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ANG_Projects\IPO\SCOOP\"/>
    </mc:Choice>
  </mc:AlternateContent>
  <xr:revisionPtr revIDLastSave="0" documentId="13_ncr:1_{2051BF78-0C5A-41DF-B7B2-DD599B63647D}" xr6:coauthVersionLast="46" xr6:coauthVersionMax="46" xr10:uidLastSave="{00000000-0000-0000-0000-000000000000}"/>
  <bookViews>
    <workbookView xWindow="-28920" yWindow="-120" windowWidth="29040" windowHeight="15840" activeTab="3" xr2:uid="{00000000-000D-0000-FFFF-FFFF00000000}"/>
  </bookViews>
  <sheets>
    <sheet name="SCOOP Scorecard" sheetId="1" r:id="rId1"/>
    <sheet name="Appended" sheetId="13257" r:id="rId2"/>
    <sheet name="Removed" sheetId="13262" r:id="rId3"/>
    <sheet name="Final" sheetId="13261" r:id="rId4"/>
  </sheets>
  <definedNames>
    <definedName name="_xlnm._FilterDatabase" localSheetId="1" hidden="1">Appended!$A$1:$L$3634</definedName>
    <definedName name="_xlnm._FilterDatabase" localSheetId="3" hidden="1">Final!$A$1:$L$3471</definedName>
    <definedName name="_xlnm._FilterDatabase" localSheetId="0" hidden="1">'SCOOP Scorecard'!$A$36:$L$3773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4" i="13262" l="1"/>
  <c r="I164" i="13262"/>
  <c r="H164" i="13262"/>
  <c r="J163" i="13262"/>
  <c r="I163" i="13262"/>
  <c r="H163" i="13262"/>
  <c r="J162" i="13262"/>
  <c r="I162" i="13262"/>
  <c r="H162" i="13262"/>
  <c r="J161" i="13262"/>
  <c r="I161" i="13262"/>
  <c r="H161" i="13262"/>
  <c r="J160" i="13262"/>
  <c r="I160" i="13262"/>
  <c r="H160" i="13262"/>
  <c r="J159" i="13262"/>
  <c r="I159" i="13262"/>
  <c r="H159" i="13262"/>
  <c r="J158" i="13262"/>
  <c r="I158" i="13262"/>
  <c r="H158" i="13262"/>
  <c r="J157" i="13262"/>
  <c r="I157" i="13262"/>
  <c r="H157" i="13262"/>
  <c r="J156" i="13262"/>
  <c r="I156" i="13262"/>
  <c r="H156" i="13262"/>
  <c r="J155" i="13262"/>
  <c r="I155" i="13262"/>
  <c r="H155" i="13262"/>
  <c r="J154" i="13262"/>
  <c r="I154" i="13262"/>
  <c r="H154" i="13262"/>
  <c r="J153" i="13262"/>
  <c r="I153" i="13262"/>
  <c r="H153" i="13262"/>
  <c r="J152" i="13262"/>
  <c r="I152" i="13262"/>
  <c r="H152" i="13262"/>
  <c r="J151" i="13262"/>
  <c r="I151" i="13262"/>
  <c r="H151" i="13262"/>
  <c r="J150" i="13262"/>
  <c r="I150" i="13262"/>
  <c r="H150" i="13262"/>
  <c r="J149" i="13262"/>
  <c r="I149" i="13262"/>
  <c r="H149" i="13262"/>
  <c r="J148" i="13262"/>
  <c r="I148" i="13262"/>
  <c r="H148" i="13262"/>
  <c r="J147" i="13262"/>
  <c r="I147" i="13262"/>
  <c r="H147" i="13262"/>
  <c r="J146" i="13262"/>
  <c r="I146" i="13262"/>
  <c r="H146" i="13262"/>
  <c r="J145" i="13262"/>
  <c r="I145" i="13262"/>
  <c r="H145" i="13262"/>
  <c r="J144" i="13262"/>
  <c r="I144" i="13262"/>
  <c r="H144" i="13262"/>
  <c r="J143" i="13262"/>
  <c r="I143" i="13262"/>
  <c r="H143" i="13262"/>
  <c r="J142" i="13262"/>
  <c r="I142" i="13262"/>
  <c r="H142" i="13262"/>
  <c r="J141" i="13262"/>
  <c r="I141" i="13262"/>
  <c r="H141" i="13262"/>
  <c r="J140" i="13262"/>
  <c r="I140" i="13262"/>
  <c r="H140" i="13262"/>
  <c r="J139" i="13262"/>
  <c r="I139" i="13262"/>
  <c r="H139" i="13262"/>
  <c r="J138" i="13262"/>
  <c r="I138" i="13262"/>
  <c r="H138" i="13262"/>
  <c r="J137" i="13262"/>
  <c r="I137" i="13262"/>
  <c r="H137" i="13262"/>
  <c r="J136" i="13262"/>
  <c r="I136" i="13262"/>
  <c r="H136" i="13262"/>
  <c r="J135" i="13262"/>
  <c r="I135" i="13262"/>
  <c r="H135" i="13262"/>
  <c r="J134" i="13262"/>
  <c r="I134" i="13262"/>
  <c r="H134" i="13262"/>
  <c r="J133" i="13262"/>
  <c r="I133" i="13262"/>
  <c r="H133" i="13262"/>
  <c r="J132" i="13262"/>
  <c r="I132" i="13262"/>
  <c r="H132" i="13262"/>
  <c r="J131" i="13262"/>
  <c r="I131" i="13262"/>
  <c r="H131" i="13262"/>
  <c r="J130" i="13262"/>
  <c r="I130" i="13262"/>
  <c r="H130" i="13262"/>
  <c r="J129" i="13262"/>
  <c r="I129" i="13262"/>
  <c r="H129" i="13262"/>
  <c r="J128" i="13262"/>
  <c r="I128" i="13262"/>
  <c r="H128" i="13262"/>
  <c r="J127" i="13262"/>
  <c r="I127" i="13262"/>
  <c r="H127" i="13262"/>
  <c r="J126" i="13262"/>
  <c r="I126" i="13262"/>
  <c r="H126" i="13262"/>
  <c r="J125" i="13262"/>
  <c r="I125" i="13262"/>
  <c r="H125" i="13262"/>
  <c r="J124" i="13262"/>
  <c r="H124" i="13262"/>
  <c r="J123" i="13262"/>
  <c r="I123" i="13262"/>
  <c r="H123" i="13262"/>
  <c r="J122" i="13262"/>
  <c r="I122" i="13262"/>
  <c r="H122" i="13262"/>
  <c r="J121" i="13262"/>
  <c r="I121" i="13262"/>
  <c r="H121" i="13262"/>
  <c r="J120" i="13262"/>
  <c r="I120" i="13262"/>
  <c r="H120" i="13262"/>
  <c r="J119" i="13262"/>
  <c r="I119" i="13262"/>
  <c r="H119" i="13262"/>
  <c r="J118" i="13262"/>
  <c r="I118" i="13262"/>
  <c r="H118" i="13262"/>
  <c r="J117" i="13262"/>
  <c r="I117" i="13262"/>
  <c r="H117" i="13262"/>
  <c r="J116" i="13262"/>
  <c r="I116" i="13262"/>
  <c r="H116" i="13262"/>
  <c r="J115" i="13262"/>
  <c r="I115" i="13262"/>
  <c r="H115" i="13262"/>
  <c r="J114" i="13262"/>
  <c r="I114" i="13262"/>
  <c r="H114" i="13262"/>
  <c r="J113" i="13262"/>
  <c r="I113" i="13262"/>
  <c r="H113" i="13262"/>
  <c r="J112" i="13262"/>
  <c r="I112" i="13262"/>
  <c r="H112" i="13262"/>
  <c r="J111" i="13262"/>
  <c r="I111" i="13262"/>
  <c r="H111" i="13262"/>
  <c r="J110" i="13262"/>
  <c r="I110" i="13262"/>
  <c r="H110" i="13262"/>
  <c r="J109" i="13262"/>
  <c r="I109" i="13262"/>
  <c r="H109" i="13262"/>
  <c r="J108" i="13262"/>
  <c r="I108" i="13262"/>
  <c r="H108" i="13262"/>
  <c r="J107" i="13262"/>
  <c r="I107" i="13262"/>
  <c r="H107" i="13262"/>
  <c r="J106" i="13262"/>
  <c r="I106" i="13262"/>
  <c r="H106" i="13262"/>
  <c r="J105" i="13262"/>
  <c r="I105" i="13262"/>
  <c r="H105" i="13262"/>
  <c r="J104" i="13262"/>
  <c r="I104" i="13262"/>
  <c r="H104" i="13262"/>
  <c r="J103" i="13262"/>
  <c r="I103" i="13262"/>
  <c r="H103" i="13262"/>
  <c r="J102" i="13262"/>
  <c r="I102" i="13262"/>
  <c r="H102" i="13262"/>
  <c r="J101" i="13262"/>
  <c r="I101" i="13262"/>
  <c r="H101" i="13262"/>
  <c r="J100" i="13262"/>
  <c r="I100" i="13262"/>
  <c r="H100" i="13262"/>
  <c r="J99" i="13262"/>
  <c r="I99" i="13262"/>
  <c r="H99" i="13262"/>
  <c r="J98" i="13262"/>
  <c r="I98" i="13262"/>
  <c r="H98" i="13262"/>
  <c r="J97" i="13262"/>
  <c r="I97" i="13262"/>
  <c r="H97" i="13262"/>
  <c r="J96" i="13262"/>
  <c r="I96" i="13262"/>
  <c r="H96" i="13262"/>
  <c r="J95" i="13262"/>
  <c r="I95" i="13262"/>
  <c r="H95" i="13262"/>
  <c r="J94" i="13262"/>
  <c r="I94" i="13262"/>
  <c r="H94" i="13262"/>
  <c r="J93" i="13262"/>
  <c r="I93" i="13262"/>
  <c r="H93" i="13262"/>
  <c r="J92" i="13262"/>
  <c r="I92" i="13262"/>
  <c r="H92" i="13262"/>
  <c r="J91" i="13262"/>
  <c r="I91" i="13262"/>
  <c r="H91" i="13262"/>
  <c r="J90" i="13262"/>
  <c r="I90" i="13262"/>
  <c r="H90" i="13262"/>
  <c r="J89" i="13262"/>
  <c r="I89" i="13262"/>
  <c r="H89" i="13262"/>
  <c r="J88" i="13262"/>
  <c r="I88" i="13262"/>
  <c r="H88" i="13262"/>
  <c r="J87" i="13262"/>
  <c r="I87" i="13262"/>
  <c r="H87" i="13262"/>
  <c r="J86" i="13262"/>
  <c r="I86" i="13262"/>
  <c r="H86" i="13262"/>
  <c r="J85" i="13262"/>
  <c r="I85" i="13262"/>
  <c r="H85" i="13262"/>
  <c r="J84" i="13262"/>
  <c r="I84" i="13262"/>
  <c r="H84" i="13262"/>
  <c r="J83" i="13262"/>
  <c r="I83" i="13262"/>
  <c r="H83" i="13262"/>
  <c r="J82" i="13262"/>
  <c r="I82" i="13262"/>
  <c r="H82" i="13262"/>
  <c r="J81" i="13262"/>
  <c r="I81" i="13262"/>
  <c r="H81" i="13262"/>
  <c r="J80" i="13262"/>
  <c r="I80" i="13262"/>
  <c r="H80" i="13262"/>
  <c r="J79" i="13262"/>
  <c r="I79" i="13262"/>
  <c r="H79" i="13262"/>
  <c r="J78" i="13262"/>
  <c r="I78" i="13262"/>
  <c r="H78" i="13262"/>
  <c r="J77" i="13262"/>
  <c r="I77" i="13262"/>
  <c r="H77" i="13262"/>
  <c r="J76" i="13262"/>
  <c r="I76" i="13262"/>
  <c r="H76" i="13262"/>
  <c r="J75" i="13262"/>
  <c r="I75" i="13262"/>
  <c r="H75" i="13262"/>
  <c r="J74" i="13262"/>
  <c r="I74" i="13262"/>
  <c r="H74" i="13262"/>
  <c r="J73" i="13262"/>
  <c r="I73" i="13262"/>
  <c r="H73" i="13262"/>
  <c r="J72" i="13262"/>
  <c r="I72" i="13262"/>
  <c r="H72" i="13262"/>
  <c r="J71" i="13262"/>
  <c r="I71" i="13262"/>
  <c r="H71" i="13262"/>
  <c r="J70" i="13262"/>
  <c r="I70" i="13262"/>
  <c r="H70" i="13262"/>
  <c r="J69" i="13262"/>
  <c r="I69" i="13262"/>
  <c r="H69" i="13262"/>
  <c r="J68" i="13262"/>
  <c r="I68" i="13262"/>
  <c r="H68" i="13262"/>
  <c r="J67" i="13262"/>
  <c r="I67" i="13262"/>
  <c r="H67" i="13262"/>
  <c r="J66" i="13262"/>
  <c r="I66" i="13262"/>
  <c r="H66" i="13262"/>
  <c r="J65" i="13262"/>
  <c r="I65" i="13262"/>
  <c r="H65" i="13262"/>
  <c r="J64" i="13262"/>
  <c r="I64" i="13262"/>
  <c r="H64" i="13262"/>
  <c r="J63" i="13262"/>
  <c r="I63" i="13262"/>
  <c r="H63" i="13262"/>
  <c r="J62" i="13262"/>
  <c r="I62" i="13262"/>
  <c r="H62" i="13262"/>
  <c r="J61" i="13262"/>
  <c r="I61" i="13262"/>
  <c r="H61" i="13262"/>
  <c r="J60" i="13262"/>
  <c r="I60" i="13262"/>
  <c r="H60" i="13262"/>
  <c r="J59" i="13262"/>
  <c r="I59" i="13262"/>
  <c r="H59" i="13262"/>
  <c r="J58" i="13262"/>
  <c r="I58" i="13262"/>
  <c r="H58" i="13262"/>
  <c r="J57" i="13262"/>
  <c r="I57" i="13262"/>
  <c r="H57" i="13262"/>
  <c r="J56" i="13262"/>
  <c r="I56" i="13262"/>
  <c r="H56" i="13262"/>
  <c r="J55" i="13262"/>
  <c r="I55" i="13262"/>
  <c r="H55" i="13262"/>
  <c r="J54" i="13262"/>
  <c r="I54" i="13262"/>
  <c r="H54" i="13262"/>
  <c r="J53" i="13262"/>
  <c r="I53" i="13262"/>
  <c r="H53" i="13262"/>
  <c r="J52" i="13262"/>
  <c r="I52" i="13262"/>
  <c r="H52" i="13262"/>
  <c r="J51" i="13262"/>
  <c r="I51" i="13262"/>
  <c r="H51" i="13262"/>
  <c r="J50" i="13262"/>
  <c r="I50" i="13262"/>
  <c r="H50" i="13262"/>
  <c r="J49" i="13262"/>
  <c r="I49" i="13262"/>
  <c r="H49" i="13262"/>
  <c r="J48" i="13262"/>
  <c r="I48" i="13262"/>
  <c r="H48" i="13262"/>
  <c r="J47" i="13262"/>
  <c r="I47" i="13262"/>
  <c r="H47" i="13262"/>
  <c r="J46" i="13262"/>
  <c r="I46" i="13262"/>
  <c r="H46" i="13262"/>
  <c r="J45" i="13262"/>
  <c r="I45" i="13262"/>
  <c r="H45" i="13262"/>
  <c r="J44" i="13262"/>
  <c r="I44" i="13262"/>
  <c r="H44" i="13262"/>
  <c r="J43" i="13262"/>
  <c r="I43" i="13262"/>
  <c r="H43" i="13262"/>
  <c r="J42" i="13262"/>
  <c r="I42" i="13262"/>
  <c r="H42" i="13262"/>
  <c r="J41" i="13262"/>
  <c r="I41" i="13262"/>
  <c r="H41" i="13262"/>
  <c r="J40" i="13262"/>
  <c r="I40" i="13262"/>
  <c r="H40" i="13262"/>
  <c r="J39" i="13262"/>
  <c r="I39" i="13262"/>
  <c r="H39" i="13262"/>
  <c r="J38" i="13262"/>
  <c r="I38" i="13262"/>
  <c r="H38" i="13262"/>
  <c r="J37" i="13262"/>
  <c r="I37" i="13262"/>
  <c r="H37" i="13262"/>
  <c r="J36" i="13262"/>
  <c r="I36" i="13262"/>
  <c r="H36" i="13262"/>
  <c r="J35" i="13262"/>
  <c r="I35" i="13262"/>
  <c r="H35" i="13262"/>
  <c r="J34" i="13262"/>
  <c r="I34" i="13262"/>
  <c r="H34" i="13262"/>
  <c r="J33" i="13262"/>
  <c r="I33" i="13262"/>
  <c r="H33" i="13262"/>
  <c r="J32" i="13262"/>
  <c r="I32" i="13262"/>
  <c r="H32" i="13262"/>
  <c r="J31" i="13262"/>
  <c r="I31" i="13262"/>
  <c r="H31" i="13262"/>
  <c r="J30" i="13262"/>
  <c r="I30" i="13262"/>
  <c r="H30" i="13262"/>
  <c r="J29" i="13262"/>
  <c r="I29" i="13262"/>
  <c r="H29" i="13262"/>
  <c r="J28" i="13262"/>
  <c r="I28" i="13262"/>
  <c r="H28" i="13262"/>
  <c r="J27" i="13262"/>
  <c r="I27" i="13262"/>
  <c r="H27" i="13262"/>
  <c r="J26" i="13262"/>
  <c r="I26" i="13262"/>
  <c r="H26" i="13262"/>
  <c r="J25" i="13262"/>
  <c r="I25" i="13262"/>
  <c r="H25" i="13262"/>
  <c r="J24" i="13262"/>
  <c r="I24" i="13262"/>
  <c r="H24" i="13262"/>
  <c r="J23" i="13262"/>
  <c r="I23" i="13262"/>
  <c r="H23" i="13262"/>
  <c r="J22" i="13262"/>
  <c r="I22" i="13262"/>
  <c r="H22" i="13262"/>
  <c r="J21" i="13262"/>
  <c r="I21" i="13262"/>
  <c r="H21" i="13262"/>
  <c r="J20" i="13262"/>
  <c r="I20" i="13262"/>
  <c r="H20" i="13262"/>
  <c r="J19" i="13262"/>
  <c r="I19" i="13262"/>
  <c r="H19" i="13262"/>
  <c r="J18" i="13262"/>
  <c r="I18" i="13262"/>
  <c r="H18" i="13262"/>
  <c r="J17" i="13262"/>
  <c r="I17" i="13262"/>
  <c r="H17" i="13262"/>
  <c r="J16" i="13262"/>
  <c r="I16" i="13262"/>
  <c r="H16" i="13262"/>
  <c r="J15" i="13262"/>
  <c r="I15" i="13262"/>
  <c r="H15" i="13262"/>
  <c r="J14" i="13262"/>
  <c r="I14" i="13262"/>
  <c r="H14" i="13262"/>
  <c r="J13" i="13262"/>
  <c r="I13" i="13262"/>
  <c r="H13" i="13262"/>
  <c r="J12" i="13262"/>
  <c r="I12" i="13262"/>
  <c r="H12" i="13262"/>
  <c r="J11" i="13262"/>
  <c r="I11" i="13262"/>
  <c r="H11" i="13262"/>
  <c r="J10" i="13262"/>
  <c r="I10" i="13262"/>
  <c r="H10" i="13262"/>
  <c r="J9" i="13262"/>
  <c r="I9" i="13262"/>
  <c r="H9" i="13262"/>
  <c r="J8" i="13262"/>
  <c r="I8" i="13262"/>
  <c r="H8" i="13262"/>
  <c r="J7" i="13262"/>
  <c r="I7" i="13262"/>
  <c r="H7" i="13262"/>
  <c r="J6" i="13262"/>
  <c r="I6" i="13262"/>
  <c r="H6" i="13262"/>
  <c r="J5" i="13262"/>
  <c r="I5" i="13262"/>
  <c r="H5" i="13262"/>
  <c r="J4" i="13262"/>
  <c r="I4" i="13262"/>
  <c r="H4" i="13262"/>
  <c r="J3" i="13262"/>
  <c r="I3" i="13262"/>
  <c r="H3" i="13262"/>
  <c r="J2" i="13262"/>
  <c r="I2" i="13262"/>
  <c r="H2" i="13262"/>
  <c r="J3247" i="13261"/>
  <c r="I3247" i="13261"/>
  <c r="H3247" i="13261"/>
  <c r="J3248" i="13261"/>
  <c r="I3248" i="13261"/>
  <c r="H3248" i="13261"/>
  <c r="J3251" i="13261"/>
  <c r="I3251" i="13261"/>
  <c r="H3251" i="13261"/>
  <c r="J3250" i="13261"/>
  <c r="I3250" i="13261"/>
  <c r="H3250" i="13261"/>
  <c r="J3249" i="13261"/>
  <c r="I3249" i="13261"/>
  <c r="H3249" i="13261"/>
  <c r="J3252" i="13261"/>
  <c r="I3252" i="13261"/>
  <c r="H3252" i="13261"/>
  <c r="J3253" i="13261"/>
  <c r="I3253" i="13261"/>
  <c r="H3253" i="13261"/>
  <c r="J3254" i="13261"/>
  <c r="I3254" i="13261"/>
  <c r="H3254" i="13261"/>
  <c r="J3255" i="13261"/>
  <c r="I3255" i="13261"/>
  <c r="H3255" i="13261"/>
  <c r="J3258" i="13261"/>
  <c r="I3258" i="13261"/>
  <c r="H3258" i="13261"/>
  <c r="J3257" i="13261"/>
  <c r="I3257" i="13261"/>
  <c r="H3257" i="13261"/>
  <c r="J3256" i="13261"/>
  <c r="I3256" i="13261"/>
  <c r="H3256" i="13261"/>
  <c r="J3261" i="13261"/>
  <c r="I3261" i="13261"/>
  <c r="H3261" i="13261"/>
  <c r="J3260" i="13261"/>
  <c r="I3260" i="13261"/>
  <c r="H3260" i="13261"/>
  <c r="J3259" i="13261"/>
  <c r="I3259" i="13261"/>
  <c r="H3259" i="13261"/>
  <c r="J3262" i="13261"/>
  <c r="I3262" i="13261"/>
  <c r="H3262" i="13261"/>
  <c r="J3264" i="13261"/>
  <c r="I3264" i="13261"/>
  <c r="H3264" i="13261"/>
  <c r="J3263" i="13261"/>
  <c r="I3263" i="13261"/>
  <c r="H3263" i="13261"/>
  <c r="J3265" i="13261"/>
  <c r="I3265" i="13261"/>
  <c r="H3265" i="13261"/>
  <c r="J3268" i="13261"/>
  <c r="I3268" i="13261"/>
  <c r="H3268" i="13261"/>
  <c r="J3267" i="13261"/>
  <c r="I3267" i="13261"/>
  <c r="H3267" i="13261"/>
  <c r="J3266" i="13261"/>
  <c r="I3266" i="13261"/>
  <c r="H3266" i="13261"/>
  <c r="J3270" i="13261"/>
  <c r="I3270" i="13261"/>
  <c r="H3270" i="13261"/>
  <c r="J3269" i="13261"/>
  <c r="I3269" i="13261"/>
  <c r="H3269" i="13261"/>
  <c r="J3271" i="13261"/>
  <c r="I3271" i="13261"/>
  <c r="H3271" i="13261"/>
  <c r="J3272" i="13261"/>
  <c r="I3272" i="13261"/>
  <c r="H3272" i="13261"/>
  <c r="J3275" i="13261"/>
  <c r="I3275" i="13261"/>
  <c r="H3275" i="13261"/>
  <c r="J3274" i="13261"/>
  <c r="I3274" i="13261"/>
  <c r="H3274" i="13261"/>
  <c r="J3273" i="13261"/>
  <c r="I3273" i="13261"/>
  <c r="H3273" i="13261"/>
  <c r="J3277" i="13261"/>
  <c r="I3277" i="13261"/>
  <c r="H3277" i="13261"/>
  <c r="J3276" i="13261"/>
  <c r="I3276" i="13261"/>
  <c r="H3276" i="13261"/>
  <c r="J3278" i="13261"/>
  <c r="I3278" i="13261"/>
  <c r="H3278" i="13261"/>
  <c r="J3280" i="13261"/>
  <c r="I3280" i="13261"/>
  <c r="H3280" i="13261"/>
  <c r="J3279" i="13261"/>
  <c r="I3279" i="13261"/>
  <c r="H3279" i="13261"/>
  <c r="J3281" i="13261"/>
  <c r="I3281" i="13261"/>
  <c r="H3281" i="13261"/>
  <c r="J3283" i="13261"/>
  <c r="I3283" i="13261"/>
  <c r="H3283" i="13261"/>
  <c r="J3282" i="13261"/>
  <c r="I3282" i="13261"/>
  <c r="H3282" i="13261"/>
  <c r="J3285" i="13261"/>
  <c r="I3285" i="13261"/>
  <c r="H3285" i="13261"/>
  <c r="J3284" i="13261"/>
  <c r="I3284" i="13261"/>
  <c r="H3284" i="13261"/>
  <c r="J3286" i="13261"/>
  <c r="I3286" i="13261"/>
  <c r="H3286" i="13261"/>
  <c r="J3289" i="13261"/>
  <c r="I3289" i="13261"/>
  <c r="H3289" i="13261"/>
  <c r="J3288" i="13261"/>
  <c r="I3288" i="13261"/>
  <c r="H3288" i="13261"/>
  <c r="J3287" i="13261"/>
  <c r="I3287" i="13261"/>
  <c r="H3287" i="13261"/>
  <c r="J3290" i="13261"/>
  <c r="I3290" i="13261"/>
  <c r="H3290" i="13261"/>
  <c r="J3294" i="13261"/>
  <c r="I3294" i="13261"/>
  <c r="H3294" i="13261"/>
  <c r="J3293" i="13261"/>
  <c r="I3293" i="13261"/>
  <c r="H3293" i="13261"/>
  <c r="J3292" i="13261"/>
  <c r="I3292" i="13261"/>
  <c r="H3292" i="13261"/>
  <c r="J3291" i="13261"/>
  <c r="I3291" i="13261"/>
  <c r="H3291" i="13261"/>
  <c r="J3296" i="13261"/>
  <c r="I3296" i="13261"/>
  <c r="H3296" i="13261"/>
  <c r="J3295" i="13261"/>
  <c r="I3295" i="13261"/>
  <c r="H3295" i="13261"/>
  <c r="J3297" i="13261"/>
  <c r="I3297" i="13261"/>
  <c r="H3297" i="13261"/>
  <c r="J3305" i="13261"/>
  <c r="I3305" i="13261"/>
  <c r="H3305" i="13261"/>
  <c r="J3304" i="13261"/>
  <c r="I3304" i="13261"/>
  <c r="H3304" i="13261"/>
  <c r="J3303" i="13261"/>
  <c r="I3303" i="13261"/>
  <c r="H3303" i="13261"/>
  <c r="J3302" i="13261"/>
  <c r="I3302" i="13261"/>
  <c r="H3302" i="13261"/>
  <c r="J3301" i="13261"/>
  <c r="I3301" i="13261"/>
  <c r="H3301" i="13261"/>
  <c r="J3300" i="13261"/>
  <c r="I3300" i="13261"/>
  <c r="H3300" i="13261"/>
  <c r="J3299" i="13261"/>
  <c r="I3299" i="13261"/>
  <c r="H3299" i="13261"/>
  <c r="J3298" i="13261"/>
  <c r="I3298" i="13261"/>
  <c r="H3298" i="13261"/>
  <c r="J3309" i="13261"/>
  <c r="I3309" i="13261"/>
  <c r="H3309" i="13261"/>
  <c r="J3308" i="13261"/>
  <c r="I3308" i="13261"/>
  <c r="H3308" i="13261"/>
  <c r="J3307" i="13261"/>
  <c r="I3307" i="13261"/>
  <c r="H3307" i="13261"/>
  <c r="J3306" i="13261"/>
  <c r="I3306" i="13261"/>
  <c r="H3306" i="13261"/>
  <c r="J3312" i="13261"/>
  <c r="I3312" i="13261"/>
  <c r="H3312" i="13261"/>
  <c r="J3311" i="13261"/>
  <c r="I3311" i="13261"/>
  <c r="H3311" i="13261"/>
  <c r="J3310" i="13261"/>
  <c r="I3310" i="13261"/>
  <c r="H3310" i="13261"/>
  <c r="J3313" i="13261"/>
  <c r="I3313" i="13261"/>
  <c r="H3313" i="13261"/>
  <c r="J3315" i="13261"/>
  <c r="I3315" i="13261"/>
  <c r="H3315" i="13261"/>
  <c r="J3314" i="13261"/>
  <c r="I3314" i="13261"/>
  <c r="H3314" i="13261"/>
  <c r="J3318" i="13261"/>
  <c r="I3318" i="13261"/>
  <c r="H3318" i="13261"/>
  <c r="J3317" i="13261"/>
  <c r="I3317" i="13261"/>
  <c r="H3317" i="13261"/>
  <c r="J3316" i="13261"/>
  <c r="I3316" i="13261"/>
  <c r="H3316" i="13261"/>
  <c r="J3320" i="13261"/>
  <c r="I3320" i="13261"/>
  <c r="H3320" i="13261"/>
  <c r="J3319" i="13261"/>
  <c r="I3319" i="13261"/>
  <c r="H3319" i="13261"/>
  <c r="J3321" i="13261"/>
  <c r="I3321" i="13261"/>
  <c r="H3321" i="13261"/>
  <c r="J3322" i="13261"/>
  <c r="I3322" i="13261"/>
  <c r="H3322" i="13261"/>
  <c r="J3323" i="13261"/>
  <c r="I3323" i="13261"/>
  <c r="H3323" i="13261"/>
  <c r="J3327" i="13261"/>
  <c r="I3327" i="13261"/>
  <c r="H3327" i="13261"/>
  <c r="J3326" i="13261"/>
  <c r="I3326" i="13261"/>
  <c r="H3326" i="13261"/>
  <c r="J3325" i="13261"/>
  <c r="I3325" i="13261"/>
  <c r="H3325" i="13261"/>
  <c r="J3324" i="13261"/>
  <c r="I3324" i="13261"/>
  <c r="H3324" i="13261"/>
  <c r="J3328" i="13261"/>
  <c r="I3328" i="13261"/>
  <c r="H3328" i="13261"/>
  <c r="J3330" i="13261"/>
  <c r="I3330" i="13261"/>
  <c r="H3330" i="13261"/>
  <c r="J3329" i="13261"/>
  <c r="I3329" i="13261"/>
  <c r="H3329" i="13261"/>
  <c r="J3333" i="13261"/>
  <c r="I3333" i="13261"/>
  <c r="H3333" i="13261"/>
  <c r="J3332" i="13261"/>
  <c r="I3332" i="13261"/>
  <c r="H3332" i="13261"/>
  <c r="J3331" i="13261"/>
  <c r="I3331" i="13261"/>
  <c r="H3331" i="13261"/>
  <c r="J3338" i="13261"/>
  <c r="I3338" i="13261"/>
  <c r="H3338" i="13261"/>
  <c r="J3337" i="13261"/>
  <c r="I3337" i="13261"/>
  <c r="H3337" i="13261"/>
  <c r="J3336" i="13261"/>
  <c r="I3336" i="13261"/>
  <c r="H3336" i="13261"/>
  <c r="J3335" i="13261"/>
  <c r="I3335" i="13261"/>
  <c r="H3335" i="13261"/>
  <c r="J3334" i="13261"/>
  <c r="I3334" i="13261"/>
  <c r="H3334" i="13261"/>
  <c r="J3343" i="13261"/>
  <c r="I3343" i="13261"/>
  <c r="H3343" i="13261"/>
  <c r="J3342" i="13261"/>
  <c r="I3342" i="13261"/>
  <c r="H3342" i="13261"/>
  <c r="J3341" i="13261"/>
  <c r="I3341" i="13261"/>
  <c r="H3341" i="13261"/>
  <c r="J3340" i="13261"/>
  <c r="I3340" i="13261"/>
  <c r="H3340" i="13261"/>
  <c r="J3339" i="13261"/>
  <c r="I3339" i="13261"/>
  <c r="H3339" i="13261"/>
  <c r="J3352" i="13261"/>
  <c r="I3352" i="13261"/>
  <c r="H3352" i="13261"/>
  <c r="J3351" i="13261"/>
  <c r="I3351" i="13261"/>
  <c r="H3351" i="13261"/>
  <c r="J3350" i="13261"/>
  <c r="I3350" i="13261"/>
  <c r="H3350" i="13261"/>
  <c r="J3349" i="13261"/>
  <c r="I3349" i="13261"/>
  <c r="H3349" i="13261"/>
  <c r="J3348" i="13261"/>
  <c r="I3348" i="13261"/>
  <c r="H3348" i="13261"/>
  <c r="J3347" i="13261"/>
  <c r="I3347" i="13261"/>
  <c r="H3347" i="13261"/>
  <c r="J3346" i="13261"/>
  <c r="I3346" i="13261"/>
  <c r="H3346" i="13261"/>
  <c r="J3345" i="13261"/>
  <c r="I3345" i="13261"/>
  <c r="H3345" i="13261"/>
  <c r="J3344" i="13261"/>
  <c r="I3344" i="13261"/>
  <c r="H3344" i="13261"/>
  <c r="J3358" i="13261"/>
  <c r="I3358" i="13261"/>
  <c r="H3358" i="13261"/>
  <c r="J3357" i="13261"/>
  <c r="I3357" i="13261"/>
  <c r="H3357" i="13261"/>
  <c r="J3356" i="13261"/>
  <c r="I3356" i="13261"/>
  <c r="H3356" i="13261"/>
  <c r="J3355" i="13261"/>
  <c r="I3355" i="13261"/>
  <c r="H3355" i="13261"/>
  <c r="J3354" i="13261"/>
  <c r="I3354" i="13261"/>
  <c r="H3354" i="13261"/>
  <c r="J3353" i="13261"/>
  <c r="I3353" i="13261"/>
  <c r="H3353" i="13261"/>
  <c r="J3366" i="13261"/>
  <c r="I3366" i="13261"/>
  <c r="H3366" i="13261"/>
  <c r="J3365" i="13261"/>
  <c r="I3365" i="13261"/>
  <c r="H3365" i="13261"/>
  <c r="J3364" i="13261"/>
  <c r="I3364" i="13261"/>
  <c r="H3364" i="13261"/>
  <c r="J3363" i="13261"/>
  <c r="I3363" i="13261"/>
  <c r="H3363" i="13261"/>
  <c r="J3362" i="13261"/>
  <c r="I3362" i="13261"/>
  <c r="H3362" i="13261"/>
  <c r="J3361" i="13261"/>
  <c r="I3361" i="13261"/>
  <c r="H3361" i="13261"/>
  <c r="J3360" i="13261"/>
  <c r="I3360" i="13261"/>
  <c r="H3360" i="13261"/>
  <c r="J3359" i="13261"/>
  <c r="I3359" i="13261"/>
  <c r="H3359" i="13261"/>
  <c r="J3374" i="13261"/>
  <c r="I3374" i="13261"/>
  <c r="H3374" i="13261"/>
  <c r="J3373" i="13261"/>
  <c r="I3373" i="13261"/>
  <c r="H3373" i="13261"/>
  <c r="J3372" i="13261"/>
  <c r="I3372" i="13261"/>
  <c r="H3372" i="13261"/>
  <c r="J3371" i="13261"/>
  <c r="I3371" i="13261"/>
  <c r="H3371" i="13261"/>
  <c r="J3370" i="13261"/>
  <c r="I3370" i="13261"/>
  <c r="H3370" i="13261"/>
  <c r="J3369" i="13261"/>
  <c r="I3369" i="13261"/>
  <c r="H3369" i="13261"/>
  <c r="J3368" i="13261"/>
  <c r="I3368" i="13261"/>
  <c r="H3368" i="13261"/>
  <c r="J3367" i="13261"/>
  <c r="I3367" i="13261"/>
  <c r="H3367" i="13261"/>
  <c r="J3380" i="13261"/>
  <c r="I3380" i="13261"/>
  <c r="H3380" i="13261"/>
  <c r="J3379" i="13261"/>
  <c r="I3379" i="13261"/>
  <c r="H3379" i="13261"/>
  <c r="J3378" i="13261"/>
  <c r="I3378" i="13261"/>
  <c r="H3378" i="13261"/>
  <c r="J3377" i="13261"/>
  <c r="I3377" i="13261"/>
  <c r="H3377" i="13261"/>
  <c r="J3376" i="13261"/>
  <c r="I3376" i="13261"/>
  <c r="H3376" i="13261"/>
  <c r="J3375" i="13261"/>
  <c r="I3375" i="13261"/>
  <c r="H3375" i="13261"/>
  <c r="J3385" i="13261"/>
  <c r="I3385" i="13261"/>
  <c r="H3385" i="13261"/>
  <c r="J3384" i="13261"/>
  <c r="I3384" i="13261"/>
  <c r="H3384" i="13261"/>
  <c r="J3383" i="13261"/>
  <c r="I3383" i="13261"/>
  <c r="H3383" i="13261"/>
  <c r="J3382" i="13261"/>
  <c r="I3382" i="13261"/>
  <c r="H3382" i="13261"/>
  <c r="J3381" i="13261"/>
  <c r="I3381" i="13261"/>
  <c r="H3381" i="13261"/>
  <c r="J3395" i="13261"/>
  <c r="I3395" i="13261"/>
  <c r="H3395" i="13261"/>
  <c r="J3394" i="13261"/>
  <c r="I3394" i="13261"/>
  <c r="H3394" i="13261"/>
  <c r="J3393" i="13261"/>
  <c r="I3393" i="13261"/>
  <c r="H3393" i="13261"/>
  <c r="J3392" i="13261"/>
  <c r="I3392" i="13261"/>
  <c r="H3392" i="13261"/>
  <c r="J3391" i="13261"/>
  <c r="I3391" i="13261"/>
  <c r="H3391" i="13261"/>
  <c r="J3390" i="13261"/>
  <c r="I3390" i="13261"/>
  <c r="H3390" i="13261"/>
  <c r="J3389" i="13261"/>
  <c r="I3389" i="13261"/>
  <c r="H3389" i="13261"/>
  <c r="J3388" i="13261"/>
  <c r="I3388" i="13261"/>
  <c r="H3388" i="13261"/>
  <c r="J3387" i="13261"/>
  <c r="I3387" i="13261"/>
  <c r="H3387" i="13261"/>
  <c r="J3386" i="13261"/>
  <c r="I3386" i="13261"/>
  <c r="H3386" i="13261"/>
  <c r="J3399" i="13261"/>
  <c r="I3399" i="13261"/>
  <c r="H3399" i="13261"/>
  <c r="J3398" i="13261"/>
  <c r="I3398" i="13261"/>
  <c r="H3398" i="13261"/>
  <c r="J3397" i="13261"/>
  <c r="I3397" i="13261"/>
  <c r="H3397" i="13261"/>
  <c r="J3396" i="13261"/>
  <c r="I3396" i="13261"/>
  <c r="H3396" i="13261"/>
  <c r="J3400" i="13261"/>
  <c r="I3400" i="13261"/>
  <c r="H3400" i="13261"/>
  <c r="J3401" i="13261"/>
  <c r="I3401" i="13261"/>
  <c r="H3401" i="13261"/>
  <c r="J3405" i="13261"/>
  <c r="I3405" i="13261"/>
  <c r="H3405" i="13261"/>
  <c r="J3404" i="13261"/>
  <c r="I3404" i="13261"/>
  <c r="H3404" i="13261"/>
  <c r="J3403" i="13261"/>
  <c r="I3403" i="13261"/>
  <c r="H3403" i="13261"/>
  <c r="J3402" i="13261"/>
  <c r="I3402" i="13261"/>
  <c r="H3402" i="13261"/>
  <c r="J3407" i="13261"/>
  <c r="I3407" i="13261"/>
  <c r="H3407" i="13261"/>
  <c r="J3406" i="13261"/>
  <c r="I3406" i="13261"/>
  <c r="H3406" i="13261"/>
  <c r="J3409" i="13261"/>
  <c r="I3409" i="13261"/>
  <c r="H3409" i="13261"/>
  <c r="J3408" i="13261"/>
  <c r="I3408" i="13261"/>
  <c r="H3408" i="13261"/>
  <c r="J3410" i="13261"/>
  <c r="I3410" i="13261"/>
  <c r="H3410" i="13261"/>
  <c r="J3412" i="13261"/>
  <c r="I3412" i="13261"/>
  <c r="H3412" i="13261"/>
  <c r="J3411" i="13261"/>
  <c r="I3411" i="13261"/>
  <c r="H3411" i="13261"/>
  <c r="J3416" i="13261"/>
  <c r="I3416" i="13261"/>
  <c r="H3416" i="13261"/>
  <c r="J3415" i="13261"/>
  <c r="I3415" i="13261"/>
  <c r="H3415" i="13261"/>
  <c r="J3414" i="13261"/>
  <c r="I3414" i="13261"/>
  <c r="H3414" i="13261"/>
  <c r="J3413" i="13261"/>
  <c r="I3413" i="13261"/>
  <c r="H3413" i="13261"/>
  <c r="J3418" i="13261"/>
  <c r="I3418" i="13261"/>
  <c r="H3418" i="13261"/>
  <c r="J3417" i="13261"/>
  <c r="I3417" i="13261"/>
  <c r="H3417" i="13261"/>
  <c r="J3422" i="13261"/>
  <c r="I3422" i="13261"/>
  <c r="H3422" i="13261"/>
  <c r="J3421" i="13261"/>
  <c r="I3421" i="13261"/>
  <c r="H3421" i="13261"/>
  <c r="J3420" i="13261"/>
  <c r="I3420" i="13261"/>
  <c r="H3420" i="13261"/>
  <c r="J3419" i="13261"/>
  <c r="I3419" i="13261"/>
  <c r="H3419" i="13261"/>
  <c r="J3423" i="13261"/>
  <c r="I3423" i="13261"/>
  <c r="H3423" i="13261"/>
  <c r="J3428" i="13261"/>
  <c r="I3428" i="13261"/>
  <c r="H3428" i="13261"/>
  <c r="J3427" i="13261"/>
  <c r="I3427" i="13261"/>
  <c r="H3427" i="13261"/>
  <c r="J3426" i="13261"/>
  <c r="I3426" i="13261"/>
  <c r="H3426" i="13261"/>
  <c r="J3425" i="13261"/>
  <c r="I3425" i="13261"/>
  <c r="H3425" i="13261"/>
  <c r="J3424" i="13261"/>
  <c r="I3424" i="13261"/>
  <c r="H3424" i="13261"/>
  <c r="J3431" i="13261"/>
  <c r="I3431" i="13261"/>
  <c r="H3431" i="13261"/>
  <c r="J3430" i="13261"/>
  <c r="I3430" i="13261"/>
  <c r="H3430" i="13261"/>
  <c r="J3429" i="13261"/>
  <c r="I3429" i="13261"/>
  <c r="H3429" i="13261"/>
  <c r="J3432" i="13261"/>
  <c r="I3432" i="13261"/>
  <c r="H3432" i="13261"/>
  <c r="J3436" i="13261"/>
  <c r="I3436" i="13261"/>
  <c r="H3436" i="13261"/>
  <c r="J3435" i="13261"/>
  <c r="I3435" i="13261"/>
  <c r="H3435" i="13261"/>
  <c r="J3434" i="13261"/>
  <c r="I3434" i="13261"/>
  <c r="H3434" i="13261"/>
  <c r="J3433" i="13261"/>
  <c r="I3433" i="13261"/>
  <c r="H3433" i="13261"/>
  <c r="J3440" i="13261"/>
  <c r="I3440" i="13261"/>
  <c r="H3440" i="13261"/>
  <c r="J3439" i="13261"/>
  <c r="I3439" i="13261"/>
  <c r="H3439" i="13261"/>
  <c r="J3438" i="13261"/>
  <c r="I3438" i="13261"/>
  <c r="H3438" i="13261"/>
  <c r="J3437" i="13261"/>
  <c r="I3437" i="13261"/>
  <c r="H3437" i="13261"/>
  <c r="J3441" i="13261"/>
  <c r="I3441" i="13261"/>
  <c r="H3441" i="13261"/>
  <c r="J3444" i="13261"/>
  <c r="I3444" i="13261"/>
  <c r="H3444" i="13261"/>
  <c r="J3443" i="13261"/>
  <c r="I3443" i="13261"/>
  <c r="H3443" i="13261"/>
  <c r="J3442" i="13261"/>
  <c r="I3442" i="13261"/>
  <c r="H3442" i="13261"/>
  <c r="J3445" i="13261"/>
  <c r="I3445" i="13261"/>
  <c r="H3445" i="13261"/>
  <c r="J3446" i="13261"/>
  <c r="I3446" i="13261"/>
  <c r="H3446" i="13261"/>
  <c r="J3447" i="13261"/>
  <c r="I3447" i="13261"/>
  <c r="H3447" i="13261"/>
  <c r="J3449" i="13261"/>
  <c r="I3449" i="13261"/>
  <c r="H3449" i="13261"/>
  <c r="J3448" i="13261"/>
  <c r="I3448" i="13261"/>
  <c r="H3448" i="13261"/>
  <c r="J3451" i="13261"/>
  <c r="I3451" i="13261"/>
  <c r="H3451" i="13261"/>
  <c r="J3450" i="13261"/>
  <c r="I3450" i="13261"/>
  <c r="H3450" i="13261"/>
  <c r="J3452" i="13261"/>
  <c r="I3452" i="13261"/>
  <c r="H3452" i="13261"/>
  <c r="J3453" i="13261"/>
  <c r="I3453" i="13261"/>
  <c r="H3453" i="13261"/>
  <c r="J3454" i="13261"/>
  <c r="I3454" i="13261"/>
  <c r="H3454" i="13261"/>
  <c r="J3456" i="13261"/>
  <c r="I3456" i="13261"/>
  <c r="H3456" i="13261"/>
  <c r="J3455" i="13261"/>
  <c r="I3455" i="13261"/>
  <c r="H3455" i="13261"/>
  <c r="J3458" i="13261"/>
  <c r="I3458" i="13261"/>
  <c r="H3458" i="13261"/>
  <c r="J3457" i="13261"/>
  <c r="I3457" i="13261"/>
  <c r="H3457" i="13261"/>
  <c r="J3460" i="13261"/>
  <c r="I3460" i="13261"/>
  <c r="H3460" i="13261"/>
  <c r="J3459" i="13261"/>
  <c r="I3459" i="13261"/>
  <c r="H3459" i="13261"/>
  <c r="J3462" i="13261"/>
  <c r="I3462" i="13261"/>
  <c r="H3462" i="13261"/>
  <c r="J3461" i="13261"/>
  <c r="I3461" i="13261"/>
  <c r="H3461" i="13261"/>
  <c r="J3463" i="13261"/>
  <c r="I3463" i="13261"/>
  <c r="H3463" i="13261"/>
  <c r="J3466" i="13261"/>
  <c r="I3466" i="13261"/>
  <c r="H3466" i="13261"/>
  <c r="J3465" i="13261"/>
  <c r="I3465" i="13261"/>
  <c r="H3465" i="13261"/>
  <c r="J3464" i="13261"/>
  <c r="I3464" i="13261"/>
  <c r="H3464" i="13261"/>
  <c r="J3470" i="13261"/>
  <c r="I3470" i="13261"/>
  <c r="H3470" i="13261"/>
  <c r="J3469" i="13261"/>
  <c r="I3469" i="13261"/>
  <c r="H3469" i="13261"/>
  <c r="J3468" i="13261"/>
  <c r="I3468" i="13261"/>
  <c r="H3468" i="13261"/>
  <c r="J3467" i="13261"/>
  <c r="I3467" i="13261"/>
  <c r="H3467" i="13261"/>
  <c r="J3471" i="13261"/>
  <c r="I3471" i="13261"/>
  <c r="H3471" i="13261"/>
  <c r="J3161" i="13261"/>
  <c r="I3161" i="13261"/>
  <c r="H3161" i="13261"/>
  <c r="J3160" i="13261"/>
  <c r="I3160" i="13261"/>
  <c r="H3160" i="13261"/>
  <c r="J3159" i="13261"/>
  <c r="I3159" i="13261"/>
  <c r="H3159" i="13261"/>
  <c r="J3158" i="13261"/>
  <c r="I3158" i="13261"/>
  <c r="H3158" i="13261"/>
  <c r="J3164" i="13261"/>
  <c r="I3164" i="13261"/>
  <c r="H3164" i="13261"/>
  <c r="J3163" i="13261"/>
  <c r="I3163" i="13261"/>
  <c r="H3163" i="13261"/>
  <c r="J3162" i="13261"/>
  <c r="I3162" i="13261"/>
  <c r="H3162" i="13261"/>
  <c r="J3165" i="13261"/>
  <c r="I3165" i="13261"/>
  <c r="H3165" i="13261"/>
  <c r="J3167" i="13261"/>
  <c r="I3167" i="13261"/>
  <c r="H3167" i="13261"/>
  <c r="J3166" i="13261"/>
  <c r="I3166" i="13261"/>
  <c r="H3166" i="13261"/>
  <c r="J3168" i="13261"/>
  <c r="I3168" i="13261"/>
  <c r="H3168" i="13261"/>
  <c r="J3169" i="13261"/>
  <c r="I3169" i="13261"/>
  <c r="H3169" i="13261"/>
  <c r="J3170" i="13261"/>
  <c r="I3170" i="13261"/>
  <c r="H3170" i="13261"/>
  <c r="J3172" i="13261"/>
  <c r="I3172" i="13261"/>
  <c r="H3172" i="13261"/>
  <c r="J3171" i="13261"/>
  <c r="I3171" i="13261"/>
  <c r="H3171" i="13261"/>
  <c r="J3173" i="13261"/>
  <c r="I3173" i="13261"/>
  <c r="H3173" i="13261"/>
  <c r="J3175" i="13261"/>
  <c r="I3175" i="13261"/>
  <c r="H3175" i="13261"/>
  <c r="J3174" i="13261"/>
  <c r="I3174" i="13261"/>
  <c r="H3174" i="13261"/>
  <c r="J3178" i="13261"/>
  <c r="I3178" i="13261"/>
  <c r="H3178" i="13261"/>
  <c r="J3177" i="13261"/>
  <c r="I3177" i="13261"/>
  <c r="H3177" i="13261"/>
  <c r="J3176" i="13261"/>
  <c r="I3176" i="13261"/>
  <c r="H3176" i="13261"/>
  <c r="J3181" i="13261"/>
  <c r="I3181" i="13261"/>
  <c r="H3181" i="13261"/>
  <c r="J3180" i="13261"/>
  <c r="I3180" i="13261"/>
  <c r="H3180" i="13261"/>
  <c r="J3179" i="13261"/>
  <c r="I3179" i="13261"/>
  <c r="H3179" i="13261"/>
  <c r="J3183" i="13261"/>
  <c r="I3183" i="13261"/>
  <c r="H3183" i="13261"/>
  <c r="J3182" i="13261"/>
  <c r="I3182" i="13261"/>
  <c r="H3182" i="13261"/>
  <c r="J3185" i="13261"/>
  <c r="I3185" i="13261"/>
  <c r="H3185" i="13261"/>
  <c r="J3184" i="13261"/>
  <c r="I3184" i="13261"/>
  <c r="H3184" i="13261"/>
  <c r="J3186" i="13261"/>
  <c r="I3186" i="13261"/>
  <c r="H3186" i="13261"/>
  <c r="J3187" i="13261"/>
  <c r="I3187" i="13261"/>
  <c r="H3187" i="13261"/>
  <c r="J3188" i="13261"/>
  <c r="I3188" i="13261"/>
  <c r="H3188" i="13261"/>
  <c r="J3189" i="13261"/>
  <c r="I3189" i="13261"/>
  <c r="H3189" i="13261"/>
  <c r="J3190" i="13261"/>
  <c r="I3190" i="13261"/>
  <c r="H3190" i="13261"/>
  <c r="J3191" i="13261"/>
  <c r="I3191" i="13261"/>
  <c r="H3191" i="13261"/>
  <c r="J3192" i="13261"/>
  <c r="I3192" i="13261"/>
  <c r="H3192" i="13261"/>
  <c r="J3193" i="13261"/>
  <c r="I3193" i="13261"/>
  <c r="H3193" i="13261"/>
  <c r="J3194" i="13261"/>
  <c r="I3194" i="13261"/>
  <c r="H3194" i="13261"/>
  <c r="J3196" i="13261"/>
  <c r="I3196" i="13261"/>
  <c r="H3196" i="13261"/>
  <c r="J3195" i="13261"/>
  <c r="I3195" i="13261"/>
  <c r="H3195" i="13261"/>
  <c r="J3197" i="13261"/>
  <c r="I3197" i="13261"/>
  <c r="H3197" i="13261"/>
  <c r="J3198" i="13261"/>
  <c r="I3198" i="13261"/>
  <c r="H3198" i="13261"/>
  <c r="J3199" i="13261"/>
  <c r="I3199" i="13261"/>
  <c r="H3199" i="13261"/>
  <c r="J3200" i="13261"/>
  <c r="I3200" i="13261"/>
  <c r="H3200" i="13261"/>
  <c r="J3201" i="13261"/>
  <c r="I3201" i="13261"/>
  <c r="H3201" i="13261"/>
  <c r="J3202" i="13261"/>
  <c r="I3202" i="13261"/>
  <c r="H3202" i="13261"/>
  <c r="J3203" i="13261"/>
  <c r="I3203" i="13261"/>
  <c r="H3203" i="13261"/>
  <c r="J3204" i="13261"/>
  <c r="I3204" i="13261"/>
  <c r="H3204" i="13261"/>
  <c r="J3205" i="13261"/>
  <c r="I3205" i="13261"/>
  <c r="H3205" i="13261"/>
  <c r="J3206" i="13261"/>
  <c r="I3206" i="13261"/>
  <c r="H3206" i="13261"/>
  <c r="J3207" i="13261"/>
  <c r="I3207" i="13261"/>
  <c r="H3207" i="13261"/>
  <c r="J3209" i="13261"/>
  <c r="I3209" i="13261"/>
  <c r="H3209" i="13261"/>
  <c r="J3208" i="13261"/>
  <c r="I3208" i="13261"/>
  <c r="H3208" i="13261"/>
  <c r="J3210" i="13261"/>
  <c r="I3210" i="13261"/>
  <c r="H3210" i="13261"/>
  <c r="J3212" i="13261"/>
  <c r="I3212" i="13261"/>
  <c r="H3212" i="13261"/>
  <c r="J3211" i="13261"/>
  <c r="I3211" i="13261"/>
  <c r="H3211" i="13261"/>
  <c r="J3214" i="13261"/>
  <c r="I3214" i="13261"/>
  <c r="H3214" i="13261"/>
  <c r="J3213" i="13261"/>
  <c r="I3213" i="13261"/>
  <c r="H3213" i="13261"/>
  <c r="J3215" i="13261"/>
  <c r="I3215" i="13261"/>
  <c r="H3215" i="13261"/>
  <c r="J3216" i="13261"/>
  <c r="I3216" i="13261"/>
  <c r="H3216" i="13261"/>
  <c r="J3217" i="13261"/>
  <c r="I3217" i="13261"/>
  <c r="H3217" i="13261"/>
  <c r="J3218" i="13261"/>
  <c r="I3218" i="13261"/>
  <c r="H3218" i="13261"/>
  <c r="J3219" i="13261"/>
  <c r="I3219" i="13261"/>
  <c r="H3219" i="13261"/>
  <c r="J3220" i="13261"/>
  <c r="I3220" i="13261"/>
  <c r="H3220" i="13261"/>
  <c r="J3221" i="13261"/>
  <c r="I3221" i="13261"/>
  <c r="H3221" i="13261"/>
  <c r="J3223" i="13261"/>
  <c r="I3223" i="13261"/>
  <c r="H3223" i="13261"/>
  <c r="J3222" i="13261"/>
  <c r="I3222" i="13261"/>
  <c r="H3222" i="13261"/>
  <c r="J3224" i="13261"/>
  <c r="I3224" i="13261"/>
  <c r="H3224" i="13261"/>
  <c r="J3225" i="13261"/>
  <c r="I3225" i="13261"/>
  <c r="H3225" i="13261"/>
  <c r="J3226" i="13261"/>
  <c r="I3226" i="13261"/>
  <c r="H3226" i="13261"/>
  <c r="J3227" i="13261"/>
  <c r="I3227" i="13261"/>
  <c r="H3227" i="13261"/>
  <c r="J3228" i="13261"/>
  <c r="I3228" i="13261"/>
  <c r="H3228" i="13261"/>
  <c r="J3229" i="13261"/>
  <c r="I3229" i="13261"/>
  <c r="H3229" i="13261"/>
  <c r="J3230" i="13261"/>
  <c r="I3230" i="13261"/>
  <c r="H3230" i="13261"/>
  <c r="J3231" i="13261"/>
  <c r="I3231" i="13261"/>
  <c r="H3231" i="13261"/>
  <c r="J3232" i="13261"/>
  <c r="I3232" i="13261"/>
  <c r="H3232" i="13261"/>
  <c r="J3233" i="13261"/>
  <c r="I3233" i="13261"/>
  <c r="H3233" i="13261"/>
  <c r="J3234" i="13261"/>
  <c r="I3234" i="13261"/>
  <c r="H3234" i="13261"/>
  <c r="J3235" i="13261"/>
  <c r="I3235" i="13261"/>
  <c r="H3235" i="13261"/>
  <c r="J3236" i="13261"/>
  <c r="I3236" i="13261"/>
  <c r="H3236" i="13261"/>
  <c r="J3237" i="13261"/>
  <c r="I3237" i="13261"/>
  <c r="H3237" i="13261"/>
  <c r="J3238" i="13261"/>
  <c r="I3238" i="13261"/>
  <c r="H3238" i="13261"/>
  <c r="J3240" i="13261"/>
  <c r="I3240" i="13261"/>
  <c r="H3240" i="13261"/>
  <c r="J3239" i="13261"/>
  <c r="I3239" i="13261"/>
  <c r="H3239" i="13261"/>
  <c r="J3241" i="13261"/>
  <c r="I3241" i="13261"/>
  <c r="H3241" i="13261"/>
  <c r="J3243" i="13261"/>
  <c r="I3243" i="13261"/>
  <c r="H3243" i="13261"/>
  <c r="J3242" i="13261"/>
  <c r="I3242" i="13261"/>
  <c r="H3242" i="13261"/>
  <c r="J3244" i="13261"/>
  <c r="I3244" i="13261"/>
  <c r="H3244" i="13261"/>
  <c r="J3245" i="13261"/>
  <c r="I3245" i="13261"/>
  <c r="H3245" i="13261"/>
  <c r="J3246" i="13261"/>
  <c r="I3246" i="13261"/>
  <c r="H3246" i="13261"/>
  <c r="J3080" i="13261"/>
  <c r="I3080" i="13261"/>
  <c r="H3080" i="13261"/>
  <c r="J3081" i="13261"/>
  <c r="I3081" i="13261"/>
  <c r="H3081" i="13261"/>
  <c r="J3082" i="13261"/>
  <c r="I3082" i="13261"/>
  <c r="H3082" i="13261"/>
  <c r="J3083" i="13261"/>
  <c r="I3083" i="13261"/>
  <c r="H3083" i="13261"/>
  <c r="J3084" i="13261"/>
  <c r="I3084" i="13261"/>
  <c r="H3084" i="13261"/>
  <c r="J3086" i="13261"/>
  <c r="I3086" i="13261"/>
  <c r="H3086" i="13261"/>
  <c r="J3085" i="13261"/>
  <c r="I3085" i="13261"/>
  <c r="H3085" i="13261"/>
  <c r="J3087" i="13261"/>
  <c r="I3087" i="13261"/>
  <c r="H3087" i="13261"/>
  <c r="J3088" i="13261"/>
  <c r="I3088" i="13261"/>
  <c r="H3088" i="13261"/>
  <c r="J3089" i="13261"/>
  <c r="I3089" i="13261"/>
  <c r="H3089" i="13261"/>
  <c r="J3091" i="13261"/>
  <c r="I3091" i="13261"/>
  <c r="H3091" i="13261"/>
  <c r="J3090" i="13261"/>
  <c r="I3090" i="13261"/>
  <c r="H3090" i="13261"/>
  <c r="J3092" i="13261"/>
  <c r="I3092" i="13261"/>
  <c r="H3092" i="13261"/>
  <c r="J3093" i="13261"/>
  <c r="I3093" i="13261"/>
  <c r="H3093" i="13261"/>
  <c r="J3095" i="13261"/>
  <c r="I3095" i="13261"/>
  <c r="H3095" i="13261"/>
  <c r="J3094" i="13261"/>
  <c r="I3094" i="13261"/>
  <c r="H3094" i="13261"/>
  <c r="J3096" i="13261"/>
  <c r="I3096" i="13261"/>
  <c r="H3096" i="13261"/>
  <c r="J3097" i="13261"/>
  <c r="I3097" i="13261"/>
  <c r="H3097" i="13261"/>
  <c r="J3099" i="13261"/>
  <c r="I3099" i="13261"/>
  <c r="H3099" i="13261"/>
  <c r="J3098" i="13261"/>
  <c r="I3098" i="13261"/>
  <c r="H3098" i="13261"/>
  <c r="J3101" i="13261"/>
  <c r="I3101" i="13261"/>
  <c r="H3101" i="13261"/>
  <c r="J3100" i="13261"/>
  <c r="I3100" i="13261"/>
  <c r="H3100" i="13261"/>
  <c r="J3103" i="13261"/>
  <c r="I3103" i="13261"/>
  <c r="H3103" i="13261"/>
  <c r="J3102" i="13261"/>
  <c r="I3102" i="13261"/>
  <c r="H3102" i="13261"/>
  <c r="J3104" i="13261"/>
  <c r="I3104" i="13261"/>
  <c r="H3104" i="13261"/>
  <c r="J3105" i="13261"/>
  <c r="I3105" i="13261"/>
  <c r="H3105" i="13261"/>
  <c r="J3106" i="13261"/>
  <c r="I3106" i="13261"/>
  <c r="H3106" i="13261"/>
  <c r="J3107" i="13261"/>
  <c r="I3107" i="13261"/>
  <c r="H3107" i="13261"/>
  <c r="J3108" i="13261"/>
  <c r="I3108" i="13261"/>
  <c r="H3108" i="13261"/>
  <c r="J3109" i="13261"/>
  <c r="I3109" i="13261"/>
  <c r="H3109" i="13261"/>
  <c r="J3110" i="13261"/>
  <c r="I3110" i="13261"/>
  <c r="H3110" i="13261"/>
  <c r="J3112" i="13261"/>
  <c r="I3112" i="13261"/>
  <c r="H3112" i="13261"/>
  <c r="J3111" i="13261"/>
  <c r="I3111" i="13261"/>
  <c r="H3111" i="13261"/>
  <c r="J3113" i="13261"/>
  <c r="I3113" i="13261"/>
  <c r="H3113" i="13261"/>
  <c r="J3114" i="13261"/>
  <c r="I3114" i="13261"/>
  <c r="H3114" i="13261"/>
  <c r="J3115" i="13261"/>
  <c r="I3115" i="13261"/>
  <c r="H3115" i="13261"/>
  <c r="J3116" i="13261"/>
  <c r="I3116" i="13261"/>
  <c r="H3116" i="13261"/>
  <c r="J3117" i="13261"/>
  <c r="I3117" i="13261"/>
  <c r="H3117" i="13261"/>
  <c r="J3118" i="13261"/>
  <c r="I3118" i="13261"/>
  <c r="H3118" i="13261"/>
  <c r="J3119" i="13261"/>
  <c r="I3119" i="13261"/>
  <c r="H3119" i="13261"/>
  <c r="J3120" i="13261"/>
  <c r="I3120" i="13261"/>
  <c r="H3120" i="13261"/>
  <c r="J3121" i="13261"/>
  <c r="I3121" i="13261"/>
  <c r="H3121" i="13261"/>
  <c r="J3124" i="13261"/>
  <c r="I3124" i="13261"/>
  <c r="H3124" i="13261"/>
  <c r="J3123" i="13261"/>
  <c r="I3123" i="13261"/>
  <c r="H3123" i="13261"/>
  <c r="J3122" i="13261"/>
  <c r="I3122" i="13261"/>
  <c r="H3122" i="13261"/>
  <c r="J3125" i="13261"/>
  <c r="I3125" i="13261"/>
  <c r="H3125" i="13261"/>
  <c r="J3127" i="13261"/>
  <c r="I3127" i="13261"/>
  <c r="H3127" i="13261"/>
  <c r="J3126" i="13261"/>
  <c r="I3126" i="13261"/>
  <c r="H3126" i="13261"/>
  <c r="J3128" i="13261"/>
  <c r="I3128" i="13261"/>
  <c r="H3128" i="13261"/>
  <c r="J3131" i="13261"/>
  <c r="I3131" i="13261"/>
  <c r="H3131" i="13261"/>
  <c r="J3130" i="13261"/>
  <c r="I3130" i="13261"/>
  <c r="H3130" i="13261"/>
  <c r="J3129" i="13261"/>
  <c r="I3129" i="13261"/>
  <c r="H3129" i="13261"/>
  <c r="J3132" i="13261"/>
  <c r="I3132" i="13261"/>
  <c r="H3132" i="13261"/>
  <c r="J3133" i="13261"/>
  <c r="I3133" i="13261"/>
  <c r="H3133" i="13261"/>
  <c r="J3134" i="13261"/>
  <c r="I3134" i="13261"/>
  <c r="H3134" i="13261"/>
  <c r="J3135" i="13261"/>
  <c r="I3135" i="13261"/>
  <c r="H3135" i="13261"/>
  <c r="J3136" i="13261"/>
  <c r="I3136" i="13261"/>
  <c r="H3136" i="13261"/>
  <c r="J3137" i="13261"/>
  <c r="I3137" i="13261"/>
  <c r="H3137" i="13261"/>
  <c r="J3139" i="13261"/>
  <c r="I3139" i="13261"/>
  <c r="H3139" i="13261"/>
  <c r="J3138" i="13261"/>
  <c r="I3138" i="13261"/>
  <c r="H3138" i="13261"/>
  <c r="J3140" i="13261"/>
  <c r="I3140" i="13261"/>
  <c r="H3140" i="13261"/>
  <c r="J3141" i="13261"/>
  <c r="I3141" i="13261"/>
  <c r="H3141" i="13261"/>
  <c r="J3142" i="13261"/>
  <c r="I3142" i="13261"/>
  <c r="H3142" i="13261"/>
  <c r="J3143" i="13261"/>
  <c r="I3143" i="13261"/>
  <c r="H3143" i="13261"/>
  <c r="J3144" i="13261"/>
  <c r="I3144" i="13261"/>
  <c r="H3144" i="13261"/>
  <c r="J3145" i="13261"/>
  <c r="I3145" i="13261"/>
  <c r="H3145" i="13261"/>
  <c r="J3147" i="13261"/>
  <c r="I3147" i="13261"/>
  <c r="H3147" i="13261"/>
  <c r="J3146" i="13261"/>
  <c r="I3146" i="13261"/>
  <c r="H3146" i="13261"/>
  <c r="J3148" i="13261"/>
  <c r="I3148" i="13261"/>
  <c r="H3148" i="13261"/>
  <c r="J3149" i="13261"/>
  <c r="I3149" i="13261"/>
  <c r="H3149" i="13261"/>
  <c r="J3150" i="13261"/>
  <c r="I3150" i="13261"/>
  <c r="H3150" i="13261"/>
  <c r="J3151" i="13261"/>
  <c r="I3151" i="13261"/>
  <c r="H3151" i="13261"/>
  <c r="J3152" i="13261"/>
  <c r="I3152" i="13261"/>
  <c r="H3152" i="13261"/>
  <c r="J3153" i="13261"/>
  <c r="I3153" i="13261"/>
  <c r="H3153" i="13261"/>
  <c r="J3154" i="13261"/>
  <c r="I3154" i="13261"/>
  <c r="H3154" i="13261"/>
  <c r="J3155" i="13261"/>
  <c r="I3155" i="13261"/>
  <c r="H3155" i="13261"/>
  <c r="J3156" i="13261"/>
  <c r="I3156" i="13261"/>
  <c r="H3156" i="13261"/>
  <c r="J3157" i="13261"/>
  <c r="I3157" i="13261"/>
  <c r="H3157" i="13261"/>
  <c r="J3003" i="13261"/>
  <c r="I3003" i="13261"/>
  <c r="H3003" i="13261"/>
  <c r="J3004" i="13261"/>
  <c r="I3004" i="13261"/>
  <c r="H3004" i="13261"/>
  <c r="J3007" i="13261"/>
  <c r="I3007" i="13261"/>
  <c r="H3007" i="13261"/>
  <c r="J3006" i="13261"/>
  <c r="I3006" i="13261"/>
  <c r="H3006" i="13261"/>
  <c r="J3005" i="13261"/>
  <c r="I3005" i="13261"/>
  <c r="H3005" i="13261"/>
  <c r="J3011" i="13261"/>
  <c r="I3011" i="13261"/>
  <c r="H3011" i="13261"/>
  <c r="J3010" i="13261"/>
  <c r="I3010" i="13261"/>
  <c r="H3010" i="13261"/>
  <c r="J3009" i="13261"/>
  <c r="I3009" i="13261"/>
  <c r="H3009" i="13261"/>
  <c r="J3008" i="13261"/>
  <c r="I3008" i="13261"/>
  <c r="H3008" i="13261"/>
  <c r="J3013" i="13261"/>
  <c r="I3013" i="13261"/>
  <c r="H3013" i="13261"/>
  <c r="J3012" i="13261"/>
  <c r="I3012" i="13261"/>
  <c r="H3012" i="13261"/>
  <c r="J3018" i="13261"/>
  <c r="I3018" i="13261"/>
  <c r="H3018" i="13261"/>
  <c r="J3017" i="13261"/>
  <c r="I3017" i="13261"/>
  <c r="H3017" i="13261"/>
  <c r="J3016" i="13261"/>
  <c r="I3016" i="13261"/>
  <c r="H3016" i="13261"/>
  <c r="J3015" i="13261"/>
  <c r="I3015" i="13261"/>
  <c r="H3015" i="13261"/>
  <c r="J3014" i="13261"/>
  <c r="I3014" i="13261"/>
  <c r="H3014" i="13261"/>
  <c r="J3020" i="13261"/>
  <c r="I3020" i="13261"/>
  <c r="H3020" i="13261"/>
  <c r="J3019" i="13261"/>
  <c r="I3019" i="13261"/>
  <c r="H3019" i="13261"/>
  <c r="J3021" i="13261"/>
  <c r="I3021" i="13261"/>
  <c r="H3021" i="13261"/>
  <c r="J3022" i="13261"/>
  <c r="I3022" i="13261"/>
  <c r="H3022" i="13261"/>
  <c r="J3024" i="13261"/>
  <c r="I3024" i="13261"/>
  <c r="H3024" i="13261"/>
  <c r="J3023" i="13261"/>
  <c r="I3023" i="13261"/>
  <c r="H3023" i="13261"/>
  <c r="J3028" i="13261"/>
  <c r="I3028" i="13261"/>
  <c r="H3028" i="13261"/>
  <c r="J3027" i="13261"/>
  <c r="I3027" i="13261"/>
  <c r="H3027" i="13261"/>
  <c r="J3026" i="13261"/>
  <c r="I3026" i="13261"/>
  <c r="H3026" i="13261"/>
  <c r="J3025" i="13261"/>
  <c r="I3025" i="13261"/>
  <c r="H3025" i="13261"/>
  <c r="J3029" i="13261"/>
  <c r="I3029" i="13261"/>
  <c r="H3029" i="13261"/>
  <c r="J3031" i="13261"/>
  <c r="I3031" i="13261"/>
  <c r="H3031" i="13261"/>
  <c r="J3030" i="13261"/>
  <c r="I3030" i="13261"/>
  <c r="H3030" i="13261"/>
  <c r="J3032" i="13261"/>
  <c r="I3032" i="13261"/>
  <c r="H3032" i="13261"/>
  <c r="J3033" i="13261"/>
  <c r="I3033" i="13261"/>
  <c r="H3033" i="13261"/>
  <c r="J3034" i="13261"/>
  <c r="I3034" i="13261"/>
  <c r="H3034" i="13261"/>
  <c r="J3035" i="13261"/>
  <c r="I3035" i="13261"/>
  <c r="H3035" i="13261"/>
  <c r="J3038" i="13261"/>
  <c r="I3038" i="13261"/>
  <c r="H3038" i="13261"/>
  <c r="J3037" i="13261"/>
  <c r="I3037" i="13261"/>
  <c r="H3037" i="13261"/>
  <c r="J3036" i="13261"/>
  <c r="I3036" i="13261"/>
  <c r="H3036" i="13261"/>
  <c r="J3040" i="13261"/>
  <c r="I3040" i="13261"/>
  <c r="H3040" i="13261"/>
  <c r="J3039" i="13261"/>
  <c r="I3039" i="13261"/>
  <c r="H3039" i="13261"/>
  <c r="J3044" i="13261"/>
  <c r="I3044" i="13261"/>
  <c r="H3044" i="13261"/>
  <c r="J3043" i="13261"/>
  <c r="I3043" i="13261"/>
  <c r="H3043" i="13261"/>
  <c r="J3042" i="13261"/>
  <c r="I3042" i="13261"/>
  <c r="H3042" i="13261"/>
  <c r="J3041" i="13261"/>
  <c r="I3041" i="13261"/>
  <c r="H3041" i="13261"/>
  <c r="J3046" i="13261"/>
  <c r="I3046" i="13261"/>
  <c r="H3046" i="13261"/>
  <c r="J3045" i="13261"/>
  <c r="I3045" i="13261"/>
  <c r="H3045" i="13261"/>
  <c r="J3047" i="13261"/>
  <c r="I3047" i="13261"/>
  <c r="H3047" i="13261"/>
  <c r="J3048" i="13261"/>
  <c r="I3048" i="13261"/>
  <c r="H3048" i="13261"/>
  <c r="J3049" i="13261"/>
  <c r="I3049" i="13261"/>
  <c r="H3049" i="13261"/>
  <c r="J3050" i="13261"/>
  <c r="I3050" i="13261"/>
  <c r="H3050" i="13261"/>
  <c r="J3052" i="13261"/>
  <c r="I3052" i="13261"/>
  <c r="H3052" i="13261"/>
  <c r="J3051" i="13261"/>
  <c r="I3051" i="13261"/>
  <c r="H3051" i="13261"/>
  <c r="J3054" i="13261"/>
  <c r="I3054" i="13261"/>
  <c r="H3054" i="13261"/>
  <c r="J3053" i="13261"/>
  <c r="I3053" i="13261"/>
  <c r="H3053" i="13261"/>
  <c r="J3055" i="13261"/>
  <c r="I3055" i="13261"/>
  <c r="H3055" i="13261"/>
  <c r="J3056" i="13261"/>
  <c r="I3056" i="13261"/>
  <c r="H3056" i="13261"/>
  <c r="J3057" i="13261"/>
  <c r="I3057" i="13261"/>
  <c r="H3057" i="13261"/>
  <c r="J3058" i="13261"/>
  <c r="I3058" i="13261"/>
  <c r="H3058" i="13261"/>
  <c r="J3060" i="13261"/>
  <c r="I3060" i="13261"/>
  <c r="H3060" i="13261"/>
  <c r="J3059" i="13261"/>
  <c r="I3059" i="13261"/>
  <c r="H3059" i="13261"/>
  <c r="J3061" i="13261"/>
  <c r="I3061" i="13261"/>
  <c r="H3061" i="13261"/>
  <c r="J3062" i="13261"/>
  <c r="I3062" i="13261"/>
  <c r="H3062" i="13261"/>
  <c r="J3063" i="13261"/>
  <c r="I3063" i="13261"/>
  <c r="H3063" i="13261"/>
  <c r="J3064" i="13261"/>
  <c r="I3064" i="13261"/>
  <c r="H3064" i="13261"/>
  <c r="J3066" i="13261"/>
  <c r="I3066" i="13261"/>
  <c r="H3066" i="13261"/>
  <c r="J3065" i="13261"/>
  <c r="I3065" i="13261"/>
  <c r="H3065" i="13261"/>
  <c r="J3067" i="13261"/>
  <c r="I3067" i="13261"/>
  <c r="H3067" i="13261"/>
  <c r="J3068" i="13261"/>
  <c r="I3068" i="13261"/>
  <c r="H3068" i="13261"/>
  <c r="J3070" i="13261"/>
  <c r="I3070" i="13261"/>
  <c r="H3070" i="13261"/>
  <c r="J3069" i="13261"/>
  <c r="I3069" i="13261"/>
  <c r="H3069" i="13261"/>
  <c r="J3071" i="13261"/>
  <c r="I3071" i="13261"/>
  <c r="H3071" i="13261"/>
  <c r="J3072" i="13261"/>
  <c r="I3072" i="13261"/>
  <c r="H3072" i="13261"/>
  <c r="J3073" i="13261"/>
  <c r="I3073" i="13261"/>
  <c r="H3073" i="13261"/>
  <c r="J3074" i="13261"/>
  <c r="I3074" i="13261"/>
  <c r="H3074" i="13261"/>
  <c r="J3075" i="13261"/>
  <c r="I3075" i="13261"/>
  <c r="H3075" i="13261"/>
  <c r="J3076" i="13261"/>
  <c r="I3076" i="13261"/>
  <c r="H3076" i="13261"/>
  <c r="J3077" i="13261"/>
  <c r="I3077" i="13261"/>
  <c r="H3077" i="13261"/>
  <c r="J3078" i="13261"/>
  <c r="I3078" i="13261"/>
  <c r="H3078" i="13261"/>
  <c r="J3079" i="13261"/>
  <c r="I3079" i="13261"/>
  <c r="H3079" i="13261"/>
  <c r="J2782" i="13261"/>
  <c r="I2782" i="13261"/>
  <c r="H2782" i="13261"/>
  <c r="J2781" i="13261"/>
  <c r="I2781" i="13261"/>
  <c r="H2781" i="13261"/>
  <c r="J2791" i="13261"/>
  <c r="I2791" i="13261"/>
  <c r="H2791" i="13261"/>
  <c r="J2790" i="13261"/>
  <c r="I2790" i="13261"/>
  <c r="H2790" i="13261"/>
  <c r="J2789" i="13261"/>
  <c r="I2789" i="13261"/>
  <c r="H2789" i="13261"/>
  <c r="J2788" i="13261"/>
  <c r="I2788" i="13261"/>
  <c r="H2788" i="13261"/>
  <c r="J2787" i="13261"/>
  <c r="I2787" i="13261"/>
  <c r="H2787" i="13261"/>
  <c r="J2786" i="13261"/>
  <c r="I2786" i="13261"/>
  <c r="H2786" i="13261"/>
  <c r="J2785" i="13261"/>
  <c r="I2785" i="13261"/>
  <c r="H2785" i="13261"/>
  <c r="J2784" i="13261"/>
  <c r="I2784" i="13261"/>
  <c r="H2784" i="13261"/>
  <c r="J2783" i="13261"/>
  <c r="I2783" i="13261"/>
  <c r="H2783" i="13261"/>
  <c r="J2795" i="13261"/>
  <c r="I2795" i="13261"/>
  <c r="H2795" i="13261"/>
  <c r="J2794" i="13261"/>
  <c r="I2794" i="13261"/>
  <c r="H2794" i="13261"/>
  <c r="J2793" i="13261"/>
  <c r="I2793" i="13261"/>
  <c r="H2793" i="13261"/>
  <c r="I2792" i="13261"/>
  <c r="H2792" i="13261"/>
  <c r="J2800" i="13261"/>
  <c r="I2800" i="13261"/>
  <c r="H2800" i="13261"/>
  <c r="J2799" i="13261"/>
  <c r="I2799" i="13261"/>
  <c r="H2799" i="13261"/>
  <c r="J2798" i="13261"/>
  <c r="I2798" i="13261"/>
  <c r="H2798" i="13261"/>
  <c r="J2797" i="13261"/>
  <c r="I2797" i="13261"/>
  <c r="H2797" i="13261"/>
  <c r="J2796" i="13261"/>
  <c r="I2796" i="13261"/>
  <c r="H2796" i="13261"/>
  <c r="J2805" i="13261"/>
  <c r="I2805" i="13261"/>
  <c r="H2805" i="13261"/>
  <c r="J2804" i="13261"/>
  <c r="I2804" i="13261"/>
  <c r="H2804" i="13261"/>
  <c r="J2803" i="13261"/>
  <c r="I2803" i="13261"/>
  <c r="H2803" i="13261"/>
  <c r="J2802" i="13261"/>
  <c r="I2802" i="13261"/>
  <c r="H2802" i="13261"/>
  <c r="J2801" i="13261"/>
  <c r="I2801" i="13261"/>
  <c r="H2801" i="13261"/>
  <c r="J2808" i="13261"/>
  <c r="I2808" i="13261"/>
  <c r="H2808" i="13261"/>
  <c r="J2807" i="13261"/>
  <c r="I2807" i="13261"/>
  <c r="H2807" i="13261"/>
  <c r="J2806" i="13261"/>
  <c r="I2806" i="13261"/>
  <c r="H2806" i="13261"/>
  <c r="J2809" i="13261"/>
  <c r="I2809" i="13261"/>
  <c r="H2809" i="13261"/>
  <c r="J2810" i="13261"/>
  <c r="I2810" i="13261"/>
  <c r="H2810" i="13261"/>
  <c r="J2811" i="13261"/>
  <c r="I2811" i="13261"/>
  <c r="H2811" i="13261"/>
  <c r="J2813" i="13261"/>
  <c r="I2813" i="13261"/>
  <c r="H2813" i="13261"/>
  <c r="J2812" i="13261"/>
  <c r="I2812" i="13261"/>
  <c r="H2812" i="13261"/>
  <c r="J2816" i="13261"/>
  <c r="I2816" i="13261"/>
  <c r="H2816" i="13261"/>
  <c r="J2815" i="13261"/>
  <c r="I2815" i="13261"/>
  <c r="H2815" i="13261"/>
  <c r="J2814" i="13261"/>
  <c r="I2814" i="13261"/>
  <c r="H2814" i="13261"/>
  <c r="J2817" i="13261"/>
  <c r="I2817" i="13261"/>
  <c r="H2817" i="13261"/>
  <c r="J2819" i="13261"/>
  <c r="I2819" i="13261"/>
  <c r="H2819" i="13261"/>
  <c r="J2818" i="13261"/>
  <c r="I2818" i="13261"/>
  <c r="H2818" i="13261"/>
  <c r="J2821" i="13261"/>
  <c r="I2821" i="13261"/>
  <c r="H2821" i="13261"/>
  <c r="J2820" i="13261"/>
  <c r="I2820" i="13261"/>
  <c r="H2820" i="13261"/>
  <c r="J2822" i="13261"/>
  <c r="I2822" i="13261"/>
  <c r="H2822" i="13261"/>
  <c r="J2824" i="13261"/>
  <c r="I2824" i="13261"/>
  <c r="H2824" i="13261"/>
  <c r="J2823" i="13261"/>
  <c r="I2823" i="13261"/>
  <c r="H2823" i="13261"/>
  <c r="J2825" i="13261"/>
  <c r="I2825" i="13261"/>
  <c r="H2825" i="13261"/>
  <c r="J2829" i="13261"/>
  <c r="I2829" i="13261"/>
  <c r="H2829" i="13261"/>
  <c r="J2828" i="13261"/>
  <c r="I2828" i="13261"/>
  <c r="H2828" i="13261"/>
  <c r="J2827" i="13261"/>
  <c r="I2827" i="13261"/>
  <c r="H2827" i="13261"/>
  <c r="J2826" i="13261"/>
  <c r="I2826" i="13261"/>
  <c r="H2826" i="13261"/>
  <c r="J2835" i="13261"/>
  <c r="I2835" i="13261"/>
  <c r="H2835" i="13261"/>
  <c r="J2834" i="13261"/>
  <c r="I2834" i="13261"/>
  <c r="H2834" i="13261"/>
  <c r="J2833" i="13261"/>
  <c r="I2833" i="13261"/>
  <c r="H2833" i="13261"/>
  <c r="J2832" i="13261"/>
  <c r="I2832" i="13261"/>
  <c r="H2832" i="13261"/>
  <c r="J2831" i="13261"/>
  <c r="I2831" i="13261"/>
  <c r="H2831" i="13261"/>
  <c r="J2830" i="13261"/>
  <c r="I2830" i="13261"/>
  <c r="H2830" i="13261"/>
  <c r="J2836" i="13261"/>
  <c r="I2836" i="13261"/>
  <c r="H2836" i="13261"/>
  <c r="J2837" i="13261"/>
  <c r="I2837" i="13261"/>
  <c r="H2837" i="13261"/>
  <c r="J2840" i="13261"/>
  <c r="I2840" i="13261"/>
  <c r="H2840" i="13261"/>
  <c r="J2839" i="13261"/>
  <c r="I2839" i="13261"/>
  <c r="H2839" i="13261"/>
  <c r="J2838" i="13261"/>
  <c r="I2838" i="13261"/>
  <c r="H2838" i="13261"/>
  <c r="J2842" i="13261"/>
  <c r="I2842" i="13261"/>
  <c r="H2842" i="13261"/>
  <c r="J2841" i="13261"/>
  <c r="I2841" i="13261"/>
  <c r="H2841" i="13261"/>
  <c r="J2843" i="13261"/>
  <c r="I2843" i="13261"/>
  <c r="H2843" i="13261"/>
  <c r="J2845" i="13261"/>
  <c r="I2845" i="13261"/>
  <c r="H2845" i="13261"/>
  <c r="J2844" i="13261"/>
  <c r="I2844" i="13261"/>
  <c r="H2844" i="13261"/>
  <c r="J2847" i="13261"/>
  <c r="I2847" i="13261"/>
  <c r="H2847" i="13261"/>
  <c r="J2846" i="13261"/>
  <c r="I2846" i="13261"/>
  <c r="H2846" i="13261"/>
  <c r="J2849" i="13261"/>
  <c r="I2849" i="13261"/>
  <c r="H2849" i="13261"/>
  <c r="J2848" i="13261"/>
  <c r="I2848" i="13261"/>
  <c r="H2848" i="13261"/>
  <c r="J2853" i="13261"/>
  <c r="I2853" i="13261"/>
  <c r="H2853" i="13261"/>
  <c r="J2852" i="13261"/>
  <c r="I2852" i="13261"/>
  <c r="H2852" i="13261"/>
  <c r="J2851" i="13261"/>
  <c r="I2851" i="13261"/>
  <c r="H2851" i="13261"/>
  <c r="J2850" i="13261"/>
  <c r="I2850" i="13261"/>
  <c r="H2850" i="13261"/>
  <c r="J2855" i="13261"/>
  <c r="I2855" i="13261"/>
  <c r="H2855" i="13261"/>
  <c r="J2854" i="13261"/>
  <c r="I2854" i="13261"/>
  <c r="H2854" i="13261"/>
  <c r="J2857" i="13261"/>
  <c r="I2857" i="13261"/>
  <c r="H2857" i="13261"/>
  <c r="J2856" i="13261"/>
  <c r="I2856" i="13261"/>
  <c r="H2856" i="13261"/>
  <c r="J2860" i="13261"/>
  <c r="I2860" i="13261"/>
  <c r="H2860" i="13261"/>
  <c r="J2859" i="13261"/>
  <c r="I2859" i="13261"/>
  <c r="H2859" i="13261"/>
  <c r="J2858" i="13261"/>
  <c r="I2858" i="13261"/>
  <c r="H2858" i="13261"/>
  <c r="J2863" i="13261"/>
  <c r="I2863" i="13261"/>
  <c r="H2863" i="13261"/>
  <c r="J2862" i="13261"/>
  <c r="I2862" i="13261"/>
  <c r="H2862" i="13261"/>
  <c r="J2861" i="13261"/>
  <c r="I2861" i="13261"/>
  <c r="H2861" i="13261"/>
  <c r="J2864" i="13261"/>
  <c r="I2864" i="13261"/>
  <c r="H2864" i="13261"/>
  <c r="J2865" i="13261"/>
  <c r="I2865" i="13261"/>
  <c r="H2865" i="13261"/>
  <c r="J2868" i="13261"/>
  <c r="I2868" i="13261"/>
  <c r="H2868" i="13261"/>
  <c r="J2867" i="13261"/>
  <c r="I2867" i="13261"/>
  <c r="H2867" i="13261"/>
  <c r="J2866" i="13261"/>
  <c r="I2866" i="13261"/>
  <c r="H2866" i="13261"/>
  <c r="J2869" i="13261"/>
  <c r="I2869" i="13261"/>
  <c r="H2869" i="13261"/>
  <c r="J2870" i="13261"/>
  <c r="I2870" i="13261"/>
  <c r="H2870" i="13261"/>
  <c r="J2872" i="13261"/>
  <c r="I2872" i="13261"/>
  <c r="H2872" i="13261"/>
  <c r="J2877" i="13261"/>
  <c r="I2877" i="13261"/>
  <c r="H2877" i="13261"/>
  <c r="J2876" i="13261"/>
  <c r="I2876" i="13261"/>
  <c r="H2876" i="13261"/>
  <c r="J2875" i="13261"/>
  <c r="I2875" i="13261"/>
  <c r="H2875" i="13261"/>
  <c r="J2874" i="13261"/>
  <c r="I2874" i="13261"/>
  <c r="H2874" i="13261"/>
  <c r="J2873" i="13261"/>
  <c r="I2873" i="13261"/>
  <c r="H2873" i="13261"/>
  <c r="J2880" i="13261"/>
  <c r="I2880" i="13261"/>
  <c r="H2880" i="13261"/>
  <c r="J2879" i="13261"/>
  <c r="I2879" i="13261"/>
  <c r="H2879" i="13261"/>
  <c r="J2878" i="13261"/>
  <c r="I2878" i="13261"/>
  <c r="H2878" i="13261"/>
  <c r="J2881" i="13261"/>
  <c r="I2881" i="13261"/>
  <c r="H2881" i="13261"/>
  <c r="J2871" i="13261"/>
  <c r="I2871" i="13261"/>
  <c r="H2871" i="13261"/>
  <c r="J2884" i="13261"/>
  <c r="I2884" i="13261"/>
  <c r="H2884" i="13261"/>
  <c r="J2883" i="13261"/>
  <c r="I2883" i="13261"/>
  <c r="H2883" i="13261"/>
  <c r="J2882" i="13261"/>
  <c r="I2882" i="13261"/>
  <c r="H2882" i="13261"/>
  <c r="J2887" i="13261"/>
  <c r="I2887" i="13261"/>
  <c r="H2887" i="13261"/>
  <c r="J2886" i="13261"/>
  <c r="I2886" i="13261"/>
  <c r="H2886" i="13261"/>
  <c r="J2885" i="13261"/>
  <c r="I2885" i="13261"/>
  <c r="H2885" i="13261"/>
  <c r="J2889" i="13261"/>
  <c r="I2889" i="13261"/>
  <c r="H2889" i="13261"/>
  <c r="J2888" i="13261"/>
  <c r="I2888" i="13261"/>
  <c r="H2888" i="13261"/>
  <c r="J2890" i="13261"/>
  <c r="I2890" i="13261"/>
  <c r="H2890" i="13261"/>
  <c r="J2892" i="13261"/>
  <c r="I2892" i="13261"/>
  <c r="H2892" i="13261"/>
  <c r="J2891" i="13261"/>
  <c r="I2891" i="13261"/>
  <c r="H2891" i="13261"/>
  <c r="J2896" i="13261"/>
  <c r="I2896" i="13261"/>
  <c r="H2896" i="13261"/>
  <c r="J2895" i="13261"/>
  <c r="I2895" i="13261"/>
  <c r="H2895" i="13261"/>
  <c r="J2894" i="13261"/>
  <c r="I2894" i="13261"/>
  <c r="H2894" i="13261"/>
  <c r="J2893" i="13261"/>
  <c r="I2893" i="13261"/>
  <c r="H2893" i="13261"/>
  <c r="J2901" i="13261"/>
  <c r="I2901" i="13261"/>
  <c r="H2901" i="13261"/>
  <c r="J2900" i="13261"/>
  <c r="I2900" i="13261"/>
  <c r="H2900" i="13261"/>
  <c r="J2899" i="13261"/>
  <c r="I2899" i="13261"/>
  <c r="H2899" i="13261"/>
  <c r="J2898" i="13261"/>
  <c r="I2898" i="13261"/>
  <c r="H2898" i="13261"/>
  <c r="J2897" i="13261"/>
  <c r="I2897" i="13261"/>
  <c r="H2897" i="13261"/>
  <c r="J2902" i="13261"/>
  <c r="I2902" i="13261"/>
  <c r="H2902" i="13261"/>
  <c r="J2907" i="13261"/>
  <c r="I2907" i="13261"/>
  <c r="H2907" i="13261"/>
  <c r="J2906" i="13261"/>
  <c r="I2906" i="13261"/>
  <c r="H2906" i="13261"/>
  <c r="J2905" i="13261"/>
  <c r="I2905" i="13261"/>
  <c r="H2905" i="13261"/>
  <c r="J2904" i="13261"/>
  <c r="I2904" i="13261"/>
  <c r="H2904" i="13261"/>
  <c r="J2903" i="13261"/>
  <c r="I2903" i="13261"/>
  <c r="H2903" i="13261"/>
  <c r="J2908" i="13261"/>
  <c r="I2908" i="13261"/>
  <c r="H2908" i="13261"/>
  <c r="J2909" i="13261"/>
  <c r="I2909" i="13261"/>
  <c r="H2909" i="13261"/>
  <c r="J2910" i="13261"/>
  <c r="I2910" i="13261"/>
  <c r="H2910" i="13261"/>
  <c r="J2911" i="13261"/>
  <c r="I2911" i="13261"/>
  <c r="H2911" i="13261"/>
  <c r="J2913" i="13261"/>
  <c r="I2913" i="13261"/>
  <c r="H2913" i="13261"/>
  <c r="J2912" i="13261"/>
  <c r="I2912" i="13261"/>
  <c r="H2912" i="13261"/>
  <c r="J2914" i="13261"/>
  <c r="I2914" i="13261"/>
  <c r="H2914" i="13261"/>
  <c r="J2915" i="13261"/>
  <c r="I2915" i="13261"/>
  <c r="H2915" i="13261"/>
  <c r="J2917" i="13261"/>
  <c r="I2917" i="13261"/>
  <c r="H2917" i="13261"/>
  <c r="J2916" i="13261"/>
  <c r="I2916" i="13261"/>
  <c r="H2916" i="13261"/>
  <c r="J2918" i="13261"/>
  <c r="I2918" i="13261"/>
  <c r="H2918" i="13261"/>
  <c r="J2921" i="13261"/>
  <c r="I2921" i="13261"/>
  <c r="H2921" i="13261"/>
  <c r="J2920" i="13261"/>
  <c r="I2920" i="13261"/>
  <c r="H2920" i="13261"/>
  <c r="J2919" i="13261"/>
  <c r="I2919" i="13261"/>
  <c r="H2919" i="13261"/>
  <c r="J2924" i="13261"/>
  <c r="I2924" i="13261"/>
  <c r="H2924" i="13261"/>
  <c r="J2923" i="13261"/>
  <c r="I2923" i="13261"/>
  <c r="H2923" i="13261"/>
  <c r="J2922" i="13261"/>
  <c r="I2922" i="13261"/>
  <c r="H2922" i="13261"/>
  <c r="J2926" i="13261"/>
  <c r="I2926" i="13261"/>
  <c r="H2926" i="13261"/>
  <c r="J2925" i="13261"/>
  <c r="I2925" i="13261"/>
  <c r="H2925" i="13261"/>
  <c r="J2930" i="13261"/>
  <c r="I2930" i="13261"/>
  <c r="H2930" i="13261"/>
  <c r="J2929" i="13261"/>
  <c r="I2929" i="13261"/>
  <c r="H2929" i="13261"/>
  <c r="J2928" i="13261"/>
  <c r="I2928" i="13261"/>
  <c r="H2928" i="13261"/>
  <c r="J2927" i="13261"/>
  <c r="I2927" i="13261"/>
  <c r="H2927" i="13261"/>
  <c r="J2932" i="13261"/>
  <c r="I2932" i="13261"/>
  <c r="H2932" i="13261"/>
  <c r="J2931" i="13261"/>
  <c r="I2931" i="13261"/>
  <c r="H2931" i="13261"/>
  <c r="J2933" i="13261"/>
  <c r="I2933" i="13261"/>
  <c r="H2933" i="13261"/>
  <c r="J2935" i="13261"/>
  <c r="I2935" i="13261"/>
  <c r="H2935" i="13261"/>
  <c r="J2934" i="13261"/>
  <c r="I2934" i="13261"/>
  <c r="H2934" i="13261"/>
  <c r="J2938" i="13261"/>
  <c r="I2938" i="13261"/>
  <c r="H2938" i="13261"/>
  <c r="J2937" i="13261"/>
  <c r="I2937" i="13261"/>
  <c r="H2937" i="13261"/>
  <c r="J2936" i="13261"/>
  <c r="I2936" i="13261"/>
  <c r="H2936" i="13261"/>
  <c r="J2939" i="13261"/>
  <c r="I2939" i="13261"/>
  <c r="H2939" i="13261"/>
  <c r="J2940" i="13261"/>
  <c r="I2940" i="13261"/>
  <c r="H2940" i="13261"/>
  <c r="J2942" i="13261"/>
  <c r="I2942" i="13261"/>
  <c r="H2942" i="13261"/>
  <c r="J2941" i="13261"/>
  <c r="I2941" i="13261"/>
  <c r="H2941" i="13261"/>
  <c r="J2945" i="13261"/>
  <c r="I2945" i="13261"/>
  <c r="H2945" i="13261"/>
  <c r="J2944" i="13261"/>
  <c r="I2944" i="13261"/>
  <c r="H2944" i="13261"/>
  <c r="J2943" i="13261"/>
  <c r="I2943" i="13261"/>
  <c r="H2943" i="13261"/>
  <c r="J2946" i="13261"/>
  <c r="I2946" i="13261"/>
  <c r="H2946" i="13261"/>
  <c r="J2947" i="13261"/>
  <c r="I2947" i="13261"/>
  <c r="H2947" i="13261"/>
  <c r="J2948" i="13261"/>
  <c r="I2948" i="13261"/>
  <c r="H2948" i="13261"/>
  <c r="J2949" i="13261"/>
  <c r="I2949" i="13261"/>
  <c r="H2949" i="13261"/>
  <c r="J2950" i="13261"/>
  <c r="I2950" i="13261"/>
  <c r="H2950" i="13261"/>
  <c r="J2952" i="13261"/>
  <c r="I2952" i="13261"/>
  <c r="H2952" i="13261"/>
  <c r="J2951" i="13261"/>
  <c r="I2951" i="13261"/>
  <c r="H2951" i="13261"/>
  <c r="J2954" i="13261"/>
  <c r="I2954" i="13261"/>
  <c r="H2954" i="13261"/>
  <c r="J2953" i="13261"/>
  <c r="I2953" i="13261"/>
  <c r="H2953" i="13261"/>
  <c r="J2955" i="13261"/>
  <c r="I2955" i="13261"/>
  <c r="H2955" i="13261"/>
  <c r="J2956" i="13261"/>
  <c r="I2956" i="13261"/>
  <c r="H2956" i="13261"/>
  <c r="J2957" i="13261"/>
  <c r="I2957" i="13261"/>
  <c r="H2957" i="13261"/>
  <c r="J2958" i="13261"/>
  <c r="I2958" i="13261"/>
  <c r="H2958" i="13261"/>
  <c r="J2959" i="13261"/>
  <c r="I2959" i="13261"/>
  <c r="H2959" i="13261"/>
  <c r="J2960" i="13261"/>
  <c r="I2960" i="13261"/>
  <c r="H2960" i="13261"/>
  <c r="J2961" i="13261"/>
  <c r="I2961" i="13261"/>
  <c r="H2961" i="13261"/>
  <c r="J2963" i="13261"/>
  <c r="I2963" i="13261"/>
  <c r="H2963" i="13261"/>
  <c r="J2962" i="13261"/>
  <c r="I2962" i="13261"/>
  <c r="H2962" i="13261"/>
  <c r="J2964" i="13261"/>
  <c r="I2964" i="13261"/>
  <c r="H2964" i="13261"/>
  <c r="J2966" i="13261"/>
  <c r="I2966" i="13261"/>
  <c r="H2966" i="13261"/>
  <c r="J2965" i="13261"/>
  <c r="I2965" i="13261"/>
  <c r="H2965" i="13261"/>
  <c r="J2968" i="13261"/>
  <c r="I2968" i="13261"/>
  <c r="H2968" i="13261"/>
  <c r="J2967" i="13261"/>
  <c r="I2967" i="13261"/>
  <c r="H2967" i="13261"/>
  <c r="J2969" i="13261"/>
  <c r="I2969" i="13261"/>
  <c r="H2969" i="13261"/>
  <c r="J2970" i="13261"/>
  <c r="I2970" i="13261"/>
  <c r="H2970" i="13261"/>
  <c r="J2971" i="13261"/>
  <c r="I2971" i="13261"/>
  <c r="H2971" i="13261"/>
  <c r="J2974" i="13261"/>
  <c r="I2974" i="13261"/>
  <c r="H2974" i="13261"/>
  <c r="J2973" i="13261"/>
  <c r="I2973" i="13261"/>
  <c r="H2973" i="13261"/>
  <c r="J2972" i="13261"/>
  <c r="I2972" i="13261"/>
  <c r="H2972" i="13261"/>
  <c r="J2975" i="13261"/>
  <c r="I2975" i="13261"/>
  <c r="H2975" i="13261"/>
  <c r="J2977" i="13261"/>
  <c r="I2977" i="13261"/>
  <c r="H2977" i="13261"/>
  <c r="J2976" i="13261"/>
  <c r="I2976" i="13261"/>
  <c r="H2976" i="13261"/>
  <c r="J2978" i="13261"/>
  <c r="I2978" i="13261"/>
  <c r="H2978" i="13261"/>
  <c r="J2979" i="13261"/>
  <c r="I2979" i="13261"/>
  <c r="H2979" i="13261"/>
  <c r="J2980" i="13261"/>
  <c r="I2980" i="13261"/>
  <c r="H2980" i="13261"/>
  <c r="J2981" i="13261"/>
  <c r="I2981" i="13261"/>
  <c r="H2981" i="13261"/>
  <c r="J2982" i="13261"/>
  <c r="I2982" i="13261"/>
  <c r="H2982" i="13261"/>
  <c r="J2983" i="13261"/>
  <c r="I2983" i="13261"/>
  <c r="H2983" i="13261"/>
  <c r="J2987" i="13261"/>
  <c r="I2987" i="13261"/>
  <c r="H2987" i="13261"/>
  <c r="J2986" i="13261"/>
  <c r="I2986" i="13261"/>
  <c r="H2986" i="13261"/>
  <c r="J2985" i="13261"/>
  <c r="I2985" i="13261"/>
  <c r="H2985" i="13261"/>
  <c r="J2984" i="13261"/>
  <c r="I2984" i="13261"/>
  <c r="H2984" i="13261"/>
  <c r="J2988" i="13261"/>
  <c r="I2988" i="13261"/>
  <c r="H2988" i="13261"/>
  <c r="J2991" i="13261"/>
  <c r="I2991" i="13261"/>
  <c r="H2991" i="13261"/>
  <c r="J2990" i="13261"/>
  <c r="I2990" i="13261"/>
  <c r="H2990" i="13261"/>
  <c r="J2989" i="13261"/>
  <c r="I2989" i="13261"/>
  <c r="H2989" i="13261"/>
  <c r="J2995" i="13261"/>
  <c r="I2995" i="13261"/>
  <c r="H2995" i="13261"/>
  <c r="J2994" i="13261"/>
  <c r="I2994" i="13261"/>
  <c r="H2994" i="13261"/>
  <c r="J2993" i="13261"/>
  <c r="I2993" i="13261"/>
  <c r="H2993" i="13261"/>
  <c r="J2992" i="13261"/>
  <c r="I2992" i="13261"/>
  <c r="H2992" i="13261"/>
  <c r="J2998" i="13261"/>
  <c r="I2998" i="13261"/>
  <c r="H2998" i="13261"/>
  <c r="J2997" i="13261"/>
  <c r="I2997" i="13261"/>
  <c r="H2997" i="13261"/>
  <c r="J2996" i="13261"/>
  <c r="I2996" i="13261"/>
  <c r="H2996" i="13261"/>
  <c r="J2999" i="13261"/>
  <c r="I2999" i="13261"/>
  <c r="H2999" i="13261"/>
  <c r="J3000" i="13261"/>
  <c r="I3000" i="13261"/>
  <c r="H3000" i="13261"/>
  <c r="J3001" i="13261"/>
  <c r="I3001" i="13261"/>
  <c r="H3001" i="13261"/>
  <c r="J3002" i="13261"/>
  <c r="I3002" i="13261"/>
  <c r="H3002" i="13261"/>
  <c r="J2563" i="13261"/>
  <c r="I2563" i="13261"/>
  <c r="H2563" i="13261"/>
  <c r="J2565" i="13261"/>
  <c r="I2565" i="13261"/>
  <c r="H2565" i="13261"/>
  <c r="J2564" i="13261"/>
  <c r="I2564" i="13261"/>
  <c r="H2564" i="13261"/>
  <c r="J2567" i="13261"/>
  <c r="I2567" i="13261"/>
  <c r="H2567" i="13261"/>
  <c r="J2566" i="13261"/>
  <c r="I2566" i="13261"/>
  <c r="H2566" i="13261"/>
  <c r="J2571" i="13261"/>
  <c r="I2571" i="13261"/>
  <c r="H2571" i="13261"/>
  <c r="J2570" i="13261"/>
  <c r="I2570" i="13261"/>
  <c r="H2570" i="13261"/>
  <c r="J2569" i="13261"/>
  <c r="I2569" i="13261"/>
  <c r="H2569" i="13261"/>
  <c r="J2568" i="13261"/>
  <c r="I2568" i="13261"/>
  <c r="H2568" i="13261"/>
  <c r="J2575" i="13261"/>
  <c r="I2575" i="13261"/>
  <c r="H2575" i="13261"/>
  <c r="J2574" i="13261"/>
  <c r="I2574" i="13261"/>
  <c r="H2574" i="13261"/>
  <c r="J2573" i="13261"/>
  <c r="I2573" i="13261"/>
  <c r="H2573" i="13261"/>
  <c r="J2572" i="13261"/>
  <c r="I2572" i="13261"/>
  <c r="H2572" i="13261"/>
  <c r="J2576" i="13261"/>
  <c r="I2576" i="13261"/>
  <c r="H2576" i="13261"/>
  <c r="J2579" i="13261"/>
  <c r="I2579" i="13261"/>
  <c r="H2579" i="13261"/>
  <c r="J2578" i="13261"/>
  <c r="I2578" i="13261"/>
  <c r="H2578" i="13261"/>
  <c r="J2577" i="13261"/>
  <c r="I2577" i="13261"/>
  <c r="H2577" i="13261"/>
  <c r="J2582" i="13261"/>
  <c r="I2582" i="13261"/>
  <c r="H2582" i="13261"/>
  <c r="J2581" i="13261"/>
  <c r="I2581" i="13261"/>
  <c r="H2581" i="13261"/>
  <c r="J2580" i="13261"/>
  <c r="I2580" i="13261"/>
  <c r="H2580" i="13261"/>
  <c r="J2583" i="13261"/>
  <c r="I2583" i="13261"/>
  <c r="H2583" i="13261"/>
  <c r="J2584" i="13261"/>
  <c r="I2584" i="13261"/>
  <c r="H2584" i="13261"/>
  <c r="J2585" i="13261"/>
  <c r="I2585" i="13261"/>
  <c r="H2585" i="13261"/>
  <c r="J2588" i="13261"/>
  <c r="I2588" i="13261"/>
  <c r="H2588" i="13261"/>
  <c r="J2587" i="13261"/>
  <c r="I2587" i="13261"/>
  <c r="H2587" i="13261"/>
  <c r="J2586" i="13261"/>
  <c r="I2586" i="13261"/>
  <c r="H2586" i="13261"/>
  <c r="J2591" i="13261"/>
  <c r="I2591" i="13261"/>
  <c r="H2591" i="13261"/>
  <c r="J2590" i="13261"/>
  <c r="I2590" i="13261"/>
  <c r="H2590" i="13261"/>
  <c r="J2589" i="13261"/>
  <c r="I2589" i="13261"/>
  <c r="H2589" i="13261"/>
  <c r="J2592" i="13261"/>
  <c r="I2592" i="13261"/>
  <c r="H2592" i="13261"/>
  <c r="J2593" i="13261"/>
  <c r="I2593" i="13261"/>
  <c r="H2593" i="13261"/>
  <c r="J2594" i="13261"/>
  <c r="I2594" i="13261"/>
  <c r="H2594" i="13261"/>
  <c r="J2597" i="13261"/>
  <c r="I2597" i="13261"/>
  <c r="H2597" i="13261"/>
  <c r="J2596" i="13261"/>
  <c r="I2596" i="13261"/>
  <c r="H2596" i="13261"/>
  <c r="J2595" i="13261"/>
  <c r="I2595" i="13261"/>
  <c r="H2595" i="13261"/>
  <c r="J2600" i="13261"/>
  <c r="I2600" i="13261"/>
  <c r="H2600" i="13261"/>
  <c r="J2599" i="13261"/>
  <c r="I2599" i="13261"/>
  <c r="H2599" i="13261"/>
  <c r="J2598" i="13261"/>
  <c r="I2598" i="13261"/>
  <c r="H2598" i="13261"/>
  <c r="J2603" i="13261"/>
  <c r="I2603" i="13261"/>
  <c r="H2603" i="13261"/>
  <c r="J2602" i="13261"/>
  <c r="I2602" i="13261"/>
  <c r="H2602" i="13261"/>
  <c r="J2601" i="13261"/>
  <c r="I2601" i="13261"/>
  <c r="H2601" i="13261"/>
  <c r="J2605" i="13261"/>
  <c r="I2605" i="13261"/>
  <c r="H2605" i="13261"/>
  <c r="J2604" i="13261"/>
  <c r="I2604" i="13261"/>
  <c r="H2604" i="13261"/>
  <c r="J2609" i="13261"/>
  <c r="I2609" i="13261"/>
  <c r="H2609" i="13261"/>
  <c r="J2608" i="13261"/>
  <c r="I2608" i="13261"/>
  <c r="H2608" i="13261"/>
  <c r="J2607" i="13261"/>
  <c r="I2607" i="13261"/>
  <c r="H2607" i="13261"/>
  <c r="J2606" i="13261"/>
  <c r="I2606" i="13261"/>
  <c r="H2606" i="13261"/>
  <c r="J2611" i="13261"/>
  <c r="I2611" i="13261"/>
  <c r="H2611" i="13261"/>
  <c r="J2610" i="13261"/>
  <c r="I2610" i="13261"/>
  <c r="H2610" i="13261"/>
  <c r="J2613" i="13261"/>
  <c r="I2613" i="13261"/>
  <c r="H2613" i="13261"/>
  <c r="J2612" i="13261"/>
  <c r="I2612" i="13261"/>
  <c r="H2612" i="13261"/>
  <c r="J2614" i="13261"/>
  <c r="I2614" i="13261"/>
  <c r="H2614" i="13261"/>
  <c r="J2615" i="13261"/>
  <c r="I2615" i="13261"/>
  <c r="H2615" i="13261"/>
  <c r="J2616" i="13261"/>
  <c r="I2616" i="13261"/>
  <c r="H2616" i="13261"/>
  <c r="J2617" i="13261"/>
  <c r="I2617" i="13261"/>
  <c r="H2617" i="13261"/>
  <c r="J2618" i="13261"/>
  <c r="I2618" i="13261"/>
  <c r="H2618" i="13261"/>
  <c r="J2619" i="13261"/>
  <c r="I2619" i="13261"/>
  <c r="H2619" i="13261"/>
  <c r="J2620" i="13261"/>
  <c r="I2620" i="13261"/>
  <c r="H2620" i="13261"/>
  <c r="J2622" i="13261"/>
  <c r="I2622" i="13261"/>
  <c r="H2622" i="13261"/>
  <c r="J2621" i="13261"/>
  <c r="I2621" i="13261"/>
  <c r="H2621" i="13261"/>
  <c r="J2628" i="13261"/>
  <c r="I2628" i="13261"/>
  <c r="H2628" i="13261"/>
  <c r="J2627" i="13261"/>
  <c r="I2627" i="13261"/>
  <c r="H2627" i="13261"/>
  <c r="J2626" i="13261"/>
  <c r="I2626" i="13261"/>
  <c r="H2626" i="13261"/>
  <c r="J2625" i="13261"/>
  <c r="I2625" i="13261"/>
  <c r="H2625" i="13261"/>
  <c r="J2624" i="13261"/>
  <c r="I2624" i="13261"/>
  <c r="H2624" i="13261"/>
  <c r="J2623" i="13261"/>
  <c r="I2623" i="13261"/>
  <c r="H2623" i="13261"/>
  <c r="J2629" i="13261"/>
  <c r="I2629" i="13261"/>
  <c r="H2629" i="13261"/>
  <c r="J2631" i="13261"/>
  <c r="I2631" i="13261"/>
  <c r="H2631" i="13261"/>
  <c r="J2630" i="13261"/>
  <c r="I2630" i="13261"/>
  <c r="H2630" i="13261"/>
  <c r="J2633" i="13261"/>
  <c r="I2633" i="13261"/>
  <c r="H2633" i="13261"/>
  <c r="J2632" i="13261"/>
  <c r="I2632" i="13261"/>
  <c r="H2632" i="13261"/>
  <c r="J2634" i="13261"/>
  <c r="I2634" i="13261"/>
  <c r="H2634" i="13261"/>
  <c r="J2635" i="13261"/>
  <c r="I2635" i="13261"/>
  <c r="H2635" i="13261"/>
  <c r="J2636" i="13261"/>
  <c r="I2636" i="13261"/>
  <c r="H2636" i="13261"/>
  <c r="J2637" i="13261"/>
  <c r="I2637" i="13261"/>
  <c r="H2637" i="13261"/>
  <c r="J2638" i="13261"/>
  <c r="I2638" i="13261"/>
  <c r="H2638" i="13261"/>
  <c r="J2639" i="13261"/>
  <c r="I2639" i="13261"/>
  <c r="H2639" i="13261"/>
  <c r="J2641" i="13261"/>
  <c r="I2641" i="13261"/>
  <c r="H2641" i="13261"/>
  <c r="J2640" i="13261"/>
  <c r="I2640" i="13261"/>
  <c r="H2640" i="13261"/>
  <c r="J2642" i="13261"/>
  <c r="I2642" i="13261"/>
  <c r="H2642" i="13261"/>
  <c r="J2643" i="13261"/>
  <c r="I2643" i="13261"/>
  <c r="H2643" i="13261"/>
  <c r="J2645" i="13261"/>
  <c r="I2645" i="13261"/>
  <c r="H2645" i="13261"/>
  <c r="J2644" i="13261"/>
  <c r="I2644" i="13261"/>
  <c r="H2644" i="13261"/>
  <c r="J2648" i="13261"/>
  <c r="I2648" i="13261"/>
  <c r="H2648" i="13261"/>
  <c r="J2647" i="13261"/>
  <c r="I2647" i="13261"/>
  <c r="H2647" i="13261"/>
  <c r="J2646" i="13261"/>
  <c r="I2646" i="13261"/>
  <c r="H2646" i="13261"/>
  <c r="J2653" i="13261"/>
  <c r="I2653" i="13261"/>
  <c r="H2653" i="13261"/>
  <c r="J2652" i="13261"/>
  <c r="I2652" i="13261"/>
  <c r="H2652" i="13261"/>
  <c r="J2651" i="13261"/>
  <c r="I2651" i="13261"/>
  <c r="H2651" i="13261"/>
  <c r="J2650" i="13261"/>
  <c r="I2650" i="13261"/>
  <c r="H2650" i="13261"/>
  <c r="J2649" i="13261"/>
  <c r="I2649" i="13261"/>
  <c r="H2649" i="13261"/>
  <c r="J2656" i="13261"/>
  <c r="I2656" i="13261"/>
  <c r="H2656" i="13261"/>
  <c r="J2655" i="13261"/>
  <c r="I2655" i="13261"/>
  <c r="H2655" i="13261"/>
  <c r="J2654" i="13261"/>
  <c r="I2654" i="13261"/>
  <c r="H2654" i="13261"/>
  <c r="J2663" i="13261"/>
  <c r="I2663" i="13261"/>
  <c r="H2663" i="13261"/>
  <c r="J2662" i="13261"/>
  <c r="I2662" i="13261"/>
  <c r="H2662" i="13261"/>
  <c r="J2661" i="13261"/>
  <c r="I2661" i="13261"/>
  <c r="H2661" i="13261"/>
  <c r="J2660" i="13261"/>
  <c r="I2660" i="13261"/>
  <c r="H2660" i="13261"/>
  <c r="J2659" i="13261"/>
  <c r="I2659" i="13261"/>
  <c r="H2659" i="13261"/>
  <c r="J2658" i="13261"/>
  <c r="I2658" i="13261"/>
  <c r="H2658" i="13261"/>
  <c r="J2657" i="13261"/>
  <c r="I2657" i="13261"/>
  <c r="H2657" i="13261"/>
  <c r="J2666" i="13261"/>
  <c r="I2666" i="13261"/>
  <c r="H2666" i="13261"/>
  <c r="J2665" i="13261"/>
  <c r="I2665" i="13261"/>
  <c r="H2665" i="13261"/>
  <c r="J2664" i="13261"/>
  <c r="I2664" i="13261"/>
  <c r="H2664" i="13261"/>
  <c r="J2670" i="13261"/>
  <c r="I2670" i="13261"/>
  <c r="H2670" i="13261"/>
  <c r="J2669" i="13261"/>
  <c r="I2669" i="13261"/>
  <c r="H2669" i="13261"/>
  <c r="J2668" i="13261"/>
  <c r="I2668" i="13261"/>
  <c r="H2668" i="13261"/>
  <c r="J2667" i="13261"/>
  <c r="I2667" i="13261"/>
  <c r="H2667" i="13261"/>
  <c r="J2671" i="13261"/>
  <c r="I2671" i="13261"/>
  <c r="H2671" i="13261"/>
  <c r="J2674" i="13261"/>
  <c r="I2674" i="13261"/>
  <c r="H2674" i="13261"/>
  <c r="J2673" i="13261"/>
  <c r="I2673" i="13261"/>
  <c r="H2673" i="13261"/>
  <c r="J2672" i="13261"/>
  <c r="I2672" i="13261"/>
  <c r="H2672" i="13261"/>
  <c r="J2675" i="13261"/>
  <c r="I2675" i="13261"/>
  <c r="H2675" i="13261"/>
  <c r="J2676" i="13261"/>
  <c r="I2676" i="13261"/>
  <c r="H2676" i="13261"/>
  <c r="J2677" i="13261"/>
  <c r="I2677" i="13261"/>
  <c r="H2677" i="13261"/>
  <c r="J2681" i="13261"/>
  <c r="I2681" i="13261"/>
  <c r="H2681" i="13261"/>
  <c r="J2680" i="13261"/>
  <c r="I2680" i="13261"/>
  <c r="H2680" i="13261"/>
  <c r="J2679" i="13261"/>
  <c r="I2679" i="13261"/>
  <c r="H2679" i="13261"/>
  <c r="J2678" i="13261"/>
  <c r="I2678" i="13261"/>
  <c r="H2678" i="13261"/>
  <c r="J2683" i="13261"/>
  <c r="I2683" i="13261"/>
  <c r="H2683" i="13261"/>
  <c r="J2682" i="13261"/>
  <c r="I2682" i="13261"/>
  <c r="H2682" i="13261"/>
  <c r="J2685" i="13261"/>
  <c r="I2685" i="13261"/>
  <c r="H2685" i="13261"/>
  <c r="J2684" i="13261"/>
  <c r="I2684" i="13261"/>
  <c r="H2684" i="13261"/>
  <c r="J2689" i="13261"/>
  <c r="I2689" i="13261"/>
  <c r="H2689" i="13261"/>
  <c r="J2688" i="13261"/>
  <c r="I2688" i="13261"/>
  <c r="H2688" i="13261"/>
  <c r="J2687" i="13261"/>
  <c r="I2687" i="13261"/>
  <c r="H2687" i="13261"/>
  <c r="J2686" i="13261"/>
  <c r="I2686" i="13261"/>
  <c r="H2686" i="13261"/>
  <c r="J2691" i="13261"/>
  <c r="I2691" i="13261"/>
  <c r="H2691" i="13261"/>
  <c r="J2690" i="13261"/>
  <c r="I2690" i="13261"/>
  <c r="H2690" i="13261"/>
  <c r="J2692" i="13261"/>
  <c r="I2692" i="13261"/>
  <c r="H2692" i="13261"/>
  <c r="J2693" i="13261"/>
  <c r="I2693" i="13261"/>
  <c r="H2693" i="13261"/>
  <c r="J2694" i="13261"/>
  <c r="I2694" i="13261"/>
  <c r="H2694" i="13261"/>
  <c r="J2698" i="13261"/>
  <c r="I2698" i="13261"/>
  <c r="H2698" i="13261"/>
  <c r="J2697" i="13261"/>
  <c r="I2697" i="13261"/>
  <c r="H2697" i="13261"/>
  <c r="J2696" i="13261"/>
  <c r="I2696" i="13261"/>
  <c r="H2696" i="13261"/>
  <c r="J2695" i="13261"/>
  <c r="I2695" i="13261"/>
  <c r="H2695" i="13261"/>
  <c r="J2703" i="13261"/>
  <c r="I2703" i="13261"/>
  <c r="H2703" i="13261"/>
  <c r="J2702" i="13261"/>
  <c r="I2702" i="13261"/>
  <c r="H2702" i="13261"/>
  <c r="J2701" i="13261"/>
  <c r="I2701" i="13261"/>
  <c r="H2701" i="13261"/>
  <c r="J2700" i="13261"/>
  <c r="I2700" i="13261"/>
  <c r="H2700" i="13261"/>
  <c r="J2699" i="13261"/>
  <c r="I2699" i="13261"/>
  <c r="H2699" i="13261"/>
  <c r="J2704" i="13261"/>
  <c r="I2704" i="13261"/>
  <c r="H2704" i="13261"/>
  <c r="J2706" i="13261"/>
  <c r="I2706" i="13261"/>
  <c r="H2706" i="13261"/>
  <c r="J2705" i="13261"/>
  <c r="I2705" i="13261"/>
  <c r="H2705" i="13261"/>
  <c r="J2708" i="13261"/>
  <c r="I2708" i="13261"/>
  <c r="H2708" i="13261"/>
  <c r="J2707" i="13261"/>
  <c r="I2707" i="13261"/>
  <c r="H2707" i="13261"/>
  <c r="J2710" i="13261"/>
  <c r="I2710" i="13261"/>
  <c r="H2710" i="13261"/>
  <c r="J2709" i="13261"/>
  <c r="I2709" i="13261"/>
  <c r="H2709" i="13261"/>
  <c r="J2711" i="13261"/>
  <c r="I2711" i="13261"/>
  <c r="H2711" i="13261"/>
  <c r="J2714" i="13261"/>
  <c r="I2714" i="13261"/>
  <c r="H2714" i="13261"/>
  <c r="J2713" i="13261"/>
  <c r="I2713" i="13261"/>
  <c r="H2713" i="13261"/>
  <c r="J2712" i="13261"/>
  <c r="I2712" i="13261"/>
  <c r="H2712" i="13261"/>
  <c r="J2715" i="13261"/>
  <c r="I2715" i="13261"/>
  <c r="H2715" i="13261"/>
  <c r="J2716" i="13261"/>
  <c r="I2716" i="13261"/>
  <c r="H2716" i="13261"/>
  <c r="J2717" i="13261"/>
  <c r="I2717" i="13261"/>
  <c r="H2717" i="13261"/>
  <c r="J2718" i="13261"/>
  <c r="I2718" i="13261"/>
  <c r="H2718" i="13261"/>
  <c r="J2719" i="13261"/>
  <c r="I2719" i="13261"/>
  <c r="H2719" i="13261"/>
  <c r="J2721" i="13261"/>
  <c r="I2721" i="13261"/>
  <c r="H2721" i="13261"/>
  <c r="J2720" i="13261"/>
  <c r="I2720" i="13261"/>
  <c r="H2720" i="13261"/>
  <c r="J2722" i="13261"/>
  <c r="I2722" i="13261"/>
  <c r="H2722" i="13261"/>
  <c r="J2723" i="13261"/>
  <c r="I2723" i="13261"/>
  <c r="H2723" i="13261"/>
  <c r="J2724" i="13261"/>
  <c r="I2724" i="13261"/>
  <c r="H2724" i="13261"/>
  <c r="J2725" i="13261"/>
  <c r="I2725" i="13261"/>
  <c r="H2725" i="13261"/>
  <c r="J2728" i="13261"/>
  <c r="I2728" i="13261"/>
  <c r="H2728" i="13261"/>
  <c r="J2727" i="13261"/>
  <c r="I2727" i="13261"/>
  <c r="H2727" i="13261"/>
  <c r="J2726" i="13261"/>
  <c r="I2726" i="13261"/>
  <c r="H2726" i="13261"/>
  <c r="J2731" i="13261"/>
  <c r="I2731" i="13261"/>
  <c r="H2731" i="13261"/>
  <c r="J2730" i="13261"/>
  <c r="I2730" i="13261"/>
  <c r="H2730" i="13261"/>
  <c r="J2729" i="13261"/>
  <c r="I2729" i="13261"/>
  <c r="H2729" i="13261"/>
  <c r="J2732" i="13261"/>
  <c r="I2732" i="13261"/>
  <c r="H2732" i="13261"/>
  <c r="J2733" i="13261"/>
  <c r="I2733" i="13261"/>
  <c r="H2733" i="13261"/>
  <c r="J2734" i="13261"/>
  <c r="I2734" i="13261"/>
  <c r="H2734" i="13261"/>
  <c r="J2735" i="13261"/>
  <c r="I2735" i="13261"/>
  <c r="H2735" i="13261"/>
  <c r="J2736" i="13261"/>
  <c r="I2736" i="13261"/>
  <c r="H2736" i="13261"/>
  <c r="J2737" i="13261"/>
  <c r="I2737" i="13261"/>
  <c r="H2737" i="13261"/>
  <c r="J2738" i="13261"/>
  <c r="I2738" i="13261"/>
  <c r="H2738" i="13261"/>
  <c r="J2740" i="13261"/>
  <c r="I2740" i="13261"/>
  <c r="H2740" i="13261"/>
  <c r="J2739" i="13261"/>
  <c r="I2739" i="13261"/>
  <c r="H2739" i="13261"/>
  <c r="J2741" i="13261"/>
  <c r="I2741" i="13261"/>
  <c r="H2741" i="13261"/>
  <c r="J2742" i="13261"/>
  <c r="I2742" i="13261"/>
  <c r="H2742" i="13261"/>
  <c r="J2743" i="13261"/>
  <c r="I2743" i="13261"/>
  <c r="H2743" i="13261"/>
  <c r="J2744" i="13261"/>
  <c r="I2744" i="13261"/>
  <c r="H2744" i="13261"/>
  <c r="J2745" i="13261"/>
  <c r="I2745" i="13261"/>
  <c r="H2745" i="13261"/>
  <c r="J2746" i="13261"/>
  <c r="I2746" i="13261"/>
  <c r="H2746" i="13261"/>
  <c r="J2747" i="13261"/>
  <c r="I2747" i="13261"/>
  <c r="H2747" i="13261"/>
  <c r="J2748" i="13261"/>
  <c r="I2748" i="13261"/>
  <c r="H2748" i="13261"/>
  <c r="J2749" i="13261"/>
  <c r="I2749" i="13261"/>
  <c r="H2749" i="13261"/>
  <c r="J2751" i="13261"/>
  <c r="I2751" i="13261"/>
  <c r="H2751" i="13261"/>
  <c r="J2750" i="13261"/>
  <c r="I2750" i="13261"/>
  <c r="H2750" i="13261"/>
  <c r="J2752" i="13261"/>
  <c r="I2752" i="13261"/>
  <c r="H2752" i="13261"/>
  <c r="J2755" i="13261"/>
  <c r="I2755" i="13261"/>
  <c r="H2755" i="13261"/>
  <c r="J2754" i="13261"/>
  <c r="I2754" i="13261"/>
  <c r="H2754" i="13261"/>
  <c r="J2753" i="13261"/>
  <c r="I2753" i="13261"/>
  <c r="H2753" i="13261"/>
  <c r="J2757" i="13261"/>
  <c r="I2757" i="13261"/>
  <c r="H2757" i="13261"/>
  <c r="J2756" i="13261"/>
  <c r="I2756" i="13261"/>
  <c r="H2756" i="13261"/>
  <c r="J2760" i="13261"/>
  <c r="I2760" i="13261"/>
  <c r="H2760" i="13261"/>
  <c r="J2759" i="13261"/>
  <c r="I2759" i="13261"/>
  <c r="H2759" i="13261"/>
  <c r="J2758" i="13261"/>
  <c r="I2758" i="13261"/>
  <c r="H2758" i="13261"/>
  <c r="J2763" i="13261"/>
  <c r="I2763" i="13261"/>
  <c r="H2763" i="13261"/>
  <c r="J2762" i="13261"/>
  <c r="I2762" i="13261"/>
  <c r="H2762" i="13261"/>
  <c r="J2761" i="13261"/>
  <c r="I2761" i="13261"/>
  <c r="H2761" i="13261"/>
  <c r="J2764" i="13261"/>
  <c r="I2764" i="13261"/>
  <c r="H2764" i="13261"/>
  <c r="J2768" i="13261"/>
  <c r="I2768" i="13261"/>
  <c r="H2768" i="13261"/>
  <c r="J2767" i="13261"/>
  <c r="I2767" i="13261"/>
  <c r="H2767" i="13261"/>
  <c r="J2766" i="13261"/>
  <c r="I2766" i="13261"/>
  <c r="H2766" i="13261"/>
  <c r="J2765" i="13261"/>
  <c r="I2765" i="13261"/>
  <c r="H2765" i="13261"/>
  <c r="J2771" i="13261"/>
  <c r="I2771" i="13261"/>
  <c r="H2771" i="13261"/>
  <c r="J2770" i="13261"/>
  <c r="I2770" i="13261"/>
  <c r="H2770" i="13261"/>
  <c r="J2769" i="13261"/>
  <c r="I2769" i="13261"/>
  <c r="H2769" i="13261"/>
  <c r="J2774" i="13261"/>
  <c r="I2774" i="13261"/>
  <c r="H2774" i="13261"/>
  <c r="J2773" i="13261"/>
  <c r="I2773" i="13261"/>
  <c r="H2773" i="13261"/>
  <c r="J2772" i="13261"/>
  <c r="I2772" i="13261"/>
  <c r="H2772" i="13261"/>
  <c r="J2775" i="13261"/>
  <c r="I2775" i="13261"/>
  <c r="H2775" i="13261"/>
  <c r="J2777" i="13261"/>
  <c r="I2777" i="13261"/>
  <c r="H2777" i="13261"/>
  <c r="J2776" i="13261"/>
  <c r="I2776" i="13261"/>
  <c r="H2776" i="13261"/>
  <c r="J2780" i="13261"/>
  <c r="I2780" i="13261"/>
  <c r="H2780" i="13261"/>
  <c r="J2779" i="13261"/>
  <c r="I2779" i="13261"/>
  <c r="H2779" i="13261"/>
  <c r="J2778" i="13261"/>
  <c r="I2778" i="13261"/>
  <c r="H2778" i="13261"/>
  <c r="J2333" i="13261"/>
  <c r="I2333" i="13261"/>
  <c r="H2333" i="13261"/>
  <c r="J2335" i="13261"/>
  <c r="I2335" i="13261"/>
  <c r="H2335" i="13261"/>
  <c r="J2334" i="13261"/>
  <c r="I2334" i="13261"/>
  <c r="H2334" i="13261"/>
  <c r="J2339" i="13261"/>
  <c r="I2339" i="13261"/>
  <c r="H2339" i="13261"/>
  <c r="J2338" i="13261"/>
  <c r="I2338" i="13261"/>
  <c r="H2338" i="13261"/>
  <c r="J2337" i="13261"/>
  <c r="I2337" i="13261"/>
  <c r="H2337" i="13261"/>
  <c r="J2336" i="13261"/>
  <c r="I2336" i="13261"/>
  <c r="H2336" i="13261"/>
  <c r="J2345" i="13261"/>
  <c r="I2345" i="13261"/>
  <c r="H2345" i="13261"/>
  <c r="J2344" i="13261"/>
  <c r="I2344" i="13261"/>
  <c r="H2344" i="13261"/>
  <c r="J2343" i="13261"/>
  <c r="I2343" i="13261"/>
  <c r="H2343" i="13261"/>
  <c r="J2342" i="13261"/>
  <c r="I2342" i="13261"/>
  <c r="H2342" i="13261"/>
  <c r="J2341" i="13261"/>
  <c r="I2341" i="13261"/>
  <c r="H2341" i="13261"/>
  <c r="J2340" i="13261"/>
  <c r="I2340" i="13261"/>
  <c r="H2340" i="13261"/>
  <c r="J2352" i="13261"/>
  <c r="I2352" i="13261"/>
  <c r="H2352" i="13261"/>
  <c r="J2351" i="13261"/>
  <c r="I2351" i="13261"/>
  <c r="H2351" i="13261"/>
  <c r="J2350" i="13261"/>
  <c r="I2350" i="13261"/>
  <c r="H2350" i="13261"/>
  <c r="J2349" i="13261"/>
  <c r="I2349" i="13261"/>
  <c r="H2349" i="13261"/>
  <c r="J2348" i="13261"/>
  <c r="I2348" i="13261"/>
  <c r="H2348" i="13261"/>
  <c r="J2347" i="13261"/>
  <c r="I2347" i="13261"/>
  <c r="H2347" i="13261"/>
  <c r="J2346" i="13261"/>
  <c r="I2346" i="13261"/>
  <c r="H2346" i="13261"/>
  <c r="J2359" i="13261"/>
  <c r="I2359" i="13261"/>
  <c r="H2359" i="13261"/>
  <c r="J2358" i="13261"/>
  <c r="I2358" i="13261"/>
  <c r="H2358" i="13261"/>
  <c r="J2357" i="13261"/>
  <c r="I2357" i="13261"/>
  <c r="H2357" i="13261"/>
  <c r="J2356" i="13261"/>
  <c r="I2356" i="13261"/>
  <c r="H2356" i="13261"/>
  <c r="J2355" i="13261"/>
  <c r="I2355" i="13261"/>
  <c r="H2355" i="13261"/>
  <c r="J2354" i="13261"/>
  <c r="I2354" i="13261"/>
  <c r="H2354" i="13261"/>
  <c r="J2353" i="13261"/>
  <c r="I2353" i="13261"/>
  <c r="H2353" i="13261"/>
  <c r="J2362" i="13261"/>
  <c r="I2362" i="13261"/>
  <c r="H2362" i="13261"/>
  <c r="J2361" i="13261"/>
  <c r="I2361" i="13261"/>
  <c r="H2361" i="13261"/>
  <c r="J2360" i="13261"/>
  <c r="I2360" i="13261"/>
  <c r="H2360" i="13261"/>
  <c r="J2365" i="13261"/>
  <c r="I2365" i="13261"/>
  <c r="H2365" i="13261"/>
  <c r="J2364" i="13261"/>
  <c r="I2364" i="13261"/>
  <c r="H2364" i="13261"/>
  <c r="J2363" i="13261"/>
  <c r="I2363" i="13261"/>
  <c r="H2363" i="13261"/>
  <c r="J2366" i="13261"/>
  <c r="I2366" i="13261"/>
  <c r="H2366" i="13261"/>
  <c r="J2367" i="13261"/>
  <c r="I2367" i="13261"/>
  <c r="H2367" i="13261"/>
  <c r="J2368" i="13261"/>
  <c r="I2368" i="13261"/>
  <c r="H2368" i="13261"/>
  <c r="J2369" i="13261"/>
  <c r="I2369" i="13261"/>
  <c r="H2369" i="13261"/>
  <c r="J2370" i="13261"/>
  <c r="I2370" i="13261"/>
  <c r="H2370" i="13261"/>
  <c r="J2371" i="13261"/>
  <c r="I2371" i="13261"/>
  <c r="H2371" i="13261"/>
  <c r="J2374" i="13261"/>
  <c r="I2374" i="13261"/>
  <c r="H2374" i="13261"/>
  <c r="J2373" i="13261"/>
  <c r="I2373" i="13261"/>
  <c r="H2373" i="13261"/>
  <c r="J2372" i="13261"/>
  <c r="I2372" i="13261"/>
  <c r="H2372" i="13261"/>
  <c r="J2377" i="13261"/>
  <c r="I2377" i="13261"/>
  <c r="H2377" i="13261"/>
  <c r="J2376" i="13261"/>
  <c r="I2376" i="13261"/>
  <c r="H2376" i="13261"/>
  <c r="J2375" i="13261"/>
  <c r="I2375" i="13261"/>
  <c r="H2375" i="13261"/>
  <c r="J2381" i="13261"/>
  <c r="I2381" i="13261"/>
  <c r="H2381" i="13261"/>
  <c r="J2380" i="13261"/>
  <c r="I2380" i="13261"/>
  <c r="H2380" i="13261"/>
  <c r="J2379" i="13261"/>
  <c r="I2379" i="13261"/>
  <c r="H2379" i="13261"/>
  <c r="J2378" i="13261"/>
  <c r="I2378" i="13261"/>
  <c r="H2378" i="13261"/>
  <c r="J2383" i="13261"/>
  <c r="I2383" i="13261"/>
  <c r="H2383" i="13261"/>
  <c r="J2382" i="13261"/>
  <c r="I2382" i="13261"/>
  <c r="H2382" i="13261"/>
  <c r="J2387" i="13261"/>
  <c r="I2387" i="13261"/>
  <c r="H2387" i="13261"/>
  <c r="J2386" i="13261"/>
  <c r="I2386" i="13261"/>
  <c r="H2386" i="13261"/>
  <c r="J2385" i="13261"/>
  <c r="I2385" i="13261"/>
  <c r="H2385" i="13261"/>
  <c r="J2384" i="13261"/>
  <c r="I2384" i="13261"/>
  <c r="H2384" i="13261"/>
  <c r="J2391" i="13261"/>
  <c r="I2391" i="13261"/>
  <c r="H2391" i="13261"/>
  <c r="J2390" i="13261"/>
  <c r="I2390" i="13261"/>
  <c r="H2390" i="13261"/>
  <c r="J2389" i="13261"/>
  <c r="I2389" i="13261"/>
  <c r="H2389" i="13261"/>
  <c r="J2388" i="13261"/>
  <c r="I2388" i="13261"/>
  <c r="H2388" i="13261"/>
  <c r="J2392" i="13261"/>
  <c r="I2392" i="13261"/>
  <c r="H2392" i="13261"/>
  <c r="J2394" i="13261"/>
  <c r="I2394" i="13261"/>
  <c r="H2394" i="13261"/>
  <c r="J2393" i="13261"/>
  <c r="I2393" i="13261"/>
  <c r="H2393" i="13261"/>
  <c r="J2395" i="13261"/>
  <c r="I2395" i="13261"/>
  <c r="H2395" i="13261"/>
  <c r="J2397" i="13261"/>
  <c r="I2397" i="13261"/>
  <c r="H2397" i="13261"/>
  <c r="J2396" i="13261"/>
  <c r="I2396" i="13261"/>
  <c r="H2396" i="13261"/>
  <c r="J2398" i="13261"/>
  <c r="I2398" i="13261"/>
  <c r="H2398" i="13261"/>
  <c r="J2400" i="13261"/>
  <c r="I2400" i="13261"/>
  <c r="H2400" i="13261"/>
  <c r="J2399" i="13261"/>
  <c r="I2399" i="13261"/>
  <c r="H2399" i="13261"/>
  <c r="J2403" i="13261"/>
  <c r="I2403" i="13261"/>
  <c r="H2403" i="13261"/>
  <c r="J2402" i="13261"/>
  <c r="I2402" i="13261"/>
  <c r="H2402" i="13261"/>
  <c r="J2401" i="13261"/>
  <c r="I2401" i="13261"/>
  <c r="H2401" i="13261"/>
  <c r="J2404" i="13261"/>
  <c r="I2404" i="13261"/>
  <c r="H2404" i="13261"/>
  <c r="J2405" i="13261"/>
  <c r="I2405" i="13261"/>
  <c r="H2405" i="13261"/>
  <c r="J2409" i="13261"/>
  <c r="I2409" i="13261"/>
  <c r="H2409" i="13261"/>
  <c r="J2408" i="13261"/>
  <c r="I2408" i="13261"/>
  <c r="H2408" i="13261"/>
  <c r="J2407" i="13261"/>
  <c r="I2407" i="13261"/>
  <c r="H2407" i="13261"/>
  <c r="J2406" i="13261"/>
  <c r="I2406" i="13261"/>
  <c r="H2406" i="13261"/>
  <c r="J2411" i="13261"/>
  <c r="I2411" i="13261"/>
  <c r="H2411" i="13261"/>
  <c r="J2410" i="13261"/>
  <c r="I2410" i="13261"/>
  <c r="H2410" i="13261"/>
  <c r="J2412" i="13261"/>
  <c r="I2412" i="13261"/>
  <c r="H2412" i="13261"/>
  <c r="J2416" i="13261"/>
  <c r="I2416" i="13261"/>
  <c r="H2416" i="13261"/>
  <c r="J2415" i="13261"/>
  <c r="I2415" i="13261"/>
  <c r="H2415" i="13261"/>
  <c r="J2414" i="13261"/>
  <c r="I2414" i="13261"/>
  <c r="H2414" i="13261"/>
  <c r="J2413" i="13261"/>
  <c r="I2413" i="13261"/>
  <c r="H2413" i="13261"/>
  <c r="J2417" i="13261"/>
  <c r="I2417" i="13261"/>
  <c r="H2417" i="13261"/>
  <c r="J2418" i="13261"/>
  <c r="I2418" i="13261"/>
  <c r="H2418" i="13261"/>
  <c r="J2420" i="13261"/>
  <c r="I2420" i="13261"/>
  <c r="H2420" i="13261"/>
  <c r="J2419" i="13261"/>
  <c r="I2419" i="13261"/>
  <c r="H2419" i="13261"/>
  <c r="J2423" i="13261"/>
  <c r="I2423" i="13261"/>
  <c r="H2423" i="13261"/>
  <c r="J2422" i="13261"/>
  <c r="I2422" i="13261"/>
  <c r="H2422" i="13261"/>
  <c r="J2421" i="13261"/>
  <c r="I2421" i="13261"/>
  <c r="H2421" i="13261"/>
  <c r="J2424" i="13261"/>
  <c r="I2424" i="13261"/>
  <c r="H2424" i="13261"/>
  <c r="J2425" i="13261"/>
  <c r="I2425" i="13261"/>
  <c r="H2425" i="13261"/>
  <c r="J2426" i="13261"/>
  <c r="I2426" i="13261"/>
  <c r="H2426" i="13261"/>
  <c r="J2429" i="13261"/>
  <c r="I2429" i="13261"/>
  <c r="H2429" i="13261"/>
  <c r="J2428" i="13261"/>
  <c r="I2428" i="13261"/>
  <c r="H2428" i="13261"/>
  <c r="J2427" i="13261"/>
  <c r="I2427" i="13261"/>
  <c r="H2427" i="13261"/>
  <c r="J2432" i="13261"/>
  <c r="I2432" i="13261"/>
  <c r="H2432" i="13261"/>
  <c r="J2431" i="13261"/>
  <c r="I2431" i="13261"/>
  <c r="H2431" i="13261"/>
  <c r="J2430" i="13261"/>
  <c r="I2430" i="13261"/>
  <c r="H2430" i="13261"/>
  <c r="J2433" i="13261"/>
  <c r="I2433" i="13261"/>
  <c r="H2433" i="13261"/>
  <c r="J2434" i="13261"/>
  <c r="I2434" i="13261"/>
  <c r="H2434" i="13261"/>
  <c r="J2435" i="13261"/>
  <c r="I2435" i="13261"/>
  <c r="H2435" i="13261"/>
  <c r="J2436" i="13261"/>
  <c r="I2436" i="13261"/>
  <c r="H2436" i="13261"/>
  <c r="J2437" i="13261"/>
  <c r="I2437" i="13261"/>
  <c r="H2437" i="13261"/>
  <c r="J2438" i="13261"/>
  <c r="I2438" i="13261"/>
  <c r="H2438" i="13261"/>
  <c r="J2439" i="13261"/>
  <c r="I2439" i="13261"/>
  <c r="H2439" i="13261"/>
  <c r="J2440" i="13261"/>
  <c r="I2440" i="13261"/>
  <c r="H2440" i="13261"/>
  <c r="J2442" i="13261"/>
  <c r="I2442" i="13261"/>
  <c r="H2442" i="13261"/>
  <c r="J2441" i="13261"/>
  <c r="I2441" i="13261"/>
  <c r="H2441" i="13261"/>
  <c r="J2443" i="13261"/>
  <c r="I2443" i="13261"/>
  <c r="H2443" i="13261"/>
  <c r="J2445" i="13261"/>
  <c r="I2445" i="13261"/>
  <c r="H2445" i="13261"/>
  <c r="J2444" i="13261"/>
  <c r="I2444" i="13261"/>
  <c r="H2444" i="13261"/>
  <c r="J2447" i="13261"/>
  <c r="I2447" i="13261"/>
  <c r="H2447" i="13261"/>
  <c r="J2446" i="13261"/>
  <c r="I2446" i="13261"/>
  <c r="H2446" i="13261"/>
  <c r="J2448" i="13261"/>
  <c r="I2448" i="13261"/>
  <c r="H2448" i="13261"/>
  <c r="J2449" i="13261"/>
  <c r="I2449" i="13261"/>
  <c r="H2449" i="13261"/>
  <c r="J2450" i="13261"/>
  <c r="I2450" i="13261"/>
  <c r="H2450" i="13261"/>
  <c r="J2451" i="13261"/>
  <c r="I2451" i="13261"/>
  <c r="H2451" i="13261"/>
  <c r="J2452" i="13261"/>
  <c r="I2452" i="13261"/>
  <c r="H2452" i="13261"/>
  <c r="J2453" i="13261"/>
  <c r="I2453" i="13261"/>
  <c r="H2453" i="13261"/>
  <c r="J2454" i="13261"/>
  <c r="I2454" i="13261"/>
  <c r="H2454" i="13261"/>
  <c r="J2455" i="13261"/>
  <c r="I2455" i="13261"/>
  <c r="H2455" i="13261"/>
  <c r="J2459" i="13261"/>
  <c r="I2459" i="13261"/>
  <c r="H2459" i="13261"/>
  <c r="J2458" i="13261"/>
  <c r="I2458" i="13261"/>
  <c r="H2458" i="13261"/>
  <c r="J2457" i="13261"/>
  <c r="I2457" i="13261"/>
  <c r="H2457" i="13261"/>
  <c r="J2456" i="13261"/>
  <c r="I2456" i="13261"/>
  <c r="H2456" i="13261"/>
  <c r="J2460" i="13261"/>
  <c r="I2460" i="13261"/>
  <c r="H2460" i="13261"/>
  <c r="J2461" i="13261"/>
  <c r="I2461" i="13261"/>
  <c r="H2461" i="13261"/>
  <c r="J2464" i="13261"/>
  <c r="I2464" i="13261"/>
  <c r="H2464" i="13261"/>
  <c r="J2463" i="13261"/>
  <c r="I2463" i="13261"/>
  <c r="H2463" i="13261"/>
  <c r="J2462" i="13261"/>
  <c r="I2462" i="13261"/>
  <c r="H2462" i="13261"/>
  <c r="J2465" i="13261"/>
  <c r="I2465" i="13261"/>
  <c r="H2465" i="13261"/>
  <c r="J2466" i="13261"/>
  <c r="I2466" i="13261"/>
  <c r="H2466" i="13261"/>
  <c r="J2467" i="13261"/>
  <c r="I2467" i="13261"/>
  <c r="H2467" i="13261"/>
  <c r="J2468" i="13261"/>
  <c r="I2468" i="13261"/>
  <c r="H2468" i="13261"/>
  <c r="J2469" i="13261"/>
  <c r="I2469" i="13261"/>
  <c r="H2469" i="13261"/>
  <c r="J2472" i="13261"/>
  <c r="I2472" i="13261"/>
  <c r="H2472" i="13261"/>
  <c r="J2471" i="13261"/>
  <c r="I2471" i="13261"/>
  <c r="H2471" i="13261"/>
  <c r="J2470" i="13261"/>
  <c r="I2470" i="13261"/>
  <c r="H2470" i="13261"/>
  <c r="J2473" i="13261"/>
  <c r="I2473" i="13261"/>
  <c r="H2473" i="13261"/>
  <c r="J2474" i="13261"/>
  <c r="I2474" i="13261"/>
  <c r="H2474" i="13261"/>
  <c r="J2475" i="13261"/>
  <c r="I2475" i="13261"/>
  <c r="H2475" i="13261"/>
  <c r="J2476" i="13261"/>
  <c r="I2476" i="13261"/>
  <c r="H2476" i="13261"/>
  <c r="J2477" i="13261"/>
  <c r="I2477" i="13261"/>
  <c r="H2477" i="13261"/>
  <c r="J2478" i="13261"/>
  <c r="I2478" i="13261"/>
  <c r="H2478" i="13261"/>
  <c r="J2480" i="13261"/>
  <c r="I2480" i="13261"/>
  <c r="H2480" i="13261"/>
  <c r="J2479" i="13261"/>
  <c r="I2479" i="13261"/>
  <c r="H2479" i="13261"/>
  <c r="J2483" i="13261"/>
  <c r="I2483" i="13261"/>
  <c r="H2483" i="13261"/>
  <c r="J2482" i="13261"/>
  <c r="I2482" i="13261"/>
  <c r="H2482" i="13261"/>
  <c r="J2481" i="13261"/>
  <c r="I2481" i="13261"/>
  <c r="H2481" i="13261"/>
  <c r="J2484" i="13261"/>
  <c r="I2484" i="13261"/>
  <c r="H2484" i="13261"/>
  <c r="J2486" i="13261"/>
  <c r="I2486" i="13261"/>
  <c r="H2486" i="13261"/>
  <c r="J2485" i="13261"/>
  <c r="I2485" i="13261"/>
  <c r="H2485" i="13261"/>
  <c r="J2487" i="13261"/>
  <c r="I2487" i="13261"/>
  <c r="H2487" i="13261"/>
  <c r="J2489" i="13261"/>
  <c r="I2489" i="13261"/>
  <c r="H2489" i="13261"/>
  <c r="J2488" i="13261"/>
  <c r="I2488" i="13261"/>
  <c r="H2488" i="13261"/>
  <c r="J2491" i="13261"/>
  <c r="I2491" i="13261"/>
  <c r="H2491" i="13261"/>
  <c r="J2490" i="13261"/>
  <c r="I2490" i="13261"/>
  <c r="H2490" i="13261"/>
  <c r="J2492" i="13261"/>
  <c r="I2492" i="13261"/>
  <c r="H2492" i="13261"/>
  <c r="J2494" i="13261"/>
  <c r="I2494" i="13261"/>
  <c r="H2494" i="13261"/>
  <c r="J2493" i="13261"/>
  <c r="I2493" i="13261"/>
  <c r="H2493" i="13261"/>
  <c r="J2496" i="13261"/>
  <c r="I2496" i="13261"/>
  <c r="H2496" i="13261"/>
  <c r="J2495" i="13261"/>
  <c r="I2495" i="13261"/>
  <c r="H2495" i="13261"/>
  <c r="J2498" i="13261"/>
  <c r="I2498" i="13261"/>
  <c r="H2498" i="13261"/>
  <c r="J2497" i="13261"/>
  <c r="I2497" i="13261"/>
  <c r="H2497" i="13261"/>
  <c r="J2499" i="13261"/>
  <c r="I2499" i="13261"/>
  <c r="H2499" i="13261"/>
  <c r="J2503" i="13261"/>
  <c r="I2503" i="13261"/>
  <c r="H2503" i="13261"/>
  <c r="J2502" i="13261"/>
  <c r="I2502" i="13261"/>
  <c r="H2502" i="13261"/>
  <c r="J2501" i="13261"/>
  <c r="I2501" i="13261"/>
  <c r="H2501" i="13261"/>
  <c r="J2500" i="13261"/>
  <c r="I2500" i="13261"/>
  <c r="H2500" i="13261"/>
  <c r="J2505" i="13261"/>
  <c r="I2505" i="13261"/>
  <c r="H2505" i="13261"/>
  <c r="J2504" i="13261"/>
  <c r="I2504" i="13261"/>
  <c r="H2504" i="13261"/>
  <c r="J2508" i="13261"/>
  <c r="I2508" i="13261"/>
  <c r="H2508" i="13261"/>
  <c r="J2507" i="13261"/>
  <c r="I2507" i="13261"/>
  <c r="H2507" i="13261"/>
  <c r="J2506" i="13261"/>
  <c r="I2506" i="13261"/>
  <c r="H2506" i="13261"/>
  <c r="J2509" i="13261"/>
  <c r="I2509" i="13261"/>
  <c r="H2509" i="13261"/>
  <c r="J2511" i="13261"/>
  <c r="I2511" i="13261"/>
  <c r="H2511" i="13261"/>
  <c r="J2510" i="13261"/>
  <c r="I2510" i="13261"/>
  <c r="H2510" i="13261"/>
  <c r="J2512" i="13261"/>
  <c r="I2512" i="13261"/>
  <c r="H2512" i="13261"/>
  <c r="J2515" i="13261"/>
  <c r="I2515" i="13261"/>
  <c r="H2515" i="13261"/>
  <c r="J2514" i="13261"/>
  <c r="I2514" i="13261"/>
  <c r="H2514" i="13261"/>
  <c r="J2513" i="13261"/>
  <c r="I2513" i="13261"/>
  <c r="H2513" i="13261"/>
  <c r="J2516" i="13261"/>
  <c r="I2516" i="13261"/>
  <c r="H2516" i="13261"/>
  <c r="J2517" i="13261"/>
  <c r="I2517" i="13261"/>
  <c r="H2517" i="13261"/>
  <c r="J2518" i="13261"/>
  <c r="I2518" i="13261"/>
  <c r="H2518" i="13261"/>
  <c r="J2519" i="13261"/>
  <c r="I2519" i="13261"/>
  <c r="H2519" i="13261"/>
  <c r="J2520" i="13261"/>
  <c r="I2520" i="13261"/>
  <c r="H2520" i="13261"/>
  <c r="J2523" i="13261"/>
  <c r="I2523" i="13261"/>
  <c r="H2523" i="13261"/>
  <c r="J2522" i="13261"/>
  <c r="I2522" i="13261"/>
  <c r="H2522" i="13261"/>
  <c r="J2521" i="13261"/>
  <c r="I2521" i="13261"/>
  <c r="H2521" i="13261"/>
  <c r="J2525" i="13261"/>
  <c r="I2525" i="13261"/>
  <c r="H2525" i="13261"/>
  <c r="J2524" i="13261"/>
  <c r="I2524" i="13261"/>
  <c r="H2524" i="13261"/>
  <c r="J2526" i="13261"/>
  <c r="I2526" i="13261"/>
  <c r="H2526" i="13261"/>
  <c r="J2527" i="13261"/>
  <c r="I2527" i="13261"/>
  <c r="H2527" i="13261"/>
  <c r="J2528" i="13261"/>
  <c r="I2528" i="13261"/>
  <c r="H2528" i="13261"/>
  <c r="J2529" i="13261"/>
  <c r="I2529" i="13261"/>
  <c r="H2529" i="13261"/>
  <c r="J2530" i="13261"/>
  <c r="I2530" i="13261"/>
  <c r="H2530" i="13261"/>
  <c r="J2533" i="13261"/>
  <c r="I2533" i="13261"/>
  <c r="H2533" i="13261"/>
  <c r="J2532" i="13261"/>
  <c r="I2532" i="13261"/>
  <c r="H2532" i="13261"/>
  <c r="J2531" i="13261"/>
  <c r="I2531" i="13261"/>
  <c r="H2531" i="13261"/>
  <c r="J2536" i="13261"/>
  <c r="I2536" i="13261"/>
  <c r="H2536" i="13261"/>
  <c r="J2535" i="13261"/>
  <c r="I2535" i="13261"/>
  <c r="H2535" i="13261"/>
  <c r="J2534" i="13261"/>
  <c r="I2534" i="13261"/>
  <c r="H2534" i="13261"/>
  <c r="J2537" i="13261"/>
  <c r="I2537" i="13261"/>
  <c r="H2537" i="13261"/>
  <c r="J2538" i="13261"/>
  <c r="I2538" i="13261"/>
  <c r="H2538" i="13261"/>
  <c r="J2542" i="13261"/>
  <c r="I2542" i="13261"/>
  <c r="H2542" i="13261"/>
  <c r="J2541" i="13261"/>
  <c r="I2541" i="13261"/>
  <c r="H2541" i="13261"/>
  <c r="J2540" i="13261"/>
  <c r="I2540" i="13261"/>
  <c r="H2540" i="13261"/>
  <c r="J2539" i="13261"/>
  <c r="I2539" i="13261"/>
  <c r="H2539" i="13261"/>
  <c r="J2546" i="13261"/>
  <c r="I2546" i="13261"/>
  <c r="H2546" i="13261"/>
  <c r="J2545" i="13261"/>
  <c r="I2545" i="13261"/>
  <c r="H2545" i="13261"/>
  <c r="J2544" i="13261"/>
  <c r="I2544" i="13261"/>
  <c r="H2544" i="13261"/>
  <c r="J2543" i="13261"/>
  <c r="I2543" i="13261"/>
  <c r="H2543" i="13261"/>
  <c r="J2550" i="13261"/>
  <c r="I2550" i="13261"/>
  <c r="H2550" i="13261"/>
  <c r="J2549" i="13261"/>
  <c r="I2549" i="13261"/>
  <c r="H2549" i="13261"/>
  <c r="J2548" i="13261"/>
  <c r="I2548" i="13261"/>
  <c r="H2548" i="13261"/>
  <c r="J2547" i="13261"/>
  <c r="I2547" i="13261"/>
  <c r="H2547" i="13261"/>
  <c r="J2553" i="13261"/>
  <c r="I2553" i="13261"/>
  <c r="H2553" i="13261"/>
  <c r="J2552" i="13261"/>
  <c r="I2552" i="13261"/>
  <c r="H2552" i="13261"/>
  <c r="J2551" i="13261"/>
  <c r="I2551" i="13261"/>
  <c r="H2551" i="13261"/>
  <c r="J2558" i="13261"/>
  <c r="I2558" i="13261"/>
  <c r="H2558" i="13261"/>
  <c r="J2557" i="13261"/>
  <c r="I2557" i="13261"/>
  <c r="H2557" i="13261"/>
  <c r="J2556" i="13261"/>
  <c r="I2556" i="13261"/>
  <c r="H2556" i="13261"/>
  <c r="J2555" i="13261"/>
  <c r="I2555" i="13261"/>
  <c r="H2555" i="13261"/>
  <c r="J2554" i="13261"/>
  <c r="I2554" i="13261"/>
  <c r="H2554" i="13261"/>
  <c r="J2559" i="13261"/>
  <c r="I2559" i="13261"/>
  <c r="H2559" i="13261"/>
  <c r="J2560" i="13261"/>
  <c r="I2560" i="13261"/>
  <c r="H2560" i="13261"/>
  <c r="J2561" i="13261"/>
  <c r="I2561" i="13261"/>
  <c r="H2561" i="13261"/>
  <c r="J2562" i="13261"/>
  <c r="I2562" i="13261"/>
  <c r="H2562" i="13261"/>
  <c r="J2085" i="13261"/>
  <c r="I2085" i="13261"/>
  <c r="H2085" i="13261"/>
  <c r="J2087" i="13261"/>
  <c r="I2087" i="13261"/>
  <c r="H2087" i="13261"/>
  <c r="J2086" i="13261"/>
  <c r="I2086" i="13261"/>
  <c r="H2086" i="13261"/>
  <c r="J2090" i="13261"/>
  <c r="I2090" i="13261"/>
  <c r="H2090" i="13261"/>
  <c r="J2089" i="13261"/>
  <c r="I2089" i="13261"/>
  <c r="H2089" i="13261"/>
  <c r="J2088" i="13261"/>
  <c r="I2088" i="13261"/>
  <c r="H2088" i="13261"/>
  <c r="J2093" i="13261"/>
  <c r="I2093" i="13261"/>
  <c r="H2093" i="13261"/>
  <c r="J2092" i="13261"/>
  <c r="I2092" i="13261"/>
  <c r="H2092" i="13261"/>
  <c r="J2091" i="13261"/>
  <c r="I2091" i="13261"/>
  <c r="H2091" i="13261"/>
  <c r="J2096" i="13261"/>
  <c r="I2096" i="13261"/>
  <c r="H2096" i="13261"/>
  <c r="J2095" i="13261"/>
  <c r="I2095" i="13261"/>
  <c r="H2095" i="13261"/>
  <c r="J2094" i="13261"/>
  <c r="I2094" i="13261"/>
  <c r="H2094" i="13261"/>
  <c r="J2098" i="13261"/>
  <c r="I2098" i="13261"/>
  <c r="H2098" i="13261"/>
  <c r="J2097" i="13261"/>
  <c r="I2097" i="13261"/>
  <c r="H2097" i="13261"/>
  <c r="J2103" i="13261"/>
  <c r="I2103" i="13261"/>
  <c r="H2103" i="13261"/>
  <c r="J2102" i="13261"/>
  <c r="I2102" i="13261"/>
  <c r="H2102" i="13261"/>
  <c r="J2101" i="13261"/>
  <c r="I2101" i="13261"/>
  <c r="H2101" i="13261"/>
  <c r="J2100" i="13261"/>
  <c r="I2100" i="13261"/>
  <c r="H2100" i="13261"/>
  <c r="J2099" i="13261"/>
  <c r="I2099" i="13261"/>
  <c r="H2099" i="13261"/>
  <c r="J2106" i="13261"/>
  <c r="I2106" i="13261"/>
  <c r="H2106" i="13261"/>
  <c r="J2105" i="13261"/>
  <c r="I2105" i="13261"/>
  <c r="H2105" i="13261"/>
  <c r="J2104" i="13261"/>
  <c r="I2104" i="13261"/>
  <c r="H2104" i="13261"/>
  <c r="J2107" i="13261"/>
  <c r="I2107" i="13261"/>
  <c r="H2107" i="13261"/>
  <c r="J2108" i="13261"/>
  <c r="I2108" i="13261"/>
  <c r="H2108" i="13261"/>
  <c r="J2109" i="13261"/>
  <c r="I2109" i="13261"/>
  <c r="H2109" i="13261"/>
  <c r="J2111" i="13261"/>
  <c r="I2111" i="13261"/>
  <c r="H2111" i="13261"/>
  <c r="J2110" i="13261"/>
  <c r="I2110" i="13261"/>
  <c r="H2110" i="13261"/>
  <c r="J2115" i="13261"/>
  <c r="I2115" i="13261"/>
  <c r="H2115" i="13261"/>
  <c r="J2114" i="13261"/>
  <c r="I2114" i="13261"/>
  <c r="H2114" i="13261"/>
  <c r="J2113" i="13261"/>
  <c r="I2113" i="13261"/>
  <c r="H2113" i="13261"/>
  <c r="J2112" i="13261"/>
  <c r="I2112" i="13261"/>
  <c r="H2112" i="13261"/>
  <c r="J2120" i="13261"/>
  <c r="I2120" i="13261"/>
  <c r="H2120" i="13261"/>
  <c r="J2119" i="13261"/>
  <c r="I2119" i="13261"/>
  <c r="H2119" i="13261"/>
  <c r="J2118" i="13261"/>
  <c r="I2118" i="13261"/>
  <c r="H2118" i="13261"/>
  <c r="J2117" i="13261"/>
  <c r="I2117" i="13261"/>
  <c r="H2117" i="13261"/>
  <c r="J2116" i="13261"/>
  <c r="I2116" i="13261"/>
  <c r="H2116" i="13261"/>
  <c r="J2121" i="13261"/>
  <c r="I2121" i="13261"/>
  <c r="H2121" i="13261"/>
  <c r="J2123" i="13261"/>
  <c r="I2123" i="13261"/>
  <c r="H2123" i="13261"/>
  <c r="J2122" i="13261"/>
  <c r="I2122" i="13261"/>
  <c r="H2122" i="13261"/>
  <c r="J2124" i="13261"/>
  <c r="I2124" i="13261"/>
  <c r="H2124" i="13261"/>
  <c r="J2130" i="13261"/>
  <c r="I2130" i="13261"/>
  <c r="H2130" i="13261"/>
  <c r="J2129" i="13261"/>
  <c r="I2129" i="13261"/>
  <c r="H2129" i="13261"/>
  <c r="J2128" i="13261"/>
  <c r="I2128" i="13261"/>
  <c r="H2128" i="13261"/>
  <c r="J2127" i="13261"/>
  <c r="I2127" i="13261"/>
  <c r="H2127" i="13261"/>
  <c r="J2126" i="13261"/>
  <c r="I2126" i="13261"/>
  <c r="H2126" i="13261"/>
  <c r="J2125" i="13261"/>
  <c r="I2125" i="13261"/>
  <c r="H2125" i="13261"/>
  <c r="J2134" i="13261"/>
  <c r="I2134" i="13261"/>
  <c r="H2134" i="13261"/>
  <c r="J2133" i="13261"/>
  <c r="I2133" i="13261"/>
  <c r="H2133" i="13261"/>
  <c r="J2132" i="13261"/>
  <c r="I2132" i="13261"/>
  <c r="H2132" i="13261"/>
  <c r="J2131" i="13261"/>
  <c r="I2131" i="13261"/>
  <c r="H2131" i="13261"/>
  <c r="J2139" i="13261"/>
  <c r="I2139" i="13261"/>
  <c r="H2139" i="13261"/>
  <c r="J2138" i="13261"/>
  <c r="I2138" i="13261"/>
  <c r="H2138" i="13261"/>
  <c r="J2137" i="13261"/>
  <c r="I2137" i="13261"/>
  <c r="H2137" i="13261"/>
  <c r="J2136" i="13261"/>
  <c r="I2136" i="13261"/>
  <c r="H2136" i="13261"/>
  <c r="J2135" i="13261"/>
  <c r="I2135" i="13261"/>
  <c r="H2135" i="13261"/>
  <c r="J2140" i="13261"/>
  <c r="I2140" i="13261"/>
  <c r="H2140" i="13261"/>
  <c r="J2143" i="13261"/>
  <c r="I2143" i="13261"/>
  <c r="H2143" i="13261"/>
  <c r="J2142" i="13261"/>
  <c r="I2142" i="13261"/>
  <c r="H2142" i="13261"/>
  <c r="J2141" i="13261"/>
  <c r="I2141" i="13261"/>
  <c r="H2141" i="13261"/>
  <c r="J2144" i="13261"/>
  <c r="I2144" i="13261"/>
  <c r="H2144" i="13261"/>
  <c r="J2146" i="13261"/>
  <c r="I2146" i="13261"/>
  <c r="H2146" i="13261"/>
  <c r="J2145" i="13261"/>
  <c r="I2145" i="13261"/>
  <c r="H2145" i="13261"/>
  <c r="J2147" i="13261"/>
  <c r="I2147" i="13261"/>
  <c r="H2147" i="13261"/>
  <c r="J2148" i="13261"/>
  <c r="I2148" i="13261"/>
  <c r="H2148" i="13261"/>
  <c r="J2152" i="13261"/>
  <c r="I2152" i="13261"/>
  <c r="H2152" i="13261"/>
  <c r="J2151" i="13261"/>
  <c r="I2151" i="13261"/>
  <c r="H2151" i="13261"/>
  <c r="J2150" i="13261"/>
  <c r="I2150" i="13261"/>
  <c r="H2150" i="13261"/>
  <c r="J2149" i="13261"/>
  <c r="I2149" i="13261"/>
  <c r="H2149" i="13261"/>
  <c r="J2154" i="13261"/>
  <c r="I2154" i="13261"/>
  <c r="H2154" i="13261"/>
  <c r="J2153" i="13261"/>
  <c r="I2153" i="13261"/>
  <c r="H2153" i="13261"/>
  <c r="J2157" i="13261"/>
  <c r="I2157" i="13261"/>
  <c r="H2157" i="13261"/>
  <c r="J2156" i="13261"/>
  <c r="I2156" i="13261"/>
  <c r="H2156" i="13261"/>
  <c r="J2155" i="13261"/>
  <c r="I2155" i="13261"/>
  <c r="H2155" i="13261"/>
  <c r="J2160" i="13261"/>
  <c r="I2160" i="13261"/>
  <c r="H2160" i="13261"/>
  <c r="J2159" i="13261"/>
  <c r="I2159" i="13261"/>
  <c r="H2159" i="13261"/>
  <c r="J2158" i="13261"/>
  <c r="I2158" i="13261"/>
  <c r="H2158" i="13261"/>
  <c r="J2163" i="13261"/>
  <c r="I2163" i="13261"/>
  <c r="H2163" i="13261"/>
  <c r="J2162" i="13261"/>
  <c r="I2162" i="13261"/>
  <c r="H2162" i="13261"/>
  <c r="J2161" i="13261"/>
  <c r="I2161" i="13261"/>
  <c r="H2161" i="13261"/>
  <c r="J2164" i="13261"/>
  <c r="I2164" i="13261"/>
  <c r="H2164" i="13261"/>
  <c r="J2165" i="13261"/>
  <c r="I2165" i="13261"/>
  <c r="H2165" i="13261"/>
  <c r="J2167" i="13261"/>
  <c r="I2167" i="13261"/>
  <c r="H2167" i="13261"/>
  <c r="J2166" i="13261"/>
  <c r="I2166" i="13261"/>
  <c r="H2166" i="13261"/>
  <c r="J2170" i="13261"/>
  <c r="I2170" i="13261"/>
  <c r="H2170" i="13261"/>
  <c r="J2169" i="13261"/>
  <c r="I2169" i="13261"/>
  <c r="H2169" i="13261"/>
  <c r="J2168" i="13261"/>
  <c r="I2168" i="13261"/>
  <c r="H2168" i="13261"/>
  <c r="J2173" i="13261"/>
  <c r="I2173" i="13261"/>
  <c r="H2173" i="13261"/>
  <c r="J2172" i="13261"/>
  <c r="I2172" i="13261"/>
  <c r="H2172" i="13261"/>
  <c r="J2171" i="13261"/>
  <c r="I2171" i="13261"/>
  <c r="H2171" i="13261"/>
  <c r="J2174" i="13261"/>
  <c r="I2174" i="13261"/>
  <c r="H2174" i="13261"/>
  <c r="J2176" i="13261"/>
  <c r="I2176" i="13261"/>
  <c r="H2176" i="13261"/>
  <c r="J2175" i="13261"/>
  <c r="I2175" i="13261"/>
  <c r="H2175" i="13261"/>
  <c r="J2178" i="13261"/>
  <c r="I2178" i="13261"/>
  <c r="H2178" i="13261"/>
  <c r="J2177" i="13261"/>
  <c r="I2177" i="13261"/>
  <c r="H2177" i="13261"/>
  <c r="J2179" i="13261"/>
  <c r="I2179" i="13261"/>
  <c r="H2179" i="13261"/>
  <c r="J2180" i="13261"/>
  <c r="I2180" i="13261"/>
  <c r="H2180" i="13261"/>
  <c r="J2181" i="13261"/>
  <c r="I2181" i="13261"/>
  <c r="H2181" i="13261"/>
  <c r="J2182" i="13261"/>
  <c r="I2182" i="13261"/>
  <c r="H2182" i="13261"/>
  <c r="J2183" i="13261"/>
  <c r="I2183" i="13261"/>
  <c r="H2183" i="13261"/>
  <c r="J2184" i="13261"/>
  <c r="I2184" i="13261"/>
  <c r="H2184" i="13261"/>
  <c r="J2187" i="13261"/>
  <c r="I2187" i="13261"/>
  <c r="H2187" i="13261"/>
  <c r="J2186" i="13261"/>
  <c r="I2186" i="13261"/>
  <c r="H2186" i="13261"/>
  <c r="J2185" i="13261"/>
  <c r="I2185" i="13261"/>
  <c r="H2185" i="13261"/>
  <c r="J2189" i="13261"/>
  <c r="I2189" i="13261"/>
  <c r="H2189" i="13261"/>
  <c r="J2188" i="13261"/>
  <c r="I2188" i="13261"/>
  <c r="H2188" i="13261"/>
  <c r="J2192" i="13261"/>
  <c r="I2192" i="13261"/>
  <c r="H2192" i="13261"/>
  <c r="J2191" i="13261"/>
  <c r="I2191" i="13261"/>
  <c r="H2191" i="13261"/>
  <c r="J2190" i="13261"/>
  <c r="I2190" i="13261"/>
  <c r="H2190" i="13261"/>
  <c r="J2193" i="13261"/>
  <c r="I2193" i="13261"/>
  <c r="H2193" i="13261"/>
  <c r="J2196" i="13261"/>
  <c r="I2196" i="13261"/>
  <c r="H2196" i="13261"/>
  <c r="J2195" i="13261"/>
  <c r="I2195" i="13261"/>
  <c r="H2195" i="13261"/>
  <c r="J2194" i="13261"/>
  <c r="I2194" i="13261"/>
  <c r="H2194" i="13261"/>
  <c r="J2198" i="13261"/>
  <c r="I2198" i="13261"/>
  <c r="H2198" i="13261"/>
  <c r="J2197" i="13261"/>
  <c r="I2197" i="13261"/>
  <c r="H2197" i="13261"/>
  <c r="J2199" i="13261"/>
  <c r="I2199" i="13261"/>
  <c r="H2199" i="13261"/>
  <c r="J2202" i="13261"/>
  <c r="I2202" i="13261"/>
  <c r="H2202" i="13261"/>
  <c r="J2201" i="13261"/>
  <c r="I2201" i="13261"/>
  <c r="H2201" i="13261"/>
  <c r="J2200" i="13261"/>
  <c r="I2200" i="13261"/>
  <c r="H2200" i="13261"/>
  <c r="J2206" i="13261"/>
  <c r="I2206" i="13261"/>
  <c r="H2206" i="13261"/>
  <c r="J2205" i="13261"/>
  <c r="I2205" i="13261"/>
  <c r="H2205" i="13261"/>
  <c r="J2204" i="13261"/>
  <c r="I2204" i="13261"/>
  <c r="H2204" i="13261"/>
  <c r="J2203" i="13261"/>
  <c r="I2203" i="13261"/>
  <c r="H2203" i="13261"/>
  <c r="J2210" i="13261"/>
  <c r="I2210" i="13261"/>
  <c r="H2210" i="13261"/>
  <c r="J2209" i="13261"/>
  <c r="I2209" i="13261"/>
  <c r="H2209" i="13261"/>
  <c r="J2208" i="13261"/>
  <c r="I2208" i="13261"/>
  <c r="H2208" i="13261"/>
  <c r="J2207" i="13261"/>
  <c r="I2207" i="13261"/>
  <c r="H2207" i="13261"/>
  <c r="J2213" i="13261"/>
  <c r="I2213" i="13261"/>
  <c r="H2213" i="13261"/>
  <c r="J2212" i="13261"/>
  <c r="I2212" i="13261"/>
  <c r="H2212" i="13261"/>
  <c r="J2211" i="13261"/>
  <c r="I2211" i="13261"/>
  <c r="H2211" i="13261"/>
  <c r="J2217" i="13261"/>
  <c r="I2217" i="13261"/>
  <c r="H2217" i="13261"/>
  <c r="J2216" i="13261"/>
  <c r="I2216" i="13261"/>
  <c r="H2216" i="13261"/>
  <c r="J2215" i="13261"/>
  <c r="I2215" i="13261"/>
  <c r="H2215" i="13261"/>
  <c r="J2214" i="13261"/>
  <c r="I2214" i="13261"/>
  <c r="H2214" i="13261"/>
  <c r="J2218" i="13261"/>
  <c r="I2218" i="13261"/>
  <c r="H2218" i="13261"/>
  <c r="J2219" i="13261"/>
  <c r="I2219" i="13261"/>
  <c r="H2219" i="13261"/>
  <c r="J2222" i="13261"/>
  <c r="I2222" i="13261"/>
  <c r="H2222" i="13261"/>
  <c r="J2221" i="13261"/>
  <c r="I2221" i="13261"/>
  <c r="H2221" i="13261"/>
  <c r="J2220" i="13261"/>
  <c r="I2220" i="13261"/>
  <c r="H2220" i="13261"/>
  <c r="J2227" i="13261"/>
  <c r="I2227" i="13261"/>
  <c r="H2227" i="13261"/>
  <c r="J2226" i="13261"/>
  <c r="I2226" i="13261"/>
  <c r="H2226" i="13261"/>
  <c r="J2225" i="13261"/>
  <c r="I2225" i="13261"/>
  <c r="H2225" i="13261"/>
  <c r="J2224" i="13261"/>
  <c r="I2224" i="13261"/>
  <c r="H2224" i="13261"/>
  <c r="J2223" i="13261"/>
  <c r="I2223" i="13261"/>
  <c r="H2223" i="13261"/>
  <c r="J2228" i="13261"/>
  <c r="I2228" i="13261"/>
  <c r="H2228" i="13261"/>
  <c r="J2229" i="13261"/>
  <c r="I2229" i="13261"/>
  <c r="H2229" i="13261"/>
  <c r="J2231" i="13261"/>
  <c r="I2231" i="13261"/>
  <c r="H2231" i="13261"/>
  <c r="J2230" i="13261"/>
  <c r="I2230" i="13261"/>
  <c r="H2230" i="13261"/>
  <c r="J2232" i="13261"/>
  <c r="I2232" i="13261"/>
  <c r="H2232" i="13261"/>
  <c r="J2233" i="13261"/>
  <c r="I2233" i="13261"/>
  <c r="H2233" i="13261"/>
  <c r="J2234" i="13261"/>
  <c r="I2234" i="13261"/>
  <c r="H2234" i="13261"/>
  <c r="J2235" i="13261"/>
  <c r="I2235" i="13261"/>
  <c r="H2235" i="13261"/>
  <c r="J2239" i="13261"/>
  <c r="I2239" i="13261"/>
  <c r="H2239" i="13261"/>
  <c r="J2238" i="13261"/>
  <c r="I2238" i="13261"/>
  <c r="H2238" i="13261"/>
  <c r="J2237" i="13261"/>
  <c r="I2237" i="13261"/>
  <c r="H2237" i="13261"/>
  <c r="J2236" i="13261"/>
  <c r="I2236" i="13261"/>
  <c r="H2236" i="13261"/>
  <c r="J2241" i="13261"/>
  <c r="I2241" i="13261"/>
  <c r="H2241" i="13261"/>
  <c r="J2240" i="13261"/>
  <c r="I2240" i="13261"/>
  <c r="H2240" i="13261"/>
  <c r="J2242" i="13261"/>
  <c r="I2242" i="13261"/>
  <c r="H2242" i="13261"/>
  <c r="J2244" i="13261"/>
  <c r="I2244" i="13261"/>
  <c r="H2244" i="13261"/>
  <c r="J2243" i="13261"/>
  <c r="I2243" i="13261"/>
  <c r="H2243" i="13261"/>
  <c r="J2246" i="13261"/>
  <c r="I2246" i="13261"/>
  <c r="H2246" i="13261"/>
  <c r="J2245" i="13261"/>
  <c r="I2245" i="13261"/>
  <c r="H2245" i="13261"/>
  <c r="J2248" i="13261"/>
  <c r="I2248" i="13261"/>
  <c r="H2248" i="13261"/>
  <c r="J2247" i="13261"/>
  <c r="I2247" i="13261"/>
  <c r="H2247" i="13261"/>
  <c r="J2252" i="13261"/>
  <c r="I2252" i="13261"/>
  <c r="H2252" i="13261"/>
  <c r="J2251" i="13261"/>
  <c r="I2251" i="13261"/>
  <c r="H2251" i="13261"/>
  <c r="J2250" i="13261"/>
  <c r="I2250" i="13261"/>
  <c r="H2250" i="13261"/>
  <c r="J2249" i="13261"/>
  <c r="I2249" i="13261"/>
  <c r="H2249" i="13261"/>
  <c r="J2254" i="13261"/>
  <c r="I2254" i="13261"/>
  <c r="H2254" i="13261"/>
  <c r="J2253" i="13261"/>
  <c r="I2253" i="13261"/>
  <c r="H2253" i="13261"/>
  <c r="J2255" i="13261"/>
  <c r="I2255" i="13261"/>
  <c r="H2255" i="13261"/>
  <c r="J2258" i="13261"/>
  <c r="I2258" i="13261"/>
  <c r="H2258" i="13261"/>
  <c r="J2257" i="13261"/>
  <c r="I2257" i="13261"/>
  <c r="H2257" i="13261"/>
  <c r="J2256" i="13261"/>
  <c r="I2256" i="13261"/>
  <c r="H2256" i="13261"/>
  <c r="J2261" i="13261"/>
  <c r="I2261" i="13261"/>
  <c r="H2261" i="13261"/>
  <c r="J2260" i="13261"/>
  <c r="I2260" i="13261"/>
  <c r="H2260" i="13261"/>
  <c r="J2259" i="13261"/>
  <c r="I2259" i="13261"/>
  <c r="H2259" i="13261"/>
  <c r="J2262" i="13261"/>
  <c r="I2262" i="13261"/>
  <c r="H2262" i="13261"/>
  <c r="J2266" i="13261"/>
  <c r="I2266" i="13261"/>
  <c r="H2266" i="13261"/>
  <c r="J2265" i="13261"/>
  <c r="I2265" i="13261"/>
  <c r="H2265" i="13261"/>
  <c r="J2264" i="13261"/>
  <c r="I2264" i="13261"/>
  <c r="H2264" i="13261"/>
  <c r="J2263" i="13261"/>
  <c r="I2263" i="13261"/>
  <c r="H2263" i="13261"/>
  <c r="J2268" i="13261"/>
  <c r="I2268" i="13261"/>
  <c r="H2268" i="13261"/>
  <c r="J2267" i="13261"/>
  <c r="I2267" i="13261"/>
  <c r="H2267" i="13261"/>
  <c r="J2269" i="13261"/>
  <c r="I2269" i="13261"/>
  <c r="H2269" i="13261"/>
  <c r="J2270" i="13261"/>
  <c r="I2270" i="13261"/>
  <c r="H2270" i="13261"/>
  <c r="J2272" i="13261"/>
  <c r="I2272" i="13261"/>
  <c r="H2272" i="13261"/>
  <c r="J2271" i="13261"/>
  <c r="I2271" i="13261"/>
  <c r="H2271" i="13261"/>
  <c r="J2274" i="13261"/>
  <c r="I2274" i="13261"/>
  <c r="H2274" i="13261"/>
  <c r="J2273" i="13261"/>
  <c r="I2273" i="13261"/>
  <c r="H2273" i="13261"/>
  <c r="J2275" i="13261"/>
  <c r="I2275" i="13261"/>
  <c r="H2275" i="13261"/>
  <c r="J2278" i="13261"/>
  <c r="I2278" i="13261"/>
  <c r="H2278" i="13261"/>
  <c r="J2277" i="13261"/>
  <c r="I2277" i="13261"/>
  <c r="H2277" i="13261"/>
  <c r="J2276" i="13261"/>
  <c r="I2276" i="13261"/>
  <c r="H2276" i="13261"/>
  <c r="J2280" i="13261"/>
  <c r="I2280" i="13261"/>
  <c r="H2280" i="13261"/>
  <c r="J2279" i="13261"/>
  <c r="I2279" i="13261"/>
  <c r="H2279" i="13261"/>
  <c r="J2281" i="13261"/>
  <c r="I2281" i="13261"/>
  <c r="H2281" i="13261"/>
  <c r="J2284" i="13261"/>
  <c r="I2284" i="13261"/>
  <c r="H2284" i="13261"/>
  <c r="J2283" i="13261"/>
  <c r="I2283" i="13261"/>
  <c r="H2283" i="13261"/>
  <c r="J2282" i="13261"/>
  <c r="I2282" i="13261"/>
  <c r="H2282" i="13261"/>
  <c r="J2285" i="13261"/>
  <c r="I2285" i="13261"/>
  <c r="H2285" i="13261"/>
  <c r="J2286" i="13261"/>
  <c r="I2286" i="13261"/>
  <c r="H2286" i="13261"/>
  <c r="J2287" i="13261"/>
  <c r="I2287" i="13261"/>
  <c r="H2287" i="13261"/>
  <c r="J2288" i="13261"/>
  <c r="I2288" i="13261"/>
  <c r="H2288" i="13261"/>
  <c r="J2289" i="13261"/>
  <c r="I2289" i="13261"/>
  <c r="H2289" i="13261"/>
  <c r="I2292" i="13261"/>
  <c r="H2292" i="13261"/>
  <c r="J2291" i="13261"/>
  <c r="I2291" i="13261"/>
  <c r="H2291" i="13261"/>
  <c r="J2290" i="13261"/>
  <c r="I2290" i="13261"/>
  <c r="H2290" i="13261"/>
  <c r="I2294" i="13261"/>
  <c r="H2294" i="13261"/>
  <c r="J2293" i="13261"/>
  <c r="I2293" i="13261"/>
  <c r="H2293" i="13261"/>
  <c r="J2295" i="13261"/>
  <c r="I2295" i="13261"/>
  <c r="H2295" i="13261"/>
  <c r="J2296" i="13261"/>
  <c r="I2296" i="13261"/>
  <c r="H2296" i="13261"/>
  <c r="J2297" i="13261"/>
  <c r="I2297" i="13261"/>
  <c r="H2297" i="13261"/>
  <c r="J2298" i="13261"/>
  <c r="I2298" i="13261"/>
  <c r="H2298" i="13261"/>
  <c r="J2299" i="13261"/>
  <c r="I2299" i="13261"/>
  <c r="H2299" i="13261"/>
  <c r="J2300" i="13261"/>
  <c r="I2300" i="13261"/>
  <c r="H2300" i="13261"/>
  <c r="J2301" i="13261"/>
  <c r="I2301" i="13261"/>
  <c r="H2301" i="13261"/>
  <c r="J2303" i="13261"/>
  <c r="I2303" i="13261"/>
  <c r="H2303" i="13261"/>
  <c r="J2302" i="13261"/>
  <c r="I2302" i="13261"/>
  <c r="H2302" i="13261"/>
  <c r="J2304" i="13261"/>
  <c r="I2304" i="13261"/>
  <c r="H2304" i="13261"/>
  <c r="J2305" i="13261"/>
  <c r="I2305" i="13261"/>
  <c r="H2305" i="13261"/>
  <c r="J2306" i="13261"/>
  <c r="I2306" i="13261"/>
  <c r="H2306" i="13261"/>
  <c r="J2308" i="13261"/>
  <c r="I2308" i="13261"/>
  <c r="H2308" i="13261"/>
  <c r="J2307" i="13261"/>
  <c r="I2307" i="13261"/>
  <c r="H2307" i="13261"/>
  <c r="J2309" i="13261"/>
  <c r="I2309" i="13261"/>
  <c r="H2309" i="13261"/>
  <c r="J2313" i="13261"/>
  <c r="I2313" i="13261"/>
  <c r="H2313" i="13261"/>
  <c r="J2312" i="13261"/>
  <c r="I2312" i="13261"/>
  <c r="H2312" i="13261"/>
  <c r="J2311" i="13261"/>
  <c r="I2311" i="13261"/>
  <c r="H2311" i="13261"/>
  <c r="J2310" i="13261"/>
  <c r="I2310" i="13261"/>
  <c r="H2310" i="13261"/>
  <c r="J2317" i="13261"/>
  <c r="I2317" i="13261"/>
  <c r="H2317" i="13261"/>
  <c r="J2316" i="13261"/>
  <c r="I2316" i="13261"/>
  <c r="H2316" i="13261"/>
  <c r="J2315" i="13261"/>
  <c r="I2315" i="13261"/>
  <c r="H2315" i="13261"/>
  <c r="J2314" i="13261"/>
  <c r="I2314" i="13261"/>
  <c r="H2314" i="13261"/>
  <c r="J2319" i="13261"/>
  <c r="I2319" i="13261"/>
  <c r="H2319" i="13261"/>
  <c r="J2318" i="13261"/>
  <c r="I2318" i="13261"/>
  <c r="H2318" i="13261"/>
  <c r="J2321" i="13261"/>
  <c r="I2321" i="13261"/>
  <c r="H2321" i="13261"/>
  <c r="J2320" i="13261"/>
  <c r="I2320" i="13261"/>
  <c r="H2320" i="13261"/>
  <c r="J2322" i="13261"/>
  <c r="I2322" i="13261"/>
  <c r="H2322" i="13261"/>
  <c r="J2323" i="13261"/>
  <c r="I2323" i="13261"/>
  <c r="H2323" i="13261"/>
  <c r="J2327" i="13261"/>
  <c r="I2327" i="13261"/>
  <c r="H2327" i="13261"/>
  <c r="J2326" i="13261"/>
  <c r="I2326" i="13261"/>
  <c r="H2326" i="13261"/>
  <c r="J2325" i="13261"/>
  <c r="I2325" i="13261"/>
  <c r="H2325" i="13261"/>
  <c r="J2324" i="13261"/>
  <c r="I2324" i="13261"/>
  <c r="H2324" i="13261"/>
  <c r="J2329" i="13261"/>
  <c r="I2329" i="13261"/>
  <c r="H2329" i="13261"/>
  <c r="J2328" i="13261"/>
  <c r="I2328" i="13261"/>
  <c r="H2328" i="13261"/>
  <c r="J2330" i="13261"/>
  <c r="I2330" i="13261"/>
  <c r="H2330" i="13261"/>
  <c r="J2331" i="13261"/>
  <c r="I2331" i="13261"/>
  <c r="H2331" i="13261"/>
  <c r="J2332" i="13261"/>
  <c r="I2332" i="13261"/>
  <c r="H2332" i="13261"/>
  <c r="J2038" i="13261"/>
  <c r="I2038" i="13261"/>
  <c r="H2038" i="13261"/>
  <c r="J2039" i="13261"/>
  <c r="I2039" i="13261"/>
  <c r="H2039" i="13261"/>
  <c r="J2040" i="13261"/>
  <c r="I2040" i="13261"/>
  <c r="H2040" i="13261"/>
  <c r="J2041" i="13261"/>
  <c r="I2041" i="13261"/>
  <c r="H2041" i="13261"/>
  <c r="J2042" i="13261"/>
  <c r="I2042" i="13261"/>
  <c r="H2042" i="13261"/>
  <c r="J2044" i="13261"/>
  <c r="I2044" i="13261"/>
  <c r="H2044" i="13261"/>
  <c r="J2043" i="13261"/>
  <c r="I2043" i="13261"/>
  <c r="H2043" i="13261"/>
  <c r="J2045" i="13261"/>
  <c r="I2045" i="13261"/>
  <c r="H2045" i="13261"/>
  <c r="J2046" i="13261"/>
  <c r="I2046" i="13261"/>
  <c r="H2046" i="13261"/>
  <c r="J2048" i="13261"/>
  <c r="I2048" i="13261"/>
  <c r="H2048" i="13261"/>
  <c r="J2047" i="13261"/>
  <c r="I2047" i="13261"/>
  <c r="H2047" i="13261"/>
  <c r="J2049" i="13261"/>
  <c r="I2049" i="13261"/>
  <c r="H2049" i="13261"/>
  <c r="J2050" i="13261"/>
  <c r="I2050" i="13261"/>
  <c r="H2050" i="13261"/>
  <c r="J2052" i="13261"/>
  <c r="I2052" i="13261"/>
  <c r="H2052" i="13261"/>
  <c r="J2051" i="13261"/>
  <c r="I2051" i="13261"/>
  <c r="H2051" i="13261"/>
  <c r="J2053" i="13261"/>
  <c r="I2053" i="13261"/>
  <c r="H2053" i="13261"/>
  <c r="J2055" i="13261"/>
  <c r="I2055" i="13261"/>
  <c r="H2055" i="13261"/>
  <c r="J2054" i="13261"/>
  <c r="I2054" i="13261"/>
  <c r="H2054" i="13261"/>
  <c r="J2056" i="13261"/>
  <c r="I2056" i="13261"/>
  <c r="H2056" i="13261"/>
  <c r="J2058" i="13261"/>
  <c r="I2058" i="13261"/>
  <c r="H2058" i="13261"/>
  <c r="J2057" i="13261"/>
  <c r="I2057" i="13261"/>
  <c r="H2057" i="13261"/>
  <c r="J2059" i="13261"/>
  <c r="I2059" i="13261"/>
  <c r="H2059" i="13261"/>
  <c r="J2060" i="13261"/>
  <c r="I2060" i="13261"/>
  <c r="H2060" i="13261"/>
  <c r="J2063" i="13261"/>
  <c r="I2063" i="13261"/>
  <c r="H2063" i="13261"/>
  <c r="J2062" i="13261"/>
  <c r="I2062" i="13261"/>
  <c r="H2062" i="13261"/>
  <c r="J2061" i="13261"/>
  <c r="I2061" i="13261"/>
  <c r="H2061" i="13261"/>
  <c r="J2064" i="13261"/>
  <c r="I2064" i="13261"/>
  <c r="H2064" i="13261"/>
  <c r="J2065" i="13261"/>
  <c r="I2065" i="13261"/>
  <c r="H2065" i="13261"/>
  <c r="J2066" i="13261"/>
  <c r="I2066" i="13261"/>
  <c r="H2066" i="13261"/>
  <c r="J2067" i="13261"/>
  <c r="I2067" i="13261"/>
  <c r="H2067" i="13261"/>
  <c r="J2068" i="13261"/>
  <c r="I2068" i="13261"/>
  <c r="H2068" i="13261"/>
  <c r="J2071" i="13261"/>
  <c r="I2071" i="13261"/>
  <c r="H2071" i="13261"/>
  <c r="J2070" i="13261"/>
  <c r="I2070" i="13261"/>
  <c r="H2070" i="13261"/>
  <c r="J2069" i="13261"/>
  <c r="I2069" i="13261"/>
  <c r="H2069" i="13261"/>
  <c r="J2072" i="13261"/>
  <c r="I2072" i="13261"/>
  <c r="H2072" i="13261"/>
  <c r="J2073" i="13261"/>
  <c r="I2073" i="13261"/>
  <c r="H2073" i="13261"/>
  <c r="J2075" i="13261"/>
  <c r="I2075" i="13261"/>
  <c r="H2075" i="13261"/>
  <c r="J2074" i="13261"/>
  <c r="I2074" i="13261"/>
  <c r="H2074" i="13261"/>
  <c r="J2076" i="13261"/>
  <c r="I2076" i="13261"/>
  <c r="H2076" i="13261"/>
  <c r="J2078" i="13261"/>
  <c r="I2078" i="13261"/>
  <c r="H2078" i="13261"/>
  <c r="J2077" i="13261"/>
  <c r="I2077" i="13261"/>
  <c r="H2077" i="13261"/>
  <c r="J2079" i="13261"/>
  <c r="I2079" i="13261"/>
  <c r="H2079" i="13261"/>
  <c r="J2082" i="13261"/>
  <c r="I2082" i="13261"/>
  <c r="H2082" i="13261"/>
  <c r="J2081" i="13261"/>
  <c r="I2081" i="13261"/>
  <c r="H2081" i="13261"/>
  <c r="J2080" i="13261"/>
  <c r="I2080" i="13261"/>
  <c r="H2080" i="13261"/>
  <c r="J2083" i="13261"/>
  <c r="I2083" i="13261"/>
  <c r="H2083" i="13261"/>
  <c r="J2084" i="13261"/>
  <c r="I2084" i="13261"/>
  <c r="H2084" i="13261"/>
  <c r="J1981" i="13261"/>
  <c r="I1981" i="13261"/>
  <c r="H1981" i="13261"/>
  <c r="J1983" i="13261"/>
  <c r="I1983" i="13261"/>
  <c r="H1983" i="13261"/>
  <c r="J1982" i="13261"/>
  <c r="I1982" i="13261"/>
  <c r="H1982" i="13261"/>
  <c r="J1984" i="13261"/>
  <c r="I1984" i="13261"/>
  <c r="H1984" i="13261"/>
  <c r="J1985" i="13261"/>
  <c r="I1985" i="13261"/>
  <c r="H1985" i="13261"/>
  <c r="J1986" i="13261"/>
  <c r="I1986" i="13261"/>
  <c r="H1986" i="13261"/>
  <c r="J1987" i="13261"/>
  <c r="I1987" i="13261"/>
  <c r="H1987" i="13261"/>
  <c r="J1991" i="13261"/>
  <c r="I1991" i="13261"/>
  <c r="H1991" i="13261"/>
  <c r="J1990" i="13261"/>
  <c r="I1990" i="13261"/>
  <c r="H1990" i="13261"/>
  <c r="J1989" i="13261"/>
  <c r="I1989" i="13261"/>
  <c r="H1989" i="13261"/>
  <c r="J1988" i="13261"/>
  <c r="I1988" i="13261"/>
  <c r="H1988" i="13261"/>
  <c r="J1992" i="13261"/>
  <c r="I1992" i="13261"/>
  <c r="H1992" i="13261"/>
  <c r="J1994" i="13261"/>
  <c r="I1994" i="13261"/>
  <c r="H1994" i="13261"/>
  <c r="J1993" i="13261"/>
  <c r="I1993" i="13261"/>
  <c r="H1993" i="13261"/>
  <c r="J1996" i="13261"/>
  <c r="I1996" i="13261"/>
  <c r="H1996" i="13261"/>
  <c r="J1995" i="13261"/>
  <c r="I1995" i="13261"/>
  <c r="H1995" i="13261"/>
  <c r="J1998" i="13261"/>
  <c r="I1998" i="13261"/>
  <c r="H1998" i="13261"/>
  <c r="J1997" i="13261"/>
  <c r="I1997" i="13261"/>
  <c r="H1997" i="13261"/>
  <c r="J2000" i="13261"/>
  <c r="I2000" i="13261"/>
  <c r="H2000" i="13261"/>
  <c r="J1999" i="13261"/>
  <c r="I1999" i="13261"/>
  <c r="H1999" i="13261"/>
  <c r="J2001" i="13261"/>
  <c r="I2001" i="13261"/>
  <c r="H2001" i="13261"/>
  <c r="J2002" i="13261"/>
  <c r="I2002" i="13261"/>
  <c r="H2002" i="13261"/>
  <c r="J2003" i="13261"/>
  <c r="I2003" i="13261"/>
  <c r="H2003" i="13261"/>
  <c r="J2004" i="13261"/>
  <c r="I2004" i="13261"/>
  <c r="H2004" i="13261"/>
  <c r="J2005" i="13261"/>
  <c r="I2005" i="13261"/>
  <c r="H2005" i="13261"/>
  <c r="J2007" i="13261"/>
  <c r="I2007" i="13261"/>
  <c r="H2007" i="13261"/>
  <c r="J2006" i="13261"/>
  <c r="I2006" i="13261"/>
  <c r="H2006" i="13261"/>
  <c r="J2009" i="13261"/>
  <c r="I2009" i="13261"/>
  <c r="H2009" i="13261"/>
  <c r="J2008" i="13261"/>
  <c r="I2008" i="13261"/>
  <c r="H2008" i="13261"/>
  <c r="J2011" i="13261"/>
  <c r="I2011" i="13261"/>
  <c r="H2011" i="13261"/>
  <c r="J2010" i="13261"/>
  <c r="I2010" i="13261"/>
  <c r="H2010" i="13261"/>
  <c r="J2012" i="13261"/>
  <c r="I2012" i="13261"/>
  <c r="H2012" i="13261"/>
  <c r="J2014" i="13261"/>
  <c r="I2014" i="13261"/>
  <c r="H2014" i="13261"/>
  <c r="J2013" i="13261"/>
  <c r="I2013" i="13261"/>
  <c r="H2013" i="13261"/>
  <c r="J2019" i="13261"/>
  <c r="I2019" i="13261"/>
  <c r="H2019" i="13261"/>
  <c r="J2018" i="13261"/>
  <c r="I2018" i="13261"/>
  <c r="H2018" i="13261"/>
  <c r="J2017" i="13261"/>
  <c r="I2017" i="13261"/>
  <c r="H2017" i="13261"/>
  <c r="J2016" i="13261"/>
  <c r="I2016" i="13261"/>
  <c r="H2016" i="13261"/>
  <c r="J2015" i="13261"/>
  <c r="I2015" i="13261"/>
  <c r="H2015" i="13261"/>
  <c r="J2020" i="13261"/>
  <c r="I2020" i="13261"/>
  <c r="H2020" i="13261"/>
  <c r="J2021" i="13261"/>
  <c r="I2021" i="13261"/>
  <c r="H2021" i="13261"/>
  <c r="J2022" i="13261"/>
  <c r="I2022" i="13261"/>
  <c r="H2022" i="13261"/>
  <c r="J2023" i="13261"/>
  <c r="I2023" i="13261"/>
  <c r="H2023" i="13261"/>
  <c r="J2024" i="13261"/>
  <c r="I2024" i="13261"/>
  <c r="H2024" i="13261"/>
  <c r="J2025" i="13261"/>
  <c r="I2025" i="13261"/>
  <c r="H2025" i="13261"/>
  <c r="J2026" i="13261"/>
  <c r="I2026" i="13261"/>
  <c r="H2026" i="13261"/>
  <c r="J2027" i="13261"/>
  <c r="I2027" i="13261"/>
  <c r="H2027" i="13261"/>
  <c r="J2028" i="13261"/>
  <c r="I2028" i="13261"/>
  <c r="H2028" i="13261"/>
  <c r="J2030" i="13261"/>
  <c r="I2030" i="13261"/>
  <c r="H2030" i="13261"/>
  <c r="J2029" i="13261"/>
  <c r="I2029" i="13261"/>
  <c r="H2029" i="13261"/>
  <c r="J2031" i="13261"/>
  <c r="I2031" i="13261"/>
  <c r="H2031" i="13261"/>
  <c r="J2032" i="13261"/>
  <c r="I2032" i="13261"/>
  <c r="H2032" i="13261"/>
  <c r="J2033" i="13261"/>
  <c r="I2033" i="13261"/>
  <c r="H2033" i="13261"/>
  <c r="J2034" i="13261"/>
  <c r="I2034" i="13261"/>
  <c r="H2034" i="13261"/>
  <c r="J2035" i="13261"/>
  <c r="I2035" i="13261"/>
  <c r="H2035" i="13261"/>
  <c r="J2036" i="13261"/>
  <c r="I2036" i="13261"/>
  <c r="H2036" i="13261"/>
  <c r="J2037" i="13261"/>
  <c r="I2037" i="13261"/>
  <c r="H2037" i="13261"/>
  <c r="J1825" i="13261"/>
  <c r="I1825" i="13261"/>
  <c r="H1825" i="13261"/>
  <c r="J1829" i="13261"/>
  <c r="I1829" i="13261"/>
  <c r="H1829" i="13261"/>
  <c r="J1827" i="13261"/>
  <c r="I1827" i="13261"/>
  <c r="H1827" i="13261"/>
  <c r="J1826" i="13261"/>
  <c r="I1826" i="13261"/>
  <c r="H1826" i="13261"/>
  <c r="J1828" i="13261"/>
  <c r="I1828" i="13261"/>
  <c r="H1828" i="13261"/>
  <c r="J1833" i="13261"/>
  <c r="I1833" i="13261"/>
  <c r="H1833" i="13261"/>
  <c r="J1832" i="13261"/>
  <c r="I1832" i="13261"/>
  <c r="H1832" i="13261"/>
  <c r="J1831" i="13261"/>
  <c r="I1831" i="13261"/>
  <c r="H1831" i="13261"/>
  <c r="J1830" i="13261"/>
  <c r="I1830" i="13261"/>
  <c r="H1830" i="13261"/>
  <c r="J1834" i="13261"/>
  <c r="I1834" i="13261"/>
  <c r="H1834" i="13261"/>
  <c r="J1837" i="13261"/>
  <c r="I1837" i="13261"/>
  <c r="H1837" i="13261"/>
  <c r="J1836" i="13261"/>
  <c r="I1836" i="13261"/>
  <c r="H1836" i="13261"/>
  <c r="J1835" i="13261"/>
  <c r="I1835" i="13261"/>
  <c r="H1835" i="13261"/>
  <c r="J1840" i="13261"/>
  <c r="I1840" i="13261"/>
  <c r="H1840" i="13261"/>
  <c r="J1839" i="13261"/>
  <c r="I1839" i="13261"/>
  <c r="H1839" i="13261"/>
  <c r="J1838" i="13261"/>
  <c r="I1838" i="13261"/>
  <c r="H1838" i="13261"/>
  <c r="J1843" i="13261"/>
  <c r="I1843" i="13261"/>
  <c r="H1843" i="13261"/>
  <c r="J1842" i="13261"/>
  <c r="I1842" i="13261"/>
  <c r="H1842" i="13261"/>
  <c r="J1841" i="13261"/>
  <c r="I1841" i="13261"/>
  <c r="H1841" i="13261"/>
  <c r="J1844" i="13261"/>
  <c r="I1844" i="13261"/>
  <c r="H1844" i="13261"/>
  <c r="J1845" i="13261"/>
  <c r="I1845" i="13261"/>
  <c r="H1845" i="13261"/>
  <c r="J1848" i="13261"/>
  <c r="I1848" i="13261"/>
  <c r="H1848" i="13261"/>
  <c r="J1847" i="13261"/>
  <c r="I1847" i="13261"/>
  <c r="H1847" i="13261"/>
  <c r="J1846" i="13261"/>
  <c r="I1846" i="13261"/>
  <c r="H1846" i="13261"/>
  <c r="J1850" i="13261"/>
  <c r="I1850" i="13261"/>
  <c r="H1850" i="13261"/>
  <c r="J1849" i="13261"/>
  <c r="I1849" i="13261"/>
  <c r="H1849" i="13261"/>
  <c r="J1852" i="13261"/>
  <c r="I1852" i="13261"/>
  <c r="H1852" i="13261"/>
  <c r="J1851" i="13261"/>
  <c r="I1851" i="13261"/>
  <c r="H1851" i="13261"/>
  <c r="J1854" i="13261"/>
  <c r="I1854" i="13261"/>
  <c r="H1854" i="13261"/>
  <c r="J1853" i="13261"/>
  <c r="I1853" i="13261"/>
  <c r="H1853" i="13261"/>
  <c r="J1856" i="13261"/>
  <c r="I1856" i="13261"/>
  <c r="H1856" i="13261"/>
  <c r="J1855" i="13261"/>
  <c r="I1855" i="13261"/>
  <c r="H1855" i="13261"/>
  <c r="J1857" i="13261"/>
  <c r="I1857" i="13261"/>
  <c r="H1857" i="13261"/>
  <c r="J1859" i="13261"/>
  <c r="I1859" i="13261"/>
  <c r="H1859" i="13261"/>
  <c r="J1858" i="13261"/>
  <c r="I1858" i="13261"/>
  <c r="H1858" i="13261"/>
  <c r="J1861" i="13261"/>
  <c r="I1861" i="13261"/>
  <c r="H1861" i="13261"/>
  <c r="J1860" i="13261"/>
  <c r="I1860" i="13261"/>
  <c r="H1860" i="13261"/>
  <c r="J1862" i="13261"/>
  <c r="I1862" i="13261"/>
  <c r="H1862" i="13261"/>
  <c r="J1864" i="13261"/>
  <c r="I1864" i="13261"/>
  <c r="H1864" i="13261"/>
  <c r="J1863" i="13261"/>
  <c r="I1863" i="13261"/>
  <c r="H1863" i="13261"/>
  <c r="J1865" i="13261"/>
  <c r="I1865" i="13261"/>
  <c r="H1865" i="13261"/>
  <c r="J1866" i="13261"/>
  <c r="I1866" i="13261"/>
  <c r="H1866" i="13261"/>
  <c r="J1867" i="13261"/>
  <c r="I1867" i="13261"/>
  <c r="H1867" i="13261"/>
  <c r="J1868" i="13261"/>
  <c r="I1868" i="13261"/>
  <c r="H1868" i="13261"/>
  <c r="J1869" i="13261"/>
  <c r="I1869" i="13261"/>
  <c r="H1869" i="13261"/>
  <c r="J1870" i="13261"/>
  <c r="I1870" i="13261"/>
  <c r="H1870" i="13261"/>
  <c r="J1872" i="13261"/>
  <c r="I1872" i="13261"/>
  <c r="H1872" i="13261"/>
  <c r="J1871" i="13261"/>
  <c r="I1871" i="13261"/>
  <c r="H1871" i="13261"/>
  <c r="J1873" i="13261"/>
  <c r="I1873" i="13261"/>
  <c r="H1873" i="13261"/>
  <c r="J1875" i="13261"/>
  <c r="I1875" i="13261"/>
  <c r="H1875" i="13261"/>
  <c r="J1874" i="13261"/>
  <c r="I1874" i="13261"/>
  <c r="H1874" i="13261"/>
  <c r="J1877" i="13261"/>
  <c r="I1877" i="13261"/>
  <c r="H1877" i="13261"/>
  <c r="J1876" i="13261"/>
  <c r="I1876" i="13261"/>
  <c r="H1876" i="13261"/>
  <c r="J1878" i="13261"/>
  <c r="I1878" i="13261"/>
  <c r="H1878" i="13261"/>
  <c r="J1879" i="13261"/>
  <c r="I1879" i="13261"/>
  <c r="H1879" i="13261"/>
  <c r="J1882" i="13261"/>
  <c r="I1882" i="13261"/>
  <c r="H1882" i="13261"/>
  <c r="J1881" i="13261"/>
  <c r="I1881" i="13261"/>
  <c r="H1881" i="13261"/>
  <c r="J1880" i="13261"/>
  <c r="I1880" i="13261"/>
  <c r="H1880" i="13261"/>
  <c r="J1883" i="13261"/>
  <c r="I1883" i="13261"/>
  <c r="H1883" i="13261"/>
  <c r="J1886" i="13261"/>
  <c r="I1886" i="13261"/>
  <c r="H1886" i="13261"/>
  <c r="J1885" i="13261"/>
  <c r="I1885" i="13261"/>
  <c r="H1885" i="13261"/>
  <c r="J1884" i="13261"/>
  <c r="I1884" i="13261"/>
  <c r="H1884" i="13261"/>
  <c r="J1888" i="13261"/>
  <c r="I1888" i="13261"/>
  <c r="H1888" i="13261"/>
  <c r="J1887" i="13261"/>
  <c r="I1887" i="13261"/>
  <c r="H1887" i="13261"/>
  <c r="J1890" i="13261"/>
  <c r="I1890" i="13261"/>
  <c r="H1890" i="13261"/>
  <c r="J1889" i="13261"/>
  <c r="I1889" i="13261"/>
  <c r="H1889" i="13261"/>
  <c r="J1891" i="13261"/>
  <c r="I1891" i="13261"/>
  <c r="H1891" i="13261"/>
  <c r="J1892" i="13261"/>
  <c r="I1892" i="13261"/>
  <c r="H1892" i="13261"/>
  <c r="J1893" i="13261"/>
  <c r="I1893" i="13261"/>
  <c r="H1893" i="13261"/>
  <c r="J1894" i="13261"/>
  <c r="I1894" i="13261"/>
  <c r="H1894" i="13261"/>
  <c r="J1896" i="13261"/>
  <c r="I1896" i="13261"/>
  <c r="H1896" i="13261"/>
  <c r="J1895" i="13261"/>
  <c r="I1895" i="13261"/>
  <c r="H1895" i="13261"/>
  <c r="J1898" i="13261"/>
  <c r="I1898" i="13261"/>
  <c r="H1898" i="13261"/>
  <c r="J1897" i="13261"/>
  <c r="I1897" i="13261"/>
  <c r="H1897" i="13261"/>
  <c r="J1901" i="13261"/>
  <c r="I1901" i="13261"/>
  <c r="H1901" i="13261"/>
  <c r="J1900" i="13261"/>
  <c r="I1900" i="13261"/>
  <c r="H1900" i="13261"/>
  <c r="J1899" i="13261"/>
  <c r="I1899" i="13261"/>
  <c r="H1899" i="13261"/>
  <c r="J1903" i="13261"/>
  <c r="I1903" i="13261"/>
  <c r="H1903" i="13261"/>
  <c r="J1902" i="13261"/>
  <c r="I1902" i="13261"/>
  <c r="H1902" i="13261"/>
  <c r="J1904" i="13261"/>
  <c r="I1904" i="13261"/>
  <c r="H1904" i="13261"/>
  <c r="J1907" i="13261"/>
  <c r="I1907" i="13261"/>
  <c r="H1907" i="13261"/>
  <c r="J1906" i="13261"/>
  <c r="I1906" i="13261"/>
  <c r="H1906" i="13261"/>
  <c r="J1905" i="13261"/>
  <c r="I1905" i="13261"/>
  <c r="H1905" i="13261"/>
  <c r="J1909" i="13261"/>
  <c r="I1909" i="13261"/>
  <c r="H1909" i="13261"/>
  <c r="J1908" i="13261"/>
  <c r="I1908" i="13261"/>
  <c r="H1908" i="13261"/>
  <c r="J1910" i="13261"/>
  <c r="I1910" i="13261"/>
  <c r="H1910" i="13261"/>
  <c r="J1912" i="13261"/>
  <c r="I1912" i="13261"/>
  <c r="H1912" i="13261"/>
  <c r="J1911" i="13261"/>
  <c r="I1911" i="13261"/>
  <c r="H1911" i="13261"/>
  <c r="J1913" i="13261"/>
  <c r="I1913" i="13261"/>
  <c r="H1913" i="13261"/>
  <c r="J1914" i="13261"/>
  <c r="I1914" i="13261"/>
  <c r="H1914" i="13261"/>
  <c r="J1915" i="13261"/>
  <c r="I1915" i="13261"/>
  <c r="H1915" i="13261"/>
  <c r="J1916" i="13261"/>
  <c r="I1916" i="13261"/>
  <c r="H1916" i="13261"/>
  <c r="J1917" i="13261"/>
  <c r="I1917" i="13261"/>
  <c r="H1917" i="13261"/>
  <c r="J1918" i="13261"/>
  <c r="I1918" i="13261"/>
  <c r="H1918" i="13261"/>
  <c r="J1919" i="13261"/>
  <c r="I1919" i="13261"/>
  <c r="H1919" i="13261"/>
  <c r="J1921" i="13261"/>
  <c r="I1921" i="13261"/>
  <c r="H1921" i="13261"/>
  <c r="J1920" i="13261"/>
  <c r="I1920" i="13261"/>
  <c r="H1920" i="13261"/>
  <c r="J1922" i="13261"/>
  <c r="I1922" i="13261"/>
  <c r="H1922" i="13261"/>
  <c r="J1923" i="13261"/>
  <c r="I1923" i="13261"/>
  <c r="H1923" i="13261"/>
  <c r="J1924" i="13261"/>
  <c r="I1924" i="13261"/>
  <c r="H1924" i="13261"/>
  <c r="J1925" i="13261"/>
  <c r="I1925" i="13261"/>
  <c r="H1925" i="13261"/>
  <c r="J1926" i="13261"/>
  <c r="I1926" i="13261"/>
  <c r="H1926" i="13261"/>
  <c r="J1929" i="13261"/>
  <c r="I1929" i="13261"/>
  <c r="H1929" i="13261"/>
  <c r="J1928" i="13261"/>
  <c r="I1928" i="13261"/>
  <c r="H1928" i="13261"/>
  <c r="J1927" i="13261"/>
  <c r="I1927" i="13261"/>
  <c r="H1927" i="13261"/>
  <c r="J1932" i="13261"/>
  <c r="I1932" i="13261"/>
  <c r="H1932" i="13261"/>
  <c r="J1931" i="13261"/>
  <c r="I1931" i="13261"/>
  <c r="H1931" i="13261"/>
  <c r="J1930" i="13261"/>
  <c r="I1930" i="13261"/>
  <c r="H1930" i="13261"/>
  <c r="J1935" i="13261"/>
  <c r="I1935" i="13261"/>
  <c r="H1935" i="13261"/>
  <c r="J1934" i="13261"/>
  <c r="I1934" i="13261"/>
  <c r="H1934" i="13261"/>
  <c r="J1933" i="13261"/>
  <c r="I1933" i="13261"/>
  <c r="H1933" i="13261"/>
  <c r="J1936" i="13261"/>
  <c r="I1936" i="13261"/>
  <c r="H1936" i="13261"/>
  <c r="J1938" i="13261"/>
  <c r="I1938" i="13261"/>
  <c r="H1938" i="13261"/>
  <c r="J1937" i="13261"/>
  <c r="I1937" i="13261"/>
  <c r="H1937" i="13261"/>
  <c r="J1939" i="13261"/>
  <c r="I1939" i="13261"/>
  <c r="H1939" i="13261"/>
  <c r="J1940" i="13261"/>
  <c r="I1940" i="13261"/>
  <c r="H1940" i="13261"/>
  <c r="J1942" i="13261"/>
  <c r="I1942" i="13261"/>
  <c r="H1942" i="13261"/>
  <c r="J1941" i="13261"/>
  <c r="I1941" i="13261"/>
  <c r="H1941" i="13261"/>
  <c r="J1943" i="13261"/>
  <c r="I1943" i="13261"/>
  <c r="H1943" i="13261"/>
  <c r="J1949" i="13261"/>
  <c r="I1949" i="13261"/>
  <c r="H1949" i="13261"/>
  <c r="J1948" i="13261"/>
  <c r="I1948" i="13261"/>
  <c r="H1948" i="13261"/>
  <c r="J1947" i="13261"/>
  <c r="I1947" i="13261"/>
  <c r="H1947" i="13261"/>
  <c r="J1946" i="13261"/>
  <c r="I1946" i="13261"/>
  <c r="H1946" i="13261"/>
  <c r="J1945" i="13261"/>
  <c r="I1945" i="13261"/>
  <c r="H1945" i="13261"/>
  <c r="J1944" i="13261"/>
  <c r="I1944" i="13261"/>
  <c r="H1944" i="13261"/>
  <c r="J1950" i="13261"/>
  <c r="I1950" i="13261"/>
  <c r="H1950" i="13261"/>
  <c r="J1952" i="13261"/>
  <c r="I1952" i="13261"/>
  <c r="H1952" i="13261"/>
  <c r="J1951" i="13261"/>
  <c r="I1951" i="13261"/>
  <c r="H1951" i="13261"/>
  <c r="J1953" i="13261"/>
  <c r="I1953" i="13261"/>
  <c r="H1953" i="13261"/>
  <c r="J1956" i="13261"/>
  <c r="I1956" i="13261"/>
  <c r="H1956" i="13261"/>
  <c r="J1955" i="13261"/>
  <c r="I1955" i="13261"/>
  <c r="H1955" i="13261"/>
  <c r="J1954" i="13261"/>
  <c r="I1954" i="13261"/>
  <c r="H1954" i="13261"/>
  <c r="J1957" i="13261"/>
  <c r="I1957" i="13261"/>
  <c r="H1957" i="13261"/>
  <c r="J1960" i="13261"/>
  <c r="I1960" i="13261"/>
  <c r="H1960" i="13261"/>
  <c r="J1959" i="13261"/>
  <c r="I1959" i="13261"/>
  <c r="H1959" i="13261"/>
  <c r="J1958" i="13261"/>
  <c r="I1958" i="13261"/>
  <c r="H1958" i="13261"/>
  <c r="J1961" i="13261"/>
  <c r="I1961" i="13261"/>
  <c r="H1961" i="13261"/>
  <c r="J1963" i="13261"/>
  <c r="I1963" i="13261"/>
  <c r="H1963" i="13261"/>
  <c r="J1962" i="13261"/>
  <c r="I1962" i="13261"/>
  <c r="H1962" i="13261"/>
  <c r="J1964" i="13261"/>
  <c r="I1964" i="13261"/>
  <c r="H1964" i="13261"/>
  <c r="J1965" i="13261"/>
  <c r="I1965" i="13261"/>
  <c r="H1965" i="13261"/>
  <c r="J1966" i="13261"/>
  <c r="I1966" i="13261"/>
  <c r="H1966" i="13261"/>
  <c r="J1967" i="13261"/>
  <c r="I1967" i="13261"/>
  <c r="H1967" i="13261"/>
  <c r="J1970" i="13261"/>
  <c r="I1970" i="13261"/>
  <c r="H1970" i="13261"/>
  <c r="J1969" i="13261"/>
  <c r="I1969" i="13261"/>
  <c r="H1969" i="13261"/>
  <c r="J1968" i="13261"/>
  <c r="I1968" i="13261"/>
  <c r="H1968" i="13261"/>
  <c r="J1972" i="13261"/>
  <c r="I1972" i="13261"/>
  <c r="H1972" i="13261"/>
  <c r="J1971" i="13261"/>
  <c r="I1971" i="13261"/>
  <c r="H1971" i="13261"/>
  <c r="J1973" i="13261"/>
  <c r="I1973" i="13261"/>
  <c r="H1973" i="13261"/>
  <c r="J1974" i="13261"/>
  <c r="I1974" i="13261"/>
  <c r="H1974" i="13261"/>
  <c r="J1975" i="13261"/>
  <c r="I1975" i="13261"/>
  <c r="H1975" i="13261"/>
  <c r="J1976" i="13261"/>
  <c r="I1976" i="13261"/>
  <c r="H1976" i="13261"/>
  <c r="J1977" i="13261"/>
  <c r="I1977" i="13261"/>
  <c r="H1977" i="13261"/>
  <c r="J1980" i="13261"/>
  <c r="I1980" i="13261"/>
  <c r="H1980" i="13261"/>
  <c r="J1979" i="13261"/>
  <c r="I1979" i="13261"/>
  <c r="H1979" i="13261"/>
  <c r="J1978" i="13261"/>
  <c r="I1978" i="13261"/>
  <c r="H1978" i="13261"/>
  <c r="J1685" i="13261"/>
  <c r="I1685" i="13261"/>
  <c r="H1685" i="13261"/>
  <c r="J1684" i="13261"/>
  <c r="I1684" i="13261"/>
  <c r="H1684" i="13261"/>
  <c r="J1689" i="13261"/>
  <c r="I1689" i="13261"/>
  <c r="H1689" i="13261"/>
  <c r="J1688" i="13261"/>
  <c r="I1688" i="13261"/>
  <c r="H1688" i="13261"/>
  <c r="J1687" i="13261"/>
  <c r="I1687" i="13261"/>
  <c r="H1687" i="13261"/>
  <c r="J1686" i="13261"/>
  <c r="I1686" i="13261"/>
  <c r="H1686" i="13261"/>
  <c r="J1690" i="13261"/>
  <c r="I1690" i="13261"/>
  <c r="H1690" i="13261"/>
  <c r="J1691" i="13261"/>
  <c r="I1691" i="13261"/>
  <c r="H1691" i="13261"/>
  <c r="J1693" i="13261"/>
  <c r="I1693" i="13261"/>
  <c r="H1693" i="13261"/>
  <c r="J1692" i="13261"/>
  <c r="I1692" i="13261"/>
  <c r="H1692" i="13261"/>
  <c r="J1694" i="13261"/>
  <c r="I1694" i="13261"/>
  <c r="H1694" i="13261"/>
  <c r="J1695" i="13261"/>
  <c r="I1695" i="13261"/>
  <c r="H1695" i="13261"/>
  <c r="J1699" i="13261"/>
  <c r="I1699" i="13261"/>
  <c r="H1699" i="13261"/>
  <c r="J1698" i="13261"/>
  <c r="I1698" i="13261"/>
  <c r="H1698" i="13261"/>
  <c r="J1697" i="13261"/>
  <c r="I1697" i="13261"/>
  <c r="H1697" i="13261"/>
  <c r="J1696" i="13261"/>
  <c r="I1696" i="13261"/>
  <c r="H1696" i="13261"/>
  <c r="J1701" i="13261"/>
  <c r="I1701" i="13261"/>
  <c r="H1701" i="13261"/>
  <c r="J1700" i="13261"/>
  <c r="I1700" i="13261"/>
  <c r="H1700" i="13261"/>
  <c r="J1703" i="13261"/>
  <c r="I1703" i="13261"/>
  <c r="H1703" i="13261"/>
  <c r="J1702" i="13261"/>
  <c r="I1702" i="13261"/>
  <c r="H1702" i="13261"/>
  <c r="J1706" i="13261"/>
  <c r="I1706" i="13261"/>
  <c r="H1706" i="13261"/>
  <c r="J1705" i="13261"/>
  <c r="I1705" i="13261"/>
  <c r="H1705" i="13261"/>
  <c r="J1704" i="13261"/>
  <c r="I1704" i="13261"/>
  <c r="H1704" i="13261"/>
  <c r="J1707" i="13261"/>
  <c r="I1707" i="13261"/>
  <c r="H1707" i="13261"/>
  <c r="J1708" i="13261"/>
  <c r="I1708" i="13261"/>
  <c r="H1708" i="13261"/>
  <c r="J1710" i="13261"/>
  <c r="I1710" i="13261"/>
  <c r="H1710" i="13261"/>
  <c r="J1709" i="13261"/>
  <c r="I1709" i="13261"/>
  <c r="H1709" i="13261"/>
  <c r="J1711" i="13261"/>
  <c r="I1711" i="13261"/>
  <c r="H1711" i="13261"/>
  <c r="J1712" i="13261"/>
  <c r="I1712" i="13261"/>
  <c r="H1712" i="13261"/>
  <c r="J1713" i="13261"/>
  <c r="I1713" i="13261"/>
  <c r="H1713" i="13261"/>
  <c r="J1714" i="13261"/>
  <c r="I1714" i="13261"/>
  <c r="H1714" i="13261"/>
  <c r="J1715" i="13261"/>
  <c r="I1715" i="13261"/>
  <c r="H1715" i="13261"/>
  <c r="J1717" i="13261"/>
  <c r="I1717" i="13261"/>
  <c r="H1717" i="13261"/>
  <c r="J1716" i="13261"/>
  <c r="I1716" i="13261"/>
  <c r="H1716" i="13261"/>
  <c r="J1718" i="13261"/>
  <c r="I1718" i="13261"/>
  <c r="H1718" i="13261"/>
  <c r="J1719" i="13261"/>
  <c r="I1719" i="13261"/>
  <c r="H1719" i="13261"/>
  <c r="J1723" i="13261"/>
  <c r="I1723" i="13261"/>
  <c r="H1723" i="13261"/>
  <c r="J1722" i="13261"/>
  <c r="I1722" i="13261"/>
  <c r="H1722" i="13261"/>
  <c r="J1721" i="13261"/>
  <c r="I1721" i="13261"/>
  <c r="H1721" i="13261"/>
  <c r="J1720" i="13261"/>
  <c r="I1720" i="13261"/>
  <c r="H1720" i="13261"/>
  <c r="J1726" i="13261"/>
  <c r="I1726" i="13261"/>
  <c r="H1726" i="13261"/>
  <c r="J1725" i="13261"/>
  <c r="I1725" i="13261"/>
  <c r="H1725" i="13261"/>
  <c r="J1724" i="13261"/>
  <c r="I1724" i="13261"/>
  <c r="H1724" i="13261"/>
  <c r="J1728" i="13261"/>
  <c r="I1728" i="13261"/>
  <c r="H1728" i="13261"/>
  <c r="J1727" i="13261"/>
  <c r="I1727" i="13261"/>
  <c r="H1727" i="13261"/>
  <c r="J1729" i="13261"/>
  <c r="I1729" i="13261"/>
  <c r="H1729" i="13261"/>
  <c r="J1731" i="13261"/>
  <c r="I1731" i="13261"/>
  <c r="H1731" i="13261"/>
  <c r="J1730" i="13261"/>
  <c r="I1730" i="13261"/>
  <c r="H1730" i="13261"/>
  <c r="J1733" i="13261"/>
  <c r="I1733" i="13261"/>
  <c r="H1733" i="13261"/>
  <c r="J1732" i="13261"/>
  <c r="I1732" i="13261"/>
  <c r="H1732" i="13261"/>
  <c r="J1734" i="13261"/>
  <c r="I1734" i="13261"/>
  <c r="H1734" i="13261"/>
  <c r="J1736" i="13261"/>
  <c r="I1736" i="13261"/>
  <c r="H1736" i="13261"/>
  <c r="J1735" i="13261"/>
  <c r="I1735" i="13261"/>
  <c r="H1735" i="13261"/>
  <c r="J1737" i="13261"/>
  <c r="I1737" i="13261"/>
  <c r="H1737" i="13261"/>
  <c r="J1738" i="13261"/>
  <c r="I1738" i="13261"/>
  <c r="H1738" i="13261"/>
  <c r="J1740" i="13261"/>
  <c r="I1740" i="13261"/>
  <c r="H1740" i="13261"/>
  <c r="J1739" i="13261"/>
  <c r="I1739" i="13261"/>
  <c r="H1739" i="13261"/>
  <c r="J1741" i="13261"/>
  <c r="I1741" i="13261"/>
  <c r="H1741" i="13261"/>
  <c r="J1742" i="13261"/>
  <c r="I1742" i="13261"/>
  <c r="H1742" i="13261"/>
  <c r="J1743" i="13261"/>
  <c r="I1743" i="13261"/>
  <c r="H1743" i="13261"/>
  <c r="J1745" i="13261"/>
  <c r="I1745" i="13261"/>
  <c r="H1745" i="13261"/>
  <c r="J1744" i="13261"/>
  <c r="I1744" i="13261"/>
  <c r="H1744" i="13261"/>
  <c r="J1747" i="13261"/>
  <c r="I1747" i="13261"/>
  <c r="H1747" i="13261"/>
  <c r="J1746" i="13261"/>
  <c r="I1746" i="13261"/>
  <c r="H1746" i="13261"/>
  <c r="J1748" i="13261"/>
  <c r="I1748" i="13261"/>
  <c r="H1748" i="13261"/>
  <c r="J1751" i="13261"/>
  <c r="I1751" i="13261"/>
  <c r="H1751" i="13261"/>
  <c r="J1750" i="13261"/>
  <c r="I1750" i="13261"/>
  <c r="H1750" i="13261"/>
  <c r="J1749" i="13261"/>
  <c r="I1749" i="13261"/>
  <c r="H1749" i="13261"/>
  <c r="J1753" i="13261"/>
  <c r="I1753" i="13261"/>
  <c r="H1753" i="13261"/>
  <c r="J1752" i="13261"/>
  <c r="I1752" i="13261"/>
  <c r="H1752" i="13261"/>
  <c r="J1754" i="13261"/>
  <c r="I1754" i="13261"/>
  <c r="H1754" i="13261"/>
  <c r="J1755" i="13261"/>
  <c r="I1755" i="13261"/>
  <c r="H1755" i="13261"/>
  <c r="J1758" i="13261"/>
  <c r="I1758" i="13261"/>
  <c r="H1758" i="13261"/>
  <c r="J1757" i="13261"/>
  <c r="I1757" i="13261"/>
  <c r="H1757" i="13261"/>
  <c r="J1756" i="13261"/>
  <c r="I1756" i="13261"/>
  <c r="H1756" i="13261"/>
  <c r="J1762" i="13261"/>
  <c r="I1762" i="13261"/>
  <c r="H1762" i="13261"/>
  <c r="J1761" i="13261"/>
  <c r="I1761" i="13261"/>
  <c r="H1761" i="13261"/>
  <c r="J1760" i="13261"/>
  <c r="I1760" i="13261"/>
  <c r="H1760" i="13261"/>
  <c r="J1759" i="13261"/>
  <c r="I1759" i="13261"/>
  <c r="H1759" i="13261"/>
  <c r="J1763" i="13261"/>
  <c r="I1763" i="13261"/>
  <c r="H1763" i="13261"/>
  <c r="J1767" i="13261"/>
  <c r="I1767" i="13261"/>
  <c r="H1767" i="13261"/>
  <c r="J1766" i="13261"/>
  <c r="I1766" i="13261"/>
  <c r="H1766" i="13261"/>
  <c r="J1765" i="13261"/>
  <c r="I1765" i="13261"/>
  <c r="H1765" i="13261"/>
  <c r="J1764" i="13261"/>
  <c r="I1764" i="13261"/>
  <c r="H1764" i="13261"/>
  <c r="J1770" i="13261"/>
  <c r="I1770" i="13261"/>
  <c r="H1770" i="13261"/>
  <c r="J1769" i="13261"/>
  <c r="I1769" i="13261"/>
  <c r="H1769" i="13261"/>
  <c r="J1768" i="13261"/>
  <c r="I1768" i="13261"/>
  <c r="H1768" i="13261"/>
  <c r="J1772" i="13261"/>
  <c r="I1772" i="13261"/>
  <c r="H1772" i="13261"/>
  <c r="J1771" i="13261"/>
  <c r="I1771" i="13261"/>
  <c r="H1771" i="13261"/>
  <c r="J1774" i="13261"/>
  <c r="I1774" i="13261"/>
  <c r="H1774" i="13261"/>
  <c r="J1773" i="13261"/>
  <c r="I1773" i="13261"/>
  <c r="H1773" i="13261"/>
  <c r="J1776" i="13261"/>
  <c r="I1776" i="13261"/>
  <c r="H1776" i="13261"/>
  <c r="J1775" i="13261"/>
  <c r="I1775" i="13261"/>
  <c r="H1775" i="13261"/>
  <c r="J1779" i="13261"/>
  <c r="I1779" i="13261"/>
  <c r="H1779" i="13261"/>
  <c r="J1778" i="13261"/>
  <c r="I1778" i="13261"/>
  <c r="H1778" i="13261"/>
  <c r="J1777" i="13261"/>
  <c r="I1777" i="13261"/>
  <c r="H1777" i="13261"/>
  <c r="J1783" i="13261"/>
  <c r="I1783" i="13261"/>
  <c r="H1783" i="13261"/>
  <c r="J1782" i="13261"/>
  <c r="I1782" i="13261"/>
  <c r="H1782" i="13261"/>
  <c r="J1781" i="13261"/>
  <c r="I1781" i="13261"/>
  <c r="H1781" i="13261"/>
  <c r="J1780" i="13261"/>
  <c r="I1780" i="13261"/>
  <c r="H1780" i="13261"/>
  <c r="J1784" i="13261"/>
  <c r="I1784" i="13261"/>
  <c r="H1784" i="13261"/>
  <c r="J1787" i="13261"/>
  <c r="I1787" i="13261"/>
  <c r="H1787" i="13261"/>
  <c r="J1786" i="13261"/>
  <c r="I1786" i="13261"/>
  <c r="H1786" i="13261"/>
  <c r="J1785" i="13261"/>
  <c r="I1785" i="13261"/>
  <c r="H1785" i="13261"/>
  <c r="J1788" i="13261"/>
  <c r="I1788" i="13261"/>
  <c r="H1788" i="13261"/>
  <c r="J1789" i="13261"/>
  <c r="I1789" i="13261"/>
  <c r="H1789" i="13261"/>
  <c r="J1791" i="13261"/>
  <c r="I1791" i="13261"/>
  <c r="H1791" i="13261"/>
  <c r="J1790" i="13261"/>
  <c r="I1790" i="13261"/>
  <c r="H1790" i="13261"/>
  <c r="J1793" i="13261"/>
  <c r="I1793" i="13261"/>
  <c r="H1793" i="13261"/>
  <c r="J1792" i="13261"/>
  <c r="I1792" i="13261"/>
  <c r="H1792" i="13261"/>
  <c r="J1794" i="13261"/>
  <c r="I1794" i="13261"/>
  <c r="H1794" i="13261"/>
  <c r="J1795" i="13261"/>
  <c r="I1795" i="13261"/>
  <c r="H1795" i="13261"/>
  <c r="J1796" i="13261"/>
  <c r="I1796" i="13261"/>
  <c r="H1796" i="13261"/>
  <c r="J1797" i="13261"/>
  <c r="I1797" i="13261"/>
  <c r="H1797" i="13261"/>
  <c r="J1798" i="13261"/>
  <c r="I1798" i="13261"/>
  <c r="H1798" i="13261"/>
  <c r="J1799" i="13261"/>
  <c r="I1799" i="13261"/>
  <c r="H1799" i="13261"/>
  <c r="J1800" i="13261"/>
  <c r="I1800" i="13261"/>
  <c r="H1800" i="13261"/>
  <c r="J1801" i="13261"/>
  <c r="I1801" i="13261"/>
  <c r="H1801" i="13261"/>
  <c r="J1802" i="13261"/>
  <c r="I1802" i="13261"/>
  <c r="H1802" i="13261"/>
  <c r="J1805" i="13261"/>
  <c r="I1805" i="13261"/>
  <c r="H1805" i="13261"/>
  <c r="J1804" i="13261"/>
  <c r="I1804" i="13261"/>
  <c r="H1804" i="13261"/>
  <c r="J1803" i="13261"/>
  <c r="I1803" i="13261"/>
  <c r="H1803" i="13261"/>
  <c r="J1806" i="13261"/>
  <c r="I1806" i="13261"/>
  <c r="H1806" i="13261"/>
  <c r="J1808" i="13261"/>
  <c r="I1808" i="13261"/>
  <c r="H1808" i="13261"/>
  <c r="J1807" i="13261"/>
  <c r="I1807" i="13261"/>
  <c r="H1807" i="13261"/>
  <c r="J1810" i="13261"/>
  <c r="I1810" i="13261"/>
  <c r="H1810" i="13261"/>
  <c r="J1809" i="13261"/>
  <c r="I1809" i="13261"/>
  <c r="H1809" i="13261"/>
  <c r="J1812" i="13261"/>
  <c r="I1812" i="13261"/>
  <c r="H1812" i="13261"/>
  <c r="J1811" i="13261"/>
  <c r="I1811" i="13261"/>
  <c r="H1811" i="13261"/>
  <c r="J1815" i="13261"/>
  <c r="I1815" i="13261"/>
  <c r="H1815" i="13261"/>
  <c r="J1814" i="13261"/>
  <c r="I1814" i="13261"/>
  <c r="H1814" i="13261"/>
  <c r="J1813" i="13261"/>
  <c r="I1813" i="13261"/>
  <c r="H1813" i="13261"/>
  <c r="J1817" i="13261"/>
  <c r="I1817" i="13261"/>
  <c r="H1817" i="13261"/>
  <c r="J1816" i="13261"/>
  <c r="I1816" i="13261"/>
  <c r="H1816" i="13261"/>
  <c r="J1821" i="13261"/>
  <c r="I1821" i="13261"/>
  <c r="H1821" i="13261"/>
  <c r="J1820" i="13261"/>
  <c r="I1820" i="13261"/>
  <c r="H1820" i="13261"/>
  <c r="J1819" i="13261"/>
  <c r="I1819" i="13261"/>
  <c r="H1819" i="13261"/>
  <c r="J1818" i="13261"/>
  <c r="I1818" i="13261"/>
  <c r="H1818" i="13261"/>
  <c r="J1823" i="13261"/>
  <c r="I1823" i="13261"/>
  <c r="H1823" i="13261"/>
  <c r="J1822" i="13261"/>
  <c r="I1822" i="13261"/>
  <c r="H1822" i="13261"/>
  <c r="J1824" i="13261"/>
  <c r="I1824" i="13261"/>
  <c r="H1824" i="13261"/>
  <c r="J1550" i="13261"/>
  <c r="I1550" i="13261"/>
  <c r="H1550" i="13261"/>
  <c r="J1549" i="13261"/>
  <c r="I1549" i="13261"/>
  <c r="H1549" i="13261"/>
  <c r="J1552" i="13261"/>
  <c r="I1552" i="13261"/>
  <c r="H1552" i="13261"/>
  <c r="J1551" i="13261"/>
  <c r="I1551" i="13261"/>
  <c r="H1551" i="13261"/>
  <c r="J1554" i="13261"/>
  <c r="I1554" i="13261"/>
  <c r="H1554" i="13261"/>
  <c r="J1553" i="13261"/>
  <c r="I1553" i="13261"/>
  <c r="H1553" i="13261"/>
  <c r="J1555" i="13261"/>
  <c r="I1555" i="13261"/>
  <c r="H1555" i="13261"/>
  <c r="J1556" i="13261"/>
  <c r="I1556" i="13261"/>
  <c r="H1556" i="13261"/>
  <c r="J1557" i="13261"/>
  <c r="I1557" i="13261"/>
  <c r="H1557" i="13261"/>
  <c r="J1558" i="13261"/>
  <c r="I1558" i="13261"/>
  <c r="H1558" i="13261"/>
  <c r="J1559" i="13261"/>
  <c r="I1559" i="13261"/>
  <c r="H1559" i="13261"/>
  <c r="J1562" i="13261"/>
  <c r="I1562" i="13261"/>
  <c r="H1562" i="13261"/>
  <c r="J1561" i="13261"/>
  <c r="I1561" i="13261"/>
  <c r="H1561" i="13261"/>
  <c r="J1560" i="13261"/>
  <c r="I1560" i="13261"/>
  <c r="H1560" i="13261"/>
  <c r="J1564" i="13261"/>
  <c r="I1564" i="13261"/>
  <c r="H1564" i="13261"/>
  <c r="J1563" i="13261"/>
  <c r="I1563" i="13261"/>
  <c r="H1563" i="13261"/>
  <c r="J1567" i="13261"/>
  <c r="I1567" i="13261"/>
  <c r="H1567" i="13261"/>
  <c r="J1566" i="13261"/>
  <c r="I1566" i="13261"/>
  <c r="H1566" i="13261"/>
  <c r="J1565" i="13261"/>
  <c r="I1565" i="13261"/>
  <c r="H1565" i="13261"/>
  <c r="J1570" i="13261"/>
  <c r="I1570" i="13261"/>
  <c r="H1570" i="13261"/>
  <c r="J1569" i="13261"/>
  <c r="I1569" i="13261"/>
  <c r="H1569" i="13261"/>
  <c r="J1568" i="13261"/>
  <c r="I1568" i="13261"/>
  <c r="H1568" i="13261"/>
  <c r="J1571" i="13261"/>
  <c r="I1571" i="13261"/>
  <c r="H1571" i="13261"/>
  <c r="J1572" i="13261"/>
  <c r="I1572" i="13261"/>
  <c r="H1572" i="13261"/>
  <c r="J1575" i="13261"/>
  <c r="I1575" i="13261"/>
  <c r="H1575" i="13261"/>
  <c r="J1574" i="13261"/>
  <c r="I1574" i="13261"/>
  <c r="H1574" i="13261"/>
  <c r="J1573" i="13261"/>
  <c r="I1573" i="13261"/>
  <c r="H1573" i="13261"/>
  <c r="J1579" i="13261"/>
  <c r="I1579" i="13261"/>
  <c r="H1579" i="13261"/>
  <c r="J1578" i="13261"/>
  <c r="I1578" i="13261"/>
  <c r="H1578" i="13261"/>
  <c r="J1577" i="13261"/>
  <c r="I1577" i="13261"/>
  <c r="H1577" i="13261"/>
  <c r="J1576" i="13261"/>
  <c r="I1576" i="13261"/>
  <c r="H1576" i="13261"/>
  <c r="J1581" i="13261"/>
  <c r="I1581" i="13261"/>
  <c r="H1581" i="13261"/>
  <c r="J1580" i="13261"/>
  <c r="I1580" i="13261"/>
  <c r="H1580" i="13261"/>
  <c r="J1582" i="13261"/>
  <c r="I1582" i="13261"/>
  <c r="H1582" i="13261"/>
  <c r="J1584" i="13261"/>
  <c r="I1584" i="13261"/>
  <c r="H1584" i="13261"/>
  <c r="J1583" i="13261"/>
  <c r="I1583" i="13261"/>
  <c r="H1583" i="13261"/>
  <c r="J1587" i="13261"/>
  <c r="I1587" i="13261"/>
  <c r="H1587" i="13261"/>
  <c r="J1586" i="13261"/>
  <c r="I1586" i="13261"/>
  <c r="H1586" i="13261"/>
  <c r="J1585" i="13261"/>
  <c r="I1585" i="13261"/>
  <c r="H1585" i="13261"/>
  <c r="J1589" i="13261"/>
  <c r="I1589" i="13261"/>
  <c r="H1589" i="13261"/>
  <c r="J1588" i="13261"/>
  <c r="I1588" i="13261"/>
  <c r="H1588" i="13261"/>
  <c r="J1590" i="13261"/>
  <c r="I1590" i="13261"/>
  <c r="H1590" i="13261"/>
  <c r="J1594" i="13261"/>
  <c r="I1594" i="13261"/>
  <c r="H1594" i="13261"/>
  <c r="J1593" i="13261"/>
  <c r="I1593" i="13261"/>
  <c r="H1593" i="13261"/>
  <c r="J1592" i="13261"/>
  <c r="I1592" i="13261"/>
  <c r="H1592" i="13261"/>
  <c r="J1591" i="13261"/>
  <c r="I1591" i="13261"/>
  <c r="H1591" i="13261"/>
  <c r="J1595" i="13261"/>
  <c r="I1595" i="13261"/>
  <c r="H1595" i="13261"/>
  <c r="J1597" i="13261"/>
  <c r="I1597" i="13261"/>
  <c r="H1597" i="13261"/>
  <c r="J1596" i="13261"/>
  <c r="I1596" i="13261"/>
  <c r="H1596" i="13261"/>
  <c r="J1599" i="13261"/>
  <c r="I1599" i="13261"/>
  <c r="H1599" i="13261"/>
  <c r="J1598" i="13261"/>
  <c r="I1598" i="13261"/>
  <c r="H1598" i="13261"/>
  <c r="J1601" i="13261"/>
  <c r="I1601" i="13261"/>
  <c r="H1601" i="13261"/>
  <c r="J1600" i="13261"/>
  <c r="I1600" i="13261"/>
  <c r="H1600" i="13261"/>
  <c r="J1603" i="13261"/>
  <c r="I1603" i="13261"/>
  <c r="H1603" i="13261"/>
  <c r="J1602" i="13261"/>
  <c r="I1602" i="13261"/>
  <c r="H1602" i="13261"/>
  <c r="J1606" i="13261"/>
  <c r="I1606" i="13261"/>
  <c r="H1606" i="13261"/>
  <c r="J1605" i="13261"/>
  <c r="I1605" i="13261"/>
  <c r="H1605" i="13261"/>
  <c r="J1604" i="13261"/>
  <c r="I1604" i="13261"/>
  <c r="H1604" i="13261"/>
  <c r="J1607" i="13261"/>
  <c r="I1607" i="13261"/>
  <c r="H1607" i="13261"/>
  <c r="J1608" i="13261"/>
  <c r="I1608" i="13261"/>
  <c r="H1608" i="13261"/>
  <c r="J1611" i="13261"/>
  <c r="I1611" i="13261"/>
  <c r="H1611" i="13261"/>
  <c r="J1610" i="13261"/>
  <c r="I1610" i="13261"/>
  <c r="H1610" i="13261"/>
  <c r="J1609" i="13261"/>
  <c r="I1609" i="13261"/>
  <c r="H1609" i="13261"/>
  <c r="J1613" i="13261"/>
  <c r="I1613" i="13261"/>
  <c r="H1613" i="13261"/>
  <c r="J1612" i="13261"/>
  <c r="I1612" i="13261"/>
  <c r="H1612" i="13261"/>
  <c r="J1614" i="13261"/>
  <c r="I1614" i="13261"/>
  <c r="H1614" i="13261"/>
  <c r="J1616" i="13261"/>
  <c r="I1616" i="13261"/>
  <c r="H1616" i="13261"/>
  <c r="J1617" i="13261"/>
  <c r="I1617" i="13261"/>
  <c r="H1617" i="13261"/>
  <c r="J1615" i="13261"/>
  <c r="I1615" i="13261"/>
  <c r="H1615" i="13261"/>
  <c r="J1618" i="13261"/>
  <c r="I1618" i="13261"/>
  <c r="H1618" i="13261"/>
  <c r="J1620" i="13261"/>
  <c r="I1620" i="13261"/>
  <c r="H1620" i="13261"/>
  <c r="J1619" i="13261"/>
  <c r="I1619" i="13261"/>
  <c r="H1619" i="13261"/>
  <c r="J1623" i="13261"/>
  <c r="I1623" i="13261"/>
  <c r="H1623" i="13261"/>
  <c r="J1622" i="13261"/>
  <c r="I1622" i="13261"/>
  <c r="H1622" i="13261"/>
  <c r="J1621" i="13261"/>
  <c r="I1621" i="13261"/>
  <c r="H1621" i="13261"/>
  <c r="J1625" i="13261"/>
  <c r="I1625" i="13261"/>
  <c r="H1625" i="13261"/>
  <c r="J1624" i="13261"/>
  <c r="I1624" i="13261"/>
  <c r="H1624" i="13261"/>
  <c r="J1626" i="13261"/>
  <c r="I1626" i="13261"/>
  <c r="H1626" i="13261"/>
  <c r="J1627" i="13261"/>
  <c r="I1627" i="13261"/>
  <c r="H1627" i="13261"/>
  <c r="J1628" i="13261"/>
  <c r="I1628" i="13261"/>
  <c r="H1628" i="13261"/>
  <c r="J1629" i="13261"/>
  <c r="I1629" i="13261"/>
  <c r="H1629" i="13261"/>
  <c r="J1631" i="13261"/>
  <c r="I1631" i="13261"/>
  <c r="H1631" i="13261"/>
  <c r="J1630" i="13261"/>
  <c r="I1630" i="13261"/>
  <c r="H1630" i="13261"/>
  <c r="J1634" i="13261"/>
  <c r="I1634" i="13261"/>
  <c r="H1634" i="13261"/>
  <c r="J1633" i="13261"/>
  <c r="I1633" i="13261"/>
  <c r="H1633" i="13261"/>
  <c r="J1632" i="13261"/>
  <c r="I1632" i="13261"/>
  <c r="H1632" i="13261"/>
  <c r="J1636" i="13261"/>
  <c r="I1636" i="13261"/>
  <c r="H1636" i="13261"/>
  <c r="J1635" i="13261"/>
  <c r="I1635" i="13261"/>
  <c r="H1635" i="13261"/>
  <c r="J1637" i="13261"/>
  <c r="I1637" i="13261"/>
  <c r="H1637" i="13261"/>
  <c r="J1638" i="13261"/>
  <c r="I1638" i="13261"/>
  <c r="H1638" i="13261"/>
  <c r="J1641" i="13261"/>
  <c r="I1641" i="13261"/>
  <c r="H1641" i="13261"/>
  <c r="J1640" i="13261"/>
  <c r="I1640" i="13261"/>
  <c r="H1640" i="13261"/>
  <c r="J1639" i="13261"/>
  <c r="I1639" i="13261"/>
  <c r="H1639" i="13261"/>
  <c r="J1642" i="13261"/>
  <c r="I1642" i="13261"/>
  <c r="H1642" i="13261"/>
  <c r="J1643" i="13261"/>
  <c r="I1643" i="13261"/>
  <c r="H1643" i="13261"/>
  <c r="J1645" i="13261"/>
  <c r="I1645" i="13261"/>
  <c r="H1645" i="13261"/>
  <c r="J1644" i="13261"/>
  <c r="I1644" i="13261"/>
  <c r="H1644" i="13261"/>
  <c r="J1649" i="13261"/>
  <c r="I1649" i="13261"/>
  <c r="H1649" i="13261"/>
  <c r="J1648" i="13261"/>
  <c r="I1648" i="13261"/>
  <c r="H1648" i="13261"/>
  <c r="J1647" i="13261"/>
  <c r="I1647" i="13261"/>
  <c r="H1647" i="13261"/>
  <c r="J1646" i="13261"/>
  <c r="I1646" i="13261"/>
  <c r="H1646" i="13261"/>
  <c r="J1652" i="13261"/>
  <c r="I1652" i="13261"/>
  <c r="H1652" i="13261"/>
  <c r="J1651" i="13261"/>
  <c r="I1651" i="13261"/>
  <c r="H1651" i="13261"/>
  <c r="J1650" i="13261"/>
  <c r="I1650" i="13261"/>
  <c r="H1650" i="13261"/>
  <c r="J1654" i="13261"/>
  <c r="I1654" i="13261"/>
  <c r="H1654" i="13261"/>
  <c r="J1653" i="13261"/>
  <c r="I1653" i="13261"/>
  <c r="H1653" i="13261"/>
  <c r="J1657" i="13261"/>
  <c r="I1657" i="13261"/>
  <c r="H1657" i="13261"/>
  <c r="J1656" i="13261"/>
  <c r="I1656" i="13261"/>
  <c r="H1656" i="13261"/>
  <c r="J1655" i="13261"/>
  <c r="I1655" i="13261"/>
  <c r="H1655" i="13261"/>
  <c r="J1658" i="13261"/>
  <c r="I1658" i="13261"/>
  <c r="H1658" i="13261"/>
  <c r="J1661" i="13261"/>
  <c r="I1661" i="13261"/>
  <c r="H1661" i="13261"/>
  <c r="J1660" i="13261"/>
  <c r="I1660" i="13261"/>
  <c r="H1660" i="13261"/>
  <c r="J1659" i="13261"/>
  <c r="I1659" i="13261"/>
  <c r="H1659" i="13261"/>
  <c r="J1662" i="13261"/>
  <c r="I1662" i="13261"/>
  <c r="H1662" i="13261"/>
  <c r="J1663" i="13261"/>
  <c r="I1663" i="13261"/>
  <c r="H1663" i="13261"/>
  <c r="J1664" i="13261"/>
  <c r="I1664" i="13261"/>
  <c r="H1664" i="13261"/>
  <c r="J1665" i="13261"/>
  <c r="I1665" i="13261"/>
  <c r="H1665" i="13261"/>
  <c r="J1666" i="13261"/>
  <c r="I1666" i="13261"/>
  <c r="H1666" i="13261"/>
  <c r="J1667" i="13261"/>
  <c r="I1667" i="13261"/>
  <c r="H1667" i="13261"/>
  <c r="J1670" i="13261"/>
  <c r="I1670" i="13261"/>
  <c r="H1670" i="13261"/>
  <c r="J1669" i="13261"/>
  <c r="I1669" i="13261"/>
  <c r="H1669" i="13261"/>
  <c r="J1668" i="13261"/>
  <c r="I1668" i="13261"/>
  <c r="H1668" i="13261"/>
  <c r="J1671" i="13261"/>
  <c r="I1671" i="13261"/>
  <c r="H1671" i="13261"/>
  <c r="J1675" i="13261"/>
  <c r="I1675" i="13261"/>
  <c r="H1675" i="13261"/>
  <c r="J1674" i="13261"/>
  <c r="I1674" i="13261"/>
  <c r="H1674" i="13261"/>
  <c r="J1673" i="13261"/>
  <c r="I1673" i="13261"/>
  <c r="H1673" i="13261"/>
  <c r="J1672" i="13261"/>
  <c r="I1672" i="13261"/>
  <c r="H1672" i="13261"/>
  <c r="J1676" i="13261"/>
  <c r="I1676" i="13261"/>
  <c r="H1676" i="13261"/>
  <c r="J1679" i="13261"/>
  <c r="I1679" i="13261"/>
  <c r="H1679" i="13261"/>
  <c r="J1678" i="13261"/>
  <c r="I1678" i="13261"/>
  <c r="H1678" i="13261"/>
  <c r="J1677" i="13261"/>
  <c r="I1677" i="13261"/>
  <c r="H1677" i="13261"/>
  <c r="J1680" i="13261"/>
  <c r="I1680" i="13261"/>
  <c r="H1680" i="13261"/>
  <c r="J1681" i="13261"/>
  <c r="I1681" i="13261"/>
  <c r="H1681" i="13261"/>
  <c r="J1682" i="13261"/>
  <c r="I1682" i="13261"/>
  <c r="H1682" i="13261"/>
  <c r="J1683" i="13261"/>
  <c r="I1683" i="13261"/>
  <c r="H1683" i="13261"/>
  <c r="J1332" i="13261"/>
  <c r="I1332" i="13261"/>
  <c r="H1332" i="13261"/>
  <c r="J1331" i="13261"/>
  <c r="I1331" i="13261"/>
  <c r="H1331" i="13261"/>
  <c r="J1335" i="13261"/>
  <c r="I1335" i="13261"/>
  <c r="H1335" i="13261"/>
  <c r="J1334" i="13261"/>
  <c r="I1334" i="13261"/>
  <c r="H1334" i="13261"/>
  <c r="J1333" i="13261"/>
  <c r="I1333" i="13261"/>
  <c r="H1333" i="13261"/>
  <c r="J1340" i="13261"/>
  <c r="I1340" i="13261"/>
  <c r="H1340" i="13261"/>
  <c r="J1339" i="13261"/>
  <c r="I1339" i="13261"/>
  <c r="H1339" i="13261"/>
  <c r="J1338" i="13261"/>
  <c r="I1338" i="13261"/>
  <c r="H1338" i="13261"/>
  <c r="J1337" i="13261"/>
  <c r="I1337" i="13261"/>
  <c r="H1337" i="13261"/>
  <c r="J1336" i="13261"/>
  <c r="I1336" i="13261"/>
  <c r="H1336" i="13261"/>
  <c r="J1342" i="13261"/>
  <c r="I1342" i="13261"/>
  <c r="H1342" i="13261"/>
  <c r="J1341" i="13261"/>
  <c r="I1341" i="13261"/>
  <c r="H1341" i="13261"/>
  <c r="J1343" i="13261"/>
  <c r="I1343" i="13261"/>
  <c r="H1343" i="13261"/>
  <c r="J1347" i="13261"/>
  <c r="I1347" i="13261"/>
  <c r="H1347" i="13261"/>
  <c r="J1346" i="13261"/>
  <c r="I1346" i="13261"/>
  <c r="H1346" i="13261"/>
  <c r="J1345" i="13261"/>
  <c r="I1345" i="13261"/>
  <c r="H1345" i="13261"/>
  <c r="J1344" i="13261"/>
  <c r="I1344" i="13261"/>
  <c r="H1344" i="13261"/>
  <c r="J1348" i="13261"/>
  <c r="I1348" i="13261"/>
  <c r="H1348" i="13261"/>
  <c r="J1351" i="13261"/>
  <c r="I1351" i="13261"/>
  <c r="H1351" i="13261"/>
  <c r="J1350" i="13261"/>
  <c r="I1350" i="13261"/>
  <c r="H1350" i="13261"/>
  <c r="J1353" i="13261"/>
  <c r="I1353" i="13261"/>
  <c r="H1353" i="13261"/>
  <c r="J1352" i="13261"/>
  <c r="I1352" i="13261"/>
  <c r="H1352" i="13261"/>
  <c r="J1356" i="13261"/>
  <c r="I1356" i="13261"/>
  <c r="H1356" i="13261"/>
  <c r="J1355" i="13261"/>
  <c r="I1355" i="13261"/>
  <c r="H1355" i="13261"/>
  <c r="J1354" i="13261"/>
  <c r="I1354" i="13261"/>
  <c r="H1354" i="13261"/>
  <c r="J1358" i="13261"/>
  <c r="I1358" i="13261"/>
  <c r="H1358" i="13261"/>
  <c r="J1357" i="13261"/>
  <c r="I1357" i="13261"/>
  <c r="H1357" i="13261"/>
  <c r="J1364" i="13261"/>
  <c r="I1364" i="13261"/>
  <c r="H1364" i="13261"/>
  <c r="J1363" i="13261"/>
  <c r="I1363" i="13261"/>
  <c r="H1363" i="13261"/>
  <c r="J1362" i="13261"/>
  <c r="I1362" i="13261"/>
  <c r="H1362" i="13261"/>
  <c r="J1361" i="13261"/>
  <c r="I1361" i="13261"/>
  <c r="H1361" i="13261"/>
  <c r="J1360" i="13261"/>
  <c r="I1360" i="13261"/>
  <c r="H1360" i="13261"/>
  <c r="J1359" i="13261"/>
  <c r="I1359" i="13261"/>
  <c r="H1359" i="13261"/>
  <c r="J1349" i="13261"/>
  <c r="I1349" i="13261"/>
  <c r="H1349" i="13261"/>
  <c r="J1369" i="13261"/>
  <c r="I1369" i="13261"/>
  <c r="H1369" i="13261"/>
  <c r="J1368" i="13261"/>
  <c r="I1368" i="13261"/>
  <c r="H1368" i="13261"/>
  <c r="J1367" i="13261"/>
  <c r="I1367" i="13261"/>
  <c r="H1367" i="13261"/>
  <c r="J1366" i="13261"/>
  <c r="I1366" i="13261"/>
  <c r="H1366" i="13261"/>
  <c r="J1365" i="13261"/>
  <c r="I1365" i="13261"/>
  <c r="H1365" i="13261"/>
  <c r="J1371" i="13261"/>
  <c r="I1371" i="13261"/>
  <c r="H1371" i="13261"/>
  <c r="J1370" i="13261"/>
  <c r="I1370" i="13261"/>
  <c r="H1370" i="13261"/>
  <c r="J1374" i="13261"/>
  <c r="I1374" i="13261"/>
  <c r="H1374" i="13261"/>
  <c r="J1373" i="13261"/>
  <c r="I1373" i="13261"/>
  <c r="H1373" i="13261"/>
  <c r="J1372" i="13261"/>
  <c r="I1372" i="13261"/>
  <c r="H1372" i="13261"/>
  <c r="J1378" i="13261"/>
  <c r="I1378" i="13261"/>
  <c r="H1378" i="13261"/>
  <c r="J1377" i="13261"/>
  <c r="I1377" i="13261"/>
  <c r="H1377" i="13261"/>
  <c r="J1376" i="13261"/>
  <c r="I1376" i="13261"/>
  <c r="H1376" i="13261"/>
  <c r="J1375" i="13261"/>
  <c r="I1375" i="13261"/>
  <c r="H1375" i="13261"/>
  <c r="J1379" i="13261"/>
  <c r="I1379" i="13261"/>
  <c r="H1379" i="13261"/>
  <c r="J1383" i="13261"/>
  <c r="I1383" i="13261"/>
  <c r="H1383" i="13261"/>
  <c r="J1382" i="13261"/>
  <c r="I1382" i="13261"/>
  <c r="H1382" i="13261"/>
  <c r="J1381" i="13261"/>
  <c r="I1381" i="13261"/>
  <c r="H1381" i="13261"/>
  <c r="J1380" i="13261"/>
  <c r="I1380" i="13261"/>
  <c r="H1380" i="13261"/>
  <c r="J1384" i="13261"/>
  <c r="I1384" i="13261"/>
  <c r="H1384" i="13261"/>
  <c r="J1385" i="13261"/>
  <c r="I1385" i="13261"/>
  <c r="H1385" i="13261"/>
  <c r="J1386" i="13261"/>
  <c r="I1386" i="13261"/>
  <c r="H1386" i="13261"/>
  <c r="J1389" i="13261"/>
  <c r="I1389" i="13261"/>
  <c r="H1389" i="13261"/>
  <c r="J1388" i="13261"/>
  <c r="I1388" i="13261"/>
  <c r="H1388" i="13261"/>
  <c r="J1387" i="13261"/>
  <c r="I1387" i="13261"/>
  <c r="H1387" i="13261"/>
  <c r="J1393" i="13261"/>
  <c r="I1393" i="13261"/>
  <c r="H1393" i="13261"/>
  <c r="J1392" i="13261"/>
  <c r="I1392" i="13261"/>
  <c r="H1392" i="13261"/>
  <c r="J1391" i="13261"/>
  <c r="I1391" i="13261"/>
  <c r="H1391" i="13261"/>
  <c r="J1390" i="13261"/>
  <c r="I1390" i="13261"/>
  <c r="H1390" i="13261"/>
  <c r="J1396" i="13261"/>
  <c r="I1396" i="13261"/>
  <c r="H1396" i="13261"/>
  <c r="J1395" i="13261"/>
  <c r="I1395" i="13261"/>
  <c r="H1395" i="13261"/>
  <c r="J1394" i="13261"/>
  <c r="I1394" i="13261"/>
  <c r="H1394" i="13261"/>
  <c r="J1399" i="13261"/>
  <c r="I1399" i="13261"/>
  <c r="H1399" i="13261"/>
  <c r="J1398" i="13261"/>
  <c r="I1398" i="13261"/>
  <c r="H1398" i="13261"/>
  <c r="J1397" i="13261"/>
  <c r="I1397" i="13261"/>
  <c r="H1397" i="13261"/>
  <c r="J1402" i="13261"/>
  <c r="I1402" i="13261"/>
  <c r="H1402" i="13261"/>
  <c r="J1401" i="13261"/>
  <c r="I1401" i="13261"/>
  <c r="H1401" i="13261"/>
  <c r="J1400" i="13261"/>
  <c r="I1400" i="13261"/>
  <c r="H1400" i="13261"/>
  <c r="J1403" i="13261"/>
  <c r="I1403" i="13261"/>
  <c r="H1403" i="13261"/>
  <c r="J1407" i="13261"/>
  <c r="I1407" i="13261"/>
  <c r="H1407" i="13261"/>
  <c r="J1406" i="13261"/>
  <c r="I1406" i="13261"/>
  <c r="H1406" i="13261"/>
  <c r="J1405" i="13261"/>
  <c r="I1405" i="13261"/>
  <c r="H1405" i="13261"/>
  <c r="J1404" i="13261"/>
  <c r="I1404" i="13261"/>
  <c r="H1404" i="13261"/>
  <c r="J1411" i="13261"/>
  <c r="I1411" i="13261"/>
  <c r="H1411" i="13261"/>
  <c r="J1410" i="13261"/>
  <c r="I1410" i="13261"/>
  <c r="H1410" i="13261"/>
  <c r="J1409" i="13261"/>
  <c r="I1409" i="13261"/>
  <c r="H1409" i="13261"/>
  <c r="J1408" i="13261"/>
  <c r="I1408" i="13261"/>
  <c r="H1408" i="13261"/>
  <c r="J1414" i="13261"/>
  <c r="I1414" i="13261"/>
  <c r="H1414" i="13261"/>
  <c r="J1413" i="13261"/>
  <c r="I1413" i="13261"/>
  <c r="H1413" i="13261"/>
  <c r="J1412" i="13261"/>
  <c r="I1412" i="13261"/>
  <c r="H1412" i="13261"/>
  <c r="J1418" i="13261"/>
  <c r="I1418" i="13261"/>
  <c r="H1418" i="13261"/>
  <c r="J1417" i="13261"/>
  <c r="I1417" i="13261"/>
  <c r="H1417" i="13261"/>
  <c r="J1416" i="13261"/>
  <c r="I1416" i="13261"/>
  <c r="H1416" i="13261"/>
  <c r="J1415" i="13261"/>
  <c r="I1415" i="13261"/>
  <c r="H1415" i="13261"/>
  <c r="J1419" i="13261"/>
  <c r="I1419" i="13261"/>
  <c r="H1419" i="13261"/>
  <c r="J1422" i="13261"/>
  <c r="I1422" i="13261"/>
  <c r="H1422" i="13261"/>
  <c r="J1421" i="13261"/>
  <c r="I1421" i="13261"/>
  <c r="H1421" i="13261"/>
  <c r="J1420" i="13261"/>
  <c r="I1420" i="13261"/>
  <c r="H1420" i="13261"/>
  <c r="J1423" i="13261"/>
  <c r="I1423" i="13261"/>
  <c r="H1423" i="13261"/>
  <c r="J1424" i="13261"/>
  <c r="I1424" i="13261"/>
  <c r="H1424" i="13261"/>
  <c r="J1425" i="13261"/>
  <c r="I1425" i="13261"/>
  <c r="H1425" i="13261"/>
  <c r="J1427" i="13261"/>
  <c r="I1427" i="13261"/>
  <c r="H1427" i="13261"/>
  <c r="J1426" i="13261"/>
  <c r="I1426" i="13261"/>
  <c r="H1426" i="13261"/>
  <c r="J1432" i="13261"/>
  <c r="I1432" i="13261"/>
  <c r="H1432" i="13261"/>
  <c r="J1431" i="13261"/>
  <c r="I1431" i="13261"/>
  <c r="H1431" i="13261"/>
  <c r="J1430" i="13261"/>
  <c r="I1430" i="13261"/>
  <c r="H1430" i="13261"/>
  <c r="J1429" i="13261"/>
  <c r="I1429" i="13261"/>
  <c r="H1429" i="13261"/>
  <c r="J1428" i="13261"/>
  <c r="I1428" i="13261"/>
  <c r="H1428" i="13261"/>
  <c r="J1433" i="13261"/>
  <c r="I1433" i="13261"/>
  <c r="H1433" i="13261"/>
  <c r="J1434" i="13261"/>
  <c r="I1434" i="13261"/>
  <c r="H1434" i="13261"/>
  <c r="J1437" i="13261"/>
  <c r="I1437" i="13261"/>
  <c r="H1437" i="13261"/>
  <c r="J1436" i="13261"/>
  <c r="I1436" i="13261"/>
  <c r="H1436" i="13261"/>
  <c r="J1435" i="13261"/>
  <c r="I1435" i="13261"/>
  <c r="H1435" i="13261"/>
  <c r="J1440" i="13261"/>
  <c r="I1440" i="13261"/>
  <c r="H1440" i="13261"/>
  <c r="J1439" i="13261"/>
  <c r="I1439" i="13261"/>
  <c r="H1439" i="13261"/>
  <c r="J1438" i="13261"/>
  <c r="I1438" i="13261"/>
  <c r="H1438" i="13261"/>
  <c r="J1442" i="13261"/>
  <c r="I1442" i="13261"/>
  <c r="H1442" i="13261"/>
  <c r="J1441" i="13261"/>
  <c r="I1441" i="13261"/>
  <c r="H1441" i="13261"/>
  <c r="J1446" i="13261"/>
  <c r="I1446" i="13261"/>
  <c r="H1446" i="13261"/>
  <c r="J1445" i="13261"/>
  <c r="I1445" i="13261"/>
  <c r="H1445" i="13261"/>
  <c r="J1444" i="13261"/>
  <c r="I1444" i="13261"/>
  <c r="H1444" i="13261"/>
  <c r="J1443" i="13261"/>
  <c r="I1443" i="13261"/>
  <c r="H1443" i="13261"/>
  <c r="J1449" i="13261"/>
  <c r="I1449" i="13261"/>
  <c r="H1449" i="13261"/>
  <c r="J1448" i="13261"/>
  <c r="I1448" i="13261"/>
  <c r="H1448" i="13261"/>
  <c r="J1447" i="13261"/>
  <c r="I1447" i="13261"/>
  <c r="H1447" i="13261"/>
  <c r="J1450" i="13261"/>
  <c r="I1450" i="13261"/>
  <c r="H1450" i="13261"/>
  <c r="J1454" i="13261"/>
  <c r="I1454" i="13261"/>
  <c r="H1454" i="13261"/>
  <c r="J1453" i="13261"/>
  <c r="I1453" i="13261"/>
  <c r="H1453" i="13261"/>
  <c r="J1452" i="13261"/>
  <c r="I1452" i="13261"/>
  <c r="H1452" i="13261"/>
  <c r="J1451" i="13261"/>
  <c r="I1451" i="13261"/>
  <c r="H1451" i="13261"/>
  <c r="J1456" i="13261"/>
  <c r="I1456" i="13261"/>
  <c r="H1456" i="13261"/>
  <c r="J1455" i="13261"/>
  <c r="I1455" i="13261"/>
  <c r="H1455" i="13261"/>
  <c r="J1457" i="13261"/>
  <c r="I1457" i="13261"/>
  <c r="H1457" i="13261"/>
  <c r="J1458" i="13261"/>
  <c r="I1458" i="13261"/>
  <c r="H1458" i="13261"/>
  <c r="J1459" i="13261"/>
  <c r="I1459" i="13261"/>
  <c r="H1459" i="13261"/>
  <c r="J1465" i="13261"/>
  <c r="I1465" i="13261"/>
  <c r="H1465" i="13261"/>
  <c r="J1464" i="13261"/>
  <c r="I1464" i="13261"/>
  <c r="H1464" i="13261"/>
  <c r="J1463" i="13261"/>
  <c r="I1463" i="13261"/>
  <c r="H1463" i="13261"/>
  <c r="J1462" i="13261"/>
  <c r="I1462" i="13261"/>
  <c r="H1462" i="13261"/>
  <c r="J1461" i="13261"/>
  <c r="I1461" i="13261"/>
  <c r="H1461" i="13261"/>
  <c r="J1460" i="13261"/>
  <c r="I1460" i="13261"/>
  <c r="H1460" i="13261"/>
  <c r="J1467" i="13261"/>
  <c r="I1467" i="13261"/>
  <c r="H1467" i="13261"/>
  <c r="J1466" i="13261"/>
  <c r="I1466" i="13261"/>
  <c r="H1466" i="13261"/>
  <c r="J1469" i="13261"/>
  <c r="I1469" i="13261"/>
  <c r="H1469" i="13261"/>
  <c r="J1468" i="13261"/>
  <c r="I1468" i="13261"/>
  <c r="H1468" i="13261"/>
  <c r="J1470" i="13261"/>
  <c r="I1470" i="13261"/>
  <c r="H1470" i="13261"/>
  <c r="J1471" i="13261"/>
  <c r="I1471" i="13261"/>
  <c r="H1471" i="13261"/>
  <c r="J1472" i="13261"/>
  <c r="I1472" i="13261"/>
  <c r="H1472" i="13261"/>
  <c r="J1473" i="13261"/>
  <c r="I1473" i="13261"/>
  <c r="H1473" i="13261"/>
  <c r="J1474" i="13261"/>
  <c r="I1474" i="13261"/>
  <c r="H1474" i="13261"/>
  <c r="J1475" i="13261"/>
  <c r="I1475" i="13261"/>
  <c r="H1475" i="13261"/>
  <c r="J1479" i="13261"/>
  <c r="I1479" i="13261"/>
  <c r="H1479" i="13261"/>
  <c r="J1478" i="13261"/>
  <c r="I1478" i="13261"/>
  <c r="H1478" i="13261"/>
  <c r="J1477" i="13261"/>
  <c r="I1477" i="13261"/>
  <c r="H1477" i="13261"/>
  <c r="J1476" i="13261"/>
  <c r="I1476" i="13261"/>
  <c r="H1476" i="13261"/>
  <c r="J1481" i="13261"/>
  <c r="I1481" i="13261"/>
  <c r="H1481" i="13261"/>
  <c r="J1480" i="13261"/>
  <c r="I1480" i="13261"/>
  <c r="H1480" i="13261"/>
  <c r="J1483" i="13261"/>
  <c r="I1483" i="13261"/>
  <c r="H1483" i="13261"/>
  <c r="J1482" i="13261"/>
  <c r="I1482" i="13261"/>
  <c r="H1482" i="13261"/>
  <c r="J1485" i="13261"/>
  <c r="I1485" i="13261"/>
  <c r="H1485" i="13261"/>
  <c r="J1484" i="13261"/>
  <c r="I1484" i="13261"/>
  <c r="H1484" i="13261"/>
  <c r="J1486" i="13261"/>
  <c r="I1486" i="13261"/>
  <c r="H1486" i="13261"/>
  <c r="J1488" i="13261"/>
  <c r="I1488" i="13261"/>
  <c r="H1488" i="13261"/>
  <c r="J1487" i="13261"/>
  <c r="I1487" i="13261"/>
  <c r="H1487" i="13261"/>
  <c r="J1495" i="13261"/>
  <c r="I1495" i="13261"/>
  <c r="H1495" i="13261"/>
  <c r="J1494" i="13261"/>
  <c r="I1494" i="13261"/>
  <c r="H1494" i="13261"/>
  <c r="J1493" i="13261"/>
  <c r="I1493" i="13261"/>
  <c r="H1493" i="13261"/>
  <c r="J1492" i="13261"/>
  <c r="I1492" i="13261"/>
  <c r="H1492" i="13261"/>
  <c r="J1491" i="13261"/>
  <c r="I1491" i="13261"/>
  <c r="H1491" i="13261"/>
  <c r="J1490" i="13261"/>
  <c r="I1490" i="13261"/>
  <c r="H1490" i="13261"/>
  <c r="J1489" i="13261"/>
  <c r="I1489" i="13261"/>
  <c r="H1489" i="13261"/>
  <c r="J1496" i="13261"/>
  <c r="I1496" i="13261"/>
  <c r="H1496" i="13261"/>
  <c r="J1498" i="13261"/>
  <c r="I1498" i="13261"/>
  <c r="H1498" i="13261"/>
  <c r="J1497" i="13261"/>
  <c r="I1497" i="13261"/>
  <c r="H1497" i="13261"/>
  <c r="J1500" i="13261"/>
  <c r="I1500" i="13261"/>
  <c r="H1500" i="13261"/>
  <c r="J1499" i="13261"/>
  <c r="I1499" i="13261"/>
  <c r="H1499" i="13261"/>
  <c r="J1501" i="13261"/>
  <c r="I1501" i="13261"/>
  <c r="H1501" i="13261"/>
  <c r="J1503" i="13261"/>
  <c r="I1503" i="13261"/>
  <c r="H1503" i="13261"/>
  <c r="J1502" i="13261"/>
  <c r="I1502" i="13261"/>
  <c r="H1502" i="13261"/>
  <c r="J1506" i="13261"/>
  <c r="I1506" i="13261"/>
  <c r="H1506" i="13261"/>
  <c r="J1505" i="13261"/>
  <c r="I1505" i="13261"/>
  <c r="H1505" i="13261"/>
  <c r="J1504" i="13261"/>
  <c r="I1504" i="13261"/>
  <c r="H1504" i="13261"/>
  <c r="J1507" i="13261"/>
  <c r="I1507" i="13261"/>
  <c r="H1507" i="13261"/>
  <c r="J1509" i="13261"/>
  <c r="I1509" i="13261"/>
  <c r="H1509" i="13261"/>
  <c r="J1508" i="13261"/>
  <c r="I1508" i="13261"/>
  <c r="H1508" i="13261"/>
  <c r="J1511" i="13261"/>
  <c r="I1511" i="13261"/>
  <c r="H1511" i="13261"/>
  <c r="J1510" i="13261"/>
  <c r="I1510" i="13261"/>
  <c r="H1510" i="13261"/>
  <c r="J1513" i="13261"/>
  <c r="I1513" i="13261"/>
  <c r="H1513" i="13261"/>
  <c r="J1512" i="13261"/>
  <c r="I1512" i="13261"/>
  <c r="H1512" i="13261"/>
  <c r="J1514" i="13261"/>
  <c r="I1514" i="13261"/>
  <c r="H1514" i="13261"/>
  <c r="J1515" i="13261"/>
  <c r="I1515" i="13261"/>
  <c r="H1515" i="13261"/>
  <c r="J1516" i="13261"/>
  <c r="I1516" i="13261"/>
  <c r="H1516" i="13261"/>
  <c r="J1518" i="13261"/>
  <c r="I1518" i="13261"/>
  <c r="H1518" i="13261"/>
  <c r="J1517" i="13261"/>
  <c r="I1517" i="13261"/>
  <c r="H1517" i="13261"/>
  <c r="J1522" i="13261"/>
  <c r="I1522" i="13261"/>
  <c r="H1522" i="13261"/>
  <c r="J1521" i="13261"/>
  <c r="I1521" i="13261"/>
  <c r="H1521" i="13261"/>
  <c r="J1520" i="13261"/>
  <c r="I1520" i="13261"/>
  <c r="H1520" i="13261"/>
  <c r="J1519" i="13261"/>
  <c r="I1519" i="13261"/>
  <c r="H1519" i="13261"/>
  <c r="J1524" i="13261"/>
  <c r="I1524" i="13261"/>
  <c r="H1524" i="13261"/>
  <c r="J1523" i="13261"/>
  <c r="I1523" i="13261"/>
  <c r="H1523" i="13261"/>
  <c r="J1526" i="13261"/>
  <c r="I1526" i="13261"/>
  <c r="H1526" i="13261"/>
  <c r="J1525" i="13261"/>
  <c r="I1525" i="13261"/>
  <c r="H1525" i="13261"/>
  <c r="J1527" i="13261"/>
  <c r="I1527" i="13261"/>
  <c r="H1527" i="13261"/>
  <c r="J1528" i="13261"/>
  <c r="I1528" i="13261"/>
  <c r="H1528" i="13261"/>
  <c r="J1529" i="13261"/>
  <c r="I1529" i="13261"/>
  <c r="H1529" i="13261"/>
  <c r="J1530" i="13261"/>
  <c r="I1530" i="13261"/>
  <c r="H1530" i="13261"/>
  <c r="J1531" i="13261"/>
  <c r="I1531" i="13261"/>
  <c r="H1531" i="13261"/>
  <c r="J1532" i="13261"/>
  <c r="I1532" i="13261"/>
  <c r="H1532" i="13261"/>
  <c r="J1535" i="13261"/>
  <c r="I1535" i="13261"/>
  <c r="H1535" i="13261"/>
  <c r="J1534" i="13261"/>
  <c r="I1534" i="13261"/>
  <c r="H1534" i="13261"/>
  <c r="J1533" i="13261"/>
  <c r="I1533" i="13261"/>
  <c r="H1533" i="13261"/>
  <c r="J1536" i="13261"/>
  <c r="I1536" i="13261"/>
  <c r="H1536" i="13261"/>
  <c r="J1537" i="13261"/>
  <c r="I1537" i="13261"/>
  <c r="H1537" i="13261"/>
  <c r="J1539" i="13261"/>
  <c r="I1539" i="13261"/>
  <c r="H1539" i="13261"/>
  <c r="J1538" i="13261"/>
  <c r="I1538" i="13261"/>
  <c r="H1538" i="13261"/>
  <c r="J1541" i="13261"/>
  <c r="I1541" i="13261"/>
  <c r="H1541" i="13261"/>
  <c r="J1540" i="13261"/>
  <c r="I1540" i="13261"/>
  <c r="H1540" i="13261"/>
  <c r="J1543" i="13261"/>
  <c r="I1543" i="13261"/>
  <c r="H1543" i="13261"/>
  <c r="J1542" i="13261"/>
  <c r="I1542" i="13261"/>
  <c r="H1542" i="13261"/>
  <c r="J1546" i="13261"/>
  <c r="I1546" i="13261"/>
  <c r="H1546" i="13261"/>
  <c r="J1545" i="13261"/>
  <c r="I1545" i="13261"/>
  <c r="H1545" i="13261"/>
  <c r="J1544" i="13261"/>
  <c r="I1544" i="13261"/>
  <c r="H1544" i="13261"/>
  <c r="J1547" i="13261"/>
  <c r="I1547" i="13261"/>
  <c r="H1547" i="13261"/>
  <c r="J1548" i="13261"/>
  <c r="I1548" i="13261"/>
  <c r="H1548" i="13261"/>
  <c r="J1058" i="13261"/>
  <c r="I1058" i="13261"/>
  <c r="H1058" i="13261"/>
  <c r="J1059" i="13261"/>
  <c r="I1059" i="13261"/>
  <c r="H1059" i="13261"/>
  <c r="J1061" i="13261"/>
  <c r="I1061" i="13261"/>
  <c r="H1061" i="13261"/>
  <c r="J1060" i="13261"/>
  <c r="I1060" i="13261"/>
  <c r="H1060" i="13261"/>
  <c r="J1067" i="13261"/>
  <c r="I1067" i="13261"/>
  <c r="H1067" i="13261"/>
  <c r="J1066" i="13261"/>
  <c r="I1066" i="13261"/>
  <c r="H1066" i="13261"/>
  <c r="J1065" i="13261"/>
  <c r="I1065" i="13261"/>
  <c r="H1065" i="13261"/>
  <c r="J1064" i="13261"/>
  <c r="I1064" i="13261"/>
  <c r="H1064" i="13261"/>
  <c r="J1063" i="13261"/>
  <c r="I1063" i="13261"/>
  <c r="H1063" i="13261"/>
  <c r="J1062" i="13261"/>
  <c r="I1062" i="13261"/>
  <c r="H1062" i="13261"/>
  <c r="J1069" i="13261"/>
  <c r="I1069" i="13261"/>
  <c r="H1069" i="13261"/>
  <c r="J1068" i="13261"/>
  <c r="I1068" i="13261"/>
  <c r="H1068" i="13261"/>
  <c r="J1070" i="13261"/>
  <c r="I1070" i="13261"/>
  <c r="H1070" i="13261"/>
  <c r="J1072" i="13261"/>
  <c r="I1072" i="13261"/>
  <c r="H1072" i="13261"/>
  <c r="J1071" i="13261"/>
  <c r="I1071" i="13261"/>
  <c r="H1071" i="13261"/>
  <c r="J1075" i="13261"/>
  <c r="I1075" i="13261"/>
  <c r="H1075" i="13261"/>
  <c r="J1074" i="13261"/>
  <c r="I1074" i="13261"/>
  <c r="H1074" i="13261"/>
  <c r="J1073" i="13261"/>
  <c r="I1073" i="13261"/>
  <c r="H1073" i="13261"/>
  <c r="J1076" i="13261"/>
  <c r="I1076" i="13261"/>
  <c r="H1076" i="13261"/>
  <c r="J1077" i="13261"/>
  <c r="I1077" i="13261"/>
  <c r="H1077" i="13261"/>
  <c r="J1081" i="13261"/>
  <c r="I1081" i="13261"/>
  <c r="H1081" i="13261"/>
  <c r="J1080" i="13261"/>
  <c r="I1080" i="13261"/>
  <c r="H1080" i="13261"/>
  <c r="J1079" i="13261"/>
  <c r="I1079" i="13261"/>
  <c r="H1079" i="13261"/>
  <c r="J1078" i="13261"/>
  <c r="I1078" i="13261"/>
  <c r="H1078" i="13261"/>
  <c r="J1085" i="13261"/>
  <c r="I1085" i="13261"/>
  <c r="H1085" i="13261"/>
  <c r="J1084" i="13261"/>
  <c r="I1084" i="13261"/>
  <c r="H1084" i="13261"/>
  <c r="J1083" i="13261"/>
  <c r="I1083" i="13261"/>
  <c r="H1083" i="13261"/>
  <c r="J1082" i="13261"/>
  <c r="I1082" i="13261"/>
  <c r="H1082" i="13261"/>
  <c r="J1086" i="13261"/>
  <c r="I1086" i="13261"/>
  <c r="H1086" i="13261"/>
  <c r="J1087" i="13261"/>
  <c r="I1087" i="13261"/>
  <c r="H1087" i="13261"/>
  <c r="J1090" i="13261"/>
  <c r="I1090" i="13261"/>
  <c r="H1090" i="13261"/>
  <c r="J1089" i="13261"/>
  <c r="I1089" i="13261"/>
  <c r="H1089" i="13261"/>
  <c r="J1088" i="13261"/>
  <c r="I1088" i="13261"/>
  <c r="H1088" i="13261"/>
  <c r="J1093" i="13261"/>
  <c r="I1093" i="13261"/>
  <c r="H1093" i="13261"/>
  <c r="J1092" i="13261"/>
  <c r="I1092" i="13261"/>
  <c r="H1092" i="13261"/>
  <c r="J1091" i="13261"/>
  <c r="I1091" i="13261"/>
  <c r="H1091" i="13261"/>
  <c r="J1095" i="13261"/>
  <c r="I1095" i="13261"/>
  <c r="H1095" i="13261"/>
  <c r="J1094" i="13261"/>
  <c r="I1094" i="13261"/>
  <c r="H1094" i="13261"/>
  <c r="J1097" i="13261"/>
  <c r="I1097" i="13261"/>
  <c r="H1097" i="13261"/>
  <c r="J1096" i="13261"/>
  <c r="I1096" i="13261"/>
  <c r="H1096" i="13261"/>
  <c r="J1099" i="13261"/>
  <c r="I1099" i="13261"/>
  <c r="H1099" i="13261"/>
  <c r="J1098" i="13261"/>
  <c r="I1098" i="13261"/>
  <c r="H1098" i="13261"/>
  <c r="J1100" i="13261"/>
  <c r="I1100" i="13261"/>
  <c r="H1100" i="13261"/>
  <c r="J1101" i="13261"/>
  <c r="I1101" i="13261"/>
  <c r="H1101" i="13261"/>
  <c r="J1102" i="13261"/>
  <c r="I1102" i="13261"/>
  <c r="H1102" i="13261"/>
  <c r="J1103" i="13261"/>
  <c r="I1103" i="13261"/>
  <c r="H1103" i="13261"/>
  <c r="J1105" i="13261"/>
  <c r="I1105" i="13261"/>
  <c r="H1105" i="13261"/>
  <c r="J1104" i="13261"/>
  <c r="I1104" i="13261"/>
  <c r="H1104" i="13261"/>
  <c r="J1106" i="13261"/>
  <c r="I1106" i="13261"/>
  <c r="H1106" i="13261"/>
  <c r="J1111" i="13261"/>
  <c r="I1111" i="13261"/>
  <c r="H1111" i="13261"/>
  <c r="J1110" i="13261"/>
  <c r="I1110" i="13261"/>
  <c r="H1110" i="13261"/>
  <c r="J1109" i="13261"/>
  <c r="I1109" i="13261"/>
  <c r="H1109" i="13261"/>
  <c r="J1108" i="13261"/>
  <c r="I1108" i="13261"/>
  <c r="H1108" i="13261"/>
  <c r="J1107" i="13261"/>
  <c r="I1107" i="13261"/>
  <c r="H1107" i="13261"/>
  <c r="J1112" i="13261"/>
  <c r="I1112" i="13261"/>
  <c r="H1112" i="13261"/>
  <c r="J1115" i="13261"/>
  <c r="I1115" i="13261"/>
  <c r="H1115" i="13261"/>
  <c r="J1114" i="13261"/>
  <c r="I1114" i="13261"/>
  <c r="H1114" i="13261"/>
  <c r="J1113" i="13261"/>
  <c r="I1113" i="13261"/>
  <c r="H1113" i="13261"/>
  <c r="J1122" i="13261"/>
  <c r="I1122" i="13261"/>
  <c r="H1122" i="13261"/>
  <c r="J1121" i="13261"/>
  <c r="I1121" i="13261"/>
  <c r="H1121" i="13261"/>
  <c r="J1120" i="13261"/>
  <c r="I1120" i="13261"/>
  <c r="H1120" i="13261"/>
  <c r="J1119" i="13261"/>
  <c r="I1119" i="13261"/>
  <c r="H1119" i="13261"/>
  <c r="J1118" i="13261"/>
  <c r="I1118" i="13261"/>
  <c r="H1118" i="13261"/>
  <c r="J1117" i="13261"/>
  <c r="I1117" i="13261"/>
  <c r="H1117" i="13261"/>
  <c r="J1116" i="13261"/>
  <c r="I1116" i="13261"/>
  <c r="H1116" i="13261"/>
  <c r="J1125" i="13261"/>
  <c r="I1125" i="13261"/>
  <c r="H1125" i="13261"/>
  <c r="J1124" i="13261"/>
  <c r="I1124" i="13261"/>
  <c r="H1124" i="13261"/>
  <c r="J1123" i="13261"/>
  <c r="I1123" i="13261"/>
  <c r="H1123" i="13261"/>
  <c r="J1127" i="13261"/>
  <c r="I1127" i="13261"/>
  <c r="H1127" i="13261"/>
  <c r="J1126" i="13261"/>
  <c r="I1126" i="13261"/>
  <c r="H1126" i="13261"/>
  <c r="J1131" i="13261"/>
  <c r="I1131" i="13261"/>
  <c r="H1131" i="13261"/>
  <c r="J1130" i="13261"/>
  <c r="I1130" i="13261"/>
  <c r="H1130" i="13261"/>
  <c r="J1129" i="13261"/>
  <c r="I1129" i="13261"/>
  <c r="H1129" i="13261"/>
  <c r="J1128" i="13261"/>
  <c r="I1128" i="13261"/>
  <c r="H1128" i="13261"/>
  <c r="J1132" i="13261"/>
  <c r="I1132" i="13261"/>
  <c r="H1132" i="13261"/>
  <c r="J1134" i="13261"/>
  <c r="I1134" i="13261"/>
  <c r="H1134" i="13261"/>
  <c r="J1133" i="13261"/>
  <c r="I1133" i="13261"/>
  <c r="H1133" i="13261"/>
  <c r="J1136" i="13261"/>
  <c r="I1136" i="13261"/>
  <c r="H1136" i="13261"/>
  <c r="J1135" i="13261"/>
  <c r="I1135" i="13261"/>
  <c r="H1135" i="13261"/>
  <c r="J1138" i="13261"/>
  <c r="I1138" i="13261"/>
  <c r="H1138" i="13261"/>
  <c r="J1137" i="13261"/>
  <c r="I1137" i="13261"/>
  <c r="H1137" i="13261"/>
  <c r="J1139" i="13261"/>
  <c r="I1139" i="13261"/>
  <c r="H1139" i="13261"/>
  <c r="J1140" i="13261"/>
  <c r="I1140" i="13261"/>
  <c r="H1140" i="13261"/>
  <c r="J1141" i="13261"/>
  <c r="I1141" i="13261"/>
  <c r="H1141" i="13261"/>
  <c r="J1144" i="13261"/>
  <c r="I1144" i="13261"/>
  <c r="H1144" i="13261"/>
  <c r="J1143" i="13261"/>
  <c r="I1143" i="13261"/>
  <c r="H1143" i="13261"/>
  <c r="J1142" i="13261"/>
  <c r="I1142" i="13261"/>
  <c r="H1142" i="13261"/>
  <c r="J1147" i="13261"/>
  <c r="I1147" i="13261"/>
  <c r="H1147" i="13261"/>
  <c r="J1146" i="13261"/>
  <c r="I1146" i="13261"/>
  <c r="H1146" i="13261"/>
  <c r="J1145" i="13261"/>
  <c r="I1145" i="13261"/>
  <c r="H1145" i="13261"/>
  <c r="J1148" i="13261"/>
  <c r="I1148" i="13261"/>
  <c r="H1148" i="13261"/>
  <c r="J1152" i="13261"/>
  <c r="I1152" i="13261"/>
  <c r="H1152" i="13261"/>
  <c r="J1151" i="13261"/>
  <c r="I1151" i="13261"/>
  <c r="H1151" i="13261"/>
  <c r="J1150" i="13261"/>
  <c r="I1150" i="13261"/>
  <c r="H1150" i="13261"/>
  <c r="J1149" i="13261"/>
  <c r="I1149" i="13261"/>
  <c r="H1149" i="13261"/>
  <c r="J1161" i="13261"/>
  <c r="I1161" i="13261"/>
  <c r="H1161" i="13261"/>
  <c r="J1160" i="13261"/>
  <c r="I1160" i="13261"/>
  <c r="H1160" i="13261"/>
  <c r="J1159" i="13261"/>
  <c r="I1159" i="13261"/>
  <c r="H1159" i="13261"/>
  <c r="J1158" i="13261"/>
  <c r="I1158" i="13261"/>
  <c r="H1158" i="13261"/>
  <c r="J1157" i="13261"/>
  <c r="I1157" i="13261"/>
  <c r="H1157" i="13261"/>
  <c r="J1156" i="13261"/>
  <c r="I1156" i="13261"/>
  <c r="H1156" i="13261"/>
  <c r="J1155" i="13261"/>
  <c r="I1155" i="13261"/>
  <c r="H1155" i="13261"/>
  <c r="J1154" i="13261"/>
  <c r="I1154" i="13261"/>
  <c r="H1154" i="13261"/>
  <c r="J1153" i="13261"/>
  <c r="I1153" i="13261"/>
  <c r="H1153" i="13261"/>
  <c r="J1162" i="13261"/>
  <c r="I1162" i="13261"/>
  <c r="H1162" i="13261"/>
  <c r="J1165" i="13261"/>
  <c r="I1165" i="13261"/>
  <c r="H1165" i="13261"/>
  <c r="J1164" i="13261"/>
  <c r="I1164" i="13261"/>
  <c r="H1164" i="13261"/>
  <c r="J1163" i="13261"/>
  <c r="I1163" i="13261"/>
  <c r="H1163" i="13261"/>
  <c r="J1170" i="13261"/>
  <c r="I1170" i="13261"/>
  <c r="H1170" i="13261"/>
  <c r="J1169" i="13261"/>
  <c r="I1169" i="13261"/>
  <c r="H1169" i="13261"/>
  <c r="J1168" i="13261"/>
  <c r="I1168" i="13261"/>
  <c r="H1168" i="13261"/>
  <c r="J1167" i="13261"/>
  <c r="I1167" i="13261"/>
  <c r="H1167" i="13261"/>
  <c r="J1166" i="13261"/>
  <c r="I1166" i="13261"/>
  <c r="H1166" i="13261"/>
  <c r="J1174" i="13261"/>
  <c r="I1174" i="13261"/>
  <c r="H1174" i="13261"/>
  <c r="J1173" i="13261"/>
  <c r="I1173" i="13261"/>
  <c r="H1173" i="13261"/>
  <c r="J1172" i="13261"/>
  <c r="I1172" i="13261"/>
  <c r="H1172" i="13261"/>
  <c r="J1171" i="13261"/>
  <c r="I1171" i="13261"/>
  <c r="H1171" i="13261"/>
  <c r="J1175" i="13261"/>
  <c r="I1175" i="13261"/>
  <c r="H1175" i="13261"/>
  <c r="J1180" i="13261"/>
  <c r="I1180" i="13261"/>
  <c r="H1180" i="13261"/>
  <c r="J1179" i="13261"/>
  <c r="I1179" i="13261"/>
  <c r="H1179" i="13261"/>
  <c r="J1178" i="13261"/>
  <c r="I1178" i="13261"/>
  <c r="H1178" i="13261"/>
  <c r="J1177" i="13261"/>
  <c r="I1177" i="13261"/>
  <c r="H1177" i="13261"/>
  <c r="J1176" i="13261"/>
  <c r="I1176" i="13261"/>
  <c r="H1176" i="13261"/>
  <c r="J1183" i="13261"/>
  <c r="I1183" i="13261"/>
  <c r="H1183" i="13261"/>
  <c r="J1182" i="13261"/>
  <c r="I1182" i="13261"/>
  <c r="H1182" i="13261"/>
  <c r="J1181" i="13261"/>
  <c r="I1181" i="13261"/>
  <c r="H1181" i="13261"/>
  <c r="J1185" i="13261"/>
  <c r="I1185" i="13261"/>
  <c r="H1185" i="13261"/>
  <c r="J1184" i="13261"/>
  <c r="I1184" i="13261"/>
  <c r="H1184" i="13261"/>
  <c r="J1186" i="13261"/>
  <c r="I1186" i="13261"/>
  <c r="H1186" i="13261"/>
  <c r="J1188" i="13261"/>
  <c r="I1188" i="13261"/>
  <c r="H1188" i="13261"/>
  <c r="J1187" i="13261"/>
  <c r="I1187" i="13261"/>
  <c r="H1187" i="13261"/>
  <c r="J1189" i="13261"/>
  <c r="I1189" i="13261"/>
  <c r="H1189" i="13261"/>
  <c r="J1193" i="13261"/>
  <c r="I1193" i="13261"/>
  <c r="H1193" i="13261"/>
  <c r="J1192" i="13261"/>
  <c r="I1192" i="13261"/>
  <c r="H1192" i="13261"/>
  <c r="J1191" i="13261"/>
  <c r="I1191" i="13261"/>
  <c r="H1191" i="13261"/>
  <c r="J1190" i="13261"/>
  <c r="I1190" i="13261"/>
  <c r="H1190" i="13261"/>
  <c r="J1196" i="13261"/>
  <c r="I1196" i="13261"/>
  <c r="H1196" i="13261"/>
  <c r="J1195" i="13261"/>
  <c r="I1195" i="13261"/>
  <c r="H1195" i="13261"/>
  <c r="J1194" i="13261"/>
  <c r="I1194" i="13261"/>
  <c r="H1194" i="13261"/>
  <c r="J1197" i="13261"/>
  <c r="I1197" i="13261"/>
  <c r="H1197" i="13261"/>
  <c r="J1198" i="13261"/>
  <c r="I1198" i="13261"/>
  <c r="H1198" i="13261"/>
  <c r="J1201" i="13261"/>
  <c r="I1201" i="13261"/>
  <c r="H1201" i="13261"/>
  <c r="J1200" i="13261"/>
  <c r="I1200" i="13261"/>
  <c r="H1200" i="13261"/>
  <c r="J1199" i="13261"/>
  <c r="I1199" i="13261"/>
  <c r="H1199" i="13261"/>
  <c r="J1207" i="13261"/>
  <c r="I1207" i="13261"/>
  <c r="H1207" i="13261"/>
  <c r="J1206" i="13261"/>
  <c r="I1206" i="13261"/>
  <c r="H1206" i="13261"/>
  <c r="J1205" i="13261"/>
  <c r="I1205" i="13261"/>
  <c r="H1205" i="13261"/>
  <c r="J1204" i="13261"/>
  <c r="I1204" i="13261"/>
  <c r="H1204" i="13261"/>
  <c r="J1203" i="13261"/>
  <c r="I1203" i="13261"/>
  <c r="H1203" i="13261"/>
  <c r="J1202" i="13261"/>
  <c r="I1202" i="13261"/>
  <c r="H1202" i="13261"/>
  <c r="J1210" i="13261"/>
  <c r="I1210" i="13261"/>
  <c r="H1210" i="13261"/>
  <c r="J1209" i="13261"/>
  <c r="I1209" i="13261"/>
  <c r="H1209" i="13261"/>
  <c r="J1208" i="13261"/>
  <c r="I1208" i="13261"/>
  <c r="H1208" i="13261"/>
  <c r="J1213" i="13261"/>
  <c r="I1213" i="13261"/>
  <c r="H1213" i="13261"/>
  <c r="J1212" i="13261"/>
  <c r="I1212" i="13261"/>
  <c r="H1212" i="13261"/>
  <c r="J1211" i="13261"/>
  <c r="I1211" i="13261"/>
  <c r="H1211" i="13261"/>
  <c r="J1216" i="13261"/>
  <c r="I1216" i="13261"/>
  <c r="H1216" i="13261"/>
  <c r="J1215" i="13261"/>
  <c r="I1215" i="13261"/>
  <c r="H1215" i="13261"/>
  <c r="J1214" i="13261"/>
  <c r="I1214" i="13261"/>
  <c r="H1214" i="13261"/>
  <c r="J1220" i="13261"/>
  <c r="I1220" i="13261"/>
  <c r="H1220" i="13261"/>
  <c r="J1219" i="13261"/>
  <c r="I1219" i="13261"/>
  <c r="H1219" i="13261"/>
  <c r="J1218" i="13261"/>
  <c r="I1218" i="13261"/>
  <c r="H1218" i="13261"/>
  <c r="J1217" i="13261"/>
  <c r="I1217" i="13261"/>
  <c r="H1217" i="13261"/>
  <c r="J1222" i="13261"/>
  <c r="I1222" i="13261"/>
  <c r="H1222" i="13261"/>
  <c r="J1221" i="13261"/>
  <c r="I1221" i="13261"/>
  <c r="H1221" i="13261"/>
  <c r="J1224" i="13261"/>
  <c r="I1224" i="13261"/>
  <c r="H1224" i="13261"/>
  <c r="J1223" i="13261"/>
  <c r="I1223" i="13261"/>
  <c r="H1223" i="13261"/>
  <c r="J1225" i="13261"/>
  <c r="I1225" i="13261"/>
  <c r="H1225" i="13261"/>
  <c r="J1226" i="13261"/>
  <c r="I1226" i="13261"/>
  <c r="H1226" i="13261"/>
  <c r="J1229" i="13261"/>
  <c r="I1229" i="13261"/>
  <c r="H1229" i="13261"/>
  <c r="J1228" i="13261"/>
  <c r="I1228" i="13261"/>
  <c r="H1228" i="13261"/>
  <c r="J1227" i="13261"/>
  <c r="I1227" i="13261"/>
  <c r="H1227" i="13261"/>
  <c r="J1232" i="13261"/>
  <c r="I1232" i="13261"/>
  <c r="H1232" i="13261"/>
  <c r="J1231" i="13261"/>
  <c r="I1231" i="13261"/>
  <c r="H1231" i="13261"/>
  <c r="J1230" i="13261"/>
  <c r="I1230" i="13261"/>
  <c r="H1230" i="13261"/>
  <c r="J1233" i="13261"/>
  <c r="I1233" i="13261"/>
  <c r="H1233" i="13261"/>
  <c r="J1237" i="13261"/>
  <c r="I1237" i="13261"/>
  <c r="H1237" i="13261"/>
  <c r="J1236" i="13261"/>
  <c r="I1236" i="13261"/>
  <c r="H1236" i="13261"/>
  <c r="J1235" i="13261"/>
  <c r="I1235" i="13261"/>
  <c r="H1235" i="13261"/>
  <c r="J1234" i="13261"/>
  <c r="I1234" i="13261"/>
  <c r="H1234" i="13261"/>
  <c r="J1238" i="13261"/>
  <c r="I1238" i="13261"/>
  <c r="H1238" i="13261"/>
  <c r="J1243" i="13261"/>
  <c r="I1243" i="13261"/>
  <c r="H1243" i="13261"/>
  <c r="J1242" i="13261"/>
  <c r="I1242" i="13261"/>
  <c r="H1242" i="13261"/>
  <c r="J1241" i="13261"/>
  <c r="I1241" i="13261"/>
  <c r="H1241" i="13261"/>
  <c r="J1240" i="13261"/>
  <c r="I1240" i="13261"/>
  <c r="H1240" i="13261"/>
  <c r="J1239" i="13261"/>
  <c r="I1239" i="13261"/>
  <c r="H1239" i="13261"/>
  <c r="J1246" i="13261"/>
  <c r="I1246" i="13261"/>
  <c r="H1246" i="13261"/>
  <c r="J1245" i="13261"/>
  <c r="I1245" i="13261"/>
  <c r="H1245" i="13261"/>
  <c r="J1244" i="13261"/>
  <c r="I1244" i="13261"/>
  <c r="H1244" i="13261"/>
  <c r="J1248" i="13261"/>
  <c r="I1248" i="13261"/>
  <c r="H1248" i="13261"/>
  <c r="J1247" i="13261"/>
  <c r="I1247" i="13261"/>
  <c r="H1247" i="13261"/>
  <c r="J1253" i="13261"/>
  <c r="I1253" i="13261"/>
  <c r="H1253" i="13261"/>
  <c r="J1252" i="13261"/>
  <c r="I1252" i="13261"/>
  <c r="H1252" i="13261"/>
  <c r="J1251" i="13261"/>
  <c r="I1251" i="13261"/>
  <c r="H1251" i="13261"/>
  <c r="J1250" i="13261"/>
  <c r="I1250" i="13261"/>
  <c r="H1250" i="13261"/>
  <c r="J1249" i="13261"/>
  <c r="I1249" i="13261"/>
  <c r="H1249" i="13261"/>
  <c r="J1256" i="13261"/>
  <c r="I1256" i="13261"/>
  <c r="H1256" i="13261"/>
  <c r="J1255" i="13261"/>
  <c r="I1255" i="13261"/>
  <c r="H1255" i="13261"/>
  <c r="J1254" i="13261"/>
  <c r="I1254" i="13261"/>
  <c r="H1254" i="13261"/>
  <c r="J1258" i="13261"/>
  <c r="I1258" i="13261"/>
  <c r="H1258" i="13261"/>
  <c r="J1257" i="13261"/>
  <c r="I1257" i="13261"/>
  <c r="H1257" i="13261"/>
  <c r="J1262" i="13261"/>
  <c r="I1262" i="13261"/>
  <c r="H1262" i="13261"/>
  <c r="J1261" i="13261"/>
  <c r="I1261" i="13261"/>
  <c r="H1261" i="13261"/>
  <c r="J1260" i="13261"/>
  <c r="I1260" i="13261"/>
  <c r="H1260" i="13261"/>
  <c r="J1259" i="13261"/>
  <c r="I1259" i="13261"/>
  <c r="H1259" i="13261"/>
  <c r="J1264" i="13261"/>
  <c r="I1264" i="13261"/>
  <c r="H1264" i="13261"/>
  <c r="J1263" i="13261"/>
  <c r="I1263" i="13261"/>
  <c r="H1263" i="13261"/>
  <c r="J1265" i="13261"/>
  <c r="I1265" i="13261"/>
  <c r="H1265" i="13261"/>
  <c r="J1266" i="13261"/>
  <c r="I1266" i="13261"/>
  <c r="H1266" i="13261"/>
  <c r="J1272" i="13261"/>
  <c r="I1272" i="13261"/>
  <c r="H1272" i="13261"/>
  <c r="J1271" i="13261"/>
  <c r="I1271" i="13261"/>
  <c r="H1271" i="13261"/>
  <c r="J1270" i="13261"/>
  <c r="I1270" i="13261"/>
  <c r="H1270" i="13261"/>
  <c r="J1269" i="13261"/>
  <c r="I1269" i="13261"/>
  <c r="H1269" i="13261"/>
  <c r="J1268" i="13261"/>
  <c r="I1268" i="13261"/>
  <c r="H1268" i="13261"/>
  <c r="J1267" i="13261"/>
  <c r="I1267" i="13261"/>
  <c r="H1267" i="13261"/>
  <c r="J1275" i="13261"/>
  <c r="I1275" i="13261"/>
  <c r="H1275" i="13261"/>
  <c r="J1274" i="13261"/>
  <c r="I1274" i="13261"/>
  <c r="H1274" i="13261"/>
  <c r="J1273" i="13261"/>
  <c r="I1273" i="13261"/>
  <c r="H1273" i="13261"/>
  <c r="J1277" i="13261"/>
  <c r="I1277" i="13261"/>
  <c r="H1277" i="13261"/>
  <c r="J1276" i="13261"/>
  <c r="I1276" i="13261"/>
  <c r="H1276" i="13261"/>
  <c r="J1283" i="13261"/>
  <c r="I1283" i="13261"/>
  <c r="H1283" i="13261"/>
  <c r="J1282" i="13261"/>
  <c r="I1282" i="13261"/>
  <c r="H1282" i="13261"/>
  <c r="J1281" i="13261"/>
  <c r="I1281" i="13261"/>
  <c r="H1281" i="13261"/>
  <c r="J1280" i="13261"/>
  <c r="I1280" i="13261"/>
  <c r="H1280" i="13261"/>
  <c r="J1279" i="13261"/>
  <c r="I1279" i="13261"/>
  <c r="H1279" i="13261"/>
  <c r="J1278" i="13261"/>
  <c r="I1278" i="13261"/>
  <c r="H1278" i="13261"/>
  <c r="J1286" i="13261"/>
  <c r="I1286" i="13261"/>
  <c r="H1286" i="13261"/>
  <c r="J1285" i="13261"/>
  <c r="I1285" i="13261"/>
  <c r="H1285" i="13261"/>
  <c r="J1284" i="13261"/>
  <c r="I1284" i="13261"/>
  <c r="H1284" i="13261"/>
  <c r="J1287" i="13261"/>
  <c r="I1287" i="13261"/>
  <c r="H1287" i="13261"/>
  <c r="J1290" i="13261"/>
  <c r="I1290" i="13261"/>
  <c r="H1290" i="13261"/>
  <c r="J1289" i="13261"/>
  <c r="I1289" i="13261"/>
  <c r="H1289" i="13261"/>
  <c r="J1288" i="13261"/>
  <c r="I1288" i="13261"/>
  <c r="H1288" i="13261"/>
  <c r="J1291" i="13261"/>
  <c r="I1291" i="13261"/>
  <c r="H1291" i="13261"/>
  <c r="J1293" i="13261"/>
  <c r="I1293" i="13261"/>
  <c r="H1293" i="13261"/>
  <c r="J1292" i="13261"/>
  <c r="I1292" i="13261"/>
  <c r="H1292" i="13261"/>
  <c r="J1294" i="13261"/>
  <c r="I1294" i="13261"/>
  <c r="H1294" i="13261"/>
  <c r="J1295" i="13261"/>
  <c r="I1295" i="13261"/>
  <c r="H1295" i="13261"/>
  <c r="J1296" i="13261"/>
  <c r="I1296" i="13261"/>
  <c r="H1296" i="13261"/>
  <c r="J1297" i="13261"/>
  <c r="I1297" i="13261"/>
  <c r="H1297" i="13261"/>
  <c r="J1300" i="13261"/>
  <c r="I1300" i="13261"/>
  <c r="H1300" i="13261"/>
  <c r="J1299" i="13261"/>
  <c r="I1299" i="13261"/>
  <c r="H1299" i="13261"/>
  <c r="J1298" i="13261"/>
  <c r="I1298" i="13261"/>
  <c r="H1298" i="13261"/>
  <c r="J1303" i="13261"/>
  <c r="I1303" i="13261"/>
  <c r="H1303" i="13261"/>
  <c r="J1302" i="13261"/>
  <c r="I1302" i="13261"/>
  <c r="H1302" i="13261"/>
  <c r="J1301" i="13261"/>
  <c r="I1301" i="13261"/>
  <c r="H1301" i="13261"/>
  <c r="J1304" i="13261"/>
  <c r="I1304" i="13261"/>
  <c r="H1304" i="13261"/>
  <c r="J1305" i="13261"/>
  <c r="I1305" i="13261"/>
  <c r="H1305" i="13261"/>
  <c r="J1309" i="13261"/>
  <c r="I1309" i="13261"/>
  <c r="H1309" i="13261"/>
  <c r="J1308" i="13261"/>
  <c r="I1308" i="13261"/>
  <c r="H1308" i="13261"/>
  <c r="J1307" i="13261"/>
  <c r="I1307" i="13261"/>
  <c r="H1307" i="13261"/>
  <c r="J1306" i="13261"/>
  <c r="I1306" i="13261"/>
  <c r="H1306" i="13261"/>
  <c r="J1314" i="13261"/>
  <c r="I1314" i="13261"/>
  <c r="H1314" i="13261"/>
  <c r="J1313" i="13261"/>
  <c r="I1313" i="13261"/>
  <c r="H1313" i="13261"/>
  <c r="J1312" i="13261"/>
  <c r="I1312" i="13261"/>
  <c r="H1312" i="13261"/>
  <c r="J1311" i="13261"/>
  <c r="I1311" i="13261"/>
  <c r="H1311" i="13261"/>
  <c r="J1310" i="13261"/>
  <c r="I1310" i="13261"/>
  <c r="H1310" i="13261"/>
  <c r="J1320" i="13261"/>
  <c r="I1320" i="13261"/>
  <c r="H1320" i="13261"/>
  <c r="J1319" i="13261"/>
  <c r="I1319" i="13261"/>
  <c r="H1319" i="13261"/>
  <c r="J1318" i="13261"/>
  <c r="I1318" i="13261"/>
  <c r="H1318" i="13261"/>
  <c r="J1317" i="13261"/>
  <c r="I1317" i="13261"/>
  <c r="H1317" i="13261"/>
  <c r="J1316" i="13261"/>
  <c r="I1316" i="13261"/>
  <c r="H1316" i="13261"/>
  <c r="J1315" i="13261"/>
  <c r="I1315" i="13261"/>
  <c r="H1315" i="13261"/>
  <c r="J1322" i="13261"/>
  <c r="I1322" i="13261"/>
  <c r="H1322" i="13261"/>
  <c r="J1321" i="13261"/>
  <c r="I1321" i="13261"/>
  <c r="H1321" i="13261"/>
  <c r="J1324" i="13261"/>
  <c r="I1324" i="13261"/>
  <c r="H1324" i="13261"/>
  <c r="J1323" i="13261"/>
  <c r="I1323" i="13261"/>
  <c r="H1323" i="13261"/>
  <c r="J1325" i="13261"/>
  <c r="I1325" i="13261"/>
  <c r="H1325" i="13261"/>
  <c r="J1327" i="13261"/>
  <c r="I1327" i="13261"/>
  <c r="H1327" i="13261"/>
  <c r="J1326" i="13261"/>
  <c r="I1326" i="13261"/>
  <c r="H1326" i="13261"/>
  <c r="J1328" i="13261"/>
  <c r="I1328" i="13261"/>
  <c r="H1328" i="13261"/>
  <c r="J1329" i="13261"/>
  <c r="I1329" i="13261"/>
  <c r="H1329" i="13261"/>
  <c r="J1330" i="13261"/>
  <c r="I1330" i="13261"/>
  <c r="H1330" i="13261"/>
  <c r="J897" i="13261"/>
  <c r="I897" i="13261"/>
  <c r="H897" i="13261"/>
  <c r="J898" i="13261"/>
  <c r="I898" i="13261"/>
  <c r="H898" i="13261"/>
  <c r="J899" i="13261"/>
  <c r="I899" i="13261"/>
  <c r="H899" i="13261"/>
  <c r="J902" i="13261"/>
  <c r="I902" i="13261"/>
  <c r="H902" i="13261"/>
  <c r="J901" i="13261"/>
  <c r="I901" i="13261"/>
  <c r="H901" i="13261"/>
  <c r="J900" i="13261"/>
  <c r="I900" i="13261"/>
  <c r="H900" i="13261"/>
  <c r="J903" i="13261"/>
  <c r="I903" i="13261"/>
  <c r="H903" i="13261"/>
  <c r="J905" i="13261"/>
  <c r="I905" i="13261"/>
  <c r="H905" i="13261"/>
  <c r="J904" i="13261"/>
  <c r="I904" i="13261"/>
  <c r="H904" i="13261"/>
  <c r="J909" i="13261"/>
  <c r="I909" i="13261"/>
  <c r="H909" i="13261"/>
  <c r="J908" i="13261"/>
  <c r="I908" i="13261"/>
  <c r="H908" i="13261"/>
  <c r="J907" i="13261"/>
  <c r="I907" i="13261"/>
  <c r="H907" i="13261"/>
  <c r="J906" i="13261"/>
  <c r="I906" i="13261"/>
  <c r="H906" i="13261"/>
  <c r="J910" i="13261"/>
  <c r="I910" i="13261"/>
  <c r="H910" i="13261"/>
  <c r="J911" i="13261"/>
  <c r="I911" i="13261"/>
  <c r="H911" i="13261"/>
  <c r="J912" i="13261"/>
  <c r="I912" i="13261"/>
  <c r="H912" i="13261"/>
  <c r="J914" i="13261"/>
  <c r="I914" i="13261"/>
  <c r="H914" i="13261"/>
  <c r="J913" i="13261"/>
  <c r="I913" i="13261"/>
  <c r="H913" i="13261"/>
  <c r="J915" i="13261"/>
  <c r="I915" i="13261"/>
  <c r="H915" i="13261"/>
  <c r="J917" i="13261"/>
  <c r="I917" i="13261"/>
  <c r="H917" i="13261"/>
  <c r="J916" i="13261"/>
  <c r="I916" i="13261"/>
  <c r="H916" i="13261"/>
  <c r="J918" i="13261"/>
  <c r="I918" i="13261"/>
  <c r="H918" i="13261"/>
  <c r="J920" i="13261"/>
  <c r="I920" i="13261"/>
  <c r="H920" i="13261"/>
  <c r="J919" i="13261"/>
  <c r="I919" i="13261"/>
  <c r="H919" i="13261"/>
  <c r="J922" i="13261"/>
  <c r="I922" i="13261"/>
  <c r="H922" i="13261"/>
  <c r="J921" i="13261"/>
  <c r="I921" i="13261"/>
  <c r="H921" i="13261"/>
  <c r="J923" i="13261"/>
  <c r="I923" i="13261"/>
  <c r="H923" i="13261"/>
  <c r="J927" i="13261"/>
  <c r="I927" i="13261"/>
  <c r="H927" i="13261"/>
  <c r="J926" i="13261"/>
  <c r="I926" i="13261"/>
  <c r="H926" i="13261"/>
  <c r="J925" i="13261"/>
  <c r="I925" i="13261"/>
  <c r="H925" i="13261"/>
  <c r="J924" i="13261"/>
  <c r="I924" i="13261"/>
  <c r="H924" i="13261"/>
  <c r="J929" i="13261"/>
  <c r="I929" i="13261"/>
  <c r="H929" i="13261"/>
  <c r="J928" i="13261"/>
  <c r="I928" i="13261"/>
  <c r="H928" i="13261"/>
  <c r="J930" i="13261"/>
  <c r="I930" i="13261"/>
  <c r="H930" i="13261"/>
  <c r="J931" i="13261"/>
  <c r="I931" i="13261"/>
  <c r="H931" i="13261"/>
  <c r="J934" i="13261"/>
  <c r="I934" i="13261"/>
  <c r="H934" i="13261"/>
  <c r="J933" i="13261"/>
  <c r="I933" i="13261"/>
  <c r="H933" i="13261"/>
  <c r="J932" i="13261"/>
  <c r="I932" i="13261"/>
  <c r="H932" i="13261"/>
  <c r="J935" i="13261"/>
  <c r="I935" i="13261"/>
  <c r="H935" i="13261"/>
  <c r="J937" i="13261"/>
  <c r="I937" i="13261"/>
  <c r="H937" i="13261"/>
  <c r="J936" i="13261"/>
  <c r="I936" i="13261"/>
  <c r="H936" i="13261"/>
  <c r="J940" i="13261"/>
  <c r="I940" i="13261"/>
  <c r="H940" i="13261"/>
  <c r="J939" i="13261"/>
  <c r="I939" i="13261"/>
  <c r="H939" i="13261"/>
  <c r="J938" i="13261"/>
  <c r="I938" i="13261"/>
  <c r="H938" i="13261"/>
  <c r="J942" i="13261"/>
  <c r="I942" i="13261"/>
  <c r="H942" i="13261"/>
  <c r="J941" i="13261"/>
  <c r="I941" i="13261"/>
  <c r="H941" i="13261"/>
  <c r="J945" i="13261"/>
  <c r="I945" i="13261"/>
  <c r="H945" i="13261"/>
  <c r="J944" i="13261"/>
  <c r="I944" i="13261"/>
  <c r="H944" i="13261"/>
  <c r="J943" i="13261"/>
  <c r="I943" i="13261"/>
  <c r="H943" i="13261"/>
  <c r="J946" i="13261"/>
  <c r="I946" i="13261"/>
  <c r="H946" i="13261"/>
  <c r="J947" i="13261"/>
  <c r="I947" i="13261"/>
  <c r="H947" i="13261"/>
  <c r="J949" i="13261"/>
  <c r="I949" i="13261"/>
  <c r="H949" i="13261"/>
  <c r="J948" i="13261"/>
  <c r="I948" i="13261"/>
  <c r="H948" i="13261"/>
  <c r="J950" i="13261"/>
  <c r="I950" i="13261"/>
  <c r="H950" i="13261"/>
  <c r="J953" i="13261"/>
  <c r="I953" i="13261"/>
  <c r="H953" i="13261"/>
  <c r="J952" i="13261"/>
  <c r="I952" i="13261"/>
  <c r="H952" i="13261"/>
  <c r="J951" i="13261"/>
  <c r="I951" i="13261"/>
  <c r="H951" i="13261"/>
  <c r="J957" i="13261"/>
  <c r="I957" i="13261"/>
  <c r="H957" i="13261"/>
  <c r="J956" i="13261"/>
  <c r="I956" i="13261"/>
  <c r="H956" i="13261"/>
  <c r="J955" i="13261"/>
  <c r="I955" i="13261"/>
  <c r="H955" i="13261"/>
  <c r="J954" i="13261"/>
  <c r="I954" i="13261"/>
  <c r="H954" i="13261"/>
  <c r="J958" i="13261"/>
  <c r="I958" i="13261"/>
  <c r="H958" i="13261"/>
  <c r="J962" i="13261"/>
  <c r="I962" i="13261"/>
  <c r="H962" i="13261"/>
  <c r="J961" i="13261"/>
  <c r="I961" i="13261"/>
  <c r="H961" i="13261"/>
  <c r="J960" i="13261"/>
  <c r="I960" i="13261"/>
  <c r="H960" i="13261"/>
  <c r="J959" i="13261"/>
  <c r="I959" i="13261"/>
  <c r="H959" i="13261"/>
  <c r="J967" i="13261"/>
  <c r="I967" i="13261"/>
  <c r="H967" i="13261"/>
  <c r="J966" i="13261"/>
  <c r="I966" i="13261"/>
  <c r="H966" i="13261"/>
  <c r="J965" i="13261"/>
  <c r="I965" i="13261"/>
  <c r="H965" i="13261"/>
  <c r="J964" i="13261"/>
  <c r="I964" i="13261"/>
  <c r="H964" i="13261"/>
  <c r="J963" i="13261"/>
  <c r="I963" i="13261"/>
  <c r="H963" i="13261"/>
  <c r="J973" i="13261"/>
  <c r="I973" i="13261"/>
  <c r="H973" i="13261"/>
  <c r="J972" i="13261"/>
  <c r="I972" i="13261"/>
  <c r="H972" i="13261"/>
  <c r="J971" i="13261"/>
  <c r="I971" i="13261"/>
  <c r="H971" i="13261"/>
  <c r="J970" i="13261"/>
  <c r="I970" i="13261"/>
  <c r="H970" i="13261"/>
  <c r="J969" i="13261"/>
  <c r="I969" i="13261"/>
  <c r="H969" i="13261"/>
  <c r="J968" i="13261"/>
  <c r="I968" i="13261"/>
  <c r="H968" i="13261"/>
  <c r="J974" i="13261"/>
  <c r="I974" i="13261"/>
  <c r="H974" i="13261"/>
  <c r="J977" i="13261"/>
  <c r="I977" i="13261"/>
  <c r="H977" i="13261"/>
  <c r="J976" i="13261"/>
  <c r="I976" i="13261"/>
  <c r="H976" i="13261"/>
  <c r="J975" i="13261"/>
  <c r="I975" i="13261"/>
  <c r="H975" i="13261"/>
  <c r="J979" i="13261"/>
  <c r="I979" i="13261"/>
  <c r="H979" i="13261"/>
  <c r="J978" i="13261"/>
  <c r="I978" i="13261"/>
  <c r="H978" i="13261"/>
  <c r="J980" i="13261"/>
  <c r="I980" i="13261"/>
  <c r="H980" i="13261"/>
  <c r="J981" i="13261"/>
  <c r="I981" i="13261"/>
  <c r="H981" i="13261"/>
  <c r="J982" i="13261"/>
  <c r="I982" i="13261"/>
  <c r="H982" i="13261"/>
  <c r="J985" i="13261"/>
  <c r="I985" i="13261"/>
  <c r="H985" i="13261"/>
  <c r="J984" i="13261"/>
  <c r="I984" i="13261"/>
  <c r="H984" i="13261"/>
  <c r="J983" i="13261"/>
  <c r="I983" i="13261"/>
  <c r="H983" i="13261"/>
  <c r="J987" i="13261"/>
  <c r="I987" i="13261"/>
  <c r="H987" i="13261"/>
  <c r="J986" i="13261"/>
  <c r="I986" i="13261"/>
  <c r="H986" i="13261"/>
  <c r="J988" i="13261"/>
  <c r="I988" i="13261"/>
  <c r="H988" i="13261"/>
  <c r="J989" i="13261"/>
  <c r="I989" i="13261"/>
  <c r="H989" i="13261"/>
  <c r="J990" i="13261"/>
  <c r="I990" i="13261"/>
  <c r="H990" i="13261"/>
  <c r="J991" i="13261"/>
  <c r="I991" i="13261"/>
  <c r="H991" i="13261"/>
  <c r="J993" i="13261"/>
  <c r="I993" i="13261"/>
  <c r="H993" i="13261"/>
  <c r="J992" i="13261"/>
  <c r="I992" i="13261"/>
  <c r="H992" i="13261"/>
  <c r="J994" i="13261"/>
  <c r="I994" i="13261"/>
  <c r="H994" i="13261"/>
  <c r="J995" i="13261"/>
  <c r="I995" i="13261"/>
  <c r="H995" i="13261"/>
  <c r="J996" i="13261"/>
  <c r="I996" i="13261"/>
  <c r="H996" i="13261"/>
  <c r="J997" i="13261"/>
  <c r="I997" i="13261"/>
  <c r="H997" i="13261"/>
  <c r="J1000" i="13261"/>
  <c r="I1000" i="13261"/>
  <c r="H1000" i="13261"/>
  <c r="J999" i="13261"/>
  <c r="I999" i="13261"/>
  <c r="H999" i="13261"/>
  <c r="J998" i="13261"/>
  <c r="I998" i="13261"/>
  <c r="H998" i="13261"/>
  <c r="J1003" i="13261"/>
  <c r="I1003" i="13261"/>
  <c r="H1003" i="13261"/>
  <c r="J1002" i="13261"/>
  <c r="I1002" i="13261"/>
  <c r="H1002" i="13261"/>
  <c r="J1001" i="13261"/>
  <c r="I1001" i="13261"/>
  <c r="H1001" i="13261"/>
  <c r="J1004" i="13261"/>
  <c r="I1004" i="13261"/>
  <c r="H1004" i="13261"/>
  <c r="J1006" i="13261"/>
  <c r="I1006" i="13261"/>
  <c r="H1006" i="13261"/>
  <c r="J1005" i="13261"/>
  <c r="I1005" i="13261"/>
  <c r="H1005" i="13261"/>
  <c r="J1007" i="13261"/>
  <c r="I1007" i="13261"/>
  <c r="H1007" i="13261"/>
  <c r="J1010" i="13261"/>
  <c r="I1010" i="13261"/>
  <c r="H1010" i="13261"/>
  <c r="J1009" i="13261"/>
  <c r="I1009" i="13261"/>
  <c r="H1009" i="13261"/>
  <c r="J1008" i="13261"/>
  <c r="I1008" i="13261"/>
  <c r="H1008" i="13261"/>
  <c r="J1011" i="13261"/>
  <c r="I1011" i="13261"/>
  <c r="H1011" i="13261"/>
  <c r="J1012" i="13261"/>
  <c r="I1012" i="13261"/>
  <c r="H1012" i="13261"/>
  <c r="J1016" i="13261"/>
  <c r="I1016" i="13261"/>
  <c r="H1016" i="13261"/>
  <c r="J1015" i="13261"/>
  <c r="I1015" i="13261"/>
  <c r="H1015" i="13261"/>
  <c r="J1014" i="13261"/>
  <c r="I1014" i="13261"/>
  <c r="H1014" i="13261"/>
  <c r="J1013" i="13261"/>
  <c r="I1013" i="13261"/>
  <c r="H1013" i="13261"/>
  <c r="J1018" i="13261"/>
  <c r="I1018" i="13261"/>
  <c r="H1018" i="13261"/>
  <c r="J1017" i="13261"/>
  <c r="I1017" i="13261"/>
  <c r="H1017" i="13261"/>
  <c r="J1019" i="13261"/>
  <c r="I1019" i="13261"/>
  <c r="H1019" i="13261"/>
  <c r="J1020" i="13261"/>
  <c r="I1020" i="13261"/>
  <c r="H1020" i="13261"/>
  <c r="J1021" i="13261"/>
  <c r="I1021" i="13261"/>
  <c r="H1021" i="13261"/>
  <c r="J1022" i="13261"/>
  <c r="I1022" i="13261"/>
  <c r="H1022" i="13261"/>
  <c r="J1023" i="13261"/>
  <c r="I1023" i="13261"/>
  <c r="H1023" i="13261"/>
  <c r="J1024" i="13261"/>
  <c r="I1024" i="13261"/>
  <c r="H1024" i="13261"/>
  <c r="J1025" i="13261"/>
  <c r="I1025" i="13261"/>
  <c r="H1025" i="13261"/>
  <c r="J1026" i="13261"/>
  <c r="I1026" i="13261"/>
  <c r="H1026" i="13261"/>
  <c r="J1027" i="13261"/>
  <c r="I1027" i="13261"/>
  <c r="H1027" i="13261"/>
  <c r="J1028" i="13261"/>
  <c r="I1028" i="13261"/>
  <c r="H1028" i="13261"/>
  <c r="J1029" i="13261"/>
  <c r="I1029" i="13261"/>
  <c r="H1029" i="13261"/>
  <c r="J1030" i="13261"/>
  <c r="I1030" i="13261"/>
  <c r="H1030" i="13261"/>
  <c r="J1032" i="13261"/>
  <c r="I1032" i="13261"/>
  <c r="H1032" i="13261"/>
  <c r="J1031" i="13261"/>
  <c r="I1031" i="13261"/>
  <c r="H1031" i="13261"/>
  <c r="J1033" i="13261"/>
  <c r="I1033" i="13261"/>
  <c r="H1033" i="13261"/>
  <c r="J1034" i="13261"/>
  <c r="I1034" i="13261"/>
  <c r="H1034" i="13261"/>
  <c r="J1038" i="13261"/>
  <c r="I1038" i="13261"/>
  <c r="H1038" i="13261"/>
  <c r="J1037" i="13261"/>
  <c r="I1037" i="13261"/>
  <c r="H1037" i="13261"/>
  <c r="J1036" i="13261"/>
  <c r="I1036" i="13261"/>
  <c r="H1036" i="13261"/>
  <c r="J1035" i="13261"/>
  <c r="I1035" i="13261"/>
  <c r="H1035" i="13261"/>
  <c r="J1040" i="13261"/>
  <c r="I1040" i="13261"/>
  <c r="H1040" i="13261"/>
  <c r="J1039" i="13261"/>
  <c r="I1039" i="13261"/>
  <c r="H1039" i="13261"/>
  <c r="J1041" i="13261"/>
  <c r="I1041" i="13261"/>
  <c r="H1041" i="13261"/>
  <c r="J1044" i="13261"/>
  <c r="I1044" i="13261"/>
  <c r="H1044" i="13261"/>
  <c r="J1043" i="13261"/>
  <c r="I1043" i="13261"/>
  <c r="H1043" i="13261"/>
  <c r="J1042" i="13261"/>
  <c r="I1042" i="13261"/>
  <c r="H1042" i="13261"/>
  <c r="J1045" i="13261"/>
  <c r="I1045" i="13261"/>
  <c r="H1045" i="13261"/>
  <c r="J1050" i="13261"/>
  <c r="I1050" i="13261"/>
  <c r="H1050" i="13261"/>
  <c r="J1049" i="13261"/>
  <c r="I1049" i="13261"/>
  <c r="H1049" i="13261"/>
  <c r="J1048" i="13261"/>
  <c r="I1048" i="13261"/>
  <c r="H1048" i="13261"/>
  <c r="J1047" i="13261"/>
  <c r="I1047" i="13261"/>
  <c r="H1047" i="13261"/>
  <c r="J1046" i="13261"/>
  <c r="I1046" i="13261"/>
  <c r="H1046" i="13261"/>
  <c r="J1053" i="13261"/>
  <c r="I1053" i="13261"/>
  <c r="H1053" i="13261"/>
  <c r="J1052" i="13261"/>
  <c r="I1052" i="13261"/>
  <c r="H1052" i="13261"/>
  <c r="J1051" i="13261"/>
  <c r="I1051" i="13261"/>
  <c r="H1051" i="13261"/>
  <c r="J1054" i="13261"/>
  <c r="I1054" i="13261"/>
  <c r="H1054" i="13261"/>
  <c r="J1055" i="13261"/>
  <c r="I1055" i="13261"/>
  <c r="H1055" i="13261"/>
  <c r="J1057" i="13261"/>
  <c r="I1057" i="13261"/>
  <c r="H1057" i="13261"/>
  <c r="J1056" i="13261"/>
  <c r="I1056" i="13261"/>
  <c r="H1056" i="13261"/>
  <c r="J800" i="13261"/>
  <c r="I800" i="13261"/>
  <c r="H800" i="13261"/>
  <c r="J801" i="13261"/>
  <c r="I801" i="13261"/>
  <c r="H801" i="13261"/>
  <c r="J802" i="13261"/>
  <c r="I802" i="13261"/>
  <c r="H802" i="13261"/>
  <c r="J803" i="13261"/>
  <c r="I803" i="13261"/>
  <c r="H803" i="13261"/>
  <c r="J804" i="13261"/>
  <c r="I804" i="13261"/>
  <c r="H804" i="13261"/>
  <c r="J805" i="13261"/>
  <c r="I805" i="13261"/>
  <c r="H805" i="13261"/>
  <c r="J806" i="13261"/>
  <c r="I806" i="13261"/>
  <c r="H806" i="13261"/>
  <c r="J807" i="13261"/>
  <c r="I807" i="13261"/>
  <c r="H807" i="13261"/>
  <c r="J809" i="13261"/>
  <c r="I809" i="13261"/>
  <c r="H809" i="13261"/>
  <c r="J808" i="13261"/>
  <c r="I808" i="13261"/>
  <c r="H808" i="13261"/>
  <c r="J812" i="13261"/>
  <c r="I812" i="13261"/>
  <c r="H812" i="13261"/>
  <c r="J811" i="13261"/>
  <c r="I811" i="13261"/>
  <c r="H811" i="13261"/>
  <c r="J810" i="13261"/>
  <c r="I810" i="13261"/>
  <c r="H810" i="13261"/>
  <c r="J813" i="13261"/>
  <c r="I813" i="13261"/>
  <c r="H813" i="13261"/>
  <c r="J815" i="13261"/>
  <c r="I815" i="13261"/>
  <c r="H815" i="13261"/>
  <c r="J814" i="13261"/>
  <c r="I814" i="13261"/>
  <c r="H814" i="13261"/>
  <c r="J816" i="13261"/>
  <c r="I816" i="13261"/>
  <c r="H816" i="13261"/>
  <c r="J817" i="13261"/>
  <c r="I817" i="13261"/>
  <c r="H817" i="13261"/>
  <c r="J819" i="13261"/>
  <c r="I819" i="13261"/>
  <c r="H819" i="13261"/>
  <c r="J818" i="13261"/>
  <c r="I818" i="13261"/>
  <c r="H818" i="13261"/>
  <c r="J821" i="13261"/>
  <c r="I821" i="13261"/>
  <c r="H821" i="13261"/>
  <c r="J820" i="13261"/>
  <c r="I820" i="13261"/>
  <c r="H820" i="13261"/>
  <c r="J823" i="13261"/>
  <c r="I823" i="13261"/>
  <c r="H823" i="13261"/>
  <c r="J822" i="13261"/>
  <c r="I822" i="13261"/>
  <c r="H822" i="13261"/>
  <c r="J826" i="13261"/>
  <c r="I826" i="13261"/>
  <c r="H826" i="13261"/>
  <c r="J825" i="13261"/>
  <c r="I825" i="13261"/>
  <c r="H825" i="13261"/>
  <c r="J824" i="13261"/>
  <c r="I824" i="13261"/>
  <c r="H824" i="13261"/>
  <c r="J827" i="13261"/>
  <c r="I827" i="13261"/>
  <c r="H827" i="13261"/>
  <c r="J829" i="13261"/>
  <c r="I829" i="13261"/>
  <c r="H829" i="13261"/>
  <c r="J828" i="13261"/>
  <c r="I828" i="13261"/>
  <c r="H828" i="13261"/>
  <c r="J832" i="13261"/>
  <c r="I832" i="13261"/>
  <c r="H832" i="13261"/>
  <c r="J831" i="13261"/>
  <c r="I831" i="13261"/>
  <c r="H831" i="13261"/>
  <c r="J830" i="13261"/>
  <c r="I830" i="13261"/>
  <c r="H830" i="13261"/>
  <c r="J834" i="13261"/>
  <c r="I834" i="13261"/>
  <c r="H834" i="13261"/>
  <c r="J833" i="13261"/>
  <c r="I833" i="13261"/>
  <c r="H833" i="13261"/>
  <c r="J836" i="13261"/>
  <c r="I836" i="13261"/>
  <c r="H836" i="13261"/>
  <c r="J835" i="13261"/>
  <c r="I835" i="13261"/>
  <c r="H835" i="13261"/>
  <c r="J839" i="13261"/>
  <c r="I839" i="13261"/>
  <c r="H839" i="13261"/>
  <c r="J838" i="13261"/>
  <c r="I838" i="13261"/>
  <c r="H838" i="13261"/>
  <c r="J837" i="13261"/>
  <c r="I837" i="13261"/>
  <c r="H837" i="13261"/>
  <c r="J840" i="13261"/>
  <c r="I840" i="13261"/>
  <c r="H840" i="13261"/>
  <c r="J841" i="13261"/>
  <c r="I841" i="13261"/>
  <c r="H841" i="13261"/>
  <c r="J842" i="13261"/>
  <c r="I842" i="13261"/>
  <c r="H842" i="13261"/>
  <c r="J843" i="13261"/>
  <c r="I843" i="13261"/>
  <c r="H843" i="13261"/>
  <c r="J845" i="13261"/>
  <c r="I845" i="13261"/>
  <c r="H845" i="13261"/>
  <c r="J844" i="13261"/>
  <c r="I844" i="13261"/>
  <c r="H844" i="13261"/>
  <c r="J846" i="13261"/>
  <c r="I846" i="13261"/>
  <c r="H846" i="13261"/>
  <c r="J848" i="13261"/>
  <c r="I848" i="13261"/>
  <c r="H848" i="13261"/>
  <c r="J847" i="13261"/>
  <c r="I847" i="13261"/>
  <c r="H847" i="13261"/>
  <c r="J849" i="13261"/>
  <c r="I849" i="13261"/>
  <c r="H849" i="13261"/>
  <c r="J851" i="13261"/>
  <c r="I851" i="13261"/>
  <c r="H851" i="13261"/>
  <c r="J850" i="13261"/>
  <c r="I850" i="13261"/>
  <c r="H850" i="13261"/>
  <c r="J852" i="13261"/>
  <c r="I852" i="13261"/>
  <c r="H852" i="13261"/>
  <c r="J853" i="13261"/>
  <c r="I853" i="13261"/>
  <c r="H853" i="13261"/>
  <c r="J855" i="13261"/>
  <c r="I855" i="13261"/>
  <c r="H855" i="13261"/>
  <c r="J854" i="13261"/>
  <c r="I854" i="13261"/>
  <c r="H854" i="13261"/>
  <c r="J856" i="13261"/>
  <c r="I856" i="13261"/>
  <c r="H856" i="13261"/>
  <c r="J858" i="13261"/>
  <c r="I858" i="13261"/>
  <c r="H858" i="13261"/>
  <c r="J857" i="13261"/>
  <c r="I857" i="13261"/>
  <c r="H857" i="13261"/>
  <c r="J859" i="13261"/>
  <c r="I859" i="13261"/>
  <c r="H859" i="13261"/>
  <c r="J860" i="13261"/>
  <c r="I860" i="13261"/>
  <c r="H860" i="13261"/>
  <c r="J861" i="13261"/>
  <c r="I861" i="13261"/>
  <c r="H861" i="13261"/>
  <c r="J862" i="13261"/>
  <c r="I862" i="13261"/>
  <c r="H862" i="13261"/>
  <c r="J863" i="13261"/>
  <c r="I863" i="13261"/>
  <c r="H863" i="13261"/>
  <c r="J864" i="13261"/>
  <c r="I864" i="13261"/>
  <c r="H864" i="13261"/>
  <c r="J865" i="13261"/>
  <c r="I865" i="13261"/>
  <c r="H865" i="13261"/>
  <c r="J867" i="13261"/>
  <c r="I867" i="13261"/>
  <c r="H867" i="13261"/>
  <c r="J866" i="13261"/>
  <c r="I866" i="13261"/>
  <c r="H866" i="13261"/>
  <c r="J871" i="13261"/>
  <c r="I871" i="13261"/>
  <c r="H871" i="13261"/>
  <c r="J870" i="13261"/>
  <c r="I870" i="13261"/>
  <c r="H870" i="13261"/>
  <c r="J869" i="13261"/>
  <c r="I869" i="13261"/>
  <c r="H869" i="13261"/>
  <c r="J868" i="13261"/>
  <c r="I868" i="13261"/>
  <c r="H868" i="13261"/>
  <c r="J872" i="13261"/>
  <c r="I872" i="13261"/>
  <c r="H872" i="13261"/>
  <c r="J873" i="13261"/>
  <c r="I873" i="13261"/>
  <c r="H873" i="13261"/>
  <c r="J875" i="13261"/>
  <c r="I875" i="13261"/>
  <c r="H875" i="13261"/>
  <c r="J874" i="13261"/>
  <c r="I874" i="13261"/>
  <c r="H874" i="13261"/>
  <c r="J876" i="13261"/>
  <c r="I876" i="13261"/>
  <c r="H876" i="13261"/>
  <c r="J878" i="13261"/>
  <c r="I878" i="13261"/>
  <c r="H878" i="13261"/>
  <c r="J877" i="13261"/>
  <c r="I877" i="13261"/>
  <c r="H877" i="13261"/>
  <c r="J879" i="13261"/>
  <c r="I879" i="13261"/>
  <c r="H879" i="13261"/>
  <c r="J881" i="13261"/>
  <c r="I881" i="13261"/>
  <c r="H881" i="13261"/>
  <c r="J880" i="13261"/>
  <c r="I880" i="13261"/>
  <c r="H880" i="13261"/>
  <c r="J882" i="13261"/>
  <c r="I882" i="13261"/>
  <c r="H882" i="13261"/>
  <c r="J883" i="13261"/>
  <c r="I883" i="13261"/>
  <c r="H883" i="13261"/>
  <c r="J884" i="13261"/>
  <c r="I884" i="13261"/>
  <c r="H884" i="13261"/>
  <c r="J885" i="13261"/>
  <c r="I885" i="13261"/>
  <c r="H885" i="13261"/>
  <c r="J886" i="13261"/>
  <c r="I886" i="13261"/>
  <c r="H886" i="13261"/>
  <c r="J887" i="13261"/>
  <c r="I887" i="13261"/>
  <c r="H887" i="13261"/>
  <c r="J888" i="13261"/>
  <c r="I888" i="13261"/>
  <c r="H888" i="13261"/>
  <c r="J889" i="13261"/>
  <c r="I889" i="13261"/>
  <c r="H889" i="13261"/>
  <c r="J891" i="13261"/>
  <c r="I891" i="13261"/>
  <c r="H891" i="13261"/>
  <c r="J890" i="13261"/>
  <c r="I890" i="13261"/>
  <c r="H890" i="13261"/>
  <c r="J892" i="13261"/>
  <c r="I892" i="13261"/>
  <c r="H892" i="13261"/>
  <c r="J894" i="13261"/>
  <c r="I894" i="13261"/>
  <c r="H894" i="13261"/>
  <c r="J893" i="13261"/>
  <c r="I893" i="13261"/>
  <c r="H893" i="13261"/>
  <c r="J896" i="13261"/>
  <c r="I896" i="13261"/>
  <c r="H896" i="13261"/>
  <c r="J895" i="13261"/>
  <c r="I895" i="13261"/>
  <c r="H895" i="13261"/>
  <c r="J624" i="13261"/>
  <c r="I624" i="13261"/>
  <c r="H624" i="13261"/>
  <c r="J625" i="13261"/>
  <c r="I625" i="13261"/>
  <c r="H625" i="13261"/>
  <c r="J627" i="13261"/>
  <c r="I627" i="13261"/>
  <c r="H627" i="13261"/>
  <c r="J626" i="13261"/>
  <c r="I626" i="13261"/>
  <c r="H626" i="13261"/>
  <c r="J630" i="13261"/>
  <c r="I630" i="13261"/>
  <c r="H630" i="13261"/>
  <c r="J629" i="13261"/>
  <c r="I629" i="13261"/>
  <c r="H629" i="13261"/>
  <c r="J628" i="13261"/>
  <c r="I628" i="13261"/>
  <c r="H628" i="13261"/>
  <c r="J633" i="13261"/>
  <c r="I633" i="13261"/>
  <c r="H633" i="13261"/>
  <c r="J632" i="13261"/>
  <c r="I632" i="13261"/>
  <c r="H632" i="13261"/>
  <c r="J631" i="13261"/>
  <c r="I631" i="13261"/>
  <c r="H631" i="13261"/>
  <c r="J635" i="13261"/>
  <c r="I635" i="13261"/>
  <c r="H635" i="13261"/>
  <c r="J634" i="13261"/>
  <c r="I634" i="13261"/>
  <c r="H634" i="13261"/>
  <c r="J636" i="13261"/>
  <c r="I636" i="13261"/>
  <c r="H636" i="13261"/>
  <c r="J637" i="13261"/>
  <c r="I637" i="13261"/>
  <c r="H637" i="13261"/>
  <c r="J643" i="13261"/>
  <c r="I643" i="13261"/>
  <c r="H643" i="13261"/>
  <c r="J642" i="13261"/>
  <c r="I642" i="13261"/>
  <c r="H642" i="13261"/>
  <c r="J641" i="13261"/>
  <c r="I641" i="13261"/>
  <c r="H641" i="13261"/>
  <c r="J640" i="13261"/>
  <c r="I640" i="13261"/>
  <c r="H640" i="13261"/>
  <c r="J639" i="13261"/>
  <c r="I639" i="13261"/>
  <c r="H639" i="13261"/>
  <c r="J638" i="13261"/>
  <c r="I638" i="13261"/>
  <c r="H638" i="13261"/>
  <c r="J645" i="13261"/>
  <c r="I645" i="13261"/>
  <c r="H645" i="13261"/>
  <c r="J644" i="13261"/>
  <c r="I644" i="13261"/>
  <c r="H644" i="13261"/>
  <c r="J646" i="13261"/>
  <c r="I646" i="13261"/>
  <c r="H646" i="13261"/>
  <c r="J648" i="13261"/>
  <c r="I648" i="13261"/>
  <c r="H648" i="13261"/>
  <c r="J647" i="13261"/>
  <c r="I647" i="13261"/>
  <c r="H647" i="13261"/>
  <c r="J650" i="13261"/>
  <c r="I650" i="13261"/>
  <c r="H650" i="13261"/>
  <c r="J649" i="13261"/>
  <c r="I649" i="13261"/>
  <c r="H649" i="13261"/>
  <c r="J654" i="13261"/>
  <c r="I654" i="13261"/>
  <c r="H654" i="13261"/>
  <c r="J653" i="13261"/>
  <c r="I653" i="13261"/>
  <c r="H653" i="13261"/>
  <c r="J652" i="13261"/>
  <c r="I652" i="13261"/>
  <c r="H652" i="13261"/>
  <c r="J651" i="13261"/>
  <c r="I651" i="13261"/>
  <c r="H651" i="13261"/>
  <c r="J656" i="13261"/>
  <c r="I656" i="13261"/>
  <c r="H656" i="13261"/>
  <c r="J655" i="13261"/>
  <c r="I655" i="13261"/>
  <c r="H655" i="13261"/>
  <c r="J660" i="13261"/>
  <c r="I660" i="13261"/>
  <c r="H660" i="13261"/>
  <c r="J659" i="13261"/>
  <c r="I659" i="13261"/>
  <c r="H659" i="13261"/>
  <c r="J658" i="13261"/>
  <c r="I658" i="13261"/>
  <c r="H658" i="13261"/>
  <c r="J657" i="13261"/>
  <c r="I657" i="13261"/>
  <c r="H657" i="13261"/>
  <c r="J662" i="13261"/>
  <c r="I662" i="13261"/>
  <c r="H662" i="13261"/>
  <c r="J661" i="13261"/>
  <c r="I661" i="13261"/>
  <c r="H661" i="13261"/>
  <c r="J665" i="13261"/>
  <c r="I665" i="13261"/>
  <c r="H665" i="13261"/>
  <c r="J664" i="13261"/>
  <c r="I664" i="13261"/>
  <c r="H664" i="13261"/>
  <c r="J663" i="13261"/>
  <c r="I663" i="13261"/>
  <c r="H663" i="13261"/>
  <c r="J668" i="13261"/>
  <c r="I668" i="13261"/>
  <c r="H668" i="13261"/>
  <c r="J667" i="13261"/>
  <c r="I667" i="13261"/>
  <c r="H667" i="13261"/>
  <c r="J666" i="13261"/>
  <c r="I666" i="13261"/>
  <c r="H666" i="13261"/>
  <c r="J670" i="13261"/>
  <c r="I670" i="13261"/>
  <c r="H670" i="13261"/>
  <c r="J669" i="13261"/>
  <c r="I669" i="13261"/>
  <c r="H669" i="13261"/>
  <c r="J672" i="13261"/>
  <c r="I672" i="13261"/>
  <c r="H672" i="13261"/>
  <c r="J671" i="13261"/>
  <c r="I671" i="13261"/>
  <c r="H671" i="13261"/>
  <c r="J673" i="13261"/>
  <c r="I673" i="13261"/>
  <c r="H673" i="13261"/>
  <c r="J674" i="13261"/>
  <c r="I674" i="13261"/>
  <c r="H674" i="13261"/>
  <c r="J677" i="13261"/>
  <c r="I677" i="13261"/>
  <c r="H677" i="13261"/>
  <c r="J676" i="13261"/>
  <c r="I676" i="13261"/>
  <c r="H676" i="13261"/>
  <c r="J675" i="13261"/>
  <c r="I675" i="13261"/>
  <c r="H675" i="13261"/>
  <c r="J678" i="13261"/>
  <c r="I678" i="13261"/>
  <c r="H678" i="13261"/>
  <c r="J680" i="13261"/>
  <c r="I680" i="13261"/>
  <c r="H680" i="13261"/>
  <c r="J679" i="13261"/>
  <c r="I679" i="13261"/>
  <c r="H679" i="13261"/>
  <c r="J681" i="13261"/>
  <c r="I681" i="13261"/>
  <c r="H681" i="13261"/>
  <c r="J684" i="13261"/>
  <c r="I684" i="13261"/>
  <c r="H684" i="13261"/>
  <c r="J683" i="13261"/>
  <c r="I683" i="13261"/>
  <c r="H683" i="13261"/>
  <c r="J682" i="13261"/>
  <c r="I682" i="13261"/>
  <c r="H682" i="13261"/>
  <c r="J788" i="13261"/>
  <c r="I788" i="13261"/>
  <c r="H788" i="13261"/>
  <c r="J685" i="13261"/>
  <c r="I685" i="13261"/>
  <c r="H685" i="13261"/>
  <c r="J686" i="13261"/>
  <c r="I686" i="13261"/>
  <c r="H686" i="13261"/>
  <c r="J688" i="13261"/>
  <c r="I688" i="13261"/>
  <c r="H688" i="13261"/>
  <c r="J687" i="13261"/>
  <c r="I687" i="13261"/>
  <c r="H687" i="13261"/>
  <c r="J693" i="13261"/>
  <c r="I693" i="13261"/>
  <c r="H693" i="13261"/>
  <c r="J692" i="13261"/>
  <c r="I692" i="13261"/>
  <c r="H692" i="13261"/>
  <c r="J691" i="13261"/>
  <c r="I691" i="13261"/>
  <c r="H691" i="13261"/>
  <c r="J690" i="13261"/>
  <c r="I690" i="13261"/>
  <c r="H690" i="13261"/>
  <c r="J689" i="13261"/>
  <c r="I689" i="13261"/>
  <c r="H689" i="13261"/>
  <c r="J694" i="13261"/>
  <c r="I694" i="13261"/>
  <c r="H694" i="13261"/>
  <c r="J696" i="13261"/>
  <c r="I696" i="13261"/>
  <c r="H696" i="13261"/>
  <c r="J695" i="13261"/>
  <c r="I695" i="13261"/>
  <c r="H695" i="13261"/>
  <c r="J697" i="13261"/>
  <c r="I697" i="13261"/>
  <c r="H697" i="13261"/>
  <c r="J698" i="13261"/>
  <c r="I698" i="13261"/>
  <c r="H698" i="13261"/>
  <c r="J700" i="13261"/>
  <c r="I700" i="13261"/>
  <c r="H700" i="13261"/>
  <c r="J699" i="13261"/>
  <c r="I699" i="13261"/>
  <c r="H699" i="13261"/>
  <c r="J701" i="13261"/>
  <c r="I701" i="13261"/>
  <c r="H701" i="13261"/>
  <c r="J702" i="13261"/>
  <c r="I702" i="13261"/>
  <c r="H702" i="13261"/>
  <c r="J703" i="13261"/>
  <c r="I703" i="13261"/>
  <c r="H703" i="13261"/>
  <c r="J705" i="13261"/>
  <c r="I705" i="13261"/>
  <c r="H705" i="13261"/>
  <c r="J704" i="13261"/>
  <c r="I704" i="13261"/>
  <c r="H704" i="13261"/>
  <c r="J708" i="13261"/>
  <c r="I708" i="13261"/>
  <c r="H708" i="13261"/>
  <c r="J707" i="13261"/>
  <c r="I707" i="13261"/>
  <c r="H707" i="13261"/>
  <c r="J706" i="13261"/>
  <c r="I706" i="13261"/>
  <c r="H706" i="13261"/>
  <c r="J709" i="13261"/>
  <c r="I709" i="13261"/>
  <c r="H709" i="13261"/>
  <c r="J710" i="13261"/>
  <c r="I710" i="13261"/>
  <c r="H710" i="13261"/>
  <c r="J713" i="13261"/>
  <c r="I713" i="13261"/>
  <c r="H713" i="13261"/>
  <c r="J712" i="13261"/>
  <c r="I712" i="13261"/>
  <c r="H712" i="13261"/>
  <c r="J711" i="13261"/>
  <c r="I711" i="13261"/>
  <c r="H711" i="13261"/>
  <c r="J714" i="13261"/>
  <c r="I714" i="13261"/>
  <c r="H714" i="13261"/>
  <c r="J715" i="13261"/>
  <c r="I715" i="13261"/>
  <c r="H715" i="13261"/>
  <c r="J716" i="13261"/>
  <c r="I716" i="13261"/>
  <c r="H716" i="13261"/>
  <c r="J718" i="13261"/>
  <c r="I718" i="13261"/>
  <c r="H718" i="13261"/>
  <c r="J717" i="13261"/>
  <c r="I717" i="13261"/>
  <c r="H717" i="13261"/>
  <c r="J721" i="13261"/>
  <c r="I721" i="13261"/>
  <c r="H721" i="13261"/>
  <c r="J720" i="13261"/>
  <c r="I720" i="13261"/>
  <c r="H720" i="13261"/>
  <c r="J719" i="13261"/>
  <c r="I719" i="13261"/>
  <c r="H719" i="13261"/>
  <c r="J723" i="13261"/>
  <c r="I723" i="13261"/>
  <c r="H723" i="13261"/>
  <c r="J722" i="13261"/>
  <c r="I722" i="13261"/>
  <c r="H722" i="13261"/>
  <c r="J725" i="13261"/>
  <c r="I725" i="13261"/>
  <c r="H725" i="13261"/>
  <c r="J724" i="13261"/>
  <c r="I724" i="13261"/>
  <c r="H724" i="13261"/>
  <c r="J727" i="13261"/>
  <c r="I727" i="13261"/>
  <c r="H727" i="13261"/>
  <c r="J726" i="13261"/>
  <c r="I726" i="13261"/>
  <c r="H726" i="13261"/>
  <c r="J730" i="13261"/>
  <c r="I730" i="13261"/>
  <c r="H730" i="13261"/>
  <c r="J729" i="13261"/>
  <c r="I729" i="13261"/>
  <c r="H729" i="13261"/>
  <c r="J728" i="13261"/>
  <c r="I728" i="13261"/>
  <c r="H728" i="13261"/>
  <c r="J732" i="13261"/>
  <c r="I732" i="13261"/>
  <c r="H732" i="13261"/>
  <c r="J731" i="13261"/>
  <c r="I731" i="13261"/>
  <c r="H731" i="13261"/>
  <c r="J734" i="13261"/>
  <c r="I734" i="13261"/>
  <c r="H734" i="13261"/>
  <c r="J733" i="13261"/>
  <c r="I733" i="13261"/>
  <c r="H733" i="13261"/>
  <c r="J735" i="13261"/>
  <c r="I735" i="13261"/>
  <c r="H735" i="13261"/>
  <c r="J736" i="13261"/>
  <c r="I736" i="13261"/>
  <c r="H736" i="13261"/>
  <c r="J737" i="13261"/>
  <c r="I737" i="13261"/>
  <c r="H737" i="13261"/>
  <c r="J739" i="13261"/>
  <c r="I739" i="13261"/>
  <c r="H739" i="13261"/>
  <c r="J738" i="13261"/>
  <c r="I738" i="13261"/>
  <c r="H738" i="13261"/>
  <c r="J740" i="13261"/>
  <c r="I740" i="13261"/>
  <c r="H740" i="13261"/>
  <c r="J741" i="13261"/>
  <c r="I741" i="13261"/>
  <c r="H741" i="13261"/>
  <c r="J742" i="13261"/>
  <c r="I742" i="13261"/>
  <c r="H742" i="13261"/>
  <c r="J748" i="13261"/>
  <c r="I748" i="13261"/>
  <c r="H748" i="13261"/>
  <c r="J747" i="13261"/>
  <c r="I747" i="13261"/>
  <c r="H747" i="13261"/>
  <c r="J746" i="13261"/>
  <c r="I746" i="13261"/>
  <c r="H746" i="13261"/>
  <c r="J745" i="13261"/>
  <c r="I745" i="13261"/>
  <c r="H745" i="13261"/>
  <c r="J744" i="13261"/>
  <c r="I744" i="13261"/>
  <c r="H744" i="13261"/>
  <c r="J743" i="13261"/>
  <c r="I743" i="13261"/>
  <c r="H743" i="13261"/>
  <c r="J749" i="13261"/>
  <c r="I749" i="13261"/>
  <c r="H749" i="13261"/>
  <c r="J751" i="13261"/>
  <c r="I751" i="13261"/>
  <c r="H751" i="13261"/>
  <c r="J750" i="13261"/>
  <c r="I750" i="13261"/>
  <c r="H750" i="13261"/>
  <c r="J754" i="13261"/>
  <c r="I754" i="13261"/>
  <c r="H754" i="13261"/>
  <c r="J753" i="13261"/>
  <c r="I753" i="13261"/>
  <c r="H753" i="13261"/>
  <c r="J752" i="13261"/>
  <c r="I752" i="13261"/>
  <c r="H752" i="13261"/>
  <c r="J756" i="13261"/>
  <c r="I756" i="13261"/>
  <c r="H756" i="13261"/>
  <c r="J755" i="13261"/>
  <c r="I755" i="13261"/>
  <c r="H755" i="13261"/>
  <c r="J762" i="13261"/>
  <c r="I762" i="13261"/>
  <c r="H762" i="13261"/>
  <c r="J761" i="13261"/>
  <c r="I761" i="13261"/>
  <c r="H761" i="13261"/>
  <c r="J760" i="13261"/>
  <c r="I760" i="13261"/>
  <c r="H760" i="13261"/>
  <c r="J759" i="13261"/>
  <c r="I759" i="13261"/>
  <c r="H759" i="13261"/>
  <c r="J758" i="13261"/>
  <c r="I758" i="13261"/>
  <c r="H758" i="13261"/>
  <c r="J757" i="13261"/>
  <c r="I757" i="13261"/>
  <c r="H757" i="13261"/>
  <c r="J763" i="13261"/>
  <c r="I763" i="13261"/>
  <c r="H763" i="13261"/>
  <c r="J764" i="13261"/>
  <c r="I764" i="13261"/>
  <c r="H764" i="13261"/>
  <c r="J768" i="13261"/>
  <c r="I768" i="13261"/>
  <c r="H768" i="13261"/>
  <c r="J767" i="13261"/>
  <c r="I767" i="13261"/>
  <c r="H767" i="13261"/>
  <c r="J766" i="13261"/>
  <c r="I766" i="13261"/>
  <c r="H766" i="13261"/>
  <c r="J765" i="13261"/>
  <c r="I765" i="13261"/>
  <c r="H765" i="13261"/>
  <c r="J769" i="13261"/>
  <c r="I769" i="13261"/>
  <c r="H769" i="13261"/>
  <c r="J771" i="13261"/>
  <c r="I771" i="13261"/>
  <c r="H771" i="13261"/>
  <c r="J770" i="13261"/>
  <c r="I770" i="13261"/>
  <c r="H770" i="13261"/>
  <c r="J772" i="13261"/>
  <c r="I772" i="13261"/>
  <c r="H772" i="13261"/>
  <c r="J774" i="13261"/>
  <c r="I774" i="13261"/>
  <c r="H774" i="13261"/>
  <c r="J773" i="13261"/>
  <c r="I773" i="13261"/>
  <c r="H773" i="13261"/>
  <c r="J775" i="13261"/>
  <c r="I775" i="13261"/>
  <c r="H775" i="13261"/>
  <c r="J776" i="13261"/>
  <c r="I776" i="13261"/>
  <c r="H776" i="13261"/>
  <c r="J778" i="13261"/>
  <c r="I778" i="13261"/>
  <c r="H778" i="13261"/>
  <c r="J777" i="13261"/>
  <c r="I777" i="13261"/>
  <c r="H777" i="13261"/>
  <c r="J779" i="13261"/>
  <c r="I779" i="13261"/>
  <c r="H779" i="13261"/>
  <c r="J780" i="13261"/>
  <c r="I780" i="13261"/>
  <c r="H780" i="13261"/>
  <c r="J781" i="13261"/>
  <c r="I781" i="13261"/>
  <c r="H781" i="13261"/>
  <c r="J783" i="13261"/>
  <c r="I783" i="13261"/>
  <c r="H783" i="13261"/>
  <c r="J782" i="13261"/>
  <c r="I782" i="13261"/>
  <c r="H782" i="13261"/>
  <c r="J785" i="13261"/>
  <c r="I785" i="13261"/>
  <c r="H785" i="13261"/>
  <c r="J784" i="13261"/>
  <c r="I784" i="13261"/>
  <c r="H784" i="13261"/>
  <c r="J786" i="13261"/>
  <c r="I786" i="13261"/>
  <c r="H786" i="13261"/>
  <c r="J787" i="13261"/>
  <c r="I787" i="13261"/>
  <c r="H787" i="13261"/>
  <c r="J790" i="13261"/>
  <c r="I790" i="13261"/>
  <c r="H790" i="13261"/>
  <c r="J789" i="13261"/>
  <c r="I789" i="13261"/>
  <c r="H789" i="13261"/>
  <c r="J792" i="13261"/>
  <c r="I792" i="13261"/>
  <c r="H792" i="13261"/>
  <c r="J791" i="13261"/>
  <c r="I791" i="13261"/>
  <c r="H791" i="13261"/>
  <c r="J794" i="13261"/>
  <c r="I794" i="13261"/>
  <c r="H794" i="13261"/>
  <c r="J793" i="13261"/>
  <c r="I793" i="13261"/>
  <c r="H793" i="13261"/>
  <c r="J795" i="13261"/>
  <c r="I795" i="13261"/>
  <c r="H795" i="13261"/>
  <c r="J796" i="13261"/>
  <c r="I796" i="13261"/>
  <c r="H796" i="13261"/>
  <c r="J798" i="13261"/>
  <c r="I798" i="13261"/>
  <c r="H798" i="13261"/>
  <c r="J797" i="13261"/>
  <c r="I797" i="13261"/>
  <c r="H797" i="13261"/>
  <c r="J799" i="13261"/>
  <c r="I799" i="13261"/>
  <c r="H799" i="13261"/>
  <c r="J412" i="13261"/>
  <c r="I412" i="13261"/>
  <c r="H412" i="13261"/>
  <c r="J411" i="13261"/>
  <c r="I411" i="13261"/>
  <c r="H411" i="13261"/>
  <c r="J410" i="13261"/>
  <c r="I410" i="13261"/>
  <c r="H410" i="13261"/>
  <c r="J413" i="13261"/>
  <c r="I413" i="13261"/>
  <c r="H413" i="13261"/>
  <c r="J414" i="13261"/>
  <c r="I414" i="13261"/>
  <c r="H414" i="13261"/>
  <c r="J415" i="13261"/>
  <c r="I415" i="13261"/>
  <c r="H415" i="13261"/>
  <c r="J417" i="13261"/>
  <c r="I417" i="13261"/>
  <c r="H417" i="13261"/>
  <c r="J416" i="13261"/>
  <c r="I416" i="13261"/>
  <c r="H416" i="13261"/>
  <c r="J418" i="13261"/>
  <c r="I418" i="13261"/>
  <c r="H418" i="13261"/>
  <c r="J419" i="13261"/>
  <c r="I419" i="13261"/>
  <c r="H419" i="13261"/>
  <c r="J420" i="13261"/>
  <c r="I420" i="13261"/>
  <c r="H420" i="13261"/>
  <c r="J423" i="13261"/>
  <c r="I423" i="13261"/>
  <c r="H423" i="13261"/>
  <c r="J422" i="13261"/>
  <c r="I422" i="13261"/>
  <c r="H422" i="13261"/>
  <c r="J421" i="13261"/>
  <c r="I421" i="13261"/>
  <c r="H421" i="13261"/>
  <c r="J425" i="13261"/>
  <c r="I425" i="13261"/>
  <c r="H425" i="13261"/>
  <c r="J424" i="13261"/>
  <c r="I424" i="13261"/>
  <c r="H424" i="13261"/>
  <c r="J426" i="13261"/>
  <c r="I426" i="13261"/>
  <c r="H426" i="13261"/>
  <c r="J427" i="13261"/>
  <c r="I427" i="13261"/>
  <c r="H427" i="13261"/>
  <c r="J428" i="13261"/>
  <c r="I428" i="13261"/>
  <c r="H428" i="13261"/>
  <c r="J429" i="13261"/>
  <c r="I429" i="13261"/>
  <c r="H429" i="13261"/>
  <c r="J432" i="13261"/>
  <c r="I432" i="13261"/>
  <c r="H432" i="13261"/>
  <c r="J431" i="13261"/>
  <c r="I431" i="13261"/>
  <c r="H431" i="13261"/>
  <c r="J430" i="13261"/>
  <c r="I430" i="13261"/>
  <c r="H430" i="13261"/>
  <c r="J433" i="13261"/>
  <c r="I433" i="13261"/>
  <c r="H433" i="13261"/>
  <c r="J436" i="13261"/>
  <c r="I436" i="13261"/>
  <c r="H436" i="13261"/>
  <c r="J435" i="13261"/>
  <c r="I435" i="13261"/>
  <c r="H435" i="13261"/>
  <c r="J434" i="13261"/>
  <c r="I434" i="13261"/>
  <c r="H434" i="13261"/>
  <c r="J437" i="13261"/>
  <c r="I437" i="13261"/>
  <c r="H437" i="13261"/>
  <c r="J439" i="13261"/>
  <c r="I439" i="13261"/>
  <c r="H439" i="13261"/>
  <c r="J438" i="13261"/>
  <c r="I438" i="13261"/>
  <c r="H438" i="13261"/>
  <c r="J442" i="13261"/>
  <c r="I442" i="13261"/>
  <c r="H442" i="13261"/>
  <c r="J441" i="13261"/>
  <c r="I441" i="13261"/>
  <c r="H441" i="13261"/>
  <c r="J440" i="13261"/>
  <c r="I440" i="13261"/>
  <c r="H440" i="13261"/>
  <c r="J443" i="13261"/>
  <c r="I443" i="13261"/>
  <c r="H443" i="13261"/>
  <c r="J444" i="13261"/>
  <c r="I444" i="13261"/>
  <c r="H444" i="13261"/>
  <c r="J447" i="13261"/>
  <c r="I447" i="13261"/>
  <c r="H447" i="13261"/>
  <c r="J446" i="13261"/>
  <c r="I446" i="13261"/>
  <c r="H446" i="13261"/>
  <c r="J445" i="13261"/>
  <c r="I445" i="13261"/>
  <c r="H445" i="13261"/>
  <c r="J449" i="13261"/>
  <c r="I449" i="13261"/>
  <c r="H449" i="13261"/>
  <c r="J448" i="13261"/>
  <c r="I448" i="13261"/>
  <c r="H448" i="13261"/>
  <c r="J454" i="13261"/>
  <c r="I454" i="13261"/>
  <c r="H454" i="13261"/>
  <c r="J453" i="13261"/>
  <c r="I453" i="13261"/>
  <c r="H453" i="13261"/>
  <c r="J452" i="13261"/>
  <c r="I452" i="13261"/>
  <c r="H452" i="13261"/>
  <c r="J451" i="13261"/>
  <c r="I451" i="13261"/>
  <c r="H451" i="13261"/>
  <c r="J450" i="13261"/>
  <c r="I450" i="13261"/>
  <c r="H450" i="13261"/>
  <c r="J456" i="13261"/>
  <c r="I456" i="13261"/>
  <c r="H456" i="13261"/>
  <c r="J455" i="13261"/>
  <c r="I455" i="13261"/>
  <c r="H455" i="13261"/>
  <c r="J457" i="13261"/>
  <c r="I457" i="13261"/>
  <c r="H457" i="13261"/>
  <c r="J459" i="13261"/>
  <c r="I459" i="13261"/>
  <c r="H459" i="13261"/>
  <c r="J458" i="13261"/>
  <c r="I458" i="13261"/>
  <c r="H458" i="13261"/>
  <c r="J464" i="13261"/>
  <c r="I464" i="13261"/>
  <c r="H464" i="13261"/>
  <c r="J463" i="13261"/>
  <c r="I463" i="13261"/>
  <c r="H463" i="13261"/>
  <c r="J462" i="13261"/>
  <c r="I462" i="13261"/>
  <c r="H462" i="13261"/>
  <c r="J461" i="13261"/>
  <c r="I461" i="13261"/>
  <c r="H461" i="13261"/>
  <c r="J460" i="13261"/>
  <c r="I460" i="13261"/>
  <c r="H460" i="13261"/>
  <c r="J468" i="13261"/>
  <c r="I468" i="13261"/>
  <c r="H468" i="13261"/>
  <c r="J467" i="13261"/>
  <c r="I467" i="13261"/>
  <c r="H467" i="13261"/>
  <c r="J466" i="13261"/>
  <c r="I466" i="13261"/>
  <c r="H466" i="13261"/>
  <c r="J465" i="13261"/>
  <c r="I465" i="13261"/>
  <c r="H465" i="13261"/>
  <c r="J470" i="13261"/>
  <c r="I470" i="13261"/>
  <c r="H470" i="13261"/>
  <c r="J469" i="13261"/>
  <c r="I469" i="13261"/>
  <c r="H469" i="13261"/>
  <c r="J473" i="13261"/>
  <c r="I473" i="13261"/>
  <c r="H473" i="13261"/>
  <c r="J472" i="13261"/>
  <c r="I472" i="13261"/>
  <c r="H472" i="13261"/>
  <c r="J471" i="13261"/>
  <c r="I471" i="13261"/>
  <c r="H471" i="13261"/>
  <c r="J474" i="13261"/>
  <c r="I474" i="13261"/>
  <c r="H474" i="13261"/>
  <c r="J477" i="13261"/>
  <c r="I477" i="13261"/>
  <c r="H477" i="13261"/>
  <c r="J476" i="13261"/>
  <c r="I476" i="13261"/>
  <c r="H476" i="13261"/>
  <c r="J475" i="13261"/>
  <c r="I475" i="13261"/>
  <c r="H475" i="13261"/>
  <c r="J479" i="13261"/>
  <c r="I479" i="13261"/>
  <c r="H479" i="13261"/>
  <c r="J478" i="13261"/>
  <c r="I478" i="13261"/>
  <c r="H478" i="13261"/>
  <c r="J480" i="13261"/>
  <c r="I480" i="13261"/>
  <c r="H480" i="13261"/>
  <c r="J481" i="13261"/>
  <c r="I481" i="13261"/>
  <c r="H481" i="13261"/>
  <c r="J482" i="13261"/>
  <c r="I482" i="13261"/>
  <c r="H482" i="13261"/>
  <c r="J484" i="13261"/>
  <c r="I484" i="13261"/>
  <c r="H484" i="13261"/>
  <c r="J483" i="13261"/>
  <c r="I483" i="13261"/>
  <c r="H483" i="13261"/>
  <c r="J485" i="13261"/>
  <c r="I485" i="13261"/>
  <c r="H485" i="13261"/>
  <c r="J486" i="13261"/>
  <c r="I486" i="13261"/>
  <c r="H486" i="13261"/>
  <c r="J488" i="13261"/>
  <c r="I488" i="13261"/>
  <c r="H488" i="13261"/>
  <c r="J487" i="13261"/>
  <c r="I487" i="13261"/>
  <c r="H487" i="13261"/>
  <c r="J489" i="13261"/>
  <c r="I489" i="13261"/>
  <c r="H489" i="13261"/>
  <c r="J490" i="13261"/>
  <c r="I490" i="13261"/>
  <c r="H490" i="13261"/>
  <c r="J493" i="13261"/>
  <c r="I493" i="13261"/>
  <c r="H493" i="13261"/>
  <c r="J492" i="13261"/>
  <c r="I492" i="13261"/>
  <c r="H492" i="13261"/>
  <c r="J491" i="13261"/>
  <c r="I491" i="13261"/>
  <c r="H491" i="13261"/>
  <c r="J497" i="13261"/>
  <c r="I497" i="13261"/>
  <c r="H497" i="13261"/>
  <c r="J496" i="13261"/>
  <c r="I496" i="13261"/>
  <c r="H496" i="13261"/>
  <c r="J495" i="13261"/>
  <c r="I495" i="13261"/>
  <c r="J494" i="13261"/>
  <c r="I494" i="13261"/>
  <c r="H494" i="13261"/>
  <c r="J502" i="13261"/>
  <c r="I502" i="13261"/>
  <c r="H502" i="13261"/>
  <c r="J501" i="13261"/>
  <c r="I501" i="13261"/>
  <c r="H501" i="13261"/>
  <c r="J500" i="13261"/>
  <c r="I500" i="13261"/>
  <c r="H500" i="13261"/>
  <c r="J499" i="13261"/>
  <c r="I499" i="13261"/>
  <c r="H499" i="13261"/>
  <c r="J498" i="13261"/>
  <c r="I498" i="13261"/>
  <c r="H498" i="13261"/>
  <c r="J506" i="13261"/>
  <c r="I506" i="13261"/>
  <c r="H506" i="13261"/>
  <c r="J505" i="13261"/>
  <c r="I505" i="13261"/>
  <c r="H505" i="13261"/>
  <c r="J504" i="13261"/>
  <c r="I504" i="13261"/>
  <c r="H504" i="13261"/>
  <c r="J503" i="13261"/>
  <c r="I503" i="13261"/>
  <c r="H503" i="13261"/>
  <c r="J507" i="13261"/>
  <c r="I507" i="13261"/>
  <c r="H507" i="13261"/>
  <c r="J511" i="13261"/>
  <c r="I511" i="13261"/>
  <c r="H511" i="13261"/>
  <c r="J510" i="13261"/>
  <c r="I510" i="13261"/>
  <c r="H510" i="13261"/>
  <c r="J509" i="13261"/>
  <c r="I509" i="13261"/>
  <c r="H509" i="13261"/>
  <c r="J508" i="13261"/>
  <c r="I508" i="13261"/>
  <c r="H508" i="13261"/>
  <c r="J514" i="13261"/>
  <c r="I514" i="13261"/>
  <c r="H514" i="13261"/>
  <c r="J513" i="13261"/>
  <c r="I513" i="13261"/>
  <c r="H513" i="13261"/>
  <c r="J512" i="13261"/>
  <c r="I512" i="13261"/>
  <c r="H512" i="13261"/>
  <c r="J515" i="13261"/>
  <c r="I515" i="13261"/>
  <c r="H515" i="13261"/>
  <c r="J516" i="13261"/>
  <c r="I516" i="13261"/>
  <c r="H516" i="13261"/>
  <c r="J524" i="13261"/>
  <c r="I524" i="13261"/>
  <c r="H524" i="13261"/>
  <c r="J523" i="13261"/>
  <c r="I523" i="13261"/>
  <c r="H523" i="13261"/>
  <c r="J522" i="13261"/>
  <c r="I522" i="13261"/>
  <c r="H522" i="13261"/>
  <c r="J521" i="13261"/>
  <c r="I521" i="13261"/>
  <c r="H521" i="13261"/>
  <c r="J520" i="13261"/>
  <c r="I520" i="13261"/>
  <c r="H520" i="13261"/>
  <c r="J519" i="13261"/>
  <c r="I519" i="13261"/>
  <c r="J518" i="13261"/>
  <c r="I518" i="13261"/>
  <c r="H518" i="13261"/>
  <c r="J517" i="13261"/>
  <c r="I517" i="13261"/>
  <c r="H517" i="13261"/>
  <c r="J528" i="13261"/>
  <c r="I528" i="13261"/>
  <c r="H528" i="13261"/>
  <c r="J527" i="13261"/>
  <c r="I527" i="13261"/>
  <c r="H527" i="13261"/>
  <c r="J526" i="13261"/>
  <c r="I526" i="13261"/>
  <c r="H526" i="13261"/>
  <c r="J525" i="13261"/>
  <c r="I525" i="13261"/>
  <c r="H525" i="13261"/>
  <c r="J530" i="13261"/>
  <c r="I530" i="13261"/>
  <c r="H530" i="13261"/>
  <c r="J529" i="13261"/>
  <c r="I529" i="13261"/>
  <c r="H529" i="13261"/>
  <c r="J537" i="13261"/>
  <c r="I537" i="13261"/>
  <c r="H537" i="13261"/>
  <c r="J536" i="13261"/>
  <c r="I536" i="13261"/>
  <c r="H536" i="13261"/>
  <c r="J535" i="13261"/>
  <c r="I535" i="13261"/>
  <c r="H535" i="13261"/>
  <c r="J534" i="13261"/>
  <c r="I534" i="13261"/>
  <c r="H534" i="13261"/>
  <c r="J533" i="13261"/>
  <c r="I533" i="13261"/>
  <c r="H533" i="13261"/>
  <c r="J532" i="13261"/>
  <c r="I532" i="13261"/>
  <c r="H532" i="13261"/>
  <c r="J531" i="13261"/>
  <c r="I531" i="13261"/>
  <c r="H531" i="13261"/>
  <c r="J540" i="13261"/>
  <c r="I540" i="13261"/>
  <c r="H540" i="13261"/>
  <c r="J539" i="13261"/>
  <c r="I539" i="13261"/>
  <c r="H539" i="13261"/>
  <c r="J538" i="13261"/>
  <c r="I538" i="13261"/>
  <c r="H538" i="13261"/>
  <c r="J541" i="13261"/>
  <c r="I541" i="13261"/>
  <c r="H541" i="13261"/>
  <c r="J544" i="13261"/>
  <c r="I544" i="13261"/>
  <c r="H544" i="13261"/>
  <c r="J543" i="13261"/>
  <c r="I543" i="13261"/>
  <c r="H543" i="13261"/>
  <c r="J542" i="13261"/>
  <c r="I542" i="13261"/>
  <c r="H542" i="13261"/>
  <c r="J546" i="13261"/>
  <c r="I546" i="13261"/>
  <c r="H546" i="13261"/>
  <c r="J545" i="13261"/>
  <c r="I545" i="13261"/>
  <c r="H545" i="13261"/>
  <c r="J547" i="13261"/>
  <c r="I547" i="13261"/>
  <c r="H547" i="13261"/>
  <c r="J548" i="13261"/>
  <c r="I548" i="13261"/>
  <c r="H548" i="13261"/>
  <c r="J549" i="13261"/>
  <c r="I549" i="13261"/>
  <c r="H549" i="13261"/>
  <c r="J550" i="13261"/>
  <c r="I550" i="13261"/>
  <c r="H550" i="13261"/>
  <c r="I554" i="13261"/>
  <c r="H554" i="13261"/>
  <c r="J553" i="13261"/>
  <c r="I553" i="13261"/>
  <c r="H553" i="13261"/>
  <c r="J552" i="13261"/>
  <c r="I552" i="13261"/>
  <c r="H552" i="13261"/>
  <c r="J551" i="13261"/>
  <c r="I551" i="13261"/>
  <c r="H551" i="13261"/>
  <c r="J555" i="13261"/>
  <c r="I555" i="13261"/>
  <c r="H555" i="13261"/>
  <c r="J556" i="13261"/>
  <c r="I556" i="13261"/>
  <c r="H556" i="13261"/>
  <c r="J557" i="13261"/>
  <c r="I557" i="13261"/>
  <c r="H557" i="13261"/>
  <c r="J558" i="13261"/>
  <c r="I558" i="13261"/>
  <c r="H558" i="13261"/>
  <c r="J559" i="13261"/>
  <c r="I559" i="13261"/>
  <c r="H559" i="13261"/>
  <c r="J560" i="13261"/>
  <c r="I560" i="13261"/>
  <c r="H560" i="13261"/>
  <c r="J562" i="13261"/>
  <c r="I562" i="13261"/>
  <c r="H562" i="13261"/>
  <c r="J561" i="13261"/>
  <c r="I561" i="13261"/>
  <c r="H561" i="13261"/>
  <c r="J565" i="13261"/>
  <c r="I565" i="13261"/>
  <c r="H565" i="13261"/>
  <c r="J564" i="13261"/>
  <c r="I564" i="13261"/>
  <c r="H564" i="13261"/>
  <c r="J563" i="13261"/>
  <c r="I563" i="13261"/>
  <c r="H563" i="13261"/>
  <c r="J567" i="13261"/>
  <c r="I567" i="13261"/>
  <c r="H567" i="13261"/>
  <c r="J566" i="13261"/>
  <c r="I566" i="13261"/>
  <c r="H566" i="13261"/>
  <c r="J568" i="13261"/>
  <c r="I568" i="13261"/>
  <c r="H568" i="13261"/>
  <c r="J571" i="13261"/>
  <c r="I571" i="13261"/>
  <c r="H571" i="13261"/>
  <c r="J570" i="13261"/>
  <c r="I570" i="13261"/>
  <c r="H570" i="13261"/>
  <c r="J569" i="13261"/>
  <c r="I569" i="13261"/>
  <c r="H569" i="13261"/>
  <c r="J573" i="13261"/>
  <c r="I573" i="13261"/>
  <c r="H573" i="13261"/>
  <c r="J572" i="13261"/>
  <c r="I572" i="13261"/>
  <c r="H572" i="13261"/>
  <c r="J575" i="13261"/>
  <c r="I575" i="13261"/>
  <c r="H575" i="13261"/>
  <c r="J574" i="13261"/>
  <c r="I574" i="13261"/>
  <c r="H574" i="13261"/>
  <c r="J577" i="13261"/>
  <c r="I577" i="13261"/>
  <c r="H577" i="13261"/>
  <c r="J576" i="13261"/>
  <c r="I576" i="13261"/>
  <c r="H576" i="13261"/>
  <c r="J578" i="13261"/>
  <c r="I578" i="13261"/>
  <c r="H578" i="13261"/>
  <c r="J581" i="13261"/>
  <c r="I581" i="13261"/>
  <c r="H581" i="13261"/>
  <c r="J580" i="13261"/>
  <c r="I580" i="13261"/>
  <c r="H580" i="13261"/>
  <c r="J579" i="13261"/>
  <c r="I579" i="13261"/>
  <c r="H579" i="13261"/>
  <c r="J583" i="13261"/>
  <c r="I583" i="13261"/>
  <c r="H583" i="13261"/>
  <c r="J582" i="13261"/>
  <c r="I582" i="13261"/>
  <c r="H582" i="13261"/>
  <c r="J584" i="13261"/>
  <c r="I584" i="13261"/>
  <c r="H584" i="13261"/>
  <c r="J586" i="13261"/>
  <c r="I586" i="13261"/>
  <c r="H586" i="13261"/>
  <c r="J585" i="13261"/>
  <c r="I585" i="13261"/>
  <c r="H585" i="13261"/>
  <c r="J587" i="13261"/>
  <c r="I587" i="13261"/>
  <c r="H587" i="13261"/>
  <c r="J590" i="13261"/>
  <c r="I590" i="13261"/>
  <c r="H590" i="13261"/>
  <c r="J589" i="13261"/>
  <c r="I589" i="13261"/>
  <c r="H589" i="13261"/>
  <c r="J588" i="13261"/>
  <c r="I588" i="13261"/>
  <c r="H588" i="13261"/>
  <c r="J591" i="13261"/>
  <c r="I591" i="13261"/>
  <c r="H591" i="13261"/>
  <c r="J593" i="13261"/>
  <c r="I593" i="13261"/>
  <c r="H593" i="13261"/>
  <c r="J592" i="13261"/>
  <c r="I592" i="13261"/>
  <c r="H592" i="13261"/>
  <c r="J594" i="13261"/>
  <c r="I594" i="13261"/>
  <c r="H594" i="13261"/>
  <c r="J595" i="13261"/>
  <c r="I595" i="13261"/>
  <c r="H595" i="13261"/>
  <c r="J597" i="13261"/>
  <c r="I597" i="13261"/>
  <c r="H597" i="13261"/>
  <c r="J596" i="13261"/>
  <c r="I596" i="13261"/>
  <c r="H596" i="13261"/>
  <c r="J598" i="13261"/>
  <c r="I598" i="13261"/>
  <c r="H598" i="13261"/>
  <c r="J599" i="13261"/>
  <c r="I599" i="13261"/>
  <c r="H599" i="13261"/>
  <c r="J601" i="13261"/>
  <c r="I601" i="13261"/>
  <c r="H601" i="13261"/>
  <c r="J600" i="13261"/>
  <c r="I600" i="13261"/>
  <c r="H600" i="13261"/>
  <c r="J606" i="13261"/>
  <c r="I606" i="13261"/>
  <c r="H606" i="13261"/>
  <c r="J605" i="13261"/>
  <c r="I605" i="13261"/>
  <c r="H605" i="13261"/>
  <c r="J604" i="13261"/>
  <c r="I604" i="13261"/>
  <c r="H604" i="13261"/>
  <c r="J603" i="13261"/>
  <c r="I603" i="13261"/>
  <c r="H603" i="13261"/>
  <c r="J602" i="13261"/>
  <c r="I602" i="13261"/>
  <c r="H602" i="13261"/>
  <c r="J607" i="13261"/>
  <c r="I607" i="13261"/>
  <c r="H607" i="13261"/>
  <c r="J611" i="13261"/>
  <c r="I611" i="13261"/>
  <c r="H611" i="13261"/>
  <c r="J610" i="13261"/>
  <c r="I610" i="13261"/>
  <c r="H610" i="13261"/>
  <c r="J609" i="13261"/>
  <c r="I609" i="13261"/>
  <c r="H609" i="13261"/>
  <c r="J608" i="13261"/>
  <c r="I608" i="13261"/>
  <c r="H608" i="13261"/>
  <c r="J612" i="13261"/>
  <c r="I612" i="13261"/>
  <c r="H612" i="13261"/>
  <c r="J615" i="13261"/>
  <c r="I615" i="13261"/>
  <c r="H615" i="13261"/>
  <c r="J614" i="13261"/>
  <c r="I614" i="13261"/>
  <c r="H614" i="13261"/>
  <c r="J613" i="13261"/>
  <c r="I613" i="13261"/>
  <c r="H613" i="13261"/>
  <c r="J619" i="13261"/>
  <c r="I619" i="13261"/>
  <c r="H619" i="13261"/>
  <c r="J618" i="13261"/>
  <c r="I618" i="13261"/>
  <c r="H618" i="13261"/>
  <c r="J617" i="13261"/>
  <c r="I617" i="13261"/>
  <c r="H617" i="13261"/>
  <c r="J616" i="13261"/>
  <c r="I616" i="13261"/>
  <c r="H616" i="13261"/>
  <c r="J620" i="13261"/>
  <c r="I620" i="13261"/>
  <c r="H620" i="13261"/>
  <c r="J622" i="13261"/>
  <c r="I622" i="13261"/>
  <c r="H622" i="13261"/>
  <c r="J621" i="13261"/>
  <c r="I621" i="13261"/>
  <c r="H621" i="13261"/>
  <c r="J623" i="13261"/>
  <c r="I623" i="13261"/>
  <c r="H623" i="13261"/>
  <c r="J201" i="13261"/>
  <c r="I201" i="13261"/>
  <c r="H201" i="13261"/>
  <c r="J203" i="13261"/>
  <c r="I203" i="13261"/>
  <c r="H203" i="13261"/>
  <c r="J202" i="13261"/>
  <c r="I202" i="13261"/>
  <c r="H202" i="13261"/>
  <c r="J207" i="13261"/>
  <c r="I207" i="13261"/>
  <c r="H207" i="13261"/>
  <c r="J206" i="13261"/>
  <c r="I206" i="13261"/>
  <c r="H206" i="13261"/>
  <c r="J205" i="13261"/>
  <c r="I205" i="13261"/>
  <c r="H205" i="13261"/>
  <c r="J204" i="13261"/>
  <c r="I204" i="13261"/>
  <c r="H204" i="13261"/>
  <c r="J209" i="13261"/>
  <c r="I209" i="13261"/>
  <c r="H209" i="13261"/>
  <c r="J208" i="13261"/>
  <c r="I208" i="13261"/>
  <c r="H208" i="13261"/>
  <c r="J211" i="13261"/>
  <c r="I211" i="13261"/>
  <c r="H211" i="13261"/>
  <c r="J210" i="13261"/>
  <c r="I210" i="13261"/>
  <c r="H210" i="13261"/>
  <c r="J212" i="13261"/>
  <c r="I212" i="13261"/>
  <c r="H212" i="13261"/>
  <c r="J213" i="13261"/>
  <c r="I213" i="13261"/>
  <c r="H213" i="13261"/>
  <c r="J216" i="13261"/>
  <c r="I216" i="13261"/>
  <c r="H216" i="13261"/>
  <c r="J215" i="13261"/>
  <c r="I215" i="13261"/>
  <c r="H215" i="13261"/>
  <c r="J214" i="13261"/>
  <c r="I214" i="13261"/>
  <c r="H214" i="13261"/>
  <c r="J218" i="13261"/>
  <c r="I218" i="13261"/>
  <c r="H218" i="13261"/>
  <c r="J217" i="13261"/>
  <c r="I217" i="13261"/>
  <c r="H217" i="13261"/>
  <c r="J220" i="13261"/>
  <c r="I220" i="13261"/>
  <c r="H220" i="13261"/>
  <c r="J219" i="13261"/>
  <c r="I219" i="13261"/>
  <c r="H219" i="13261"/>
  <c r="J221" i="13261"/>
  <c r="I221" i="13261"/>
  <c r="H221" i="13261"/>
  <c r="J222" i="13261"/>
  <c r="I222" i="13261"/>
  <c r="H222" i="13261"/>
  <c r="J223" i="13261"/>
  <c r="I223" i="13261"/>
  <c r="H223" i="13261"/>
  <c r="J229" i="13261"/>
  <c r="I229" i="13261"/>
  <c r="H229" i="13261"/>
  <c r="J228" i="13261"/>
  <c r="I228" i="13261"/>
  <c r="H228" i="13261"/>
  <c r="J227" i="13261"/>
  <c r="I227" i="13261"/>
  <c r="H227" i="13261"/>
  <c r="J226" i="13261"/>
  <c r="I226" i="13261"/>
  <c r="H226" i="13261"/>
  <c r="J225" i="13261"/>
  <c r="I225" i="13261"/>
  <c r="H225" i="13261"/>
  <c r="J224" i="13261"/>
  <c r="I224" i="13261"/>
  <c r="H224" i="13261"/>
  <c r="J233" i="13261"/>
  <c r="I233" i="13261"/>
  <c r="H233" i="13261"/>
  <c r="J232" i="13261"/>
  <c r="I232" i="13261"/>
  <c r="H232" i="13261"/>
  <c r="J231" i="13261"/>
  <c r="I231" i="13261"/>
  <c r="H231" i="13261"/>
  <c r="J230" i="13261"/>
  <c r="I230" i="13261"/>
  <c r="H230" i="13261"/>
  <c r="J235" i="13261"/>
  <c r="I235" i="13261"/>
  <c r="H235" i="13261"/>
  <c r="J234" i="13261"/>
  <c r="I234" i="13261"/>
  <c r="H234" i="13261"/>
  <c r="J238" i="13261"/>
  <c r="I238" i="13261"/>
  <c r="H238" i="13261"/>
  <c r="J237" i="13261"/>
  <c r="I237" i="13261"/>
  <c r="H237" i="13261"/>
  <c r="J236" i="13261"/>
  <c r="I236" i="13261"/>
  <c r="H236" i="13261"/>
  <c r="J240" i="13261"/>
  <c r="I240" i="13261"/>
  <c r="H240" i="13261"/>
  <c r="J239" i="13261"/>
  <c r="I239" i="13261"/>
  <c r="H239" i="13261"/>
  <c r="J247" i="13261"/>
  <c r="I247" i="13261"/>
  <c r="H247" i="13261"/>
  <c r="J246" i="13261"/>
  <c r="I246" i="13261"/>
  <c r="H246" i="13261"/>
  <c r="J245" i="13261"/>
  <c r="I245" i="13261"/>
  <c r="H245" i="13261"/>
  <c r="J244" i="13261"/>
  <c r="I244" i="13261"/>
  <c r="H244" i="13261"/>
  <c r="J243" i="13261"/>
  <c r="I243" i="13261"/>
  <c r="H243" i="13261"/>
  <c r="J242" i="13261"/>
  <c r="I242" i="13261"/>
  <c r="H242" i="13261"/>
  <c r="J241" i="13261"/>
  <c r="I241" i="13261"/>
  <c r="H241" i="13261"/>
  <c r="J248" i="13261"/>
  <c r="I248" i="13261"/>
  <c r="H248" i="13261"/>
  <c r="J250" i="13261"/>
  <c r="I250" i="13261"/>
  <c r="H250" i="13261"/>
  <c r="J249" i="13261"/>
  <c r="I249" i="13261"/>
  <c r="H249" i="13261"/>
  <c r="J251" i="13261"/>
  <c r="I251" i="13261"/>
  <c r="H251" i="13261"/>
  <c r="J253" i="13261"/>
  <c r="I253" i="13261"/>
  <c r="H253" i="13261"/>
  <c r="J252" i="13261"/>
  <c r="I252" i="13261"/>
  <c r="H252" i="13261"/>
  <c r="J254" i="13261"/>
  <c r="I254" i="13261"/>
  <c r="H254" i="13261"/>
  <c r="J257" i="13261"/>
  <c r="I257" i="13261"/>
  <c r="H257" i="13261"/>
  <c r="J256" i="13261"/>
  <c r="I256" i="13261"/>
  <c r="H256" i="13261"/>
  <c r="J255" i="13261"/>
  <c r="I255" i="13261"/>
  <c r="H255" i="13261"/>
  <c r="J259" i="13261"/>
  <c r="I259" i="13261"/>
  <c r="H259" i="13261"/>
  <c r="J258" i="13261"/>
  <c r="I258" i="13261"/>
  <c r="H258" i="13261"/>
  <c r="J262" i="13261"/>
  <c r="I262" i="13261"/>
  <c r="H262" i="13261"/>
  <c r="J261" i="13261"/>
  <c r="I261" i="13261"/>
  <c r="H261" i="13261"/>
  <c r="J260" i="13261"/>
  <c r="I260" i="13261"/>
  <c r="H260" i="13261"/>
  <c r="J264" i="13261"/>
  <c r="I264" i="13261"/>
  <c r="H264" i="13261"/>
  <c r="J263" i="13261"/>
  <c r="I263" i="13261"/>
  <c r="H263" i="13261"/>
  <c r="J265" i="13261"/>
  <c r="I265" i="13261"/>
  <c r="H265" i="13261"/>
  <c r="J269" i="13261"/>
  <c r="I269" i="13261"/>
  <c r="H269" i="13261"/>
  <c r="J268" i="13261"/>
  <c r="I268" i="13261"/>
  <c r="H268" i="13261"/>
  <c r="J267" i="13261"/>
  <c r="I267" i="13261"/>
  <c r="H267" i="13261"/>
  <c r="J266" i="13261"/>
  <c r="I266" i="13261"/>
  <c r="H266" i="13261"/>
  <c r="J271" i="13261"/>
  <c r="I271" i="13261"/>
  <c r="H271" i="13261"/>
  <c r="J270" i="13261"/>
  <c r="I270" i="13261"/>
  <c r="H270" i="13261"/>
  <c r="J272" i="13261"/>
  <c r="I272" i="13261"/>
  <c r="H272" i="13261"/>
  <c r="J273" i="13261"/>
  <c r="I273" i="13261"/>
  <c r="H273" i="13261"/>
  <c r="J274" i="13261"/>
  <c r="I274" i="13261"/>
  <c r="H274" i="13261"/>
  <c r="J276" i="13261"/>
  <c r="I276" i="13261"/>
  <c r="H276" i="13261"/>
  <c r="J275" i="13261"/>
  <c r="I275" i="13261"/>
  <c r="H275" i="13261"/>
  <c r="J277" i="13261"/>
  <c r="I277" i="13261"/>
  <c r="H277" i="13261"/>
  <c r="J278" i="13261"/>
  <c r="I278" i="13261"/>
  <c r="H278" i="13261"/>
  <c r="J281" i="13261"/>
  <c r="I281" i="13261"/>
  <c r="H281" i="13261"/>
  <c r="J280" i="13261"/>
  <c r="I280" i="13261"/>
  <c r="H280" i="13261"/>
  <c r="J279" i="13261"/>
  <c r="I279" i="13261"/>
  <c r="H279" i="13261"/>
  <c r="J283" i="13261"/>
  <c r="I283" i="13261"/>
  <c r="H283" i="13261"/>
  <c r="J282" i="13261"/>
  <c r="I282" i="13261"/>
  <c r="H282" i="13261"/>
  <c r="J287" i="13261"/>
  <c r="I287" i="13261"/>
  <c r="H287" i="13261"/>
  <c r="J286" i="13261"/>
  <c r="I286" i="13261"/>
  <c r="H286" i="13261"/>
  <c r="J285" i="13261"/>
  <c r="I285" i="13261"/>
  <c r="H285" i="13261"/>
  <c r="J284" i="13261"/>
  <c r="I284" i="13261"/>
  <c r="H284" i="13261"/>
  <c r="J292" i="13261"/>
  <c r="I292" i="13261"/>
  <c r="H292" i="13261"/>
  <c r="J291" i="13261"/>
  <c r="I291" i="13261"/>
  <c r="H291" i="13261"/>
  <c r="J290" i="13261"/>
  <c r="I290" i="13261"/>
  <c r="H290" i="13261"/>
  <c r="J289" i="13261"/>
  <c r="I289" i="13261"/>
  <c r="H289" i="13261"/>
  <c r="J288" i="13261"/>
  <c r="I288" i="13261"/>
  <c r="H288" i="13261"/>
  <c r="J294" i="13261"/>
  <c r="I294" i="13261"/>
  <c r="H294" i="13261"/>
  <c r="J293" i="13261"/>
  <c r="I293" i="13261"/>
  <c r="H293" i="13261"/>
  <c r="J302" i="13261"/>
  <c r="I302" i="13261"/>
  <c r="H302" i="13261"/>
  <c r="J301" i="13261"/>
  <c r="I301" i="13261"/>
  <c r="H301" i="13261"/>
  <c r="J300" i="13261"/>
  <c r="I300" i="13261"/>
  <c r="H300" i="13261"/>
  <c r="J299" i="13261"/>
  <c r="I299" i="13261"/>
  <c r="H299" i="13261"/>
  <c r="J298" i="13261"/>
  <c r="I298" i="13261"/>
  <c r="H298" i="13261"/>
  <c r="J297" i="13261"/>
  <c r="I297" i="13261"/>
  <c r="H297" i="13261"/>
  <c r="J296" i="13261"/>
  <c r="I296" i="13261"/>
  <c r="H296" i="13261"/>
  <c r="J295" i="13261"/>
  <c r="I295" i="13261"/>
  <c r="H295" i="13261"/>
  <c r="J303" i="13261"/>
  <c r="I303" i="13261"/>
  <c r="H303" i="13261"/>
  <c r="J306" i="13261"/>
  <c r="I306" i="13261"/>
  <c r="H306" i="13261"/>
  <c r="J305" i="13261"/>
  <c r="I305" i="13261"/>
  <c r="H305" i="13261"/>
  <c r="J304" i="13261"/>
  <c r="I304" i="13261"/>
  <c r="H304" i="13261"/>
  <c r="J308" i="13261"/>
  <c r="I308" i="13261"/>
  <c r="H308" i="13261"/>
  <c r="J307" i="13261"/>
  <c r="I307" i="13261"/>
  <c r="H307" i="13261"/>
  <c r="J312" i="13261"/>
  <c r="I312" i="13261"/>
  <c r="H312" i="13261"/>
  <c r="J311" i="13261"/>
  <c r="I311" i="13261"/>
  <c r="H311" i="13261"/>
  <c r="J310" i="13261"/>
  <c r="I310" i="13261"/>
  <c r="H310" i="13261"/>
  <c r="J309" i="13261"/>
  <c r="I309" i="13261"/>
  <c r="H309" i="13261"/>
  <c r="J313" i="13261"/>
  <c r="I313" i="13261"/>
  <c r="H313" i="13261"/>
  <c r="J314" i="13261"/>
  <c r="I314" i="13261"/>
  <c r="H314" i="13261"/>
  <c r="J321" i="13261"/>
  <c r="I321" i="13261"/>
  <c r="H321" i="13261"/>
  <c r="J320" i="13261"/>
  <c r="I320" i="13261"/>
  <c r="H320" i="13261"/>
  <c r="J319" i="13261"/>
  <c r="I319" i="13261"/>
  <c r="H319" i="13261"/>
  <c r="J318" i="13261"/>
  <c r="I318" i="13261"/>
  <c r="H318" i="13261"/>
  <c r="J317" i="13261"/>
  <c r="I317" i="13261"/>
  <c r="H317" i="13261"/>
  <c r="J316" i="13261"/>
  <c r="I316" i="13261"/>
  <c r="H316" i="13261"/>
  <c r="J315" i="13261"/>
  <c r="I315" i="13261"/>
  <c r="H315" i="13261"/>
  <c r="J322" i="13261"/>
  <c r="I322" i="13261"/>
  <c r="H322" i="13261"/>
  <c r="J323" i="13261"/>
  <c r="I323" i="13261"/>
  <c r="H323" i="13261"/>
  <c r="J324" i="13261"/>
  <c r="I324" i="13261"/>
  <c r="H324" i="13261"/>
  <c r="J326" i="13261"/>
  <c r="I326" i="13261"/>
  <c r="H326" i="13261"/>
  <c r="J325" i="13261"/>
  <c r="I325" i="13261"/>
  <c r="H325" i="13261"/>
  <c r="J327" i="13261"/>
  <c r="I327" i="13261"/>
  <c r="H327" i="13261"/>
  <c r="J329" i="13261"/>
  <c r="I329" i="13261"/>
  <c r="H329" i="13261"/>
  <c r="J328" i="13261"/>
  <c r="I328" i="13261"/>
  <c r="H328" i="13261"/>
  <c r="J332" i="13261"/>
  <c r="I332" i="13261"/>
  <c r="H332" i="13261"/>
  <c r="J331" i="13261"/>
  <c r="I331" i="13261"/>
  <c r="H331" i="13261"/>
  <c r="J330" i="13261"/>
  <c r="I330" i="13261"/>
  <c r="H330" i="13261"/>
  <c r="J333" i="13261"/>
  <c r="I333" i="13261"/>
  <c r="H333" i="13261"/>
  <c r="J336" i="13261"/>
  <c r="I336" i="13261"/>
  <c r="H336" i="13261"/>
  <c r="J335" i="13261"/>
  <c r="I335" i="13261"/>
  <c r="H335" i="13261"/>
  <c r="J334" i="13261"/>
  <c r="I334" i="13261"/>
  <c r="H334" i="13261"/>
  <c r="J337" i="13261"/>
  <c r="I337" i="13261"/>
  <c r="H337" i="13261"/>
  <c r="J339" i="13261"/>
  <c r="I339" i="13261"/>
  <c r="H339" i="13261"/>
  <c r="J338" i="13261"/>
  <c r="I338" i="13261"/>
  <c r="H338" i="13261"/>
  <c r="J344" i="13261"/>
  <c r="I344" i="13261"/>
  <c r="H344" i="13261"/>
  <c r="J343" i="13261"/>
  <c r="I343" i="13261"/>
  <c r="H343" i="13261"/>
  <c r="J342" i="13261"/>
  <c r="I342" i="13261"/>
  <c r="H342" i="13261"/>
  <c r="J341" i="13261"/>
  <c r="I341" i="13261"/>
  <c r="H341" i="13261"/>
  <c r="J340" i="13261"/>
  <c r="I340" i="13261"/>
  <c r="H340" i="13261"/>
  <c r="J350" i="13261"/>
  <c r="I350" i="13261"/>
  <c r="H350" i="13261"/>
  <c r="J349" i="13261"/>
  <c r="I349" i="13261"/>
  <c r="H349" i="13261"/>
  <c r="J348" i="13261"/>
  <c r="I348" i="13261"/>
  <c r="H348" i="13261"/>
  <c r="J347" i="13261"/>
  <c r="I347" i="13261"/>
  <c r="H347" i="13261"/>
  <c r="J346" i="13261"/>
  <c r="I346" i="13261"/>
  <c r="H346" i="13261"/>
  <c r="J345" i="13261"/>
  <c r="I345" i="13261"/>
  <c r="H345" i="13261"/>
  <c r="J351" i="13261"/>
  <c r="I351" i="13261"/>
  <c r="H351" i="13261"/>
  <c r="J352" i="13261"/>
  <c r="I352" i="13261"/>
  <c r="H352" i="13261"/>
  <c r="J355" i="13261"/>
  <c r="I355" i="13261"/>
  <c r="H355" i="13261"/>
  <c r="J354" i="13261"/>
  <c r="I354" i="13261"/>
  <c r="H354" i="13261"/>
  <c r="J353" i="13261"/>
  <c r="I353" i="13261"/>
  <c r="H353" i="13261"/>
  <c r="J358" i="13261"/>
  <c r="I358" i="13261"/>
  <c r="H358" i="13261"/>
  <c r="J357" i="13261"/>
  <c r="I357" i="13261"/>
  <c r="H357" i="13261"/>
  <c r="J356" i="13261"/>
  <c r="I356" i="13261"/>
  <c r="H356" i="13261"/>
  <c r="J359" i="13261"/>
  <c r="I359" i="13261"/>
  <c r="H359" i="13261"/>
  <c r="J364" i="13261"/>
  <c r="I364" i="13261"/>
  <c r="H364" i="13261"/>
  <c r="J363" i="13261"/>
  <c r="I363" i="13261"/>
  <c r="H363" i="13261"/>
  <c r="J362" i="13261"/>
  <c r="I362" i="13261"/>
  <c r="H362" i="13261"/>
  <c r="I361" i="13261"/>
  <c r="H361" i="13261"/>
  <c r="J360" i="13261"/>
  <c r="I360" i="13261"/>
  <c r="H360" i="13261"/>
  <c r="J366" i="13261"/>
  <c r="I366" i="13261"/>
  <c r="H366" i="13261"/>
  <c r="J365" i="13261"/>
  <c r="I365" i="13261"/>
  <c r="H365" i="13261"/>
  <c r="J367" i="13261"/>
  <c r="I367" i="13261"/>
  <c r="H367" i="13261"/>
  <c r="J369" i="13261"/>
  <c r="I369" i="13261"/>
  <c r="H369" i="13261"/>
  <c r="J368" i="13261"/>
  <c r="I368" i="13261"/>
  <c r="H368" i="13261"/>
  <c r="J370" i="13261"/>
  <c r="I370" i="13261"/>
  <c r="H370" i="13261"/>
  <c r="J371" i="13261"/>
  <c r="I371" i="13261"/>
  <c r="H371" i="13261"/>
  <c r="J375" i="13261"/>
  <c r="I375" i="13261"/>
  <c r="H375" i="13261"/>
  <c r="J374" i="13261"/>
  <c r="I374" i="13261"/>
  <c r="H374" i="13261"/>
  <c r="J373" i="13261"/>
  <c r="I373" i="13261"/>
  <c r="H373" i="13261"/>
  <c r="J372" i="13261"/>
  <c r="I372" i="13261"/>
  <c r="H372" i="13261"/>
  <c r="J376" i="13261"/>
  <c r="I376" i="13261"/>
  <c r="H376" i="13261"/>
  <c r="J377" i="13261"/>
  <c r="I377" i="13261"/>
  <c r="H377" i="13261"/>
  <c r="J378" i="13261"/>
  <c r="I378" i="13261"/>
  <c r="H378" i="13261"/>
  <c r="J379" i="13261"/>
  <c r="I379" i="13261"/>
  <c r="H379" i="13261"/>
  <c r="J380" i="13261"/>
  <c r="I380" i="13261"/>
  <c r="H380" i="13261"/>
  <c r="J381" i="13261"/>
  <c r="I381" i="13261"/>
  <c r="H381" i="13261"/>
  <c r="J383" i="13261"/>
  <c r="I383" i="13261"/>
  <c r="H383" i="13261"/>
  <c r="J382" i="13261"/>
  <c r="I382" i="13261"/>
  <c r="H382" i="13261"/>
  <c r="J384" i="13261"/>
  <c r="I384" i="13261"/>
  <c r="H384" i="13261"/>
  <c r="J386" i="13261"/>
  <c r="I386" i="13261"/>
  <c r="H386" i="13261"/>
  <c r="J385" i="13261"/>
  <c r="I385" i="13261"/>
  <c r="H385" i="13261"/>
  <c r="J387" i="13261"/>
  <c r="I387" i="13261"/>
  <c r="H387" i="13261"/>
  <c r="J388" i="13261"/>
  <c r="I388" i="13261"/>
  <c r="H388" i="13261"/>
  <c r="J391" i="13261"/>
  <c r="I391" i="13261"/>
  <c r="H391" i="13261"/>
  <c r="J390" i="13261"/>
  <c r="I390" i="13261"/>
  <c r="H390" i="13261"/>
  <c r="J389" i="13261"/>
  <c r="I389" i="13261"/>
  <c r="H389" i="13261"/>
  <c r="J392" i="13261"/>
  <c r="I392" i="13261"/>
  <c r="H392" i="13261"/>
  <c r="J394" i="13261"/>
  <c r="I394" i="13261"/>
  <c r="H394" i="13261"/>
  <c r="J396" i="13261"/>
  <c r="I396" i="13261"/>
  <c r="H396" i="13261"/>
  <c r="J395" i="13261"/>
  <c r="I395" i="13261"/>
  <c r="H395" i="13261"/>
  <c r="J393" i="13261"/>
  <c r="I393" i="13261"/>
  <c r="H393" i="13261"/>
  <c r="J397" i="13261"/>
  <c r="I397" i="13261"/>
  <c r="H397" i="13261"/>
  <c r="J398" i="13261"/>
  <c r="I398" i="13261"/>
  <c r="H398" i="13261"/>
  <c r="J401" i="13261"/>
  <c r="I401" i="13261"/>
  <c r="H401" i="13261"/>
  <c r="J400" i="13261"/>
  <c r="I400" i="13261"/>
  <c r="H400" i="13261"/>
  <c r="J399" i="13261"/>
  <c r="I399" i="13261"/>
  <c r="H399" i="13261"/>
  <c r="J403" i="13261"/>
  <c r="I403" i="13261"/>
  <c r="H403" i="13261"/>
  <c r="J402" i="13261"/>
  <c r="I402" i="13261"/>
  <c r="H402" i="13261"/>
  <c r="J404" i="13261"/>
  <c r="I404" i="13261"/>
  <c r="H404" i="13261"/>
  <c r="J405" i="13261"/>
  <c r="I405" i="13261"/>
  <c r="H405" i="13261"/>
  <c r="J407" i="13261"/>
  <c r="I407" i="13261"/>
  <c r="H407" i="13261"/>
  <c r="J406" i="13261"/>
  <c r="I406" i="13261"/>
  <c r="H406" i="13261"/>
  <c r="J408" i="13261"/>
  <c r="I408" i="13261"/>
  <c r="H408" i="13261"/>
  <c r="J409" i="13261"/>
  <c r="I409" i="13261"/>
  <c r="H409" i="13261"/>
  <c r="J5" i="13261"/>
  <c r="I5" i="13261"/>
  <c r="H5" i="13261"/>
  <c r="J4" i="13261"/>
  <c r="I4" i="13261"/>
  <c r="H4" i="13261"/>
  <c r="J3" i="13261"/>
  <c r="I3" i="13261"/>
  <c r="H3" i="13261"/>
  <c r="J2" i="13261"/>
  <c r="I2" i="13261"/>
  <c r="H2" i="13261"/>
  <c r="J8" i="13261"/>
  <c r="I8" i="13261"/>
  <c r="H8" i="13261"/>
  <c r="J7" i="13261"/>
  <c r="I7" i="13261"/>
  <c r="H7" i="13261"/>
  <c r="J6" i="13261"/>
  <c r="I6" i="13261"/>
  <c r="H6" i="13261"/>
  <c r="J10" i="13261"/>
  <c r="I10" i="13261"/>
  <c r="H10" i="13261"/>
  <c r="J9" i="13261"/>
  <c r="I9" i="13261"/>
  <c r="H9" i="13261"/>
  <c r="J15" i="13261"/>
  <c r="I15" i="13261"/>
  <c r="H15" i="13261"/>
  <c r="J14" i="13261"/>
  <c r="I14" i="13261"/>
  <c r="H14" i="13261"/>
  <c r="J11" i="13261"/>
  <c r="I11" i="13261"/>
  <c r="H11" i="13261"/>
  <c r="J13" i="13261"/>
  <c r="I13" i="13261"/>
  <c r="H13" i="13261"/>
  <c r="J12" i="13261"/>
  <c r="I12" i="13261"/>
  <c r="H12" i="13261"/>
  <c r="J16" i="13261"/>
  <c r="I16" i="13261"/>
  <c r="H16" i="13261"/>
  <c r="J17" i="13261"/>
  <c r="I17" i="13261"/>
  <c r="H17" i="13261"/>
  <c r="J18" i="13261"/>
  <c r="I18" i="13261"/>
  <c r="H18" i="13261"/>
  <c r="J21" i="13261"/>
  <c r="I21" i="13261"/>
  <c r="H21" i="13261"/>
  <c r="J20" i="13261"/>
  <c r="I20" i="13261"/>
  <c r="H20" i="13261"/>
  <c r="J19" i="13261"/>
  <c r="I19" i="13261"/>
  <c r="H19" i="13261"/>
  <c r="J22" i="13261"/>
  <c r="I22" i="13261"/>
  <c r="H22" i="13261"/>
  <c r="J29" i="13261"/>
  <c r="I29" i="13261"/>
  <c r="H29" i="13261"/>
  <c r="J28" i="13261"/>
  <c r="I28" i="13261"/>
  <c r="H28" i="13261"/>
  <c r="J27" i="13261"/>
  <c r="I27" i="13261"/>
  <c r="H27" i="13261"/>
  <c r="J26" i="13261"/>
  <c r="I26" i="13261"/>
  <c r="H26" i="13261"/>
  <c r="J25" i="13261"/>
  <c r="I25" i="13261"/>
  <c r="H25" i="13261"/>
  <c r="J24" i="13261"/>
  <c r="I24" i="13261"/>
  <c r="H24" i="13261"/>
  <c r="J23" i="13261"/>
  <c r="I23" i="13261"/>
  <c r="H23" i="13261"/>
  <c r="J31" i="13261"/>
  <c r="I31" i="13261"/>
  <c r="H31" i="13261"/>
  <c r="J30" i="13261"/>
  <c r="I30" i="13261"/>
  <c r="H30" i="13261"/>
  <c r="J34" i="13261"/>
  <c r="I34" i="13261"/>
  <c r="H34" i="13261"/>
  <c r="J33" i="13261"/>
  <c r="I33" i="13261"/>
  <c r="H33" i="13261"/>
  <c r="J32" i="13261"/>
  <c r="I32" i="13261"/>
  <c r="H32" i="13261"/>
  <c r="J39" i="13261"/>
  <c r="I39" i="13261"/>
  <c r="H39" i="13261"/>
  <c r="J38" i="13261"/>
  <c r="I38" i="13261"/>
  <c r="H38" i="13261"/>
  <c r="J37" i="13261"/>
  <c r="I37" i="13261"/>
  <c r="H37" i="13261"/>
  <c r="J36" i="13261"/>
  <c r="I36" i="13261"/>
  <c r="H36" i="13261"/>
  <c r="J35" i="13261"/>
  <c r="I35" i="13261"/>
  <c r="H35" i="13261"/>
  <c r="J42" i="13261"/>
  <c r="I42" i="13261"/>
  <c r="H42" i="13261"/>
  <c r="J41" i="13261"/>
  <c r="I41" i="13261"/>
  <c r="H41" i="13261"/>
  <c r="J40" i="13261"/>
  <c r="I40" i="13261"/>
  <c r="H40" i="13261"/>
  <c r="J44" i="13261"/>
  <c r="I44" i="13261"/>
  <c r="H44" i="13261"/>
  <c r="J43" i="13261"/>
  <c r="I43" i="13261"/>
  <c r="H43" i="13261"/>
  <c r="J49" i="13261"/>
  <c r="I49" i="13261"/>
  <c r="H49" i="13261"/>
  <c r="J48" i="13261"/>
  <c r="I48" i="13261"/>
  <c r="H48" i="13261"/>
  <c r="J47" i="13261"/>
  <c r="I47" i="13261"/>
  <c r="H47" i="13261"/>
  <c r="J46" i="13261"/>
  <c r="I46" i="13261"/>
  <c r="H46" i="13261"/>
  <c r="J45" i="13261"/>
  <c r="I45" i="13261"/>
  <c r="H45" i="13261"/>
  <c r="J54" i="13261"/>
  <c r="I54" i="13261"/>
  <c r="H54" i="13261"/>
  <c r="J53" i="13261"/>
  <c r="I53" i="13261"/>
  <c r="H53" i="13261"/>
  <c r="J52" i="13261"/>
  <c r="I52" i="13261"/>
  <c r="H52" i="13261"/>
  <c r="J51" i="13261"/>
  <c r="I51" i="13261"/>
  <c r="H51" i="13261"/>
  <c r="J50" i="13261"/>
  <c r="I50" i="13261"/>
  <c r="H50" i="13261"/>
  <c r="J59" i="13261"/>
  <c r="I59" i="13261"/>
  <c r="H59" i="13261"/>
  <c r="J58" i="13261"/>
  <c r="I58" i="13261"/>
  <c r="H58" i="13261"/>
  <c r="J57" i="13261"/>
  <c r="I57" i="13261"/>
  <c r="H57" i="13261"/>
  <c r="J56" i="13261"/>
  <c r="I56" i="13261"/>
  <c r="H56" i="13261"/>
  <c r="J55" i="13261"/>
  <c r="I55" i="13261"/>
  <c r="H55" i="13261"/>
  <c r="J61" i="13261"/>
  <c r="I61" i="13261"/>
  <c r="H61" i="13261"/>
  <c r="J60" i="13261"/>
  <c r="I60" i="13261"/>
  <c r="H60" i="13261"/>
  <c r="J67" i="13261"/>
  <c r="I67" i="13261"/>
  <c r="H67" i="13261"/>
  <c r="J66" i="13261"/>
  <c r="I66" i="13261"/>
  <c r="H66" i="13261"/>
  <c r="J65" i="13261"/>
  <c r="I65" i="13261"/>
  <c r="H65" i="13261"/>
  <c r="J64" i="13261"/>
  <c r="I64" i="13261"/>
  <c r="H64" i="13261"/>
  <c r="J63" i="13261"/>
  <c r="I63" i="13261"/>
  <c r="H63" i="13261"/>
  <c r="J62" i="13261"/>
  <c r="I62" i="13261"/>
  <c r="H62" i="13261"/>
  <c r="J70" i="13261"/>
  <c r="I70" i="13261"/>
  <c r="H70" i="13261"/>
  <c r="J69" i="13261"/>
  <c r="I69" i="13261"/>
  <c r="H69" i="13261"/>
  <c r="J68" i="13261"/>
  <c r="I68" i="13261"/>
  <c r="H68" i="13261"/>
  <c r="J71" i="13261"/>
  <c r="I71" i="13261"/>
  <c r="H71" i="13261"/>
  <c r="J72" i="13261"/>
  <c r="I72" i="13261"/>
  <c r="H72" i="13261"/>
  <c r="J78" i="13261"/>
  <c r="I78" i="13261"/>
  <c r="H78" i="13261"/>
  <c r="J77" i="13261"/>
  <c r="I77" i="13261"/>
  <c r="H77" i="13261"/>
  <c r="J76" i="13261"/>
  <c r="I76" i="13261"/>
  <c r="H76" i="13261"/>
  <c r="J75" i="13261"/>
  <c r="I75" i="13261"/>
  <c r="H75" i="13261"/>
  <c r="J74" i="13261"/>
  <c r="I74" i="13261"/>
  <c r="H74" i="13261"/>
  <c r="J73" i="13261"/>
  <c r="I73" i="13261"/>
  <c r="H73" i="13261"/>
  <c r="J81" i="13261"/>
  <c r="I81" i="13261"/>
  <c r="H81" i="13261"/>
  <c r="J80" i="13261"/>
  <c r="I80" i="13261"/>
  <c r="H80" i="13261"/>
  <c r="J79" i="13261"/>
  <c r="I79" i="13261"/>
  <c r="H79" i="13261"/>
  <c r="J84" i="13261"/>
  <c r="I84" i="13261"/>
  <c r="H84" i="13261"/>
  <c r="J83" i="13261"/>
  <c r="I83" i="13261"/>
  <c r="H83" i="13261"/>
  <c r="J82" i="13261"/>
  <c r="I82" i="13261"/>
  <c r="H82" i="13261"/>
  <c r="J88" i="13261"/>
  <c r="I88" i="13261"/>
  <c r="H88" i="13261"/>
  <c r="J87" i="13261"/>
  <c r="I87" i="13261"/>
  <c r="H87" i="13261"/>
  <c r="J86" i="13261"/>
  <c r="I86" i="13261"/>
  <c r="H86" i="13261"/>
  <c r="J85" i="13261"/>
  <c r="I85" i="13261"/>
  <c r="H85" i="13261"/>
  <c r="J91" i="13261"/>
  <c r="I91" i="13261"/>
  <c r="H91" i="13261"/>
  <c r="J90" i="13261"/>
  <c r="I90" i="13261"/>
  <c r="H90" i="13261"/>
  <c r="J89" i="13261"/>
  <c r="I89" i="13261"/>
  <c r="H89" i="13261"/>
  <c r="J94" i="13261"/>
  <c r="I94" i="13261"/>
  <c r="H94" i="13261"/>
  <c r="J93" i="13261"/>
  <c r="I93" i="13261"/>
  <c r="H93" i="13261"/>
  <c r="J92" i="13261"/>
  <c r="I92" i="13261"/>
  <c r="H92" i="13261"/>
  <c r="J95" i="13261"/>
  <c r="I95" i="13261"/>
  <c r="H95" i="13261"/>
  <c r="J96" i="13261"/>
  <c r="I96" i="13261"/>
  <c r="H96" i="13261"/>
  <c r="J99" i="13261"/>
  <c r="I99" i="13261"/>
  <c r="H99" i="13261"/>
  <c r="J98" i="13261"/>
  <c r="I98" i="13261"/>
  <c r="H98" i="13261"/>
  <c r="J97" i="13261"/>
  <c r="I97" i="13261"/>
  <c r="H97" i="13261"/>
  <c r="J101" i="13261"/>
  <c r="I101" i="13261"/>
  <c r="H101" i="13261"/>
  <c r="J100" i="13261"/>
  <c r="I100" i="13261"/>
  <c r="H100" i="13261"/>
  <c r="J103" i="13261"/>
  <c r="I103" i="13261"/>
  <c r="H103" i="13261"/>
  <c r="J102" i="13261"/>
  <c r="I102" i="13261"/>
  <c r="H102" i="13261"/>
  <c r="J105" i="13261"/>
  <c r="I105" i="13261"/>
  <c r="H105" i="13261"/>
  <c r="J104" i="13261"/>
  <c r="I104" i="13261"/>
  <c r="H104" i="13261"/>
  <c r="J106" i="13261"/>
  <c r="I106" i="13261"/>
  <c r="H106" i="13261"/>
  <c r="J114" i="13261"/>
  <c r="I114" i="13261"/>
  <c r="H114" i="13261"/>
  <c r="J113" i="13261"/>
  <c r="I113" i="13261"/>
  <c r="H113" i="13261"/>
  <c r="J112" i="13261"/>
  <c r="I112" i="13261"/>
  <c r="H112" i="13261"/>
  <c r="J111" i="13261"/>
  <c r="I111" i="13261"/>
  <c r="H111" i="13261"/>
  <c r="J110" i="13261"/>
  <c r="I110" i="13261"/>
  <c r="H110" i="13261"/>
  <c r="J109" i="13261"/>
  <c r="I109" i="13261"/>
  <c r="H109" i="13261"/>
  <c r="J108" i="13261"/>
  <c r="I108" i="13261"/>
  <c r="H108" i="13261"/>
  <c r="J107" i="13261"/>
  <c r="I107" i="13261"/>
  <c r="H107" i="13261"/>
  <c r="J115" i="13261"/>
  <c r="I115" i="13261"/>
  <c r="H115" i="13261"/>
  <c r="J119" i="13261"/>
  <c r="I119" i="13261"/>
  <c r="H119" i="13261"/>
  <c r="J118" i="13261"/>
  <c r="I118" i="13261"/>
  <c r="H118" i="13261"/>
  <c r="J117" i="13261"/>
  <c r="I117" i="13261"/>
  <c r="H117" i="13261"/>
  <c r="J116" i="13261"/>
  <c r="I116" i="13261"/>
  <c r="H116" i="13261"/>
  <c r="J120" i="13261"/>
  <c r="I120" i="13261"/>
  <c r="H120" i="13261"/>
  <c r="J121" i="13261"/>
  <c r="I121" i="13261"/>
  <c r="H121" i="13261"/>
  <c r="J125" i="13261"/>
  <c r="I125" i="13261"/>
  <c r="H125" i="13261"/>
  <c r="J124" i="13261"/>
  <c r="I124" i="13261"/>
  <c r="H124" i="13261"/>
  <c r="J123" i="13261"/>
  <c r="I123" i="13261"/>
  <c r="H123" i="13261"/>
  <c r="J122" i="13261"/>
  <c r="I122" i="13261"/>
  <c r="H122" i="13261"/>
  <c r="J126" i="13261"/>
  <c r="I126" i="13261"/>
  <c r="H126" i="13261"/>
  <c r="J127" i="13261"/>
  <c r="I127" i="13261"/>
  <c r="H127" i="13261"/>
  <c r="J129" i="13261"/>
  <c r="I129" i="13261"/>
  <c r="H129" i="13261"/>
  <c r="J128" i="13261"/>
  <c r="I128" i="13261"/>
  <c r="H128" i="13261"/>
  <c r="J135" i="13261"/>
  <c r="I135" i="13261"/>
  <c r="H135" i="13261"/>
  <c r="J134" i="13261"/>
  <c r="I134" i="13261"/>
  <c r="H134" i="13261"/>
  <c r="J133" i="13261"/>
  <c r="I133" i="13261"/>
  <c r="H133" i="13261"/>
  <c r="J132" i="13261"/>
  <c r="I132" i="13261"/>
  <c r="H132" i="13261"/>
  <c r="J131" i="13261"/>
  <c r="I131" i="13261"/>
  <c r="H131" i="13261"/>
  <c r="J130" i="13261"/>
  <c r="I130" i="13261"/>
  <c r="H130" i="13261"/>
  <c r="J136" i="13261"/>
  <c r="I136" i="13261"/>
  <c r="H136" i="13261"/>
  <c r="J137" i="13261"/>
  <c r="I137" i="13261"/>
  <c r="H137" i="13261"/>
  <c r="J138" i="13261"/>
  <c r="I138" i="13261"/>
  <c r="H138" i="13261"/>
  <c r="J139" i="13261"/>
  <c r="I139" i="13261"/>
  <c r="H139" i="13261"/>
  <c r="J141" i="13261"/>
  <c r="I141" i="13261"/>
  <c r="H141" i="13261"/>
  <c r="J140" i="13261"/>
  <c r="I140" i="13261"/>
  <c r="H140" i="13261"/>
  <c r="J142" i="13261"/>
  <c r="I142" i="13261"/>
  <c r="H142" i="13261"/>
  <c r="J144" i="13261"/>
  <c r="I144" i="13261"/>
  <c r="H144" i="13261"/>
  <c r="J143" i="13261"/>
  <c r="I143" i="13261"/>
  <c r="H143" i="13261"/>
  <c r="J146" i="13261"/>
  <c r="I146" i="13261"/>
  <c r="H146" i="13261"/>
  <c r="J145" i="13261"/>
  <c r="I145" i="13261"/>
  <c r="H145" i="13261"/>
  <c r="J149" i="13261"/>
  <c r="I149" i="13261"/>
  <c r="H149" i="13261"/>
  <c r="J148" i="13261"/>
  <c r="I148" i="13261"/>
  <c r="H148" i="13261"/>
  <c r="J147" i="13261"/>
  <c r="I147" i="13261"/>
  <c r="H147" i="13261"/>
  <c r="J151" i="13261"/>
  <c r="I151" i="13261"/>
  <c r="H151" i="13261"/>
  <c r="J150" i="13261"/>
  <c r="I150" i="13261"/>
  <c r="H150" i="13261"/>
  <c r="J152" i="13261"/>
  <c r="I152" i="13261"/>
  <c r="H152" i="13261"/>
  <c r="J154" i="13261"/>
  <c r="I154" i="13261"/>
  <c r="H154" i="13261"/>
  <c r="J153" i="13261"/>
  <c r="I153" i="13261"/>
  <c r="H153" i="13261"/>
  <c r="J155" i="13261"/>
  <c r="I155" i="13261"/>
  <c r="H155" i="13261"/>
  <c r="J156" i="13261"/>
  <c r="I156" i="13261"/>
  <c r="H156" i="13261"/>
  <c r="J159" i="13261"/>
  <c r="I159" i="13261"/>
  <c r="H159" i="13261"/>
  <c r="J158" i="13261"/>
  <c r="I158" i="13261"/>
  <c r="H158" i="13261"/>
  <c r="J157" i="13261"/>
  <c r="I157" i="13261"/>
  <c r="H157" i="13261"/>
  <c r="J160" i="13261"/>
  <c r="I160" i="13261"/>
  <c r="H160" i="13261"/>
  <c r="J161" i="13261"/>
  <c r="I161" i="13261"/>
  <c r="H161" i="13261"/>
  <c r="J162" i="13261"/>
  <c r="I162" i="13261"/>
  <c r="H162" i="13261"/>
  <c r="J163" i="13261"/>
  <c r="I163" i="13261"/>
  <c r="H163" i="13261"/>
  <c r="J164" i="13261"/>
  <c r="I164" i="13261"/>
  <c r="H164" i="13261"/>
  <c r="J165" i="13261"/>
  <c r="I165" i="13261"/>
  <c r="H165" i="13261"/>
  <c r="J167" i="13261"/>
  <c r="I167" i="13261"/>
  <c r="H167" i="13261"/>
  <c r="J166" i="13261"/>
  <c r="I166" i="13261"/>
  <c r="H166" i="13261"/>
  <c r="J168" i="13261"/>
  <c r="I168" i="13261"/>
  <c r="H168" i="13261"/>
  <c r="J169" i="13261"/>
  <c r="I169" i="13261"/>
  <c r="H169" i="13261"/>
  <c r="J170" i="13261"/>
  <c r="I170" i="13261"/>
  <c r="H170" i="13261"/>
  <c r="J171" i="13261"/>
  <c r="I171" i="13261"/>
  <c r="H171" i="13261"/>
  <c r="J172" i="13261"/>
  <c r="I172" i="13261"/>
  <c r="H172" i="13261"/>
  <c r="J174" i="13261"/>
  <c r="I174" i="13261"/>
  <c r="H174" i="13261"/>
  <c r="J173" i="13261"/>
  <c r="I173" i="13261"/>
  <c r="H173" i="13261"/>
  <c r="J177" i="13261"/>
  <c r="I177" i="13261"/>
  <c r="H177" i="13261"/>
  <c r="J176" i="13261"/>
  <c r="I176" i="13261"/>
  <c r="H176" i="13261"/>
  <c r="J175" i="13261"/>
  <c r="I175" i="13261"/>
  <c r="H175" i="13261"/>
  <c r="J178" i="13261"/>
  <c r="I178" i="13261"/>
  <c r="H178" i="13261"/>
  <c r="J180" i="13261"/>
  <c r="I180" i="13261"/>
  <c r="H180" i="13261"/>
  <c r="J179" i="13261"/>
  <c r="I179" i="13261"/>
  <c r="H179" i="13261"/>
  <c r="J183" i="13261"/>
  <c r="I183" i="13261"/>
  <c r="H183" i="13261"/>
  <c r="J182" i="13261"/>
  <c r="I182" i="13261"/>
  <c r="H182" i="13261"/>
  <c r="J181" i="13261"/>
  <c r="I181" i="13261"/>
  <c r="H181" i="13261"/>
  <c r="J187" i="13261"/>
  <c r="I187" i="13261"/>
  <c r="H187" i="13261"/>
  <c r="J186" i="13261"/>
  <c r="I186" i="13261"/>
  <c r="H186" i="13261"/>
  <c r="J185" i="13261"/>
  <c r="I185" i="13261"/>
  <c r="H185" i="13261"/>
  <c r="J184" i="13261"/>
  <c r="I184" i="13261"/>
  <c r="H184" i="13261"/>
  <c r="J188" i="13261"/>
  <c r="I188" i="13261"/>
  <c r="H188" i="13261"/>
  <c r="J191" i="13261"/>
  <c r="I191" i="13261"/>
  <c r="H191" i="13261"/>
  <c r="J190" i="13261"/>
  <c r="I190" i="13261"/>
  <c r="H190" i="13261"/>
  <c r="J189" i="13261"/>
  <c r="I189" i="13261"/>
  <c r="H189" i="13261"/>
  <c r="J193" i="13261"/>
  <c r="I193" i="13261"/>
  <c r="H193" i="13261"/>
  <c r="J192" i="13261"/>
  <c r="I192" i="13261"/>
  <c r="H192" i="13261"/>
  <c r="J194" i="13261"/>
  <c r="I194" i="13261"/>
  <c r="H194" i="13261"/>
  <c r="J196" i="13261"/>
  <c r="I196" i="13261"/>
  <c r="H196" i="13261"/>
  <c r="J195" i="13261"/>
  <c r="I195" i="13261"/>
  <c r="H195" i="13261"/>
  <c r="J200" i="13261"/>
  <c r="I200" i="13261"/>
  <c r="H200" i="13261"/>
  <c r="J199" i="13261"/>
  <c r="I199" i="13261"/>
  <c r="H199" i="13261"/>
  <c r="J198" i="13261"/>
  <c r="I198" i="13261"/>
  <c r="H198" i="13261"/>
  <c r="J197" i="13261"/>
  <c r="I197" i="13261"/>
  <c r="H197" i="13261"/>
  <c r="M3" i="13257"/>
  <c r="M4" i="13257"/>
  <c r="M5" i="13257"/>
  <c r="M6" i="13257"/>
  <c r="M7" i="13257"/>
  <c r="M8" i="13257"/>
  <c r="M9" i="13257"/>
  <c r="M10" i="13257"/>
  <c r="M11" i="13257"/>
  <c r="M12" i="13257"/>
  <c r="M13" i="13257"/>
  <c r="M14" i="13257"/>
  <c r="M15" i="13257"/>
  <c r="M16" i="13257"/>
  <c r="M17" i="13257"/>
  <c r="M18" i="13257"/>
  <c r="M19" i="13257"/>
  <c r="M20" i="13257"/>
  <c r="M21" i="13257"/>
  <c r="M22" i="13257"/>
  <c r="M23" i="13257"/>
  <c r="M24" i="13257"/>
  <c r="M25" i="13257"/>
  <c r="M26" i="13257"/>
  <c r="M27" i="13257"/>
  <c r="M28" i="13257"/>
  <c r="M29" i="13257"/>
  <c r="M30" i="13257"/>
  <c r="M31" i="13257"/>
  <c r="M32" i="13257"/>
  <c r="M33" i="13257"/>
  <c r="M34" i="13257"/>
  <c r="M35" i="13257"/>
  <c r="M36" i="13257"/>
  <c r="M37" i="13257"/>
  <c r="M38" i="13257"/>
  <c r="M39" i="13257"/>
  <c r="M40" i="13257"/>
  <c r="M41" i="13257"/>
  <c r="M42" i="13257"/>
  <c r="M43" i="13257"/>
  <c r="M44" i="13257"/>
  <c r="M45" i="13257"/>
  <c r="M46" i="13257"/>
  <c r="M47" i="13257"/>
  <c r="M48" i="13257"/>
  <c r="M49" i="13257"/>
  <c r="M50" i="13257"/>
  <c r="M51" i="13257"/>
  <c r="M52" i="13257"/>
  <c r="M53" i="13257"/>
  <c r="M54" i="13257"/>
  <c r="M55" i="13257"/>
  <c r="M56" i="13257"/>
  <c r="M57" i="13257"/>
  <c r="M58" i="13257"/>
  <c r="M59" i="13257"/>
  <c r="M60" i="13257"/>
  <c r="M61" i="13257"/>
  <c r="M62" i="13257"/>
  <c r="M63" i="13257"/>
  <c r="M64" i="13257"/>
  <c r="M65" i="13257"/>
  <c r="M66" i="13257"/>
  <c r="M67" i="13257"/>
  <c r="M68" i="13257"/>
  <c r="M69" i="13257"/>
  <c r="M70" i="13257"/>
  <c r="M71" i="13257"/>
  <c r="M72" i="13257"/>
  <c r="M73" i="13257"/>
  <c r="M74" i="13257"/>
  <c r="M75" i="13257"/>
  <c r="M76" i="13257"/>
  <c r="M77" i="13257"/>
  <c r="M78" i="13257"/>
  <c r="M79" i="13257"/>
  <c r="M80" i="13257"/>
  <c r="M81" i="13257"/>
  <c r="M82" i="13257"/>
  <c r="M83" i="13257"/>
  <c r="M84" i="13257"/>
  <c r="M85" i="13257"/>
  <c r="M86" i="13257"/>
  <c r="M87" i="13257"/>
  <c r="M88" i="13257"/>
  <c r="M89" i="13257"/>
  <c r="M90" i="13257"/>
  <c r="M91" i="13257"/>
  <c r="M92" i="13257"/>
  <c r="M93" i="13257"/>
  <c r="M94" i="13257"/>
  <c r="M95" i="13257"/>
  <c r="M96" i="13257"/>
  <c r="M97" i="13257"/>
  <c r="M98" i="13257"/>
  <c r="M99" i="13257"/>
  <c r="M100" i="13257"/>
  <c r="M101" i="13257"/>
  <c r="M102" i="13257"/>
  <c r="M103" i="13257"/>
  <c r="M104" i="13257"/>
  <c r="M105" i="13257"/>
  <c r="M106" i="13257"/>
  <c r="M107" i="13257"/>
  <c r="M108" i="13257"/>
  <c r="M109" i="13257"/>
  <c r="M110" i="13257"/>
  <c r="M111" i="13257"/>
  <c r="M112" i="13257"/>
  <c r="M113" i="13257"/>
  <c r="M114" i="13257"/>
  <c r="M115" i="13257"/>
  <c r="M116" i="13257"/>
  <c r="M117" i="13257"/>
  <c r="M118" i="13257"/>
  <c r="M119" i="13257"/>
  <c r="M120" i="13257"/>
  <c r="M121" i="13257"/>
  <c r="M122" i="13257"/>
  <c r="M123" i="13257"/>
  <c r="M124" i="13257"/>
  <c r="M125" i="13257"/>
  <c r="M126" i="13257"/>
  <c r="M127" i="13257"/>
  <c r="M128" i="13257"/>
  <c r="M129" i="13257"/>
  <c r="M130" i="13257"/>
  <c r="M131" i="13257"/>
  <c r="M132" i="13257"/>
  <c r="M133" i="13257"/>
  <c r="M134" i="13257"/>
  <c r="M135" i="13257"/>
  <c r="M136" i="13257"/>
  <c r="M137" i="13257"/>
  <c r="M138" i="13257"/>
  <c r="M139" i="13257"/>
  <c r="M140" i="13257"/>
  <c r="M141" i="13257"/>
  <c r="M142" i="13257"/>
  <c r="M143" i="13257"/>
  <c r="M144" i="13257"/>
  <c r="M145" i="13257"/>
  <c r="M146" i="13257"/>
  <c r="M147" i="13257"/>
  <c r="M148" i="13257"/>
  <c r="M149" i="13257"/>
  <c r="M150" i="13257"/>
  <c r="M151" i="13257"/>
  <c r="M152" i="13257"/>
  <c r="M153" i="13257"/>
  <c r="M154" i="13257"/>
  <c r="M155" i="13257"/>
  <c r="M156" i="13257"/>
  <c r="M157" i="13257"/>
  <c r="M158" i="13257"/>
  <c r="M159" i="13257"/>
  <c r="M160" i="13257"/>
  <c r="M161" i="13257"/>
  <c r="M162" i="13257"/>
  <c r="M163" i="13257"/>
  <c r="M164" i="13257"/>
  <c r="M165" i="13257"/>
  <c r="M166" i="13257"/>
  <c r="M167" i="13257"/>
  <c r="M168" i="13257"/>
  <c r="M169" i="13257"/>
  <c r="M170" i="13257"/>
  <c r="M171" i="13257"/>
  <c r="M172" i="13257"/>
  <c r="M173" i="13257"/>
  <c r="M174" i="13257"/>
  <c r="M175" i="13257"/>
  <c r="M176" i="13257"/>
  <c r="M177" i="13257"/>
  <c r="M178" i="13257"/>
  <c r="M179" i="13257"/>
  <c r="M180" i="13257"/>
  <c r="M181" i="13257"/>
  <c r="M182" i="13257"/>
  <c r="M183" i="13257"/>
  <c r="M184" i="13257"/>
  <c r="M185" i="13257"/>
  <c r="M186" i="13257"/>
  <c r="M187" i="13257"/>
  <c r="M188" i="13257"/>
  <c r="M189" i="13257"/>
  <c r="M190" i="13257"/>
  <c r="M191" i="13257"/>
  <c r="M192" i="13257"/>
  <c r="M193" i="13257"/>
  <c r="M194" i="13257"/>
  <c r="M195" i="13257"/>
  <c r="M196" i="13257"/>
  <c r="M197" i="13257"/>
  <c r="M198" i="13257"/>
  <c r="M199" i="13257"/>
  <c r="M200" i="13257"/>
  <c r="M201" i="13257"/>
  <c r="M202" i="13257"/>
  <c r="M203" i="13257"/>
  <c r="M204" i="13257"/>
  <c r="M205" i="13257"/>
  <c r="M206" i="13257"/>
  <c r="M207" i="13257"/>
  <c r="M208" i="13257"/>
  <c r="M209" i="13257"/>
  <c r="M210" i="13257"/>
  <c r="M211" i="13257"/>
  <c r="M212" i="13257"/>
  <c r="M213" i="13257"/>
  <c r="M214" i="13257"/>
  <c r="M215" i="13257"/>
  <c r="M216" i="13257"/>
  <c r="M217" i="13257"/>
  <c r="M218" i="13257"/>
  <c r="M219" i="13257"/>
  <c r="M220" i="13257"/>
  <c r="M221" i="13257"/>
  <c r="M222" i="13257"/>
  <c r="M223" i="13257"/>
  <c r="M224" i="13257"/>
  <c r="M225" i="13257"/>
  <c r="M226" i="13257"/>
  <c r="M227" i="13257"/>
  <c r="M228" i="13257"/>
  <c r="M229" i="13257"/>
  <c r="M230" i="13257"/>
  <c r="M231" i="13257"/>
  <c r="M232" i="13257"/>
  <c r="M233" i="13257"/>
  <c r="M234" i="13257"/>
  <c r="M235" i="13257"/>
  <c r="M236" i="13257"/>
  <c r="M237" i="13257"/>
  <c r="M238" i="13257"/>
  <c r="M239" i="13257"/>
  <c r="M240" i="13257"/>
  <c r="M241" i="13257"/>
  <c r="M242" i="13257"/>
  <c r="M243" i="13257"/>
  <c r="M244" i="13257"/>
  <c r="M245" i="13257"/>
  <c r="M246" i="13257"/>
  <c r="M247" i="13257"/>
  <c r="M248" i="13257"/>
  <c r="M249" i="13257"/>
  <c r="M250" i="13257"/>
  <c r="M251" i="13257"/>
  <c r="M252" i="13257"/>
  <c r="M253" i="13257"/>
  <c r="M254" i="13257"/>
  <c r="M255" i="13257"/>
  <c r="M256" i="13257"/>
  <c r="M257" i="13257"/>
  <c r="M258" i="13257"/>
  <c r="M259" i="13257"/>
  <c r="M260" i="13257"/>
  <c r="M261" i="13257"/>
  <c r="M262" i="13257"/>
  <c r="M263" i="13257"/>
  <c r="M264" i="13257"/>
  <c r="M265" i="13257"/>
  <c r="M266" i="13257"/>
  <c r="M267" i="13257"/>
  <c r="M268" i="13257"/>
  <c r="M269" i="13257"/>
  <c r="M270" i="13257"/>
  <c r="M271" i="13257"/>
  <c r="M272" i="13257"/>
  <c r="M273" i="13257"/>
  <c r="M274" i="13257"/>
  <c r="M275" i="13257"/>
  <c r="M276" i="13257"/>
  <c r="M277" i="13257"/>
  <c r="M278" i="13257"/>
  <c r="M279" i="13257"/>
  <c r="M280" i="13257"/>
  <c r="M281" i="13257"/>
  <c r="M282" i="13257"/>
  <c r="M283" i="13257"/>
  <c r="M284" i="13257"/>
  <c r="M285" i="13257"/>
  <c r="M286" i="13257"/>
  <c r="M287" i="13257"/>
  <c r="M288" i="13257"/>
  <c r="M289" i="13257"/>
  <c r="M290" i="13257"/>
  <c r="M291" i="13257"/>
  <c r="M292" i="13257"/>
  <c r="M293" i="13257"/>
  <c r="M294" i="13257"/>
  <c r="M295" i="13257"/>
  <c r="M296" i="13257"/>
  <c r="M297" i="13257"/>
  <c r="M298" i="13257"/>
  <c r="M299" i="13257"/>
  <c r="M300" i="13257"/>
  <c r="M301" i="13257"/>
  <c r="M302" i="13257"/>
  <c r="M303" i="13257"/>
  <c r="M304" i="13257"/>
  <c r="M305" i="13257"/>
  <c r="M306" i="13257"/>
  <c r="M307" i="13257"/>
  <c r="M308" i="13257"/>
  <c r="M309" i="13257"/>
  <c r="M310" i="13257"/>
  <c r="M311" i="13257"/>
  <c r="M312" i="13257"/>
  <c r="M313" i="13257"/>
  <c r="M314" i="13257"/>
  <c r="M315" i="13257"/>
  <c r="M316" i="13257"/>
  <c r="M317" i="13257"/>
  <c r="M318" i="13257"/>
  <c r="M319" i="13257"/>
  <c r="M320" i="13257"/>
  <c r="M321" i="13257"/>
  <c r="M322" i="13257"/>
  <c r="M323" i="13257"/>
  <c r="M324" i="13257"/>
  <c r="M325" i="13257"/>
  <c r="M326" i="13257"/>
  <c r="M327" i="13257"/>
  <c r="M328" i="13257"/>
  <c r="M329" i="13257"/>
  <c r="M330" i="13257"/>
  <c r="M331" i="13257"/>
  <c r="M332" i="13257"/>
  <c r="M333" i="13257"/>
  <c r="M334" i="13257"/>
  <c r="M335" i="13257"/>
  <c r="M336" i="13257"/>
  <c r="M337" i="13257"/>
  <c r="M338" i="13257"/>
  <c r="M339" i="13257"/>
  <c r="M340" i="13257"/>
  <c r="M341" i="13257"/>
  <c r="M342" i="13257"/>
  <c r="M343" i="13257"/>
  <c r="M344" i="13257"/>
  <c r="M345" i="13257"/>
  <c r="M346" i="13257"/>
  <c r="M347" i="13257"/>
  <c r="M348" i="13257"/>
  <c r="M349" i="13257"/>
  <c r="M350" i="13257"/>
  <c r="M351" i="13257"/>
  <c r="M352" i="13257"/>
  <c r="M353" i="13257"/>
  <c r="M354" i="13257"/>
  <c r="M355" i="13257"/>
  <c r="M356" i="13257"/>
  <c r="M357" i="13257"/>
  <c r="M358" i="13257"/>
  <c r="M359" i="13257"/>
  <c r="M360" i="13257"/>
  <c r="M361" i="13257"/>
  <c r="M362" i="13257"/>
  <c r="M363" i="13257"/>
  <c r="M364" i="13257"/>
  <c r="M365" i="13257"/>
  <c r="M366" i="13257"/>
  <c r="M367" i="13257"/>
  <c r="M368" i="13257"/>
  <c r="M369" i="13257"/>
  <c r="M370" i="13257"/>
  <c r="M371" i="13257"/>
  <c r="M372" i="13257"/>
  <c r="M373" i="13257"/>
  <c r="M374" i="13257"/>
  <c r="M375" i="13257"/>
  <c r="M376" i="13257"/>
  <c r="M377" i="13257"/>
  <c r="M378" i="13257"/>
  <c r="M379" i="13257"/>
  <c r="M380" i="13257"/>
  <c r="M381" i="13257"/>
  <c r="M382" i="13257"/>
  <c r="M383" i="13257"/>
  <c r="M384" i="13257"/>
  <c r="M385" i="13257"/>
  <c r="M386" i="13257"/>
  <c r="M387" i="13257"/>
  <c r="M388" i="13257"/>
  <c r="M389" i="13257"/>
  <c r="M390" i="13257"/>
  <c r="M391" i="13257"/>
  <c r="M392" i="13257"/>
  <c r="M393" i="13257"/>
  <c r="M394" i="13257"/>
  <c r="M395" i="13257"/>
  <c r="M396" i="13257"/>
  <c r="M397" i="13257"/>
  <c r="M398" i="13257"/>
  <c r="M399" i="13257"/>
  <c r="M400" i="13257"/>
  <c r="M401" i="13257"/>
  <c r="M402" i="13257"/>
  <c r="M403" i="13257"/>
  <c r="M404" i="13257"/>
  <c r="M405" i="13257"/>
  <c r="M406" i="13257"/>
  <c r="M407" i="13257"/>
  <c r="M408" i="13257"/>
  <c r="M409" i="13257"/>
  <c r="M410" i="13257"/>
  <c r="M411" i="13257"/>
  <c r="M412" i="13257"/>
  <c r="M413" i="13257"/>
  <c r="M414" i="13257"/>
  <c r="M415" i="13257"/>
  <c r="M416" i="13257"/>
  <c r="M417" i="13257"/>
  <c r="M418" i="13257"/>
  <c r="M419" i="13257"/>
  <c r="M420" i="13257"/>
  <c r="M421" i="13257"/>
  <c r="M422" i="13257"/>
  <c r="M423" i="13257"/>
  <c r="M424" i="13257"/>
  <c r="M425" i="13257"/>
  <c r="M426" i="13257"/>
  <c r="M427" i="13257"/>
  <c r="M428" i="13257"/>
  <c r="M429" i="13257"/>
  <c r="M430" i="13257"/>
  <c r="M431" i="13257"/>
  <c r="M432" i="13257"/>
  <c r="M433" i="13257"/>
  <c r="M434" i="13257"/>
  <c r="M435" i="13257"/>
  <c r="M436" i="13257"/>
  <c r="M437" i="13257"/>
  <c r="M438" i="13257"/>
  <c r="M439" i="13257"/>
  <c r="M440" i="13257"/>
  <c r="M441" i="13257"/>
  <c r="M442" i="13257"/>
  <c r="M443" i="13257"/>
  <c r="M444" i="13257"/>
  <c r="M445" i="13257"/>
  <c r="M446" i="13257"/>
  <c r="M447" i="13257"/>
  <c r="M448" i="13257"/>
  <c r="M449" i="13257"/>
  <c r="M450" i="13257"/>
  <c r="M451" i="13257"/>
  <c r="M452" i="13257"/>
  <c r="M453" i="13257"/>
  <c r="M454" i="13257"/>
  <c r="M455" i="13257"/>
  <c r="M456" i="13257"/>
  <c r="M457" i="13257"/>
  <c r="M458" i="13257"/>
  <c r="M459" i="13257"/>
  <c r="M460" i="13257"/>
  <c r="M461" i="13257"/>
  <c r="M462" i="13257"/>
  <c r="M463" i="13257"/>
  <c r="M464" i="13257"/>
  <c r="M465" i="13257"/>
  <c r="M466" i="13257"/>
  <c r="M467" i="13257"/>
  <c r="M468" i="13257"/>
  <c r="M469" i="13257"/>
  <c r="M470" i="13257"/>
  <c r="M471" i="13257"/>
  <c r="M472" i="13257"/>
  <c r="M473" i="13257"/>
  <c r="M474" i="13257"/>
  <c r="M475" i="13257"/>
  <c r="M476" i="13257"/>
  <c r="M477" i="13257"/>
  <c r="M478" i="13257"/>
  <c r="M479" i="13257"/>
  <c r="M480" i="13257"/>
  <c r="M481" i="13257"/>
  <c r="M482" i="13257"/>
  <c r="M483" i="13257"/>
  <c r="M484" i="13257"/>
  <c r="M485" i="13257"/>
  <c r="M486" i="13257"/>
  <c r="M487" i="13257"/>
  <c r="M488" i="13257"/>
  <c r="M489" i="13257"/>
  <c r="M490" i="13257"/>
  <c r="M491" i="13257"/>
  <c r="M492" i="13257"/>
  <c r="M493" i="13257"/>
  <c r="M494" i="13257"/>
  <c r="M495" i="13257"/>
  <c r="M496" i="13257"/>
  <c r="M497" i="13257"/>
  <c r="M498" i="13257"/>
  <c r="M499" i="13257"/>
  <c r="M500" i="13257"/>
  <c r="M501" i="13257"/>
  <c r="M502" i="13257"/>
  <c r="M503" i="13257"/>
  <c r="M504" i="13257"/>
  <c r="M505" i="13257"/>
  <c r="M506" i="13257"/>
  <c r="M507" i="13257"/>
  <c r="M508" i="13257"/>
  <c r="M509" i="13257"/>
  <c r="M510" i="13257"/>
  <c r="M511" i="13257"/>
  <c r="M512" i="13257"/>
  <c r="M513" i="13257"/>
  <c r="M514" i="13257"/>
  <c r="M515" i="13257"/>
  <c r="M516" i="13257"/>
  <c r="M517" i="13257"/>
  <c r="M518" i="13257"/>
  <c r="M519" i="13257"/>
  <c r="M520" i="13257"/>
  <c r="M521" i="13257"/>
  <c r="M522" i="13257"/>
  <c r="M523" i="13257"/>
  <c r="M524" i="13257"/>
  <c r="M525" i="13257"/>
  <c r="M526" i="13257"/>
  <c r="M527" i="13257"/>
  <c r="M528" i="13257"/>
  <c r="M529" i="13257"/>
  <c r="M530" i="13257"/>
  <c r="M531" i="13257"/>
  <c r="M532" i="13257"/>
  <c r="M533" i="13257"/>
  <c r="M534" i="13257"/>
  <c r="M535" i="13257"/>
  <c r="M536" i="13257"/>
  <c r="M537" i="13257"/>
  <c r="M538" i="13257"/>
  <c r="M539" i="13257"/>
  <c r="M540" i="13257"/>
  <c r="M541" i="13257"/>
  <c r="M542" i="13257"/>
  <c r="M543" i="13257"/>
  <c r="M544" i="13257"/>
  <c r="M545" i="13257"/>
  <c r="M546" i="13257"/>
  <c r="M547" i="13257"/>
  <c r="M548" i="13257"/>
  <c r="M549" i="13257"/>
  <c r="M550" i="13257"/>
  <c r="M551" i="13257"/>
  <c r="M552" i="13257"/>
  <c r="M553" i="13257"/>
  <c r="M554" i="13257"/>
  <c r="M555" i="13257"/>
  <c r="M556" i="13257"/>
  <c r="M557" i="13257"/>
  <c r="M558" i="13257"/>
  <c r="M559" i="13257"/>
  <c r="M560" i="13257"/>
  <c r="M561" i="13257"/>
  <c r="M562" i="13257"/>
  <c r="M563" i="13257"/>
  <c r="M564" i="13257"/>
  <c r="M565" i="13257"/>
  <c r="M566" i="13257"/>
  <c r="M567" i="13257"/>
  <c r="M568" i="13257"/>
  <c r="M569" i="13257"/>
  <c r="M570" i="13257"/>
  <c r="M571" i="13257"/>
  <c r="M572" i="13257"/>
  <c r="M573" i="13257"/>
  <c r="M574" i="13257"/>
  <c r="M575" i="13257"/>
  <c r="M576" i="13257"/>
  <c r="M577" i="13257"/>
  <c r="M578" i="13257"/>
  <c r="M579" i="13257"/>
  <c r="M580" i="13257"/>
  <c r="M581" i="13257"/>
  <c r="M582" i="13257"/>
  <c r="M583" i="13257"/>
  <c r="M584" i="13257"/>
  <c r="M585" i="13257"/>
  <c r="M586" i="13257"/>
  <c r="M587" i="13257"/>
  <c r="M588" i="13257"/>
  <c r="M589" i="13257"/>
  <c r="M590" i="13257"/>
  <c r="M591" i="13257"/>
  <c r="M592" i="13257"/>
  <c r="M593" i="13257"/>
  <c r="M594" i="13257"/>
  <c r="M595" i="13257"/>
  <c r="M596" i="13257"/>
  <c r="M597" i="13257"/>
  <c r="M598" i="13257"/>
  <c r="M599" i="13257"/>
  <c r="M600" i="13257"/>
  <c r="M601" i="13257"/>
  <c r="M602" i="13257"/>
  <c r="M603" i="13257"/>
  <c r="M604" i="13257"/>
  <c r="M605" i="13257"/>
  <c r="M606" i="13257"/>
  <c r="M607" i="13257"/>
  <c r="M608" i="13257"/>
  <c r="M609" i="13257"/>
  <c r="M610" i="13257"/>
  <c r="M611" i="13257"/>
  <c r="M612" i="13257"/>
  <c r="M613" i="13257"/>
  <c r="M614" i="13257"/>
  <c r="M615" i="13257"/>
  <c r="M616" i="13257"/>
  <c r="M617" i="13257"/>
  <c r="M618" i="13257"/>
  <c r="M619" i="13257"/>
  <c r="M620" i="13257"/>
  <c r="M621" i="13257"/>
  <c r="M622" i="13257"/>
  <c r="M623" i="13257"/>
  <c r="M624" i="13257"/>
  <c r="M625" i="13257"/>
  <c r="M626" i="13257"/>
  <c r="M627" i="13257"/>
  <c r="M628" i="13257"/>
  <c r="M629" i="13257"/>
  <c r="M630" i="13257"/>
  <c r="M631" i="13257"/>
  <c r="M632" i="13257"/>
  <c r="M633" i="13257"/>
  <c r="M634" i="13257"/>
  <c r="M635" i="13257"/>
  <c r="M636" i="13257"/>
  <c r="M637" i="13257"/>
  <c r="M638" i="13257"/>
  <c r="M639" i="13257"/>
  <c r="M640" i="13257"/>
  <c r="M641" i="13257"/>
  <c r="M642" i="13257"/>
  <c r="M643" i="13257"/>
  <c r="M644" i="13257"/>
  <c r="M645" i="13257"/>
  <c r="M646" i="13257"/>
  <c r="M647" i="13257"/>
  <c r="M648" i="13257"/>
  <c r="M649" i="13257"/>
  <c r="M650" i="13257"/>
  <c r="M651" i="13257"/>
  <c r="M652" i="13257"/>
  <c r="M653" i="13257"/>
  <c r="M654" i="13257"/>
  <c r="M655" i="13257"/>
  <c r="M656" i="13257"/>
  <c r="M657" i="13257"/>
  <c r="M658" i="13257"/>
  <c r="M659" i="13257"/>
  <c r="M660" i="13257"/>
  <c r="M661" i="13257"/>
  <c r="M662" i="13257"/>
  <c r="M663" i="13257"/>
  <c r="M664" i="13257"/>
  <c r="M665" i="13257"/>
  <c r="M666" i="13257"/>
  <c r="M667" i="13257"/>
  <c r="M668" i="13257"/>
  <c r="M669" i="13257"/>
  <c r="M670" i="13257"/>
  <c r="M671" i="13257"/>
  <c r="M672" i="13257"/>
  <c r="M673" i="13257"/>
  <c r="M674" i="13257"/>
  <c r="M675" i="13257"/>
  <c r="M676" i="13257"/>
  <c r="M677" i="13257"/>
  <c r="M678" i="13257"/>
  <c r="M679" i="13257"/>
  <c r="M680" i="13257"/>
  <c r="M681" i="13257"/>
  <c r="M682" i="13257"/>
  <c r="M683" i="13257"/>
  <c r="M684" i="13257"/>
  <c r="M685" i="13257"/>
  <c r="M686" i="13257"/>
  <c r="M687" i="13257"/>
  <c r="M688" i="13257"/>
  <c r="M689" i="13257"/>
  <c r="M690" i="13257"/>
  <c r="M691" i="13257"/>
  <c r="M692" i="13257"/>
  <c r="M693" i="13257"/>
  <c r="M694" i="13257"/>
  <c r="M695" i="13257"/>
  <c r="M696" i="13257"/>
  <c r="M697" i="13257"/>
  <c r="M698" i="13257"/>
  <c r="M699" i="13257"/>
  <c r="M700" i="13257"/>
  <c r="M701" i="13257"/>
  <c r="M702" i="13257"/>
  <c r="M703" i="13257"/>
  <c r="M704" i="13257"/>
  <c r="M705" i="13257"/>
  <c r="M706" i="13257"/>
  <c r="M707" i="13257"/>
  <c r="M708" i="13257"/>
  <c r="M709" i="13257"/>
  <c r="M710" i="13257"/>
  <c r="M711" i="13257"/>
  <c r="M712" i="13257"/>
  <c r="M713" i="13257"/>
  <c r="M714" i="13257"/>
  <c r="M715" i="13257"/>
  <c r="M716" i="13257"/>
  <c r="M717" i="13257"/>
  <c r="M718" i="13257"/>
  <c r="M719" i="13257"/>
  <c r="M720" i="13257"/>
  <c r="M721" i="13257"/>
  <c r="M722" i="13257"/>
  <c r="M723" i="13257"/>
  <c r="M724" i="13257"/>
  <c r="M725" i="13257"/>
  <c r="M726" i="13257"/>
  <c r="M727" i="13257"/>
  <c r="M728" i="13257"/>
  <c r="M729" i="13257"/>
  <c r="M730" i="13257"/>
  <c r="M731" i="13257"/>
  <c r="M732" i="13257"/>
  <c r="M733" i="13257"/>
  <c r="M734" i="13257"/>
  <c r="M735" i="13257"/>
  <c r="M736" i="13257"/>
  <c r="M737" i="13257"/>
  <c r="M738" i="13257"/>
  <c r="M739" i="13257"/>
  <c r="M740" i="13257"/>
  <c r="M741" i="13257"/>
  <c r="M742" i="13257"/>
  <c r="M743" i="13257"/>
  <c r="M744" i="13257"/>
  <c r="M745" i="13257"/>
  <c r="M746" i="13257"/>
  <c r="M747" i="13257"/>
  <c r="M748" i="13257"/>
  <c r="M749" i="13257"/>
  <c r="M750" i="13257"/>
  <c r="M751" i="13257"/>
  <c r="M752" i="13257"/>
  <c r="M753" i="13257"/>
  <c r="M754" i="13257"/>
  <c r="M755" i="13257"/>
  <c r="M756" i="13257"/>
  <c r="M757" i="13257"/>
  <c r="M758" i="13257"/>
  <c r="M759" i="13257"/>
  <c r="M760" i="13257"/>
  <c r="M761" i="13257"/>
  <c r="M762" i="13257"/>
  <c r="M763" i="13257"/>
  <c r="M764" i="13257"/>
  <c r="M765" i="13257"/>
  <c r="M766" i="13257"/>
  <c r="M767" i="13257"/>
  <c r="M768" i="13257"/>
  <c r="M769" i="13257"/>
  <c r="M770" i="13257"/>
  <c r="M771" i="13257"/>
  <c r="M772" i="13257"/>
  <c r="M773" i="13257"/>
  <c r="M774" i="13257"/>
  <c r="M775" i="13257"/>
  <c r="M776" i="13257"/>
  <c r="M777" i="13257"/>
  <c r="M778" i="13257"/>
  <c r="M779" i="13257"/>
  <c r="M780" i="13257"/>
  <c r="M781" i="13257"/>
  <c r="M782" i="13257"/>
  <c r="M783" i="13257"/>
  <c r="M784" i="13257"/>
  <c r="M785" i="13257"/>
  <c r="M786" i="13257"/>
  <c r="M787" i="13257"/>
  <c r="M788" i="13257"/>
  <c r="M789" i="13257"/>
  <c r="M790" i="13257"/>
  <c r="M791" i="13257"/>
  <c r="M792" i="13257"/>
  <c r="M793" i="13257"/>
  <c r="M794" i="13257"/>
  <c r="M795" i="13257"/>
  <c r="M796" i="13257"/>
  <c r="M797" i="13257"/>
  <c r="M798" i="13257"/>
  <c r="M799" i="13257"/>
  <c r="M800" i="13257"/>
  <c r="M801" i="13257"/>
  <c r="M802" i="13257"/>
  <c r="M803" i="13257"/>
  <c r="M804" i="13257"/>
  <c r="M805" i="13257"/>
  <c r="M806" i="13257"/>
  <c r="M807" i="13257"/>
  <c r="M808" i="13257"/>
  <c r="M809" i="13257"/>
  <c r="M810" i="13257"/>
  <c r="M811" i="13257"/>
  <c r="M812" i="13257"/>
  <c r="M813" i="13257"/>
  <c r="M814" i="13257"/>
  <c r="M815" i="13257"/>
  <c r="M816" i="13257"/>
  <c r="M817" i="13257"/>
  <c r="M818" i="13257"/>
  <c r="M819" i="13257"/>
  <c r="M820" i="13257"/>
  <c r="M821" i="13257"/>
  <c r="M822" i="13257"/>
  <c r="M823" i="13257"/>
  <c r="M824" i="13257"/>
  <c r="M825" i="13257"/>
  <c r="M826" i="13257"/>
  <c r="M827" i="13257"/>
  <c r="M828" i="13257"/>
  <c r="M829" i="13257"/>
  <c r="M830" i="13257"/>
  <c r="M831" i="13257"/>
  <c r="M832" i="13257"/>
  <c r="M833" i="13257"/>
  <c r="M834" i="13257"/>
  <c r="M835" i="13257"/>
  <c r="M836" i="13257"/>
  <c r="M837" i="13257"/>
  <c r="M838" i="13257"/>
  <c r="M839" i="13257"/>
  <c r="M840" i="13257"/>
  <c r="M841" i="13257"/>
  <c r="M842" i="13257"/>
  <c r="M843" i="13257"/>
  <c r="M844" i="13257"/>
  <c r="M845" i="13257"/>
  <c r="M846" i="13257"/>
  <c r="M847" i="13257"/>
  <c r="M848" i="13257"/>
  <c r="M849" i="13257"/>
  <c r="M850" i="13257"/>
  <c r="M851" i="13257"/>
  <c r="M852" i="13257"/>
  <c r="M853" i="13257"/>
  <c r="M854" i="13257"/>
  <c r="M855" i="13257"/>
  <c r="M856" i="13257"/>
  <c r="M857" i="13257"/>
  <c r="M858" i="13257"/>
  <c r="M859" i="13257"/>
  <c r="M860" i="13257"/>
  <c r="M861" i="13257"/>
  <c r="M862" i="13257"/>
  <c r="M863" i="13257"/>
  <c r="M864" i="13257"/>
  <c r="M865" i="13257"/>
  <c r="M866" i="13257"/>
  <c r="M867" i="13257"/>
  <c r="M868" i="13257"/>
  <c r="M869" i="13257"/>
  <c r="M870" i="13257"/>
  <c r="M871" i="13257"/>
  <c r="M872" i="13257"/>
  <c r="M873" i="13257"/>
  <c r="M874" i="13257"/>
  <c r="M875" i="13257"/>
  <c r="M876" i="13257"/>
  <c r="M877" i="13257"/>
  <c r="M878" i="13257"/>
  <c r="M879" i="13257"/>
  <c r="M880" i="13257"/>
  <c r="M881" i="13257"/>
  <c r="M882" i="13257"/>
  <c r="M883" i="13257"/>
  <c r="M884" i="13257"/>
  <c r="M885" i="13257"/>
  <c r="M886" i="13257"/>
  <c r="M887" i="13257"/>
  <c r="M888" i="13257"/>
  <c r="M889" i="13257"/>
  <c r="M890" i="13257"/>
  <c r="M891" i="13257"/>
  <c r="M892" i="13257"/>
  <c r="M893" i="13257"/>
  <c r="M894" i="13257"/>
  <c r="M895" i="13257"/>
  <c r="M896" i="13257"/>
  <c r="M897" i="13257"/>
  <c r="M898" i="13257"/>
  <c r="M899" i="13257"/>
  <c r="M900" i="13257"/>
  <c r="M901" i="13257"/>
  <c r="M902" i="13257"/>
  <c r="M903" i="13257"/>
  <c r="M904" i="13257"/>
  <c r="M905" i="13257"/>
  <c r="M906" i="13257"/>
  <c r="M907" i="13257"/>
  <c r="M908" i="13257"/>
  <c r="M909" i="13257"/>
  <c r="M910" i="13257"/>
  <c r="M911" i="13257"/>
  <c r="M912" i="13257"/>
  <c r="M913" i="13257"/>
  <c r="M914" i="13257"/>
  <c r="M915" i="13257"/>
  <c r="M916" i="13257"/>
  <c r="M917" i="13257"/>
  <c r="M918" i="13257"/>
  <c r="M919" i="13257"/>
  <c r="M920" i="13257"/>
  <c r="M921" i="13257"/>
  <c r="M922" i="13257"/>
  <c r="M923" i="13257"/>
  <c r="M924" i="13257"/>
  <c r="M925" i="13257"/>
  <c r="M926" i="13257"/>
  <c r="M927" i="13257"/>
  <c r="M928" i="13257"/>
  <c r="M929" i="13257"/>
  <c r="M930" i="13257"/>
  <c r="M931" i="13257"/>
  <c r="M932" i="13257"/>
  <c r="M933" i="13257"/>
  <c r="M934" i="13257"/>
  <c r="M935" i="13257"/>
  <c r="M936" i="13257"/>
  <c r="M937" i="13257"/>
  <c r="M938" i="13257"/>
  <c r="M939" i="13257"/>
  <c r="M940" i="13257"/>
  <c r="M941" i="13257"/>
  <c r="M942" i="13257"/>
  <c r="M943" i="13257"/>
  <c r="M944" i="13257"/>
  <c r="M945" i="13257"/>
  <c r="M946" i="13257"/>
  <c r="M947" i="13257"/>
  <c r="M948" i="13257"/>
  <c r="M949" i="13257"/>
  <c r="M950" i="13257"/>
  <c r="M951" i="13257"/>
  <c r="M952" i="13257"/>
  <c r="M953" i="13257"/>
  <c r="M954" i="13257"/>
  <c r="M955" i="13257"/>
  <c r="M956" i="13257"/>
  <c r="M957" i="13257"/>
  <c r="M958" i="13257"/>
  <c r="M959" i="13257"/>
  <c r="M960" i="13257"/>
  <c r="M961" i="13257"/>
  <c r="M962" i="13257"/>
  <c r="M963" i="13257"/>
  <c r="M964" i="13257"/>
  <c r="M965" i="13257"/>
  <c r="M966" i="13257"/>
  <c r="M967" i="13257"/>
  <c r="M968" i="13257"/>
  <c r="M969" i="13257"/>
  <c r="M970" i="13257"/>
  <c r="M971" i="13257"/>
  <c r="M972" i="13257"/>
  <c r="M973" i="13257"/>
  <c r="M974" i="13257"/>
  <c r="M975" i="13257"/>
  <c r="M976" i="13257"/>
  <c r="M977" i="13257"/>
  <c r="M978" i="13257"/>
  <c r="M979" i="13257"/>
  <c r="M980" i="13257"/>
  <c r="M981" i="13257"/>
  <c r="M982" i="13257"/>
  <c r="M983" i="13257"/>
  <c r="M984" i="13257"/>
  <c r="M985" i="13257"/>
  <c r="M986" i="13257"/>
  <c r="M987" i="13257"/>
  <c r="M988" i="13257"/>
  <c r="M989" i="13257"/>
  <c r="M990" i="13257"/>
  <c r="M991" i="13257"/>
  <c r="M992" i="13257"/>
  <c r="M993" i="13257"/>
  <c r="M994" i="13257"/>
  <c r="M995" i="13257"/>
  <c r="M996" i="13257"/>
  <c r="M997" i="13257"/>
  <c r="M998" i="13257"/>
  <c r="M999" i="13257"/>
  <c r="M1000" i="13257"/>
  <c r="M1001" i="13257"/>
  <c r="M1002" i="13257"/>
  <c r="M1003" i="13257"/>
  <c r="M1004" i="13257"/>
  <c r="M1005" i="13257"/>
  <c r="M1006" i="13257"/>
  <c r="M1007" i="13257"/>
  <c r="M1008" i="13257"/>
  <c r="M1009" i="13257"/>
  <c r="M1010" i="13257"/>
  <c r="M1011" i="13257"/>
  <c r="M1012" i="13257"/>
  <c r="M1013" i="13257"/>
  <c r="M1014" i="13257"/>
  <c r="M1015" i="13257"/>
  <c r="M1016" i="13257"/>
  <c r="M1017" i="13257"/>
  <c r="M1018" i="13257"/>
  <c r="M1019" i="13257"/>
  <c r="M1020" i="13257"/>
  <c r="M1021" i="13257"/>
  <c r="M1022" i="13257"/>
  <c r="M1023" i="13257"/>
  <c r="M1024" i="13257"/>
  <c r="M1025" i="13257"/>
  <c r="M1026" i="13257"/>
  <c r="M1027" i="13257"/>
  <c r="M1028" i="13257"/>
  <c r="M1029" i="13257"/>
  <c r="M1030" i="13257"/>
  <c r="M1031" i="13257"/>
  <c r="M1032" i="13257"/>
  <c r="M1033" i="13257"/>
  <c r="M1034" i="13257"/>
  <c r="M1035" i="13257"/>
  <c r="M1036" i="13257"/>
  <c r="M1037" i="13257"/>
  <c r="M1038" i="13257"/>
  <c r="M1039" i="13257"/>
  <c r="M1040" i="13257"/>
  <c r="M1041" i="13257"/>
  <c r="M1042" i="13257"/>
  <c r="M1043" i="13257"/>
  <c r="M1044" i="13257"/>
  <c r="M1045" i="13257"/>
  <c r="M1046" i="13257"/>
  <c r="M1047" i="13257"/>
  <c r="M1048" i="13257"/>
  <c r="M1049" i="13257"/>
  <c r="M1050" i="13257"/>
  <c r="M1051" i="13257"/>
  <c r="M1052" i="13257"/>
  <c r="M1053" i="13257"/>
  <c r="M1054" i="13257"/>
  <c r="M1055" i="13257"/>
  <c r="M1056" i="13257"/>
  <c r="M1057" i="13257"/>
  <c r="M1058" i="13257"/>
  <c r="M1059" i="13257"/>
  <c r="M1060" i="13257"/>
  <c r="M1061" i="13257"/>
  <c r="M1062" i="13257"/>
  <c r="M1063" i="13257"/>
  <c r="M1064" i="13257"/>
  <c r="M1065" i="13257"/>
  <c r="M1066" i="13257"/>
  <c r="M1067" i="13257"/>
  <c r="M1068" i="13257"/>
  <c r="M1069" i="13257"/>
  <c r="M1070" i="13257"/>
  <c r="M1071" i="13257"/>
  <c r="M1072" i="13257"/>
  <c r="M1073" i="13257"/>
  <c r="M1074" i="13257"/>
  <c r="M1075" i="13257"/>
  <c r="M1076" i="13257"/>
  <c r="M1077" i="13257"/>
  <c r="M1078" i="13257"/>
  <c r="M1079" i="13257"/>
  <c r="M1080" i="13257"/>
  <c r="M1081" i="13257"/>
  <c r="M1082" i="13257"/>
  <c r="M1083" i="13257"/>
  <c r="M1084" i="13257"/>
  <c r="M1085" i="13257"/>
  <c r="M1086" i="13257"/>
  <c r="M1087" i="13257"/>
  <c r="M1088" i="13257"/>
  <c r="M1089" i="13257"/>
  <c r="M1090" i="13257"/>
  <c r="M1091" i="13257"/>
  <c r="M1092" i="13257"/>
  <c r="M1093" i="13257"/>
  <c r="M1094" i="13257"/>
  <c r="M1095" i="13257"/>
  <c r="M1096" i="13257"/>
  <c r="M1097" i="13257"/>
  <c r="M1098" i="13257"/>
  <c r="M1099" i="13257"/>
  <c r="M1100" i="13257"/>
  <c r="M1101" i="13257"/>
  <c r="M1102" i="13257"/>
  <c r="M1103" i="13257"/>
  <c r="M1104" i="13257"/>
  <c r="M1105" i="13257"/>
  <c r="M1106" i="13257"/>
  <c r="M1107" i="13257"/>
  <c r="M1108" i="13257"/>
  <c r="M1109" i="13257"/>
  <c r="M1110" i="13257"/>
  <c r="M1111" i="13257"/>
  <c r="M1112" i="13257"/>
  <c r="M1113" i="13257"/>
  <c r="M1114" i="13257"/>
  <c r="M1115" i="13257"/>
  <c r="M1116" i="13257"/>
  <c r="M1117" i="13257"/>
  <c r="M1118" i="13257"/>
  <c r="M1119" i="13257"/>
  <c r="M1120" i="13257"/>
  <c r="M1121" i="13257"/>
  <c r="M1122" i="13257"/>
  <c r="M1123" i="13257"/>
  <c r="M1124" i="13257"/>
  <c r="M1125" i="13257"/>
  <c r="M1126" i="13257"/>
  <c r="M1127" i="13257"/>
  <c r="M1128" i="13257"/>
  <c r="M1129" i="13257"/>
  <c r="M1130" i="13257"/>
  <c r="M1131" i="13257"/>
  <c r="M1132" i="13257"/>
  <c r="M1133" i="13257"/>
  <c r="M1134" i="13257"/>
  <c r="M1135" i="13257"/>
  <c r="M1136" i="13257"/>
  <c r="M1137" i="13257"/>
  <c r="M1138" i="13257"/>
  <c r="M1139" i="13257"/>
  <c r="M1140" i="13257"/>
  <c r="M1141" i="13257"/>
  <c r="M1142" i="13257"/>
  <c r="M1143" i="13257"/>
  <c r="M1144" i="13257"/>
  <c r="M1145" i="13257"/>
  <c r="M1146" i="13257"/>
  <c r="M1147" i="13257"/>
  <c r="M1148" i="13257"/>
  <c r="M1149" i="13257"/>
  <c r="M1150" i="13257"/>
  <c r="M1151" i="13257"/>
  <c r="M1152" i="13257"/>
  <c r="M1153" i="13257"/>
  <c r="M1154" i="13257"/>
  <c r="M1155" i="13257"/>
  <c r="M1156" i="13257"/>
  <c r="M1157" i="13257"/>
  <c r="M1158" i="13257"/>
  <c r="M1159" i="13257"/>
  <c r="M1160" i="13257"/>
  <c r="M1161" i="13257"/>
  <c r="M1162" i="13257"/>
  <c r="M1163" i="13257"/>
  <c r="M1164" i="13257"/>
  <c r="M1165" i="13257"/>
  <c r="M1166" i="13257"/>
  <c r="M1167" i="13257"/>
  <c r="M1168" i="13257"/>
  <c r="M1169" i="13257"/>
  <c r="M1170" i="13257"/>
  <c r="M1171" i="13257"/>
  <c r="M1172" i="13257"/>
  <c r="M1173" i="13257"/>
  <c r="M1174" i="13257"/>
  <c r="M1175" i="13257"/>
  <c r="M1176" i="13257"/>
  <c r="M1177" i="13257"/>
  <c r="M1178" i="13257"/>
  <c r="M1179" i="13257"/>
  <c r="M1180" i="13257"/>
  <c r="M1181" i="13257"/>
  <c r="M1182" i="13257"/>
  <c r="M1183" i="13257"/>
  <c r="M1184" i="13257"/>
  <c r="M1185" i="13257"/>
  <c r="M1186" i="13257"/>
  <c r="M1187" i="13257"/>
  <c r="M1188" i="13257"/>
  <c r="M1189" i="13257"/>
  <c r="M1190" i="13257"/>
  <c r="M1191" i="13257"/>
  <c r="M1192" i="13257"/>
  <c r="M1193" i="13257"/>
  <c r="M1194" i="13257"/>
  <c r="M1195" i="13257"/>
  <c r="M1196" i="13257"/>
  <c r="M1197" i="13257"/>
  <c r="M1198" i="13257"/>
  <c r="M1199" i="13257"/>
  <c r="M1200" i="13257"/>
  <c r="M1201" i="13257"/>
  <c r="M1202" i="13257"/>
  <c r="M1203" i="13257"/>
  <c r="M1204" i="13257"/>
  <c r="M1205" i="13257"/>
  <c r="M1206" i="13257"/>
  <c r="M1207" i="13257"/>
  <c r="M1208" i="13257"/>
  <c r="M1209" i="13257"/>
  <c r="M1210" i="13257"/>
  <c r="M1211" i="13257"/>
  <c r="M1212" i="13257"/>
  <c r="M1213" i="13257"/>
  <c r="M1214" i="13257"/>
  <c r="M1215" i="13257"/>
  <c r="M1216" i="13257"/>
  <c r="M1217" i="13257"/>
  <c r="M1218" i="13257"/>
  <c r="M1219" i="13257"/>
  <c r="M1220" i="13257"/>
  <c r="M1221" i="13257"/>
  <c r="M1222" i="13257"/>
  <c r="M1223" i="13257"/>
  <c r="M1224" i="13257"/>
  <c r="M1225" i="13257"/>
  <c r="M1226" i="13257"/>
  <c r="M1227" i="13257"/>
  <c r="M1228" i="13257"/>
  <c r="M1229" i="13257"/>
  <c r="M1230" i="13257"/>
  <c r="M1231" i="13257"/>
  <c r="M1232" i="13257"/>
  <c r="M1233" i="13257"/>
  <c r="M1234" i="13257"/>
  <c r="M1235" i="13257"/>
  <c r="M1236" i="13257"/>
  <c r="M1237" i="13257"/>
  <c r="M1238" i="13257"/>
  <c r="M1239" i="13257"/>
  <c r="M1240" i="13257"/>
  <c r="M1241" i="13257"/>
  <c r="M1242" i="13257"/>
  <c r="M1243" i="13257"/>
  <c r="M1244" i="13257"/>
  <c r="M1245" i="13257"/>
  <c r="M1246" i="13257"/>
  <c r="M1247" i="13257"/>
  <c r="M1248" i="13257"/>
  <c r="M1249" i="13257"/>
  <c r="M1250" i="13257"/>
  <c r="M1251" i="13257"/>
  <c r="M1252" i="13257"/>
  <c r="M1253" i="13257"/>
  <c r="M1254" i="13257"/>
  <c r="M1255" i="13257"/>
  <c r="M1256" i="13257"/>
  <c r="M1257" i="13257"/>
  <c r="M1258" i="13257"/>
  <c r="M1259" i="13257"/>
  <c r="M1260" i="13257"/>
  <c r="M1261" i="13257"/>
  <c r="M1262" i="13257"/>
  <c r="M1263" i="13257"/>
  <c r="M1264" i="13257"/>
  <c r="M1265" i="13257"/>
  <c r="M1266" i="13257"/>
  <c r="M1267" i="13257"/>
  <c r="M1268" i="13257"/>
  <c r="M1269" i="13257"/>
  <c r="M1270" i="13257"/>
  <c r="M1271" i="13257"/>
  <c r="M1272" i="13257"/>
  <c r="M1273" i="13257"/>
  <c r="M1274" i="13257"/>
  <c r="M1275" i="13257"/>
  <c r="M1276" i="13257"/>
  <c r="M1277" i="13257"/>
  <c r="M1278" i="13257"/>
  <c r="M1279" i="13257"/>
  <c r="M1280" i="13257"/>
  <c r="M1281" i="13257"/>
  <c r="M1282" i="13257"/>
  <c r="M1283" i="13257"/>
  <c r="M1284" i="13257"/>
  <c r="M1285" i="13257"/>
  <c r="M1286" i="13257"/>
  <c r="M1287" i="13257"/>
  <c r="M1288" i="13257"/>
  <c r="M1289" i="13257"/>
  <c r="M1290" i="13257"/>
  <c r="M1291" i="13257"/>
  <c r="M1292" i="13257"/>
  <c r="M1293" i="13257"/>
  <c r="M1294" i="13257"/>
  <c r="M1295" i="13257"/>
  <c r="M1296" i="13257"/>
  <c r="M1297" i="13257"/>
  <c r="M1298" i="13257"/>
  <c r="M1299" i="13257"/>
  <c r="M1300" i="13257"/>
  <c r="M1301" i="13257"/>
  <c r="M1302" i="13257"/>
  <c r="M1303" i="13257"/>
  <c r="M1304" i="13257"/>
  <c r="M1305" i="13257"/>
  <c r="M1306" i="13257"/>
  <c r="M1307" i="13257"/>
  <c r="M1308" i="13257"/>
  <c r="M1309" i="13257"/>
  <c r="M1310" i="13257"/>
  <c r="M1311" i="13257"/>
  <c r="M1312" i="13257"/>
  <c r="M1313" i="13257"/>
  <c r="M1314" i="13257"/>
  <c r="M1315" i="13257"/>
  <c r="M1316" i="13257"/>
  <c r="M1317" i="13257"/>
  <c r="M1318" i="13257"/>
  <c r="M1319" i="13257"/>
  <c r="M1320" i="13257"/>
  <c r="M1321" i="13257"/>
  <c r="M1322" i="13257"/>
  <c r="M1323" i="13257"/>
  <c r="M1324" i="13257"/>
  <c r="M1325" i="13257"/>
  <c r="M1326" i="13257"/>
  <c r="M1327" i="13257"/>
  <c r="M1328" i="13257"/>
  <c r="M1329" i="13257"/>
  <c r="M1330" i="13257"/>
  <c r="M1331" i="13257"/>
  <c r="M1332" i="13257"/>
  <c r="M1333" i="13257"/>
  <c r="M1334" i="13257"/>
  <c r="M1335" i="13257"/>
  <c r="M1336" i="13257"/>
  <c r="M1337" i="13257"/>
  <c r="M1338" i="13257"/>
  <c r="M1339" i="13257"/>
  <c r="M1340" i="13257"/>
  <c r="M1341" i="13257"/>
  <c r="M1342" i="13257"/>
  <c r="M1343" i="13257"/>
  <c r="M1344" i="13257"/>
  <c r="M1345" i="13257"/>
  <c r="M1346" i="13257"/>
  <c r="M1347" i="13257"/>
  <c r="M1348" i="13257"/>
  <c r="M1349" i="13257"/>
  <c r="M1350" i="13257"/>
  <c r="M1351" i="13257"/>
  <c r="M1352" i="13257"/>
  <c r="M1353" i="13257"/>
  <c r="M1354" i="13257"/>
  <c r="M1355" i="13257"/>
  <c r="M1356" i="13257"/>
  <c r="M1357" i="13257"/>
  <c r="M1358" i="13257"/>
  <c r="M1359" i="13257"/>
  <c r="M1360" i="13257"/>
  <c r="M1361" i="13257"/>
  <c r="M1362" i="13257"/>
  <c r="M1363" i="13257"/>
  <c r="M1364" i="13257"/>
  <c r="M1365" i="13257"/>
  <c r="M1366" i="13257"/>
  <c r="M1367" i="13257"/>
  <c r="M1368" i="13257"/>
  <c r="M1369" i="13257"/>
  <c r="M1370" i="13257"/>
  <c r="M1371" i="13257"/>
  <c r="M1372" i="13257"/>
  <c r="M1373" i="13257"/>
  <c r="M1374" i="13257"/>
  <c r="M1375" i="13257"/>
  <c r="M1376" i="13257"/>
  <c r="M1377" i="13257"/>
  <c r="M1378" i="13257"/>
  <c r="M1379" i="13257"/>
  <c r="M1380" i="13257"/>
  <c r="M1381" i="13257"/>
  <c r="M1382" i="13257"/>
  <c r="M1383" i="13257"/>
  <c r="M1384" i="13257"/>
  <c r="M1385" i="13257"/>
  <c r="M1386" i="13257"/>
  <c r="M1387" i="13257"/>
  <c r="M1388" i="13257"/>
  <c r="M1389" i="13257"/>
  <c r="M1390" i="13257"/>
  <c r="M1391" i="13257"/>
  <c r="M1392" i="13257"/>
  <c r="M1393" i="13257"/>
  <c r="M1394" i="13257"/>
  <c r="M1395" i="13257"/>
  <c r="M1396" i="13257"/>
  <c r="M1397" i="13257"/>
  <c r="M1398" i="13257"/>
  <c r="M1399" i="13257"/>
  <c r="M1400" i="13257"/>
  <c r="M1401" i="13257"/>
  <c r="M1402" i="13257"/>
  <c r="M1403" i="13257"/>
  <c r="M1404" i="13257"/>
  <c r="M1405" i="13257"/>
  <c r="M1406" i="13257"/>
  <c r="M1407" i="13257"/>
  <c r="M1408" i="13257"/>
  <c r="M1409" i="13257"/>
  <c r="M1410" i="13257"/>
  <c r="M1411" i="13257"/>
  <c r="M1412" i="13257"/>
  <c r="M1413" i="13257"/>
  <c r="M1414" i="13257"/>
  <c r="M1415" i="13257"/>
  <c r="M1416" i="13257"/>
  <c r="M1417" i="13257"/>
  <c r="M1418" i="13257"/>
  <c r="M1419" i="13257"/>
  <c r="M1420" i="13257"/>
  <c r="M1421" i="13257"/>
  <c r="M1422" i="13257"/>
  <c r="M1423" i="13257"/>
  <c r="M1424" i="13257"/>
  <c r="M1425" i="13257"/>
  <c r="M1426" i="13257"/>
  <c r="M1427" i="13257"/>
  <c r="M1428" i="13257"/>
  <c r="M1429" i="13257"/>
  <c r="M1430" i="13257"/>
  <c r="M1431" i="13257"/>
  <c r="M1432" i="13257"/>
  <c r="M1433" i="13257"/>
  <c r="M1434" i="13257"/>
  <c r="M1435" i="13257"/>
  <c r="M1436" i="13257"/>
  <c r="M1437" i="13257"/>
  <c r="M1438" i="13257"/>
  <c r="M1439" i="13257"/>
  <c r="M1440" i="13257"/>
  <c r="M1441" i="13257"/>
  <c r="M1442" i="13257"/>
  <c r="M1443" i="13257"/>
  <c r="M1444" i="13257"/>
  <c r="M1445" i="13257"/>
  <c r="M1446" i="13257"/>
  <c r="M1447" i="13257"/>
  <c r="M1448" i="13257"/>
  <c r="M1449" i="13257"/>
  <c r="M1450" i="13257"/>
  <c r="M1451" i="13257"/>
  <c r="M1452" i="13257"/>
  <c r="M1453" i="13257"/>
  <c r="M1454" i="13257"/>
  <c r="M1455" i="13257"/>
  <c r="M1456" i="13257"/>
  <c r="M1457" i="13257"/>
  <c r="M1458" i="13257"/>
  <c r="M1459" i="13257"/>
  <c r="M1460" i="13257"/>
  <c r="M1461" i="13257"/>
  <c r="M1462" i="13257"/>
  <c r="M1463" i="13257"/>
  <c r="M1464" i="13257"/>
  <c r="M1465" i="13257"/>
  <c r="M1466" i="13257"/>
  <c r="M1467" i="13257"/>
  <c r="M1468" i="13257"/>
  <c r="M1469" i="13257"/>
  <c r="M1470" i="13257"/>
  <c r="M1471" i="13257"/>
  <c r="M1472" i="13257"/>
  <c r="M1473" i="13257"/>
  <c r="M1474" i="13257"/>
  <c r="M1475" i="13257"/>
  <c r="M1476" i="13257"/>
  <c r="M1477" i="13257"/>
  <c r="M1478" i="13257"/>
  <c r="M1479" i="13257"/>
  <c r="M1480" i="13257"/>
  <c r="M1481" i="13257"/>
  <c r="M1482" i="13257"/>
  <c r="M1483" i="13257"/>
  <c r="M1484" i="13257"/>
  <c r="M1485" i="13257"/>
  <c r="M1486" i="13257"/>
  <c r="M1487" i="13257"/>
  <c r="M1488" i="13257"/>
  <c r="M1489" i="13257"/>
  <c r="M1490" i="13257"/>
  <c r="M1491" i="13257"/>
  <c r="M1492" i="13257"/>
  <c r="M1493" i="13257"/>
  <c r="M1494" i="13257"/>
  <c r="M1495" i="13257"/>
  <c r="M1496" i="13257"/>
  <c r="M1497" i="13257"/>
  <c r="M1498" i="13257"/>
  <c r="M1499" i="13257"/>
  <c r="M1500" i="13257"/>
  <c r="M1501" i="13257"/>
  <c r="M1502" i="13257"/>
  <c r="M1503" i="13257"/>
  <c r="M1504" i="13257"/>
  <c r="M1505" i="13257"/>
  <c r="M1506" i="13257"/>
  <c r="M1507" i="13257"/>
  <c r="M1508" i="13257"/>
  <c r="M1509" i="13257"/>
  <c r="M1510" i="13257"/>
  <c r="M1511" i="13257"/>
  <c r="M1512" i="13257"/>
  <c r="M1513" i="13257"/>
  <c r="M1514" i="13257"/>
  <c r="M1515" i="13257"/>
  <c r="M1516" i="13257"/>
  <c r="M1517" i="13257"/>
  <c r="M1518" i="13257"/>
  <c r="M1519" i="13257"/>
  <c r="M1520" i="13257"/>
  <c r="M1521" i="13257"/>
  <c r="M1522" i="13257"/>
  <c r="M1523" i="13257"/>
  <c r="M1524" i="13257"/>
  <c r="M1525" i="13257"/>
  <c r="M1526" i="13257"/>
  <c r="M1527" i="13257"/>
  <c r="M1528" i="13257"/>
  <c r="M1529" i="13257"/>
  <c r="M1530" i="13257"/>
  <c r="M1531" i="13257"/>
  <c r="M1532" i="13257"/>
  <c r="M1533" i="13257"/>
  <c r="M1534" i="13257"/>
  <c r="M1535" i="13257"/>
  <c r="M1536" i="13257"/>
  <c r="M1537" i="13257"/>
  <c r="M1538" i="13257"/>
  <c r="M1539" i="13257"/>
  <c r="M1540" i="13257"/>
  <c r="M1541" i="13257"/>
  <c r="M1542" i="13257"/>
  <c r="M1543" i="13257"/>
  <c r="M1544" i="13257"/>
  <c r="M1545" i="13257"/>
  <c r="M1546" i="13257"/>
  <c r="M1547" i="13257"/>
  <c r="M1548" i="13257"/>
  <c r="M1549" i="13257"/>
  <c r="M1550" i="13257"/>
  <c r="M1551" i="13257"/>
  <c r="M1552" i="13257"/>
  <c r="M1553" i="13257"/>
  <c r="M1554" i="13257"/>
  <c r="M1555" i="13257"/>
  <c r="M1556" i="13257"/>
  <c r="M1557" i="13257"/>
  <c r="M1558" i="13257"/>
  <c r="M1559" i="13257"/>
  <c r="M1560" i="13257"/>
  <c r="M1561" i="13257"/>
  <c r="M1562" i="13257"/>
  <c r="M1563" i="13257"/>
  <c r="M1564" i="13257"/>
  <c r="M1565" i="13257"/>
  <c r="M1566" i="13257"/>
  <c r="M1567" i="13257"/>
  <c r="M1568" i="13257"/>
  <c r="M1569" i="13257"/>
  <c r="M1570" i="13257"/>
  <c r="M1571" i="13257"/>
  <c r="M1572" i="13257"/>
  <c r="M1573" i="13257"/>
  <c r="M1574" i="13257"/>
  <c r="M1575" i="13257"/>
  <c r="M1576" i="13257"/>
  <c r="M1577" i="13257"/>
  <c r="M1578" i="13257"/>
  <c r="M1579" i="13257"/>
  <c r="M1580" i="13257"/>
  <c r="M1581" i="13257"/>
  <c r="M1582" i="13257"/>
  <c r="M1583" i="13257"/>
  <c r="M1584" i="13257"/>
  <c r="M1585" i="13257"/>
  <c r="M1586" i="13257"/>
  <c r="M1587" i="13257"/>
  <c r="M1588" i="13257"/>
  <c r="M1589" i="13257"/>
  <c r="M1590" i="13257"/>
  <c r="M1591" i="13257"/>
  <c r="M1592" i="13257"/>
  <c r="M1593" i="13257"/>
  <c r="M1594" i="13257"/>
  <c r="M1595" i="13257"/>
  <c r="M1596" i="13257"/>
  <c r="M1597" i="13257"/>
  <c r="M1598" i="13257"/>
  <c r="M1599" i="13257"/>
  <c r="M1600" i="13257"/>
  <c r="M1601" i="13257"/>
  <c r="M1602" i="13257"/>
  <c r="M1603" i="13257"/>
  <c r="M1604" i="13257"/>
  <c r="M1605" i="13257"/>
  <c r="M1606" i="13257"/>
  <c r="M1607" i="13257"/>
  <c r="M1608" i="13257"/>
  <c r="M1609" i="13257"/>
  <c r="M1610" i="13257"/>
  <c r="M1611" i="13257"/>
  <c r="M1612" i="13257"/>
  <c r="M1613" i="13257"/>
  <c r="M1614" i="13257"/>
  <c r="M1615" i="13257"/>
  <c r="M1616" i="13257"/>
  <c r="M1617" i="13257"/>
  <c r="M1618" i="13257"/>
  <c r="M1619" i="13257"/>
  <c r="M1620" i="13257"/>
  <c r="M1621" i="13257"/>
  <c r="M1622" i="13257"/>
  <c r="M1623" i="13257"/>
  <c r="M1624" i="13257"/>
  <c r="M1625" i="13257"/>
  <c r="M1626" i="13257"/>
  <c r="M1627" i="13257"/>
  <c r="M1628" i="13257"/>
  <c r="M1629" i="13257"/>
  <c r="M1630" i="13257"/>
  <c r="M1631" i="13257"/>
  <c r="M1632" i="13257"/>
  <c r="M1633" i="13257"/>
  <c r="M1634" i="13257"/>
  <c r="M1635" i="13257"/>
  <c r="M1636" i="13257"/>
  <c r="M1637" i="13257"/>
  <c r="M1638" i="13257"/>
  <c r="M1639" i="13257"/>
  <c r="M1640" i="13257"/>
  <c r="M1641" i="13257"/>
  <c r="M1642" i="13257"/>
  <c r="M1643" i="13257"/>
  <c r="M1644" i="13257"/>
  <c r="M1645" i="13257"/>
  <c r="M1646" i="13257"/>
  <c r="M1647" i="13257"/>
  <c r="M1648" i="13257"/>
  <c r="M1649" i="13257"/>
  <c r="M1650" i="13257"/>
  <c r="M1651" i="13257"/>
  <c r="M1652" i="13257"/>
  <c r="M1653" i="13257"/>
  <c r="M1654" i="13257"/>
  <c r="M1655" i="13257"/>
  <c r="M1656" i="13257"/>
  <c r="M1657" i="13257"/>
  <c r="M1658" i="13257"/>
  <c r="M1659" i="13257"/>
  <c r="M1660" i="13257"/>
  <c r="M1661" i="13257"/>
  <c r="M1662" i="13257"/>
  <c r="M1663" i="13257"/>
  <c r="M1664" i="13257"/>
  <c r="M1665" i="13257"/>
  <c r="M1666" i="13257"/>
  <c r="M1667" i="13257"/>
  <c r="M1668" i="13257"/>
  <c r="M1669" i="13257"/>
  <c r="M1670" i="13257"/>
  <c r="M1671" i="13257"/>
  <c r="M1672" i="13257"/>
  <c r="M1673" i="13257"/>
  <c r="M1674" i="13257"/>
  <c r="M1675" i="13257"/>
  <c r="M1676" i="13257"/>
  <c r="M1677" i="13257"/>
  <c r="M1678" i="13257"/>
  <c r="M1679" i="13257"/>
  <c r="M1680" i="13257"/>
  <c r="M1681" i="13257"/>
  <c r="M1682" i="13257"/>
  <c r="M1683" i="13257"/>
  <c r="M1684" i="13257"/>
  <c r="M1685" i="13257"/>
  <c r="M1686" i="13257"/>
  <c r="M1687" i="13257"/>
  <c r="M1688" i="13257"/>
  <c r="M1689" i="13257"/>
  <c r="M1690" i="13257"/>
  <c r="M1691" i="13257"/>
  <c r="M1692" i="13257"/>
  <c r="M1693" i="13257"/>
  <c r="M1694" i="13257"/>
  <c r="M1695" i="13257"/>
  <c r="M1696" i="13257"/>
  <c r="M1697" i="13257"/>
  <c r="M1698" i="13257"/>
  <c r="M1699" i="13257"/>
  <c r="M1700" i="13257"/>
  <c r="M1701" i="13257"/>
  <c r="M1702" i="13257"/>
  <c r="M1703" i="13257"/>
  <c r="M1704" i="13257"/>
  <c r="M1705" i="13257"/>
  <c r="M1706" i="13257"/>
  <c r="M1707" i="13257"/>
  <c r="M1708" i="13257"/>
  <c r="M1709" i="13257"/>
  <c r="M1710" i="13257"/>
  <c r="M1711" i="13257"/>
  <c r="M1712" i="13257"/>
  <c r="M1713" i="13257"/>
  <c r="M1714" i="13257"/>
  <c r="M1715" i="13257"/>
  <c r="M1716" i="13257"/>
  <c r="M1717" i="13257"/>
  <c r="M1718" i="13257"/>
  <c r="M1719" i="13257"/>
  <c r="M1720" i="13257"/>
  <c r="M1721" i="13257"/>
  <c r="M1722" i="13257"/>
  <c r="M1723" i="13257"/>
  <c r="M1724" i="13257"/>
  <c r="M1725" i="13257"/>
  <c r="M1726" i="13257"/>
  <c r="M1727" i="13257"/>
  <c r="M1728" i="13257"/>
  <c r="M1729" i="13257"/>
  <c r="M1730" i="13257"/>
  <c r="M1731" i="13257"/>
  <c r="M1732" i="13257"/>
  <c r="M1733" i="13257"/>
  <c r="M1734" i="13257"/>
  <c r="M1735" i="13257"/>
  <c r="M1736" i="13257"/>
  <c r="M1737" i="13257"/>
  <c r="M1738" i="13257"/>
  <c r="M1739" i="13257"/>
  <c r="M1740" i="13257"/>
  <c r="M1741" i="13257"/>
  <c r="M1742" i="13257"/>
  <c r="M1743" i="13257"/>
  <c r="M1744" i="13257"/>
  <c r="M1745" i="13257"/>
  <c r="M1746" i="13257"/>
  <c r="M1747" i="13257"/>
  <c r="M1748" i="13257"/>
  <c r="M1749" i="13257"/>
  <c r="M1750" i="13257"/>
  <c r="M1751" i="13257"/>
  <c r="M1752" i="13257"/>
  <c r="M1753" i="13257"/>
  <c r="M1754" i="13257"/>
  <c r="M1755" i="13257"/>
  <c r="M1756" i="13257"/>
  <c r="M1757" i="13257"/>
  <c r="M1758" i="13257"/>
  <c r="M1759" i="13257"/>
  <c r="M1760" i="13257"/>
  <c r="M1761" i="13257"/>
  <c r="M1762" i="13257"/>
  <c r="M1763" i="13257"/>
  <c r="M1764" i="13257"/>
  <c r="M1765" i="13257"/>
  <c r="M1766" i="13257"/>
  <c r="M1767" i="13257"/>
  <c r="M1768" i="13257"/>
  <c r="M1769" i="13257"/>
  <c r="M1770" i="13257"/>
  <c r="M1771" i="13257"/>
  <c r="M1772" i="13257"/>
  <c r="M1773" i="13257"/>
  <c r="M1774" i="13257"/>
  <c r="M1775" i="13257"/>
  <c r="M1776" i="13257"/>
  <c r="M1777" i="13257"/>
  <c r="M1778" i="13257"/>
  <c r="M1779" i="13257"/>
  <c r="M1780" i="13257"/>
  <c r="M1781" i="13257"/>
  <c r="M1782" i="13257"/>
  <c r="M1783" i="13257"/>
  <c r="M1784" i="13257"/>
  <c r="M1785" i="13257"/>
  <c r="M1786" i="13257"/>
  <c r="M1787" i="13257"/>
  <c r="M1788" i="13257"/>
  <c r="M1789" i="13257"/>
  <c r="M1790" i="13257"/>
  <c r="M1791" i="13257"/>
  <c r="M1792" i="13257"/>
  <c r="M1793" i="13257"/>
  <c r="M1794" i="13257"/>
  <c r="M1795" i="13257"/>
  <c r="M1796" i="13257"/>
  <c r="M1797" i="13257"/>
  <c r="M1798" i="13257"/>
  <c r="M1799" i="13257"/>
  <c r="M1800" i="13257"/>
  <c r="M1801" i="13257"/>
  <c r="M1802" i="13257"/>
  <c r="M1803" i="13257"/>
  <c r="M1804" i="13257"/>
  <c r="M1805" i="13257"/>
  <c r="M1806" i="13257"/>
  <c r="M1807" i="13257"/>
  <c r="M1808" i="13257"/>
  <c r="M1809" i="13257"/>
  <c r="M1810" i="13257"/>
  <c r="M1811" i="13257"/>
  <c r="M1812" i="13257"/>
  <c r="M1813" i="13257"/>
  <c r="M1814" i="13257"/>
  <c r="M1815" i="13257"/>
  <c r="M1816" i="13257"/>
  <c r="M1817" i="13257"/>
  <c r="M1818" i="13257"/>
  <c r="M1819" i="13257"/>
  <c r="M1820" i="13257"/>
  <c r="M1821" i="13257"/>
  <c r="M1822" i="13257"/>
  <c r="M1823" i="13257"/>
  <c r="M1824" i="13257"/>
  <c r="M1825" i="13257"/>
  <c r="M1826" i="13257"/>
  <c r="M1827" i="13257"/>
  <c r="M1828" i="13257"/>
  <c r="M1829" i="13257"/>
  <c r="M1830" i="13257"/>
  <c r="M1831" i="13257"/>
  <c r="M1832" i="13257"/>
  <c r="M1833" i="13257"/>
  <c r="M1834" i="13257"/>
  <c r="M1835" i="13257"/>
  <c r="M1836" i="13257"/>
  <c r="M1837" i="13257"/>
  <c r="M1838" i="13257"/>
  <c r="M1839" i="13257"/>
  <c r="M1840" i="13257"/>
  <c r="M1841" i="13257"/>
  <c r="M1842" i="13257"/>
  <c r="M1843" i="13257"/>
  <c r="M1844" i="13257"/>
  <c r="M1845" i="13257"/>
  <c r="M1846" i="13257"/>
  <c r="M1847" i="13257"/>
  <c r="M1848" i="13257"/>
  <c r="M1849" i="13257"/>
  <c r="M1850" i="13257"/>
  <c r="M1851" i="13257"/>
  <c r="M1852" i="13257"/>
  <c r="M1853" i="13257"/>
  <c r="M1854" i="13257"/>
  <c r="M1855" i="13257"/>
  <c r="M1856" i="13257"/>
  <c r="M1857" i="13257"/>
  <c r="M1858" i="13257"/>
  <c r="M1859" i="13257"/>
  <c r="M1860" i="13257"/>
  <c r="M1861" i="13257"/>
  <c r="M1862" i="13257"/>
  <c r="M1863" i="13257"/>
  <c r="M1864" i="13257"/>
  <c r="M1865" i="13257"/>
  <c r="M1866" i="13257"/>
  <c r="M1867" i="13257"/>
  <c r="M1868" i="13257"/>
  <c r="M1869" i="13257"/>
  <c r="M1870" i="13257"/>
  <c r="M1871" i="13257"/>
  <c r="M1872" i="13257"/>
  <c r="M1873" i="13257"/>
  <c r="M1874" i="13257"/>
  <c r="M1875" i="13257"/>
  <c r="M1876" i="13257"/>
  <c r="M1877" i="13257"/>
  <c r="M1878" i="13257"/>
  <c r="M1879" i="13257"/>
  <c r="M1880" i="13257"/>
  <c r="M1881" i="13257"/>
  <c r="M1882" i="13257"/>
  <c r="M1883" i="13257"/>
  <c r="M1884" i="13257"/>
  <c r="M1885" i="13257"/>
  <c r="M1886" i="13257"/>
  <c r="M1887" i="13257"/>
  <c r="M1888" i="13257"/>
  <c r="M1889" i="13257"/>
  <c r="M1890" i="13257"/>
  <c r="M1891" i="13257"/>
  <c r="M1892" i="13257"/>
  <c r="M1893" i="13257"/>
  <c r="M1894" i="13257"/>
  <c r="M1895" i="13257"/>
  <c r="M1896" i="13257"/>
  <c r="M1897" i="13257"/>
  <c r="M1898" i="13257"/>
  <c r="M1899" i="13257"/>
  <c r="M1900" i="13257"/>
  <c r="M1901" i="13257"/>
  <c r="M1902" i="13257"/>
  <c r="M1903" i="13257"/>
  <c r="M1904" i="13257"/>
  <c r="M1905" i="13257"/>
  <c r="M1906" i="13257"/>
  <c r="M1907" i="13257"/>
  <c r="M1908" i="13257"/>
  <c r="M1909" i="13257"/>
  <c r="M1910" i="13257"/>
  <c r="M1911" i="13257"/>
  <c r="M1912" i="13257"/>
  <c r="M1913" i="13257"/>
  <c r="M1914" i="13257"/>
  <c r="M1915" i="13257"/>
  <c r="M1916" i="13257"/>
  <c r="M1917" i="13257"/>
  <c r="M1918" i="13257"/>
  <c r="M1919" i="13257"/>
  <c r="M1920" i="13257"/>
  <c r="M1921" i="13257"/>
  <c r="M1922" i="13257"/>
  <c r="M1923" i="13257"/>
  <c r="M1924" i="13257"/>
  <c r="M1925" i="13257"/>
  <c r="M1926" i="13257"/>
  <c r="M1927" i="13257"/>
  <c r="M1928" i="13257"/>
  <c r="M1929" i="13257"/>
  <c r="M1930" i="13257"/>
  <c r="M1931" i="13257"/>
  <c r="M1932" i="13257"/>
  <c r="M1933" i="13257"/>
  <c r="M1934" i="13257"/>
  <c r="M1935" i="13257"/>
  <c r="M1936" i="13257"/>
  <c r="M1937" i="13257"/>
  <c r="M1938" i="13257"/>
  <c r="M1939" i="13257"/>
  <c r="M1940" i="13257"/>
  <c r="M1941" i="13257"/>
  <c r="M1942" i="13257"/>
  <c r="M1943" i="13257"/>
  <c r="M1944" i="13257"/>
  <c r="M1945" i="13257"/>
  <c r="M1946" i="13257"/>
  <c r="M1947" i="13257"/>
  <c r="M1948" i="13257"/>
  <c r="M1949" i="13257"/>
  <c r="M1950" i="13257"/>
  <c r="M1951" i="13257"/>
  <c r="M1952" i="13257"/>
  <c r="M1953" i="13257"/>
  <c r="M1954" i="13257"/>
  <c r="M1955" i="13257"/>
  <c r="M1956" i="13257"/>
  <c r="M1957" i="13257"/>
  <c r="M1958" i="13257"/>
  <c r="M1959" i="13257"/>
  <c r="M1960" i="13257"/>
  <c r="M1961" i="13257"/>
  <c r="M1962" i="13257"/>
  <c r="M1963" i="13257"/>
  <c r="M1964" i="13257"/>
  <c r="M1965" i="13257"/>
  <c r="M1966" i="13257"/>
  <c r="M1967" i="13257"/>
  <c r="M1968" i="13257"/>
  <c r="M1969" i="13257"/>
  <c r="M1970" i="13257"/>
  <c r="M1971" i="13257"/>
  <c r="M1972" i="13257"/>
  <c r="M1973" i="13257"/>
  <c r="M1974" i="13257"/>
  <c r="M1975" i="13257"/>
  <c r="M1976" i="13257"/>
  <c r="M1977" i="13257"/>
  <c r="M1978" i="13257"/>
  <c r="M1979" i="13257"/>
  <c r="M1980" i="13257"/>
  <c r="M1981" i="13257"/>
  <c r="M1982" i="13257"/>
  <c r="M1983" i="13257"/>
  <c r="M1984" i="13257"/>
  <c r="M1985" i="13257"/>
  <c r="M1986" i="13257"/>
  <c r="M1987" i="13257"/>
  <c r="M1988" i="13257"/>
  <c r="M1989" i="13257"/>
  <c r="M1990" i="13257"/>
  <c r="M1991" i="13257"/>
  <c r="M1992" i="13257"/>
  <c r="M1993" i="13257"/>
  <c r="M1994" i="13257"/>
  <c r="M1995" i="13257"/>
  <c r="M1996" i="13257"/>
  <c r="M1997" i="13257"/>
  <c r="M1998" i="13257"/>
  <c r="M1999" i="13257"/>
  <c r="M2000" i="13257"/>
  <c r="M2001" i="13257"/>
  <c r="M2002" i="13257"/>
  <c r="M2003" i="13257"/>
  <c r="M2004" i="13257"/>
  <c r="M2005" i="13257"/>
  <c r="M2006" i="13257"/>
  <c r="M2007" i="13257"/>
  <c r="M2008" i="13257"/>
  <c r="M2009" i="13257"/>
  <c r="M2010" i="13257"/>
  <c r="M2011" i="13257"/>
  <c r="M2012" i="13257"/>
  <c r="M2013" i="13257"/>
  <c r="M2014" i="13257"/>
  <c r="M2015" i="13257"/>
  <c r="M2016" i="13257"/>
  <c r="M2017" i="13257"/>
  <c r="M2018" i="13257"/>
  <c r="M2019" i="13257"/>
  <c r="M2020" i="13257"/>
  <c r="M2021" i="13257"/>
  <c r="M2022" i="13257"/>
  <c r="M2023" i="13257"/>
  <c r="M2024" i="13257"/>
  <c r="M2025" i="13257"/>
  <c r="M2026" i="13257"/>
  <c r="M2027" i="13257"/>
  <c r="M2028" i="13257"/>
  <c r="M2029" i="13257"/>
  <c r="M2030" i="13257"/>
  <c r="M2031" i="13257"/>
  <c r="M2032" i="13257"/>
  <c r="M2033" i="13257"/>
  <c r="M2034" i="13257"/>
  <c r="M2035" i="13257"/>
  <c r="M2036" i="13257"/>
  <c r="M2037" i="13257"/>
  <c r="M2038" i="13257"/>
  <c r="M2039" i="13257"/>
  <c r="M2040" i="13257"/>
  <c r="M2041" i="13257"/>
  <c r="M2042" i="13257"/>
  <c r="M2043" i="13257"/>
  <c r="M2044" i="13257"/>
  <c r="M2045" i="13257"/>
  <c r="M2046" i="13257"/>
  <c r="M2047" i="13257"/>
  <c r="M2048" i="13257"/>
  <c r="M2049" i="13257"/>
  <c r="M2050" i="13257"/>
  <c r="M2051" i="13257"/>
  <c r="M2052" i="13257"/>
  <c r="M2053" i="13257"/>
  <c r="M2054" i="13257"/>
  <c r="M2055" i="13257"/>
  <c r="M2056" i="13257"/>
  <c r="M2057" i="13257"/>
  <c r="M2058" i="13257"/>
  <c r="M2059" i="13257"/>
  <c r="M2060" i="13257"/>
  <c r="M2061" i="13257"/>
  <c r="M2062" i="13257"/>
  <c r="M2063" i="13257"/>
  <c r="M2064" i="13257"/>
  <c r="M2065" i="13257"/>
  <c r="M2066" i="13257"/>
  <c r="M2067" i="13257"/>
  <c r="M2068" i="13257"/>
  <c r="M2069" i="13257"/>
  <c r="M2070" i="13257"/>
  <c r="M2071" i="13257"/>
  <c r="M2072" i="13257"/>
  <c r="M2073" i="13257"/>
  <c r="M2074" i="13257"/>
  <c r="M2075" i="13257"/>
  <c r="M2076" i="13257"/>
  <c r="M2077" i="13257"/>
  <c r="M2078" i="13257"/>
  <c r="M2079" i="13257"/>
  <c r="M2080" i="13257"/>
  <c r="M2081" i="13257"/>
  <c r="M2082" i="13257"/>
  <c r="M2083" i="13257"/>
  <c r="M2084" i="13257"/>
  <c r="M2085" i="13257"/>
  <c r="M2086" i="13257"/>
  <c r="M2087" i="13257"/>
  <c r="M2088" i="13257"/>
  <c r="M2089" i="13257"/>
  <c r="M2090" i="13257"/>
  <c r="M2091" i="13257"/>
  <c r="M2092" i="13257"/>
  <c r="M2093" i="13257"/>
  <c r="M2094" i="13257"/>
  <c r="M2095" i="13257"/>
  <c r="M2096" i="13257"/>
  <c r="M2097" i="13257"/>
  <c r="M2098" i="13257"/>
  <c r="M2099" i="13257"/>
  <c r="M2100" i="13257"/>
  <c r="M2101" i="13257"/>
  <c r="M2102" i="13257"/>
  <c r="M2103" i="13257"/>
  <c r="M2104" i="13257"/>
  <c r="M2105" i="13257"/>
  <c r="M2106" i="13257"/>
  <c r="M2107" i="13257"/>
  <c r="M2108" i="13257"/>
  <c r="M2109" i="13257"/>
  <c r="M2110" i="13257"/>
  <c r="M2111" i="13257"/>
  <c r="M2112" i="13257"/>
  <c r="M2113" i="13257"/>
  <c r="M2114" i="13257"/>
  <c r="M2115" i="13257"/>
  <c r="M2116" i="13257"/>
  <c r="M2117" i="13257"/>
  <c r="M2118" i="13257"/>
  <c r="M2119" i="13257"/>
  <c r="M2120" i="13257"/>
  <c r="M2121" i="13257"/>
  <c r="M2122" i="13257"/>
  <c r="M2123" i="13257"/>
  <c r="M2124" i="13257"/>
  <c r="M2125" i="13257"/>
  <c r="M2126" i="13257"/>
  <c r="M2127" i="13257"/>
  <c r="M2128" i="13257"/>
  <c r="M2129" i="13257"/>
  <c r="M2130" i="13257"/>
  <c r="M2131" i="13257"/>
  <c r="M2132" i="13257"/>
  <c r="M2133" i="13257"/>
  <c r="M2134" i="13257"/>
  <c r="M2135" i="13257"/>
  <c r="M2136" i="13257"/>
  <c r="M2137" i="13257"/>
  <c r="M2138" i="13257"/>
  <c r="M2139" i="13257"/>
  <c r="M2140" i="13257"/>
  <c r="M2141" i="13257"/>
  <c r="M2142" i="13257"/>
  <c r="M2143" i="13257"/>
  <c r="M2144" i="13257"/>
  <c r="M2145" i="13257"/>
  <c r="M2146" i="13257"/>
  <c r="M2147" i="13257"/>
  <c r="M2148" i="13257"/>
  <c r="M2149" i="13257"/>
  <c r="M2150" i="13257"/>
  <c r="M2151" i="13257"/>
  <c r="M2152" i="13257"/>
  <c r="M2153" i="13257"/>
  <c r="M2154" i="13257"/>
  <c r="M2155" i="13257"/>
  <c r="M2156" i="13257"/>
  <c r="M2157" i="13257"/>
  <c r="M2158" i="13257"/>
  <c r="M2159" i="13257"/>
  <c r="M2160" i="13257"/>
  <c r="M2161" i="13257"/>
  <c r="M2162" i="13257"/>
  <c r="M2163" i="13257"/>
  <c r="M2164" i="13257"/>
  <c r="M2165" i="13257"/>
  <c r="M2166" i="13257"/>
  <c r="M2167" i="13257"/>
  <c r="M2168" i="13257"/>
  <c r="M2169" i="13257"/>
  <c r="M2170" i="13257"/>
  <c r="M2171" i="13257"/>
  <c r="M2172" i="13257"/>
  <c r="M2173" i="13257"/>
  <c r="M2174" i="13257"/>
  <c r="M2175" i="13257"/>
  <c r="M2176" i="13257"/>
  <c r="M2177" i="13257"/>
  <c r="M2178" i="13257"/>
  <c r="M2179" i="13257"/>
  <c r="M2180" i="13257"/>
  <c r="M2181" i="13257"/>
  <c r="M2182" i="13257"/>
  <c r="M2183" i="13257"/>
  <c r="M2184" i="13257"/>
  <c r="M2185" i="13257"/>
  <c r="M2186" i="13257"/>
  <c r="M2187" i="13257"/>
  <c r="M2188" i="13257"/>
  <c r="M2189" i="13257"/>
  <c r="M2190" i="13257"/>
  <c r="M2191" i="13257"/>
  <c r="M2192" i="13257"/>
  <c r="M2193" i="13257"/>
  <c r="M2194" i="13257"/>
  <c r="M2195" i="13257"/>
  <c r="M2196" i="13257"/>
  <c r="M2197" i="13257"/>
  <c r="M2198" i="13257"/>
  <c r="M2199" i="13257"/>
  <c r="M2200" i="13257"/>
  <c r="M2201" i="13257"/>
  <c r="M2202" i="13257"/>
  <c r="M2203" i="13257"/>
  <c r="M2204" i="13257"/>
  <c r="M2205" i="13257"/>
  <c r="M2206" i="13257"/>
  <c r="M2207" i="13257"/>
  <c r="M2208" i="13257"/>
  <c r="M2209" i="13257"/>
  <c r="M2210" i="13257"/>
  <c r="M2211" i="13257"/>
  <c r="M2212" i="13257"/>
  <c r="M2213" i="13257"/>
  <c r="M2214" i="13257"/>
  <c r="M2215" i="13257"/>
  <c r="M2216" i="13257"/>
  <c r="M2217" i="13257"/>
  <c r="M2218" i="13257"/>
  <c r="M2219" i="13257"/>
  <c r="M2220" i="13257"/>
  <c r="M2221" i="13257"/>
  <c r="M2222" i="13257"/>
  <c r="M2223" i="13257"/>
  <c r="M2224" i="13257"/>
  <c r="M2225" i="13257"/>
  <c r="M2226" i="13257"/>
  <c r="M2227" i="13257"/>
  <c r="M2228" i="13257"/>
  <c r="M2229" i="13257"/>
  <c r="M2230" i="13257"/>
  <c r="M2231" i="13257"/>
  <c r="M2232" i="13257"/>
  <c r="M2233" i="13257"/>
  <c r="M2234" i="13257"/>
  <c r="M2235" i="13257"/>
  <c r="M2236" i="13257"/>
  <c r="M2237" i="13257"/>
  <c r="M2238" i="13257"/>
  <c r="M2239" i="13257"/>
  <c r="M2240" i="13257"/>
  <c r="M2241" i="13257"/>
  <c r="M2242" i="13257"/>
  <c r="M2243" i="13257"/>
  <c r="M2244" i="13257"/>
  <c r="M2245" i="13257"/>
  <c r="M2246" i="13257"/>
  <c r="M2247" i="13257"/>
  <c r="M2248" i="13257"/>
  <c r="M2249" i="13257"/>
  <c r="M2250" i="13257"/>
  <c r="M2251" i="13257"/>
  <c r="M2252" i="13257"/>
  <c r="M2253" i="13257"/>
  <c r="M2254" i="13257"/>
  <c r="M2255" i="13257"/>
  <c r="M2256" i="13257"/>
  <c r="M2257" i="13257"/>
  <c r="M2258" i="13257"/>
  <c r="M2259" i="13257"/>
  <c r="M2260" i="13257"/>
  <c r="M2261" i="13257"/>
  <c r="M2262" i="13257"/>
  <c r="M2263" i="13257"/>
  <c r="M2264" i="13257"/>
  <c r="M2265" i="13257"/>
  <c r="M2266" i="13257"/>
  <c r="M2267" i="13257"/>
  <c r="M2268" i="13257"/>
  <c r="M2269" i="13257"/>
  <c r="M2270" i="13257"/>
  <c r="M2271" i="13257"/>
  <c r="M2272" i="13257"/>
  <c r="M2273" i="13257"/>
  <c r="M2274" i="13257"/>
  <c r="M2275" i="13257"/>
  <c r="M2276" i="13257"/>
  <c r="M2277" i="13257"/>
  <c r="M2278" i="13257"/>
  <c r="M2279" i="13257"/>
  <c r="M2280" i="13257"/>
  <c r="M2281" i="13257"/>
  <c r="M2282" i="13257"/>
  <c r="M2283" i="13257"/>
  <c r="M2284" i="13257"/>
  <c r="M2285" i="13257"/>
  <c r="M2286" i="13257"/>
  <c r="M2287" i="13257"/>
  <c r="M2288" i="13257"/>
  <c r="M2289" i="13257"/>
  <c r="M2290" i="13257"/>
  <c r="M2291" i="13257"/>
  <c r="M2292" i="13257"/>
  <c r="M2293" i="13257"/>
  <c r="M2294" i="13257"/>
  <c r="M2295" i="13257"/>
  <c r="M2296" i="13257"/>
  <c r="M2297" i="13257"/>
  <c r="M2298" i="13257"/>
  <c r="M2299" i="13257"/>
  <c r="M2300" i="13257"/>
  <c r="M2301" i="13257"/>
  <c r="M2302" i="13257"/>
  <c r="M2303" i="13257"/>
  <c r="M2304" i="13257"/>
  <c r="M2305" i="13257"/>
  <c r="M2306" i="13257"/>
  <c r="M2307" i="13257"/>
  <c r="M2308" i="13257"/>
  <c r="M2309" i="13257"/>
  <c r="M2310" i="13257"/>
  <c r="M2311" i="13257"/>
  <c r="M2312" i="13257"/>
  <c r="M2313" i="13257"/>
  <c r="M2314" i="13257"/>
  <c r="M2315" i="13257"/>
  <c r="M2316" i="13257"/>
  <c r="M2317" i="13257"/>
  <c r="M2318" i="13257"/>
  <c r="M2319" i="13257"/>
  <c r="M2320" i="13257"/>
  <c r="M2321" i="13257"/>
  <c r="M2322" i="13257"/>
  <c r="M2323" i="13257"/>
  <c r="M2324" i="13257"/>
  <c r="M2325" i="13257"/>
  <c r="M2326" i="13257"/>
  <c r="M2327" i="13257"/>
  <c r="M2328" i="13257"/>
  <c r="M2329" i="13257"/>
  <c r="M2330" i="13257"/>
  <c r="M2331" i="13257"/>
  <c r="M2332" i="13257"/>
  <c r="M2333" i="13257"/>
  <c r="M2334" i="13257"/>
  <c r="M2335" i="13257"/>
  <c r="M2336" i="13257"/>
  <c r="M2337" i="13257"/>
  <c r="M2338" i="13257"/>
  <c r="M2339" i="13257"/>
  <c r="M2340" i="13257"/>
  <c r="M2341" i="13257"/>
  <c r="M2342" i="13257"/>
  <c r="M2343" i="13257"/>
  <c r="M2344" i="13257"/>
  <c r="M2345" i="13257"/>
  <c r="M2346" i="13257"/>
  <c r="M2347" i="13257"/>
  <c r="M2348" i="13257"/>
  <c r="M2349" i="13257"/>
  <c r="M2350" i="13257"/>
  <c r="M2351" i="13257"/>
  <c r="M2352" i="13257"/>
  <c r="M2353" i="13257"/>
  <c r="M2354" i="13257"/>
  <c r="M2355" i="13257"/>
  <c r="M2356" i="13257"/>
  <c r="M2357" i="13257"/>
  <c r="M2358" i="13257"/>
  <c r="M2359" i="13257"/>
  <c r="M2360" i="13257"/>
  <c r="M2361" i="13257"/>
  <c r="M2362" i="13257"/>
  <c r="M2363" i="13257"/>
  <c r="M2364" i="13257"/>
  <c r="M2365" i="13257"/>
  <c r="M2366" i="13257"/>
  <c r="M2367" i="13257"/>
  <c r="M2368" i="13257"/>
  <c r="M2369" i="13257"/>
  <c r="M2370" i="13257"/>
  <c r="M2371" i="13257"/>
  <c r="M2372" i="13257"/>
  <c r="M2373" i="13257"/>
  <c r="M2374" i="13257"/>
  <c r="M2375" i="13257"/>
  <c r="M2376" i="13257"/>
  <c r="M2377" i="13257"/>
  <c r="M2378" i="13257"/>
  <c r="M2379" i="13257"/>
  <c r="M2380" i="13257"/>
  <c r="M2381" i="13257"/>
  <c r="M2382" i="13257"/>
  <c r="M2383" i="13257"/>
  <c r="M2384" i="13257"/>
  <c r="M2385" i="13257"/>
  <c r="M2386" i="13257"/>
  <c r="M2387" i="13257"/>
  <c r="M2388" i="13257"/>
  <c r="M2389" i="13257"/>
  <c r="M2390" i="13257"/>
  <c r="M2391" i="13257"/>
  <c r="M2392" i="13257"/>
  <c r="M2393" i="13257"/>
  <c r="M2394" i="13257"/>
  <c r="M2395" i="13257"/>
  <c r="M2396" i="13257"/>
  <c r="M2397" i="13257"/>
  <c r="M2398" i="13257"/>
  <c r="M2399" i="13257"/>
  <c r="M2400" i="13257"/>
  <c r="M2401" i="13257"/>
  <c r="M2402" i="13257"/>
  <c r="M2403" i="13257"/>
  <c r="M2404" i="13257"/>
  <c r="M2405" i="13257"/>
  <c r="M2406" i="13257"/>
  <c r="M2407" i="13257"/>
  <c r="M2408" i="13257"/>
  <c r="M2409" i="13257"/>
  <c r="M2410" i="13257"/>
  <c r="M2411" i="13257"/>
  <c r="M2412" i="13257"/>
  <c r="M2413" i="13257"/>
  <c r="M2414" i="13257"/>
  <c r="M2415" i="13257"/>
  <c r="M2416" i="13257"/>
  <c r="M2417" i="13257"/>
  <c r="M2418" i="13257"/>
  <c r="M2419" i="13257"/>
  <c r="M2420" i="13257"/>
  <c r="M2421" i="13257"/>
  <c r="M2422" i="13257"/>
  <c r="M2423" i="13257"/>
  <c r="M2424" i="13257"/>
  <c r="M2425" i="13257"/>
  <c r="M2426" i="13257"/>
  <c r="M2427" i="13257"/>
  <c r="M2428" i="13257"/>
  <c r="M2429" i="13257"/>
  <c r="M2430" i="13257"/>
  <c r="M2431" i="13257"/>
  <c r="M2432" i="13257"/>
  <c r="M2433" i="13257"/>
  <c r="M2434" i="13257"/>
  <c r="M2435" i="13257"/>
  <c r="M2436" i="13257"/>
  <c r="M2437" i="13257"/>
  <c r="M2438" i="13257"/>
  <c r="M2439" i="13257"/>
  <c r="M2440" i="13257"/>
  <c r="M2441" i="13257"/>
  <c r="M2442" i="13257"/>
  <c r="M2443" i="13257"/>
  <c r="M2444" i="13257"/>
  <c r="M2445" i="13257"/>
  <c r="M2446" i="13257"/>
  <c r="M2447" i="13257"/>
  <c r="M2448" i="13257"/>
  <c r="M2449" i="13257"/>
  <c r="M2450" i="13257"/>
  <c r="M2451" i="13257"/>
  <c r="M2452" i="13257"/>
  <c r="M2453" i="13257"/>
  <c r="M2454" i="13257"/>
  <c r="M2455" i="13257"/>
  <c r="M2456" i="13257"/>
  <c r="M2457" i="13257"/>
  <c r="M2458" i="13257"/>
  <c r="M2459" i="13257"/>
  <c r="M2460" i="13257"/>
  <c r="M2461" i="13257"/>
  <c r="M2462" i="13257"/>
  <c r="M2463" i="13257"/>
  <c r="M2464" i="13257"/>
  <c r="M2465" i="13257"/>
  <c r="M2466" i="13257"/>
  <c r="M2467" i="13257"/>
  <c r="M2468" i="13257"/>
  <c r="M2469" i="13257"/>
  <c r="M2470" i="13257"/>
  <c r="M2471" i="13257"/>
  <c r="M2472" i="13257"/>
  <c r="M2473" i="13257"/>
  <c r="M2474" i="13257"/>
  <c r="M2475" i="13257"/>
  <c r="M2476" i="13257"/>
  <c r="M2477" i="13257"/>
  <c r="M2478" i="13257"/>
  <c r="M2479" i="13257"/>
  <c r="M2480" i="13257"/>
  <c r="M2481" i="13257"/>
  <c r="M2482" i="13257"/>
  <c r="M2483" i="13257"/>
  <c r="M2484" i="13257"/>
  <c r="M2485" i="13257"/>
  <c r="M2486" i="13257"/>
  <c r="M2487" i="13257"/>
  <c r="M2488" i="13257"/>
  <c r="M2489" i="13257"/>
  <c r="M2490" i="13257"/>
  <c r="M2491" i="13257"/>
  <c r="M2492" i="13257"/>
  <c r="M2493" i="13257"/>
  <c r="M2494" i="13257"/>
  <c r="M2495" i="13257"/>
  <c r="M2496" i="13257"/>
  <c r="M2497" i="13257"/>
  <c r="M2498" i="13257"/>
  <c r="M2499" i="13257"/>
  <c r="M2500" i="13257"/>
  <c r="M2501" i="13257"/>
  <c r="M2502" i="13257"/>
  <c r="M2503" i="13257"/>
  <c r="M2504" i="13257"/>
  <c r="M2505" i="13257"/>
  <c r="M2506" i="13257"/>
  <c r="M2507" i="13257"/>
  <c r="M2508" i="13257"/>
  <c r="M2509" i="13257"/>
  <c r="M2510" i="13257"/>
  <c r="M2511" i="13257"/>
  <c r="M2512" i="13257"/>
  <c r="M2513" i="13257"/>
  <c r="M2514" i="13257"/>
  <c r="M2515" i="13257"/>
  <c r="M2516" i="13257"/>
  <c r="M2517" i="13257"/>
  <c r="M2518" i="13257"/>
  <c r="M2519" i="13257"/>
  <c r="M2520" i="13257"/>
  <c r="M2521" i="13257"/>
  <c r="M2522" i="13257"/>
  <c r="M2523" i="13257"/>
  <c r="M2524" i="13257"/>
  <c r="M2525" i="13257"/>
  <c r="M2526" i="13257"/>
  <c r="M2527" i="13257"/>
  <c r="M2528" i="13257"/>
  <c r="M2529" i="13257"/>
  <c r="M2530" i="13257"/>
  <c r="M2531" i="13257"/>
  <c r="M2532" i="13257"/>
  <c r="M2533" i="13257"/>
  <c r="M2534" i="13257"/>
  <c r="M2535" i="13257"/>
  <c r="M2536" i="13257"/>
  <c r="M2537" i="13257"/>
  <c r="M2538" i="13257"/>
  <c r="M2539" i="13257"/>
  <c r="M2540" i="13257"/>
  <c r="M2541" i="13257"/>
  <c r="M2542" i="13257"/>
  <c r="M2543" i="13257"/>
  <c r="M2544" i="13257"/>
  <c r="M2545" i="13257"/>
  <c r="M2546" i="13257"/>
  <c r="M2547" i="13257"/>
  <c r="M2548" i="13257"/>
  <c r="M2549" i="13257"/>
  <c r="M2550" i="13257"/>
  <c r="M2551" i="13257"/>
  <c r="M2552" i="13257"/>
  <c r="M2553" i="13257"/>
  <c r="M2554" i="13257"/>
  <c r="M2555" i="13257"/>
  <c r="M2556" i="13257"/>
  <c r="M2557" i="13257"/>
  <c r="M2558" i="13257"/>
  <c r="M2559" i="13257"/>
  <c r="M2560" i="13257"/>
  <c r="M2561" i="13257"/>
  <c r="M2562" i="13257"/>
  <c r="M2563" i="13257"/>
  <c r="M2564" i="13257"/>
  <c r="M2565" i="13257"/>
  <c r="M2566" i="13257"/>
  <c r="M2567" i="13257"/>
  <c r="M2568" i="13257"/>
  <c r="M2569" i="13257"/>
  <c r="M2570" i="13257"/>
  <c r="M2571" i="13257"/>
  <c r="M2572" i="13257"/>
  <c r="M2573" i="13257"/>
  <c r="M2574" i="13257"/>
  <c r="M2575" i="13257"/>
  <c r="M2576" i="13257"/>
  <c r="M2577" i="13257"/>
  <c r="M2578" i="13257"/>
  <c r="M2579" i="13257"/>
  <c r="M2580" i="13257"/>
  <c r="M2581" i="13257"/>
  <c r="M2582" i="13257"/>
  <c r="M2583" i="13257"/>
  <c r="M2584" i="13257"/>
  <c r="M2585" i="13257"/>
  <c r="M2586" i="13257"/>
  <c r="M2587" i="13257"/>
  <c r="M2588" i="13257"/>
  <c r="M2589" i="13257"/>
  <c r="M2590" i="13257"/>
  <c r="M2591" i="13257"/>
  <c r="M2592" i="13257"/>
  <c r="M2593" i="13257"/>
  <c r="M2594" i="13257"/>
  <c r="M2595" i="13257"/>
  <c r="M2596" i="13257"/>
  <c r="M2597" i="13257"/>
  <c r="M2598" i="13257"/>
  <c r="M2599" i="13257"/>
  <c r="M2600" i="13257"/>
  <c r="M2601" i="13257"/>
  <c r="M2602" i="13257"/>
  <c r="M2603" i="13257"/>
  <c r="M2604" i="13257"/>
  <c r="M2605" i="13257"/>
  <c r="M2606" i="13257"/>
  <c r="M2607" i="13257"/>
  <c r="M2608" i="13257"/>
  <c r="M2609" i="13257"/>
  <c r="M2610" i="13257"/>
  <c r="M2611" i="13257"/>
  <c r="M2612" i="13257"/>
  <c r="M2613" i="13257"/>
  <c r="M2614" i="13257"/>
  <c r="M2615" i="13257"/>
  <c r="M2616" i="13257"/>
  <c r="M2617" i="13257"/>
  <c r="M2618" i="13257"/>
  <c r="M2619" i="13257"/>
  <c r="M2620" i="13257"/>
  <c r="M2621" i="13257"/>
  <c r="M2622" i="13257"/>
  <c r="M2623" i="13257"/>
  <c r="M2624" i="13257"/>
  <c r="M2625" i="13257"/>
  <c r="M2626" i="13257"/>
  <c r="M2627" i="13257"/>
  <c r="M2628" i="13257"/>
  <c r="M2629" i="13257"/>
  <c r="M2630" i="13257"/>
  <c r="M2631" i="13257"/>
  <c r="M2632" i="13257"/>
  <c r="M2633" i="13257"/>
  <c r="M2634" i="13257"/>
  <c r="M2635" i="13257"/>
  <c r="M2636" i="13257"/>
  <c r="M2637" i="13257"/>
  <c r="M2638" i="13257"/>
  <c r="M2639" i="13257"/>
  <c r="M2640" i="13257"/>
  <c r="M2641" i="13257"/>
  <c r="M2642" i="13257"/>
  <c r="M2643" i="13257"/>
  <c r="M2644" i="13257"/>
  <c r="M2645" i="13257"/>
  <c r="M2646" i="13257"/>
  <c r="M2647" i="13257"/>
  <c r="M2648" i="13257"/>
  <c r="M2649" i="13257"/>
  <c r="M2650" i="13257"/>
  <c r="M2651" i="13257"/>
  <c r="M2652" i="13257"/>
  <c r="M2653" i="13257"/>
  <c r="M2654" i="13257"/>
  <c r="M2655" i="13257"/>
  <c r="M2656" i="13257"/>
  <c r="M2657" i="13257"/>
  <c r="M2658" i="13257"/>
  <c r="M2659" i="13257"/>
  <c r="M2660" i="13257"/>
  <c r="M2661" i="13257"/>
  <c r="M2662" i="13257"/>
  <c r="M2663" i="13257"/>
  <c r="M2664" i="13257"/>
  <c r="M2665" i="13257"/>
  <c r="M2666" i="13257"/>
  <c r="M2667" i="13257"/>
  <c r="M2668" i="13257"/>
  <c r="M2669" i="13257"/>
  <c r="M2670" i="13257"/>
  <c r="M2671" i="13257"/>
  <c r="M2672" i="13257"/>
  <c r="M2673" i="13257"/>
  <c r="M2674" i="13257"/>
  <c r="M2675" i="13257"/>
  <c r="M2676" i="13257"/>
  <c r="M2677" i="13257"/>
  <c r="M2678" i="13257"/>
  <c r="M2679" i="13257"/>
  <c r="M2680" i="13257"/>
  <c r="M2681" i="13257"/>
  <c r="M2682" i="13257"/>
  <c r="M2683" i="13257"/>
  <c r="M2684" i="13257"/>
  <c r="M2685" i="13257"/>
  <c r="M2686" i="13257"/>
  <c r="M2687" i="13257"/>
  <c r="M2688" i="13257"/>
  <c r="M2689" i="13257"/>
  <c r="M2690" i="13257"/>
  <c r="M2691" i="13257"/>
  <c r="M2692" i="13257"/>
  <c r="M2693" i="13257"/>
  <c r="M2694" i="13257"/>
  <c r="M2695" i="13257"/>
  <c r="M2696" i="13257"/>
  <c r="M2697" i="13257"/>
  <c r="M2698" i="13257"/>
  <c r="M2699" i="13257"/>
  <c r="M2700" i="13257"/>
  <c r="M2701" i="13257"/>
  <c r="M2702" i="13257"/>
  <c r="M2703" i="13257"/>
  <c r="M2704" i="13257"/>
  <c r="M2705" i="13257"/>
  <c r="M2706" i="13257"/>
  <c r="M2707" i="13257"/>
  <c r="M2708" i="13257"/>
  <c r="M2709" i="13257"/>
  <c r="M2710" i="13257"/>
  <c r="M2711" i="13257"/>
  <c r="M2712" i="13257"/>
  <c r="M2713" i="13257"/>
  <c r="M2714" i="13257"/>
  <c r="M2715" i="13257"/>
  <c r="M2716" i="13257"/>
  <c r="M2717" i="13257"/>
  <c r="M2718" i="13257"/>
  <c r="M2719" i="13257"/>
  <c r="M2720" i="13257"/>
  <c r="M2721" i="13257"/>
  <c r="M2722" i="13257"/>
  <c r="M2723" i="13257"/>
  <c r="M2724" i="13257"/>
  <c r="M2725" i="13257"/>
  <c r="M2726" i="13257"/>
  <c r="M2727" i="13257"/>
  <c r="M2728" i="13257"/>
  <c r="M2729" i="13257"/>
  <c r="M2730" i="13257"/>
  <c r="M2731" i="13257"/>
  <c r="M2732" i="13257"/>
  <c r="M2733" i="13257"/>
  <c r="M2734" i="13257"/>
  <c r="M2735" i="13257"/>
  <c r="M2736" i="13257"/>
  <c r="M2737" i="13257"/>
  <c r="M2738" i="13257"/>
  <c r="M2739" i="13257"/>
  <c r="M2740" i="13257"/>
  <c r="M2741" i="13257"/>
  <c r="M2742" i="13257"/>
  <c r="M2743" i="13257"/>
  <c r="M2744" i="13257"/>
  <c r="M2745" i="13257"/>
  <c r="M2746" i="13257"/>
  <c r="M2747" i="13257"/>
  <c r="M2748" i="13257"/>
  <c r="M2749" i="13257"/>
  <c r="M2750" i="13257"/>
  <c r="M2751" i="13257"/>
  <c r="M2752" i="13257"/>
  <c r="M2753" i="13257"/>
  <c r="M2754" i="13257"/>
  <c r="M2755" i="13257"/>
  <c r="M2756" i="13257"/>
  <c r="M2757" i="13257"/>
  <c r="M2758" i="13257"/>
  <c r="M2759" i="13257"/>
  <c r="M2760" i="13257"/>
  <c r="M2761" i="13257"/>
  <c r="M2762" i="13257"/>
  <c r="M2763" i="13257"/>
  <c r="M2764" i="13257"/>
  <c r="M2765" i="13257"/>
  <c r="M2766" i="13257"/>
  <c r="M2767" i="13257"/>
  <c r="M2768" i="13257"/>
  <c r="M2769" i="13257"/>
  <c r="M2770" i="13257"/>
  <c r="M2771" i="13257"/>
  <c r="M2772" i="13257"/>
  <c r="M2773" i="13257"/>
  <c r="M2774" i="13257"/>
  <c r="M2775" i="13257"/>
  <c r="M2776" i="13257"/>
  <c r="M2777" i="13257"/>
  <c r="M2778" i="13257"/>
  <c r="M2779" i="13257"/>
  <c r="M2780" i="13257"/>
  <c r="M2781" i="13257"/>
  <c r="M2782" i="13257"/>
  <c r="M2783" i="13257"/>
  <c r="M2784" i="13257"/>
  <c r="M2785" i="13257"/>
  <c r="M2786" i="13257"/>
  <c r="M2787" i="13257"/>
  <c r="M2788" i="13257"/>
  <c r="M2789" i="13257"/>
  <c r="M2790" i="13257"/>
  <c r="M2791" i="13257"/>
  <c r="M2792" i="13257"/>
  <c r="M2793" i="13257"/>
  <c r="M2794" i="13257"/>
  <c r="M2795" i="13257"/>
  <c r="M2796" i="13257"/>
  <c r="M2797" i="13257"/>
  <c r="M2798" i="13257"/>
  <c r="M2799" i="13257"/>
  <c r="M2800" i="13257"/>
  <c r="M2801" i="13257"/>
  <c r="M2802" i="13257"/>
  <c r="M2803" i="13257"/>
  <c r="M2804" i="13257"/>
  <c r="M2805" i="13257"/>
  <c r="M2806" i="13257"/>
  <c r="M2807" i="13257"/>
  <c r="M2808" i="13257"/>
  <c r="M2809" i="13257"/>
  <c r="M2810" i="13257"/>
  <c r="M2811" i="13257"/>
  <c r="M2812" i="13257"/>
  <c r="M2813" i="13257"/>
  <c r="M2814" i="13257"/>
  <c r="M2815" i="13257"/>
  <c r="M2816" i="13257"/>
  <c r="M2817" i="13257"/>
  <c r="M2818" i="13257"/>
  <c r="M2819" i="13257"/>
  <c r="M2820" i="13257"/>
  <c r="M2821" i="13257"/>
  <c r="M2822" i="13257"/>
  <c r="M2823" i="13257"/>
  <c r="M2824" i="13257"/>
  <c r="M2825" i="13257"/>
  <c r="M2826" i="13257"/>
  <c r="M2827" i="13257"/>
  <c r="M2828" i="13257"/>
  <c r="M2829" i="13257"/>
  <c r="M2830" i="13257"/>
  <c r="M2831" i="13257"/>
  <c r="M2832" i="13257"/>
  <c r="M2833" i="13257"/>
  <c r="M2834" i="13257"/>
  <c r="M2835" i="13257"/>
  <c r="M2836" i="13257"/>
  <c r="M2837" i="13257"/>
  <c r="M2838" i="13257"/>
  <c r="M2839" i="13257"/>
  <c r="M2840" i="13257"/>
  <c r="M2841" i="13257"/>
  <c r="M2842" i="13257"/>
  <c r="M2843" i="13257"/>
  <c r="M2844" i="13257"/>
  <c r="M2845" i="13257"/>
  <c r="M2846" i="13257"/>
  <c r="M2847" i="13257"/>
  <c r="M2848" i="13257"/>
  <c r="M2849" i="13257"/>
  <c r="M2850" i="13257"/>
  <c r="M2851" i="13257"/>
  <c r="M2852" i="13257"/>
  <c r="M2853" i="13257"/>
  <c r="M2854" i="13257"/>
  <c r="M2855" i="13257"/>
  <c r="M2856" i="13257"/>
  <c r="M2857" i="13257"/>
  <c r="M2858" i="13257"/>
  <c r="M2859" i="13257"/>
  <c r="M2860" i="13257"/>
  <c r="M2861" i="13257"/>
  <c r="M2862" i="13257"/>
  <c r="M2863" i="13257"/>
  <c r="M2864" i="13257"/>
  <c r="M2865" i="13257"/>
  <c r="M2866" i="13257"/>
  <c r="M2867" i="13257"/>
  <c r="M2868" i="13257"/>
  <c r="M2869" i="13257"/>
  <c r="M2870" i="13257"/>
  <c r="M2871" i="13257"/>
  <c r="M2872" i="13257"/>
  <c r="M2873" i="13257"/>
  <c r="M2874" i="13257"/>
  <c r="M2875" i="13257"/>
  <c r="M2876" i="13257"/>
  <c r="M2877" i="13257"/>
  <c r="M2878" i="13257"/>
  <c r="M2879" i="13257"/>
  <c r="M2880" i="13257"/>
  <c r="M2881" i="13257"/>
  <c r="M2882" i="13257"/>
  <c r="M2883" i="13257"/>
  <c r="M2884" i="13257"/>
  <c r="M2885" i="13257"/>
  <c r="M2886" i="13257"/>
  <c r="M2887" i="13257"/>
  <c r="M2888" i="13257"/>
  <c r="M2889" i="13257"/>
  <c r="M2890" i="13257"/>
  <c r="M2891" i="13257"/>
  <c r="M2892" i="13257"/>
  <c r="M2893" i="13257"/>
  <c r="M2894" i="13257"/>
  <c r="M2895" i="13257"/>
  <c r="M2896" i="13257"/>
  <c r="M2897" i="13257"/>
  <c r="M2898" i="13257"/>
  <c r="M2899" i="13257"/>
  <c r="M2900" i="13257"/>
  <c r="M2901" i="13257"/>
  <c r="M2902" i="13257"/>
  <c r="M2903" i="13257"/>
  <c r="M2904" i="13257"/>
  <c r="M2905" i="13257"/>
  <c r="M2906" i="13257"/>
  <c r="M2907" i="13257"/>
  <c r="M2908" i="13257"/>
  <c r="M2909" i="13257"/>
  <c r="M2910" i="13257"/>
  <c r="M2911" i="13257"/>
  <c r="M2912" i="13257"/>
  <c r="M2913" i="13257"/>
  <c r="M2914" i="13257"/>
  <c r="M2915" i="13257"/>
  <c r="M2916" i="13257"/>
  <c r="M2917" i="13257"/>
  <c r="M2918" i="13257"/>
  <c r="M2919" i="13257"/>
  <c r="M2920" i="13257"/>
  <c r="M2921" i="13257"/>
  <c r="M2922" i="13257"/>
  <c r="M2923" i="13257"/>
  <c r="M2924" i="13257"/>
  <c r="M2925" i="13257"/>
  <c r="M2926" i="13257"/>
  <c r="M2927" i="13257"/>
  <c r="M2928" i="13257"/>
  <c r="M2929" i="13257"/>
  <c r="M2930" i="13257"/>
  <c r="M2931" i="13257"/>
  <c r="M2932" i="13257"/>
  <c r="M2933" i="13257"/>
  <c r="M2934" i="13257"/>
  <c r="M2935" i="13257"/>
  <c r="M2936" i="13257"/>
  <c r="M2937" i="13257"/>
  <c r="M2938" i="13257"/>
  <c r="M2939" i="13257"/>
  <c r="M2940" i="13257"/>
  <c r="M2941" i="13257"/>
  <c r="M2942" i="13257"/>
  <c r="M2943" i="13257"/>
  <c r="M2944" i="13257"/>
  <c r="M2945" i="13257"/>
  <c r="M2946" i="13257"/>
  <c r="M2947" i="13257"/>
  <c r="M2948" i="13257"/>
  <c r="M2949" i="13257"/>
  <c r="M2950" i="13257"/>
  <c r="M2951" i="13257"/>
  <c r="M2952" i="13257"/>
  <c r="M2953" i="13257"/>
  <c r="M2954" i="13257"/>
  <c r="M2955" i="13257"/>
  <c r="M2956" i="13257"/>
  <c r="M2957" i="13257"/>
  <c r="M2958" i="13257"/>
  <c r="M2959" i="13257"/>
  <c r="M2960" i="13257"/>
  <c r="M2961" i="13257"/>
  <c r="M2962" i="13257"/>
  <c r="M2963" i="13257"/>
  <c r="M2964" i="13257"/>
  <c r="M2965" i="13257"/>
  <c r="M2966" i="13257"/>
  <c r="M2967" i="13257"/>
  <c r="M2968" i="13257"/>
  <c r="M2969" i="13257"/>
  <c r="M2970" i="13257"/>
  <c r="M2971" i="13257"/>
  <c r="M2972" i="13257"/>
  <c r="M2973" i="13257"/>
  <c r="M2974" i="13257"/>
  <c r="M2975" i="13257"/>
  <c r="M2976" i="13257"/>
  <c r="M2977" i="13257"/>
  <c r="M2978" i="13257"/>
  <c r="M2979" i="13257"/>
  <c r="M2980" i="13257"/>
  <c r="M2981" i="13257"/>
  <c r="M2982" i="13257"/>
  <c r="M2983" i="13257"/>
  <c r="M2984" i="13257"/>
  <c r="M2985" i="13257"/>
  <c r="M2986" i="13257"/>
  <c r="M2987" i="13257"/>
  <c r="M2988" i="13257"/>
  <c r="M2989" i="13257"/>
  <c r="M2990" i="13257"/>
  <c r="M2991" i="13257"/>
  <c r="M2992" i="13257"/>
  <c r="M2993" i="13257"/>
  <c r="M2994" i="13257"/>
  <c r="M2995" i="13257"/>
  <c r="M2996" i="13257"/>
  <c r="M2997" i="13257"/>
  <c r="M2998" i="13257"/>
  <c r="M2999" i="13257"/>
  <c r="M3000" i="13257"/>
  <c r="M3001" i="13257"/>
  <c r="M3002" i="13257"/>
  <c r="M3003" i="13257"/>
  <c r="M3004" i="13257"/>
  <c r="M3005" i="13257"/>
  <c r="M3006" i="13257"/>
  <c r="M3007" i="13257"/>
  <c r="M3008" i="13257"/>
  <c r="M3009" i="13257"/>
  <c r="M3010" i="13257"/>
  <c r="M3011" i="13257"/>
  <c r="M3012" i="13257"/>
  <c r="M3013" i="13257"/>
  <c r="M3014" i="13257"/>
  <c r="M3015" i="13257"/>
  <c r="M3016" i="13257"/>
  <c r="M3017" i="13257"/>
  <c r="M3018" i="13257"/>
  <c r="M3019" i="13257"/>
  <c r="M3020" i="13257"/>
  <c r="M3021" i="13257"/>
  <c r="M3022" i="13257"/>
  <c r="M3023" i="13257"/>
  <c r="M3024" i="13257"/>
  <c r="M3025" i="13257"/>
  <c r="M3026" i="13257"/>
  <c r="M3027" i="13257"/>
  <c r="M3028" i="13257"/>
  <c r="M3029" i="13257"/>
  <c r="M3030" i="13257"/>
  <c r="M3031" i="13257"/>
  <c r="M3032" i="13257"/>
  <c r="M3033" i="13257"/>
  <c r="M3034" i="13257"/>
  <c r="M3035" i="13257"/>
  <c r="M3036" i="13257"/>
  <c r="M3037" i="13257"/>
  <c r="M3038" i="13257"/>
  <c r="M3039" i="13257"/>
  <c r="M3040" i="13257"/>
  <c r="M3041" i="13257"/>
  <c r="M3042" i="13257"/>
  <c r="M3043" i="13257"/>
  <c r="M3044" i="13257"/>
  <c r="M3045" i="13257"/>
  <c r="M3046" i="13257"/>
  <c r="M3047" i="13257"/>
  <c r="M3048" i="13257"/>
  <c r="M3049" i="13257"/>
  <c r="M3050" i="13257"/>
  <c r="M3051" i="13257"/>
  <c r="M3052" i="13257"/>
  <c r="M3053" i="13257"/>
  <c r="M3054" i="13257"/>
  <c r="M3055" i="13257"/>
  <c r="M3056" i="13257"/>
  <c r="M3057" i="13257"/>
  <c r="M3058" i="13257"/>
  <c r="M3059" i="13257"/>
  <c r="M3060" i="13257"/>
  <c r="M3061" i="13257"/>
  <c r="M3062" i="13257"/>
  <c r="M3063" i="13257"/>
  <c r="M3064" i="13257"/>
  <c r="M3065" i="13257"/>
  <c r="M3066" i="13257"/>
  <c r="M3067" i="13257"/>
  <c r="M3068" i="13257"/>
  <c r="M3069" i="13257"/>
  <c r="M3070" i="13257"/>
  <c r="M3071" i="13257"/>
  <c r="M3072" i="13257"/>
  <c r="M3073" i="13257"/>
  <c r="M3074" i="13257"/>
  <c r="M3075" i="13257"/>
  <c r="M3076" i="13257"/>
  <c r="M3077" i="13257"/>
  <c r="M3078" i="13257"/>
  <c r="M3079" i="13257"/>
  <c r="M3080" i="13257"/>
  <c r="M3081" i="13257"/>
  <c r="M3082" i="13257"/>
  <c r="M3083" i="13257"/>
  <c r="M3084" i="13257"/>
  <c r="M3085" i="13257"/>
  <c r="M3086" i="13257"/>
  <c r="M3087" i="13257"/>
  <c r="M3088" i="13257"/>
  <c r="M3089" i="13257"/>
  <c r="M3090" i="13257"/>
  <c r="M3091" i="13257"/>
  <c r="M3092" i="13257"/>
  <c r="M3093" i="13257"/>
  <c r="M3094" i="13257"/>
  <c r="M3095" i="13257"/>
  <c r="M3096" i="13257"/>
  <c r="M3097" i="13257"/>
  <c r="M3098" i="13257"/>
  <c r="M3099" i="13257"/>
  <c r="M3100" i="13257"/>
  <c r="M3101" i="13257"/>
  <c r="M3102" i="13257"/>
  <c r="M3103" i="13257"/>
  <c r="M3104" i="13257"/>
  <c r="M3105" i="13257"/>
  <c r="M3106" i="13257"/>
  <c r="M3107" i="13257"/>
  <c r="M3108" i="13257"/>
  <c r="M3109" i="13257"/>
  <c r="M3110" i="13257"/>
  <c r="M3111" i="13257"/>
  <c r="M3112" i="13257"/>
  <c r="M3113" i="13257"/>
  <c r="M3114" i="13257"/>
  <c r="M3115" i="13257"/>
  <c r="M3116" i="13257"/>
  <c r="M3117" i="13257"/>
  <c r="M3118" i="13257"/>
  <c r="M3119" i="13257"/>
  <c r="M3120" i="13257"/>
  <c r="M3121" i="13257"/>
  <c r="M3122" i="13257"/>
  <c r="M3123" i="13257"/>
  <c r="M3124" i="13257"/>
  <c r="M3125" i="13257"/>
  <c r="M3126" i="13257"/>
  <c r="M3127" i="13257"/>
  <c r="M3128" i="13257"/>
  <c r="M3129" i="13257"/>
  <c r="M3130" i="13257"/>
  <c r="M3131" i="13257"/>
  <c r="M3132" i="13257"/>
  <c r="M3133" i="13257"/>
  <c r="M3134" i="13257"/>
  <c r="M3135" i="13257"/>
  <c r="M3136" i="13257"/>
  <c r="M3137" i="13257"/>
  <c r="M3138" i="13257"/>
  <c r="M3139" i="13257"/>
  <c r="M3140" i="13257"/>
  <c r="M3141" i="13257"/>
  <c r="M3142" i="13257"/>
  <c r="M3143" i="13257"/>
  <c r="M3144" i="13257"/>
  <c r="M3145" i="13257"/>
  <c r="M3146" i="13257"/>
  <c r="M3147" i="13257"/>
  <c r="M3148" i="13257"/>
  <c r="M3149" i="13257"/>
  <c r="M3150" i="13257"/>
  <c r="M3151" i="13257"/>
  <c r="M3152" i="13257"/>
  <c r="M3153" i="13257"/>
  <c r="M3154" i="13257"/>
  <c r="M3155" i="13257"/>
  <c r="M3156" i="13257"/>
  <c r="M3157" i="13257"/>
  <c r="M3158" i="13257"/>
  <c r="M3159" i="13257"/>
  <c r="M3160" i="13257"/>
  <c r="M3161" i="13257"/>
  <c r="M3162" i="13257"/>
  <c r="M3163" i="13257"/>
  <c r="M3164" i="13257"/>
  <c r="M3165" i="13257"/>
  <c r="M3166" i="13257"/>
  <c r="M3167" i="13257"/>
  <c r="M3168" i="13257"/>
  <c r="M3169" i="13257"/>
  <c r="M3170" i="13257"/>
  <c r="M3171" i="13257"/>
  <c r="M3172" i="13257"/>
  <c r="M3173" i="13257"/>
  <c r="M3174" i="13257"/>
  <c r="M3175" i="13257"/>
  <c r="M3176" i="13257"/>
  <c r="M3177" i="13257"/>
  <c r="M3178" i="13257"/>
  <c r="M3179" i="13257"/>
  <c r="M3180" i="13257"/>
  <c r="M3181" i="13257"/>
  <c r="M3182" i="13257"/>
  <c r="M3183" i="13257"/>
  <c r="M3184" i="13257"/>
  <c r="M3185" i="13257"/>
  <c r="M3186" i="13257"/>
  <c r="M3187" i="13257"/>
  <c r="M3188" i="13257"/>
  <c r="M3189" i="13257"/>
  <c r="M3190" i="13257"/>
  <c r="M3191" i="13257"/>
  <c r="M3192" i="13257"/>
  <c r="M3193" i="13257"/>
  <c r="M3194" i="13257"/>
  <c r="M3195" i="13257"/>
  <c r="M3196" i="13257"/>
  <c r="M3197" i="13257"/>
  <c r="M3198" i="13257"/>
  <c r="M3199" i="13257"/>
  <c r="M3200" i="13257"/>
  <c r="M3201" i="13257"/>
  <c r="M3202" i="13257"/>
  <c r="M3203" i="13257"/>
  <c r="M3204" i="13257"/>
  <c r="M3205" i="13257"/>
  <c r="M3206" i="13257"/>
  <c r="M3207" i="13257"/>
  <c r="M3208" i="13257"/>
  <c r="M3209" i="13257"/>
  <c r="M3210" i="13257"/>
  <c r="M3211" i="13257"/>
  <c r="M3212" i="13257"/>
  <c r="M3213" i="13257"/>
  <c r="M3214" i="13257"/>
  <c r="M3215" i="13257"/>
  <c r="M3216" i="13257"/>
  <c r="M3217" i="13257"/>
  <c r="M3218" i="13257"/>
  <c r="M3219" i="13257"/>
  <c r="M3220" i="13257"/>
  <c r="M3221" i="13257"/>
  <c r="M3222" i="13257"/>
  <c r="M3223" i="13257"/>
  <c r="M3224" i="13257"/>
  <c r="M3225" i="13257"/>
  <c r="M3226" i="13257"/>
  <c r="M3227" i="13257"/>
  <c r="M3228" i="13257"/>
  <c r="M3229" i="13257"/>
  <c r="M3230" i="13257"/>
  <c r="M3231" i="13257"/>
  <c r="M3232" i="13257"/>
  <c r="M3233" i="13257"/>
  <c r="M3234" i="13257"/>
  <c r="M3235" i="13257"/>
  <c r="M3236" i="13257"/>
  <c r="M3237" i="13257"/>
  <c r="M3238" i="13257"/>
  <c r="M3239" i="13257"/>
  <c r="M3240" i="13257"/>
  <c r="M3241" i="13257"/>
  <c r="M3242" i="13257"/>
  <c r="M3243" i="13257"/>
  <c r="M3244" i="13257"/>
  <c r="M3245" i="13257"/>
  <c r="M3246" i="13257"/>
  <c r="M3247" i="13257"/>
  <c r="M3248" i="13257"/>
  <c r="M3249" i="13257"/>
  <c r="M3250" i="13257"/>
  <c r="M3251" i="13257"/>
  <c r="M3252" i="13257"/>
  <c r="M3253" i="13257"/>
  <c r="M3254" i="13257"/>
  <c r="M3255" i="13257"/>
  <c r="M3256" i="13257"/>
  <c r="M3257" i="13257"/>
  <c r="M3258" i="13257"/>
  <c r="M3259" i="13257"/>
  <c r="M3260" i="13257"/>
  <c r="M3261" i="13257"/>
  <c r="M3262" i="13257"/>
  <c r="M3263" i="13257"/>
  <c r="M3264" i="13257"/>
  <c r="M3265" i="13257"/>
  <c r="M3266" i="13257"/>
  <c r="M3267" i="13257"/>
  <c r="M3268" i="13257"/>
  <c r="M3269" i="13257"/>
  <c r="M3270" i="13257"/>
  <c r="M3271" i="13257"/>
  <c r="M3272" i="13257"/>
  <c r="M3273" i="13257"/>
  <c r="M3274" i="13257"/>
  <c r="M3275" i="13257"/>
  <c r="M3276" i="13257"/>
  <c r="M3277" i="13257"/>
  <c r="M3278" i="13257"/>
  <c r="M3279" i="13257"/>
  <c r="M3280" i="13257"/>
  <c r="M3281" i="13257"/>
  <c r="M3282" i="13257"/>
  <c r="M3283" i="13257"/>
  <c r="M3284" i="13257"/>
  <c r="M3285" i="13257"/>
  <c r="M3286" i="13257"/>
  <c r="M3287" i="13257"/>
  <c r="M3288" i="13257"/>
  <c r="M3289" i="13257"/>
  <c r="M3290" i="13257"/>
  <c r="M3291" i="13257"/>
  <c r="M3292" i="13257"/>
  <c r="M3293" i="13257"/>
  <c r="M3294" i="13257"/>
  <c r="M3295" i="13257"/>
  <c r="M3296" i="13257"/>
  <c r="M3297" i="13257"/>
  <c r="M3298" i="13257"/>
  <c r="M3299" i="13257"/>
  <c r="M3300" i="13257"/>
  <c r="M3301" i="13257"/>
  <c r="M3302" i="13257"/>
  <c r="M3303" i="13257"/>
  <c r="M3304" i="13257"/>
  <c r="M3305" i="13257"/>
  <c r="M3306" i="13257"/>
  <c r="M3307" i="13257"/>
  <c r="M3308" i="13257"/>
  <c r="M3309" i="13257"/>
  <c r="M3310" i="13257"/>
  <c r="M3311" i="13257"/>
  <c r="M3312" i="13257"/>
  <c r="M3313" i="13257"/>
  <c r="M3314" i="13257"/>
  <c r="M3315" i="13257"/>
  <c r="M3316" i="13257"/>
  <c r="M3317" i="13257"/>
  <c r="M3318" i="13257"/>
  <c r="M3319" i="13257"/>
  <c r="M3320" i="13257"/>
  <c r="M3321" i="13257"/>
  <c r="M3322" i="13257"/>
  <c r="M3323" i="13257"/>
  <c r="M3324" i="13257"/>
  <c r="M3325" i="13257"/>
  <c r="M3326" i="13257"/>
  <c r="M3327" i="13257"/>
  <c r="M3328" i="13257"/>
  <c r="M3329" i="13257"/>
  <c r="M3330" i="13257"/>
  <c r="M3331" i="13257"/>
  <c r="M3332" i="13257"/>
  <c r="M3333" i="13257"/>
  <c r="M3334" i="13257"/>
  <c r="M3335" i="13257"/>
  <c r="M3336" i="13257"/>
  <c r="M3337" i="13257"/>
  <c r="M3338" i="13257"/>
  <c r="M3339" i="13257"/>
  <c r="M3340" i="13257"/>
  <c r="M3341" i="13257"/>
  <c r="M3342" i="13257"/>
  <c r="M3343" i="13257"/>
  <c r="M3344" i="13257"/>
  <c r="M3345" i="13257"/>
  <c r="M3346" i="13257"/>
  <c r="M3347" i="13257"/>
  <c r="M3348" i="13257"/>
  <c r="M3349" i="13257"/>
  <c r="M3350" i="13257"/>
  <c r="M3351" i="13257"/>
  <c r="M3352" i="13257"/>
  <c r="M3353" i="13257"/>
  <c r="M3354" i="13257"/>
  <c r="M3355" i="13257"/>
  <c r="M3356" i="13257"/>
  <c r="M3357" i="13257"/>
  <c r="M3358" i="13257"/>
  <c r="M3359" i="13257"/>
  <c r="M3360" i="13257"/>
  <c r="M3361" i="13257"/>
  <c r="M3362" i="13257"/>
  <c r="M3363" i="13257"/>
  <c r="M3364" i="13257"/>
  <c r="M3365" i="13257"/>
  <c r="M3366" i="13257"/>
  <c r="M3367" i="13257"/>
  <c r="M3368" i="13257"/>
  <c r="M3369" i="13257"/>
  <c r="M3370" i="13257"/>
  <c r="M3371" i="13257"/>
  <c r="M3372" i="13257"/>
  <c r="M3373" i="13257"/>
  <c r="M3374" i="13257"/>
  <c r="M3375" i="13257"/>
  <c r="M3376" i="13257"/>
  <c r="M3377" i="13257"/>
  <c r="M3378" i="13257"/>
  <c r="M3379" i="13257"/>
  <c r="M3380" i="13257"/>
  <c r="M3381" i="13257"/>
  <c r="M3382" i="13257"/>
  <c r="M3383" i="13257"/>
  <c r="M3384" i="13257"/>
  <c r="M3385" i="13257"/>
  <c r="M3386" i="13257"/>
  <c r="M3387" i="13257"/>
  <c r="M3388" i="13257"/>
  <c r="M3389" i="13257"/>
  <c r="M3390" i="13257"/>
  <c r="M3391" i="13257"/>
  <c r="M3392" i="13257"/>
  <c r="M3393" i="13257"/>
  <c r="M3394" i="13257"/>
  <c r="M3395" i="13257"/>
  <c r="M3396" i="13257"/>
  <c r="M3397" i="13257"/>
  <c r="M3398" i="13257"/>
  <c r="M3399" i="13257"/>
  <c r="M3400" i="13257"/>
  <c r="M3401" i="13257"/>
  <c r="M3402" i="13257"/>
  <c r="M3403" i="13257"/>
  <c r="M3404" i="13257"/>
  <c r="M3405" i="13257"/>
  <c r="M3406" i="13257"/>
  <c r="M3407" i="13257"/>
  <c r="M3408" i="13257"/>
  <c r="M3409" i="13257"/>
  <c r="M3410" i="13257"/>
  <c r="M3411" i="13257"/>
  <c r="M3412" i="13257"/>
  <c r="M3413" i="13257"/>
  <c r="M3414" i="13257"/>
  <c r="M3415" i="13257"/>
  <c r="M3416" i="13257"/>
  <c r="M3417" i="13257"/>
  <c r="M3418" i="13257"/>
  <c r="M3419" i="13257"/>
  <c r="M3420" i="13257"/>
  <c r="M3421" i="13257"/>
  <c r="M3422" i="13257"/>
  <c r="M3423" i="13257"/>
  <c r="M3424" i="13257"/>
  <c r="M3425" i="13257"/>
  <c r="M3426" i="13257"/>
  <c r="M3427" i="13257"/>
  <c r="M3428" i="13257"/>
  <c r="M3429" i="13257"/>
  <c r="M3430" i="13257"/>
  <c r="M3431" i="13257"/>
  <c r="M3432" i="13257"/>
  <c r="M3433" i="13257"/>
  <c r="M3434" i="13257"/>
  <c r="M3435" i="13257"/>
  <c r="M3436" i="13257"/>
  <c r="M3437" i="13257"/>
  <c r="M3438" i="13257"/>
  <c r="M3439" i="13257"/>
  <c r="M3440" i="13257"/>
  <c r="M3441" i="13257"/>
  <c r="M3442" i="13257"/>
  <c r="M3443" i="13257"/>
  <c r="M3444" i="13257"/>
  <c r="M3445" i="13257"/>
  <c r="M3446" i="13257"/>
  <c r="M3447" i="13257"/>
  <c r="M3448" i="13257"/>
  <c r="M3449" i="13257"/>
  <c r="M3450" i="13257"/>
  <c r="M3451" i="13257"/>
  <c r="M3452" i="13257"/>
  <c r="M3453" i="13257"/>
  <c r="M3454" i="13257"/>
  <c r="M3455" i="13257"/>
  <c r="M3456" i="13257"/>
  <c r="M3457" i="13257"/>
  <c r="M3458" i="13257"/>
  <c r="M3459" i="13257"/>
  <c r="M3460" i="13257"/>
  <c r="M3461" i="13257"/>
  <c r="M3462" i="13257"/>
  <c r="M3463" i="13257"/>
  <c r="M3464" i="13257"/>
  <c r="M3465" i="13257"/>
  <c r="M3466" i="13257"/>
  <c r="M3467" i="13257"/>
  <c r="M3468" i="13257"/>
  <c r="M3469" i="13257"/>
  <c r="M3470" i="13257"/>
  <c r="M3471" i="13257"/>
  <c r="M3472" i="13257"/>
  <c r="M3473" i="13257"/>
  <c r="M3474" i="13257"/>
  <c r="M3475" i="13257"/>
  <c r="M3476" i="13257"/>
  <c r="M3477" i="13257"/>
  <c r="M3478" i="13257"/>
  <c r="M3479" i="13257"/>
  <c r="M3480" i="13257"/>
  <c r="M3481" i="13257"/>
  <c r="M3482" i="13257"/>
  <c r="M3483" i="13257"/>
  <c r="M3484" i="13257"/>
  <c r="M3485" i="13257"/>
  <c r="M3486" i="13257"/>
  <c r="M3487" i="13257"/>
  <c r="M3488" i="13257"/>
  <c r="M3489" i="13257"/>
  <c r="M3490" i="13257"/>
  <c r="M3491" i="13257"/>
  <c r="M3492" i="13257"/>
  <c r="M3493" i="13257"/>
  <c r="M3494" i="13257"/>
  <c r="M3495" i="13257"/>
  <c r="M3496" i="13257"/>
  <c r="M3497" i="13257"/>
  <c r="M3498" i="13257"/>
  <c r="M3499" i="13257"/>
  <c r="M3500" i="13257"/>
  <c r="M3501" i="13257"/>
  <c r="M3502" i="13257"/>
  <c r="M3503" i="13257"/>
  <c r="M3504" i="13257"/>
  <c r="M3505" i="13257"/>
  <c r="M3506" i="13257"/>
  <c r="M3507" i="13257"/>
  <c r="M3508" i="13257"/>
  <c r="M3509" i="13257"/>
  <c r="M3510" i="13257"/>
  <c r="M3511" i="13257"/>
  <c r="M3512" i="13257"/>
  <c r="M3513" i="13257"/>
  <c r="M3514" i="13257"/>
  <c r="M3515" i="13257"/>
  <c r="M3516" i="13257"/>
  <c r="M3517" i="13257"/>
  <c r="M3518" i="13257"/>
  <c r="M3519" i="13257"/>
  <c r="M3520" i="13257"/>
  <c r="M3521" i="13257"/>
  <c r="M3522" i="13257"/>
  <c r="M3523" i="13257"/>
  <c r="M3524" i="13257"/>
  <c r="M3525" i="13257"/>
  <c r="M3526" i="13257"/>
  <c r="M3527" i="13257"/>
  <c r="M3528" i="13257"/>
  <c r="M3529" i="13257"/>
  <c r="M3530" i="13257"/>
  <c r="M3531" i="13257"/>
  <c r="M3532" i="13257"/>
  <c r="M3533" i="13257"/>
  <c r="M3534" i="13257"/>
  <c r="M3535" i="13257"/>
  <c r="M3536" i="13257"/>
  <c r="M3537" i="13257"/>
  <c r="M3538" i="13257"/>
  <c r="M3539" i="13257"/>
  <c r="M3540" i="13257"/>
  <c r="M3541" i="13257"/>
  <c r="M3542" i="13257"/>
  <c r="M3543" i="13257"/>
  <c r="M3544" i="13257"/>
  <c r="M3545" i="13257"/>
  <c r="M3546" i="13257"/>
  <c r="M3547" i="13257"/>
  <c r="M3548" i="13257"/>
  <c r="M3549" i="13257"/>
  <c r="M3550" i="13257"/>
  <c r="M3551" i="13257"/>
  <c r="M3552" i="13257"/>
  <c r="M3553" i="13257"/>
  <c r="M3554" i="13257"/>
  <c r="M3555" i="13257"/>
  <c r="M3556" i="13257"/>
  <c r="M3557" i="13257"/>
  <c r="M3558" i="13257"/>
  <c r="M3559" i="13257"/>
  <c r="M3560" i="13257"/>
  <c r="M3561" i="13257"/>
  <c r="M3562" i="13257"/>
  <c r="M3563" i="13257"/>
  <c r="M3564" i="13257"/>
  <c r="M3565" i="13257"/>
  <c r="M3566" i="13257"/>
  <c r="M3567" i="13257"/>
  <c r="M3568" i="13257"/>
  <c r="M3569" i="13257"/>
  <c r="M3570" i="13257"/>
  <c r="M3571" i="13257"/>
  <c r="M3572" i="13257"/>
  <c r="M3573" i="13257"/>
  <c r="M3574" i="13257"/>
  <c r="M3575" i="13257"/>
  <c r="M3576" i="13257"/>
  <c r="M3577" i="13257"/>
  <c r="M3578" i="13257"/>
  <c r="M3579" i="13257"/>
  <c r="M3580" i="13257"/>
  <c r="M3581" i="13257"/>
  <c r="M3582" i="13257"/>
  <c r="M3583" i="13257"/>
  <c r="M3584" i="13257"/>
  <c r="M3585" i="13257"/>
  <c r="M3586" i="13257"/>
  <c r="M3587" i="13257"/>
  <c r="M3588" i="13257"/>
  <c r="M3589" i="13257"/>
  <c r="M3590" i="13257"/>
  <c r="M3591" i="13257"/>
  <c r="M3592" i="13257"/>
  <c r="M3593" i="13257"/>
  <c r="M3594" i="13257"/>
  <c r="M3595" i="13257"/>
  <c r="M3596" i="13257"/>
  <c r="M3597" i="13257"/>
  <c r="M3598" i="13257"/>
  <c r="M3599" i="13257"/>
  <c r="M3600" i="13257"/>
  <c r="M3601" i="13257"/>
  <c r="M3602" i="13257"/>
  <c r="M3603" i="13257"/>
  <c r="M3604" i="13257"/>
  <c r="M3605" i="13257"/>
  <c r="M3606" i="13257"/>
  <c r="M3607" i="13257"/>
  <c r="M3608" i="13257"/>
  <c r="M3609" i="13257"/>
  <c r="M3610" i="13257"/>
  <c r="M3611" i="13257"/>
  <c r="M3612" i="13257"/>
  <c r="M3613" i="13257"/>
  <c r="M3614" i="13257"/>
  <c r="M3615" i="13257"/>
  <c r="M3616" i="13257"/>
  <c r="M3617" i="13257"/>
  <c r="M3618" i="13257"/>
  <c r="M3619" i="13257"/>
  <c r="M3620" i="13257"/>
  <c r="M3621" i="13257"/>
  <c r="M3622" i="13257"/>
  <c r="M3623" i="13257"/>
  <c r="M3624" i="13257"/>
  <c r="M3625" i="13257"/>
  <c r="M3626" i="13257"/>
  <c r="M3627" i="13257"/>
  <c r="M3628" i="13257"/>
  <c r="M3629" i="13257"/>
  <c r="M3630" i="13257"/>
  <c r="M3631" i="13257"/>
  <c r="M3632" i="13257"/>
  <c r="M3633" i="13257"/>
  <c r="M3634" i="13257"/>
  <c r="M2" i="13257"/>
  <c r="J3634" i="13257"/>
  <c r="I3634" i="13257"/>
  <c r="H3634" i="13257"/>
  <c r="J3633" i="13257"/>
  <c r="I3633" i="13257"/>
  <c r="H3633" i="13257"/>
  <c r="J3632" i="13257"/>
  <c r="I3632" i="13257"/>
  <c r="H3632" i="13257"/>
  <c r="J3631" i="13257"/>
  <c r="I3631" i="13257"/>
  <c r="H3631" i="13257"/>
  <c r="J3630" i="13257"/>
  <c r="I3630" i="13257"/>
  <c r="H3630" i="13257"/>
  <c r="J3629" i="13257"/>
  <c r="I3629" i="13257"/>
  <c r="H3629" i="13257"/>
  <c r="J3628" i="13257"/>
  <c r="I3628" i="13257"/>
  <c r="H3628" i="13257"/>
  <c r="J3627" i="13257"/>
  <c r="I3627" i="13257"/>
  <c r="H3627" i="13257"/>
  <c r="J3626" i="13257"/>
  <c r="I3626" i="13257"/>
  <c r="H3626" i="13257"/>
  <c r="J3625" i="13257"/>
  <c r="I3625" i="13257"/>
  <c r="H3625" i="13257"/>
  <c r="J3624" i="13257"/>
  <c r="I3624" i="13257"/>
  <c r="H3624" i="13257"/>
  <c r="J3623" i="13257"/>
  <c r="I3623" i="13257"/>
  <c r="H3623" i="13257"/>
  <c r="J3622" i="13257"/>
  <c r="I3622" i="13257"/>
  <c r="H3622" i="13257"/>
  <c r="J3621" i="13257"/>
  <c r="I3621" i="13257"/>
  <c r="H3621" i="13257"/>
  <c r="J3620" i="13257"/>
  <c r="I3620" i="13257"/>
  <c r="H3620" i="13257"/>
  <c r="J3619" i="13257"/>
  <c r="I3619" i="13257"/>
  <c r="H3619" i="13257"/>
  <c r="J3618" i="13257"/>
  <c r="I3618" i="13257"/>
  <c r="H3618" i="13257"/>
  <c r="J3617" i="13257"/>
  <c r="I3617" i="13257"/>
  <c r="H3617" i="13257"/>
  <c r="J3616" i="13257"/>
  <c r="I3616" i="13257"/>
  <c r="H3616" i="13257"/>
  <c r="J3615" i="13257"/>
  <c r="I3615" i="13257"/>
  <c r="H3615" i="13257"/>
  <c r="J3614" i="13257"/>
  <c r="I3614" i="13257"/>
  <c r="H3614" i="13257"/>
  <c r="J3613" i="13257"/>
  <c r="I3613" i="13257"/>
  <c r="H3613" i="13257"/>
  <c r="J3612" i="13257"/>
  <c r="I3612" i="13257"/>
  <c r="H3612" i="13257"/>
  <c r="J3611" i="13257"/>
  <c r="I3611" i="13257"/>
  <c r="H3611" i="13257"/>
  <c r="J3610" i="13257"/>
  <c r="I3610" i="13257"/>
  <c r="H3610" i="13257"/>
  <c r="J3609" i="13257"/>
  <c r="I3609" i="13257"/>
  <c r="H3609" i="13257"/>
  <c r="J3608" i="13257"/>
  <c r="I3608" i="13257"/>
  <c r="H3608" i="13257"/>
  <c r="J3607" i="13257"/>
  <c r="I3607" i="13257"/>
  <c r="H3607" i="13257"/>
  <c r="J3606" i="13257"/>
  <c r="I3606" i="13257"/>
  <c r="H3606" i="13257"/>
  <c r="J3605" i="13257"/>
  <c r="I3605" i="13257"/>
  <c r="H3605" i="13257"/>
  <c r="J3604" i="13257"/>
  <c r="I3604" i="13257"/>
  <c r="H3604" i="13257"/>
  <c r="J3603" i="13257"/>
  <c r="I3603" i="13257"/>
  <c r="H3603" i="13257"/>
  <c r="J3602" i="13257"/>
  <c r="I3602" i="13257"/>
  <c r="H3602" i="13257"/>
  <c r="J3601" i="13257"/>
  <c r="I3601" i="13257"/>
  <c r="H3601" i="13257"/>
  <c r="J3600" i="13257"/>
  <c r="I3600" i="13257"/>
  <c r="H3600" i="13257"/>
  <c r="J3599" i="13257"/>
  <c r="I3599" i="13257"/>
  <c r="H3599" i="13257"/>
  <c r="J3598" i="13257"/>
  <c r="I3598" i="13257"/>
  <c r="H3598" i="13257"/>
  <c r="J3597" i="13257"/>
  <c r="I3597" i="13257"/>
  <c r="H3597" i="13257"/>
  <c r="J3596" i="13257"/>
  <c r="I3596" i="13257"/>
  <c r="H3596" i="13257"/>
  <c r="J3595" i="13257"/>
  <c r="I3595" i="13257"/>
  <c r="H3595" i="13257"/>
  <c r="J3594" i="13257"/>
  <c r="I3594" i="13257"/>
  <c r="H3594" i="13257"/>
  <c r="J3593" i="13257"/>
  <c r="I3593" i="13257"/>
  <c r="H3593" i="13257"/>
  <c r="J3592" i="13257"/>
  <c r="I3592" i="13257"/>
  <c r="H3592" i="13257"/>
  <c r="J3591" i="13257"/>
  <c r="I3591" i="13257"/>
  <c r="H3591" i="13257"/>
  <c r="J3590" i="13257"/>
  <c r="I3590" i="13257"/>
  <c r="H3590" i="13257"/>
  <c r="J3589" i="13257"/>
  <c r="I3589" i="13257"/>
  <c r="H3589" i="13257"/>
  <c r="J3588" i="13257"/>
  <c r="I3588" i="13257"/>
  <c r="H3588" i="13257"/>
  <c r="J3587" i="13257"/>
  <c r="I3587" i="13257"/>
  <c r="H3587" i="13257"/>
  <c r="J3586" i="13257"/>
  <c r="I3586" i="13257"/>
  <c r="H3586" i="13257"/>
  <c r="J3585" i="13257"/>
  <c r="I3585" i="13257"/>
  <c r="H3585" i="13257"/>
  <c r="J3584" i="13257"/>
  <c r="I3584" i="13257"/>
  <c r="H3584" i="13257"/>
  <c r="J3583" i="13257"/>
  <c r="I3583" i="13257"/>
  <c r="H3583" i="13257"/>
  <c r="J3582" i="13257"/>
  <c r="I3582" i="13257"/>
  <c r="H3582" i="13257"/>
  <c r="J3581" i="13257"/>
  <c r="I3581" i="13257"/>
  <c r="H3581" i="13257"/>
  <c r="J3580" i="13257"/>
  <c r="I3580" i="13257"/>
  <c r="H3580" i="13257"/>
  <c r="J3579" i="13257"/>
  <c r="I3579" i="13257"/>
  <c r="H3579" i="13257"/>
  <c r="J3578" i="13257"/>
  <c r="I3578" i="13257"/>
  <c r="H3578" i="13257"/>
  <c r="J3577" i="13257"/>
  <c r="I3577" i="13257"/>
  <c r="H3577" i="13257"/>
  <c r="J3576" i="13257"/>
  <c r="I3576" i="13257"/>
  <c r="H3576" i="13257"/>
  <c r="J3575" i="13257"/>
  <c r="I3575" i="13257"/>
  <c r="H3575" i="13257"/>
  <c r="J3574" i="13257"/>
  <c r="I3574" i="13257"/>
  <c r="H3574" i="13257"/>
  <c r="J3573" i="13257"/>
  <c r="I3573" i="13257"/>
  <c r="H3573" i="13257"/>
  <c r="J3572" i="13257"/>
  <c r="I3572" i="13257"/>
  <c r="H3572" i="13257"/>
  <c r="J3571" i="13257"/>
  <c r="I3571" i="13257"/>
  <c r="H3571" i="13257"/>
  <c r="J3570" i="13257"/>
  <c r="I3570" i="13257"/>
  <c r="H3570" i="13257"/>
  <c r="J3569" i="13257"/>
  <c r="I3569" i="13257"/>
  <c r="H3569" i="13257"/>
  <c r="J3568" i="13257"/>
  <c r="I3568" i="13257"/>
  <c r="H3568" i="13257"/>
  <c r="J3567" i="13257"/>
  <c r="I3567" i="13257"/>
  <c r="H3567" i="13257"/>
  <c r="J3566" i="13257"/>
  <c r="I3566" i="13257"/>
  <c r="H3566" i="13257"/>
  <c r="J3565" i="13257"/>
  <c r="I3565" i="13257"/>
  <c r="H3565" i="13257"/>
  <c r="J3564" i="13257"/>
  <c r="I3564" i="13257"/>
  <c r="H3564" i="13257"/>
  <c r="J3563" i="13257"/>
  <c r="I3563" i="13257"/>
  <c r="H3563" i="13257"/>
  <c r="J3562" i="13257"/>
  <c r="I3562" i="13257"/>
  <c r="H3562" i="13257"/>
  <c r="J3561" i="13257"/>
  <c r="I3561" i="13257"/>
  <c r="H3561" i="13257"/>
  <c r="J3560" i="13257"/>
  <c r="I3560" i="13257"/>
  <c r="H3560" i="13257"/>
  <c r="J3559" i="13257"/>
  <c r="I3559" i="13257"/>
  <c r="H3559" i="13257"/>
  <c r="J3558" i="13257"/>
  <c r="I3558" i="13257"/>
  <c r="H3558" i="13257"/>
  <c r="J3557" i="13257"/>
  <c r="I3557" i="13257"/>
  <c r="H3557" i="13257"/>
  <c r="J3556" i="13257"/>
  <c r="I3556" i="13257"/>
  <c r="H3556" i="13257"/>
  <c r="J3555" i="13257"/>
  <c r="I3555" i="13257"/>
  <c r="H3555" i="13257"/>
  <c r="J3554" i="13257"/>
  <c r="I3554" i="13257"/>
  <c r="H3554" i="13257"/>
  <c r="J3553" i="13257"/>
  <c r="I3553" i="13257"/>
  <c r="H3553" i="13257"/>
  <c r="J3552" i="13257"/>
  <c r="I3552" i="13257"/>
  <c r="H3552" i="13257"/>
  <c r="J3551" i="13257"/>
  <c r="I3551" i="13257"/>
  <c r="H3551" i="13257"/>
  <c r="J3550" i="13257"/>
  <c r="I3550" i="13257"/>
  <c r="H3550" i="13257"/>
  <c r="J3549" i="13257"/>
  <c r="I3549" i="13257"/>
  <c r="H3549" i="13257"/>
  <c r="J3548" i="13257"/>
  <c r="I3548" i="13257"/>
  <c r="H3548" i="13257"/>
  <c r="J3547" i="13257"/>
  <c r="I3547" i="13257"/>
  <c r="H3547" i="13257"/>
  <c r="J3546" i="13257"/>
  <c r="I3546" i="13257"/>
  <c r="H3546" i="13257"/>
  <c r="J3545" i="13257"/>
  <c r="I3545" i="13257"/>
  <c r="H3545" i="13257"/>
  <c r="J3544" i="13257"/>
  <c r="I3544" i="13257"/>
  <c r="H3544" i="13257"/>
  <c r="J3543" i="13257"/>
  <c r="I3543" i="13257"/>
  <c r="H3543" i="13257"/>
  <c r="J3542" i="13257"/>
  <c r="I3542" i="13257"/>
  <c r="H3542" i="13257"/>
  <c r="J3541" i="13257"/>
  <c r="I3541" i="13257"/>
  <c r="H3541" i="13257"/>
  <c r="J3540" i="13257"/>
  <c r="I3540" i="13257"/>
  <c r="H3540" i="13257"/>
  <c r="J3539" i="13257"/>
  <c r="I3539" i="13257"/>
  <c r="H3539" i="13257"/>
  <c r="J3538" i="13257"/>
  <c r="I3538" i="13257"/>
  <c r="H3538" i="13257"/>
  <c r="J3537" i="13257"/>
  <c r="I3537" i="13257"/>
  <c r="H3537" i="13257"/>
  <c r="J3536" i="13257"/>
  <c r="I3536" i="13257"/>
  <c r="H3536" i="13257"/>
  <c r="J3535" i="13257"/>
  <c r="I3535" i="13257"/>
  <c r="H3535" i="13257"/>
  <c r="J3534" i="13257"/>
  <c r="I3534" i="13257"/>
  <c r="H3534" i="13257"/>
  <c r="J3533" i="13257"/>
  <c r="I3533" i="13257"/>
  <c r="H3533" i="13257"/>
  <c r="J3532" i="13257"/>
  <c r="I3532" i="13257"/>
  <c r="H3532" i="13257"/>
  <c r="J3531" i="13257"/>
  <c r="I3531" i="13257"/>
  <c r="H3531" i="13257"/>
  <c r="J3530" i="13257"/>
  <c r="I3530" i="13257"/>
  <c r="H3530" i="13257"/>
  <c r="J3529" i="13257"/>
  <c r="I3529" i="13257"/>
  <c r="H3529" i="13257"/>
  <c r="J3528" i="13257"/>
  <c r="I3528" i="13257"/>
  <c r="H3528" i="13257"/>
  <c r="J3527" i="13257"/>
  <c r="I3527" i="13257"/>
  <c r="H3527" i="13257"/>
  <c r="J3526" i="13257"/>
  <c r="I3526" i="13257"/>
  <c r="H3526" i="13257"/>
  <c r="J3525" i="13257"/>
  <c r="I3525" i="13257"/>
  <c r="H3525" i="13257"/>
  <c r="J3524" i="13257"/>
  <c r="I3524" i="13257"/>
  <c r="H3524" i="13257"/>
  <c r="J3523" i="13257"/>
  <c r="I3523" i="13257"/>
  <c r="H3523" i="13257"/>
  <c r="J3522" i="13257"/>
  <c r="I3522" i="13257"/>
  <c r="H3522" i="13257"/>
  <c r="J3521" i="13257"/>
  <c r="I3521" i="13257"/>
  <c r="H3521" i="13257"/>
  <c r="J3520" i="13257"/>
  <c r="I3520" i="13257"/>
  <c r="H3520" i="13257"/>
  <c r="J3519" i="13257"/>
  <c r="I3519" i="13257"/>
  <c r="H3519" i="13257"/>
  <c r="J3518" i="13257"/>
  <c r="I3518" i="13257"/>
  <c r="H3518" i="13257"/>
  <c r="J3517" i="13257"/>
  <c r="I3517" i="13257"/>
  <c r="H3517" i="13257"/>
  <c r="J3516" i="13257"/>
  <c r="I3516" i="13257"/>
  <c r="H3516" i="13257"/>
  <c r="J3515" i="13257"/>
  <c r="I3515" i="13257"/>
  <c r="H3515" i="13257"/>
  <c r="J3514" i="13257"/>
  <c r="I3514" i="13257"/>
  <c r="H3514" i="13257"/>
  <c r="J3513" i="13257"/>
  <c r="I3513" i="13257"/>
  <c r="H3513" i="13257"/>
  <c r="J3512" i="13257"/>
  <c r="I3512" i="13257"/>
  <c r="H3512" i="13257"/>
  <c r="J3511" i="13257"/>
  <c r="I3511" i="13257"/>
  <c r="H3511" i="13257"/>
  <c r="J3510" i="13257"/>
  <c r="I3510" i="13257"/>
  <c r="H3510" i="13257"/>
  <c r="J3509" i="13257"/>
  <c r="I3509" i="13257"/>
  <c r="H3509" i="13257"/>
  <c r="J3508" i="13257"/>
  <c r="I3508" i="13257"/>
  <c r="H3508" i="13257"/>
  <c r="J3507" i="13257"/>
  <c r="I3507" i="13257"/>
  <c r="H3507" i="13257"/>
  <c r="J3506" i="13257"/>
  <c r="I3506" i="13257"/>
  <c r="H3506" i="13257"/>
  <c r="J3505" i="13257"/>
  <c r="I3505" i="13257"/>
  <c r="H3505" i="13257"/>
  <c r="J3504" i="13257"/>
  <c r="I3504" i="13257"/>
  <c r="H3504" i="13257"/>
  <c r="J3503" i="13257"/>
  <c r="I3503" i="13257"/>
  <c r="H3503" i="13257"/>
  <c r="J3502" i="13257"/>
  <c r="I3502" i="13257"/>
  <c r="H3502" i="13257"/>
  <c r="J3501" i="13257"/>
  <c r="I3501" i="13257"/>
  <c r="H3501" i="13257"/>
  <c r="J3500" i="13257"/>
  <c r="I3500" i="13257"/>
  <c r="H3500" i="13257"/>
  <c r="J3499" i="13257"/>
  <c r="I3499" i="13257"/>
  <c r="H3499" i="13257"/>
  <c r="J3498" i="13257"/>
  <c r="I3498" i="13257"/>
  <c r="H3498" i="13257"/>
  <c r="J3497" i="13257"/>
  <c r="I3497" i="13257"/>
  <c r="H3497" i="13257"/>
  <c r="J3496" i="13257"/>
  <c r="I3496" i="13257"/>
  <c r="H3496" i="13257"/>
  <c r="J3495" i="13257"/>
  <c r="I3495" i="13257"/>
  <c r="H3495" i="13257"/>
  <c r="J3494" i="13257"/>
  <c r="I3494" i="13257"/>
  <c r="H3494" i="13257"/>
  <c r="J3493" i="13257"/>
  <c r="I3493" i="13257"/>
  <c r="H3493" i="13257"/>
  <c r="J3492" i="13257"/>
  <c r="I3492" i="13257"/>
  <c r="H3492" i="13257"/>
  <c r="J3491" i="13257"/>
  <c r="I3491" i="13257"/>
  <c r="H3491" i="13257"/>
  <c r="J3490" i="13257"/>
  <c r="I3490" i="13257"/>
  <c r="H3490" i="13257"/>
  <c r="J3489" i="13257"/>
  <c r="I3489" i="13257"/>
  <c r="H3489" i="13257"/>
  <c r="J3488" i="13257"/>
  <c r="I3488" i="13257"/>
  <c r="H3488" i="13257"/>
  <c r="J3487" i="13257"/>
  <c r="I3487" i="13257"/>
  <c r="H3487" i="13257"/>
  <c r="J3486" i="13257"/>
  <c r="I3486" i="13257"/>
  <c r="H3486" i="13257"/>
  <c r="J3485" i="13257"/>
  <c r="I3485" i="13257"/>
  <c r="H3485" i="13257"/>
  <c r="J3484" i="13257"/>
  <c r="I3484" i="13257"/>
  <c r="H3484" i="13257"/>
  <c r="J3483" i="13257"/>
  <c r="I3483" i="13257"/>
  <c r="H3483" i="13257"/>
  <c r="J3482" i="13257"/>
  <c r="I3482" i="13257"/>
  <c r="H3482" i="13257"/>
  <c r="J3481" i="13257"/>
  <c r="I3481" i="13257"/>
  <c r="H3481" i="13257"/>
  <c r="J3480" i="13257"/>
  <c r="I3480" i="13257"/>
  <c r="H3480" i="13257"/>
  <c r="J3479" i="13257"/>
  <c r="I3479" i="13257"/>
  <c r="H3479" i="13257"/>
  <c r="J3478" i="13257"/>
  <c r="I3478" i="13257"/>
  <c r="H3478" i="13257"/>
  <c r="J3477" i="13257"/>
  <c r="I3477" i="13257"/>
  <c r="H3477" i="13257"/>
  <c r="J3476" i="13257"/>
  <c r="I3476" i="13257"/>
  <c r="H3476" i="13257"/>
  <c r="J3475" i="13257"/>
  <c r="I3475" i="13257"/>
  <c r="H3475" i="13257"/>
  <c r="J3474" i="13257"/>
  <c r="I3474" i="13257"/>
  <c r="H3474" i="13257"/>
  <c r="J3473" i="13257"/>
  <c r="I3473" i="13257"/>
  <c r="H3473" i="13257"/>
  <c r="J3472" i="13257"/>
  <c r="I3472" i="13257"/>
  <c r="H3472" i="13257"/>
  <c r="J3471" i="13257"/>
  <c r="I3471" i="13257"/>
  <c r="H3471" i="13257"/>
  <c r="J3470" i="13257"/>
  <c r="I3470" i="13257"/>
  <c r="H3470" i="13257"/>
  <c r="J3469" i="13257"/>
  <c r="I3469" i="13257"/>
  <c r="H3469" i="13257"/>
  <c r="J3468" i="13257"/>
  <c r="I3468" i="13257"/>
  <c r="H3468" i="13257"/>
  <c r="J3467" i="13257"/>
  <c r="I3467" i="13257"/>
  <c r="H3467" i="13257"/>
  <c r="J3466" i="13257"/>
  <c r="I3466" i="13257"/>
  <c r="H3466" i="13257"/>
  <c r="J3465" i="13257"/>
  <c r="I3465" i="13257"/>
  <c r="H3465" i="13257"/>
  <c r="J3464" i="13257"/>
  <c r="I3464" i="13257"/>
  <c r="H3464" i="13257"/>
  <c r="J3463" i="13257"/>
  <c r="I3463" i="13257"/>
  <c r="H3463" i="13257"/>
  <c r="J3462" i="13257"/>
  <c r="I3462" i="13257"/>
  <c r="H3462" i="13257"/>
  <c r="J3461" i="13257"/>
  <c r="I3461" i="13257"/>
  <c r="H3461" i="13257"/>
  <c r="J3460" i="13257"/>
  <c r="I3460" i="13257"/>
  <c r="H3460" i="13257"/>
  <c r="J3459" i="13257"/>
  <c r="I3459" i="13257"/>
  <c r="H3459" i="13257"/>
  <c r="J3458" i="13257"/>
  <c r="I3458" i="13257"/>
  <c r="H3458" i="13257"/>
  <c r="J3457" i="13257"/>
  <c r="I3457" i="13257"/>
  <c r="H3457" i="13257"/>
  <c r="J3456" i="13257"/>
  <c r="I3456" i="13257"/>
  <c r="H3456" i="13257"/>
  <c r="J3455" i="13257"/>
  <c r="I3455" i="13257"/>
  <c r="H3455" i="13257"/>
  <c r="J3454" i="13257"/>
  <c r="I3454" i="13257"/>
  <c r="H3454" i="13257"/>
  <c r="J3453" i="13257"/>
  <c r="I3453" i="13257"/>
  <c r="H3453" i="13257"/>
  <c r="J3452" i="13257"/>
  <c r="I3452" i="13257"/>
  <c r="H3452" i="13257"/>
  <c r="J3451" i="13257"/>
  <c r="I3451" i="13257"/>
  <c r="H3451" i="13257"/>
  <c r="J3450" i="13257"/>
  <c r="I3450" i="13257"/>
  <c r="H3450" i="13257"/>
  <c r="J3449" i="13257"/>
  <c r="I3449" i="13257"/>
  <c r="H3449" i="13257"/>
  <c r="J3448" i="13257"/>
  <c r="I3448" i="13257"/>
  <c r="H3448" i="13257"/>
  <c r="J3447" i="13257"/>
  <c r="I3447" i="13257"/>
  <c r="H3447" i="13257"/>
  <c r="J3446" i="13257"/>
  <c r="I3446" i="13257"/>
  <c r="H3446" i="13257"/>
  <c r="J3445" i="13257"/>
  <c r="I3445" i="13257"/>
  <c r="H3445" i="13257"/>
  <c r="J3444" i="13257"/>
  <c r="I3444" i="13257"/>
  <c r="H3444" i="13257"/>
  <c r="J3443" i="13257"/>
  <c r="I3443" i="13257"/>
  <c r="H3443" i="13257"/>
  <c r="J3442" i="13257"/>
  <c r="I3442" i="13257"/>
  <c r="H3442" i="13257"/>
  <c r="J3441" i="13257"/>
  <c r="I3441" i="13257"/>
  <c r="H3441" i="13257"/>
  <c r="J3440" i="13257"/>
  <c r="I3440" i="13257"/>
  <c r="H3440" i="13257"/>
  <c r="J3439" i="13257"/>
  <c r="I3439" i="13257"/>
  <c r="H3439" i="13257"/>
  <c r="J3438" i="13257"/>
  <c r="I3438" i="13257"/>
  <c r="H3438" i="13257"/>
  <c r="J3437" i="13257"/>
  <c r="I3437" i="13257"/>
  <c r="H3437" i="13257"/>
  <c r="J3436" i="13257"/>
  <c r="I3436" i="13257"/>
  <c r="H3436" i="13257"/>
  <c r="J3435" i="13257"/>
  <c r="I3435" i="13257"/>
  <c r="H3435" i="13257"/>
  <c r="J3434" i="13257"/>
  <c r="I3434" i="13257"/>
  <c r="H3434" i="13257"/>
  <c r="J3433" i="13257"/>
  <c r="I3433" i="13257"/>
  <c r="H3433" i="13257"/>
  <c r="J3432" i="13257"/>
  <c r="I3432" i="13257"/>
  <c r="H3432" i="13257"/>
  <c r="J3431" i="13257"/>
  <c r="I3431" i="13257"/>
  <c r="H3431" i="13257"/>
  <c r="J3430" i="13257"/>
  <c r="I3430" i="13257"/>
  <c r="H3430" i="13257"/>
  <c r="J3429" i="13257"/>
  <c r="I3429" i="13257"/>
  <c r="H3429" i="13257"/>
  <c r="J3428" i="13257"/>
  <c r="I3428" i="13257"/>
  <c r="H3428" i="13257"/>
  <c r="J3427" i="13257"/>
  <c r="I3427" i="13257"/>
  <c r="H3427" i="13257"/>
  <c r="J3426" i="13257"/>
  <c r="I3426" i="13257"/>
  <c r="H3426" i="13257"/>
  <c r="J3425" i="13257"/>
  <c r="I3425" i="13257"/>
  <c r="H3425" i="13257"/>
  <c r="J3424" i="13257"/>
  <c r="I3424" i="13257"/>
  <c r="H3424" i="13257"/>
  <c r="J3423" i="13257"/>
  <c r="I3423" i="13257"/>
  <c r="H3423" i="13257"/>
  <c r="J3422" i="13257"/>
  <c r="I3422" i="13257"/>
  <c r="H3422" i="13257"/>
  <c r="J3421" i="13257"/>
  <c r="I3421" i="13257"/>
  <c r="H3421" i="13257"/>
  <c r="J3420" i="13257"/>
  <c r="I3420" i="13257"/>
  <c r="H3420" i="13257"/>
  <c r="J3419" i="13257"/>
  <c r="I3419" i="13257"/>
  <c r="H3419" i="13257"/>
  <c r="J3418" i="13257"/>
  <c r="I3418" i="13257"/>
  <c r="H3418" i="13257"/>
  <c r="J3417" i="13257"/>
  <c r="I3417" i="13257"/>
  <c r="H3417" i="13257"/>
  <c r="J3416" i="13257"/>
  <c r="I3416" i="13257"/>
  <c r="H3416" i="13257"/>
  <c r="J3415" i="13257"/>
  <c r="I3415" i="13257"/>
  <c r="H3415" i="13257"/>
  <c r="J3414" i="13257"/>
  <c r="I3414" i="13257"/>
  <c r="H3414" i="13257"/>
  <c r="J3413" i="13257"/>
  <c r="I3413" i="13257"/>
  <c r="H3413" i="13257"/>
  <c r="J3412" i="13257"/>
  <c r="I3412" i="13257"/>
  <c r="H3412" i="13257"/>
  <c r="J3411" i="13257"/>
  <c r="I3411" i="13257"/>
  <c r="H3411" i="13257"/>
  <c r="J3410" i="13257"/>
  <c r="I3410" i="13257"/>
  <c r="H3410" i="13257"/>
  <c r="J3409" i="13257"/>
  <c r="I3409" i="13257"/>
  <c r="H3409" i="13257"/>
  <c r="J3408" i="13257"/>
  <c r="I3408" i="13257"/>
  <c r="H3408" i="13257"/>
  <c r="J3407" i="13257"/>
  <c r="I3407" i="13257"/>
  <c r="H3407" i="13257"/>
  <c r="J3406" i="13257"/>
  <c r="I3406" i="13257"/>
  <c r="H3406" i="13257"/>
  <c r="J3405" i="13257"/>
  <c r="I3405" i="13257"/>
  <c r="H3405" i="13257"/>
  <c r="J3404" i="13257"/>
  <c r="I3404" i="13257"/>
  <c r="H3404" i="13257"/>
  <c r="J3403" i="13257"/>
  <c r="I3403" i="13257"/>
  <c r="H3403" i="13257"/>
  <c r="J3402" i="13257"/>
  <c r="I3402" i="13257"/>
  <c r="H3402" i="13257"/>
  <c r="J3401" i="13257"/>
  <c r="I3401" i="13257"/>
  <c r="H3401" i="13257"/>
  <c r="J3400" i="13257"/>
  <c r="I3400" i="13257"/>
  <c r="H3400" i="13257"/>
  <c r="J3399" i="13257"/>
  <c r="I3399" i="13257"/>
  <c r="H3399" i="13257"/>
  <c r="J3398" i="13257"/>
  <c r="I3398" i="13257"/>
  <c r="H3398" i="13257"/>
  <c r="J3397" i="13257"/>
  <c r="I3397" i="13257"/>
  <c r="H3397" i="13257"/>
  <c r="J3396" i="13257"/>
  <c r="I3396" i="13257"/>
  <c r="H3396" i="13257"/>
  <c r="J3395" i="13257"/>
  <c r="I3395" i="13257"/>
  <c r="H3395" i="13257"/>
  <c r="J3394" i="13257"/>
  <c r="I3394" i="13257"/>
  <c r="H3394" i="13257"/>
  <c r="J3393" i="13257"/>
  <c r="I3393" i="13257"/>
  <c r="H3393" i="13257"/>
  <c r="J3392" i="13257"/>
  <c r="I3392" i="13257"/>
  <c r="H3392" i="13257"/>
  <c r="J3391" i="13257"/>
  <c r="I3391" i="13257"/>
  <c r="H3391" i="13257"/>
  <c r="J3390" i="13257"/>
  <c r="I3390" i="13257"/>
  <c r="H3390" i="13257"/>
  <c r="J3389" i="13257"/>
  <c r="I3389" i="13257"/>
  <c r="H3389" i="13257"/>
  <c r="J3388" i="13257"/>
  <c r="I3388" i="13257"/>
  <c r="H3388" i="13257"/>
  <c r="J3387" i="13257"/>
  <c r="I3387" i="13257"/>
  <c r="H3387" i="13257"/>
  <c r="J3386" i="13257"/>
  <c r="I3386" i="13257"/>
  <c r="H3386" i="13257"/>
  <c r="J3385" i="13257"/>
  <c r="I3385" i="13257"/>
  <c r="H3385" i="13257"/>
  <c r="J3384" i="13257"/>
  <c r="I3384" i="13257"/>
  <c r="H3384" i="13257"/>
  <c r="J3383" i="13257"/>
  <c r="I3383" i="13257"/>
  <c r="H3383" i="13257"/>
  <c r="J3382" i="13257"/>
  <c r="I3382" i="13257"/>
  <c r="H3382" i="13257"/>
  <c r="J3381" i="13257"/>
  <c r="I3381" i="13257"/>
  <c r="H3381" i="13257"/>
  <c r="J3380" i="13257"/>
  <c r="I3380" i="13257"/>
  <c r="H3380" i="13257"/>
  <c r="J3379" i="13257"/>
  <c r="I3379" i="13257"/>
  <c r="H3379" i="13257"/>
  <c r="J3378" i="13257"/>
  <c r="I3378" i="13257"/>
  <c r="H3378" i="13257"/>
  <c r="J3377" i="13257"/>
  <c r="I3377" i="13257"/>
  <c r="H3377" i="13257"/>
  <c r="J3376" i="13257"/>
  <c r="I3376" i="13257"/>
  <c r="H3376" i="13257"/>
  <c r="J3375" i="13257"/>
  <c r="I3375" i="13257"/>
  <c r="H3375" i="13257"/>
  <c r="J3374" i="13257"/>
  <c r="I3374" i="13257"/>
  <c r="H3374" i="13257"/>
  <c r="J3373" i="13257"/>
  <c r="I3373" i="13257"/>
  <c r="H3373" i="13257"/>
  <c r="J3372" i="13257"/>
  <c r="I3372" i="13257"/>
  <c r="H3372" i="13257"/>
  <c r="J3371" i="13257"/>
  <c r="I3371" i="13257"/>
  <c r="H3371" i="13257"/>
  <c r="J3370" i="13257"/>
  <c r="I3370" i="13257"/>
  <c r="H3370" i="13257"/>
  <c r="J3369" i="13257"/>
  <c r="I3369" i="13257"/>
  <c r="H3369" i="13257"/>
  <c r="J3368" i="13257"/>
  <c r="I3368" i="13257"/>
  <c r="H3368" i="13257"/>
  <c r="J3367" i="13257"/>
  <c r="I3367" i="13257"/>
  <c r="H3367" i="13257"/>
  <c r="J3366" i="13257"/>
  <c r="I3366" i="13257"/>
  <c r="H3366" i="13257"/>
  <c r="J3365" i="13257"/>
  <c r="I3365" i="13257"/>
  <c r="H3365" i="13257"/>
  <c r="J3364" i="13257"/>
  <c r="I3364" i="13257"/>
  <c r="H3364" i="13257"/>
  <c r="J3363" i="13257"/>
  <c r="I3363" i="13257"/>
  <c r="H3363" i="13257"/>
  <c r="J3362" i="13257"/>
  <c r="I3362" i="13257"/>
  <c r="H3362" i="13257"/>
  <c r="J3361" i="13257"/>
  <c r="I3361" i="13257"/>
  <c r="H3361" i="13257"/>
  <c r="J3360" i="13257"/>
  <c r="I3360" i="13257"/>
  <c r="H3360" i="13257"/>
  <c r="J3359" i="13257"/>
  <c r="I3359" i="13257"/>
  <c r="H3359" i="13257"/>
  <c r="J3358" i="13257"/>
  <c r="I3358" i="13257"/>
  <c r="H3358" i="13257"/>
  <c r="J3357" i="13257"/>
  <c r="I3357" i="13257"/>
  <c r="H3357" i="13257"/>
  <c r="J3356" i="13257"/>
  <c r="I3356" i="13257"/>
  <c r="H3356" i="13257"/>
  <c r="J3355" i="13257"/>
  <c r="I3355" i="13257"/>
  <c r="H3355" i="13257"/>
  <c r="J3354" i="13257"/>
  <c r="I3354" i="13257"/>
  <c r="H3354" i="13257"/>
  <c r="J3353" i="13257"/>
  <c r="I3353" i="13257"/>
  <c r="H3353" i="13257"/>
  <c r="J3352" i="13257"/>
  <c r="I3352" i="13257"/>
  <c r="H3352" i="13257"/>
  <c r="J3351" i="13257"/>
  <c r="I3351" i="13257"/>
  <c r="H3351" i="13257"/>
  <c r="J3350" i="13257"/>
  <c r="I3350" i="13257"/>
  <c r="H3350" i="13257"/>
  <c r="J3349" i="13257"/>
  <c r="I3349" i="13257"/>
  <c r="H3349" i="13257"/>
  <c r="J3348" i="13257"/>
  <c r="I3348" i="13257"/>
  <c r="H3348" i="13257"/>
  <c r="J3347" i="13257"/>
  <c r="I3347" i="13257"/>
  <c r="H3347" i="13257"/>
  <c r="J3346" i="13257"/>
  <c r="I3346" i="13257"/>
  <c r="H3346" i="13257"/>
  <c r="J3345" i="13257"/>
  <c r="I3345" i="13257"/>
  <c r="H3345" i="13257"/>
  <c r="J3344" i="13257"/>
  <c r="I3344" i="13257"/>
  <c r="H3344" i="13257"/>
  <c r="J3343" i="13257"/>
  <c r="I3343" i="13257"/>
  <c r="H3343" i="13257"/>
  <c r="J3342" i="13257"/>
  <c r="I3342" i="13257"/>
  <c r="H3342" i="13257"/>
  <c r="J3341" i="13257"/>
  <c r="I3341" i="13257"/>
  <c r="H3341" i="13257"/>
  <c r="J3340" i="13257"/>
  <c r="I3340" i="13257"/>
  <c r="H3340" i="13257"/>
  <c r="J3339" i="13257"/>
  <c r="I3339" i="13257"/>
  <c r="H3339" i="13257"/>
  <c r="J3338" i="13257"/>
  <c r="I3338" i="13257"/>
  <c r="H3338" i="13257"/>
  <c r="J3337" i="13257"/>
  <c r="I3337" i="13257"/>
  <c r="H3337" i="13257"/>
  <c r="J3336" i="13257"/>
  <c r="I3336" i="13257"/>
  <c r="H3336" i="13257"/>
  <c r="J3335" i="13257"/>
  <c r="I3335" i="13257"/>
  <c r="H3335" i="13257"/>
  <c r="J3334" i="13257"/>
  <c r="I3334" i="13257"/>
  <c r="H3334" i="13257"/>
  <c r="J3333" i="13257"/>
  <c r="I3333" i="13257"/>
  <c r="H3333" i="13257"/>
  <c r="J3332" i="13257"/>
  <c r="I3332" i="13257"/>
  <c r="H3332" i="13257"/>
  <c r="J3331" i="13257"/>
  <c r="I3331" i="13257"/>
  <c r="H3331" i="13257"/>
  <c r="J3330" i="13257"/>
  <c r="I3330" i="13257"/>
  <c r="H3330" i="13257"/>
  <c r="J3329" i="13257"/>
  <c r="I3329" i="13257"/>
  <c r="H3329" i="13257"/>
  <c r="J3328" i="13257"/>
  <c r="I3328" i="13257"/>
  <c r="H3328" i="13257"/>
  <c r="J3327" i="13257"/>
  <c r="I3327" i="13257"/>
  <c r="H3327" i="13257"/>
  <c r="J3326" i="13257"/>
  <c r="I3326" i="13257"/>
  <c r="H3326" i="13257"/>
  <c r="J3325" i="13257"/>
  <c r="I3325" i="13257"/>
  <c r="H3325" i="13257"/>
  <c r="J3324" i="13257"/>
  <c r="I3324" i="13257"/>
  <c r="H3324" i="13257"/>
  <c r="J3323" i="13257"/>
  <c r="I3323" i="13257"/>
  <c r="H3323" i="13257"/>
  <c r="J3322" i="13257"/>
  <c r="I3322" i="13257"/>
  <c r="H3322" i="13257"/>
  <c r="J3321" i="13257"/>
  <c r="I3321" i="13257"/>
  <c r="H3321" i="13257"/>
  <c r="J3320" i="13257"/>
  <c r="I3320" i="13257"/>
  <c r="H3320" i="13257"/>
  <c r="J3319" i="13257"/>
  <c r="I3319" i="13257"/>
  <c r="H3319" i="13257"/>
  <c r="J3318" i="13257"/>
  <c r="I3318" i="13257"/>
  <c r="H3318" i="13257"/>
  <c r="J3317" i="13257"/>
  <c r="I3317" i="13257"/>
  <c r="H3317" i="13257"/>
  <c r="J3316" i="13257"/>
  <c r="I3316" i="13257"/>
  <c r="H3316" i="13257"/>
  <c r="J3315" i="13257"/>
  <c r="I3315" i="13257"/>
  <c r="H3315" i="13257"/>
  <c r="J3314" i="13257"/>
  <c r="I3314" i="13257"/>
  <c r="H3314" i="13257"/>
  <c r="J3313" i="13257"/>
  <c r="I3313" i="13257"/>
  <c r="H3313" i="13257"/>
  <c r="J3312" i="13257"/>
  <c r="I3312" i="13257"/>
  <c r="H3312" i="13257"/>
  <c r="J3311" i="13257"/>
  <c r="I3311" i="13257"/>
  <c r="H3311" i="13257"/>
  <c r="J3310" i="13257"/>
  <c r="I3310" i="13257"/>
  <c r="H3310" i="13257"/>
  <c r="J3309" i="13257"/>
  <c r="I3309" i="13257"/>
  <c r="H3309" i="13257"/>
  <c r="J3308" i="13257"/>
  <c r="I3308" i="13257"/>
  <c r="H3308" i="13257"/>
  <c r="J3307" i="13257"/>
  <c r="I3307" i="13257"/>
  <c r="H3307" i="13257"/>
  <c r="J3306" i="13257"/>
  <c r="I3306" i="13257"/>
  <c r="H3306" i="13257"/>
  <c r="J3305" i="13257"/>
  <c r="I3305" i="13257"/>
  <c r="H3305" i="13257"/>
  <c r="J3304" i="13257"/>
  <c r="I3304" i="13257"/>
  <c r="H3304" i="13257"/>
  <c r="J3303" i="13257"/>
  <c r="I3303" i="13257"/>
  <c r="H3303" i="13257"/>
  <c r="J3302" i="13257"/>
  <c r="I3302" i="13257"/>
  <c r="H3302" i="13257"/>
  <c r="J3301" i="13257"/>
  <c r="I3301" i="13257"/>
  <c r="H3301" i="13257"/>
  <c r="J3300" i="13257"/>
  <c r="I3300" i="13257"/>
  <c r="H3300" i="13257"/>
  <c r="J3299" i="13257"/>
  <c r="I3299" i="13257"/>
  <c r="H3299" i="13257"/>
  <c r="J3298" i="13257"/>
  <c r="I3298" i="13257"/>
  <c r="H3298" i="13257"/>
  <c r="J3297" i="13257"/>
  <c r="I3297" i="13257"/>
  <c r="H3297" i="13257"/>
  <c r="J3296" i="13257"/>
  <c r="I3296" i="13257"/>
  <c r="H3296" i="13257"/>
  <c r="J3295" i="13257"/>
  <c r="I3295" i="13257"/>
  <c r="H3295" i="13257"/>
  <c r="J3294" i="13257"/>
  <c r="I3294" i="13257"/>
  <c r="H3294" i="13257"/>
  <c r="J3293" i="13257"/>
  <c r="I3293" i="13257"/>
  <c r="H3293" i="13257"/>
  <c r="J3292" i="13257"/>
  <c r="I3292" i="13257"/>
  <c r="H3292" i="13257"/>
  <c r="J3291" i="13257"/>
  <c r="I3291" i="13257"/>
  <c r="H3291" i="13257"/>
  <c r="J3290" i="13257"/>
  <c r="I3290" i="13257"/>
  <c r="H3290" i="13257"/>
  <c r="J3289" i="13257"/>
  <c r="I3289" i="13257"/>
  <c r="H3289" i="13257"/>
  <c r="J3288" i="13257"/>
  <c r="I3288" i="13257"/>
  <c r="H3288" i="13257"/>
  <c r="J3287" i="13257"/>
  <c r="I3287" i="13257"/>
  <c r="H3287" i="13257"/>
  <c r="J3286" i="13257"/>
  <c r="I3286" i="13257"/>
  <c r="H3286" i="13257"/>
  <c r="J3285" i="13257"/>
  <c r="I3285" i="13257"/>
  <c r="H3285" i="13257"/>
  <c r="J3284" i="13257"/>
  <c r="I3284" i="13257"/>
  <c r="H3284" i="13257"/>
  <c r="J3283" i="13257"/>
  <c r="I3283" i="13257"/>
  <c r="H3283" i="13257"/>
  <c r="J3282" i="13257"/>
  <c r="I3282" i="13257"/>
  <c r="H3282" i="13257"/>
  <c r="J3281" i="13257"/>
  <c r="I3281" i="13257"/>
  <c r="H3281" i="13257"/>
  <c r="J3280" i="13257"/>
  <c r="I3280" i="13257"/>
  <c r="H3280" i="13257"/>
  <c r="J3279" i="13257"/>
  <c r="I3279" i="13257"/>
  <c r="H3279" i="13257"/>
  <c r="J3278" i="13257"/>
  <c r="I3278" i="13257"/>
  <c r="H3278" i="13257"/>
  <c r="J3277" i="13257"/>
  <c r="I3277" i="13257"/>
  <c r="H3277" i="13257"/>
  <c r="J3276" i="13257"/>
  <c r="I3276" i="13257"/>
  <c r="H3276" i="13257"/>
  <c r="J3275" i="13257"/>
  <c r="I3275" i="13257"/>
  <c r="H3275" i="13257"/>
  <c r="J3274" i="13257"/>
  <c r="I3274" i="13257"/>
  <c r="H3274" i="13257"/>
  <c r="J3273" i="13257"/>
  <c r="I3273" i="13257"/>
  <c r="H3273" i="13257"/>
  <c r="J3272" i="13257"/>
  <c r="I3272" i="13257"/>
  <c r="H3272" i="13257"/>
  <c r="J3271" i="13257"/>
  <c r="I3271" i="13257"/>
  <c r="H3271" i="13257"/>
  <c r="J3270" i="13257"/>
  <c r="I3270" i="13257"/>
  <c r="H3270" i="13257"/>
  <c r="J3269" i="13257"/>
  <c r="I3269" i="13257"/>
  <c r="H3269" i="13257"/>
  <c r="J3268" i="13257"/>
  <c r="I3268" i="13257"/>
  <c r="H3268" i="13257"/>
  <c r="J3267" i="13257"/>
  <c r="I3267" i="13257"/>
  <c r="H3267" i="13257"/>
  <c r="J3266" i="13257"/>
  <c r="I3266" i="13257"/>
  <c r="H3266" i="13257"/>
  <c r="J3265" i="13257"/>
  <c r="I3265" i="13257"/>
  <c r="H3265" i="13257"/>
  <c r="J3264" i="13257"/>
  <c r="I3264" i="13257"/>
  <c r="H3264" i="13257"/>
  <c r="J3263" i="13257"/>
  <c r="I3263" i="13257"/>
  <c r="H3263" i="13257"/>
  <c r="J3262" i="13257"/>
  <c r="I3262" i="13257"/>
  <c r="H3262" i="13257"/>
  <c r="J3261" i="13257"/>
  <c r="I3261" i="13257"/>
  <c r="H3261" i="13257"/>
  <c r="J3260" i="13257"/>
  <c r="I3260" i="13257"/>
  <c r="H3260" i="13257"/>
  <c r="J3259" i="13257"/>
  <c r="I3259" i="13257"/>
  <c r="H3259" i="13257"/>
  <c r="J3258" i="13257"/>
  <c r="I3258" i="13257"/>
  <c r="H3258" i="13257"/>
  <c r="J3257" i="13257"/>
  <c r="I3257" i="13257"/>
  <c r="H3257" i="13257"/>
  <c r="J3256" i="13257"/>
  <c r="I3256" i="13257"/>
  <c r="H3256" i="13257"/>
  <c r="J3255" i="13257"/>
  <c r="I3255" i="13257"/>
  <c r="H3255" i="13257"/>
  <c r="J3254" i="13257"/>
  <c r="I3254" i="13257"/>
  <c r="H3254" i="13257"/>
  <c r="J3253" i="13257"/>
  <c r="I3253" i="13257"/>
  <c r="H3253" i="13257"/>
  <c r="J3252" i="13257"/>
  <c r="I3252" i="13257"/>
  <c r="H3252" i="13257"/>
  <c r="J3251" i="13257"/>
  <c r="I3251" i="13257"/>
  <c r="H3251" i="13257"/>
  <c r="J3250" i="13257"/>
  <c r="I3250" i="13257"/>
  <c r="H3250" i="13257"/>
  <c r="J3249" i="13257"/>
  <c r="I3249" i="13257"/>
  <c r="H3249" i="13257"/>
  <c r="J3248" i="13257"/>
  <c r="I3248" i="13257"/>
  <c r="H3248" i="13257"/>
  <c r="J3247" i="13257"/>
  <c r="I3247" i="13257"/>
  <c r="H3247" i="13257"/>
  <c r="J3246" i="13257"/>
  <c r="I3246" i="13257"/>
  <c r="H3246" i="13257"/>
  <c r="J3245" i="13257"/>
  <c r="I3245" i="13257"/>
  <c r="H3245" i="13257"/>
  <c r="J3244" i="13257"/>
  <c r="I3244" i="13257"/>
  <c r="H3244" i="13257"/>
  <c r="J3243" i="13257"/>
  <c r="I3243" i="13257"/>
  <c r="H3243" i="13257"/>
  <c r="J3242" i="13257"/>
  <c r="I3242" i="13257"/>
  <c r="H3242" i="13257"/>
  <c r="J3241" i="13257"/>
  <c r="I3241" i="13257"/>
  <c r="H3241" i="13257"/>
  <c r="J3240" i="13257"/>
  <c r="I3240" i="13257"/>
  <c r="H3240" i="13257"/>
  <c r="J3239" i="13257"/>
  <c r="I3239" i="13257"/>
  <c r="H3239" i="13257"/>
  <c r="J3238" i="13257"/>
  <c r="I3238" i="13257"/>
  <c r="H3238" i="13257"/>
  <c r="J3237" i="13257"/>
  <c r="I3237" i="13257"/>
  <c r="H3237" i="13257"/>
  <c r="J3236" i="13257"/>
  <c r="I3236" i="13257"/>
  <c r="H3236" i="13257"/>
  <c r="J3235" i="13257"/>
  <c r="I3235" i="13257"/>
  <c r="H3235" i="13257"/>
  <c r="J3234" i="13257"/>
  <c r="I3234" i="13257"/>
  <c r="H3234" i="13257"/>
  <c r="J3233" i="13257"/>
  <c r="I3233" i="13257"/>
  <c r="H3233" i="13257"/>
  <c r="J3232" i="13257"/>
  <c r="I3232" i="13257"/>
  <c r="H3232" i="13257"/>
  <c r="J3231" i="13257"/>
  <c r="I3231" i="13257"/>
  <c r="H3231" i="13257"/>
  <c r="J3230" i="13257"/>
  <c r="I3230" i="13257"/>
  <c r="H3230" i="13257"/>
  <c r="J3229" i="13257"/>
  <c r="I3229" i="13257"/>
  <c r="H3229" i="13257"/>
  <c r="J3228" i="13257"/>
  <c r="I3228" i="13257"/>
  <c r="H3228" i="13257"/>
  <c r="J3227" i="13257"/>
  <c r="I3227" i="13257"/>
  <c r="H3227" i="13257"/>
  <c r="J3226" i="13257"/>
  <c r="I3226" i="13257"/>
  <c r="H3226" i="13257"/>
  <c r="J3225" i="13257"/>
  <c r="I3225" i="13257"/>
  <c r="H3225" i="13257"/>
  <c r="J3224" i="13257"/>
  <c r="I3224" i="13257"/>
  <c r="H3224" i="13257"/>
  <c r="J3223" i="13257"/>
  <c r="I3223" i="13257"/>
  <c r="H3223" i="13257"/>
  <c r="J3222" i="13257"/>
  <c r="I3222" i="13257"/>
  <c r="H3222" i="13257"/>
  <c r="J3221" i="13257"/>
  <c r="I3221" i="13257"/>
  <c r="H3221" i="13257"/>
  <c r="J3220" i="13257"/>
  <c r="I3220" i="13257"/>
  <c r="H3220" i="13257"/>
  <c r="J3219" i="13257"/>
  <c r="I3219" i="13257"/>
  <c r="H3219" i="13257"/>
  <c r="J3218" i="13257"/>
  <c r="I3218" i="13257"/>
  <c r="H3218" i="13257"/>
  <c r="J3217" i="13257"/>
  <c r="I3217" i="13257"/>
  <c r="H3217" i="13257"/>
  <c r="J3216" i="13257"/>
  <c r="I3216" i="13257"/>
  <c r="H3216" i="13257"/>
  <c r="J3215" i="13257"/>
  <c r="I3215" i="13257"/>
  <c r="H3215" i="13257"/>
  <c r="J3214" i="13257"/>
  <c r="I3214" i="13257"/>
  <c r="H3214" i="13257"/>
  <c r="J3213" i="13257"/>
  <c r="I3213" i="13257"/>
  <c r="H3213" i="13257"/>
  <c r="J3212" i="13257"/>
  <c r="I3212" i="13257"/>
  <c r="H3212" i="13257"/>
  <c r="J3211" i="13257"/>
  <c r="I3211" i="13257"/>
  <c r="H3211" i="13257"/>
  <c r="J3210" i="13257"/>
  <c r="I3210" i="13257"/>
  <c r="H3210" i="13257"/>
  <c r="J3209" i="13257"/>
  <c r="I3209" i="13257"/>
  <c r="H3209" i="13257"/>
  <c r="J3208" i="13257"/>
  <c r="I3208" i="13257"/>
  <c r="H3208" i="13257"/>
  <c r="J3207" i="13257"/>
  <c r="I3207" i="13257"/>
  <c r="H3207" i="13257"/>
  <c r="J3206" i="13257"/>
  <c r="I3206" i="13257"/>
  <c r="H3206" i="13257"/>
  <c r="J3205" i="13257"/>
  <c r="I3205" i="13257"/>
  <c r="H3205" i="13257"/>
  <c r="J3204" i="13257"/>
  <c r="I3204" i="13257"/>
  <c r="H3204" i="13257"/>
  <c r="J3203" i="13257"/>
  <c r="I3203" i="13257"/>
  <c r="H3203" i="13257"/>
  <c r="J3202" i="13257"/>
  <c r="I3202" i="13257"/>
  <c r="H3202" i="13257"/>
  <c r="J3201" i="13257"/>
  <c r="I3201" i="13257"/>
  <c r="H3201" i="13257"/>
  <c r="J3200" i="13257"/>
  <c r="I3200" i="13257"/>
  <c r="H3200" i="13257"/>
  <c r="J3199" i="13257"/>
  <c r="I3199" i="13257"/>
  <c r="H3199" i="13257"/>
  <c r="J3198" i="13257"/>
  <c r="I3198" i="13257"/>
  <c r="H3198" i="13257"/>
  <c r="J3197" i="13257"/>
  <c r="I3197" i="13257"/>
  <c r="H3197" i="13257"/>
  <c r="J3196" i="13257"/>
  <c r="I3196" i="13257"/>
  <c r="H3196" i="13257"/>
  <c r="J3195" i="13257"/>
  <c r="I3195" i="13257"/>
  <c r="H3195" i="13257"/>
  <c r="J3194" i="13257"/>
  <c r="I3194" i="13257"/>
  <c r="H3194" i="13257"/>
  <c r="J3193" i="13257"/>
  <c r="I3193" i="13257"/>
  <c r="H3193" i="13257"/>
  <c r="J3192" i="13257"/>
  <c r="I3192" i="13257"/>
  <c r="H3192" i="13257"/>
  <c r="J3191" i="13257"/>
  <c r="I3191" i="13257"/>
  <c r="H3191" i="13257"/>
  <c r="J3190" i="13257"/>
  <c r="I3190" i="13257"/>
  <c r="H3190" i="13257"/>
  <c r="J3189" i="13257"/>
  <c r="I3189" i="13257"/>
  <c r="H3189" i="13257"/>
  <c r="J3188" i="13257"/>
  <c r="I3188" i="13257"/>
  <c r="H3188" i="13257"/>
  <c r="J3187" i="13257"/>
  <c r="I3187" i="13257"/>
  <c r="H3187" i="13257"/>
  <c r="J3186" i="13257"/>
  <c r="I3186" i="13257"/>
  <c r="H3186" i="13257"/>
  <c r="J3185" i="13257"/>
  <c r="I3185" i="13257"/>
  <c r="H3185" i="13257"/>
  <c r="J3184" i="13257"/>
  <c r="I3184" i="13257"/>
  <c r="H3184" i="13257"/>
  <c r="J3183" i="13257"/>
  <c r="I3183" i="13257"/>
  <c r="H3183" i="13257"/>
  <c r="J3182" i="13257"/>
  <c r="I3182" i="13257"/>
  <c r="H3182" i="13257"/>
  <c r="J3181" i="13257"/>
  <c r="I3181" i="13257"/>
  <c r="H3181" i="13257"/>
  <c r="J3180" i="13257"/>
  <c r="I3180" i="13257"/>
  <c r="H3180" i="13257"/>
  <c r="J3179" i="13257"/>
  <c r="I3179" i="13257"/>
  <c r="H3179" i="13257"/>
  <c r="J3178" i="13257"/>
  <c r="I3178" i="13257"/>
  <c r="H3178" i="13257"/>
  <c r="J3177" i="13257"/>
  <c r="I3177" i="13257"/>
  <c r="H3177" i="13257"/>
  <c r="J3176" i="13257"/>
  <c r="I3176" i="13257"/>
  <c r="H3176" i="13257"/>
  <c r="J3175" i="13257"/>
  <c r="I3175" i="13257"/>
  <c r="H3175" i="13257"/>
  <c r="J3174" i="13257"/>
  <c r="I3174" i="13257"/>
  <c r="H3174" i="13257"/>
  <c r="J3173" i="13257"/>
  <c r="I3173" i="13257"/>
  <c r="H3173" i="13257"/>
  <c r="J3172" i="13257"/>
  <c r="I3172" i="13257"/>
  <c r="H3172" i="13257"/>
  <c r="J3171" i="13257"/>
  <c r="I3171" i="13257"/>
  <c r="H3171" i="13257"/>
  <c r="J3170" i="13257"/>
  <c r="I3170" i="13257"/>
  <c r="H3170" i="13257"/>
  <c r="J3169" i="13257"/>
  <c r="I3169" i="13257"/>
  <c r="H3169" i="13257"/>
  <c r="J3168" i="13257"/>
  <c r="I3168" i="13257"/>
  <c r="H3168" i="13257"/>
  <c r="J3167" i="13257"/>
  <c r="I3167" i="13257"/>
  <c r="H3167" i="13257"/>
  <c r="J3166" i="13257"/>
  <c r="I3166" i="13257"/>
  <c r="H3166" i="13257"/>
  <c r="J3165" i="13257"/>
  <c r="I3165" i="13257"/>
  <c r="H3165" i="13257"/>
  <c r="J3164" i="13257"/>
  <c r="I3164" i="13257"/>
  <c r="H3164" i="13257"/>
  <c r="J3163" i="13257"/>
  <c r="I3163" i="13257"/>
  <c r="H3163" i="13257"/>
  <c r="J3162" i="13257"/>
  <c r="I3162" i="13257"/>
  <c r="H3162" i="13257"/>
  <c r="J3161" i="13257"/>
  <c r="I3161" i="13257"/>
  <c r="H3161" i="13257"/>
  <c r="J3160" i="13257"/>
  <c r="I3160" i="13257"/>
  <c r="H3160" i="13257"/>
  <c r="J3159" i="13257"/>
  <c r="I3159" i="13257"/>
  <c r="H3159" i="13257"/>
  <c r="J3158" i="13257"/>
  <c r="I3158" i="13257"/>
  <c r="H3158" i="13257"/>
  <c r="J3157" i="13257"/>
  <c r="I3157" i="13257"/>
  <c r="H3157" i="13257"/>
  <c r="J3156" i="13257"/>
  <c r="I3156" i="13257"/>
  <c r="H3156" i="13257"/>
  <c r="J3155" i="13257"/>
  <c r="I3155" i="13257"/>
  <c r="H3155" i="13257"/>
  <c r="J3154" i="13257"/>
  <c r="I3154" i="13257"/>
  <c r="H3154" i="13257"/>
  <c r="J3153" i="13257"/>
  <c r="I3153" i="13257"/>
  <c r="H3153" i="13257"/>
  <c r="J3152" i="13257"/>
  <c r="I3152" i="13257"/>
  <c r="H3152" i="13257"/>
  <c r="J3151" i="13257"/>
  <c r="I3151" i="13257"/>
  <c r="H3151" i="13257"/>
  <c r="J3150" i="13257"/>
  <c r="I3150" i="13257"/>
  <c r="H3150" i="13257"/>
  <c r="J3149" i="13257"/>
  <c r="I3149" i="13257"/>
  <c r="H3149" i="13257"/>
  <c r="J3148" i="13257"/>
  <c r="I3148" i="13257"/>
  <c r="H3148" i="13257"/>
  <c r="J3147" i="13257"/>
  <c r="I3147" i="13257"/>
  <c r="H3147" i="13257"/>
  <c r="J3146" i="13257"/>
  <c r="I3146" i="13257"/>
  <c r="H3146" i="13257"/>
  <c r="J3145" i="13257"/>
  <c r="I3145" i="13257"/>
  <c r="H3145" i="13257"/>
  <c r="J3144" i="13257"/>
  <c r="I3144" i="13257"/>
  <c r="H3144" i="13257"/>
  <c r="J3143" i="13257"/>
  <c r="I3143" i="13257"/>
  <c r="H3143" i="13257"/>
  <c r="J3142" i="13257"/>
  <c r="I3142" i="13257"/>
  <c r="H3142" i="13257"/>
  <c r="J3141" i="13257"/>
  <c r="I3141" i="13257"/>
  <c r="H3141" i="13257"/>
  <c r="J3140" i="13257"/>
  <c r="I3140" i="13257"/>
  <c r="H3140" i="13257"/>
  <c r="J3139" i="13257"/>
  <c r="I3139" i="13257"/>
  <c r="H3139" i="13257"/>
  <c r="J3138" i="13257"/>
  <c r="I3138" i="13257"/>
  <c r="H3138" i="13257"/>
  <c r="J3137" i="13257"/>
  <c r="I3137" i="13257"/>
  <c r="H3137" i="13257"/>
  <c r="J3136" i="13257"/>
  <c r="I3136" i="13257"/>
  <c r="H3136" i="13257"/>
  <c r="J3135" i="13257"/>
  <c r="I3135" i="13257"/>
  <c r="H3135" i="13257"/>
  <c r="J3134" i="13257"/>
  <c r="I3134" i="13257"/>
  <c r="H3134" i="13257"/>
  <c r="J3133" i="13257"/>
  <c r="I3133" i="13257"/>
  <c r="H3133" i="13257"/>
  <c r="J3132" i="13257"/>
  <c r="I3132" i="13257"/>
  <c r="H3132" i="13257"/>
  <c r="J3131" i="13257"/>
  <c r="I3131" i="13257"/>
  <c r="H3131" i="13257"/>
  <c r="J3130" i="13257"/>
  <c r="I3130" i="13257"/>
  <c r="H3130" i="13257"/>
  <c r="J3129" i="13257"/>
  <c r="I3129" i="13257"/>
  <c r="H3129" i="13257"/>
  <c r="J3128" i="13257"/>
  <c r="I3128" i="13257"/>
  <c r="H3128" i="13257"/>
  <c r="I3127" i="13257"/>
  <c r="H3127" i="13257"/>
  <c r="J3126" i="13257"/>
  <c r="I3126" i="13257"/>
  <c r="H3126" i="13257"/>
  <c r="J3125" i="13257"/>
  <c r="I3125" i="13257"/>
  <c r="H3125" i="13257"/>
  <c r="J3124" i="13257"/>
  <c r="I3124" i="13257"/>
  <c r="H3124" i="13257"/>
  <c r="J3123" i="13257"/>
  <c r="I3123" i="13257"/>
  <c r="H3123" i="13257"/>
  <c r="J3122" i="13257"/>
  <c r="I3122" i="13257"/>
  <c r="H3122" i="13257"/>
  <c r="J3121" i="13257"/>
  <c r="I3121" i="13257"/>
  <c r="H3121" i="13257"/>
  <c r="J3120" i="13257"/>
  <c r="I3120" i="13257"/>
  <c r="H3120" i="13257"/>
  <c r="J3119" i="13257"/>
  <c r="I3119" i="13257"/>
  <c r="H3119" i="13257"/>
  <c r="J3118" i="13257"/>
  <c r="I3118" i="13257"/>
  <c r="H3118" i="13257"/>
  <c r="J3117" i="13257"/>
  <c r="I3117" i="13257"/>
  <c r="H3117" i="13257"/>
  <c r="J3116" i="13257"/>
  <c r="I3116" i="13257"/>
  <c r="H3116" i="13257"/>
  <c r="J3115" i="13257"/>
  <c r="I3115" i="13257"/>
  <c r="H3115" i="13257"/>
  <c r="J3114" i="13257"/>
  <c r="I3114" i="13257"/>
  <c r="H3114" i="13257"/>
  <c r="J3113" i="13257"/>
  <c r="I3113" i="13257"/>
  <c r="H3113" i="13257"/>
  <c r="J3112" i="13257"/>
  <c r="I3112" i="13257"/>
  <c r="H3112" i="13257"/>
  <c r="J3111" i="13257"/>
  <c r="I3111" i="13257"/>
  <c r="H3111" i="13257"/>
  <c r="J3110" i="13257"/>
  <c r="I3110" i="13257"/>
  <c r="H3110" i="13257"/>
  <c r="J3109" i="13257"/>
  <c r="I3109" i="13257"/>
  <c r="H3109" i="13257"/>
  <c r="J3108" i="13257"/>
  <c r="I3108" i="13257"/>
  <c r="H3108" i="13257"/>
  <c r="J3107" i="13257"/>
  <c r="I3107" i="13257"/>
  <c r="H3107" i="13257"/>
  <c r="J3106" i="13257"/>
  <c r="I3106" i="13257"/>
  <c r="H3106" i="13257"/>
  <c r="J3105" i="13257"/>
  <c r="I3105" i="13257"/>
  <c r="H3105" i="13257"/>
  <c r="J3104" i="13257"/>
  <c r="I3104" i="13257"/>
  <c r="H3104" i="13257"/>
  <c r="J3103" i="13257"/>
  <c r="I3103" i="13257"/>
  <c r="H3103" i="13257"/>
  <c r="J3102" i="13257"/>
  <c r="I3102" i="13257"/>
  <c r="H3102" i="13257"/>
  <c r="J3101" i="13257"/>
  <c r="I3101" i="13257"/>
  <c r="H3101" i="13257"/>
  <c r="J3100" i="13257"/>
  <c r="I3100" i="13257"/>
  <c r="H3100" i="13257"/>
  <c r="J3099" i="13257"/>
  <c r="I3099" i="13257"/>
  <c r="H3099" i="13257"/>
  <c r="J3098" i="13257"/>
  <c r="I3098" i="13257"/>
  <c r="H3098" i="13257"/>
  <c r="J3097" i="13257"/>
  <c r="I3097" i="13257"/>
  <c r="H3097" i="13257"/>
  <c r="J3096" i="13257"/>
  <c r="I3096" i="13257"/>
  <c r="H3096" i="13257"/>
  <c r="J3095" i="13257"/>
  <c r="I3095" i="13257"/>
  <c r="H3095" i="13257"/>
  <c r="J3094" i="13257"/>
  <c r="I3094" i="13257"/>
  <c r="H3094" i="13257"/>
  <c r="J3093" i="13257"/>
  <c r="I3093" i="13257"/>
  <c r="H3093" i="13257"/>
  <c r="J3092" i="13257"/>
  <c r="I3092" i="13257"/>
  <c r="H3092" i="13257"/>
  <c r="J3091" i="13257"/>
  <c r="I3091" i="13257"/>
  <c r="H3091" i="13257"/>
  <c r="J3090" i="13257"/>
  <c r="I3090" i="13257"/>
  <c r="H3090" i="13257"/>
  <c r="J3089" i="13257"/>
  <c r="I3089" i="13257"/>
  <c r="H3089" i="13257"/>
  <c r="J3088" i="13257"/>
  <c r="I3088" i="13257"/>
  <c r="H3088" i="13257"/>
  <c r="J3087" i="13257"/>
  <c r="I3087" i="13257"/>
  <c r="H3087" i="13257"/>
  <c r="J3086" i="13257"/>
  <c r="I3086" i="13257"/>
  <c r="H3086" i="13257"/>
  <c r="J3085" i="13257"/>
  <c r="I3085" i="13257"/>
  <c r="H3085" i="13257"/>
  <c r="J3084" i="13257"/>
  <c r="I3084" i="13257"/>
  <c r="H3084" i="13257"/>
  <c r="J3083" i="13257"/>
  <c r="I3083" i="13257"/>
  <c r="H3083" i="13257"/>
  <c r="J3082" i="13257"/>
  <c r="I3082" i="13257"/>
  <c r="H3082" i="13257"/>
  <c r="J3081" i="13257"/>
  <c r="I3081" i="13257"/>
  <c r="H3081" i="13257"/>
  <c r="J3080" i="13257"/>
  <c r="I3080" i="13257"/>
  <c r="H3080" i="13257"/>
  <c r="J3079" i="13257"/>
  <c r="I3079" i="13257"/>
  <c r="H3079" i="13257"/>
  <c r="J3078" i="13257"/>
  <c r="I3078" i="13257"/>
  <c r="H3078" i="13257"/>
  <c r="J3077" i="13257"/>
  <c r="I3077" i="13257"/>
  <c r="H3077" i="13257"/>
  <c r="J3076" i="13257"/>
  <c r="I3076" i="13257"/>
  <c r="H3076" i="13257"/>
  <c r="J3075" i="13257"/>
  <c r="I3075" i="13257"/>
  <c r="H3075" i="13257"/>
  <c r="J3074" i="13257"/>
  <c r="I3074" i="13257"/>
  <c r="H3074" i="13257"/>
  <c r="J3073" i="13257"/>
  <c r="I3073" i="13257"/>
  <c r="H3073" i="13257"/>
  <c r="J3072" i="13257"/>
  <c r="I3072" i="13257"/>
  <c r="H3072" i="13257"/>
  <c r="J3071" i="13257"/>
  <c r="I3071" i="13257"/>
  <c r="H3071" i="13257"/>
  <c r="J3070" i="13257"/>
  <c r="I3070" i="13257"/>
  <c r="H3070" i="13257"/>
  <c r="J3069" i="13257"/>
  <c r="I3069" i="13257"/>
  <c r="H3069" i="13257"/>
  <c r="J3068" i="13257"/>
  <c r="I3068" i="13257"/>
  <c r="H3068" i="13257"/>
  <c r="J3067" i="13257"/>
  <c r="I3067" i="13257"/>
  <c r="H3067" i="13257"/>
  <c r="J3066" i="13257"/>
  <c r="I3066" i="13257"/>
  <c r="H3066" i="13257"/>
  <c r="J3065" i="13257"/>
  <c r="I3065" i="13257"/>
  <c r="H3065" i="13257"/>
  <c r="J3064" i="13257"/>
  <c r="I3064" i="13257"/>
  <c r="H3064" i="13257"/>
  <c r="J3063" i="13257"/>
  <c r="I3063" i="13257"/>
  <c r="H3063" i="13257"/>
  <c r="J3062" i="13257"/>
  <c r="I3062" i="13257"/>
  <c r="H3062" i="13257"/>
  <c r="J3061" i="13257"/>
  <c r="I3061" i="13257"/>
  <c r="H3061" i="13257"/>
  <c r="J3060" i="13257"/>
  <c r="I3060" i="13257"/>
  <c r="H3060" i="13257"/>
  <c r="J3059" i="13257"/>
  <c r="I3059" i="13257"/>
  <c r="H3059" i="13257"/>
  <c r="J3058" i="13257"/>
  <c r="I3058" i="13257"/>
  <c r="H3058" i="13257"/>
  <c r="J3057" i="13257"/>
  <c r="I3057" i="13257"/>
  <c r="H3057" i="13257"/>
  <c r="J3056" i="13257"/>
  <c r="I3056" i="13257"/>
  <c r="H3056" i="13257"/>
  <c r="J3055" i="13257"/>
  <c r="I3055" i="13257"/>
  <c r="H3055" i="13257"/>
  <c r="J3054" i="13257"/>
  <c r="I3054" i="13257"/>
  <c r="H3054" i="13257"/>
  <c r="J3053" i="13257"/>
  <c r="I3053" i="13257"/>
  <c r="H3053" i="13257"/>
  <c r="J3052" i="13257"/>
  <c r="I3052" i="13257"/>
  <c r="H3052" i="13257"/>
  <c r="J3051" i="13257"/>
  <c r="I3051" i="13257"/>
  <c r="H3051" i="13257"/>
  <c r="J3050" i="13257"/>
  <c r="I3050" i="13257"/>
  <c r="H3050" i="13257"/>
  <c r="J3049" i="13257"/>
  <c r="I3049" i="13257"/>
  <c r="H3049" i="13257"/>
  <c r="J3048" i="13257"/>
  <c r="I3048" i="13257"/>
  <c r="H3048" i="13257"/>
  <c r="J3047" i="13257"/>
  <c r="I3047" i="13257"/>
  <c r="H3047" i="13257"/>
  <c r="J3046" i="13257"/>
  <c r="I3046" i="13257"/>
  <c r="H3046" i="13257"/>
  <c r="J3045" i="13257"/>
  <c r="I3045" i="13257"/>
  <c r="H3045" i="13257"/>
  <c r="J3044" i="13257"/>
  <c r="I3044" i="13257"/>
  <c r="H3044" i="13257"/>
  <c r="J3043" i="13257"/>
  <c r="I3043" i="13257"/>
  <c r="H3043" i="13257"/>
  <c r="J3042" i="13257"/>
  <c r="I3042" i="13257"/>
  <c r="H3042" i="13257"/>
  <c r="J3041" i="13257"/>
  <c r="I3041" i="13257"/>
  <c r="H3041" i="13257"/>
  <c r="J3040" i="13257"/>
  <c r="I3040" i="13257"/>
  <c r="H3040" i="13257"/>
  <c r="J3039" i="13257"/>
  <c r="I3039" i="13257"/>
  <c r="H3039" i="13257"/>
  <c r="J3038" i="13257"/>
  <c r="I3038" i="13257"/>
  <c r="H3038" i="13257"/>
  <c r="J3037" i="13257"/>
  <c r="I3037" i="13257"/>
  <c r="H3037" i="13257"/>
  <c r="J3036" i="13257"/>
  <c r="I3036" i="13257"/>
  <c r="H3036" i="13257"/>
  <c r="J3035" i="13257"/>
  <c r="I3035" i="13257"/>
  <c r="H3035" i="13257"/>
  <c r="J3034" i="13257"/>
  <c r="I3034" i="13257"/>
  <c r="H3034" i="13257"/>
  <c r="J3033" i="13257"/>
  <c r="I3033" i="13257"/>
  <c r="H3033" i="13257"/>
  <c r="J3032" i="13257"/>
  <c r="I3032" i="13257"/>
  <c r="H3032" i="13257"/>
  <c r="J3031" i="13257"/>
  <c r="I3031" i="13257"/>
  <c r="H3031" i="13257"/>
  <c r="J3030" i="13257"/>
  <c r="I3030" i="13257"/>
  <c r="H3030" i="13257"/>
  <c r="J3029" i="13257"/>
  <c r="I3029" i="13257"/>
  <c r="H3029" i="13257"/>
  <c r="J3028" i="13257"/>
  <c r="I3028" i="13257"/>
  <c r="H3028" i="13257"/>
  <c r="J3027" i="13257"/>
  <c r="I3027" i="13257"/>
  <c r="H3027" i="13257"/>
  <c r="J3026" i="13257"/>
  <c r="I3026" i="13257"/>
  <c r="H3026" i="13257"/>
  <c r="J3025" i="13257"/>
  <c r="I3025" i="13257"/>
  <c r="H3025" i="13257"/>
  <c r="J3024" i="13257"/>
  <c r="I3024" i="13257"/>
  <c r="H3024" i="13257"/>
  <c r="J3023" i="13257"/>
  <c r="I3023" i="13257"/>
  <c r="H3023" i="13257"/>
  <c r="J3022" i="13257"/>
  <c r="I3022" i="13257"/>
  <c r="H3022" i="13257"/>
  <c r="J3021" i="13257"/>
  <c r="I3021" i="13257"/>
  <c r="H3021" i="13257"/>
  <c r="J3020" i="13257"/>
  <c r="I3020" i="13257"/>
  <c r="H3020" i="13257"/>
  <c r="J3019" i="13257"/>
  <c r="I3019" i="13257"/>
  <c r="H3019" i="13257"/>
  <c r="J3018" i="13257"/>
  <c r="I3018" i="13257"/>
  <c r="H3018" i="13257"/>
  <c r="J3017" i="13257"/>
  <c r="I3017" i="13257"/>
  <c r="H3017" i="13257"/>
  <c r="J3016" i="13257"/>
  <c r="I3016" i="13257"/>
  <c r="H3016" i="13257"/>
  <c r="J3015" i="13257"/>
  <c r="I3015" i="13257"/>
  <c r="H3015" i="13257"/>
  <c r="J3014" i="13257"/>
  <c r="I3014" i="13257"/>
  <c r="H3014" i="13257"/>
  <c r="J3013" i="13257"/>
  <c r="I3013" i="13257"/>
  <c r="H3013" i="13257"/>
  <c r="J3012" i="13257"/>
  <c r="I3012" i="13257"/>
  <c r="H3012" i="13257"/>
  <c r="J3011" i="13257"/>
  <c r="I3011" i="13257"/>
  <c r="H3011" i="13257"/>
  <c r="J3010" i="13257"/>
  <c r="I3010" i="13257"/>
  <c r="H3010" i="13257"/>
  <c r="J3009" i="13257"/>
  <c r="I3009" i="13257"/>
  <c r="H3009" i="13257"/>
  <c r="J3008" i="13257"/>
  <c r="I3008" i="13257"/>
  <c r="H3008" i="13257"/>
  <c r="J3007" i="13257"/>
  <c r="I3007" i="13257"/>
  <c r="H3007" i="13257"/>
  <c r="J3006" i="13257"/>
  <c r="I3006" i="13257"/>
  <c r="H3006" i="13257"/>
  <c r="J3005" i="13257"/>
  <c r="I3005" i="13257"/>
  <c r="H3005" i="13257"/>
  <c r="J3004" i="13257"/>
  <c r="I3004" i="13257"/>
  <c r="H3004" i="13257"/>
  <c r="J3003" i="13257"/>
  <c r="I3003" i="13257"/>
  <c r="H3003" i="13257"/>
  <c r="J3002" i="13257"/>
  <c r="I3002" i="13257"/>
  <c r="H3002" i="13257"/>
  <c r="J3001" i="13257"/>
  <c r="I3001" i="13257"/>
  <c r="H3001" i="13257"/>
  <c r="J3000" i="13257"/>
  <c r="I3000" i="13257"/>
  <c r="H3000" i="13257"/>
  <c r="J2999" i="13257"/>
  <c r="I2999" i="13257"/>
  <c r="H2999" i="13257"/>
  <c r="J2998" i="13257"/>
  <c r="I2998" i="13257"/>
  <c r="H2998" i="13257"/>
  <c r="J2997" i="13257"/>
  <c r="I2997" i="13257"/>
  <c r="H2997" i="13257"/>
  <c r="J2996" i="13257"/>
  <c r="I2996" i="13257"/>
  <c r="H2996" i="13257"/>
  <c r="J2995" i="13257"/>
  <c r="I2995" i="13257"/>
  <c r="H2995" i="13257"/>
  <c r="J2994" i="13257"/>
  <c r="I2994" i="13257"/>
  <c r="H2994" i="13257"/>
  <c r="J2993" i="13257"/>
  <c r="I2993" i="13257"/>
  <c r="H2993" i="13257"/>
  <c r="J2992" i="13257"/>
  <c r="I2992" i="13257"/>
  <c r="H2992" i="13257"/>
  <c r="J2991" i="13257"/>
  <c r="I2991" i="13257"/>
  <c r="H2991" i="13257"/>
  <c r="J2990" i="13257"/>
  <c r="I2990" i="13257"/>
  <c r="H2990" i="13257"/>
  <c r="J2989" i="13257"/>
  <c r="I2989" i="13257"/>
  <c r="H2989" i="13257"/>
  <c r="J2988" i="13257"/>
  <c r="I2988" i="13257"/>
  <c r="H2988" i="13257"/>
  <c r="J2987" i="13257"/>
  <c r="I2987" i="13257"/>
  <c r="H2987" i="13257"/>
  <c r="J2986" i="13257"/>
  <c r="I2986" i="13257"/>
  <c r="H2986" i="13257"/>
  <c r="J2985" i="13257"/>
  <c r="I2985" i="13257"/>
  <c r="H2985" i="13257"/>
  <c r="J2984" i="13257"/>
  <c r="I2984" i="13257"/>
  <c r="H2984" i="13257"/>
  <c r="J2983" i="13257"/>
  <c r="I2983" i="13257"/>
  <c r="H2983" i="13257"/>
  <c r="J2982" i="13257"/>
  <c r="I2982" i="13257"/>
  <c r="H2982" i="13257"/>
  <c r="J2981" i="13257"/>
  <c r="I2981" i="13257"/>
  <c r="H2981" i="13257"/>
  <c r="J2980" i="13257"/>
  <c r="I2980" i="13257"/>
  <c r="H2980" i="13257"/>
  <c r="J2979" i="13257"/>
  <c r="I2979" i="13257"/>
  <c r="H2979" i="13257"/>
  <c r="J2978" i="13257"/>
  <c r="I2978" i="13257"/>
  <c r="H2978" i="13257"/>
  <c r="J2977" i="13257"/>
  <c r="I2977" i="13257"/>
  <c r="H2977" i="13257"/>
  <c r="J2976" i="13257"/>
  <c r="I2976" i="13257"/>
  <c r="H2976" i="13257"/>
  <c r="J2975" i="13257"/>
  <c r="I2975" i="13257"/>
  <c r="H2975" i="13257"/>
  <c r="J2974" i="13257"/>
  <c r="I2974" i="13257"/>
  <c r="H2974" i="13257"/>
  <c r="J2973" i="13257"/>
  <c r="I2973" i="13257"/>
  <c r="H2973" i="13257"/>
  <c r="J2972" i="13257"/>
  <c r="I2972" i="13257"/>
  <c r="H2972" i="13257"/>
  <c r="J2971" i="13257"/>
  <c r="I2971" i="13257"/>
  <c r="H2971" i="13257"/>
  <c r="J2970" i="13257"/>
  <c r="I2970" i="13257"/>
  <c r="H2970" i="13257"/>
  <c r="J2969" i="13257"/>
  <c r="I2969" i="13257"/>
  <c r="H2969" i="13257"/>
  <c r="J2968" i="13257"/>
  <c r="I2968" i="13257"/>
  <c r="H2968" i="13257"/>
  <c r="J2967" i="13257"/>
  <c r="I2967" i="13257"/>
  <c r="H2967" i="13257"/>
  <c r="J2966" i="13257"/>
  <c r="I2966" i="13257"/>
  <c r="H2966" i="13257"/>
  <c r="J2965" i="13257"/>
  <c r="I2965" i="13257"/>
  <c r="H2965" i="13257"/>
  <c r="J2964" i="13257"/>
  <c r="I2964" i="13257"/>
  <c r="H2964" i="13257"/>
  <c r="J2963" i="13257"/>
  <c r="I2963" i="13257"/>
  <c r="H2963" i="13257"/>
  <c r="J2962" i="13257"/>
  <c r="I2962" i="13257"/>
  <c r="H2962" i="13257"/>
  <c r="J2961" i="13257"/>
  <c r="I2961" i="13257"/>
  <c r="H2961" i="13257"/>
  <c r="J2960" i="13257"/>
  <c r="I2960" i="13257"/>
  <c r="H2960" i="13257"/>
  <c r="J2959" i="13257"/>
  <c r="I2959" i="13257"/>
  <c r="H2959" i="13257"/>
  <c r="J2958" i="13257"/>
  <c r="I2958" i="13257"/>
  <c r="H2958" i="13257"/>
  <c r="J2957" i="13257"/>
  <c r="I2957" i="13257"/>
  <c r="H2957" i="13257"/>
  <c r="J2956" i="13257"/>
  <c r="I2956" i="13257"/>
  <c r="H2956" i="13257"/>
  <c r="J2955" i="13257"/>
  <c r="I2955" i="13257"/>
  <c r="H2955" i="13257"/>
  <c r="J2954" i="13257"/>
  <c r="I2954" i="13257"/>
  <c r="H2954" i="13257"/>
  <c r="J2953" i="13257"/>
  <c r="I2953" i="13257"/>
  <c r="H2953" i="13257"/>
  <c r="J2952" i="13257"/>
  <c r="I2952" i="13257"/>
  <c r="H2952" i="13257"/>
  <c r="J2951" i="13257"/>
  <c r="I2951" i="13257"/>
  <c r="H2951" i="13257"/>
  <c r="J2950" i="13257"/>
  <c r="I2950" i="13257"/>
  <c r="H2950" i="13257"/>
  <c r="J2949" i="13257"/>
  <c r="I2949" i="13257"/>
  <c r="H2949" i="13257"/>
  <c r="J2948" i="13257"/>
  <c r="I2948" i="13257"/>
  <c r="H2948" i="13257"/>
  <c r="J2947" i="13257"/>
  <c r="I2947" i="13257"/>
  <c r="H2947" i="13257"/>
  <c r="J2946" i="13257"/>
  <c r="I2946" i="13257"/>
  <c r="H2946" i="13257"/>
  <c r="J2945" i="13257"/>
  <c r="I2945" i="13257"/>
  <c r="H2945" i="13257"/>
  <c r="J2944" i="13257"/>
  <c r="I2944" i="13257"/>
  <c r="H2944" i="13257"/>
  <c r="J2943" i="13257"/>
  <c r="I2943" i="13257"/>
  <c r="H2943" i="13257"/>
  <c r="J2942" i="13257"/>
  <c r="I2942" i="13257"/>
  <c r="H2942" i="13257"/>
  <c r="J2941" i="13257"/>
  <c r="I2941" i="13257"/>
  <c r="H2941" i="13257"/>
  <c r="J2940" i="13257"/>
  <c r="I2940" i="13257"/>
  <c r="H2940" i="13257"/>
  <c r="J2939" i="13257"/>
  <c r="I2939" i="13257"/>
  <c r="H2939" i="13257"/>
  <c r="J2938" i="13257"/>
  <c r="I2938" i="13257"/>
  <c r="H2938" i="13257"/>
  <c r="J2937" i="13257"/>
  <c r="I2937" i="13257"/>
  <c r="H2937" i="13257"/>
  <c r="J2936" i="13257"/>
  <c r="I2936" i="13257"/>
  <c r="H2936" i="13257"/>
  <c r="J2935" i="13257"/>
  <c r="I2935" i="13257"/>
  <c r="H2935" i="13257"/>
  <c r="J2934" i="13257"/>
  <c r="I2934" i="13257"/>
  <c r="H2934" i="13257"/>
  <c r="J2933" i="13257"/>
  <c r="I2933" i="13257"/>
  <c r="H2933" i="13257"/>
  <c r="J2932" i="13257"/>
  <c r="I2932" i="13257"/>
  <c r="H2932" i="13257"/>
  <c r="J2931" i="13257"/>
  <c r="I2931" i="13257"/>
  <c r="H2931" i="13257"/>
  <c r="J2930" i="13257"/>
  <c r="I2930" i="13257"/>
  <c r="H2930" i="13257"/>
  <c r="J2929" i="13257"/>
  <c r="I2929" i="13257"/>
  <c r="H2929" i="13257"/>
  <c r="J2928" i="13257"/>
  <c r="I2928" i="13257"/>
  <c r="H2928" i="13257"/>
  <c r="J2927" i="13257"/>
  <c r="I2927" i="13257"/>
  <c r="H2927" i="13257"/>
  <c r="J2926" i="13257"/>
  <c r="I2926" i="13257"/>
  <c r="H2926" i="13257"/>
  <c r="J2925" i="13257"/>
  <c r="I2925" i="13257"/>
  <c r="H2925" i="13257"/>
  <c r="J2924" i="13257"/>
  <c r="I2924" i="13257"/>
  <c r="H2924" i="13257"/>
  <c r="J2923" i="13257"/>
  <c r="I2923" i="13257"/>
  <c r="H2923" i="13257"/>
  <c r="J2922" i="13257"/>
  <c r="I2922" i="13257"/>
  <c r="H2922" i="13257"/>
  <c r="J2921" i="13257"/>
  <c r="I2921" i="13257"/>
  <c r="H2921" i="13257"/>
  <c r="J2920" i="13257"/>
  <c r="I2920" i="13257"/>
  <c r="H2920" i="13257"/>
  <c r="J2919" i="13257"/>
  <c r="I2919" i="13257"/>
  <c r="H2919" i="13257"/>
  <c r="J2918" i="13257"/>
  <c r="I2918" i="13257"/>
  <c r="H2918" i="13257"/>
  <c r="J2917" i="13257"/>
  <c r="I2917" i="13257"/>
  <c r="H2917" i="13257"/>
  <c r="J2916" i="13257"/>
  <c r="I2916" i="13257"/>
  <c r="H2916" i="13257"/>
  <c r="J2915" i="13257"/>
  <c r="I2915" i="13257"/>
  <c r="H2915" i="13257"/>
  <c r="J2914" i="13257"/>
  <c r="I2914" i="13257"/>
  <c r="H2914" i="13257"/>
  <c r="J2913" i="13257"/>
  <c r="I2913" i="13257"/>
  <c r="H2913" i="13257"/>
  <c r="J2912" i="13257"/>
  <c r="I2912" i="13257"/>
  <c r="H2912" i="13257"/>
  <c r="J2911" i="13257"/>
  <c r="I2911" i="13257"/>
  <c r="H2911" i="13257"/>
  <c r="J2910" i="13257"/>
  <c r="I2910" i="13257"/>
  <c r="H2910" i="13257"/>
  <c r="J2909" i="13257"/>
  <c r="I2909" i="13257"/>
  <c r="H2909" i="13257"/>
  <c r="J2908" i="13257"/>
  <c r="I2908" i="13257"/>
  <c r="H2908" i="13257"/>
  <c r="J2907" i="13257"/>
  <c r="I2907" i="13257"/>
  <c r="H2907" i="13257"/>
  <c r="J2906" i="13257"/>
  <c r="I2906" i="13257"/>
  <c r="H2906" i="13257"/>
  <c r="J2905" i="13257"/>
  <c r="I2905" i="13257"/>
  <c r="H2905" i="13257"/>
  <c r="J2904" i="13257"/>
  <c r="I2904" i="13257"/>
  <c r="H2904" i="13257"/>
  <c r="J2903" i="13257"/>
  <c r="I2903" i="13257"/>
  <c r="H2903" i="13257"/>
  <c r="J2902" i="13257"/>
  <c r="I2902" i="13257"/>
  <c r="H2902" i="13257"/>
  <c r="J2901" i="13257"/>
  <c r="I2901" i="13257"/>
  <c r="H2901" i="13257"/>
  <c r="J2900" i="13257"/>
  <c r="I2900" i="13257"/>
  <c r="H2900" i="13257"/>
  <c r="J2899" i="13257"/>
  <c r="I2899" i="13257"/>
  <c r="H2899" i="13257"/>
  <c r="J2898" i="13257"/>
  <c r="I2898" i="13257"/>
  <c r="H2898" i="13257"/>
  <c r="J2897" i="13257"/>
  <c r="I2897" i="13257"/>
  <c r="H2897" i="13257"/>
  <c r="J2896" i="13257"/>
  <c r="I2896" i="13257"/>
  <c r="H2896" i="13257"/>
  <c r="J2895" i="13257"/>
  <c r="I2895" i="13257"/>
  <c r="H2895" i="13257"/>
  <c r="J2894" i="13257"/>
  <c r="I2894" i="13257"/>
  <c r="H2894" i="13257"/>
  <c r="J2893" i="13257"/>
  <c r="I2893" i="13257"/>
  <c r="H2893" i="13257"/>
  <c r="J2892" i="13257"/>
  <c r="I2892" i="13257"/>
  <c r="H2892" i="13257"/>
  <c r="J2891" i="13257"/>
  <c r="I2891" i="13257"/>
  <c r="H2891" i="13257"/>
  <c r="J2890" i="13257"/>
  <c r="I2890" i="13257"/>
  <c r="H2890" i="13257"/>
  <c r="J2889" i="13257"/>
  <c r="I2889" i="13257"/>
  <c r="H2889" i="13257"/>
  <c r="J2888" i="13257"/>
  <c r="I2888" i="13257"/>
  <c r="H2888" i="13257"/>
  <c r="J2887" i="13257"/>
  <c r="I2887" i="13257"/>
  <c r="H2887" i="13257"/>
  <c r="J2886" i="13257"/>
  <c r="I2886" i="13257"/>
  <c r="H2886" i="13257"/>
  <c r="J2885" i="13257"/>
  <c r="I2885" i="13257"/>
  <c r="H2885" i="13257"/>
  <c r="J2884" i="13257"/>
  <c r="I2884" i="13257"/>
  <c r="H2884" i="13257"/>
  <c r="J2883" i="13257"/>
  <c r="I2883" i="13257"/>
  <c r="H2883" i="13257"/>
  <c r="J2882" i="13257"/>
  <c r="I2882" i="13257"/>
  <c r="H2882" i="13257"/>
  <c r="J2881" i="13257"/>
  <c r="I2881" i="13257"/>
  <c r="H2881" i="13257"/>
  <c r="J2880" i="13257"/>
  <c r="I2880" i="13257"/>
  <c r="H2880" i="13257"/>
  <c r="J2879" i="13257"/>
  <c r="I2879" i="13257"/>
  <c r="H2879" i="13257"/>
  <c r="J2878" i="13257"/>
  <c r="I2878" i="13257"/>
  <c r="H2878" i="13257"/>
  <c r="J2877" i="13257"/>
  <c r="I2877" i="13257"/>
  <c r="H2877" i="13257"/>
  <c r="J2876" i="13257"/>
  <c r="I2876" i="13257"/>
  <c r="H2876" i="13257"/>
  <c r="J2875" i="13257"/>
  <c r="I2875" i="13257"/>
  <c r="H2875" i="13257"/>
  <c r="J2874" i="13257"/>
  <c r="I2874" i="13257"/>
  <c r="H2874" i="13257"/>
  <c r="J2873" i="13257"/>
  <c r="I2873" i="13257"/>
  <c r="H2873" i="13257"/>
  <c r="J2872" i="13257"/>
  <c r="I2872" i="13257"/>
  <c r="H2872" i="13257"/>
  <c r="J2871" i="13257"/>
  <c r="I2871" i="13257"/>
  <c r="H2871" i="13257"/>
  <c r="J2870" i="13257"/>
  <c r="I2870" i="13257"/>
  <c r="H2870" i="13257"/>
  <c r="J2869" i="13257"/>
  <c r="I2869" i="13257"/>
  <c r="H2869" i="13257"/>
  <c r="J2868" i="13257"/>
  <c r="I2868" i="13257"/>
  <c r="H2868" i="13257"/>
  <c r="J2867" i="13257"/>
  <c r="I2867" i="13257"/>
  <c r="H2867" i="13257"/>
  <c r="J2866" i="13257"/>
  <c r="I2866" i="13257"/>
  <c r="H2866" i="13257"/>
  <c r="J2865" i="13257"/>
  <c r="I2865" i="13257"/>
  <c r="H2865" i="13257"/>
  <c r="J2864" i="13257"/>
  <c r="I2864" i="13257"/>
  <c r="H2864" i="13257"/>
  <c r="J2863" i="13257"/>
  <c r="I2863" i="13257"/>
  <c r="H2863" i="13257"/>
  <c r="J2862" i="13257"/>
  <c r="I2862" i="13257"/>
  <c r="H2862" i="13257"/>
  <c r="J2861" i="13257"/>
  <c r="I2861" i="13257"/>
  <c r="H2861" i="13257"/>
  <c r="J2860" i="13257"/>
  <c r="I2860" i="13257"/>
  <c r="H2860" i="13257"/>
  <c r="J2859" i="13257"/>
  <c r="I2859" i="13257"/>
  <c r="H2859" i="13257"/>
  <c r="J2858" i="13257"/>
  <c r="I2858" i="13257"/>
  <c r="H2858" i="13257"/>
  <c r="J2857" i="13257"/>
  <c r="I2857" i="13257"/>
  <c r="H2857" i="13257"/>
  <c r="J2856" i="13257"/>
  <c r="I2856" i="13257"/>
  <c r="H2856" i="13257"/>
  <c r="J2855" i="13257"/>
  <c r="I2855" i="13257"/>
  <c r="H2855" i="13257"/>
  <c r="J2854" i="13257"/>
  <c r="I2854" i="13257"/>
  <c r="H2854" i="13257"/>
  <c r="J2853" i="13257"/>
  <c r="I2853" i="13257"/>
  <c r="H2853" i="13257"/>
  <c r="J2852" i="13257"/>
  <c r="I2852" i="13257"/>
  <c r="H2852" i="13257"/>
  <c r="J2851" i="13257"/>
  <c r="I2851" i="13257"/>
  <c r="H2851" i="13257"/>
  <c r="J2850" i="13257"/>
  <c r="I2850" i="13257"/>
  <c r="H2850" i="13257"/>
  <c r="J2849" i="13257"/>
  <c r="I2849" i="13257"/>
  <c r="H2849" i="13257"/>
  <c r="J2848" i="13257"/>
  <c r="I2848" i="13257"/>
  <c r="H2848" i="13257"/>
  <c r="J2847" i="13257"/>
  <c r="I2847" i="13257"/>
  <c r="H2847" i="13257"/>
  <c r="J2846" i="13257"/>
  <c r="I2846" i="13257"/>
  <c r="H2846" i="13257"/>
  <c r="J2845" i="13257"/>
  <c r="I2845" i="13257"/>
  <c r="H2845" i="13257"/>
  <c r="J2844" i="13257"/>
  <c r="I2844" i="13257"/>
  <c r="H2844" i="13257"/>
  <c r="J2843" i="13257"/>
  <c r="I2843" i="13257"/>
  <c r="H2843" i="13257"/>
  <c r="J2842" i="13257"/>
  <c r="I2842" i="13257"/>
  <c r="H2842" i="13257"/>
  <c r="J2841" i="13257"/>
  <c r="I2841" i="13257"/>
  <c r="H2841" i="13257"/>
  <c r="J2840" i="13257"/>
  <c r="I2840" i="13257"/>
  <c r="H2840" i="13257"/>
  <c r="J2839" i="13257"/>
  <c r="I2839" i="13257"/>
  <c r="H2839" i="13257"/>
  <c r="J2838" i="13257"/>
  <c r="I2838" i="13257"/>
  <c r="H2838" i="13257"/>
  <c r="J2837" i="13257"/>
  <c r="I2837" i="13257"/>
  <c r="H2837" i="13257"/>
  <c r="J2836" i="13257"/>
  <c r="I2836" i="13257"/>
  <c r="H2836" i="13257"/>
  <c r="J2835" i="13257"/>
  <c r="I2835" i="13257"/>
  <c r="H2835" i="13257"/>
  <c r="J2834" i="13257"/>
  <c r="I2834" i="13257"/>
  <c r="H2834" i="13257"/>
  <c r="J2833" i="13257"/>
  <c r="I2833" i="13257"/>
  <c r="H2833" i="13257"/>
  <c r="J2832" i="13257"/>
  <c r="I2832" i="13257"/>
  <c r="H2832" i="13257"/>
  <c r="J2831" i="13257"/>
  <c r="I2831" i="13257"/>
  <c r="H2831" i="13257"/>
  <c r="J2830" i="13257"/>
  <c r="I2830" i="13257"/>
  <c r="H2830" i="13257"/>
  <c r="J2829" i="13257"/>
  <c r="I2829" i="13257"/>
  <c r="H2829" i="13257"/>
  <c r="J2828" i="13257"/>
  <c r="I2828" i="13257"/>
  <c r="H2828" i="13257"/>
  <c r="J2827" i="13257"/>
  <c r="I2827" i="13257"/>
  <c r="H2827" i="13257"/>
  <c r="J2826" i="13257"/>
  <c r="I2826" i="13257"/>
  <c r="H2826" i="13257"/>
  <c r="J2825" i="13257"/>
  <c r="I2825" i="13257"/>
  <c r="H2825" i="13257"/>
  <c r="J2824" i="13257"/>
  <c r="I2824" i="13257"/>
  <c r="H2824" i="13257"/>
  <c r="J2823" i="13257"/>
  <c r="I2823" i="13257"/>
  <c r="H2823" i="13257"/>
  <c r="J2822" i="13257"/>
  <c r="I2822" i="13257"/>
  <c r="H2822" i="13257"/>
  <c r="J2821" i="13257"/>
  <c r="I2821" i="13257"/>
  <c r="H2821" i="13257"/>
  <c r="J2820" i="13257"/>
  <c r="I2820" i="13257"/>
  <c r="H2820" i="13257"/>
  <c r="J2819" i="13257"/>
  <c r="I2819" i="13257"/>
  <c r="H2819" i="13257"/>
  <c r="J2818" i="13257"/>
  <c r="I2818" i="13257"/>
  <c r="H2818" i="13257"/>
  <c r="J2817" i="13257"/>
  <c r="I2817" i="13257"/>
  <c r="H2817" i="13257"/>
  <c r="J2816" i="13257"/>
  <c r="I2816" i="13257"/>
  <c r="H2816" i="13257"/>
  <c r="J2815" i="13257"/>
  <c r="I2815" i="13257"/>
  <c r="H2815" i="13257"/>
  <c r="J2814" i="13257"/>
  <c r="I2814" i="13257"/>
  <c r="H2814" i="13257"/>
  <c r="J2813" i="13257"/>
  <c r="I2813" i="13257"/>
  <c r="H2813" i="13257"/>
  <c r="J2812" i="13257"/>
  <c r="I2812" i="13257"/>
  <c r="H2812" i="13257"/>
  <c r="J2811" i="13257"/>
  <c r="I2811" i="13257"/>
  <c r="H2811" i="13257"/>
  <c r="J2810" i="13257"/>
  <c r="I2810" i="13257"/>
  <c r="H2810" i="13257"/>
  <c r="J2809" i="13257"/>
  <c r="I2809" i="13257"/>
  <c r="H2809" i="13257"/>
  <c r="J2808" i="13257"/>
  <c r="I2808" i="13257"/>
  <c r="H2808" i="13257"/>
  <c r="J2807" i="13257"/>
  <c r="I2807" i="13257"/>
  <c r="H2807" i="13257"/>
  <c r="J2806" i="13257"/>
  <c r="I2806" i="13257"/>
  <c r="H2806" i="13257"/>
  <c r="J2805" i="13257"/>
  <c r="I2805" i="13257"/>
  <c r="H2805" i="13257"/>
  <c r="J2804" i="13257"/>
  <c r="I2804" i="13257"/>
  <c r="H2804" i="13257"/>
  <c r="J2803" i="13257"/>
  <c r="I2803" i="13257"/>
  <c r="H2803" i="13257"/>
  <c r="J2802" i="13257"/>
  <c r="I2802" i="13257"/>
  <c r="H2802" i="13257"/>
  <c r="J2801" i="13257"/>
  <c r="I2801" i="13257"/>
  <c r="H2801" i="13257"/>
  <c r="J2800" i="13257"/>
  <c r="I2800" i="13257"/>
  <c r="H2800" i="13257"/>
  <c r="J2799" i="13257"/>
  <c r="I2799" i="13257"/>
  <c r="H2799" i="13257"/>
  <c r="J2798" i="13257"/>
  <c r="I2798" i="13257"/>
  <c r="H2798" i="13257"/>
  <c r="J2797" i="13257"/>
  <c r="I2797" i="13257"/>
  <c r="H2797" i="13257"/>
  <c r="J2796" i="13257"/>
  <c r="I2796" i="13257"/>
  <c r="H2796" i="13257"/>
  <c r="J2795" i="13257"/>
  <c r="I2795" i="13257"/>
  <c r="H2795" i="13257"/>
  <c r="J2794" i="13257"/>
  <c r="I2794" i="13257"/>
  <c r="H2794" i="13257"/>
  <c r="J2793" i="13257"/>
  <c r="I2793" i="13257"/>
  <c r="H2793" i="13257"/>
  <c r="J2792" i="13257"/>
  <c r="I2792" i="13257"/>
  <c r="H2792" i="13257"/>
  <c r="J2791" i="13257"/>
  <c r="I2791" i="13257"/>
  <c r="H2791" i="13257"/>
  <c r="J2790" i="13257"/>
  <c r="I2790" i="13257"/>
  <c r="H2790" i="13257"/>
  <c r="J2789" i="13257"/>
  <c r="I2789" i="13257"/>
  <c r="H2789" i="13257"/>
  <c r="J2788" i="13257"/>
  <c r="I2788" i="13257"/>
  <c r="H2788" i="13257"/>
  <c r="J2787" i="13257"/>
  <c r="I2787" i="13257"/>
  <c r="H2787" i="13257"/>
  <c r="J2786" i="13257"/>
  <c r="I2786" i="13257"/>
  <c r="H2786" i="13257"/>
  <c r="J2785" i="13257"/>
  <c r="I2785" i="13257"/>
  <c r="H2785" i="13257"/>
  <c r="J2784" i="13257"/>
  <c r="I2784" i="13257"/>
  <c r="H2784" i="13257"/>
  <c r="J2783" i="13257"/>
  <c r="I2783" i="13257"/>
  <c r="H2783" i="13257"/>
  <c r="J2782" i="13257"/>
  <c r="I2782" i="13257"/>
  <c r="H2782" i="13257"/>
  <c r="J2781" i="13257"/>
  <c r="I2781" i="13257"/>
  <c r="H2781" i="13257"/>
  <c r="J2780" i="13257"/>
  <c r="I2780" i="13257"/>
  <c r="H2780" i="13257"/>
  <c r="J2779" i="13257"/>
  <c r="I2779" i="13257"/>
  <c r="H2779" i="13257"/>
  <c r="J2778" i="13257"/>
  <c r="I2778" i="13257"/>
  <c r="H2778" i="13257"/>
  <c r="J2777" i="13257"/>
  <c r="I2777" i="13257"/>
  <c r="H2777" i="13257"/>
  <c r="J2776" i="13257"/>
  <c r="I2776" i="13257"/>
  <c r="H2776" i="13257"/>
  <c r="J2775" i="13257"/>
  <c r="I2775" i="13257"/>
  <c r="H2775" i="13257"/>
  <c r="J2774" i="13257"/>
  <c r="I2774" i="13257"/>
  <c r="H2774" i="13257"/>
  <c r="J2773" i="13257"/>
  <c r="I2773" i="13257"/>
  <c r="H2773" i="13257"/>
  <c r="J2772" i="13257"/>
  <c r="I2772" i="13257"/>
  <c r="H2772" i="13257"/>
  <c r="J2771" i="13257"/>
  <c r="I2771" i="13257"/>
  <c r="H2771" i="13257"/>
  <c r="J2770" i="13257"/>
  <c r="I2770" i="13257"/>
  <c r="H2770" i="13257"/>
  <c r="J2769" i="13257"/>
  <c r="I2769" i="13257"/>
  <c r="H2769" i="13257"/>
  <c r="J2768" i="13257"/>
  <c r="I2768" i="13257"/>
  <c r="H2768" i="13257"/>
  <c r="J2767" i="13257"/>
  <c r="I2767" i="13257"/>
  <c r="H2767" i="13257"/>
  <c r="J2766" i="13257"/>
  <c r="I2766" i="13257"/>
  <c r="H2766" i="13257"/>
  <c r="J2765" i="13257"/>
  <c r="I2765" i="13257"/>
  <c r="H2765" i="13257"/>
  <c r="J2764" i="13257"/>
  <c r="I2764" i="13257"/>
  <c r="H2764" i="13257"/>
  <c r="J2763" i="13257"/>
  <c r="I2763" i="13257"/>
  <c r="H2763" i="13257"/>
  <c r="J2762" i="13257"/>
  <c r="I2762" i="13257"/>
  <c r="H2762" i="13257"/>
  <c r="J2761" i="13257"/>
  <c r="I2761" i="13257"/>
  <c r="H2761" i="13257"/>
  <c r="J2760" i="13257"/>
  <c r="I2760" i="13257"/>
  <c r="H2760" i="13257"/>
  <c r="J2759" i="13257"/>
  <c r="I2759" i="13257"/>
  <c r="H2759" i="13257"/>
  <c r="J2758" i="13257"/>
  <c r="I2758" i="13257"/>
  <c r="H2758" i="13257"/>
  <c r="J2757" i="13257"/>
  <c r="I2757" i="13257"/>
  <c r="H2757" i="13257"/>
  <c r="J2756" i="13257"/>
  <c r="I2756" i="13257"/>
  <c r="H2756" i="13257"/>
  <c r="J2755" i="13257"/>
  <c r="I2755" i="13257"/>
  <c r="H2755" i="13257"/>
  <c r="J2754" i="13257"/>
  <c r="I2754" i="13257"/>
  <c r="H2754" i="13257"/>
  <c r="J2753" i="13257"/>
  <c r="I2753" i="13257"/>
  <c r="H2753" i="13257"/>
  <c r="J2752" i="13257"/>
  <c r="I2752" i="13257"/>
  <c r="H2752" i="13257"/>
  <c r="J2751" i="13257"/>
  <c r="I2751" i="13257"/>
  <c r="H2751" i="13257"/>
  <c r="J2750" i="13257"/>
  <c r="I2750" i="13257"/>
  <c r="H2750" i="13257"/>
  <c r="J2749" i="13257"/>
  <c r="I2749" i="13257"/>
  <c r="H2749" i="13257"/>
  <c r="J2748" i="13257"/>
  <c r="I2748" i="13257"/>
  <c r="H2748" i="13257"/>
  <c r="J2747" i="13257"/>
  <c r="I2747" i="13257"/>
  <c r="H2747" i="13257"/>
  <c r="J2746" i="13257"/>
  <c r="I2746" i="13257"/>
  <c r="H2746" i="13257"/>
  <c r="J2745" i="13257"/>
  <c r="I2745" i="13257"/>
  <c r="H2745" i="13257"/>
  <c r="J2744" i="13257"/>
  <c r="I2744" i="13257"/>
  <c r="H2744" i="13257"/>
  <c r="J2743" i="13257"/>
  <c r="I2743" i="13257"/>
  <c r="H2743" i="13257"/>
  <c r="J2742" i="13257"/>
  <c r="I2742" i="13257"/>
  <c r="H2742" i="13257"/>
  <c r="J2741" i="13257"/>
  <c r="I2741" i="13257"/>
  <c r="H2741" i="13257"/>
  <c r="J2740" i="13257"/>
  <c r="I2740" i="13257"/>
  <c r="H2740" i="13257"/>
  <c r="J2739" i="13257"/>
  <c r="I2739" i="13257"/>
  <c r="H2739" i="13257"/>
  <c r="J2738" i="13257"/>
  <c r="I2738" i="13257"/>
  <c r="H2738" i="13257"/>
  <c r="J2737" i="13257"/>
  <c r="I2737" i="13257"/>
  <c r="H2737" i="13257"/>
  <c r="J2736" i="13257"/>
  <c r="I2736" i="13257"/>
  <c r="H2736" i="13257"/>
  <c r="J2735" i="13257"/>
  <c r="I2735" i="13257"/>
  <c r="H2735" i="13257"/>
  <c r="J2734" i="13257"/>
  <c r="I2734" i="13257"/>
  <c r="H2734" i="13257"/>
  <c r="J2733" i="13257"/>
  <c r="I2733" i="13257"/>
  <c r="H2733" i="13257"/>
  <c r="J2732" i="13257"/>
  <c r="I2732" i="13257"/>
  <c r="H2732" i="13257"/>
  <c r="J2731" i="13257"/>
  <c r="I2731" i="13257"/>
  <c r="H2731" i="13257"/>
  <c r="J2730" i="13257"/>
  <c r="I2730" i="13257"/>
  <c r="H2730" i="13257"/>
  <c r="J2729" i="13257"/>
  <c r="H2729" i="13257"/>
  <c r="J2728" i="13257"/>
  <c r="I2728" i="13257"/>
  <c r="H2728" i="13257"/>
  <c r="J2727" i="13257"/>
  <c r="I2727" i="13257"/>
  <c r="H2727" i="13257"/>
  <c r="J2726" i="13257"/>
  <c r="I2726" i="13257"/>
  <c r="H2726" i="13257"/>
  <c r="J2725" i="13257"/>
  <c r="I2725" i="13257"/>
  <c r="H2725" i="13257"/>
  <c r="J2724" i="13257"/>
  <c r="I2724" i="13257"/>
  <c r="H2724" i="13257"/>
  <c r="J2723" i="13257"/>
  <c r="I2723" i="13257"/>
  <c r="H2723" i="13257"/>
  <c r="J2722" i="13257"/>
  <c r="I2722" i="13257"/>
  <c r="H2722" i="13257"/>
  <c r="J2721" i="13257"/>
  <c r="I2721" i="13257"/>
  <c r="H2721" i="13257"/>
  <c r="J2720" i="13257"/>
  <c r="I2720" i="13257"/>
  <c r="H2720" i="13257"/>
  <c r="J2719" i="13257"/>
  <c r="I2719" i="13257"/>
  <c r="H2719" i="13257"/>
  <c r="J2718" i="13257"/>
  <c r="I2718" i="13257"/>
  <c r="H2718" i="13257"/>
  <c r="J2717" i="13257"/>
  <c r="I2717" i="13257"/>
  <c r="H2717" i="13257"/>
  <c r="J2716" i="13257"/>
  <c r="I2716" i="13257"/>
  <c r="H2716" i="13257"/>
  <c r="J2715" i="13257"/>
  <c r="I2715" i="13257"/>
  <c r="H2715" i="13257"/>
  <c r="J2714" i="13257"/>
  <c r="I2714" i="13257"/>
  <c r="H2714" i="13257"/>
  <c r="J2713" i="13257"/>
  <c r="I2713" i="13257"/>
  <c r="H2713" i="13257"/>
  <c r="J2712" i="13257"/>
  <c r="I2712" i="13257"/>
  <c r="H2712" i="13257"/>
  <c r="J2711" i="13257"/>
  <c r="I2711" i="13257"/>
  <c r="H2711" i="13257"/>
  <c r="J2710" i="13257"/>
  <c r="I2710" i="13257"/>
  <c r="H2710" i="13257"/>
  <c r="J2709" i="13257"/>
  <c r="I2709" i="13257"/>
  <c r="H2709" i="13257"/>
  <c r="J2708" i="13257"/>
  <c r="I2708" i="13257"/>
  <c r="H2708" i="13257"/>
  <c r="J2707" i="13257"/>
  <c r="I2707" i="13257"/>
  <c r="H2707" i="13257"/>
  <c r="J2706" i="13257"/>
  <c r="I2706" i="13257"/>
  <c r="H2706" i="13257"/>
  <c r="J2705" i="13257"/>
  <c r="I2705" i="13257"/>
  <c r="H2705" i="13257"/>
  <c r="J2704" i="13257"/>
  <c r="I2704" i="13257"/>
  <c r="H2704" i="13257"/>
  <c r="J2703" i="13257"/>
  <c r="I2703" i="13257"/>
  <c r="H2703" i="13257"/>
  <c r="J2702" i="13257"/>
  <c r="I2702" i="13257"/>
  <c r="H2702" i="13257"/>
  <c r="J2701" i="13257"/>
  <c r="I2701" i="13257"/>
  <c r="H2701" i="13257"/>
  <c r="J2700" i="13257"/>
  <c r="I2700" i="13257"/>
  <c r="H2700" i="13257"/>
  <c r="J2699" i="13257"/>
  <c r="I2699" i="13257"/>
  <c r="H2699" i="13257"/>
  <c r="J2698" i="13257"/>
  <c r="I2698" i="13257"/>
  <c r="H2698" i="13257"/>
  <c r="J2697" i="13257"/>
  <c r="I2697" i="13257"/>
  <c r="H2697" i="13257"/>
  <c r="J2696" i="13257"/>
  <c r="I2696" i="13257"/>
  <c r="H2696" i="13257"/>
  <c r="J2695" i="13257"/>
  <c r="I2695" i="13257"/>
  <c r="H2695" i="13257"/>
  <c r="J2694" i="13257"/>
  <c r="I2694" i="13257"/>
  <c r="H2694" i="13257"/>
  <c r="J2693" i="13257"/>
  <c r="I2693" i="13257"/>
  <c r="H2693" i="13257"/>
  <c r="J2692" i="13257"/>
  <c r="I2692" i="13257"/>
  <c r="H2692" i="13257"/>
  <c r="J2691" i="13257"/>
  <c r="I2691" i="13257"/>
  <c r="H2691" i="13257"/>
  <c r="J2690" i="13257"/>
  <c r="I2690" i="13257"/>
  <c r="H2690" i="13257"/>
  <c r="J2689" i="13257"/>
  <c r="I2689" i="13257"/>
  <c r="H2689" i="13257"/>
  <c r="J2688" i="13257"/>
  <c r="I2688" i="13257"/>
  <c r="H2688" i="13257"/>
  <c r="J2687" i="13257"/>
  <c r="I2687" i="13257"/>
  <c r="H2687" i="13257"/>
  <c r="J2686" i="13257"/>
  <c r="I2686" i="13257"/>
  <c r="H2686" i="13257"/>
  <c r="J2685" i="13257"/>
  <c r="I2685" i="13257"/>
  <c r="H2685" i="13257"/>
  <c r="J2684" i="13257"/>
  <c r="I2684" i="13257"/>
  <c r="H2684" i="13257"/>
  <c r="J2683" i="13257"/>
  <c r="I2683" i="13257"/>
  <c r="H2683" i="13257"/>
  <c r="J2682" i="13257"/>
  <c r="I2682" i="13257"/>
  <c r="H2682" i="13257"/>
  <c r="J2681" i="13257"/>
  <c r="I2681" i="13257"/>
  <c r="H2681" i="13257"/>
  <c r="J2680" i="13257"/>
  <c r="I2680" i="13257"/>
  <c r="H2680" i="13257"/>
  <c r="J2679" i="13257"/>
  <c r="I2679" i="13257"/>
  <c r="H2679" i="13257"/>
  <c r="J2678" i="13257"/>
  <c r="I2678" i="13257"/>
  <c r="H2678" i="13257"/>
  <c r="J2677" i="13257"/>
  <c r="I2677" i="13257"/>
  <c r="H2677" i="13257"/>
  <c r="J2676" i="13257"/>
  <c r="I2676" i="13257"/>
  <c r="H2676" i="13257"/>
  <c r="J2675" i="13257"/>
  <c r="I2675" i="13257"/>
  <c r="H2675" i="13257"/>
  <c r="J2674" i="13257"/>
  <c r="I2674" i="13257"/>
  <c r="H2674" i="13257"/>
  <c r="J2673" i="13257"/>
  <c r="I2673" i="13257"/>
  <c r="H2673" i="13257"/>
  <c r="J2672" i="13257"/>
  <c r="I2672" i="13257"/>
  <c r="H2672" i="13257"/>
  <c r="J2671" i="13257"/>
  <c r="I2671" i="13257"/>
  <c r="H2671" i="13257"/>
  <c r="J2670" i="13257"/>
  <c r="I2670" i="13257"/>
  <c r="H2670" i="13257"/>
  <c r="J2669" i="13257"/>
  <c r="I2669" i="13257"/>
  <c r="H2669" i="13257"/>
  <c r="J2668" i="13257"/>
  <c r="I2668" i="13257"/>
  <c r="H2668" i="13257"/>
  <c r="J2667" i="13257"/>
  <c r="I2667" i="13257"/>
  <c r="H2667" i="13257"/>
  <c r="J2666" i="13257"/>
  <c r="I2666" i="13257"/>
  <c r="H2666" i="13257"/>
  <c r="J2665" i="13257"/>
  <c r="I2665" i="13257"/>
  <c r="H2665" i="13257"/>
  <c r="J2664" i="13257"/>
  <c r="I2664" i="13257"/>
  <c r="H2664" i="13257"/>
  <c r="J2663" i="13257"/>
  <c r="I2663" i="13257"/>
  <c r="H2663" i="13257"/>
  <c r="J2662" i="13257"/>
  <c r="I2662" i="13257"/>
  <c r="H2662" i="13257"/>
  <c r="J2661" i="13257"/>
  <c r="I2661" i="13257"/>
  <c r="H2661" i="13257"/>
  <c r="J2660" i="13257"/>
  <c r="I2660" i="13257"/>
  <c r="H2660" i="13257"/>
  <c r="J2659" i="13257"/>
  <c r="I2659" i="13257"/>
  <c r="H2659" i="13257"/>
  <c r="J2658" i="13257"/>
  <c r="I2658" i="13257"/>
  <c r="H2658" i="13257"/>
  <c r="J2657" i="13257"/>
  <c r="I2657" i="13257"/>
  <c r="H2657" i="13257"/>
  <c r="J2656" i="13257"/>
  <c r="I2656" i="13257"/>
  <c r="H2656" i="13257"/>
  <c r="J2655" i="13257"/>
  <c r="I2655" i="13257"/>
  <c r="H2655" i="13257"/>
  <c r="J2654" i="13257"/>
  <c r="I2654" i="13257"/>
  <c r="H2654" i="13257"/>
  <c r="J2653" i="13257"/>
  <c r="I2653" i="13257"/>
  <c r="H2653" i="13257"/>
  <c r="J2652" i="13257"/>
  <c r="I2652" i="13257"/>
  <c r="H2652" i="13257"/>
  <c r="J2651" i="13257"/>
  <c r="I2651" i="13257"/>
  <c r="H2651" i="13257"/>
  <c r="J2650" i="13257"/>
  <c r="I2650" i="13257"/>
  <c r="H2650" i="13257"/>
  <c r="J2649" i="13257"/>
  <c r="I2649" i="13257"/>
  <c r="H2649" i="13257"/>
  <c r="J2648" i="13257"/>
  <c r="I2648" i="13257"/>
  <c r="H2648" i="13257"/>
  <c r="J2647" i="13257"/>
  <c r="I2647" i="13257"/>
  <c r="H2647" i="13257"/>
  <c r="J2646" i="13257"/>
  <c r="I2646" i="13257"/>
  <c r="H2646" i="13257"/>
  <c r="J2645" i="13257"/>
  <c r="I2645" i="13257"/>
  <c r="H2645" i="13257"/>
  <c r="J2644" i="13257"/>
  <c r="I2644" i="13257"/>
  <c r="H2644" i="13257"/>
  <c r="J2643" i="13257"/>
  <c r="I2643" i="13257"/>
  <c r="H2643" i="13257"/>
  <c r="J2642" i="13257"/>
  <c r="I2642" i="13257"/>
  <c r="H2642" i="13257"/>
  <c r="J2641" i="13257"/>
  <c r="I2641" i="13257"/>
  <c r="H2641" i="13257"/>
  <c r="J2640" i="13257"/>
  <c r="I2640" i="13257"/>
  <c r="H2640" i="13257"/>
  <c r="J2639" i="13257"/>
  <c r="I2639" i="13257"/>
  <c r="H2639" i="13257"/>
  <c r="J2638" i="13257"/>
  <c r="I2638" i="13257"/>
  <c r="H2638" i="13257"/>
  <c r="J2637" i="13257"/>
  <c r="I2637" i="13257"/>
  <c r="H2637" i="13257"/>
  <c r="J2636" i="13257"/>
  <c r="I2636" i="13257"/>
  <c r="H2636" i="13257"/>
  <c r="J2635" i="13257"/>
  <c r="I2635" i="13257"/>
  <c r="H2635" i="13257"/>
  <c r="J2634" i="13257"/>
  <c r="I2634" i="13257"/>
  <c r="H2634" i="13257"/>
  <c r="J2633" i="13257"/>
  <c r="I2633" i="13257"/>
  <c r="H2633" i="13257"/>
  <c r="J2632" i="13257"/>
  <c r="I2632" i="13257"/>
  <c r="H2632" i="13257"/>
  <c r="J2631" i="13257"/>
  <c r="I2631" i="13257"/>
  <c r="H2631" i="13257"/>
  <c r="J2630" i="13257"/>
  <c r="I2630" i="13257"/>
  <c r="H2630" i="13257"/>
  <c r="J2629" i="13257"/>
  <c r="I2629" i="13257"/>
  <c r="H2629" i="13257"/>
  <c r="J2628" i="13257"/>
  <c r="I2628" i="13257"/>
  <c r="H2628" i="13257"/>
  <c r="J2627" i="13257"/>
  <c r="I2627" i="13257"/>
  <c r="H2627" i="13257"/>
  <c r="J2626" i="13257"/>
  <c r="I2626" i="13257"/>
  <c r="H2626" i="13257"/>
  <c r="J2625" i="13257"/>
  <c r="I2625" i="13257"/>
  <c r="H2625" i="13257"/>
  <c r="J2624" i="13257"/>
  <c r="I2624" i="13257"/>
  <c r="H2624" i="13257"/>
  <c r="J2623" i="13257"/>
  <c r="I2623" i="13257"/>
  <c r="H2623" i="13257"/>
  <c r="J2622" i="13257"/>
  <c r="I2622" i="13257"/>
  <c r="H2622" i="13257"/>
  <c r="J2621" i="13257"/>
  <c r="I2621" i="13257"/>
  <c r="H2621" i="13257"/>
  <c r="J2620" i="13257"/>
  <c r="I2620" i="13257"/>
  <c r="H2620" i="13257"/>
  <c r="J2619" i="13257"/>
  <c r="I2619" i="13257"/>
  <c r="H2619" i="13257"/>
  <c r="J2618" i="13257"/>
  <c r="I2618" i="13257"/>
  <c r="H2618" i="13257"/>
  <c r="J2617" i="13257"/>
  <c r="I2617" i="13257"/>
  <c r="H2617" i="13257"/>
  <c r="J2616" i="13257"/>
  <c r="I2616" i="13257"/>
  <c r="H2616" i="13257"/>
  <c r="J2615" i="13257"/>
  <c r="I2615" i="13257"/>
  <c r="H2615" i="13257"/>
  <c r="J2614" i="13257"/>
  <c r="I2614" i="13257"/>
  <c r="H2614" i="13257"/>
  <c r="J2613" i="13257"/>
  <c r="I2613" i="13257"/>
  <c r="H2613" i="13257"/>
  <c r="J2612" i="13257"/>
  <c r="I2612" i="13257"/>
  <c r="H2612" i="13257"/>
  <c r="J2611" i="13257"/>
  <c r="I2611" i="13257"/>
  <c r="H2611" i="13257"/>
  <c r="J2610" i="13257"/>
  <c r="I2610" i="13257"/>
  <c r="H2610" i="13257"/>
  <c r="J2609" i="13257"/>
  <c r="I2609" i="13257"/>
  <c r="H2609" i="13257"/>
  <c r="J2608" i="13257"/>
  <c r="I2608" i="13257"/>
  <c r="H2608" i="13257"/>
  <c r="J2607" i="13257"/>
  <c r="I2607" i="13257"/>
  <c r="H2607" i="13257"/>
  <c r="J2606" i="13257"/>
  <c r="I2606" i="13257"/>
  <c r="H2606" i="13257"/>
  <c r="J2605" i="13257"/>
  <c r="I2605" i="13257"/>
  <c r="H2605" i="13257"/>
  <c r="J2604" i="13257"/>
  <c r="I2604" i="13257"/>
  <c r="H2604" i="13257"/>
  <c r="J2603" i="13257"/>
  <c r="I2603" i="13257"/>
  <c r="H2603" i="13257"/>
  <c r="J2602" i="13257"/>
  <c r="I2602" i="13257"/>
  <c r="H2602" i="13257"/>
  <c r="J2601" i="13257"/>
  <c r="I2601" i="13257"/>
  <c r="H2601" i="13257"/>
  <c r="J2600" i="13257"/>
  <c r="I2600" i="13257"/>
  <c r="H2600" i="13257"/>
  <c r="J2599" i="13257"/>
  <c r="I2599" i="13257"/>
  <c r="H2599" i="13257"/>
  <c r="J2598" i="13257"/>
  <c r="I2598" i="13257"/>
  <c r="H2598" i="13257"/>
  <c r="J2597" i="13257"/>
  <c r="I2597" i="13257"/>
  <c r="H2597" i="13257"/>
  <c r="J2596" i="13257"/>
  <c r="I2596" i="13257"/>
  <c r="H2596" i="13257"/>
  <c r="J2595" i="13257"/>
  <c r="I2595" i="13257"/>
  <c r="H2595" i="13257"/>
  <c r="J2594" i="13257"/>
  <c r="I2594" i="13257"/>
  <c r="H2594" i="13257"/>
  <c r="J2593" i="13257"/>
  <c r="I2593" i="13257"/>
  <c r="H2593" i="13257"/>
  <c r="J2592" i="13257"/>
  <c r="I2592" i="13257"/>
  <c r="H2592" i="13257"/>
  <c r="J2591" i="13257"/>
  <c r="I2591" i="13257"/>
  <c r="H2591" i="13257"/>
  <c r="J2590" i="13257"/>
  <c r="I2590" i="13257"/>
  <c r="H2590" i="13257"/>
  <c r="J2589" i="13257"/>
  <c r="I2589" i="13257"/>
  <c r="H2589" i="13257"/>
  <c r="J2588" i="13257"/>
  <c r="I2588" i="13257"/>
  <c r="H2588" i="13257"/>
  <c r="J2587" i="13257"/>
  <c r="I2587" i="13257"/>
  <c r="H2587" i="13257"/>
  <c r="J2586" i="13257"/>
  <c r="I2586" i="13257"/>
  <c r="H2586" i="13257"/>
  <c r="J2585" i="13257"/>
  <c r="I2585" i="13257"/>
  <c r="H2585" i="13257"/>
  <c r="J2584" i="13257"/>
  <c r="I2584" i="13257"/>
  <c r="H2584" i="13257"/>
  <c r="J2583" i="13257"/>
  <c r="I2583" i="13257"/>
  <c r="H2583" i="13257"/>
  <c r="J2582" i="13257"/>
  <c r="I2582" i="13257"/>
  <c r="H2582" i="13257"/>
  <c r="J2581" i="13257"/>
  <c r="I2581" i="13257"/>
  <c r="H2581" i="13257"/>
  <c r="J2580" i="13257"/>
  <c r="I2580" i="13257"/>
  <c r="H2580" i="13257"/>
  <c r="J2579" i="13257"/>
  <c r="I2579" i="13257"/>
  <c r="H2579" i="13257"/>
  <c r="J2578" i="13257"/>
  <c r="I2578" i="13257"/>
  <c r="H2578" i="13257"/>
  <c r="J2577" i="13257"/>
  <c r="I2577" i="13257"/>
  <c r="H2577" i="13257"/>
  <c r="J2576" i="13257"/>
  <c r="I2576" i="13257"/>
  <c r="H2576" i="13257"/>
  <c r="J2575" i="13257"/>
  <c r="I2575" i="13257"/>
  <c r="H2575" i="13257"/>
  <c r="J2574" i="13257"/>
  <c r="I2574" i="13257"/>
  <c r="H2574" i="13257"/>
  <c r="J2573" i="13257"/>
  <c r="I2573" i="13257"/>
  <c r="H2573" i="13257"/>
  <c r="J2572" i="13257"/>
  <c r="I2572" i="13257"/>
  <c r="H2572" i="13257"/>
  <c r="J2571" i="13257"/>
  <c r="I2571" i="13257"/>
  <c r="H2571" i="13257"/>
  <c r="J2570" i="13257"/>
  <c r="I2570" i="13257"/>
  <c r="H2570" i="13257"/>
  <c r="J2569" i="13257"/>
  <c r="I2569" i="13257"/>
  <c r="H2569" i="13257"/>
  <c r="J2568" i="13257"/>
  <c r="I2568" i="13257"/>
  <c r="H2568" i="13257"/>
  <c r="J2567" i="13257"/>
  <c r="I2567" i="13257"/>
  <c r="H2567" i="13257"/>
  <c r="J2566" i="13257"/>
  <c r="I2566" i="13257"/>
  <c r="H2566" i="13257"/>
  <c r="J2565" i="13257"/>
  <c r="I2565" i="13257"/>
  <c r="H2565" i="13257"/>
  <c r="J2564" i="13257"/>
  <c r="I2564" i="13257"/>
  <c r="H2564" i="13257"/>
  <c r="J2563" i="13257"/>
  <c r="I2563" i="13257"/>
  <c r="H2563" i="13257"/>
  <c r="J2562" i="13257"/>
  <c r="I2562" i="13257"/>
  <c r="H2562" i="13257"/>
  <c r="J2561" i="13257"/>
  <c r="I2561" i="13257"/>
  <c r="H2561" i="13257"/>
  <c r="J2560" i="13257"/>
  <c r="I2560" i="13257"/>
  <c r="H2560" i="13257"/>
  <c r="J2559" i="13257"/>
  <c r="I2559" i="13257"/>
  <c r="H2559" i="13257"/>
  <c r="J2558" i="13257"/>
  <c r="I2558" i="13257"/>
  <c r="H2558" i="13257"/>
  <c r="J2557" i="13257"/>
  <c r="I2557" i="13257"/>
  <c r="H2557" i="13257"/>
  <c r="J2556" i="13257"/>
  <c r="I2556" i="13257"/>
  <c r="H2556" i="13257"/>
  <c r="J2555" i="13257"/>
  <c r="I2555" i="13257"/>
  <c r="H2555" i="13257"/>
  <c r="J2554" i="13257"/>
  <c r="I2554" i="13257"/>
  <c r="H2554" i="13257"/>
  <c r="J2553" i="13257"/>
  <c r="I2553" i="13257"/>
  <c r="H2553" i="13257"/>
  <c r="J2552" i="13257"/>
  <c r="I2552" i="13257"/>
  <c r="H2552" i="13257"/>
  <c r="J2551" i="13257"/>
  <c r="I2551" i="13257"/>
  <c r="H2551" i="13257"/>
  <c r="J2550" i="13257"/>
  <c r="I2550" i="13257"/>
  <c r="H2550" i="13257"/>
  <c r="J2549" i="13257"/>
  <c r="I2549" i="13257"/>
  <c r="H2549" i="13257"/>
  <c r="J2548" i="13257"/>
  <c r="I2548" i="13257"/>
  <c r="H2548" i="13257"/>
  <c r="J2547" i="13257"/>
  <c r="I2547" i="13257"/>
  <c r="H2547" i="13257"/>
  <c r="J2546" i="13257"/>
  <c r="I2546" i="13257"/>
  <c r="H2546" i="13257"/>
  <c r="J2545" i="13257"/>
  <c r="I2545" i="13257"/>
  <c r="H2545" i="13257"/>
  <c r="J2544" i="13257"/>
  <c r="I2544" i="13257"/>
  <c r="H2544" i="13257"/>
  <c r="J2543" i="13257"/>
  <c r="I2543" i="13257"/>
  <c r="H2543" i="13257"/>
  <c r="J2542" i="13257"/>
  <c r="I2542" i="13257"/>
  <c r="H2542" i="13257"/>
  <c r="J2541" i="13257"/>
  <c r="I2541" i="13257"/>
  <c r="H2541" i="13257"/>
  <c r="J2540" i="13257"/>
  <c r="I2540" i="13257"/>
  <c r="H2540" i="13257"/>
  <c r="J2539" i="13257"/>
  <c r="I2539" i="13257"/>
  <c r="H2539" i="13257"/>
  <c r="J2538" i="13257"/>
  <c r="I2538" i="13257"/>
  <c r="H2538" i="13257"/>
  <c r="J2537" i="13257"/>
  <c r="I2537" i="13257"/>
  <c r="H2537" i="13257"/>
  <c r="J2536" i="13257"/>
  <c r="I2536" i="13257"/>
  <c r="H2536" i="13257"/>
  <c r="J2535" i="13257"/>
  <c r="I2535" i="13257"/>
  <c r="H2535" i="13257"/>
  <c r="J2534" i="13257"/>
  <c r="I2534" i="13257"/>
  <c r="H2534" i="13257"/>
  <c r="J2533" i="13257"/>
  <c r="I2533" i="13257"/>
  <c r="H2533" i="13257"/>
  <c r="J2532" i="13257"/>
  <c r="I2532" i="13257"/>
  <c r="H2532" i="13257"/>
  <c r="J2531" i="13257"/>
  <c r="I2531" i="13257"/>
  <c r="H2531" i="13257"/>
  <c r="J2530" i="13257"/>
  <c r="I2530" i="13257"/>
  <c r="H2530" i="13257"/>
  <c r="J2529" i="13257"/>
  <c r="I2529" i="13257"/>
  <c r="H2529" i="13257"/>
  <c r="J2528" i="13257"/>
  <c r="I2528" i="13257"/>
  <c r="H2528" i="13257"/>
  <c r="J2527" i="13257"/>
  <c r="I2527" i="13257"/>
  <c r="H2527" i="13257"/>
  <c r="J2526" i="13257"/>
  <c r="I2526" i="13257"/>
  <c r="H2526" i="13257"/>
  <c r="J2525" i="13257"/>
  <c r="I2525" i="13257"/>
  <c r="H2525" i="13257"/>
  <c r="J2524" i="13257"/>
  <c r="I2524" i="13257"/>
  <c r="H2524" i="13257"/>
  <c r="J2523" i="13257"/>
  <c r="I2523" i="13257"/>
  <c r="H2523" i="13257"/>
  <c r="J2522" i="13257"/>
  <c r="I2522" i="13257"/>
  <c r="H2522" i="13257"/>
  <c r="J2521" i="13257"/>
  <c r="I2521" i="13257"/>
  <c r="H2521" i="13257"/>
  <c r="J2520" i="13257"/>
  <c r="I2520" i="13257"/>
  <c r="H2520" i="13257"/>
  <c r="J2519" i="13257"/>
  <c r="I2519" i="13257"/>
  <c r="H2519" i="13257"/>
  <c r="J2518" i="13257"/>
  <c r="I2518" i="13257"/>
  <c r="H2518" i="13257"/>
  <c r="J2517" i="13257"/>
  <c r="I2517" i="13257"/>
  <c r="H2517" i="13257"/>
  <c r="J2516" i="13257"/>
  <c r="I2516" i="13257"/>
  <c r="H2516" i="13257"/>
  <c r="J2515" i="13257"/>
  <c r="I2515" i="13257"/>
  <c r="H2515" i="13257"/>
  <c r="J2514" i="13257"/>
  <c r="I2514" i="13257"/>
  <c r="H2514" i="13257"/>
  <c r="J2513" i="13257"/>
  <c r="I2513" i="13257"/>
  <c r="H2513" i="13257"/>
  <c r="J2512" i="13257"/>
  <c r="I2512" i="13257"/>
  <c r="H2512" i="13257"/>
  <c r="J2511" i="13257"/>
  <c r="I2511" i="13257"/>
  <c r="H2511" i="13257"/>
  <c r="J2510" i="13257"/>
  <c r="I2510" i="13257"/>
  <c r="H2510" i="13257"/>
  <c r="J2509" i="13257"/>
  <c r="I2509" i="13257"/>
  <c r="H2509" i="13257"/>
  <c r="J2508" i="13257"/>
  <c r="I2508" i="13257"/>
  <c r="H2508" i="13257"/>
  <c r="J2507" i="13257"/>
  <c r="I2507" i="13257"/>
  <c r="H2507" i="13257"/>
  <c r="J2506" i="13257"/>
  <c r="I2506" i="13257"/>
  <c r="H2506" i="13257"/>
  <c r="J2505" i="13257"/>
  <c r="I2505" i="13257"/>
  <c r="H2505" i="13257"/>
  <c r="J2504" i="13257"/>
  <c r="I2504" i="13257"/>
  <c r="H2504" i="13257"/>
  <c r="J2503" i="13257"/>
  <c r="I2503" i="13257"/>
  <c r="H2503" i="13257"/>
  <c r="J2502" i="13257"/>
  <c r="I2502" i="13257"/>
  <c r="H2502" i="13257"/>
  <c r="J2501" i="13257"/>
  <c r="I2501" i="13257"/>
  <c r="H2501" i="13257"/>
  <c r="J2500" i="13257"/>
  <c r="I2500" i="13257"/>
  <c r="H2500" i="13257"/>
  <c r="J2499" i="13257"/>
  <c r="I2499" i="13257"/>
  <c r="H2499" i="13257"/>
  <c r="J2498" i="13257"/>
  <c r="I2498" i="13257"/>
  <c r="H2498" i="13257"/>
  <c r="J2497" i="13257"/>
  <c r="I2497" i="13257"/>
  <c r="H2497" i="13257"/>
  <c r="J2496" i="13257"/>
  <c r="I2496" i="13257"/>
  <c r="H2496" i="13257"/>
  <c r="J2495" i="13257"/>
  <c r="I2495" i="13257"/>
  <c r="H2495" i="13257"/>
  <c r="J2494" i="13257"/>
  <c r="I2494" i="13257"/>
  <c r="H2494" i="13257"/>
  <c r="J2493" i="13257"/>
  <c r="I2493" i="13257"/>
  <c r="H2493" i="13257"/>
  <c r="J2492" i="13257"/>
  <c r="I2492" i="13257"/>
  <c r="H2492" i="13257"/>
  <c r="J2491" i="13257"/>
  <c r="I2491" i="13257"/>
  <c r="H2491" i="13257"/>
  <c r="J2490" i="13257"/>
  <c r="I2490" i="13257"/>
  <c r="H2490" i="13257"/>
  <c r="J2489" i="13257"/>
  <c r="I2489" i="13257"/>
  <c r="H2489" i="13257"/>
  <c r="J2488" i="13257"/>
  <c r="I2488" i="13257"/>
  <c r="H2488" i="13257"/>
  <c r="J2487" i="13257"/>
  <c r="I2487" i="13257"/>
  <c r="H2487" i="13257"/>
  <c r="J2486" i="13257"/>
  <c r="I2486" i="13257"/>
  <c r="H2486" i="13257"/>
  <c r="J2485" i="13257"/>
  <c r="I2485" i="13257"/>
  <c r="H2485" i="13257"/>
  <c r="J2484" i="13257"/>
  <c r="I2484" i="13257"/>
  <c r="H2484" i="13257"/>
  <c r="J2483" i="13257"/>
  <c r="I2483" i="13257"/>
  <c r="H2483" i="13257"/>
  <c r="J2482" i="13257"/>
  <c r="I2482" i="13257"/>
  <c r="H2482" i="13257"/>
  <c r="J2481" i="13257"/>
  <c r="I2481" i="13257"/>
  <c r="H2481" i="13257"/>
  <c r="J2480" i="13257"/>
  <c r="I2480" i="13257"/>
  <c r="H2480" i="13257"/>
  <c r="J2479" i="13257"/>
  <c r="I2479" i="13257"/>
  <c r="H2479" i="13257"/>
  <c r="J2478" i="13257"/>
  <c r="I2478" i="13257"/>
  <c r="H2478" i="13257"/>
  <c r="J2477" i="13257"/>
  <c r="I2477" i="13257"/>
  <c r="H2477" i="13257"/>
  <c r="J2476" i="13257"/>
  <c r="I2476" i="13257"/>
  <c r="H2476" i="13257"/>
  <c r="J2475" i="13257"/>
  <c r="I2475" i="13257"/>
  <c r="H2475" i="13257"/>
  <c r="J2474" i="13257"/>
  <c r="I2474" i="13257"/>
  <c r="H2474" i="13257"/>
  <c r="J2473" i="13257"/>
  <c r="I2473" i="13257"/>
  <c r="H2473" i="13257"/>
  <c r="J2472" i="13257"/>
  <c r="I2472" i="13257"/>
  <c r="H2472" i="13257"/>
  <c r="J2471" i="13257"/>
  <c r="I2471" i="13257"/>
  <c r="H2471" i="13257"/>
  <c r="J2470" i="13257"/>
  <c r="I2470" i="13257"/>
  <c r="H2470" i="13257"/>
  <c r="J2469" i="13257"/>
  <c r="I2469" i="13257"/>
  <c r="H2469" i="13257"/>
  <c r="J2468" i="13257"/>
  <c r="I2468" i="13257"/>
  <c r="H2468" i="13257"/>
  <c r="J2467" i="13257"/>
  <c r="I2467" i="13257"/>
  <c r="H2467" i="13257"/>
  <c r="J2466" i="13257"/>
  <c r="I2466" i="13257"/>
  <c r="H2466" i="13257"/>
  <c r="J2465" i="13257"/>
  <c r="I2465" i="13257"/>
  <c r="H2465" i="13257"/>
  <c r="J2464" i="13257"/>
  <c r="I2464" i="13257"/>
  <c r="H2464" i="13257"/>
  <c r="J2463" i="13257"/>
  <c r="I2463" i="13257"/>
  <c r="H2463" i="13257"/>
  <c r="J2462" i="13257"/>
  <c r="I2462" i="13257"/>
  <c r="H2462" i="13257"/>
  <c r="J2461" i="13257"/>
  <c r="I2461" i="13257"/>
  <c r="H2461" i="13257"/>
  <c r="J2460" i="13257"/>
  <c r="I2460" i="13257"/>
  <c r="H2460" i="13257"/>
  <c r="J2459" i="13257"/>
  <c r="I2459" i="13257"/>
  <c r="H2459" i="13257"/>
  <c r="J2458" i="13257"/>
  <c r="I2458" i="13257"/>
  <c r="H2458" i="13257"/>
  <c r="J2457" i="13257"/>
  <c r="I2457" i="13257"/>
  <c r="H2457" i="13257"/>
  <c r="J2456" i="13257"/>
  <c r="I2456" i="13257"/>
  <c r="H2456" i="13257"/>
  <c r="J2455" i="13257"/>
  <c r="I2455" i="13257"/>
  <c r="H2455" i="13257"/>
  <c r="J2454" i="13257"/>
  <c r="I2454" i="13257"/>
  <c r="H2454" i="13257"/>
  <c r="J2453" i="13257"/>
  <c r="I2453" i="13257"/>
  <c r="H2453" i="13257"/>
  <c r="J2452" i="13257"/>
  <c r="I2452" i="13257"/>
  <c r="H2452" i="13257"/>
  <c r="J2451" i="13257"/>
  <c r="I2451" i="13257"/>
  <c r="H2451" i="13257"/>
  <c r="J2450" i="13257"/>
  <c r="I2450" i="13257"/>
  <c r="H2450" i="13257"/>
  <c r="J2449" i="13257"/>
  <c r="I2449" i="13257"/>
  <c r="H2449" i="13257"/>
  <c r="J2448" i="13257"/>
  <c r="I2448" i="13257"/>
  <c r="H2448" i="13257"/>
  <c r="J2447" i="13257"/>
  <c r="I2447" i="13257"/>
  <c r="H2447" i="13257"/>
  <c r="J2446" i="13257"/>
  <c r="I2446" i="13257"/>
  <c r="H2446" i="13257"/>
  <c r="J2445" i="13257"/>
  <c r="I2445" i="13257"/>
  <c r="H2445" i="13257"/>
  <c r="J2444" i="13257"/>
  <c r="I2444" i="13257"/>
  <c r="H2444" i="13257"/>
  <c r="J2443" i="13257"/>
  <c r="I2443" i="13257"/>
  <c r="H2443" i="13257"/>
  <c r="J2442" i="13257"/>
  <c r="I2442" i="13257"/>
  <c r="H2442" i="13257"/>
  <c r="J2441" i="13257"/>
  <c r="I2441" i="13257"/>
  <c r="H2441" i="13257"/>
  <c r="J2440" i="13257"/>
  <c r="I2440" i="13257"/>
  <c r="H2440" i="13257"/>
  <c r="J2439" i="13257"/>
  <c r="I2439" i="13257"/>
  <c r="H2439" i="13257"/>
  <c r="J2438" i="13257"/>
  <c r="I2438" i="13257"/>
  <c r="H2438" i="13257"/>
  <c r="J2437" i="13257"/>
  <c r="I2437" i="13257"/>
  <c r="H2437" i="13257"/>
  <c r="J2436" i="13257"/>
  <c r="I2436" i="13257"/>
  <c r="H2436" i="13257"/>
  <c r="J2435" i="13257"/>
  <c r="I2435" i="13257"/>
  <c r="H2435" i="13257"/>
  <c r="J2434" i="13257"/>
  <c r="I2434" i="13257"/>
  <c r="H2434" i="13257"/>
  <c r="J2433" i="13257"/>
  <c r="I2433" i="13257"/>
  <c r="H2433" i="13257"/>
  <c r="J2432" i="13257"/>
  <c r="I2432" i="13257"/>
  <c r="H2432" i="13257"/>
  <c r="J2431" i="13257"/>
  <c r="I2431" i="13257"/>
  <c r="H2431" i="13257"/>
  <c r="J2430" i="13257"/>
  <c r="I2430" i="13257"/>
  <c r="H2430" i="13257"/>
  <c r="J2429" i="13257"/>
  <c r="I2429" i="13257"/>
  <c r="H2429" i="13257"/>
  <c r="J2428" i="13257"/>
  <c r="I2428" i="13257"/>
  <c r="H2428" i="13257"/>
  <c r="J2427" i="13257"/>
  <c r="I2427" i="13257"/>
  <c r="H2427" i="13257"/>
  <c r="J2426" i="13257"/>
  <c r="I2426" i="13257"/>
  <c r="H2426" i="13257"/>
  <c r="J2425" i="13257"/>
  <c r="I2425" i="13257"/>
  <c r="H2425" i="13257"/>
  <c r="J2424" i="13257"/>
  <c r="I2424" i="13257"/>
  <c r="H2424" i="13257"/>
  <c r="J2423" i="13257"/>
  <c r="I2423" i="13257"/>
  <c r="H2423" i="13257"/>
  <c r="J2422" i="13257"/>
  <c r="I2422" i="13257"/>
  <c r="H2422" i="13257"/>
  <c r="J2421" i="13257"/>
  <c r="I2421" i="13257"/>
  <c r="H2421" i="13257"/>
  <c r="J2420" i="13257"/>
  <c r="I2420" i="13257"/>
  <c r="H2420" i="13257"/>
  <c r="J2419" i="13257"/>
  <c r="I2419" i="13257"/>
  <c r="H2419" i="13257"/>
  <c r="J2418" i="13257"/>
  <c r="I2418" i="13257"/>
  <c r="H2418" i="13257"/>
  <c r="J2417" i="13257"/>
  <c r="I2417" i="13257"/>
  <c r="H2417" i="13257"/>
  <c r="J2416" i="13257"/>
  <c r="I2416" i="13257"/>
  <c r="H2416" i="13257"/>
  <c r="J2415" i="13257"/>
  <c r="I2415" i="13257"/>
  <c r="H2415" i="13257"/>
  <c r="J2414" i="13257"/>
  <c r="I2414" i="13257"/>
  <c r="H2414" i="13257"/>
  <c r="J2413" i="13257"/>
  <c r="I2413" i="13257"/>
  <c r="H2413" i="13257"/>
  <c r="J2412" i="13257"/>
  <c r="I2412" i="13257"/>
  <c r="H2412" i="13257"/>
  <c r="J2411" i="13257"/>
  <c r="I2411" i="13257"/>
  <c r="H2411" i="13257"/>
  <c r="J2410" i="13257"/>
  <c r="I2410" i="13257"/>
  <c r="H2410" i="13257"/>
  <c r="J2409" i="13257"/>
  <c r="I2409" i="13257"/>
  <c r="H2409" i="13257"/>
  <c r="J2408" i="13257"/>
  <c r="I2408" i="13257"/>
  <c r="H2408" i="13257"/>
  <c r="J2407" i="13257"/>
  <c r="I2407" i="13257"/>
  <c r="H2407" i="13257"/>
  <c r="J2406" i="13257"/>
  <c r="I2406" i="13257"/>
  <c r="H2406" i="13257"/>
  <c r="J2405" i="13257"/>
  <c r="I2405" i="13257"/>
  <c r="H2405" i="13257"/>
  <c r="J2404" i="13257"/>
  <c r="I2404" i="13257"/>
  <c r="H2404" i="13257"/>
  <c r="J2403" i="13257"/>
  <c r="I2403" i="13257"/>
  <c r="H2403" i="13257"/>
  <c r="J2402" i="13257"/>
  <c r="I2402" i="13257"/>
  <c r="H2402" i="13257"/>
  <c r="J2401" i="13257"/>
  <c r="I2401" i="13257"/>
  <c r="H2401" i="13257"/>
  <c r="J2400" i="13257"/>
  <c r="I2400" i="13257"/>
  <c r="H2400" i="13257"/>
  <c r="J2399" i="13257"/>
  <c r="I2399" i="13257"/>
  <c r="H2399" i="13257"/>
  <c r="J2398" i="13257"/>
  <c r="I2398" i="13257"/>
  <c r="H2398" i="13257"/>
  <c r="J2397" i="13257"/>
  <c r="I2397" i="13257"/>
  <c r="H2397" i="13257"/>
  <c r="J2396" i="13257"/>
  <c r="I2396" i="13257"/>
  <c r="H2396" i="13257"/>
  <c r="J2395" i="13257"/>
  <c r="I2395" i="13257"/>
  <c r="H2395" i="13257"/>
  <c r="J2394" i="13257"/>
  <c r="I2394" i="13257"/>
  <c r="H2394" i="13257"/>
  <c r="J2393" i="13257"/>
  <c r="I2393" i="13257"/>
  <c r="H2393" i="13257"/>
  <c r="J2392" i="13257"/>
  <c r="I2392" i="13257"/>
  <c r="H2392" i="13257"/>
  <c r="J2391" i="13257"/>
  <c r="I2391" i="13257"/>
  <c r="H2391" i="13257"/>
  <c r="J2390" i="13257"/>
  <c r="I2390" i="13257"/>
  <c r="H2390" i="13257"/>
  <c r="J2389" i="13257"/>
  <c r="I2389" i="13257"/>
  <c r="H2389" i="13257"/>
  <c r="J2388" i="13257"/>
  <c r="I2388" i="13257"/>
  <c r="H2388" i="13257"/>
  <c r="J2387" i="13257"/>
  <c r="I2387" i="13257"/>
  <c r="H2387" i="13257"/>
  <c r="J2386" i="13257"/>
  <c r="I2386" i="13257"/>
  <c r="H2386" i="13257"/>
  <c r="J2385" i="13257"/>
  <c r="I2385" i="13257"/>
  <c r="H2385" i="13257"/>
  <c r="J2384" i="13257"/>
  <c r="I2384" i="13257"/>
  <c r="H2384" i="13257"/>
  <c r="J2383" i="13257"/>
  <c r="I2383" i="13257"/>
  <c r="H2383" i="13257"/>
  <c r="J2382" i="13257"/>
  <c r="I2382" i="13257"/>
  <c r="H2382" i="13257"/>
  <c r="J2381" i="13257"/>
  <c r="I2381" i="13257"/>
  <c r="H2381" i="13257"/>
  <c r="J2380" i="13257"/>
  <c r="I2380" i="13257"/>
  <c r="H2380" i="13257"/>
  <c r="J2379" i="13257"/>
  <c r="I2379" i="13257"/>
  <c r="H2379" i="13257"/>
  <c r="J2378" i="13257"/>
  <c r="I2378" i="13257"/>
  <c r="H2378" i="13257"/>
  <c r="J2377" i="13257"/>
  <c r="I2377" i="13257"/>
  <c r="H2377" i="13257"/>
  <c r="J2376" i="13257"/>
  <c r="I2376" i="13257"/>
  <c r="H2376" i="13257"/>
  <c r="J2375" i="13257"/>
  <c r="I2375" i="13257"/>
  <c r="H2375" i="13257"/>
  <c r="J2374" i="13257"/>
  <c r="I2374" i="13257"/>
  <c r="H2374" i="13257"/>
  <c r="J2373" i="13257"/>
  <c r="I2373" i="13257"/>
  <c r="H2373" i="13257"/>
  <c r="J2372" i="13257"/>
  <c r="I2372" i="13257"/>
  <c r="H2372" i="13257"/>
  <c r="J2371" i="13257"/>
  <c r="I2371" i="13257"/>
  <c r="H2371" i="13257"/>
  <c r="J2370" i="13257"/>
  <c r="I2370" i="13257"/>
  <c r="H2370" i="13257"/>
  <c r="J2369" i="13257"/>
  <c r="I2369" i="13257"/>
  <c r="H2369" i="13257"/>
  <c r="J2368" i="13257"/>
  <c r="I2368" i="13257"/>
  <c r="H2368" i="13257"/>
  <c r="J2367" i="13257"/>
  <c r="I2367" i="13257"/>
  <c r="H2367" i="13257"/>
  <c r="J2366" i="13257"/>
  <c r="I2366" i="13257"/>
  <c r="H2366" i="13257"/>
  <c r="J2365" i="13257"/>
  <c r="I2365" i="13257"/>
  <c r="H2365" i="13257"/>
  <c r="J2364" i="13257"/>
  <c r="I2364" i="13257"/>
  <c r="H2364" i="13257"/>
  <c r="J2363" i="13257"/>
  <c r="I2363" i="13257"/>
  <c r="H2363" i="13257"/>
  <c r="J2362" i="13257"/>
  <c r="I2362" i="13257"/>
  <c r="H2362" i="13257"/>
  <c r="J2361" i="13257"/>
  <c r="I2361" i="13257"/>
  <c r="H2361" i="13257"/>
  <c r="J2360" i="13257"/>
  <c r="I2360" i="13257"/>
  <c r="H2360" i="13257"/>
  <c r="J2359" i="13257"/>
  <c r="I2359" i="13257"/>
  <c r="H2359" i="13257"/>
  <c r="J2358" i="13257"/>
  <c r="I2358" i="13257"/>
  <c r="H2358" i="13257"/>
  <c r="J2357" i="13257"/>
  <c r="I2357" i="13257"/>
  <c r="H2357" i="13257"/>
  <c r="J2356" i="13257"/>
  <c r="I2356" i="13257"/>
  <c r="H2356" i="13257"/>
  <c r="J2355" i="13257"/>
  <c r="I2355" i="13257"/>
  <c r="H2355" i="13257"/>
  <c r="J2354" i="13257"/>
  <c r="I2354" i="13257"/>
  <c r="H2354" i="13257"/>
  <c r="J2353" i="13257"/>
  <c r="I2353" i="13257"/>
  <c r="H2353" i="13257"/>
  <c r="J2352" i="13257"/>
  <c r="I2352" i="13257"/>
  <c r="H2352" i="13257"/>
  <c r="J2351" i="13257"/>
  <c r="I2351" i="13257"/>
  <c r="H2351" i="13257"/>
  <c r="J2350" i="13257"/>
  <c r="I2350" i="13257"/>
  <c r="H2350" i="13257"/>
  <c r="J2349" i="13257"/>
  <c r="I2349" i="13257"/>
  <c r="H2349" i="13257"/>
  <c r="J2348" i="13257"/>
  <c r="I2348" i="13257"/>
  <c r="H2348" i="13257"/>
  <c r="J2347" i="13257"/>
  <c r="I2347" i="13257"/>
  <c r="H2347" i="13257"/>
  <c r="J2346" i="13257"/>
  <c r="I2346" i="13257"/>
  <c r="H2346" i="13257"/>
  <c r="J2345" i="13257"/>
  <c r="I2345" i="13257"/>
  <c r="H2345" i="13257"/>
  <c r="J2344" i="13257"/>
  <c r="I2344" i="13257"/>
  <c r="H2344" i="13257"/>
  <c r="J2343" i="13257"/>
  <c r="I2343" i="13257"/>
  <c r="H2343" i="13257"/>
  <c r="J2342" i="13257"/>
  <c r="I2342" i="13257"/>
  <c r="H2342" i="13257"/>
  <c r="J2341" i="13257"/>
  <c r="I2341" i="13257"/>
  <c r="H2341" i="13257"/>
  <c r="J2340" i="13257"/>
  <c r="I2340" i="13257"/>
  <c r="H2340" i="13257"/>
  <c r="J2339" i="13257"/>
  <c r="I2339" i="13257"/>
  <c r="H2339" i="13257"/>
  <c r="J2338" i="13257"/>
  <c r="I2338" i="13257"/>
  <c r="H2338" i="13257"/>
  <c r="J2337" i="13257"/>
  <c r="I2337" i="13257"/>
  <c r="H2337" i="13257"/>
  <c r="J2336" i="13257"/>
  <c r="I2336" i="13257"/>
  <c r="H2336" i="13257"/>
  <c r="J2335" i="13257"/>
  <c r="I2335" i="13257"/>
  <c r="H2335" i="13257"/>
  <c r="J2334" i="13257"/>
  <c r="I2334" i="13257"/>
  <c r="H2334" i="13257"/>
  <c r="J2333" i="13257"/>
  <c r="I2333" i="13257"/>
  <c r="H2333" i="13257"/>
  <c r="J2332" i="13257"/>
  <c r="I2332" i="13257"/>
  <c r="H2332" i="13257"/>
  <c r="J2331" i="13257"/>
  <c r="I2331" i="13257"/>
  <c r="H2331" i="13257"/>
  <c r="J2330" i="13257"/>
  <c r="I2330" i="13257"/>
  <c r="H2330" i="13257"/>
  <c r="J2329" i="13257"/>
  <c r="I2329" i="13257"/>
  <c r="H2329" i="13257"/>
  <c r="J2328" i="13257"/>
  <c r="I2328" i="13257"/>
  <c r="H2328" i="13257"/>
  <c r="J2327" i="13257"/>
  <c r="I2327" i="13257"/>
  <c r="H2327" i="13257"/>
  <c r="J2326" i="13257"/>
  <c r="I2326" i="13257"/>
  <c r="H2326" i="13257"/>
  <c r="J2325" i="13257"/>
  <c r="I2325" i="13257"/>
  <c r="H2325" i="13257"/>
  <c r="J2324" i="13257"/>
  <c r="I2324" i="13257"/>
  <c r="H2324" i="13257"/>
  <c r="J2323" i="13257"/>
  <c r="I2323" i="13257"/>
  <c r="H2323" i="13257"/>
  <c r="J2322" i="13257"/>
  <c r="I2322" i="13257"/>
  <c r="H2322" i="13257"/>
  <c r="J2321" i="13257"/>
  <c r="I2321" i="13257"/>
  <c r="H2321" i="13257"/>
  <c r="J2320" i="13257"/>
  <c r="I2320" i="13257"/>
  <c r="H2320" i="13257"/>
  <c r="J2319" i="13257"/>
  <c r="I2319" i="13257"/>
  <c r="H2319" i="13257"/>
  <c r="J2318" i="13257"/>
  <c r="I2318" i="13257"/>
  <c r="H2318" i="13257"/>
  <c r="J2317" i="13257"/>
  <c r="I2317" i="13257"/>
  <c r="H2317" i="13257"/>
  <c r="J2316" i="13257"/>
  <c r="I2316" i="13257"/>
  <c r="H2316" i="13257"/>
  <c r="J2315" i="13257"/>
  <c r="I2315" i="13257"/>
  <c r="H2315" i="13257"/>
  <c r="J2314" i="13257"/>
  <c r="I2314" i="13257"/>
  <c r="H2314" i="13257"/>
  <c r="J2313" i="13257"/>
  <c r="I2313" i="13257"/>
  <c r="H2313" i="13257"/>
  <c r="J2312" i="13257"/>
  <c r="I2312" i="13257"/>
  <c r="H2312" i="13257"/>
  <c r="J2311" i="13257"/>
  <c r="I2311" i="13257"/>
  <c r="H2311" i="13257"/>
  <c r="J2310" i="13257"/>
  <c r="I2310" i="13257"/>
  <c r="H2310" i="13257"/>
  <c r="J2309" i="13257"/>
  <c r="I2309" i="13257"/>
  <c r="H2309" i="13257"/>
  <c r="J2308" i="13257"/>
  <c r="I2308" i="13257"/>
  <c r="H2308" i="13257"/>
  <c r="J2307" i="13257"/>
  <c r="I2307" i="13257"/>
  <c r="H2307" i="13257"/>
  <c r="J2306" i="13257"/>
  <c r="I2306" i="13257"/>
  <c r="H2306" i="13257"/>
  <c r="J2305" i="13257"/>
  <c r="I2305" i="13257"/>
  <c r="H2305" i="13257"/>
  <c r="J2304" i="13257"/>
  <c r="I2304" i="13257"/>
  <c r="H2304" i="13257"/>
  <c r="J2303" i="13257"/>
  <c r="I2303" i="13257"/>
  <c r="H2303" i="13257"/>
  <c r="J2302" i="13257"/>
  <c r="I2302" i="13257"/>
  <c r="H2302" i="13257"/>
  <c r="J2301" i="13257"/>
  <c r="I2301" i="13257"/>
  <c r="H2301" i="13257"/>
  <c r="J2300" i="13257"/>
  <c r="I2300" i="13257"/>
  <c r="H2300" i="13257"/>
  <c r="J2299" i="13257"/>
  <c r="I2299" i="13257"/>
  <c r="H2299" i="13257"/>
  <c r="J2298" i="13257"/>
  <c r="I2298" i="13257"/>
  <c r="H2298" i="13257"/>
  <c r="J2297" i="13257"/>
  <c r="I2297" i="13257"/>
  <c r="H2297" i="13257"/>
  <c r="J2296" i="13257"/>
  <c r="I2296" i="13257"/>
  <c r="H2296" i="13257"/>
  <c r="J2295" i="13257"/>
  <c r="I2295" i="13257"/>
  <c r="H2295" i="13257"/>
  <c r="J2294" i="13257"/>
  <c r="I2294" i="13257"/>
  <c r="H2294" i="13257"/>
  <c r="J2293" i="13257"/>
  <c r="I2293" i="13257"/>
  <c r="H2293" i="13257"/>
  <c r="J2292" i="13257"/>
  <c r="I2292" i="13257"/>
  <c r="H2292" i="13257"/>
  <c r="J2291" i="13257"/>
  <c r="I2291" i="13257"/>
  <c r="H2291" i="13257"/>
  <c r="J2290" i="13257"/>
  <c r="I2290" i="13257"/>
  <c r="H2290" i="13257"/>
  <c r="J2289" i="13257"/>
  <c r="I2289" i="13257"/>
  <c r="H2289" i="13257"/>
  <c r="J2288" i="13257"/>
  <c r="I2288" i="13257"/>
  <c r="H2288" i="13257"/>
  <c r="J2287" i="13257"/>
  <c r="I2287" i="13257"/>
  <c r="H2287" i="13257"/>
  <c r="J2286" i="13257"/>
  <c r="I2286" i="13257"/>
  <c r="H2286" i="13257"/>
  <c r="J2285" i="13257"/>
  <c r="I2285" i="13257"/>
  <c r="H2285" i="13257"/>
  <c r="J2284" i="13257"/>
  <c r="I2284" i="13257"/>
  <c r="H2284" i="13257"/>
  <c r="J2283" i="13257"/>
  <c r="I2283" i="13257"/>
  <c r="H2283" i="13257"/>
  <c r="J2282" i="13257"/>
  <c r="I2282" i="13257"/>
  <c r="H2282" i="13257"/>
  <c r="J2281" i="13257"/>
  <c r="I2281" i="13257"/>
  <c r="H2281" i="13257"/>
  <c r="J2280" i="13257"/>
  <c r="I2280" i="13257"/>
  <c r="H2280" i="13257"/>
  <c r="J2279" i="13257"/>
  <c r="I2279" i="13257"/>
  <c r="H2279" i="13257"/>
  <c r="J2278" i="13257"/>
  <c r="I2278" i="13257"/>
  <c r="H2278" i="13257"/>
  <c r="J2277" i="13257"/>
  <c r="I2277" i="13257"/>
  <c r="H2277" i="13257"/>
  <c r="J2276" i="13257"/>
  <c r="I2276" i="13257"/>
  <c r="H2276" i="13257"/>
  <c r="J2275" i="13257"/>
  <c r="I2275" i="13257"/>
  <c r="H2275" i="13257"/>
  <c r="J2274" i="13257"/>
  <c r="I2274" i="13257"/>
  <c r="H2274" i="13257"/>
  <c r="J2273" i="13257"/>
  <c r="I2273" i="13257"/>
  <c r="H2273" i="13257"/>
  <c r="J2272" i="13257"/>
  <c r="I2272" i="13257"/>
  <c r="H2272" i="13257"/>
  <c r="J2271" i="13257"/>
  <c r="I2271" i="13257"/>
  <c r="H2271" i="13257"/>
  <c r="J2270" i="13257"/>
  <c r="I2270" i="13257"/>
  <c r="H2270" i="13257"/>
  <c r="J2269" i="13257"/>
  <c r="I2269" i="13257"/>
  <c r="H2269" i="13257"/>
  <c r="J2268" i="13257"/>
  <c r="I2268" i="13257"/>
  <c r="H2268" i="13257"/>
  <c r="J2267" i="13257"/>
  <c r="I2267" i="13257"/>
  <c r="H2267" i="13257"/>
  <c r="J2266" i="13257"/>
  <c r="I2266" i="13257"/>
  <c r="H2266" i="13257"/>
  <c r="J2265" i="13257"/>
  <c r="I2265" i="13257"/>
  <c r="H2265" i="13257"/>
  <c r="J2264" i="13257"/>
  <c r="I2264" i="13257"/>
  <c r="H2264" i="13257"/>
  <c r="J2263" i="13257"/>
  <c r="I2263" i="13257"/>
  <c r="H2263" i="13257"/>
  <c r="J2262" i="13257"/>
  <c r="I2262" i="13257"/>
  <c r="H2262" i="13257"/>
  <c r="J2261" i="13257"/>
  <c r="I2261" i="13257"/>
  <c r="H2261" i="13257"/>
  <c r="J2260" i="13257"/>
  <c r="I2260" i="13257"/>
  <c r="H2260" i="13257"/>
  <c r="J2259" i="13257"/>
  <c r="I2259" i="13257"/>
  <c r="H2259" i="13257"/>
  <c r="J2258" i="13257"/>
  <c r="I2258" i="13257"/>
  <c r="H2258" i="13257"/>
  <c r="J2257" i="13257"/>
  <c r="I2257" i="13257"/>
  <c r="H2257" i="13257"/>
  <c r="J2256" i="13257"/>
  <c r="I2256" i="13257"/>
  <c r="H2256" i="13257"/>
  <c r="J2255" i="13257"/>
  <c r="I2255" i="13257"/>
  <c r="H2255" i="13257"/>
  <c r="J2254" i="13257"/>
  <c r="I2254" i="13257"/>
  <c r="H2254" i="13257"/>
  <c r="J2253" i="13257"/>
  <c r="I2253" i="13257"/>
  <c r="H2253" i="13257"/>
  <c r="J2252" i="13257"/>
  <c r="I2252" i="13257"/>
  <c r="H2252" i="13257"/>
  <c r="J2251" i="13257"/>
  <c r="I2251" i="13257"/>
  <c r="H2251" i="13257"/>
  <c r="J2250" i="13257"/>
  <c r="I2250" i="13257"/>
  <c r="H2250" i="13257"/>
  <c r="J2249" i="13257"/>
  <c r="I2249" i="13257"/>
  <c r="H2249" i="13257"/>
  <c r="J2248" i="13257"/>
  <c r="I2248" i="13257"/>
  <c r="H2248" i="13257"/>
  <c r="J2247" i="13257"/>
  <c r="I2247" i="13257"/>
  <c r="H2247" i="13257"/>
  <c r="J2246" i="13257"/>
  <c r="I2246" i="13257"/>
  <c r="H2246" i="13257"/>
  <c r="J2245" i="13257"/>
  <c r="I2245" i="13257"/>
  <c r="H2245" i="13257"/>
  <c r="J2244" i="13257"/>
  <c r="I2244" i="13257"/>
  <c r="H2244" i="13257"/>
  <c r="J2243" i="13257"/>
  <c r="I2243" i="13257"/>
  <c r="H2243" i="13257"/>
  <c r="J2242" i="13257"/>
  <c r="I2242" i="13257"/>
  <c r="H2242" i="13257"/>
  <c r="J2241" i="13257"/>
  <c r="I2241" i="13257"/>
  <c r="H2241" i="13257"/>
  <c r="J2240" i="13257"/>
  <c r="I2240" i="13257"/>
  <c r="H2240" i="13257"/>
  <c r="J2239" i="13257"/>
  <c r="I2239" i="13257"/>
  <c r="H2239" i="13257"/>
  <c r="J2238" i="13257"/>
  <c r="I2238" i="13257"/>
  <c r="H2238" i="13257"/>
  <c r="J2237" i="13257"/>
  <c r="I2237" i="13257"/>
  <c r="H2237" i="13257"/>
  <c r="J2236" i="13257"/>
  <c r="I2236" i="13257"/>
  <c r="H2236" i="13257"/>
  <c r="J2235" i="13257"/>
  <c r="I2235" i="13257"/>
  <c r="H2235" i="13257"/>
  <c r="J2234" i="13257"/>
  <c r="I2234" i="13257"/>
  <c r="H2234" i="13257"/>
  <c r="I2233" i="13257"/>
  <c r="H2233" i="13257"/>
  <c r="J2232" i="13257"/>
  <c r="I2232" i="13257"/>
  <c r="H2232" i="13257"/>
  <c r="J2231" i="13257"/>
  <c r="I2231" i="13257"/>
  <c r="H2231" i="13257"/>
  <c r="I2230" i="13257"/>
  <c r="H2230" i="13257"/>
  <c r="J2229" i="13257"/>
  <c r="I2229" i="13257"/>
  <c r="H2229" i="13257"/>
  <c r="J2228" i="13257"/>
  <c r="I2228" i="13257"/>
  <c r="H2228" i="13257"/>
  <c r="J2227" i="13257"/>
  <c r="I2227" i="13257"/>
  <c r="H2227" i="13257"/>
  <c r="J2226" i="13257"/>
  <c r="I2226" i="13257"/>
  <c r="H2226" i="13257"/>
  <c r="J2225" i="13257"/>
  <c r="I2225" i="13257"/>
  <c r="H2225" i="13257"/>
  <c r="J2224" i="13257"/>
  <c r="I2224" i="13257"/>
  <c r="H2224" i="13257"/>
  <c r="J2223" i="13257"/>
  <c r="I2223" i="13257"/>
  <c r="H2223" i="13257"/>
  <c r="J2222" i="13257"/>
  <c r="I2222" i="13257"/>
  <c r="H2222" i="13257"/>
  <c r="J2221" i="13257"/>
  <c r="I2221" i="13257"/>
  <c r="H2221" i="13257"/>
  <c r="J2220" i="13257"/>
  <c r="I2220" i="13257"/>
  <c r="H2220" i="13257"/>
  <c r="J2219" i="13257"/>
  <c r="I2219" i="13257"/>
  <c r="H2219" i="13257"/>
  <c r="J2218" i="13257"/>
  <c r="I2218" i="13257"/>
  <c r="H2218" i="13257"/>
  <c r="J2217" i="13257"/>
  <c r="I2217" i="13257"/>
  <c r="H2217" i="13257"/>
  <c r="J2216" i="13257"/>
  <c r="I2216" i="13257"/>
  <c r="H2216" i="13257"/>
  <c r="J2215" i="13257"/>
  <c r="I2215" i="13257"/>
  <c r="H2215" i="13257"/>
  <c r="J2214" i="13257"/>
  <c r="I2214" i="13257"/>
  <c r="H2214" i="13257"/>
  <c r="J2213" i="13257"/>
  <c r="I2213" i="13257"/>
  <c r="H2213" i="13257"/>
  <c r="J2212" i="13257"/>
  <c r="I2212" i="13257"/>
  <c r="H2212" i="13257"/>
  <c r="J2211" i="13257"/>
  <c r="I2211" i="13257"/>
  <c r="H2211" i="13257"/>
  <c r="J2210" i="13257"/>
  <c r="I2210" i="13257"/>
  <c r="H2210" i="13257"/>
  <c r="J2209" i="13257"/>
  <c r="I2209" i="13257"/>
  <c r="H2209" i="13257"/>
  <c r="J2208" i="13257"/>
  <c r="I2208" i="13257"/>
  <c r="H2208" i="13257"/>
  <c r="J2207" i="13257"/>
  <c r="I2207" i="13257"/>
  <c r="H2207" i="13257"/>
  <c r="J2206" i="13257"/>
  <c r="I2206" i="13257"/>
  <c r="H2206" i="13257"/>
  <c r="J2205" i="13257"/>
  <c r="I2205" i="13257"/>
  <c r="H2205" i="13257"/>
  <c r="J2204" i="13257"/>
  <c r="I2204" i="13257"/>
  <c r="H2204" i="13257"/>
  <c r="J2203" i="13257"/>
  <c r="I2203" i="13257"/>
  <c r="H2203" i="13257"/>
  <c r="J2202" i="13257"/>
  <c r="I2202" i="13257"/>
  <c r="H2202" i="13257"/>
  <c r="J2201" i="13257"/>
  <c r="I2201" i="13257"/>
  <c r="H2201" i="13257"/>
  <c r="J2200" i="13257"/>
  <c r="I2200" i="13257"/>
  <c r="H2200" i="13257"/>
  <c r="J2199" i="13257"/>
  <c r="I2199" i="13257"/>
  <c r="H2199" i="13257"/>
  <c r="J2198" i="13257"/>
  <c r="I2198" i="13257"/>
  <c r="H2198" i="13257"/>
  <c r="J2197" i="13257"/>
  <c r="I2197" i="13257"/>
  <c r="H2197" i="13257"/>
  <c r="J2196" i="13257"/>
  <c r="I2196" i="13257"/>
  <c r="H2196" i="13257"/>
  <c r="J2195" i="13257"/>
  <c r="I2195" i="13257"/>
  <c r="H2195" i="13257"/>
  <c r="J2194" i="13257"/>
  <c r="I2194" i="13257"/>
  <c r="H2194" i="13257"/>
  <c r="J2193" i="13257"/>
  <c r="I2193" i="13257"/>
  <c r="H2193" i="13257"/>
  <c r="J2192" i="13257"/>
  <c r="I2192" i="13257"/>
  <c r="H2192" i="13257"/>
  <c r="J2191" i="13257"/>
  <c r="I2191" i="13257"/>
  <c r="H2191" i="13257"/>
  <c r="J2190" i="13257"/>
  <c r="I2190" i="13257"/>
  <c r="H2190" i="13257"/>
  <c r="J2189" i="13257"/>
  <c r="I2189" i="13257"/>
  <c r="H2189" i="13257"/>
  <c r="J2188" i="13257"/>
  <c r="I2188" i="13257"/>
  <c r="H2188" i="13257"/>
  <c r="J2187" i="13257"/>
  <c r="I2187" i="13257"/>
  <c r="H2187" i="13257"/>
  <c r="J2186" i="13257"/>
  <c r="I2186" i="13257"/>
  <c r="H2186" i="13257"/>
  <c r="J2185" i="13257"/>
  <c r="I2185" i="13257"/>
  <c r="H2185" i="13257"/>
  <c r="J2184" i="13257"/>
  <c r="I2184" i="13257"/>
  <c r="H2184" i="13257"/>
  <c r="J2183" i="13257"/>
  <c r="I2183" i="13257"/>
  <c r="H2183" i="13257"/>
  <c r="J2182" i="13257"/>
  <c r="I2182" i="13257"/>
  <c r="H2182" i="13257"/>
  <c r="J2181" i="13257"/>
  <c r="I2181" i="13257"/>
  <c r="H2181" i="13257"/>
  <c r="J2180" i="13257"/>
  <c r="I2180" i="13257"/>
  <c r="H2180" i="13257"/>
  <c r="J2179" i="13257"/>
  <c r="I2179" i="13257"/>
  <c r="H2179" i="13257"/>
  <c r="J2178" i="13257"/>
  <c r="I2178" i="13257"/>
  <c r="H2178" i="13257"/>
  <c r="J2177" i="13257"/>
  <c r="I2177" i="13257"/>
  <c r="H2177" i="13257"/>
  <c r="J2176" i="13257"/>
  <c r="I2176" i="13257"/>
  <c r="H2176" i="13257"/>
  <c r="J2175" i="13257"/>
  <c r="I2175" i="13257"/>
  <c r="H2175" i="13257"/>
  <c r="J2174" i="13257"/>
  <c r="I2174" i="13257"/>
  <c r="H2174" i="13257"/>
  <c r="J2173" i="13257"/>
  <c r="I2173" i="13257"/>
  <c r="H2173" i="13257"/>
  <c r="J2172" i="13257"/>
  <c r="I2172" i="13257"/>
  <c r="H2172" i="13257"/>
  <c r="J2171" i="13257"/>
  <c r="I2171" i="13257"/>
  <c r="H2171" i="13257"/>
  <c r="J2170" i="13257"/>
  <c r="I2170" i="13257"/>
  <c r="H2170" i="13257"/>
  <c r="J2169" i="13257"/>
  <c r="I2169" i="13257"/>
  <c r="H2169" i="13257"/>
  <c r="J2168" i="13257"/>
  <c r="I2168" i="13257"/>
  <c r="H2168" i="13257"/>
  <c r="J2167" i="13257"/>
  <c r="I2167" i="13257"/>
  <c r="H2167" i="13257"/>
  <c r="J2166" i="13257"/>
  <c r="I2166" i="13257"/>
  <c r="H2166" i="13257"/>
  <c r="J2165" i="13257"/>
  <c r="I2165" i="13257"/>
  <c r="H2165" i="13257"/>
  <c r="J2164" i="13257"/>
  <c r="I2164" i="13257"/>
  <c r="H2164" i="13257"/>
  <c r="J2163" i="13257"/>
  <c r="I2163" i="13257"/>
  <c r="H2163" i="13257"/>
  <c r="J2162" i="13257"/>
  <c r="I2162" i="13257"/>
  <c r="H2162" i="13257"/>
  <c r="J2161" i="13257"/>
  <c r="I2161" i="13257"/>
  <c r="H2161" i="13257"/>
  <c r="J2160" i="13257"/>
  <c r="I2160" i="13257"/>
  <c r="H2160" i="13257"/>
  <c r="J2159" i="13257"/>
  <c r="I2159" i="13257"/>
  <c r="H2159" i="13257"/>
  <c r="J2158" i="13257"/>
  <c r="I2158" i="13257"/>
  <c r="H2158" i="13257"/>
  <c r="J2157" i="13257"/>
  <c r="I2157" i="13257"/>
  <c r="H2157" i="13257"/>
  <c r="J2156" i="13257"/>
  <c r="I2156" i="13257"/>
  <c r="H2156" i="13257"/>
  <c r="J2155" i="13257"/>
  <c r="I2155" i="13257"/>
  <c r="H2155" i="13257"/>
  <c r="J2154" i="13257"/>
  <c r="I2154" i="13257"/>
  <c r="H2154" i="13257"/>
  <c r="J2153" i="13257"/>
  <c r="I2153" i="13257"/>
  <c r="H2153" i="13257"/>
  <c r="J2152" i="13257"/>
  <c r="I2152" i="13257"/>
  <c r="H2152" i="13257"/>
  <c r="J2151" i="13257"/>
  <c r="I2151" i="13257"/>
  <c r="H2151" i="13257"/>
  <c r="J2150" i="13257"/>
  <c r="I2150" i="13257"/>
  <c r="H2150" i="13257"/>
  <c r="J2149" i="13257"/>
  <c r="I2149" i="13257"/>
  <c r="H2149" i="13257"/>
  <c r="J2148" i="13257"/>
  <c r="I2148" i="13257"/>
  <c r="H2148" i="13257"/>
  <c r="J2147" i="13257"/>
  <c r="I2147" i="13257"/>
  <c r="H2147" i="13257"/>
  <c r="J2146" i="13257"/>
  <c r="I2146" i="13257"/>
  <c r="H2146" i="13257"/>
  <c r="J2145" i="13257"/>
  <c r="I2145" i="13257"/>
  <c r="H2145" i="13257"/>
  <c r="J2144" i="13257"/>
  <c r="I2144" i="13257"/>
  <c r="H2144" i="13257"/>
  <c r="J2143" i="13257"/>
  <c r="I2143" i="13257"/>
  <c r="H2143" i="13257"/>
  <c r="J2142" i="13257"/>
  <c r="I2142" i="13257"/>
  <c r="H2142" i="13257"/>
  <c r="J2141" i="13257"/>
  <c r="I2141" i="13257"/>
  <c r="H2141" i="13257"/>
  <c r="J2140" i="13257"/>
  <c r="I2140" i="13257"/>
  <c r="H2140" i="13257"/>
  <c r="J2139" i="13257"/>
  <c r="I2139" i="13257"/>
  <c r="H2139" i="13257"/>
  <c r="J2138" i="13257"/>
  <c r="I2138" i="13257"/>
  <c r="H2138" i="13257"/>
  <c r="J2137" i="13257"/>
  <c r="I2137" i="13257"/>
  <c r="H2137" i="13257"/>
  <c r="J2136" i="13257"/>
  <c r="I2136" i="13257"/>
  <c r="H2136" i="13257"/>
  <c r="J2135" i="13257"/>
  <c r="I2135" i="13257"/>
  <c r="H2135" i="13257"/>
  <c r="J2134" i="13257"/>
  <c r="I2134" i="13257"/>
  <c r="H2134" i="13257"/>
  <c r="J2133" i="13257"/>
  <c r="I2133" i="13257"/>
  <c r="H2133" i="13257"/>
  <c r="J2132" i="13257"/>
  <c r="I2132" i="13257"/>
  <c r="H2132" i="13257"/>
  <c r="J2131" i="13257"/>
  <c r="I2131" i="13257"/>
  <c r="H2131" i="13257"/>
  <c r="J2130" i="13257"/>
  <c r="I2130" i="13257"/>
  <c r="H2130" i="13257"/>
  <c r="J2129" i="13257"/>
  <c r="I2129" i="13257"/>
  <c r="H2129" i="13257"/>
  <c r="J2128" i="13257"/>
  <c r="I2128" i="13257"/>
  <c r="H2128" i="13257"/>
  <c r="J2127" i="13257"/>
  <c r="I2127" i="13257"/>
  <c r="H2127" i="13257"/>
  <c r="J2126" i="13257"/>
  <c r="I2126" i="13257"/>
  <c r="H2126" i="13257"/>
  <c r="J2125" i="13257"/>
  <c r="I2125" i="13257"/>
  <c r="H2125" i="13257"/>
  <c r="J2124" i="13257"/>
  <c r="I2124" i="13257"/>
  <c r="H2124" i="13257"/>
  <c r="J2123" i="13257"/>
  <c r="I2123" i="13257"/>
  <c r="H2123" i="13257"/>
  <c r="J2122" i="13257"/>
  <c r="I2122" i="13257"/>
  <c r="H2122" i="13257"/>
  <c r="J2121" i="13257"/>
  <c r="I2121" i="13257"/>
  <c r="H2121" i="13257"/>
  <c r="J2120" i="13257"/>
  <c r="I2120" i="13257"/>
  <c r="H2120" i="13257"/>
  <c r="J2119" i="13257"/>
  <c r="I2119" i="13257"/>
  <c r="H2119" i="13257"/>
  <c r="J2118" i="13257"/>
  <c r="I2118" i="13257"/>
  <c r="H2118" i="13257"/>
  <c r="J2117" i="13257"/>
  <c r="I2117" i="13257"/>
  <c r="H2117" i="13257"/>
  <c r="J2116" i="13257"/>
  <c r="I2116" i="13257"/>
  <c r="H2116" i="13257"/>
  <c r="J2115" i="13257"/>
  <c r="I2115" i="13257"/>
  <c r="H2115" i="13257"/>
  <c r="J2114" i="13257"/>
  <c r="I2114" i="13257"/>
  <c r="H2114" i="13257"/>
  <c r="J2113" i="13257"/>
  <c r="I2113" i="13257"/>
  <c r="H2113" i="13257"/>
  <c r="J2112" i="13257"/>
  <c r="I2112" i="13257"/>
  <c r="H2112" i="13257"/>
  <c r="J2111" i="13257"/>
  <c r="I2111" i="13257"/>
  <c r="H2111" i="13257"/>
  <c r="J2110" i="13257"/>
  <c r="I2110" i="13257"/>
  <c r="H2110" i="13257"/>
  <c r="J2109" i="13257"/>
  <c r="I2109" i="13257"/>
  <c r="H2109" i="13257"/>
  <c r="J2108" i="13257"/>
  <c r="I2108" i="13257"/>
  <c r="H2108" i="13257"/>
  <c r="J2107" i="13257"/>
  <c r="I2107" i="13257"/>
  <c r="H2107" i="13257"/>
  <c r="J2106" i="13257"/>
  <c r="I2106" i="13257"/>
  <c r="H2106" i="13257"/>
  <c r="J2105" i="13257"/>
  <c r="I2105" i="13257"/>
  <c r="H2105" i="13257"/>
  <c r="J2104" i="13257"/>
  <c r="I2104" i="13257"/>
  <c r="H2104" i="13257"/>
  <c r="J2103" i="13257"/>
  <c r="I2103" i="13257"/>
  <c r="H2103" i="13257"/>
  <c r="J2102" i="13257"/>
  <c r="I2102" i="13257"/>
  <c r="H2102" i="13257"/>
  <c r="J2101" i="13257"/>
  <c r="I2101" i="13257"/>
  <c r="H2101" i="13257"/>
  <c r="J2100" i="13257"/>
  <c r="I2100" i="13257"/>
  <c r="H2100" i="13257"/>
  <c r="J2099" i="13257"/>
  <c r="I2099" i="13257"/>
  <c r="H2099" i="13257"/>
  <c r="J2098" i="13257"/>
  <c r="I2098" i="13257"/>
  <c r="H2098" i="13257"/>
  <c r="J2097" i="13257"/>
  <c r="I2097" i="13257"/>
  <c r="H2097" i="13257"/>
  <c r="J2096" i="13257"/>
  <c r="I2096" i="13257"/>
  <c r="H2096" i="13257"/>
  <c r="J2095" i="13257"/>
  <c r="I2095" i="13257"/>
  <c r="H2095" i="13257"/>
  <c r="J2094" i="13257"/>
  <c r="I2094" i="13257"/>
  <c r="H2094" i="13257"/>
  <c r="J2093" i="13257"/>
  <c r="I2093" i="13257"/>
  <c r="H2093" i="13257"/>
  <c r="J2092" i="13257"/>
  <c r="I2092" i="13257"/>
  <c r="H2092" i="13257"/>
  <c r="J2091" i="13257"/>
  <c r="I2091" i="13257"/>
  <c r="H2091" i="13257"/>
  <c r="J2090" i="13257"/>
  <c r="I2090" i="13257"/>
  <c r="H2090" i="13257"/>
  <c r="J2089" i="13257"/>
  <c r="I2089" i="13257"/>
  <c r="H2089" i="13257"/>
  <c r="J2088" i="13257"/>
  <c r="I2088" i="13257"/>
  <c r="H2088" i="13257"/>
  <c r="J2087" i="13257"/>
  <c r="I2087" i="13257"/>
  <c r="H2087" i="13257"/>
  <c r="J2086" i="13257"/>
  <c r="I2086" i="13257"/>
  <c r="H2086" i="13257"/>
  <c r="J2085" i="13257"/>
  <c r="I2085" i="13257"/>
  <c r="H2085" i="13257"/>
  <c r="J2084" i="13257"/>
  <c r="I2084" i="13257"/>
  <c r="H2084" i="13257"/>
  <c r="J2083" i="13257"/>
  <c r="I2083" i="13257"/>
  <c r="H2083" i="13257"/>
  <c r="J2082" i="13257"/>
  <c r="I2082" i="13257"/>
  <c r="H2082" i="13257"/>
  <c r="J2081" i="13257"/>
  <c r="I2081" i="13257"/>
  <c r="H2081" i="13257"/>
  <c r="J2080" i="13257"/>
  <c r="I2080" i="13257"/>
  <c r="H2080" i="13257"/>
  <c r="J2079" i="13257"/>
  <c r="I2079" i="13257"/>
  <c r="H2079" i="13257"/>
  <c r="J2078" i="13257"/>
  <c r="I2078" i="13257"/>
  <c r="H2078" i="13257"/>
  <c r="J2077" i="13257"/>
  <c r="I2077" i="13257"/>
  <c r="H2077" i="13257"/>
  <c r="J2076" i="13257"/>
  <c r="I2076" i="13257"/>
  <c r="H2076" i="13257"/>
  <c r="J2075" i="13257"/>
  <c r="I2075" i="13257"/>
  <c r="H2075" i="13257"/>
  <c r="J2074" i="13257"/>
  <c r="I2074" i="13257"/>
  <c r="H2074" i="13257"/>
  <c r="J2073" i="13257"/>
  <c r="I2073" i="13257"/>
  <c r="H2073" i="13257"/>
  <c r="J2072" i="13257"/>
  <c r="I2072" i="13257"/>
  <c r="H2072" i="13257"/>
  <c r="J2071" i="13257"/>
  <c r="I2071" i="13257"/>
  <c r="H2071" i="13257"/>
  <c r="J2070" i="13257"/>
  <c r="I2070" i="13257"/>
  <c r="H2070" i="13257"/>
  <c r="J2069" i="13257"/>
  <c r="I2069" i="13257"/>
  <c r="H2069" i="13257"/>
  <c r="J2068" i="13257"/>
  <c r="I2068" i="13257"/>
  <c r="H2068" i="13257"/>
  <c r="J2067" i="13257"/>
  <c r="I2067" i="13257"/>
  <c r="H2067" i="13257"/>
  <c r="J2066" i="13257"/>
  <c r="I2066" i="13257"/>
  <c r="H2066" i="13257"/>
  <c r="J2065" i="13257"/>
  <c r="I2065" i="13257"/>
  <c r="H2065" i="13257"/>
  <c r="J2064" i="13257"/>
  <c r="I2064" i="13257"/>
  <c r="H2064" i="13257"/>
  <c r="J2063" i="13257"/>
  <c r="I2063" i="13257"/>
  <c r="H2063" i="13257"/>
  <c r="J2062" i="13257"/>
  <c r="I2062" i="13257"/>
  <c r="H2062" i="13257"/>
  <c r="J2061" i="13257"/>
  <c r="I2061" i="13257"/>
  <c r="H2061" i="13257"/>
  <c r="J2060" i="13257"/>
  <c r="I2060" i="13257"/>
  <c r="H2060" i="13257"/>
  <c r="J2059" i="13257"/>
  <c r="I2059" i="13257"/>
  <c r="H2059" i="13257"/>
  <c r="J2058" i="13257"/>
  <c r="I2058" i="13257"/>
  <c r="H2058" i="13257"/>
  <c r="J2057" i="13257"/>
  <c r="I2057" i="13257"/>
  <c r="H2057" i="13257"/>
  <c r="J2056" i="13257"/>
  <c r="I2056" i="13257"/>
  <c r="H2056" i="13257"/>
  <c r="J2055" i="13257"/>
  <c r="I2055" i="13257"/>
  <c r="H2055" i="13257"/>
  <c r="J2054" i="13257"/>
  <c r="I2054" i="13257"/>
  <c r="H2054" i="13257"/>
  <c r="J2053" i="13257"/>
  <c r="I2053" i="13257"/>
  <c r="H2053" i="13257"/>
  <c r="J2052" i="13257"/>
  <c r="I2052" i="13257"/>
  <c r="H2052" i="13257"/>
  <c r="J2051" i="13257"/>
  <c r="I2051" i="13257"/>
  <c r="H2051" i="13257"/>
  <c r="J2050" i="13257"/>
  <c r="I2050" i="13257"/>
  <c r="H2050" i="13257"/>
  <c r="J2049" i="13257"/>
  <c r="I2049" i="13257"/>
  <c r="H2049" i="13257"/>
  <c r="J2048" i="13257"/>
  <c r="I2048" i="13257"/>
  <c r="H2048" i="13257"/>
  <c r="J2047" i="13257"/>
  <c r="I2047" i="13257"/>
  <c r="H2047" i="13257"/>
  <c r="J2046" i="13257"/>
  <c r="I2046" i="13257"/>
  <c r="H2046" i="13257"/>
  <c r="J2045" i="13257"/>
  <c r="I2045" i="13257"/>
  <c r="H2045" i="13257"/>
  <c r="J2044" i="13257"/>
  <c r="I2044" i="13257"/>
  <c r="H2044" i="13257"/>
  <c r="J2043" i="13257"/>
  <c r="I2043" i="13257"/>
  <c r="H2043" i="13257"/>
  <c r="J2042" i="13257"/>
  <c r="I2042" i="13257"/>
  <c r="H2042" i="13257"/>
  <c r="J2041" i="13257"/>
  <c r="I2041" i="13257"/>
  <c r="H2041" i="13257"/>
  <c r="J2040" i="13257"/>
  <c r="I2040" i="13257"/>
  <c r="H2040" i="13257"/>
  <c r="J2039" i="13257"/>
  <c r="I2039" i="13257"/>
  <c r="H2039" i="13257"/>
  <c r="J2038" i="13257"/>
  <c r="I2038" i="13257"/>
  <c r="H2038" i="13257"/>
  <c r="J2037" i="13257"/>
  <c r="I2037" i="13257"/>
  <c r="H2037" i="13257"/>
  <c r="J2036" i="13257"/>
  <c r="I2036" i="13257"/>
  <c r="H2036" i="13257"/>
  <c r="J2035" i="13257"/>
  <c r="I2035" i="13257"/>
  <c r="H2035" i="13257"/>
  <c r="J2034" i="13257"/>
  <c r="I2034" i="13257"/>
  <c r="H2034" i="13257"/>
  <c r="J2033" i="13257"/>
  <c r="I2033" i="13257"/>
  <c r="H2033" i="13257"/>
  <c r="J2032" i="13257"/>
  <c r="I2032" i="13257"/>
  <c r="H2032" i="13257"/>
  <c r="J2031" i="13257"/>
  <c r="I2031" i="13257"/>
  <c r="H2031" i="13257"/>
  <c r="J2030" i="13257"/>
  <c r="I2030" i="13257"/>
  <c r="H2030" i="13257"/>
  <c r="J2029" i="13257"/>
  <c r="I2029" i="13257"/>
  <c r="H2029" i="13257"/>
  <c r="J2028" i="13257"/>
  <c r="I2028" i="13257"/>
  <c r="H2028" i="13257"/>
  <c r="J2027" i="13257"/>
  <c r="I2027" i="13257"/>
  <c r="H2027" i="13257"/>
  <c r="J2026" i="13257"/>
  <c r="I2026" i="13257"/>
  <c r="H2026" i="13257"/>
  <c r="J2025" i="13257"/>
  <c r="I2025" i="13257"/>
  <c r="H2025" i="13257"/>
  <c r="J2024" i="13257"/>
  <c r="I2024" i="13257"/>
  <c r="H2024" i="13257"/>
  <c r="J2023" i="13257"/>
  <c r="I2023" i="13257"/>
  <c r="H2023" i="13257"/>
  <c r="J2022" i="13257"/>
  <c r="I2022" i="13257"/>
  <c r="H2022" i="13257"/>
  <c r="J2021" i="13257"/>
  <c r="I2021" i="13257"/>
  <c r="H2021" i="13257"/>
  <c r="J2020" i="13257"/>
  <c r="I2020" i="13257"/>
  <c r="H2020" i="13257"/>
  <c r="J2019" i="13257"/>
  <c r="I2019" i="13257"/>
  <c r="H2019" i="13257"/>
  <c r="J2018" i="13257"/>
  <c r="I2018" i="13257"/>
  <c r="H2018" i="13257"/>
  <c r="J2017" i="13257"/>
  <c r="I2017" i="13257"/>
  <c r="H2017" i="13257"/>
  <c r="J2016" i="13257"/>
  <c r="I2016" i="13257"/>
  <c r="H2016" i="13257"/>
  <c r="J2015" i="13257"/>
  <c r="I2015" i="13257"/>
  <c r="H2015" i="13257"/>
  <c r="J2014" i="13257"/>
  <c r="I2014" i="13257"/>
  <c r="H2014" i="13257"/>
  <c r="J2013" i="13257"/>
  <c r="I2013" i="13257"/>
  <c r="H2013" i="13257"/>
  <c r="J2012" i="13257"/>
  <c r="I2012" i="13257"/>
  <c r="H2012" i="13257"/>
  <c r="J2011" i="13257"/>
  <c r="I2011" i="13257"/>
  <c r="H2011" i="13257"/>
  <c r="J2010" i="13257"/>
  <c r="I2010" i="13257"/>
  <c r="H2010" i="13257"/>
  <c r="J2009" i="13257"/>
  <c r="I2009" i="13257"/>
  <c r="H2009" i="13257"/>
  <c r="J2008" i="13257"/>
  <c r="I2008" i="13257"/>
  <c r="H2008" i="13257"/>
  <c r="J2007" i="13257"/>
  <c r="I2007" i="13257"/>
  <c r="H2007" i="13257"/>
  <c r="J2006" i="13257"/>
  <c r="I2006" i="13257"/>
  <c r="H2006" i="13257"/>
  <c r="J2005" i="13257"/>
  <c r="I2005" i="13257"/>
  <c r="H2005" i="13257"/>
  <c r="J2004" i="13257"/>
  <c r="I2004" i="13257"/>
  <c r="H2004" i="13257"/>
  <c r="J2003" i="13257"/>
  <c r="I2003" i="13257"/>
  <c r="H2003" i="13257"/>
  <c r="J2002" i="13257"/>
  <c r="I2002" i="13257"/>
  <c r="H2002" i="13257"/>
  <c r="J2001" i="13257"/>
  <c r="I2001" i="13257"/>
  <c r="H2001" i="13257"/>
  <c r="J2000" i="13257"/>
  <c r="I2000" i="13257"/>
  <c r="H2000" i="13257"/>
  <c r="J1999" i="13257"/>
  <c r="I1999" i="13257"/>
  <c r="H1999" i="13257"/>
  <c r="J1998" i="13257"/>
  <c r="I1998" i="13257"/>
  <c r="H1998" i="13257"/>
  <c r="J1997" i="13257"/>
  <c r="I1997" i="13257"/>
  <c r="H1997" i="13257"/>
  <c r="J1996" i="13257"/>
  <c r="I1996" i="13257"/>
  <c r="H1996" i="13257"/>
  <c r="J1995" i="13257"/>
  <c r="I1995" i="13257"/>
  <c r="H1995" i="13257"/>
  <c r="J1994" i="13257"/>
  <c r="I1994" i="13257"/>
  <c r="H1994" i="13257"/>
  <c r="J1993" i="13257"/>
  <c r="I1993" i="13257"/>
  <c r="H1993" i="13257"/>
  <c r="J1992" i="13257"/>
  <c r="I1992" i="13257"/>
  <c r="H1992" i="13257"/>
  <c r="J1991" i="13257"/>
  <c r="I1991" i="13257"/>
  <c r="H1991" i="13257"/>
  <c r="J1990" i="13257"/>
  <c r="I1990" i="13257"/>
  <c r="H1990" i="13257"/>
  <c r="J1989" i="13257"/>
  <c r="I1989" i="13257"/>
  <c r="H1989" i="13257"/>
  <c r="J1988" i="13257"/>
  <c r="I1988" i="13257"/>
  <c r="H1988" i="13257"/>
  <c r="J1987" i="13257"/>
  <c r="I1987" i="13257"/>
  <c r="H1987" i="13257"/>
  <c r="J1986" i="13257"/>
  <c r="I1986" i="13257"/>
  <c r="H1986" i="13257"/>
  <c r="J1985" i="13257"/>
  <c r="I1985" i="13257"/>
  <c r="H1985" i="13257"/>
  <c r="J1984" i="13257"/>
  <c r="I1984" i="13257"/>
  <c r="H1984" i="13257"/>
  <c r="J1983" i="13257"/>
  <c r="I1983" i="13257"/>
  <c r="H1983" i="13257"/>
  <c r="J1982" i="13257"/>
  <c r="I1982" i="13257"/>
  <c r="H1982" i="13257"/>
  <c r="J1981" i="13257"/>
  <c r="I1981" i="13257"/>
  <c r="H1981" i="13257"/>
  <c r="J1980" i="13257"/>
  <c r="I1980" i="13257"/>
  <c r="H1980" i="13257"/>
  <c r="J1979" i="13257"/>
  <c r="I1979" i="13257"/>
  <c r="H1979" i="13257"/>
  <c r="J1978" i="13257"/>
  <c r="I1978" i="13257"/>
  <c r="H1978" i="13257"/>
  <c r="J1977" i="13257"/>
  <c r="I1977" i="13257"/>
  <c r="H1977" i="13257"/>
  <c r="J1976" i="13257"/>
  <c r="I1976" i="13257"/>
  <c r="H1976" i="13257"/>
  <c r="J1975" i="13257"/>
  <c r="I1975" i="13257"/>
  <c r="H1975" i="13257"/>
  <c r="J1974" i="13257"/>
  <c r="I1974" i="13257"/>
  <c r="H1974" i="13257"/>
  <c r="J1973" i="13257"/>
  <c r="I1973" i="13257"/>
  <c r="H1973" i="13257"/>
  <c r="J1972" i="13257"/>
  <c r="I1972" i="13257"/>
  <c r="H1972" i="13257"/>
  <c r="J1971" i="13257"/>
  <c r="I1971" i="13257"/>
  <c r="H1971" i="13257"/>
  <c r="J1970" i="13257"/>
  <c r="I1970" i="13257"/>
  <c r="H1970" i="13257"/>
  <c r="J1969" i="13257"/>
  <c r="I1969" i="13257"/>
  <c r="H1969" i="13257"/>
  <c r="J1968" i="13257"/>
  <c r="I1968" i="13257"/>
  <c r="H1968" i="13257"/>
  <c r="J1967" i="13257"/>
  <c r="I1967" i="13257"/>
  <c r="H1967" i="13257"/>
  <c r="J1966" i="13257"/>
  <c r="I1966" i="13257"/>
  <c r="H1966" i="13257"/>
  <c r="J1965" i="13257"/>
  <c r="I1965" i="13257"/>
  <c r="H1965" i="13257"/>
  <c r="J1964" i="13257"/>
  <c r="I1964" i="13257"/>
  <c r="H1964" i="13257"/>
  <c r="J1963" i="13257"/>
  <c r="I1963" i="13257"/>
  <c r="H1963" i="13257"/>
  <c r="J1962" i="13257"/>
  <c r="I1962" i="13257"/>
  <c r="H1962" i="13257"/>
  <c r="J1961" i="13257"/>
  <c r="I1961" i="13257"/>
  <c r="H1961" i="13257"/>
  <c r="J1960" i="13257"/>
  <c r="I1960" i="13257"/>
  <c r="H1960" i="13257"/>
  <c r="J1959" i="13257"/>
  <c r="I1959" i="13257"/>
  <c r="H1959" i="13257"/>
  <c r="J1958" i="13257"/>
  <c r="I1958" i="13257"/>
  <c r="H1958" i="13257"/>
  <c r="J1957" i="13257"/>
  <c r="I1957" i="13257"/>
  <c r="H1957" i="13257"/>
  <c r="J1956" i="13257"/>
  <c r="I1956" i="13257"/>
  <c r="H1956" i="13257"/>
  <c r="J1955" i="13257"/>
  <c r="I1955" i="13257"/>
  <c r="H1955" i="13257"/>
  <c r="J1954" i="13257"/>
  <c r="I1954" i="13257"/>
  <c r="H1954" i="13257"/>
  <c r="J1953" i="13257"/>
  <c r="I1953" i="13257"/>
  <c r="H1953" i="13257"/>
  <c r="J1952" i="13257"/>
  <c r="I1952" i="13257"/>
  <c r="H1952" i="13257"/>
  <c r="J1951" i="13257"/>
  <c r="I1951" i="13257"/>
  <c r="H1951" i="13257"/>
  <c r="J1950" i="13257"/>
  <c r="I1950" i="13257"/>
  <c r="H1950" i="13257"/>
  <c r="J1949" i="13257"/>
  <c r="I1949" i="13257"/>
  <c r="H1949" i="13257"/>
  <c r="J1948" i="13257"/>
  <c r="I1948" i="13257"/>
  <c r="H1948" i="13257"/>
  <c r="J1947" i="13257"/>
  <c r="I1947" i="13257"/>
  <c r="H1947" i="13257"/>
  <c r="J1946" i="13257"/>
  <c r="I1946" i="13257"/>
  <c r="H1946" i="13257"/>
  <c r="J1945" i="13257"/>
  <c r="I1945" i="13257"/>
  <c r="H1945" i="13257"/>
  <c r="J1944" i="13257"/>
  <c r="I1944" i="13257"/>
  <c r="H1944" i="13257"/>
  <c r="J1943" i="13257"/>
  <c r="I1943" i="13257"/>
  <c r="H1943" i="13257"/>
  <c r="J1942" i="13257"/>
  <c r="I1942" i="13257"/>
  <c r="H1942" i="13257"/>
  <c r="J1941" i="13257"/>
  <c r="I1941" i="13257"/>
  <c r="H1941" i="13257"/>
  <c r="J1940" i="13257"/>
  <c r="I1940" i="13257"/>
  <c r="H1940" i="13257"/>
  <c r="J1939" i="13257"/>
  <c r="I1939" i="13257"/>
  <c r="H1939" i="13257"/>
  <c r="J1938" i="13257"/>
  <c r="I1938" i="13257"/>
  <c r="H1938" i="13257"/>
  <c r="J1937" i="13257"/>
  <c r="I1937" i="13257"/>
  <c r="H1937" i="13257"/>
  <c r="J1936" i="13257"/>
  <c r="I1936" i="13257"/>
  <c r="H1936" i="13257"/>
  <c r="J1935" i="13257"/>
  <c r="I1935" i="13257"/>
  <c r="H1935" i="13257"/>
  <c r="J1934" i="13257"/>
  <c r="I1934" i="13257"/>
  <c r="H1934" i="13257"/>
  <c r="J1933" i="13257"/>
  <c r="I1933" i="13257"/>
  <c r="H1933" i="13257"/>
  <c r="J1932" i="13257"/>
  <c r="I1932" i="13257"/>
  <c r="H1932" i="13257"/>
  <c r="J1931" i="13257"/>
  <c r="I1931" i="13257"/>
  <c r="H1931" i="13257"/>
  <c r="J1930" i="13257"/>
  <c r="I1930" i="13257"/>
  <c r="H1930" i="13257"/>
  <c r="J1929" i="13257"/>
  <c r="I1929" i="13257"/>
  <c r="H1929" i="13257"/>
  <c r="J1928" i="13257"/>
  <c r="I1928" i="13257"/>
  <c r="H1928" i="13257"/>
  <c r="J1927" i="13257"/>
  <c r="I1927" i="13257"/>
  <c r="H1927" i="13257"/>
  <c r="J1926" i="13257"/>
  <c r="I1926" i="13257"/>
  <c r="H1926" i="13257"/>
  <c r="J1925" i="13257"/>
  <c r="I1925" i="13257"/>
  <c r="H1925" i="13257"/>
  <c r="J1924" i="13257"/>
  <c r="I1924" i="13257"/>
  <c r="H1924" i="13257"/>
  <c r="J1923" i="13257"/>
  <c r="I1923" i="13257"/>
  <c r="H1923" i="13257"/>
  <c r="J1922" i="13257"/>
  <c r="I1922" i="13257"/>
  <c r="H1922" i="13257"/>
  <c r="J1921" i="13257"/>
  <c r="I1921" i="13257"/>
  <c r="H1921" i="13257"/>
  <c r="J1920" i="13257"/>
  <c r="I1920" i="13257"/>
  <c r="H1920" i="13257"/>
  <c r="J1919" i="13257"/>
  <c r="I1919" i="13257"/>
  <c r="H1919" i="13257"/>
  <c r="J1918" i="13257"/>
  <c r="I1918" i="13257"/>
  <c r="H1918" i="13257"/>
  <c r="J1917" i="13257"/>
  <c r="I1917" i="13257"/>
  <c r="H1917" i="13257"/>
  <c r="J1916" i="13257"/>
  <c r="I1916" i="13257"/>
  <c r="H1916" i="13257"/>
  <c r="J1915" i="13257"/>
  <c r="I1915" i="13257"/>
  <c r="H1915" i="13257"/>
  <c r="J1914" i="13257"/>
  <c r="I1914" i="13257"/>
  <c r="H1914" i="13257"/>
  <c r="J1913" i="13257"/>
  <c r="I1913" i="13257"/>
  <c r="H1913" i="13257"/>
  <c r="J1912" i="13257"/>
  <c r="I1912" i="13257"/>
  <c r="H1912" i="13257"/>
  <c r="J1911" i="13257"/>
  <c r="I1911" i="13257"/>
  <c r="H1911" i="13257"/>
  <c r="J1910" i="13257"/>
  <c r="I1910" i="13257"/>
  <c r="H1910" i="13257"/>
  <c r="J1909" i="13257"/>
  <c r="I1909" i="13257"/>
  <c r="H1909" i="13257"/>
  <c r="J1908" i="13257"/>
  <c r="I1908" i="13257"/>
  <c r="H1908" i="13257"/>
  <c r="J1907" i="13257"/>
  <c r="I1907" i="13257"/>
  <c r="H1907" i="13257"/>
  <c r="J1906" i="13257"/>
  <c r="I1906" i="13257"/>
  <c r="H1906" i="13257"/>
  <c r="J1905" i="13257"/>
  <c r="I1905" i="13257"/>
  <c r="H1905" i="13257"/>
  <c r="J1904" i="13257"/>
  <c r="I1904" i="13257"/>
  <c r="H1904" i="13257"/>
  <c r="J1903" i="13257"/>
  <c r="I1903" i="13257"/>
  <c r="H1903" i="13257"/>
  <c r="J1902" i="13257"/>
  <c r="I1902" i="13257"/>
  <c r="H1902" i="13257"/>
  <c r="J1901" i="13257"/>
  <c r="I1901" i="13257"/>
  <c r="H1901" i="13257"/>
  <c r="J1900" i="13257"/>
  <c r="I1900" i="13257"/>
  <c r="H1900" i="13257"/>
  <c r="J1899" i="13257"/>
  <c r="I1899" i="13257"/>
  <c r="H1899" i="13257"/>
  <c r="J1898" i="13257"/>
  <c r="I1898" i="13257"/>
  <c r="H1898" i="13257"/>
  <c r="J1897" i="13257"/>
  <c r="I1897" i="13257"/>
  <c r="H1897" i="13257"/>
  <c r="J1896" i="13257"/>
  <c r="I1896" i="13257"/>
  <c r="H1896" i="13257"/>
  <c r="J1895" i="13257"/>
  <c r="I1895" i="13257"/>
  <c r="H1895" i="13257"/>
  <c r="J1894" i="13257"/>
  <c r="I1894" i="13257"/>
  <c r="H1894" i="13257"/>
  <c r="J1893" i="13257"/>
  <c r="I1893" i="13257"/>
  <c r="H1893" i="13257"/>
  <c r="J1892" i="13257"/>
  <c r="I1892" i="13257"/>
  <c r="H1892" i="13257"/>
  <c r="J1891" i="13257"/>
  <c r="I1891" i="13257"/>
  <c r="H1891" i="13257"/>
  <c r="J1890" i="13257"/>
  <c r="I1890" i="13257"/>
  <c r="H1890" i="13257"/>
  <c r="J1889" i="13257"/>
  <c r="I1889" i="13257"/>
  <c r="H1889" i="13257"/>
  <c r="J1888" i="13257"/>
  <c r="I1888" i="13257"/>
  <c r="H1888" i="13257"/>
  <c r="J1887" i="13257"/>
  <c r="I1887" i="13257"/>
  <c r="H1887" i="13257"/>
  <c r="J1886" i="13257"/>
  <c r="I1886" i="13257"/>
  <c r="H1886" i="13257"/>
  <c r="J1885" i="13257"/>
  <c r="I1885" i="13257"/>
  <c r="H1885" i="13257"/>
  <c r="J1884" i="13257"/>
  <c r="I1884" i="13257"/>
  <c r="H1884" i="13257"/>
  <c r="J1883" i="13257"/>
  <c r="I1883" i="13257"/>
  <c r="H1883" i="13257"/>
  <c r="J1882" i="13257"/>
  <c r="I1882" i="13257"/>
  <c r="H1882" i="13257"/>
  <c r="J1881" i="13257"/>
  <c r="I1881" i="13257"/>
  <c r="H1881" i="13257"/>
  <c r="J1880" i="13257"/>
  <c r="I1880" i="13257"/>
  <c r="H1880" i="13257"/>
  <c r="J1879" i="13257"/>
  <c r="I1879" i="13257"/>
  <c r="H1879" i="13257"/>
  <c r="J1878" i="13257"/>
  <c r="I1878" i="13257"/>
  <c r="H1878" i="13257"/>
  <c r="J1877" i="13257"/>
  <c r="I1877" i="13257"/>
  <c r="H1877" i="13257"/>
  <c r="J1876" i="13257"/>
  <c r="I1876" i="13257"/>
  <c r="H1876" i="13257"/>
  <c r="J1875" i="13257"/>
  <c r="I1875" i="13257"/>
  <c r="H1875" i="13257"/>
  <c r="J1874" i="13257"/>
  <c r="I1874" i="13257"/>
  <c r="H1874" i="13257"/>
  <c r="J1873" i="13257"/>
  <c r="I1873" i="13257"/>
  <c r="H1873" i="13257"/>
  <c r="J1872" i="13257"/>
  <c r="I1872" i="13257"/>
  <c r="H1872" i="13257"/>
  <c r="J1871" i="13257"/>
  <c r="I1871" i="13257"/>
  <c r="H1871" i="13257"/>
  <c r="J1870" i="13257"/>
  <c r="I1870" i="13257"/>
  <c r="H1870" i="13257"/>
  <c r="J1869" i="13257"/>
  <c r="I1869" i="13257"/>
  <c r="H1869" i="13257"/>
  <c r="J1868" i="13257"/>
  <c r="I1868" i="13257"/>
  <c r="H1868" i="13257"/>
  <c r="J1867" i="13257"/>
  <c r="I1867" i="13257"/>
  <c r="H1867" i="13257"/>
  <c r="J1866" i="13257"/>
  <c r="I1866" i="13257"/>
  <c r="H1866" i="13257"/>
  <c r="J1865" i="13257"/>
  <c r="I1865" i="13257"/>
  <c r="H1865" i="13257"/>
  <c r="J1864" i="13257"/>
  <c r="I1864" i="13257"/>
  <c r="H1864" i="13257"/>
  <c r="J1863" i="13257"/>
  <c r="I1863" i="13257"/>
  <c r="H1863" i="13257"/>
  <c r="J1862" i="13257"/>
  <c r="I1862" i="13257"/>
  <c r="H1862" i="13257"/>
  <c r="J1861" i="13257"/>
  <c r="I1861" i="13257"/>
  <c r="H1861" i="13257"/>
  <c r="J1860" i="13257"/>
  <c r="I1860" i="13257"/>
  <c r="H1860" i="13257"/>
  <c r="J1859" i="13257"/>
  <c r="I1859" i="13257"/>
  <c r="H1859" i="13257"/>
  <c r="J1858" i="13257"/>
  <c r="I1858" i="13257"/>
  <c r="H1858" i="13257"/>
  <c r="J1857" i="13257"/>
  <c r="I1857" i="13257"/>
  <c r="H1857" i="13257"/>
  <c r="J1856" i="13257"/>
  <c r="I1856" i="13257"/>
  <c r="H1856" i="13257"/>
  <c r="J1855" i="13257"/>
  <c r="I1855" i="13257"/>
  <c r="H1855" i="13257"/>
  <c r="J1854" i="13257"/>
  <c r="I1854" i="13257"/>
  <c r="H1854" i="13257"/>
  <c r="J1853" i="13257"/>
  <c r="I1853" i="13257"/>
  <c r="H1853" i="13257"/>
  <c r="J1852" i="13257"/>
  <c r="I1852" i="13257"/>
  <c r="H1852" i="13257"/>
  <c r="J1851" i="13257"/>
  <c r="I1851" i="13257"/>
  <c r="H1851" i="13257"/>
  <c r="J1850" i="13257"/>
  <c r="I1850" i="13257"/>
  <c r="H1850" i="13257"/>
  <c r="J1849" i="13257"/>
  <c r="I1849" i="13257"/>
  <c r="H1849" i="13257"/>
  <c r="J1848" i="13257"/>
  <c r="I1848" i="13257"/>
  <c r="H1848" i="13257"/>
  <c r="J1847" i="13257"/>
  <c r="I1847" i="13257"/>
  <c r="H1847" i="13257"/>
  <c r="J1846" i="13257"/>
  <c r="I1846" i="13257"/>
  <c r="H1846" i="13257"/>
  <c r="J1845" i="13257"/>
  <c r="I1845" i="13257"/>
  <c r="H1845" i="13257"/>
  <c r="J1844" i="13257"/>
  <c r="I1844" i="13257"/>
  <c r="H1844" i="13257"/>
  <c r="J1843" i="13257"/>
  <c r="I1843" i="13257"/>
  <c r="H1843" i="13257"/>
  <c r="J1842" i="13257"/>
  <c r="I1842" i="13257"/>
  <c r="H1842" i="13257"/>
  <c r="J1841" i="13257"/>
  <c r="I1841" i="13257"/>
  <c r="H1841" i="13257"/>
  <c r="J1840" i="13257"/>
  <c r="I1840" i="13257"/>
  <c r="H1840" i="13257"/>
  <c r="J1839" i="13257"/>
  <c r="I1839" i="13257"/>
  <c r="H1839" i="13257"/>
  <c r="J1838" i="13257"/>
  <c r="I1838" i="13257"/>
  <c r="H1838" i="13257"/>
  <c r="J1837" i="13257"/>
  <c r="I1837" i="13257"/>
  <c r="H1837" i="13257"/>
  <c r="J1836" i="13257"/>
  <c r="I1836" i="13257"/>
  <c r="H1836" i="13257"/>
  <c r="J1835" i="13257"/>
  <c r="I1835" i="13257"/>
  <c r="H1835" i="13257"/>
  <c r="J1834" i="13257"/>
  <c r="I1834" i="13257"/>
  <c r="H1834" i="13257"/>
  <c r="J1833" i="13257"/>
  <c r="I1833" i="13257"/>
  <c r="H1833" i="13257"/>
  <c r="J1832" i="13257"/>
  <c r="I1832" i="13257"/>
  <c r="H1832" i="13257"/>
  <c r="J1831" i="13257"/>
  <c r="I1831" i="13257"/>
  <c r="H1831" i="13257"/>
  <c r="J1830" i="13257"/>
  <c r="I1830" i="13257"/>
  <c r="H1830" i="13257"/>
  <c r="J1829" i="13257"/>
  <c r="I1829" i="13257"/>
  <c r="H1829" i="13257"/>
  <c r="J1828" i="13257"/>
  <c r="I1828" i="13257"/>
  <c r="H1828" i="13257"/>
  <c r="J1827" i="13257"/>
  <c r="I1827" i="13257"/>
  <c r="H1827" i="13257"/>
  <c r="J1826" i="13257"/>
  <c r="I1826" i="13257"/>
  <c r="H1826" i="13257"/>
  <c r="J1825" i="13257"/>
  <c r="I1825" i="13257"/>
  <c r="H1825" i="13257"/>
  <c r="J1824" i="13257"/>
  <c r="I1824" i="13257"/>
  <c r="H1824" i="13257"/>
  <c r="J1823" i="13257"/>
  <c r="I1823" i="13257"/>
  <c r="H1823" i="13257"/>
  <c r="J1822" i="13257"/>
  <c r="I1822" i="13257"/>
  <c r="H1822" i="13257"/>
  <c r="J1821" i="13257"/>
  <c r="I1821" i="13257"/>
  <c r="H1821" i="13257"/>
  <c r="J1820" i="13257"/>
  <c r="I1820" i="13257"/>
  <c r="H1820" i="13257"/>
  <c r="J1819" i="13257"/>
  <c r="I1819" i="13257"/>
  <c r="H1819" i="13257"/>
  <c r="J1818" i="13257"/>
  <c r="I1818" i="13257"/>
  <c r="H1818" i="13257"/>
  <c r="J1817" i="13257"/>
  <c r="I1817" i="13257"/>
  <c r="H1817" i="13257"/>
  <c r="J1816" i="13257"/>
  <c r="I1816" i="13257"/>
  <c r="H1816" i="13257"/>
  <c r="J1815" i="13257"/>
  <c r="I1815" i="13257"/>
  <c r="H1815" i="13257"/>
  <c r="J1814" i="13257"/>
  <c r="I1814" i="13257"/>
  <c r="H1814" i="13257"/>
  <c r="J1813" i="13257"/>
  <c r="I1813" i="13257"/>
  <c r="H1813" i="13257"/>
  <c r="J1812" i="13257"/>
  <c r="I1812" i="13257"/>
  <c r="H1812" i="13257"/>
  <c r="J1811" i="13257"/>
  <c r="I1811" i="13257"/>
  <c r="H1811" i="13257"/>
  <c r="J1810" i="13257"/>
  <c r="I1810" i="13257"/>
  <c r="H1810" i="13257"/>
  <c r="J1809" i="13257"/>
  <c r="I1809" i="13257"/>
  <c r="H1809" i="13257"/>
  <c r="J1808" i="13257"/>
  <c r="I1808" i="13257"/>
  <c r="H1808" i="13257"/>
  <c r="J1807" i="13257"/>
  <c r="I1807" i="13257"/>
  <c r="H1807" i="13257"/>
  <c r="J1806" i="13257"/>
  <c r="I1806" i="13257"/>
  <c r="H1806" i="13257"/>
  <c r="J1805" i="13257"/>
  <c r="I1805" i="13257"/>
  <c r="H1805" i="13257"/>
  <c r="J1804" i="13257"/>
  <c r="I1804" i="13257"/>
  <c r="H1804" i="13257"/>
  <c r="J1803" i="13257"/>
  <c r="I1803" i="13257"/>
  <c r="H1803" i="13257"/>
  <c r="J1802" i="13257"/>
  <c r="I1802" i="13257"/>
  <c r="H1802" i="13257"/>
  <c r="J1801" i="13257"/>
  <c r="I1801" i="13257"/>
  <c r="H1801" i="13257"/>
  <c r="J1800" i="13257"/>
  <c r="I1800" i="13257"/>
  <c r="H1800" i="13257"/>
  <c r="J1799" i="13257"/>
  <c r="I1799" i="13257"/>
  <c r="H1799" i="13257"/>
  <c r="J1798" i="13257"/>
  <c r="I1798" i="13257"/>
  <c r="H1798" i="13257"/>
  <c r="J1797" i="13257"/>
  <c r="I1797" i="13257"/>
  <c r="H1797" i="13257"/>
  <c r="J1796" i="13257"/>
  <c r="I1796" i="13257"/>
  <c r="H1796" i="13257"/>
  <c r="J1795" i="13257"/>
  <c r="I1795" i="13257"/>
  <c r="H1795" i="13257"/>
  <c r="J1794" i="13257"/>
  <c r="I1794" i="13257"/>
  <c r="H1794" i="13257"/>
  <c r="J1793" i="13257"/>
  <c r="I1793" i="13257"/>
  <c r="H1793" i="13257"/>
  <c r="J1792" i="13257"/>
  <c r="I1792" i="13257"/>
  <c r="H1792" i="13257"/>
  <c r="J1791" i="13257"/>
  <c r="I1791" i="13257"/>
  <c r="H1791" i="13257"/>
  <c r="J1790" i="13257"/>
  <c r="I1790" i="13257"/>
  <c r="H1790" i="13257"/>
  <c r="J1789" i="13257"/>
  <c r="I1789" i="13257"/>
  <c r="H1789" i="13257"/>
  <c r="J1788" i="13257"/>
  <c r="I1788" i="13257"/>
  <c r="H1788" i="13257"/>
  <c r="J1787" i="13257"/>
  <c r="I1787" i="13257"/>
  <c r="H1787" i="13257"/>
  <c r="J1786" i="13257"/>
  <c r="I1786" i="13257"/>
  <c r="H1786" i="13257"/>
  <c r="J1785" i="13257"/>
  <c r="I1785" i="13257"/>
  <c r="H1785" i="13257"/>
  <c r="J1784" i="13257"/>
  <c r="I1784" i="13257"/>
  <c r="H1784" i="13257"/>
  <c r="J1783" i="13257"/>
  <c r="I1783" i="13257"/>
  <c r="H1783" i="13257"/>
  <c r="J1782" i="13257"/>
  <c r="I1782" i="13257"/>
  <c r="H1782" i="13257"/>
  <c r="J1781" i="13257"/>
  <c r="I1781" i="13257"/>
  <c r="H1781" i="13257"/>
  <c r="J1780" i="13257"/>
  <c r="I1780" i="13257"/>
  <c r="H1780" i="13257"/>
  <c r="J1779" i="13257"/>
  <c r="I1779" i="13257"/>
  <c r="H1779" i="13257"/>
  <c r="J1778" i="13257"/>
  <c r="I1778" i="13257"/>
  <c r="H1778" i="13257"/>
  <c r="J1777" i="13257"/>
  <c r="I1777" i="13257"/>
  <c r="H1777" i="13257"/>
  <c r="J1776" i="13257"/>
  <c r="I1776" i="13257"/>
  <c r="H1776" i="13257"/>
  <c r="J1775" i="13257"/>
  <c r="I1775" i="13257"/>
  <c r="H1775" i="13257"/>
  <c r="J1774" i="13257"/>
  <c r="I1774" i="13257"/>
  <c r="H1774" i="13257"/>
  <c r="J1773" i="13257"/>
  <c r="I1773" i="13257"/>
  <c r="H1773" i="13257"/>
  <c r="J1772" i="13257"/>
  <c r="I1772" i="13257"/>
  <c r="H1772" i="13257"/>
  <c r="J1771" i="13257"/>
  <c r="I1771" i="13257"/>
  <c r="H1771" i="13257"/>
  <c r="J1770" i="13257"/>
  <c r="I1770" i="13257"/>
  <c r="H1770" i="13257"/>
  <c r="J1769" i="13257"/>
  <c r="I1769" i="13257"/>
  <c r="H1769" i="13257"/>
  <c r="J1768" i="13257"/>
  <c r="I1768" i="13257"/>
  <c r="H1768" i="13257"/>
  <c r="J1767" i="13257"/>
  <c r="I1767" i="13257"/>
  <c r="H1767" i="13257"/>
  <c r="J1766" i="13257"/>
  <c r="I1766" i="13257"/>
  <c r="H1766" i="13257"/>
  <c r="J1765" i="13257"/>
  <c r="I1765" i="13257"/>
  <c r="H1765" i="13257"/>
  <c r="J1764" i="13257"/>
  <c r="I1764" i="13257"/>
  <c r="H1764" i="13257"/>
  <c r="J1763" i="13257"/>
  <c r="I1763" i="13257"/>
  <c r="H1763" i="13257"/>
  <c r="J1762" i="13257"/>
  <c r="I1762" i="13257"/>
  <c r="H1762" i="13257"/>
  <c r="J1761" i="13257"/>
  <c r="I1761" i="13257"/>
  <c r="H1761" i="13257"/>
  <c r="J1760" i="13257"/>
  <c r="I1760" i="13257"/>
  <c r="H1760" i="13257"/>
  <c r="J1759" i="13257"/>
  <c r="I1759" i="13257"/>
  <c r="H1759" i="13257"/>
  <c r="J1758" i="13257"/>
  <c r="I1758" i="13257"/>
  <c r="H1758" i="13257"/>
  <c r="J1757" i="13257"/>
  <c r="I1757" i="13257"/>
  <c r="H1757" i="13257"/>
  <c r="J1756" i="13257"/>
  <c r="I1756" i="13257"/>
  <c r="H1756" i="13257"/>
  <c r="J1755" i="13257"/>
  <c r="I1755" i="13257"/>
  <c r="H1755" i="13257"/>
  <c r="J1754" i="13257"/>
  <c r="I1754" i="13257"/>
  <c r="H1754" i="13257"/>
  <c r="J1753" i="13257"/>
  <c r="I1753" i="13257"/>
  <c r="H1753" i="13257"/>
  <c r="J1752" i="13257"/>
  <c r="I1752" i="13257"/>
  <c r="H1752" i="13257"/>
  <c r="J1751" i="13257"/>
  <c r="I1751" i="13257"/>
  <c r="H1751" i="13257"/>
  <c r="J1750" i="13257"/>
  <c r="I1750" i="13257"/>
  <c r="H1750" i="13257"/>
  <c r="J1749" i="13257"/>
  <c r="I1749" i="13257"/>
  <c r="H1749" i="13257"/>
  <c r="J1748" i="13257"/>
  <c r="I1748" i="13257"/>
  <c r="H1748" i="13257"/>
  <c r="J1747" i="13257"/>
  <c r="I1747" i="13257"/>
  <c r="H1747" i="13257"/>
  <c r="J1746" i="13257"/>
  <c r="I1746" i="13257"/>
  <c r="H1746" i="13257"/>
  <c r="J1745" i="13257"/>
  <c r="I1745" i="13257"/>
  <c r="H1745" i="13257"/>
  <c r="J1744" i="13257"/>
  <c r="I1744" i="13257"/>
  <c r="H1744" i="13257"/>
  <c r="J1743" i="13257"/>
  <c r="I1743" i="13257"/>
  <c r="H1743" i="13257"/>
  <c r="J1742" i="13257"/>
  <c r="I1742" i="13257"/>
  <c r="H1742" i="13257"/>
  <c r="J1741" i="13257"/>
  <c r="I1741" i="13257"/>
  <c r="H1741" i="13257"/>
  <c r="J1740" i="13257"/>
  <c r="I1740" i="13257"/>
  <c r="H1740" i="13257"/>
  <c r="J1739" i="13257"/>
  <c r="I1739" i="13257"/>
  <c r="H1739" i="13257"/>
  <c r="J1738" i="13257"/>
  <c r="I1738" i="13257"/>
  <c r="H1738" i="13257"/>
  <c r="J1737" i="13257"/>
  <c r="I1737" i="13257"/>
  <c r="H1737" i="13257"/>
  <c r="J1736" i="13257"/>
  <c r="I1736" i="13257"/>
  <c r="H1736" i="13257"/>
  <c r="J1735" i="13257"/>
  <c r="I1735" i="13257"/>
  <c r="H1735" i="13257"/>
  <c r="J1734" i="13257"/>
  <c r="I1734" i="13257"/>
  <c r="H1734" i="13257"/>
  <c r="J1733" i="13257"/>
  <c r="I1733" i="13257"/>
  <c r="H1733" i="13257"/>
  <c r="J1732" i="13257"/>
  <c r="I1732" i="13257"/>
  <c r="H1732" i="13257"/>
  <c r="J1731" i="13257"/>
  <c r="I1731" i="13257"/>
  <c r="H1731" i="13257"/>
  <c r="J1730" i="13257"/>
  <c r="I1730" i="13257"/>
  <c r="H1730" i="13257"/>
  <c r="J1729" i="13257"/>
  <c r="I1729" i="13257"/>
  <c r="H1729" i="13257"/>
  <c r="J1728" i="13257"/>
  <c r="I1728" i="13257"/>
  <c r="H1728" i="13257"/>
  <c r="J1727" i="13257"/>
  <c r="I1727" i="13257"/>
  <c r="H1727" i="13257"/>
  <c r="J1726" i="13257"/>
  <c r="I1726" i="13257"/>
  <c r="H1726" i="13257"/>
  <c r="J1725" i="13257"/>
  <c r="I1725" i="13257"/>
  <c r="H1725" i="13257"/>
  <c r="J1724" i="13257"/>
  <c r="I1724" i="13257"/>
  <c r="H1724" i="13257"/>
  <c r="J1723" i="13257"/>
  <c r="I1723" i="13257"/>
  <c r="H1723" i="13257"/>
  <c r="J1722" i="13257"/>
  <c r="I1722" i="13257"/>
  <c r="H1722" i="13257"/>
  <c r="J1721" i="13257"/>
  <c r="I1721" i="13257"/>
  <c r="H1721" i="13257"/>
  <c r="J1720" i="13257"/>
  <c r="I1720" i="13257"/>
  <c r="H1720" i="13257"/>
  <c r="J1719" i="13257"/>
  <c r="I1719" i="13257"/>
  <c r="H1719" i="13257"/>
  <c r="J1718" i="13257"/>
  <c r="I1718" i="13257"/>
  <c r="H1718" i="13257"/>
  <c r="J1717" i="13257"/>
  <c r="I1717" i="13257"/>
  <c r="H1717" i="13257"/>
  <c r="J1716" i="13257"/>
  <c r="I1716" i="13257"/>
  <c r="H1716" i="13257"/>
  <c r="J1715" i="13257"/>
  <c r="I1715" i="13257"/>
  <c r="H1715" i="13257"/>
  <c r="J1714" i="13257"/>
  <c r="I1714" i="13257"/>
  <c r="H1714" i="13257"/>
  <c r="J1713" i="13257"/>
  <c r="I1713" i="13257"/>
  <c r="H1713" i="13257"/>
  <c r="J1712" i="13257"/>
  <c r="I1712" i="13257"/>
  <c r="H1712" i="13257"/>
  <c r="J1711" i="13257"/>
  <c r="I1711" i="13257"/>
  <c r="H1711" i="13257"/>
  <c r="J1710" i="13257"/>
  <c r="I1710" i="13257"/>
  <c r="H1710" i="13257"/>
  <c r="J1709" i="13257"/>
  <c r="I1709" i="13257"/>
  <c r="H1709" i="13257"/>
  <c r="J1708" i="13257"/>
  <c r="I1708" i="13257"/>
  <c r="H1708" i="13257"/>
  <c r="J1707" i="13257"/>
  <c r="I1707" i="13257"/>
  <c r="H1707" i="13257"/>
  <c r="J1706" i="13257"/>
  <c r="I1706" i="13257"/>
  <c r="H1706" i="13257"/>
  <c r="J1705" i="13257"/>
  <c r="I1705" i="13257"/>
  <c r="H1705" i="13257"/>
  <c r="J1704" i="13257"/>
  <c r="I1704" i="13257"/>
  <c r="H1704" i="13257"/>
  <c r="J1703" i="13257"/>
  <c r="I1703" i="13257"/>
  <c r="H1703" i="13257"/>
  <c r="J1702" i="13257"/>
  <c r="I1702" i="13257"/>
  <c r="H1702" i="13257"/>
  <c r="J1701" i="13257"/>
  <c r="I1701" i="13257"/>
  <c r="H1701" i="13257"/>
  <c r="J1700" i="13257"/>
  <c r="I1700" i="13257"/>
  <c r="H1700" i="13257"/>
  <c r="J1699" i="13257"/>
  <c r="I1699" i="13257"/>
  <c r="H1699" i="13257"/>
  <c r="J1698" i="13257"/>
  <c r="I1698" i="13257"/>
  <c r="H1698" i="13257"/>
  <c r="J1697" i="13257"/>
  <c r="I1697" i="13257"/>
  <c r="H1697" i="13257"/>
  <c r="J1696" i="13257"/>
  <c r="I1696" i="13257"/>
  <c r="H1696" i="13257"/>
  <c r="J1695" i="13257"/>
  <c r="I1695" i="13257"/>
  <c r="H1695" i="13257"/>
  <c r="J1694" i="13257"/>
  <c r="I1694" i="13257"/>
  <c r="H1694" i="13257"/>
  <c r="J1693" i="13257"/>
  <c r="I1693" i="13257"/>
  <c r="H1693" i="13257"/>
  <c r="J1692" i="13257"/>
  <c r="I1692" i="13257"/>
  <c r="H1692" i="13257"/>
  <c r="J1691" i="13257"/>
  <c r="I1691" i="13257"/>
  <c r="H1691" i="13257"/>
  <c r="J1690" i="13257"/>
  <c r="I1690" i="13257"/>
  <c r="H1690" i="13257"/>
  <c r="J1689" i="13257"/>
  <c r="I1689" i="13257"/>
  <c r="H1689" i="13257"/>
  <c r="J1688" i="13257"/>
  <c r="I1688" i="13257"/>
  <c r="H1688" i="13257"/>
  <c r="J1687" i="13257"/>
  <c r="I1687" i="13257"/>
  <c r="H1687" i="13257"/>
  <c r="J1686" i="13257"/>
  <c r="I1686" i="13257"/>
  <c r="H1686" i="13257"/>
  <c r="J1685" i="13257"/>
  <c r="I1685" i="13257"/>
  <c r="H1685" i="13257"/>
  <c r="J1684" i="13257"/>
  <c r="I1684" i="13257"/>
  <c r="H1684" i="13257"/>
  <c r="J1683" i="13257"/>
  <c r="I1683" i="13257"/>
  <c r="H1683" i="13257"/>
  <c r="J1682" i="13257"/>
  <c r="I1682" i="13257"/>
  <c r="H1682" i="13257"/>
  <c r="J1681" i="13257"/>
  <c r="I1681" i="13257"/>
  <c r="H1681" i="13257"/>
  <c r="J1680" i="13257"/>
  <c r="I1680" i="13257"/>
  <c r="H1680" i="13257"/>
  <c r="J1679" i="13257"/>
  <c r="I1679" i="13257"/>
  <c r="H1679" i="13257"/>
  <c r="J1678" i="13257"/>
  <c r="I1678" i="13257"/>
  <c r="H1678" i="13257"/>
  <c r="J1677" i="13257"/>
  <c r="I1677" i="13257"/>
  <c r="H1677" i="13257"/>
  <c r="J1676" i="13257"/>
  <c r="I1676" i="13257"/>
  <c r="H1676" i="13257"/>
  <c r="J1675" i="13257"/>
  <c r="I1675" i="13257"/>
  <c r="H1675" i="13257"/>
  <c r="J1674" i="13257"/>
  <c r="I1674" i="13257"/>
  <c r="H1674" i="13257"/>
  <c r="J1673" i="13257"/>
  <c r="I1673" i="13257"/>
  <c r="H1673" i="13257"/>
  <c r="J1672" i="13257"/>
  <c r="I1672" i="13257"/>
  <c r="H1672" i="13257"/>
  <c r="J1671" i="13257"/>
  <c r="I1671" i="13257"/>
  <c r="H1671" i="13257"/>
  <c r="J1670" i="13257"/>
  <c r="I1670" i="13257"/>
  <c r="H1670" i="13257"/>
  <c r="J1669" i="13257"/>
  <c r="I1669" i="13257"/>
  <c r="H1669" i="13257"/>
  <c r="J1668" i="13257"/>
  <c r="I1668" i="13257"/>
  <c r="H1668" i="13257"/>
  <c r="J1667" i="13257"/>
  <c r="I1667" i="13257"/>
  <c r="H1667" i="13257"/>
  <c r="J1666" i="13257"/>
  <c r="I1666" i="13257"/>
  <c r="H1666" i="13257"/>
  <c r="J1665" i="13257"/>
  <c r="I1665" i="13257"/>
  <c r="H1665" i="13257"/>
  <c r="J1664" i="13257"/>
  <c r="I1664" i="13257"/>
  <c r="H1664" i="13257"/>
  <c r="J1663" i="13257"/>
  <c r="I1663" i="13257"/>
  <c r="H1663" i="13257"/>
  <c r="J1662" i="13257"/>
  <c r="I1662" i="13257"/>
  <c r="H1662" i="13257"/>
  <c r="J1661" i="13257"/>
  <c r="I1661" i="13257"/>
  <c r="H1661" i="13257"/>
  <c r="J1660" i="13257"/>
  <c r="I1660" i="13257"/>
  <c r="H1660" i="13257"/>
  <c r="J1659" i="13257"/>
  <c r="I1659" i="13257"/>
  <c r="H1659" i="13257"/>
  <c r="J1658" i="13257"/>
  <c r="I1658" i="13257"/>
  <c r="H1658" i="13257"/>
  <c r="J1657" i="13257"/>
  <c r="I1657" i="13257"/>
  <c r="H1657" i="13257"/>
  <c r="J1656" i="13257"/>
  <c r="I1656" i="13257"/>
  <c r="H1656" i="13257"/>
  <c r="J1655" i="13257"/>
  <c r="I1655" i="13257"/>
  <c r="H1655" i="13257"/>
  <c r="J1654" i="13257"/>
  <c r="I1654" i="13257"/>
  <c r="H1654" i="13257"/>
  <c r="J1653" i="13257"/>
  <c r="I1653" i="13257"/>
  <c r="H1653" i="13257"/>
  <c r="J1652" i="13257"/>
  <c r="I1652" i="13257"/>
  <c r="H1652" i="13257"/>
  <c r="J1651" i="13257"/>
  <c r="I1651" i="13257"/>
  <c r="H1651" i="13257"/>
  <c r="J1650" i="13257"/>
  <c r="I1650" i="13257"/>
  <c r="H1650" i="13257"/>
  <c r="J1649" i="13257"/>
  <c r="I1649" i="13257"/>
  <c r="H1649" i="13257"/>
  <c r="J1648" i="13257"/>
  <c r="I1648" i="13257"/>
  <c r="H1648" i="13257"/>
  <c r="J1647" i="13257"/>
  <c r="I1647" i="13257"/>
  <c r="H1647" i="13257"/>
  <c r="J1646" i="13257"/>
  <c r="I1646" i="13257"/>
  <c r="H1646" i="13257"/>
  <c r="J1645" i="13257"/>
  <c r="I1645" i="13257"/>
  <c r="H1645" i="13257"/>
  <c r="J1644" i="13257"/>
  <c r="I1644" i="13257"/>
  <c r="H1644" i="13257"/>
  <c r="J1643" i="13257"/>
  <c r="I1643" i="13257"/>
  <c r="H1643" i="13257"/>
  <c r="J1642" i="13257"/>
  <c r="I1642" i="13257"/>
  <c r="H1642" i="13257"/>
  <c r="J1641" i="13257"/>
  <c r="I1641" i="13257"/>
  <c r="H1641" i="13257"/>
  <c r="J1640" i="13257"/>
  <c r="I1640" i="13257"/>
  <c r="H1640" i="13257"/>
  <c r="J1639" i="13257"/>
  <c r="I1639" i="13257"/>
  <c r="H1639" i="13257"/>
  <c r="J1638" i="13257"/>
  <c r="I1638" i="13257"/>
  <c r="H1638" i="13257"/>
  <c r="J1637" i="13257"/>
  <c r="I1637" i="13257"/>
  <c r="H1637" i="13257"/>
  <c r="J1636" i="13257"/>
  <c r="I1636" i="13257"/>
  <c r="H1636" i="13257"/>
  <c r="J1635" i="13257"/>
  <c r="I1635" i="13257"/>
  <c r="H1635" i="13257"/>
  <c r="J1634" i="13257"/>
  <c r="I1634" i="13257"/>
  <c r="H1634" i="13257"/>
  <c r="J1633" i="13257"/>
  <c r="I1633" i="13257"/>
  <c r="H1633" i="13257"/>
  <c r="J1632" i="13257"/>
  <c r="I1632" i="13257"/>
  <c r="H1632" i="13257"/>
  <c r="J1631" i="13257"/>
  <c r="I1631" i="13257"/>
  <c r="H1631" i="13257"/>
  <c r="J1630" i="13257"/>
  <c r="I1630" i="13257"/>
  <c r="H1630" i="13257"/>
  <c r="J1629" i="13257"/>
  <c r="I1629" i="13257"/>
  <c r="H1629" i="13257"/>
  <c r="J1628" i="13257"/>
  <c r="I1628" i="13257"/>
  <c r="H1628" i="13257"/>
  <c r="J1627" i="13257"/>
  <c r="I1627" i="13257"/>
  <c r="H1627" i="13257"/>
  <c r="J1626" i="13257"/>
  <c r="I1626" i="13257"/>
  <c r="H1626" i="13257"/>
  <c r="J1625" i="13257"/>
  <c r="I1625" i="13257"/>
  <c r="H1625" i="13257"/>
  <c r="J1624" i="13257"/>
  <c r="I1624" i="13257"/>
  <c r="H1624" i="13257"/>
  <c r="J1623" i="13257"/>
  <c r="I1623" i="13257"/>
  <c r="H1623" i="13257"/>
  <c r="J1622" i="13257"/>
  <c r="I1622" i="13257"/>
  <c r="H1622" i="13257"/>
  <c r="J1621" i="13257"/>
  <c r="I1621" i="13257"/>
  <c r="H1621" i="13257"/>
  <c r="J1620" i="13257"/>
  <c r="I1620" i="13257"/>
  <c r="H1620" i="13257"/>
  <c r="J1619" i="13257"/>
  <c r="I1619" i="13257"/>
  <c r="H1619" i="13257"/>
  <c r="J1618" i="13257"/>
  <c r="I1618" i="13257"/>
  <c r="H1618" i="13257"/>
  <c r="J1617" i="13257"/>
  <c r="I1617" i="13257"/>
  <c r="H1617" i="13257"/>
  <c r="J1616" i="13257"/>
  <c r="I1616" i="13257"/>
  <c r="H1616" i="13257"/>
  <c r="J1615" i="13257"/>
  <c r="I1615" i="13257"/>
  <c r="H1615" i="13257"/>
  <c r="J1614" i="13257"/>
  <c r="I1614" i="13257"/>
  <c r="H1614" i="13257"/>
  <c r="J1613" i="13257"/>
  <c r="I1613" i="13257"/>
  <c r="H1613" i="13257"/>
  <c r="J1612" i="13257"/>
  <c r="I1612" i="13257"/>
  <c r="H1612" i="13257"/>
  <c r="J1611" i="13257"/>
  <c r="I1611" i="13257"/>
  <c r="H1611" i="13257"/>
  <c r="J1610" i="13257"/>
  <c r="I1610" i="13257"/>
  <c r="H1610" i="13257"/>
  <c r="J1609" i="13257"/>
  <c r="I1609" i="13257"/>
  <c r="H1609" i="13257"/>
  <c r="J1608" i="13257"/>
  <c r="I1608" i="13257"/>
  <c r="H1608" i="13257"/>
  <c r="J1607" i="13257"/>
  <c r="I1607" i="13257"/>
  <c r="H1607" i="13257"/>
  <c r="J1606" i="13257"/>
  <c r="I1606" i="13257"/>
  <c r="H1606" i="13257"/>
  <c r="J1605" i="13257"/>
  <c r="I1605" i="13257"/>
  <c r="H1605" i="13257"/>
  <c r="J1604" i="13257"/>
  <c r="I1604" i="13257"/>
  <c r="H1604" i="13257"/>
  <c r="J1603" i="13257"/>
  <c r="I1603" i="13257"/>
  <c r="H1603" i="13257"/>
  <c r="J1602" i="13257"/>
  <c r="I1602" i="13257"/>
  <c r="H1602" i="13257"/>
  <c r="J1601" i="13257"/>
  <c r="I1601" i="13257"/>
  <c r="H1601" i="13257"/>
  <c r="J1600" i="13257"/>
  <c r="I1600" i="13257"/>
  <c r="H1600" i="13257"/>
  <c r="J1599" i="13257"/>
  <c r="I1599" i="13257"/>
  <c r="H1599" i="13257"/>
  <c r="J1598" i="13257"/>
  <c r="I1598" i="13257"/>
  <c r="H1598" i="13257"/>
  <c r="J1597" i="13257"/>
  <c r="I1597" i="13257"/>
  <c r="H1597" i="13257"/>
  <c r="J1596" i="13257"/>
  <c r="I1596" i="13257"/>
  <c r="H1596" i="13257"/>
  <c r="J1595" i="13257"/>
  <c r="I1595" i="13257"/>
  <c r="H1595" i="13257"/>
  <c r="J1594" i="13257"/>
  <c r="I1594" i="13257"/>
  <c r="H1594" i="13257"/>
  <c r="J1593" i="13257"/>
  <c r="I1593" i="13257"/>
  <c r="H1593" i="13257"/>
  <c r="J1592" i="13257"/>
  <c r="I1592" i="13257"/>
  <c r="H1592" i="13257"/>
  <c r="J1591" i="13257"/>
  <c r="I1591" i="13257"/>
  <c r="H1591" i="13257"/>
  <c r="J1590" i="13257"/>
  <c r="I1590" i="13257"/>
  <c r="H1590" i="13257"/>
  <c r="J1589" i="13257"/>
  <c r="I1589" i="13257"/>
  <c r="H1589" i="13257"/>
  <c r="J1588" i="13257"/>
  <c r="I1588" i="13257"/>
  <c r="H1588" i="13257"/>
  <c r="J1587" i="13257"/>
  <c r="I1587" i="13257"/>
  <c r="H1587" i="13257"/>
  <c r="J1586" i="13257"/>
  <c r="I1586" i="13257"/>
  <c r="H1586" i="13257"/>
  <c r="J1585" i="13257"/>
  <c r="I1585" i="13257"/>
  <c r="H1585" i="13257"/>
  <c r="J1584" i="13257"/>
  <c r="I1584" i="13257"/>
  <c r="H1584" i="13257"/>
  <c r="J1583" i="13257"/>
  <c r="I1583" i="13257"/>
  <c r="H1583" i="13257"/>
  <c r="J1582" i="13257"/>
  <c r="I1582" i="13257"/>
  <c r="H1582" i="13257"/>
  <c r="J1581" i="13257"/>
  <c r="I1581" i="13257"/>
  <c r="H1581" i="13257"/>
  <c r="J1580" i="13257"/>
  <c r="I1580" i="13257"/>
  <c r="H1580" i="13257"/>
  <c r="J1579" i="13257"/>
  <c r="I1579" i="13257"/>
  <c r="H1579" i="13257"/>
  <c r="J1578" i="13257"/>
  <c r="I1578" i="13257"/>
  <c r="H1578" i="13257"/>
  <c r="J1577" i="13257"/>
  <c r="I1577" i="13257"/>
  <c r="H1577" i="13257"/>
  <c r="J1576" i="13257"/>
  <c r="I1576" i="13257"/>
  <c r="H1576" i="13257"/>
  <c r="J1575" i="13257"/>
  <c r="I1575" i="13257"/>
  <c r="H1575" i="13257"/>
  <c r="J1574" i="13257"/>
  <c r="I1574" i="13257"/>
  <c r="H1574" i="13257"/>
  <c r="J1573" i="13257"/>
  <c r="I1573" i="13257"/>
  <c r="H1573" i="13257"/>
  <c r="J1572" i="13257"/>
  <c r="I1572" i="13257"/>
  <c r="H1572" i="13257"/>
  <c r="J1571" i="13257"/>
  <c r="I1571" i="13257"/>
  <c r="H1571" i="13257"/>
  <c r="J1570" i="13257"/>
  <c r="I1570" i="13257"/>
  <c r="H1570" i="13257"/>
  <c r="J1569" i="13257"/>
  <c r="I1569" i="13257"/>
  <c r="H1569" i="13257"/>
  <c r="J1568" i="13257"/>
  <c r="I1568" i="13257"/>
  <c r="H1568" i="13257"/>
  <c r="J1567" i="13257"/>
  <c r="I1567" i="13257"/>
  <c r="H1567" i="13257"/>
  <c r="J1566" i="13257"/>
  <c r="I1566" i="13257"/>
  <c r="H1566" i="13257"/>
  <c r="J1565" i="13257"/>
  <c r="I1565" i="13257"/>
  <c r="H1565" i="13257"/>
  <c r="J1564" i="13257"/>
  <c r="I1564" i="13257"/>
  <c r="H1564" i="13257"/>
  <c r="J1563" i="13257"/>
  <c r="I1563" i="13257"/>
  <c r="H1563" i="13257"/>
  <c r="J1562" i="13257"/>
  <c r="I1562" i="13257"/>
  <c r="H1562" i="13257"/>
  <c r="J1561" i="13257"/>
  <c r="I1561" i="13257"/>
  <c r="H1561" i="13257"/>
  <c r="J1560" i="13257"/>
  <c r="I1560" i="13257"/>
  <c r="H1560" i="13257"/>
  <c r="J1559" i="13257"/>
  <c r="I1559" i="13257"/>
  <c r="H1559" i="13257"/>
  <c r="J1558" i="13257"/>
  <c r="I1558" i="13257"/>
  <c r="H1558" i="13257"/>
  <c r="J1557" i="13257"/>
  <c r="I1557" i="13257"/>
  <c r="H1557" i="13257"/>
  <c r="J1556" i="13257"/>
  <c r="I1556" i="13257"/>
  <c r="H1556" i="13257"/>
  <c r="J1555" i="13257"/>
  <c r="I1555" i="13257"/>
  <c r="H1555" i="13257"/>
  <c r="J1554" i="13257"/>
  <c r="I1554" i="13257"/>
  <c r="H1554" i="13257"/>
  <c r="J1553" i="13257"/>
  <c r="I1553" i="13257"/>
  <c r="H1553" i="13257"/>
  <c r="J1552" i="13257"/>
  <c r="I1552" i="13257"/>
  <c r="H1552" i="13257"/>
  <c r="J1551" i="13257"/>
  <c r="I1551" i="13257"/>
  <c r="H1551" i="13257"/>
  <c r="J1550" i="13257"/>
  <c r="I1550" i="13257"/>
  <c r="H1550" i="13257"/>
  <c r="J1549" i="13257"/>
  <c r="I1549" i="13257"/>
  <c r="H1549" i="13257"/>
  <c r="J1548" i="13257"/>
  <c r="I1548" i="13257"/>
  <c r="H1548" i="13257"/>
  <c r="J1547" i="13257"/>
  <c r="I1547" i="13257"/>
  <c r="H1547" i="13257"/>
  <c r="J1546" i="13257"/>
  <c r="I1546" i="13257"/>
  <c r="H1546" i="13257"/>
  <c r="J1545" i="13257"/>
  <c r="I1545" i="13257"/>
  <c r="H1545" i="13257"/>
  <c r="J1544" i="13257"/>
  <c r="I1544" i="13257"/>
  <c r="H1544" i="13257"/>
  <c r="J1543" i="13257"/>
  <c r="I1543" i="13257"/>
  <c r="H1543" i="13257"/>
  <c r="J1542" i="13257"/>
  <c r="I1542" i="13257"/>
  <c r="H1542" i="13257"/>
  <c r="J1541" i="13257"/>
  <c r="I1541" i="13257"/>
  <c r="H1541" i="13257"/>
  <c r="J1540" i="13257"/>
  <c r="I1540" i="13257"/>
  <c r="H1540" i="13257"/>
  <c r="J1539" i="13257"/>
  <c r="I1539" i="13257"/>
  <c r="H1539" i="13257"/>
  <c r="J1538" i="13257"/>
  <c r="I1538" i="13257"/>
  <c r="H1538" i="13257"/>
  <c r="J1537" i="13257"/>
  <c r="I1537" i="13257"/>
  <c r="H1537" i="13257"/>
  <c r="J1536" i="13257"/>
  <c r="I1536" i="13257"/>
  <c r="H1536" i="13257"/>
  <c r="J1535" i="13257"/>
  <c r="I1535" i="13257"/>
  <c r="H1535" i="13257"/>
  <c r="J1534" i="13257"/>
  <c r="I1534" i="13257"/>
  <c r="H1534" i="13257"/>
  <c r="J1533" i="13257"/>
  <c r="I1533" i="13257"/>
  <c r="H1533" i="13257"/>
  <c r="J1532" i="13257"/>
  <c r="I1532" i="13257"/>
  <c r="H1532" i="13257"/>
  <c r="J1531" i="13257"/>
  <c r="I1531" i="13257"/>
  <c r="H1531" i="13257"/>
  <c r="J1530" i="13257"/>
  <c r="I1530" i="13257"/>
  <c r="H1530" i="13257"/>
  <c r="J1529" i="13257"/>
  <c r="I1529" i="13257"/>
  <c r="H1529" i="13257"/>
  <c r="J1528" i="13257"/>
  <c r="I1528" i="13257"/>
  <c r="H1528" i="13257"/>
  <c r="J1527" i="13257"/>
  <c r="I1527" i="13257"/>
  <c r="H1527" i="13257"/>
  <c r="J1526" i="13257"/>
  <c r="I1526" i="13257"/>
  <c r="H1526" i="13257"/>
  <c r="J1525" i="13257"/>
  <c r="I1525" i="13257"/>
  <c r="H1525" i="13257"/>
  <c r="J1524" i="13257"/>
  <c r="I1524" i="13257"/>
  <c r="H1524" i="13257"/>
  <c r="J1523" i="13257"/>
  <c r="I1523" i="13257"/>
  <c r="H1523" i="13257"/>
  <c r="J1522" i="13257"/>
  <c r="I1522" i="13257"/>
  <c r="H1522" i="13257"/>
  <c r="J1521" i="13257"/>
  <c r="I1521" i="13257"/>
  <c r="H1521" i="13257"/>
  <c r="J1520" i="13257"/>
  <c r="I1520" i="13257"/>
  <c r="H1520" i="13257"/>
  <c r="J1519" i="13257"/>
  <c r="I1519" i="13257"/>
  <c r="H1519" i="13257"/>
  <c r="J1518" i="13257"/>
  <c r="I1518" i="13257"/>
  <c r="H1518" i="13257"/>
  <c r="J1517" i="13257"/>
  <c r="I1517" i="13257"/>
  <c r="H1517" i="13257"/>
  <c r="J1516" i="13257"/>
  <c r="I1516" i="13257"/>
  <c r="H1516" i="13257"/>
  <c r="J1515" i="13257"/>
  <c r="I1515" i="13257"/>
  <c r="H1515" i="13257"/>
  <c r="J1514" i="13257"/>
  <c r="I1514" i="13257"/>
  <c r="H1514" i="13257"/>
  <c r="J1513" i="13257"/>
  <c r="I1513" i="13257"/>
  <c r="H1513" i="13257"/>
  <c r="J1512" i="13257"/>
  <c r="I1512" i="13257"/>
  <c r="H1512" i="13257"/>
  <c r="J1511" i="13257"/>
  <c r="I1511" i="13257"/>
  <c r="H1511" i="13257"/>
  <c r="J1510" i="13257"/>
  <c r="I1510" i="13257"/>
  <c r="H1510" i="13257"/>
  <c r="J1509" i="13257"/>
  <c r="I1509" i="13257"/>
  <c r="H1509" i="13257"/>
  <c r="J1508" i="13257"/>
  <c r="I1508" i="13257"/>
  <c r="H1508" i="13257"/>
  <c r="J1507" i="13257"/>
  <c r="I1507" i="13257"/>
  <c r="H1507" i="13257"/>
  <c r="J1506" i="13257"/>
  <c r="I1506" i="13257"/>
  <c r="H1506" i="13257"/>
  <c r="J1505" i="13257"/>
  <c r="I1505" i="13257"/>
  <c r="H1505" i="13257"/>
  <c r="J1504" i="13257"/>
  <c r="I1504" i="13257"/>
  <c r="H1504" i="13257"/>
  <c r="J1503" i="13257"/>
  <c r="I1503" i="13257"/>
  <c r="H1503" i="13257"/>
  <c r="J1502" i="13257"/>
  <c r="I1502" i="13257"/>
  <c r="H1502" i="13257"/>
  <c r="J1501" i="13257"/>
  <c r="I1501" i="13257"/>
  <c r="H1501" i="13257"/>
  <c r="J1500" i="13257"/>
  <c r="I1500" i="13257"/>
  <c r="H1500" i="13257"/>
  <c r="J1499" i="13257"/>
  <c r="I1499" i="13257"/>
  <c r="H1499" i="13257"/>
  <c r="J1498" i="13257"/>
  <c r="I1498" i="13257"/>
  <c r="H1498" i="13257"/>
  <c r="J1497" i="13257"/>
  <c r="I1497" i="13257"/>
  <c r="H1497" i="13257"/>
  <c r="J1496" i="13257"/>
  <c r="I1496" i="13257"/>
  <c r="H1496" i="13257"/>
  <c r="J1495" i="13257"/>
  <c r="I1495" i="13257"/>
  <c r="H1495" i="13257"/>
  <c r="J1494" i="13257"/>
  <c r="I1494" i="13257"/>
  <c r="H1494" i="13257"/>
  <c r="J1493" i="13257"/>
  <c r="I1493" i="13257"/>
  <c r="H1493" i="13257"/>
  <c r="J1492" i="13257"/>
  <c r="I1492" i="13257"/>
  <c r="H1492" i="13257"/>
  <c r="J1491" i="13257"/>
  <c r="I1491" i="13257"/>
  <c r="H1491" i="13257"/>
  <c r="J1490" i="13257"/>
  <c r="I1490" i="13257"/>
  <c r="H1490" i="13257"/>
  <c r="J1489" i="13257"/>
  <c r="I1489" i="13257"/>
  <c r="H1489" i="13257"/>
  <c r="J1488" i="13257"/>
  <c r="I1488" i="13257"/>
  <c r="H1488" i="13257"/>
  <c r="J1487" i="13257"/>
  <c r="I1487" i="13257"/>
  <c r="H1487" i="13257"/>
  <c r="J1486" i="13257"/>
  <c r="I1486" i="13257"/>
  <c r="H1486" i="13257"/>
  <c r="J1485" i="13257"/>
  <c r="I1485" i="13257"/>
  <c r="H1485" i="13257"/>
  <c r="J1484" i="13257"/>
  <c r="I1484" i="13257"/>
  <c r="H1484" i="13257"/>
  <c r="J1483" i="13257"/>
  <c r="I1483" i="13257"/>
  <c r="H1483" i="13257"/>
  <c r="J1482" i="13257"/>
  <c r="I1482" i="13257"/>
  <c r="H1482" i="13257"/>
  <c r="J1481" i="13257"/>
  <c r="I1481" i="13257"/>
  <c r="H1481" i="13257"/>
  <c r="J1480" i="13257"/>
  <c r="I1480" i="13257"/>
  <c r="H1480" i="13257"/>
  <c r="J1479" i="13257"/>
  <c r="I1479" i="13257"/>
  <c r="H1479" i="13257"/>
  <c r="J1478" i="13257"/>
  <c r="I1478" i="13257"/>
  <c r="H1478" i="13257"/>
  <c r="J1477" i="13257"/>
  <c r="I1477" i="13257"/>
  <c r="H1477" i="13257"/>
  <c r="J1476" i="13257"/>
  <c r="I1476" i="13257"/>
  <c r="H1476" i="13257"/>
  <c r="J1475" i="13257"/>
  <c r="I1475" i="13257"/>
  <c r="H1475" i="13257"/>
  <c r="J1474" i="13257"/>
  <c r="I1474" i="13257"/>
  <c r="H1474" i="13257"/>
  <c r="J1473" i="13257"/>
  <c r="I1473" i="13257"/>
  <c r="H1473" i="13257"/>
  <c r="J1472" i="13257"/>
  <c r="I1472" i="13257"/>
  <c r="H1472" i="13257"/>
  <c r="J1471" i="13257"/>
  <c r="I1471" i="13257"/>
  <c r="H1471" i="13257"/>
  <c r="J1470" i="13257"/>
  <c r="I1470" i="13257"/>
  <c r="H1470" i="13257"/>
  <c r="J1469" i="13257"/>
  <c r="I1469" i="13257"/>
  <c r="H1469" i="13257"/>
  <c r="J1468" i="13257"/>
  <c r="I1468" i="13257"/>
  <c r="H1468" i="13257"/>
  <c r="J1467" i="13257"/>
  <c r="I1467" i="13257"/>
  <c r="H1467" i="13257"/>
  <c r="J1466" i="13257"/>
  <c r="I1466" i="13257"/>
  <c r="H1466" i="13257"/>
  <c r="J1465" i="13257"/>
  <c r="I1465" i="13257"/>
  <c r="H1465" i="13257"/>
  <c r="J1464" i="13257"/>
  <c r="I1464" i="13257"/>
  <c r="H1464" i="13257"/>
  <c r="J1463" i="13257"/>
  <c r="I1463" i="13257"/>
  <c r="H1463" i="13257"/>
  <c r="J1462" i="13257"/>
  <c r="I1462" i="13257"/>
  <c r="H1462" i="13257"/>
  <c r="J1461" i="13257"/>
  <c r="I1461" i="13257"/>
  <c r="H1461" i="13257"/>
  <c r="J1460" i="13257"/>
  <c r="I1460" i="13257"/>
  <c r="H1460" i="13257"/>
  <c r="J1459" i="13257"/>
  <c r="I1459" i="13257"/>
  <c r="H1459" i="13257"/>
  <c r="J1458" i="13257"/>
  <c r="I1458" i="13257"/>
  <c r="H1458" i="13257"/>
  <c r="J1457" i="13257"/>
  <c r="I1457" i="13257"/>
  <c r="H1457" i="13257"/>
  <c r="J1456" i="13257"/>
  <c r="I1456" i="13257"/>
  <c r="H1456" i="13257"/>
  <c r="J1455" i="13257"/>
  <c r="I1455" i="13257"/>
  <c r="H1455" i="13257"/>
  <c r="J1454" i="13257"/>
  <c r="I1454" i="13257"/>
  <c r="H1454" i="13257"/>
  <c r="J1453" i="13257"/>
  <c r="I1453" i="13257"/>
  <c r="H1453" i="13257"/>
  <c r="J1452" i="13257"/>
  <c r="I1452" i="13257"/>
  <c r="H1452" i="13257"/>
  <c r="J1451" i="13257"/>
  <c r="I1451" i="13257"/>
  <c r="H1451" i="13257"/>
  <c r="J1450" i="13257"/>
  <c r="I1450" i="13257"/>
  <c r="H1450" i="13257"/>
  <c r="J1449" i="13257"/>
  <c r="I1449" i="13257"/>
  <c r="H1449" i="13257"/>
  <c r="J1448" i="13257"/>
  <c r="I1448" i="13257"/>
  <c r="H1448" i="13257"/>
  <c r="J1447" i="13257"/>
  <c r="I1447" i="13257"/>
  <c r="H1447" i="13257"/>
  <c r="J1446" i="13257"/>
  <c r="I1446" i="13257"/>
  <c r="H1446" i="13257"/>
  <c r="J1445" i="13257"/>
  <c r="I1445" i="13257"/>
  <c r="H1445" i="13257"/>
  <c r="J1444" i="13257"/>
  <c r="I1444" i="13257"/>
  <c r="H1444" i="13257"/>
  <c r="J1443" i="13257"/>
  <c r="I1443" i="13257"/>
  <c r="H1443" i="13257"/>
  <c r="J1442" i="13257"/>
  <c r="I1442" i="13257"/>
  <c r="H1442" i="13257"/>
  <c r="J1441" i="13257"/>
  <c r="I1441" i="13257"/>
  <c r="H1441" i="13257"/>
  <c r="J1440" i="13257"/>
  <c r="I1440" i="13257"/>
  <c r="H1440" i="13257"/>
  <c r="J1439" i="13257"/>
  <c r="I1439" i="13257"/>
  <c r="H1439" i="13257"/>
  <c r="J1438" i="13257"/>
  <c r="I1438" i="13257"/>
  <c r="H1438" i="13257"/>
  <c r="J1437" i="13257"/>
  <c r="I1437" i="13257"/>
  <c r="H1437" i="13257"/>
  <c r="J1436" i="13257"/>
  <c r="I1436" i="13257"/>
  <c r="H1436" i="13257"/>
  <c r="J1435" i="13257"/>
  <c r="I1435" i="13257"/>
  <c r="H1435" i="13257"/>
  <c r="J1434" i="13257"/>
  <c r="I1434" i="13257"/>
  <c r="H1434" i="13257"/>
  <c r="J1433" i="13257"/>
  <c r="I1433" i="13257"/>
  <c r="H1433" i="13257"/>
  <c r="J1432" i="13257"/>
  <c r="I1432" i="13257"/>
  <c r="H1432" i="13257"/>
  <c r="J1431" i="13257"/>
  <c r="I1431" i="13257"/>
  <c r="H1431" i="13257"/>
  <c r="J1430" i="13257"/>
  <c r="I1430" i="13257"/>
  <c r="H1430" i="13257"/>
  <c r="J1429" i="13257"/>
  <c r="I1429" i="13257"/>
  <c r="H1429" i="13257"/>
  <c r="J1428" i="13257"/>
  <c r="I1428" i="13257"/>
  <c r="H1428" i="13257"/>
  <c r="J1427" i="13257"/>
  <c r="I1427" i="13257"/>
  <c r="H1427" i="13257"/>
  <c r="J1426" i="13257"/>
  <c r="I1426" i="13257"/>
  <c r="H1426" i="13257"/>
  <c r="J1425" i="13257"/>
  <c r="I1425" i="13257"/>
  <c r="H1425" i="13257"/>
  <c r="J1424" i="13257"/>
  <c r="I1424" i="13257"/>
  <c r="H1424" i="13257"/>
  <c r="J1423" i="13257"/>
  <c r="I1423" i="13257"/>
  <c r="H1423" i="13257"/>
  <c r="J1422" i="13257"/>
  <c r="I1422" i="13257"/>
  <c r="H1422" i="13257"/>
  <c r="J1421" i="13257"/>
  <c r="I1421" i="13257"/>
  <c r="H1421" i="13257"/>
  <c r="J1420" i="13257"/>
  <c r="I1420" i="13257"/>
  <c r="H1420" i="13257"/>
  <c r="J1419" i="13257"/>
  <c r="I1419" i="13257"/>
  <c r="H1419" i="13257"/>
  <c r="J1418" i="13257"/>
  <c r="I1418" i="13257"/>
  <c r="H1418" i="13257"/>
  <c r="J1417" i="13257"/>
  <c r="I1417" i="13257"/>
  <c r="H1417" i="13257"/>
  <c r="J1416" i="13257"/>
  <c r="I1416" i="13257"/>
  <c r="H1416" i="13257"/>
  <c r="J1415" i="13257"/>
  <c r="I1415" i="13257"/>
  <c r="H1415" i="13257"/>
  <c r="J1414" i="13257"/>
  <c r="I1414" i="13257"/>
  <c r="H1414" i="13257"/>
  <c r="J1413" i="13257"/>
  <c r="I1413" i="13257"/>
  <c r="H1413" i="13257"/>
  <c r="J1412" i="13257"/>
  <c r="I1412" i="13257"/>
  <c r="H1412" i="13257"/>
  <c r="J1411" i="13257"/>
  <c r="I1411" i="13257"/>
  <c r="H1411" i="13257"/>
  <c r="J1410" i="13257"/>
  <c r="I1410" i="13257"/>
  <c r="H1410" i="13257"/>
  <c r="J1409" i="13257"/>
  <c r="I1409" i="13257"/>
  <c r="H1409" i="13257"/>
  <c r="J1408" i="13257"/>
  <c r="I1408" i="13257"/>
  <c r="H1408" i="13257"/>
  <c r="J1407" i="13257"/>
  <c r="I1407" i="13257"/>
  <c r="H1407" i="13257"/>
  <c r="J1406" i="13257"/>
  <c r="I1406" i="13257"/>
  <c r="H1406" i="13257"/>
  <c r="J1405" i="13257"/>
  <c r="I1405" i="13257"/>
  <c r="H1405" i="13257"/>
  <c r="J1404" i="13257"/>
  <c r="I1404" i="13257"/>
  <c r="H1404" i="13257"/>
  <c r="J1403" i="13257"/>
  <c r="I1403" i="13257"/>
  <c r="H1403" i="13257"/>
  <c r="J1402" i="13257"/>
  <c r="I1402" i="13257"/>
  <c r="H1402" i="13257"/>
  <c r="J1401" i="13257"/>
  <c r="I1401" i="13257"/>
  <c r="H1401" i="13257"/>
  <c r="J1400" i="13257"/>
  <c r="I1400" i="13257"/>
  <c r="H1400" i="13257"/>
  <c r="J1399" i="13257"/>
  <c r="I1399" i="13257"/>
  <c r="H1399" i="13257"/>
  <c r="J1398" i="13257"/>
  <c r="I1398" i="13257"/>
  <c r="H1398" i="13257"/>
  <c r="J1397" i="13257"/>
  <c r="I1397" i="13257"/>
  <c r="H1397" i="13257"/>
  <c r="J1396" i="13257"/>
  <c r="I1396" i="13257"/>
  <c r="H1396" i="13257"/>
  <c r="J1395" i="13257"/>
  <c r="I1395" i="13257"/>
  <c r="H1395" i="13257"/>
  <c r="J1394" i="13257"/>
  <c r="I1394" i="13257"/>
  <c r="H1394" i="13257"/>
  <c r="J1393" i="13257"/>
  <c r="I1393" i="13257"/>
  <c r="H1393" i="13257"/>
  <c r="J1392" i="13257"/>
  <c r="I1392" i="13257"/>
  <c r="H1392" i="13257"/>
  <c r="J1391" i="13257"/>
  <c r="I1391" i="13257"/>
  <c r="H1391" i="13257"/>
  <c r="J1390" i="13257"/>
  <c r="I1390" i="13257"/>
  <c r="H1390" i="13257"/>
  <c r="J1389" i="13257"/>
  <c r="I1389" i="13257"/>
  <c r="H1389" i="13257"/>
  <c r="J1388" i="13257"/>
  <c r="I1388" i="13257"/>
  <c r="H1388" i="13257"/>
  <c r="J1387" i="13257"/>
  <c r="I1387" i="13257"/>
  <c r="H1387" i="13257"/>
  <c r="J1386" i="13257"/>
  <c r="I1386" i="13257"/>
  <c r="H1386" i="13257"/>
  <c r="J1385" i="13257"/>
  <c r="I1385" i="13257"/>
  <c r="H1385" i="13257"/>
  <c r="J1384" i="13257"/>
  <c r="I1384" i="13257"/>
  <c r="H1384" i="13257"/>
  <c r="J1383" i="13257"/>
  <c r="I1383" i="13257"/>
  <c r="H1383" i="13257"/>
  <c r="J1382" i="13257"/>
  <c r="I1382" i="13257"/>
  <c r="H1382" i="13257"/>
  <c r="J1381" i="13257"/>
  <c r="I1381" i="13257"/>
  <c r="H1381" i="13257"/>
  <c r="J1380" i="13257"/>
  <c r="I1380" i="13257"/>
  <c r="H1380" i="13257"/>
  <c r="J1379" i="13257"/>
  <c r="I1379" i="13257"/>
  <c r="H1379" i="13257"/>
  <c r="J1378" i="13257"/>
  <c r="I1378" i="13257"/>
  <c r="H1378" i="13257"/>
  <c r="J1377" i="13257"/>
  <c r="I1377" i="13257"/>
  <c r="H1377" i="13257"/>
  <c r="J1376" i="13257"/>
  <c r="I1376" i="13257"/>
  <c r="H1376" i="13257"/>
  <c r="J1375" i="13257"/>
  <c r="I1375" i="13257"/>
  <c r="H1375" i="13257"/>
  <c r="J1374" i="13257"/>
  <c r="I1374" i="13257"/>
  <c r="H1374" i="13257"/>
  <c r="J1373" i="13257"/>
  <c r="I1373" i="13257"/>
  <c r="H1373" i="13257"/>
  <c r="J1372" i="13257"/>
  <c r="I1372" i="13257"/>
  <c r="H1372" i="13257"/>
  <c r="J1371" i="13257"/>
  <c r="I1371" i="13257"/>
  <c r="H1371" i="13257"/>
  <c r="J1370" i="13257"/>
  <c r="I1370" i="13257"/>
  <c r="H1370" i="13257"/>
  <c r="J1369" i="13257"/>
  <c r="I1369" i="13257"/>
  <c r="H1369" i="13257"/>
  <c r="J1368" i="13257"/>
  <c r="I1368" i="13257"/>
  <c r="H1368" i="13257"/>
  <c r="J1367" i="13257"/>
  <c r="I1367" i="13257"/>
  <c r="H1367" i="13257"/>
  <c r="J1366" i="13257"/>
  <c r="I1366" i="13257"/>
  <c r="H1366" i="13257"/>
  <c r="J1365" i="13257"/>
  <c r="I1365" i="13257"/>
  <c r="H1365" i="13257"/>
  <c r="J1364" i="13257"/>
  <c r="I1364" i="13257"/>
  <c r="H1364" i="13257"/>
  <c r="J1363" i="13257"/>
  <c r="I1363" i="13257"/>
  <c r="H1363" i="13257"/>
  <c r="J1362" i="13257"/>
  <c r="I1362" i="13257"/>
  <c r="H1362" i="13257"/>
  <c r="J1361" i="13257"/>
  <c r="I1361" i="13257"/>
  <c r="H1361" i="13257"/>
  <c r="J1360" i="13257"/>
  <c r="I1360" i="13257"/>
  <c r="H1360" i="13257"/>
  <c r="J1359" i="13257"/>
  <c r="I1359" i="13257"/>
  <c r="H1359" i="13257"/>
  <c r="J1358" i="13257"/>
  <c r="I1358" i="13257"/>
  <c r="H1358" i="13257"/>
  <c r="J1357" i="13257"/>
  <c r="I1357" i="13257"/>
  <c r="H1357" i="13257"/>
  <c r="J1356" i="13257"/>
  <c r="I1356" i="13257"/>
  <c r="H1356" i="13257"/>
  <c r="J1355" i="13257"/>
  <c r="I1355" i="13257"/>
  <c r="H1355" i="13257"/>
  <c r="J1354" i="13257"/>
  <c r="I1354" i="13257"/>
  <c r="H1354" i="13257"/>
  <c r="J1353" i="13257"/>
  <c r="I1353" i="13257"/>
  <c r="H1353" i="13257"/>
  <c r="J1352" i="13257"/>
  <c r="I1352" i="13257"/>
  <c r="H1352" i="13257"/>
  <c r="J1351" i="13257"/>
  <c r="I1351" i="13257"/>
  <c r="H1351" i="13257"/>
  <c r="J1350" i="13257"/>
  <c r="I1350" i="13257"/>
  <c r="H1350" i="13257"/>
  <c r="J1349" i="13257"/>
  <c r="I1349" i="13257"/>
  <c r="H1349" i="13257"/>
  <c r="J1348" i="13257"/>
  <c r="I1348" i="13257"/>
  <c r="H1348" i="13257"/>
  <c r="J1347" i="13257"/>
  <c r="I1347" i="13257"/>
  <c r="H1347" i="13257"/>
  <c r="J1346" i="13257"/>
  <c r="I1346" i="13257"/>
  <c r="H1346" i="13257"/>
  <c r="J1345" i="13257"/>
  <c r="I1345" i="13257"/>
  <c r="H1345" i="13257"/>
  <c r="J1344" i="13257"/>
  <c r="I1344" i="13257"/>
  <c r="H1344" i="13257"/>
  <c r="J1343" i="13257"/>
  <c r="I1343" i="13257"/>
  <c r="H1343" i="13257"/>
  <c r="J1342" i="13257"/>
  <c r="I1342" i="13257"/>
  <c r="H1342" i="13257"/>
  <c r="J1341" i="13257"/>
  <c r="I1341" i="13257"/>
  <c r="H1341" i="13257"/>
  <c r="J1340" i="13257"/>
  <c r="I1340" i="13257"/>
  <c r="H1340" i="13257"/>
  <c r="J1339" i="13257"/>
  <c r="I1339" i="13257"/>
  <c r="H1339" i="13257"/>
  <c r="J1338" i="13257"/>
  <c r="I1338" i="13257"/>
  <c r="H1338" i="13257"/>
  <c r="J1337" i="13257"/>
  <c r="I1337" i="13257"/>
  <c r="H1337" i="13257"/>
  <c r="J1336" i="13257"/>
  <c r="I1336" i="13257"/>
  <c r="H1336" i="13257"/>
  <c r="J1335" i="13257"/>
  <c r="I1335" i="13257"/>
  <c r="H1335" i="13257"/>
  <c r="J1334" i="13257"/>
  <c r="I1334" i="13257"/>
  <c r="H1334" i="13257"/>
  <c r="J1333" i="13257"/>
  <c r="I1333" i="13257"/>
  <c r="H1333" i="13257"/>
  <c r="J1332" i="13257"/>
  <c r="I1332" i="13257"/>
  <c r="H1332" i="13257"/>
  <c r="J1331" i="13257"/>
  <c r="I1331" i="13257"/>
  <c r="H1331" i="13257"/>
  <c r="J1330" i="13257"/>
  <c r="I1330" i="13257"/>
  <c r="H1330" i="13257"/>
  <c r="J1329" i="13257"/>
  <c r="I1329" i="13257"/>
  <c r="H1329" i="13257"/>
  <c r="J1328" i="13257"/>
  <c r="I1328" i="13257"/>
  <c r="H1328" i="13257"/>
  <c r="J1327" i="13257"/>
  <c r="I1327" i="13257"/>
  <c r="H1327" i="13257"/>
  <c r="J1326" i="13257"/>
  <c r="I1326" i="13257"/>
  <c r="H1326" i="13257"/>
  <c r="J1325" i="13257"/>
  <c r="I1325" i="13257"/>
  <c r="H1325" i="13257"/>
  <c r="J1324" i="13257"/>
  <c r="I1324" i="13257"/>
  <c r="H1324" i="13257"/>
  <c r="J1323" i="13257"/>
  <c r="I1323" i="13257"/>
  <c r="H1323" i="13257"/>
  <c r="J1322" i="13257"/>
  <c r="I1322" i="13257"/>
  <c r="H1322" i="13257"/>
  <c r="J1321" i="13257"/>
  <c r="I1321" i="13257"/>
  <c r="H1321" i="13257"/>
  <c r="J1320" i="13257"/>
  <c r="I1320" i="13257"/>
  <c r="H1320" i="13257"/>
  <c r="J1319" i="13257"/>
  <c r="I1319" i="13257"/>
  <c r="H1319" i="13257"/>
  <c r="J1318" i="13257"/>
  <c r="I1318" i="13257"/>
  <c r="H1318" i="13257"/>
  <c r="J1317" i="13257"/>
  <c r="I1317" i="13257"/>
  <c r="H1317" i="13257"/>
  <c r="J1316" i="13257"/>
  <c r="I1316" i="13257"/>
  <c r="H1316" i="13257"/>
  <c r="J1315" i="13257"/>
  <c r="I1315" i="13257"/>
  <c r="H1315" i="13257"/>
  <c r="J1314" i="13257"/>
  <c r="I1314" i="13257"/>
  <c r="H1314" i="13257"/>
  <c r="J1313" i="13257"/>
  <c r="I1313" i="13257"/>
  <c r="H1313" i="13257"/>
  <c r="J1312" i="13257"/>
  <c r="I1312" i="13257"/>
  <c r="H1312" i="13257"/>
  <c r="J1311" i="13257"/>
  <c r="I1311" i="13257"/>
  <c r="H1311" i="13257"/>
  <c r="J1310" i="13257"/>
  <c r="I1310" i="13257"/>
  <c r="H1310" i="13257"/>
  <c r="J1309" i="13257"/>
  <c r="I1309" i="13257"/>
  <c r="H1309" i="13257"/>
  <c r="J1308" i="13257"/>
  <c r="I1308" i="13257"/>
  <c r="H1308" i="13257"/>
  <c r="J1307" i="13257"/>
  <c r="I1307" i="13257"/>
  <c r="H1307" i="13257"/>
  <c r="J1306" i="13257"/>
  <c r="I1306" i="13257"/>
  <c r="H1306" i="13257"/>
  <c r="J1305" i="13257"/>
  <c r="I1305" i="13257"/>
  <c r="H1305" i="13257"/>
  <c r="J1304" i="13257"/>
  <c r="I1304" i="13257"/>
  <c r="H1304" i="13257"/>
  <c r="J1303" i="13257"/>
  <c r="I1303" i="13257"/>
  <c r="H1303" i="13257"/>
  <c r="J1302" i="13257"/>
  <c r="I1302" i="13257"/>
  <c r="H1302" i="13257"/>
  <c r="J1301" i="13257"/>
  <c r="I1301" i="13257"/>
  <c r="H1301" i="13257"/>
  <c r="J1300" i="13257"/>
  <c r="I1300" i="13257"/>
  <c r="H1300" i="13257"/>
  <c r="J1299" i="13257"/>
  <c r="I1299" i="13257"/>
  <c r="H1299" i="13257"/>
  <c r="J1298" i="13257"/>
  <c r="I1298" i="13257"/>
  <c r="H1298" i="13257"/>
  <c r="J1297" i="13257"/>
  <c r="I1297" i="13257"/>
  <c r="H1297" i="13257"/>
  <c r="J1296" i="13257"/>
  <c r="I1296" i="13257"/>
  <c r="H1296" i="13257"/>
  <c r="J1295" i="13257"/>
  <c r="I1295" i="13257"/>
  <c r="H1295" i="13257"/>
  <c r="J1294" i="13257"/>
  <c r="I1294" i="13257"/>
  <c r="H1294" i="13257"/>
  <c r="J1293" i="13257"/>
  <c r="I1293" i="13257"/>
  <c r="H1293" i="13257"/>
  <c r="J1292" i="13257"/>
  <c r="I1292" i="13257"/>
  <c r="H1292" i="13257"/>
  <c r="J1291" i="13257"/>
  <c r="I1291" i="13257"/>
  <c r="H1291" i="13257"/>
  <c r="J1290" i="13257"/>
  <c r="I1290" i="13257"/>
  <c r="H1290" i="13257"/>
  <c r="J1289" i="13257"/>
  <c r="I1289" i="13257"/>
  <c r="H1289" i="13257"/>
  <c r="J1288" i="13257"/>
  <c r="I1288" i="13257"/>
  <c r="H1288" i="13257"/>
  <c r="J1287" i="13257"/>
  <c r="I1287" i="13257"/>
  <c r="H1287" i="13257"/>
  <c r="J1286" i="13257"/>
  <c r="I1286" i="13257"/>
  <c r="H1286" i="13257"/>
  <c r="J1285" i="13257"/>
  <c r="I1285" i="13257"/>
  <c r="H1285" i="13257"/>
  <c r="J1284" i="13257"/>
  <c r="I1284" i="13257"/>
  <c r="H1284" i="13257"/>
  <c r="J1283" i="13257"/>
  <c r="I1283" i="13257"/>
  <c r="H1283" i="13257"/>
  <c r="J1282" i="13257"/>
  <c r="I1282" i="13257"/>
  <c r="H1282" i="13257"/>
  <c r="J1281" i="13257"/>
  <c r="I1281" i="13257"/>
  <c r="H1281" i="13257"/>
  <c r="J1280" i="13257"/>
  <c r="I1280" i="13257"/>
  <c r="H1280" i="13257"/>
  <c r="J1279" i="13257"/>
  <c r="I1279" i="13257"/>
  <c r="H1279" i="13257"/>
  <c r="J1278" i="13257"/>
  <c r="I1278" i="13257"/>
  <c r="H1278" i="13257"/>
  <c r="J1277" i="13257"/>
  <c r="I1277" i="13257"/>
  <c r="H1277" i="13257"/>
  <c r="J1276" i="13257"/>
  <c r="I1276" i="13257"/>
  <c r="H1276" i="13257"/>
  <c r="J1275" i="13257"/>
  <c r="I1275" i="13257"/>
  <c r="H1275" i="13257"/>
  <c r="J1274" i="13257"/>
  <c r="I1274" i="13257"/>
  <c r="H1274" i="13257"/>
  <c r="J1273" i="13257"/>
  <c r="I1273" i="13257"/>
  <c r="H1273" i="13257"/>
  <c r="J1272" i="13257"/>
  <c r="I1272" i="13257"/>
  <c r="H1272" i="13257"/>
  <c r="J1271" i="13257"/>
  <c r="I1271" i="13257"/>
  <c r="H1271" i="13257"/>
  <c r="J1270" i="13257"/>
  <c r="I1270" i="13257"/>
  <c r="H1270" i="13257"/>
  <c r="J1269" i="13257"/>
  <c r="I1269" i="13257"/>
  <c r="H1269" i="13257"/>
  <c r="J1268" i="13257"/>
  <c r="I1268" i="13257"/>
  <c r="H1268" i="13257"/>
  <c r="J1267" i="13257"/>
  <c r="I1267" i="13257"/>
  <c r="H1267" i="13257"/>
  <c r="J1266" i="13257"/>
  <c r="I1266" i="13257"/>
  <c r="H1266" i="13257"/>
  <c r="J1265" i="13257"/>
  <c r="I1265" i="13257"/>
  <c r="H1265" i="13257"/>
  <c r="J1264" i="13257"/>
  <c r="I1264" i="13257"/>
  <c r="H1264" i="13257"/>
  <c r="J1263" i="13257"/>
  <c r="I1263" i="13257"/>
  <c r="H1263" i="13257"/>
  <c r="J1262" i="13257"/>
  <c r="I1262" i="13257"/>
  <c r="H1262" i="13257"/>
  <c r="J1261" i="13257"/>
  <c r="I1261" i="13257"/>
  <c r="H1261" i="13257"/>
  <c r="J1260" i="13257"/>
  <c r="I1260" i="13257"/>
  <c r="H1260" i="13257"/>
  <c r="J1259" i="13257"/>
  <c r="I1259" i="13257"/>
  <c r="H1259" i="13257"/>
  <c r="J1258" i="13257"/>
  <c r="I1258" i="13257"/>
  <c r="H1258" i="13257"/>
  <c r="J1257" i="13257"/>
  <c r="I1257" i="13257"/>
  <c r="H1257" i="13257"/>
  <c r="J1256" i="13257"/>
  <c r="I1256" i="13257"/>
  <c r="H1256" i="13257"/>
  <c r="J1255" i="13257"/>
  <c r="I1255" i="13257"/>
  <c r="H1255" i="13257"/>
  <c r="J1254" i="13257"/>
  <c r="I1254" i="13257"/>
  <c r="H1254" i="13257"/>
  <c r="J1253" i="13257"/>
  <c r="I1253" i="13257"/>
  <c r="H1253" i="13257"/>
  <c r="J1252" i="13257"/>
  <c r="I1252" i="13257"/>
  <c r="H1252" i="13257"/>
  <c r="J1251" i="13257"/>
  <c r="I1251" i="13257"/>
  <c r="H1251" i="13257"/>
  <c r="J1250" i="13257"/>
  <c r="I1250" i="13257"/>
  <c r="H1250" i="13257"/>
  <c r="J1249" i="13257"/>
  <c r="I1249" i="13257"/>
  <c r="H1249" i="13257"/>
  <c r="J1248" i="13257"/>
  <c r="I1248" i="13257"/>
  <c r="H1248" i="13257"/>
  <c r="J1247" i="13257"/>
  <c r="I1247" i="13257"/>
  <c r="H1247" i="13257"/>
  <c r="J1246" i="13257"/>
  <c r="I1246" i="13257"/>
  <c r="H1246" i="13257"/>
  <c r="J1245" i="13257"/>
  <c r="I1245" i="13257"/>
  <c r="H1245" i="13257"/>
  <c r="J1244" i="13257"/>
  <c r="I1244" i="13257"/>
  <c r="H1244" i="13257"/>
  <c r="J1243" i="13257"/>
  <c r="I1243" i="13257"/>
  <c r="H1243" i="13257"/>
  <c r="J1242" i="13257"/>
  <c r="I1242" i="13257"/>
  <c r="H1242" i="13257"/>
  <c r="J1241" i="13257"/>
  <c r="I1241" i="13257"/>
  <c r="H1241" i="13257"/>
  <c r="J1240" i="13257"/>
  <c r="I1240" i="13257"/>
  <c r="H1240" i="13257"/>
  <c r="J1239" i="13257"/>
  <c r="I1239" i="13257"/>
  <c r="H1239" i="13257"/>
  <c r="J1238" i="13257"/>
  <c r="I1238" i="13257"/>
  <c r="H1238" i="13257"/>
  <c r="J1237" i="13257"/>
  <c r="I1237" i="13257"/>
  <c r="H1237" i="13257"/>
  <c r="J1236" i="13257"/>
  <c r="I1236" i="13257"/>
  <c r="H1236" i="13257"/>
  <c r="J1235" i="13257"/>
  <c r="I1235" i="13257"/>
  <c r="H1235" i="13257"/>
  <c r="J1234" i="13257"/>
  <c r="I1234" i="13257"/>
  <c r="H1234" i="13257"/>
  <c r="J1233" i="13257"/>
  <c r="I1233" i="13257"/>
  <c r="H1233" i="13257"/>
  <c r="J1232" i="13257"/>
  <c r="I1232" i="13257"/>
  <c r="H1232" i="13257"/>
  <c r="J1231" i="13257"/>
  <c r="I1231" i="13257"/>
  <c r="H1231" i="13257"/>
  <c r="J1230" i="13257"/>
  <c r="I1230" i="13257"/>
  <c r="H1230" i="13257"/>
  <c r="J1229" i="13257"/>
  <c r="I1229" i="13257"/>
  <c r="H1229" i="13257"/>
  <c r="J1228" i="13257"/>
  <c r="I1228" i="13257"/>
  <c r="H1228" i="13257"/>
  <c r="J1227" i="13257"/>
  <c r="I1227" i="13257"/>
  <c r="H1227" i="13257"/>
  <c r="J1226" i="13257"/>
  <c r="I1226" i="13257"/>
  <c r="H1226" i="13257"/>
  <c r="J1225" i="13257"/>
  <c r="I1225" i="13257"/>
  <c r="H1225" i="13257"/>
  <c r="J1224" i="13257"/>
  <c r="I1224" i="13257"/>
  <c r="H1224" i="13257"/>
  <c r="J1223" i="13257"/>
  <c r="I1223" i="13257"/>
  <c r="H1223" i="13257"/>
  <c r="J1222" i="13257"/>
  <c r="I1222" i="13257"/>
  <c r="H1222" i="13257"/>
  <c r="J1221" i="13257"/>
  <c r="I1221" i="13257"/>
  <c r="H1221" i="13257"/>
  <c r="J1220" i="13257"/>
  <c r="I1220" i="13257"/>
  <c r="H1220" i="13257"/>
  <c r="J1219" i="13257"/>
  <c r="I1219" i="13257"/>
  <c r="H1219" i="13257"/>
  <c r="J1218" i="13257"/>
  <c r="I1218" i="13257"/>
  <c r="H1218" i="13257"/>
  <c r="J1217" i="13257"/>
  <c r="I1217" i="13257"/>
  <c r="H1217" i="13257"/>
  <c r="J1216" i="13257"/>
  <c r="I1216" i="13257"/>
  <c r="H1216" i="13257"/>
  <c r="J1215" i="13257"/>
  <c r="I1215" i="13257"/>
  <c r="H1215" i="13257"/>
  <c r="J1214" i="13257"/>
  <c r="I1214" i="13257"/>
  <c r="H1214" i="13257"/>
  <c r="J1213" i="13257"/>
  <c r="I1213" i="13257"/>
  <c r="H1213" i="13257"/>
  <c r="J1212" i="13257"/>
  <c r="I1212" i="13257"/>
  <c r="H1212" i="13257"/>
  <c r="J1211" i="13257"/>
  <c r="I1211" i="13257"/>
  <c r="H1211" i="13257"/>
  <c r="J1210" i="13257"/>
  <c r="I1210" i="13257"/>
  <c r="H1210" i="13257"/>
  <c r="J1209" i="13257"/>
  <c r="I1209" i="13257"/>
  <c r="H1209" i="13257"/>
  <c r="J1208" i="13257"/>
  <c r="I1208" i="13257"/>
  <c r="H1208" i="13257"/>
  <c r="J1207" i="13257"/>
  <c r="I1207" i="13257"/>
  <c r="H1207" i="13257"/>
  <c r="J1206" i="13257"/>
  <c r="I1206" i="13257"/>
  <c r="H1206" i="13257"/>
  <c r="J1205" i="13257"/>
  <c r="I1205" i="13257"/>
  <c r="H1205" i="13257"/>
  <c r="J1204" i="13257"/>
  <c r="I1204" i="13257"/>
  <c r="H1204" i="13257"/>
  <c r="J1203" i="13257"/>
  <c r="I1203" i="13257"/>
  <c r="H1203" i="13257"/>
  <c r="J1202" i="13257"/>
  <c r="I1202" i="13257"/>
  <c r="H1202" i="13257"/>
  <c r="J1201" i="13257"/>
  <c r="I1201" i="13257"/>
  <c r="H1201" i="13257"/>
  <c r="J1200" i="13257"/>
  <c r="I1200" i="13257"/>
  <c r="H1200" i="13257"/>
  <c r="J1199" i="13257"/>
  <c r="I1199" i="13257"/>
  <c r="H1199" i="13257"/>
  <c r="J1198" i="13257"/>
  <c r="I1198" i="13257"/>
  <c r="H1198" i="13257"/>
  <c r="J1197" i="13257"/>
  <c r="I1197" i="13257"/>
  <c r="H1197" i="13257"/>
  <c r="J1196" i="13257"/>
  <c r="I1196" i="13257"/>
  <c r="H1196" i="13257"/>
  <c r="J1195" i="13257"/>
  <c r="I1195" i="13257"/>
  <c r="H1195" i="13257"/>
  <c r="J1194" i="13257"/>
  <c r="I1194" i="13257"/>
  <c r="H1194" i="13257"/>
  <c r="J1193" i="13257"/>
  <c r="I1193" i="13257"/>
  <c r="H1193" i="13257"/>
  <c r="J1192" i="13257"/>
  <c r="I1192" i="13257"/>
  <c r="H1192" i="13257"/>
  <c r="J1191" i="13257"/>
  <c r="I1191" i="13257"/>
  <c r="H1191" i="13257"/>
  <c r="J1190" i="13257"/>
  <c r="I1190" i="13257"/>
  <c r="H1190" i="13257"/>
  <c r="J1189" i="13257"/>
  <c r="I1189" i="13257"/>
  <c r="H1189" i="13257"/>
  <c r="J1188" i="13257"/>
  <c r="I1188" i="13257"/>
  <c r="H1188" i="13257"/>
  <c r="J1187" i="13257"/>
  <c r="I1187" i="13257"/>
  <c r="H1187" i="13257"/>
  <c r="J1186" i="13257"/>
  <c r="I1186" i="13257"/>
  <c r="H1186" i="13257"/>
  <c r="J1185" i="13257"/>
  <c r="I1185" i="13257"/>
  <c r="H1185" i="13257"/>
  <c r="J1184" i="13257"/>
  <c r="I1184" i="13257"/>
  <c r="H1184" i="13257"/>
  <c r="J1183" i="13257"/>
  <c r="I1183" i="13257"/>
  <c r="H1183" i="13257"/>
  <c r="J1182" i="13257"/>
  <c r="I1182" i="13257"/>
  <c r="H1182" i="13257"/>
  <c r="J1181" i="13257"/>
  <c r="I1181" i="13257"/>
  <c r="H1181" i="13257"/>
  <c r="J1180" i="13257"/>
  <c r="I1180" i="13257"/>
  <c r="H1180" i="13257"/>
  <c r="J1179" i="13257"/>
  <c r="I1179" i="13257"/>
  <c r="H1179" i="13257"/>
  <c r="J1178" i="13257"/>
  <c r="I1178" i="13257"/>
  <c r="H1178" i="13257"/>
  <c r="J1177" i="13257"/>
  <c r="I1177" i="13257"/>
  <c r="H1177" i="13257"/>
  <c r="J1176" i="13257"/>
  <c r="I1176" i="13257"/>
  <c r="H1176" i="13257"/>
  <c r="J1175" i="13257"/>
  <c r="I1175" i="13257"/>
  <c r="H1175" i="13257"/>
  <c r="J1174" i="13257"/>
  <c r="I1174" i="13257"/>
  <c r="H1174" i="13257"/>
  <c r="J1173" i="13257"/>
  <c r="I1173" i="13257"/>
  <c r="H1173" i="13257"/>
  <c r="J1172" i="13257"/>
  <c r="I1172" i="13257"/>
  <c r="H1172" i="13257"/>
  <c r="J1171" i="13257"/>
  <c r="I1171" i="13257"/>
  <c r="H1171" i="13257"/>
  <c r="J1170" i="13257"/>
  <c r="I1170" i="13257"/>
  <c r="H1170" i="13257"/>
  <c r="J1169" i="13257"/>
  <c r="I1169" i="13257"/>
  <c r="H1169" i="13257"/>
  <c r="J1168" i="13257"/>
  <c r="I1168" i="13257"/>
  <c r="H1168" i="13257"/>
  <c r="J1167" i="13257"/>
  <c r="I1167" i="13257"/>
  <c r="H1167" i="13257"/>
  <c r="J1166" i="13257"/>
  <c r="I1166" i="13257"/>
  <c r="H1166" i="13257"/>
  <c r="J1165" i="13257"/>
  <c r="I1165" i="13257"/>
  <c r="H1165" i="13257"/>
  <c r="J1164" i="13257"/>
  <c r="I1164" i="13257"/>
  <c r="H1164" i="13257"/>
  <c r="J1163" i="13257"/>
  <c r="I1163" i="13257"/>
  <c r="H1163" i="13257"/>
  <c r="J1162" i="13257"/>
  <c r="I1162" i="13257"/>
  <c r="H1162" i="13257"/>
  <c r="J1161" i="13257"/>
  <c r="I1161" i="13257"/>
  <c r="H1161" i="13257"/>
  <c r="J1160" i="13257"/>
  <c r="I1160" i="13257"/>
  <c r="H1160" i="13257"/>
  <c r="J1159" i="13257"/>
  <c r="I1159" i="13257"/>
  <c r="H1159" i="13257"/>
  <c r="J1158" i="13257"/>
  <c r="I1158" i="13257"/>
  <c r="H1158" i="13257"/>
  <c r="J1157" i="13257"/>
  <c r="I1157" i="13257"/>
  <c r="H1157" i="13257"/>
  <c r="J1156" i="13257"/>
  <c r="I1156" i="13257"/>
  <c r="H1156" i="13257"/>
  <c r="J1155" i="13257"/>
  <c r="I1155" i="13257"/>
  <c r="H1155" i="13257"/>
  <c r="J1154" i="13257"/>
  <c r="I1154" i="13257"/>
  <c r="H1154" i="13257"/>
  <c r="J1153" i="13257"/>
  <c r="I1153" i="13257"/>
  <c r="H1153" i="13257"/>
  <c r="J1152" i="13257"/>
  <c r="I1152" i="13257"/>
  <c r="H1152" i="13257"/>
  <c r="J1151" i="13257"/>
  <c r="I1151" i="13257"/>
  <c r="H1151" i="13257"/>
  <c r="J1150" i="13257"/>
  <c r="I1150" i="13257"/>
  <c r="H1150" i="13257"/>
  <c r="J1149" i="13257"/>
  <c r="I1149" i="13257"/>
  <c r="H1149" i="13257"/>
  <c r="J1148" i="13257"/>
  <c r="I1148" i="13257"/>
  <c r="H1148" i="13257"/>
  <c r="J1147" i="13257"/>
  <c r="I1147" i="13257"/>
  <c r="H1147" i="13257"/>
  <c r="J1146" i="13257"/>
  <c r="I1146" i="13257"/>
  <c r="H1146" i="13257"/>
  <c r="J1145" i="13257"/>
  <c r="I1145" i="13257"/>
  <c r="H1145" i="13257"/>
  <c r="J1144" i="13257"/>
  <c r="I1144" i="13257"/>
  <c r="H1144" i="13257"/>
  <c r="J1143" i="13257"/>
  <c r="I1143" i="13257"/>
  <c r="H1143" i="13257"/>
  <c r="J1142" i="13257"/>
  <c r="I1142" i="13257"/>
  <c r="H1142" i="13257"/>
  <c r="J1141" i="13257"/>
  <c r="I1141" i="13257"/>
  <c r="H1141" i="13257"/>
  <c r="J1140" i="13257"/>
  <c r="I1140" i="13257"/>
  <c r="H1140" i="13257"/>
  <c r="J1139" i="13257"/>
  <c r="I1139" i="13257"/>
  <c r="H1139" i="13257"/>
  <c r="J1138" i="13257"/>
  <c r="I1138" i="13257"/>
  <c r="H1138" i="13257"/>
  <c r="J1137" i="13257"/>
  <c r="I1137" i="13257"/>
  <c r="H1137" i="13257"/>
  <c r="J1136" i="13257"/>
  <c r="I1136" i="13257"/>
  <c r="H1136" i="13257"/>
  <c r="J1135" i="13257"/>
  <c r="I1135" i="13257"/>
  <c r="H1135" i="13257"/>
  <c r="J1134" i="13257"/>
  <c r="I1134" i="13257"/>
  <c r="H1134" i="13257"/>
  <c r="J1133" i="13257"/>
  <c r="I1133" i="13257"/>
  <c r="H1133" i="13257"/>
  <c r="J1132" i="13257"/>
  <c r="I1132" i="13257"/>
  <c r="H1132" i="13257"/>
  <c r="J1131" i="13257"/>
  <c r="I1131" i="13257"/>
  <c r="H1131" i="13257"/>
  <c r="J1130" i="13257"/>
  <c r="I1130" i="13257"/>
  <c r="H1130" i="13257"/>
  <c r="J1129" i="13257"/>
  <c r="I1129" i="13257"/>
  <c r="H1129" i="13257"/>
  <c r="J1128" i="13257"/>
  <c r="I1128" i="13257"/>
  <c r="H1128" i="13257"/>
  <c r="J1127" i="13257"/>
  <c r="I1127" i="13257"/>
  <c r="H1127" i="13257"/>
  <c r="J1126" i="13257"/>
  <c r="I1126" i="13257"/>
  <c r="H1126" i="13257"/>
  <c r="J1125" i="13257"/>
  <c r="I1125" i="13257"/>
  <c r="H1125" i="13257"/>
  <c r="J1124" i="13257"/>
  <c r="I1124" i="13257"/>
  <c r="H1124" i="13257"/>
  <c r="J1123" i="13257"/>
  <c r="I1123" i="13257"/>
  <c r="H1123" i="13257"/>
  <c r="J1122" i="13257"/>
  <c r="I1122" i="13257"/>
  <c r="H1122" i="13257"/>
  <c r="J1121" i="13257"/>
  <c r="I1121" i="13257"/>
  <c r="H1121" i="13257"/>
  <c r="J1120" i="13257"/>
  <c r="I1120" i="13257"/>
  <c r="H1120" i="13257"/>
  <c r="J1119" i="13257"/>
  <c r="I1119" i="13257"/>
  <c r="H1119" i="13257"/>
  <c r="J1118" i="13257"/>
  <c r="I1118" i="13257"/>
  <c r="H1118" i="13257"/>
  <c r="J1117" i="13257"/>
  <c r="I1117" i="13257"/>
  <c r="H1117" i="13257"/>
  <c r="J1116" i="13257"/>
  <c r="I1116" i="13257"/>
  <c r="H1116" i="13257"/>
  <c r="J1115" i="13257"/>
  <c r="I1115" i="13257"/>
  <c r="H1115" i="13257"/>
  <c r="J1114" i="13257"/>
  <c r="I1114" i="13257"/>
  <c r="H1114" i="13257"/>
  <c r="J1113" i="13257"/>
  <c r="I1113" i="13257"/>
  <c r="H1113" i="13257"/>
  <c r="J1112" i="13257"/>
  <c r="I1112" i="13257"/>
  <c r="H1112" i="13257"/>
  <c r="J1111" i="13257"/>
  <c r="I1111" i="13257"/>
  <c r="H1111" i="13257"/>
  <c r="J1110" i="13257"/>
  <c r="I1110" i="13257"/>
  <c r="H1110" i="13257"/>
  <c r="J1109" i="13257"/>
  <c r="I1109" i="13257"/>
  <c r="H1109" i="13257"/>
  <c r="J1108" i="13257"/>
  <c r="I1108" i="13257"/>
  <c r="H1108" i="13257"/>
  <c r="J1107" i="13257"/>
  <c r="I1107" i="13257"/>
  <c r="H1107" i="13257"/>
  <c r="J1106" i="13257"/>
  <c r="I1106" i="13257"/>
  <c r="H1106" i="13257"/>
  <c r="J1105" i="13257"/>
  <c r="I1105" i="13257"/>
  <c r="H1105" i="13257"/>
  <c r="J1104" i="13257"/>
  <c r="I1104" i="13257"/>
  <c r="H1104" i="13257"/>
  <c r="J1103" i="13257"/>
  <c r="I1103" i="13257"/>
  <c r="H1103" i="13257"/>
  <c r="J1102" i="13257"/>
  <c r="I1102" i="13257"/>
  <c r="H1102" i="13257"/>
  <c r="J1101" i="13257"/>
  <c r="I1101" i="13257"/>
  <c r="H1101" i="13257"/>
  <c r="J1100" i="13257"/>
  <c r="I1100" i="13257"/>
  <c r="H1100" i="13257"/>
  <c r="J1099" i="13257"/>
  <c r="I1099" i="13257"/>
  <c r="H1099" i="13257"/>
  <c r="J1098" i="13257"/>
  <c r="I1098" i="13257"/>
  <c r="H1098" i="13257"/>
  <c r="J1097" i="13257"/>
  <c r="I1097" i="13257"/>
  <c r="H1097" i="13257"/>
  <c r="J1096" i="13257"/>
  <c r="I1096" i="13257"/>
  <c r="H1096" i="13257"/>
  <c r="J1095" i="13257"/>
  <c r="I1095" i="13257"/>
  <c r="H1095" i="13257"/>
  <c r="J1094" i="13257"/>
  <c r="I1094" i="13257"/>
  <c r="H1094" i="13257"/>
  <c r="J1093" i="13257"/>
  <c r="I1093" i="13257"/>
  <c r="H1093" i="13257"/>
  <c r="J1092" i="13257"/>
  <c r="I1092" i="13257"/>
  <c r="H1092" i="13257"/>
  <c r="J1091" i="13257"/>
  <c r="I1091" i="13257"/>
  <c r="H1091" i="13257"/>
  <c r="J1090" i="13257"/>
  <c r="I1090" i="13257"/>
  <c r="H1090" i="13257"/>
  <c r="J1089" i="13257"/>
  <c r="I1089" i="13257"/>
  <c r="H1089" i="13257"/>
  <c r="J1088" i="13257"/>
  <c r="I1088" i="13257"/>
  <c r="H1088" i="13257"/>
  <c r="J1087" i="13257"/>
  <c r="I1087" i="13257"/>
  <c r="H1087" i="13257"/>
  <c r="J1086" i="13257"/>
  <c r="I1086" i="13257"/>
  <c r="H1086" i="13257"/>
  <c r="J1085" i="13257"/>
  <c r="I1085" i="13257"/>
  <c r="H1085" i="13257"/>
  <c r="J1084" i="13257"/>
  <c r="I1084" i="13257"/>
  <c r="H1084" i="13257"/>
  <c r="J1083" i="13257"/>
  <c r="I1083" i="13257"/>
  <c r="H1083" i="13257"/>
  <c r="J1082" i="13257"/>
  <c r="I1082" i="13257"/>
  <c r="H1082" i="13257"/>
  <c r="J1081" i="13257"/>
  <c r="I1081" i="13257"/>
  <c r="H1081" i="13257"/>
  <c r="J1080" i="13257"/>
  <c r="I1080" i="13257"/>
  <c r="H1080" i="13257"/>
  <c r="J1079" i="13257"/>
  <c r="I1079" i="13257"/>
  <c r="H1079" i="13257"/>
  <c r="J1078" i="13257"/>
  <c r="I1078" i="13257"/>
  <c r="H1078" i="13257"/>
  <c r="J1077" i="13257"/>
  <c r="I1077" i="13257"/>
  <c r="H1077" i="13257"/>
  <c r="J1076" i="13257"/>
  <c r="I1076" i="13257"/>
  <c r="H1076" i="13257"/>
  <c r="J1075" i="13257"/>
  <c r="I1075" i="13257"/>
  <c r="H1075" i="13257"/>
  <c r="J1074" i="13257"/>
  <c r="I1074" i="13257"/>
  <c r="H1074" i="13257"/>
  <c r="J1073" i="13257"/>
  <c r="I1073" i="13257"/>
  <c r="H1073" i="13257"/>
  <c r="J1072" i="13257"/>
  <c r="I1072" i="13257"/>
  <c r="H1072" i="13257"/>
  <c r="J1071" i="13257"/>
  <c r="I1071" i="13257"/>
  <c r="H1071" i="13257"/>
  <c r="J1070" i="13257"/>
  <c r="I1070" i="13257"/>
  <c r="H1070" i="13257"/>
  <c r="J1069" i="13257"/>
  <c r="I1069" i="13257"/>
  <c r="H1069" i="13257"/>
  <c r="J1068" i="13257"/>
  <c r="I1068" i="13257"/>
  <c r="H1068" i="13257"/>
  <c r="J1067" i="13257"/>
  <c r="I1067" i="13257"/>
  <c r="H1067" i="13257"/>
  <c r="J1066" i="13257"/>
  <c r="I1066" i="13257"/>
  <c r="H1066" i="13257"/>
  <c r="J1065" i="13257"/>
  <c r="I1065" i="13257"/>
  <c r="H1065" i="13257"/>
  <c r="J1064" i="13257"/>
  <c r="I1064" i="13257"/>
  <c r="H1064" i="13257"/>
  <c r="J1063" i="13257"/>
  <c r="I1063" i="13257"/>
  <c r="H1063" i="13257"/>
  <c r="J1062" i="13257"/>
  <c r="I1062" i="13257"/>
  <c r="H1062" i="13257"/>
  <c r="J1061" i="13257"/>
  <c r="I1061" i="13257"/>
  <c r="H1061" i="13257"/>
  <c r="J1060" i="13257"/>
  <c r="I1060" i="13257"/>
  <c r="H1060" i="13257"/>
  <c r="J1059" i="13257"/>
  <c r="I1059" i="13257"/>
  <c r="H1059" i="13257"/>
  <c r="J1058" i="13257"/>
  <c r="I1058" i="13257"/>
  <c r="H1058" i="13257"/>
  <c r="J1057" i="13257"/>
  <c r="I1057" i="13257"/>
  <c r="H1057" i="13257"/>
  <c r="J1056" i="13257"/>
  <c r="I1056" i="13257"/>
  <c r="H1056" i="13257"/>
  <c r="J1055" i="13257"/>
  <c r="I1055" i="13257"/>
  <c r="H1055" i="13257"/>
  <c r="J1054" i="13257"/>
  <c r="I1054" i="13257"/>
  <c r="H1054" i="13257"/>
  <c r="J1053" i="13257"/>
  <c r="I1053" i="13257"/>
  <c r="H1053" i="13257"/>
  <c r="J1052" i="13257"/>
  <c r="I1052" i="13257"/>
  <c r="H1052" i="13257"/>
  <c r="J1051" i="13257"/>
  <c r="I1051" i="13257"/>
  <c r="H1051" i="13257"/>
  <c r="J1050" i="13257"/>
  <c r="I1050" i="13257"/>
  <c r="H1050" i="13257"/>
  <c r="J1049" i="13257"/>
  <c r="I1049" i="13257"/>
  <c r="H1049" i="13257"/>
  <c r="J1048" i="13257"/>
  <c r="I1048" i="13257"/>
  <c r="H1048" i="13257"/>
  <c r="J1047" i="13257"/>
  <c r="I1047" i="13257"/>
  <c r="H1047" i="13257"/>
  <c r="J1046" i="13257"/>
  <c r="I1046" i="13257"/>
  <c r="H1046" i="13257"/>
  <c r="J1045" i="13257"/>
  <c r="I1045" i="13257"/>
  <c r="H1045" i="13257"/>
  <c r="J1044" i="13257"/>
  <c r="I1044" i="13257"/>
  <c r="H1044" i="13257"/>
  <c r="J1043" i="13257"/>
  <c r="I1043" i="13257"/>
  <c r="H1043" i="13257"/>
  <c r="J1042" i="13257"/>
  <c r="I1042" i="13257"/>
  <c r="H1042" i="13257"/>
  <c r="J1041" i="13257"/>
  <c r="I1041" i="13257"/>
  <c r="H1041" i="13257"/>
  <c r="J1040" i="13257"/>
  <c r="I1040" i="13257"/>
  <c r="H1040" i="13257"/>
  <c r="J1039" i="13257"/>
  <c r="I1039" i="13257"/>
  <c r="H1039" i="13257"/>
  <c r="J1038" i="13257"/>
  <c r="I1038" i="13257"/>
  <c r="H1038" i="13257"/>
  <c r="J1037" i="13257"/>
  <c r="I1037" i="13257"/>
  <c r="H1037" i="13257"/>
  <c r="J1036" i="13257"/>
  <c r="I1036" i="13257"/>
  <c r="H1036" i="13257"/>
  <c r="J1035" i="13257"/>
  <c r="I1035" i="13257"/>
  <c r="H1035" i="13257"/>
  <c r="J1034" i="13257"/>
  <c r="I1034" i="13257"/>
  <c r="H1034" i="13257"/>
  <c r="J1033" i="13257"/>
  <c r="I1033" i="13257"/>
  <c r="H1033" i="13257"/>
  <c r="J1032" i="13257"/>
  <c r="I1032" i="13257"/>
  <c r="H1032" i="13257"/>
  <c r="J1031" i="13257"/>
  <c r="I1031" i="13257"/>
  <c r="H1031" i="13257"/>
  <c r="J1030" i="13257"/>
  <c r="I1030" i="13257"/>
  <c r="H1030" i="13257"/>
  <c r="J1029" i="13257"/>
  <c r="I1029" i="13257"/>
  <c r="H1029" i="13257"/>
  <c r="J1028" i="13257"/>
  <c r="I1028" i="13257"/>
  <c r="H1028" i="13257"/>
  <c r="J1027" i="13257"/>
  <c r="I1027" i="13257"/>
  <c r="H1027" i="13257"/>
  <c r="J1026" i="13257"/>
  <c r="I1026" i="13257"/>
  <c r="H1026" i="13257"/>
  <c r="J1025" i="13257"/>
  <c r="I1025" i="13257"/>
  <c r="H1025" i="13257"/>
  <c r="J1024" i="13257"/>
  <c r="I1024" i="13257"/>
  <c r="H1024" i="13257"/>
  <c r="J1023" i="13257"/>
  <c r="I1023" i="13257"/>
  <c r="H1023" i="13257"/>
  <c r="J1022" i="13257"/>
  <c r="I1022" i="13257"/>
  <c r="H1022" i="13257"/>
  <c r="J1021" i="13257"/>
  <c r="I1021" i="13257"/>
  <c r="H1021" i="13257"/>
  <c r="J1020" i="13257"/>
  <c r="I1020" i="13257"/>
  <c r="H1020" i="13257"/>
  <c r="J1019" i="13257"/>
  <c r="I1019" i="13257"/>
  <c r="H1019" i="13257"/>
  <c r="J1018" i="13257"/>
  <c r="I1018" i="13257"/>
  <c r="H1018" i="13257"/>
  <c r="J1017" i="13257"/>
  <c r="I1017" i="13257"/>
  <c r="H1017" i="13257"/>
  <c r="J1016" i="13257"/>
  <c r="I1016" i="13257"/>
  <c r="H1016" i="13257"/>
  <c r="J1015" i="13257"/>
  <c r="I1015" i="13257"/>
  <c r="H1015" i="13257"/>
  <c r="J1014" i="13257"/>
  <c r="I1014" i="13257"/>
  <c r="H1014" i="13257"/>
  <c r="J1013" i="13257"/>
  <c r="I1013" i="13257"/>
  <c r="H1013" i="13257"/>
  <c r="J1012" i="13257"/>
  <c r="I1012" i="13257"/>
  <c r="H1012" i="13257"/>
  <c r="J1011" i="13257"/>
  <c r="I1011" i="13257"/>
  <c r="H1011" i="13257"/>
  <c r="J1010" i="13257"/>
  <c r="I1010" i="13257"/>
  <c r="H1010" i="13257"/>
  <c r="J1009" i="13257"/>
  <c r="I1009" i="13257"/>
  <c r="H1009" i="13257"/>
  <c r="J1008" i="13257"/>
  <c r="I1008" i="13257"/>
  <c r="H1008" i="13257"/>
  <c r="J1007" i="13257"/>
  <c r="I1007" i="13257"/>
  <c r="H1007" i="13257"/>
  <c r="J1006" i="13257"/>
  <c r="I1006" i="13257"/>
  <c r="H1006" i="13257"/>
  <c r="J1005" i="13257"/>
  <c r="I1005" i="13257"/>
  <c r="H1005" i="13257"/>
  <c r="J1004" i="13257"/>
  <c r="I1004" i="13257"/>
  <c r="H1004" i="13257"/>
  <c r="J1003" i="13257"/>
  <c r="I1003" i="13257"/>
  <c r="H1003" i="13257"/>
  <c r="J1002" i="13257"/>
  <c r="I1002" i="13257"/>
  <c r="H1002" i="13257"/>
  <c r="J1001" i="13257"/>
  <c r="I1001" i="13257"/>
  <c r="H1001" i="13257"/>
  <c r="J1000" i="13257"/>
  <c r="I1000" i="13257"/>
  <c r="H1000" i="13257"/>
  <c r="J999" i="13257"/>
  <c r="I999" i="13257"/>
  <c r="H999" i="13257"/>
  <c r="J998" i="13257"/>
  <c r="I998" i="13257"/>
  <c r="H998" i="13257"/>
  <c r="J997" i="13257"/>
  <c r="I997" i="13257"/>
  <c r="H997" i="13257"/>
  <c r="J996" i="13257"/>
  <c r="I996" i="13257"/>
  <c r="H996" i="13257"/>
  <c r="J995" i="13257"/>
  <c r="I995" i="13257"/>
  <c r="H995" i="13257"/>
  <c r="J994" i="13257"/>
  <c r="I994" i="13257"/>
  <c r="H994" i="13257"/>
  <c r="J993" i="13257"/>
  <c r="I993" i="13257"/>
  <c r="H993" i="13257"/>
  <c r="J992" i="13257"/>
  <c r="I992" i="13257"/>
  <c r="H992" i="13257"/>
  <c r="J991" i="13257"/>
  <c r="I991" i="13257"/>
  <c r="H991" i="13257"/>
  <c r="J990" i="13257"/>
  <c r="I990" i="13257"/>
  <c r="H990" i="13257"/>
  <c r="J989" i="13257"/>
  <c r="I989" i="13257"/>
  <c r="H989" i="13257"/>
  <c r="J988" i="13257"/>
  <c r="I988" i="13257"/>
  <c r="H988" i="13257"/>
  <c r="J987" i="13257"/>
  <c r="I987" i="13257"/>
  <c r="H987" i="13257"/>
  <c r="J986" i="13257"/>
  <c r="I986" i="13257"/>
  <c r="H986" i="13257"/>
  <c r="J985" i="13257"/>
  <c r="I985" i="13257"/>
  <c r="H985" i="13257"/>
  <c r="J984" i="13257"/>
  <c r="I984" i="13257"/>
  <c r="H984" i="13257"/>
  <c r="J983" i="13257"/>
  <c r="I983" i="13257"/>
  <c r="H983" i="13257"/>
  <c r="J982" i="13257"/>
  <c r="I982" i="13257"/>
  <c r="H982" i="13257"/>
  <c r="J981" i="13257"/>
  <c r="I981" i="13257"/>
  <c r="H981" i="13257"/>
  <c r="J980" i="13257"/>
  <c r="I980" i="13257"/>
  <c r="H980" i="13257"/>
  <c r="J979" i="13257"/>
  <c r="I979" i="13257"/>
  <c r="H979" i="13257"/>
  <c r="J978" i="13257"/>
  <c r="I978" i="13257"/>
  <c r="H978" i="13257"/>
  <c r="J977" i="13257"/>
  <c r="I977" i="13257"/>
  <c r="H977" i="13257"/>
  <c r="J976" i="13257"/>
  <c r="I976" i="13257"/>
  <c r="H976" i="13257"/>
  <c r="J975" i="13257"/>
  <c r="I975" i="13257"/>
  <c r="H975" i="13257"/>
  <c r="J974" i="13257"/>
  <c r="I974" i="13257"/>
  <c r="H974" i="13257"/>
  <c r="J973" i="13257"/>
  <c r="I973" i="13257"/>
  <c r="H973" i="13257"/>
  <c r="J972" i="13257"/>
  <c r="I972" i="13257"/>
  <c r="H972" i="13257"/>
  <c r="J971" i="13257"/>
  <c r="I971" i="13257"/>
  <c r="H971" i="13257"/>
  <c r="J970" i="13257"/>
  <c r="I970" i="13257"/>
  <c r="H970" i="13257"/>
  <c r="J969" i="13257"/>
  <c r="I969" i="13257"/>
  <c r="H969" i="13257"/>
  <c r="J968" i="13257"/>
  <c r="I968" i="13257"/>
  <c r="H968" i="13257"/>
  <c r="J967" i="13257"/>
  <c r="I967" i="13257"/>
  <c r="H967" i="13257"/>
  <c r="J966" i="13257"/>
  <c r="I966" i="13257"/>
  <c r="H966" i="13257"/>
  <c r="J965" i="13257"/>
  <c r="I965" i="13257"/>
  <c r="H965" i="13257"/>
  <c r="J964" i="13257"/>
  <c r="I964" i="13257"/>
  <c r="H964" i="13257"/>
  <c r="J963" i="13257"/>
  <c r="I963" i="13257"/>
  <c r="H963" i="13257"/>
  <c r="J962" i="13257"/>
  <c r="I962" i="13257"/>
  <c r="H962" i="13257"/>
  <c r="J961" i="13257"/>
  <c r="I961" i="13257"/>
  <c r="H961" i="13257"/>
  <c r="J960" i="13257"/>
  <c r="I960" i="13257"/>
  <c r="H960" i="13257"/>
  <c r="J959" i="13257"/>
  <c r="I959" i="13257"/>
  <c r="H959" i="13257"/>
  <c r="J958" i="13257"/>
  <c r="I958" i="13257"/>
  <c r="H958" i="13257"/>
  <c r="J957" i="13257"/>
  <c r="I957" i="13257"/>
  <c r="H957" i="13257"/>
  <c r="J956" i="13257"/>
  <c r="I956" i="13257"/>
  <c r="H956" i="13257"/>
  <c r="J955" i="13257"/>
  <c r="I955" i="13257"/>
  <c r="H955" i="13257"/>
  <c r="J954" i="13257"/>
  <c r="I954" i="13257"/>
  <c r="H954" i="13257"/>
  <c r="J953" i="13257"/>
  <c r="I953" i="13257"/>
  <c r="H953" i="13257"/>
  <c r="J952" i="13257"/>
  <c r="I952" i="13257"/>
  <c r="H952" i="13257"/>
  <c r="J951" i="13257"/>
  <c r="I951" i="13257"/>
  <c r="H951" i="13257"/>
  <c r="J950" i="13257"/>
  <c r="I950" i="13257"/>
  <c r="H950" i="13257"/>
  <c r="J949" i="13257"/>
  <c r="I949" i="13257"/>
  <c r="H949" i="13257"/>
  <c r="J948" i="13257"/>
  <c r="I948" i="13257"/>
  <c r="H948" i="13257"/>
  <c r="J947" i="13257"/>
  <c r="I947" i="13257"/>
  <c r="H947" i="13257"/>
  <c r="J946" i="13257"/>
  <c r="I946" i="13257"/>
  <c r="H946" i="13257"/>
  <c r="J945" i="13257"/>
  <c r="I945" i="13257"/>
  <c r="H945" i="13257"/>
  <c r="J944" i="13257"/>
  <c r="I944" i="13257"/>
  <c r="H944" i="13257"/>
  <c r="J943" i="13257"/>
  <c r="I943" i="13257"/>
  <c r="H943" i="13257"/>
  <c r="J942" i="13257"/>
  <c r="I942" i="13257"/>
  <c r="H942" i="13257"/>
  <c r="J941" i="13257"/>
  <c r="I941" i="13257"/>
  <c r="H941" i="13257"/>
  <c r="J940" i="13257"/>
  <c r="I940" i="13257"/>
  <c r="H940" i="13257"/>
  <c r="J939" i="13257"/>
  <c r="I939" i="13257"/>
  <c r="H939" i="13257"/>
  <c r="J938" i="13257"/>
  <c r="I938" i="13257"/>
  <c r="H938" i="13257"/>
  <c r="J937" i="13257"/>
  <c r="I937" i="13257"/>
  <c r="H937" i="13257"/>
  <c r="J936" i="13257"/>
  <c r="I936" i="13257"/>
  <c r="H936" i="13257"/>
  <c r="J935" i="13257"/>
  <c r="I935" i="13257"/>
  <c r="H935" i="13257"/>
  <c r="J934" i="13257"/>
  <c r="I934" i="13257"/>
  <c r="H934" i="13257"/>
  <c r="J933" i="13257"/>
  <c r="I933" i="13257"/>
  <c r="H933" i="13257"/>
  <c r="J932" i="13257"/>
  <c r="I932" i="13257"/>
  <c r="H932" i="13257"/>
  <c r="J931" i="13257"/>
  <c r="I931" i="13257"/>
  <c r="H931" i="13257"/>
  <c r="J930" i="13257"/>
  <c r="I930" i="13257"/>
  <c r="H930" i="13257"/>
  <c r="J929" i="13257"/>
  <c r="I929" i="13257"/>
  <c r="H929" i="13257"/>
  <c r="J928" i="13257"/>
  <c r="I928" i="13257"/>
  <c r="H928" i="13257"/>
  <c r="J927" i="13257"/>
  <c r="I927" i="13257"/>
  <c r="H927" i="13257"/>
  <c r="J926" i="13257"/>
  <c r="I926" i="13257"/>
  <c r="H926" i="13257"/>
  <c r="J925" i="13257"/>
  <c r="I925" i="13257"/>
  <c r="H925" i="13257"/>
  <c r="J924" i="13257"/>
  <c r="I924" i="13257"/>
  <c r="H924" i="13257"/>
  <c r="J923" i="13257"/>
  <c r="I923" i="13257"/>
  <c r="H923" i="13257"/>
  <c r="J922" i="13257"/>
  <c r="I922" i="13257"/>
  <c r="H922" i="13257"/>
  <c r="J921" i="13257"/>
  <c r="I921" i="13257"/>
  <c r="H921" i="13257"/>
  <c r="J920" i="13257"/>
  <c r="I920" i="13257"/>
  <c r="H920" i="13257"/>
  <c r="J919" i="13257"/>
  <c r="I919" i="13257"/>
  <c r="H919" i="13257"/>
  <c r="J918" i="13257"/>
  <c r="I918" i="13257"/>
  <c r="H918" i="13257"/>
  <c r="J917" i="13257"/>
  <c r="I917" i="13257"/>
  <c r="H917" i="13257"/>
  <c r="J916" i="13257"/>
  <c r="I916" i="13257"/>
  <c r="H916" i="13257"/>
  <c r="J915" i="13257"/>
  <c r="I915" i="13257"/>
  <c r="H915" i="13257"/>
  <c r="J914" i="13257"/>
  <c r="I914" i="13257"/>
  <c r="H914" i="13257"/>
  <c r="J913" i="13257"/>
  <c r="I913" i="13257"/>
  <c r="H913" i="13257"/>
  <c r="J912" i="13257"/>
  <c r="I912" i="13257"/>
  <c r="H912" i="13257"/>
  <c r="J911" i="13257"/>
  <c r="I911" i="13257"/>
  <c r="H911" i="13257"/>
  <c r="J910" i="13257"/>
  <c r="I910" i="13257"/>
  <c r="H910" i="13257"/>
  <c r="J909" i="13257"/>
  <c r="I909" i="13257"/>
  <c r="H909" i="13257"/>
  <c r="J908" i="13257"/>
  <c r="I908" i="13257"/>
  <c r="H908" i="13257"/>
  <c r="J907" i="13257"/>
  <c r="I907" i="13257"/>
  <c r="H907" i="13257"/>
  <c r="J906" i="13257"/>
  <c r="I906" i="13257"/>
  <c r="H906" i="13257"/>
  <c r="J905" i="13257"/>
  <c r="I905" i="13257"/>
  <c r="H905" i="13257"/>
  <c r="J904" i="13257"/>
  <c r="I904" i="13257"/>
  <c r="H904" i="13257"/>
  <c r="J903" i="13257"/>
  <c r="I903" i="13257"/>
  <c r="H903" i="13257"/>
  <c r="J902" i="13257"/>
  <c r="I902" i="13257"/>
  <c r="H902" i="13257"/>
  <c r="J901" i="13257"/>
  <c r="I901" i="13257"/>
  <c r="H901" i="13257"/>
  <c r="J900" i="13257"/>
  <c r="I900" i="13257"/>
  <c r="H900" i="13257"/>
  <c r="J899" i="13257"/>
  <c r="I899" i="13257"/>
  <c r="H899" i="13257"/>
  <c r="J898" i="13257"/>
  <c r="I898" i="13257"/>
  <c r="H898" i="13257"/>
  <c r="J897" i="13257"/>
  <c r="I897" i="13257"/>
  <c r="H897" i="13257"/>
  <c r="J896" i="13257"/>
  <c r="I896" i="13257"/>
  <c r="H896" i="13257"/>
  <c r="J895" i="13257"/>
  <c r="I895" i="13257"/>
  <c r="H895" i="13257"/>
  <c r="J894" i="13257"/>
  <c r="I894" i="13257"/>
  <c r="H894" i="13257"/>
  <c r="J893" i="13257"/>
  <c r="I893" i="13257"/>
  <c r="H893" i="13257"/>
  <c r="J892" i="13257"/>
  <c r="I892" i="13257"/>
  <c r="H892" i="13257"/>
  <c r="J891" i="13257"/>
  <c r="I891" i="13257"/>
  <c r="H891" i="13257"/>
  <c r="J890" i="13257"/>
  <c r="I890" i="13257"/>
  <c r="H890" i="13257"/>
  <c r="J889" i="13257"/>
  <c r="I889" i="13257"/>
  <c r="H889" i="13257"/>
  <c r="J888" i="13257"/>
  <c r="I888" i="13257"/>
  <c r="H888" i="13257"/>
  <c r="J887" i="13257"/>
  <c r="I887" i="13257"/>
  <c r="H887" i="13257"/>
  <c r="J886" i="13257"/>
  <c r="I886" i="13257"/>
  <c r="H886" i="13257"/>
  <c r="J885" i="13257"/>
  <c r="I885" i="13257"/>
  <c r="H885" i="13257"/>
  <c r="J884" i="13257"/>
  <c r="I884" i="13257"/>
  <c r="H884" i="13257"/>
  <c r="J883" i="13257"/>
  <c r="I883" i="13257"/>
  <c r="H883" i="13257"/>
  <c r="J882" i="13257"/>
  <c r="I882" i="13257"/>
  <c r="H882" i="13257"/>
  <c r="J881" i="13257"/>
  <c r="I881" i="13257"/>
  <c r="H881" i="13257"/>
  <c r="J880" i="13257"/>
  <c r="I880" i="13257"/>
  <c r="H880" i="13257"/>
  <c r="J879" i="13257"/>
  <c r="I879" i="13257"/>
  <c r="H879" i="13257"/>
  <c r="J878" i="13257"/>
  <c r="I878" i="13257"/>
  <c r="H878" i="13257"/>
  <c r="J877" i="13257"/>
  <c r="I877" i="13257"/>
  <c r="H877" i="13257"/>
  <c r="J876" i="13257"/>
  <c r="I876" i="13257"/>
  <c r="H876" i="13257"/>
  <c r="J875" i="13257"/>
  <c r="I875" i="13257"/>
  <c r="H875" i="13257"/>
  <c r="J874" i="13257"/>
  <c r="I874" i="13257"/>
  <c r="H874" i="13257"/>
  <c r="J873" i="13257"/>
  <c r="I873" i="13257"/>
  <c r="H873" i="13257"/>
  <c r="J872" i="13257"/>
  <c r="I872" i="13257"/>
  <c r="H872" i="13257"/>
  <c r="J871" i="13257"/>
  <c r="I871" i="13257"/>
  <c r="H871" i="13257"/>
  <c r="J870" i="13257"/>
  <c r="I870" i="13257"/>
  <c r="H870" i="13257"/>
  <c r="J869" i="13257"/>
  <c r="I869" i="13257"/>
  <c r="H869" i="13257"/>
  <c r="J868" i="13257"/>
  <c r="I868" i="13257"/>
  <c r="H868" i="13257"/>
  <c r="J867" i="13257"/>
  <c r="I867" i="13257"/>
  <c r="H867" i="13257"/>
  <c r="J866" i="13257"/>
  <c r="I866" i="13257"/>
  <c r="H866" i="13257"/>
  <c r="J865" i="13257"/>
  <c r="I865" i="13257"/>
  <c r="H865" i="13257"/>
  <c r="J864" i="13257"/>
  <c r="I864" i="13257"/>
  <c r="H864" i="13257"/>
  <c r="J863" i="13257"/>
  <c r="I863" i="13257"/>
  <c r="H863" i="13257"/>
  <c r="J862" i="13257"/>
  <c r="I862" i="13257"/>
  <c r="H862" i="13257"/>
  <c r="J861" i="13257"/>
  <c r="I861" i="13257"/>
  <c r="H861" i="13257"/>
  <c r="J860" i="13257"/>
  <c r="I860" i="13257"/>
  <c r="H860" i="13257"/>
  <c r="J859" i="13257"/>
  <c r="I859" i="13257"/>
  <c r="H859" i="13257"/>
  <c r="J858" i="13257"/>
  <c r="I858" i="13257"/>
  <c r="H858" i="13257"/>
  <c r="J857" i="13257"/>
  <c r="I857" i="13257"/>
  <c r="H857" i="13257"/>
  <c r="J856" i="13257"/>
  <c r="I856" i="13257"/>
  <c r="H856" i="13257"/>
  <c r="J855" i="13257"/>
  <c r="I855" i="13257"/>
  <c r="H855" i="13257"/>
  <c r="J854" i="13257"/>
  <c r="I854" i="13257"/>
  <c r="H854" i="13257"/>
  <c r="J853" i="13257"/>
  <c r="I853" i="13257"/>
  <c r="H853" i="13257"/>
  <c r="J852" i="13257"/>
  <c r="I852" i="13257"/>
  <c r="H852" i="13257"/>
  <c r="J851" i="13257"/>
  <c r="I851" i="13257"/>
  <c r="H851" i="13257"/>
  <c r="J850" i="13257"/>
  <c r="I850" i="13257"/>
  <c r="H850" i="13257"/>
  <c r="J849" i="13257"/>
  <c r="I849" i="13257"/>
  <c r="H849" i="13257"/>
  <c r="J848" i="13257"/>
  <c r="I848" i="13257"/>
  <c r="H848" i="13257"/>
  <c r="J847" i="13257"/>
  <c r="I847" i="13257"/>
  <c r="H847" i="13257"/>
  <c r="J846" i="13257"/>
  <c r="I846" i="13257"/>
  <c r="H846" i="13257"/>
  <c r="J845" i="13257"/>
  <c r="I845" i="13257"/>
  <c r="H845" i="13257"/>
  <c r="J844" i="13257"/>
  <c r="I844" i="13257"/>
  <c r="H844" i="13257"/>
  <c r="J843" i="13257"/>
  <c r="I843" i="13257"/>
  <c r="H843" i="13257"/>
  <c r="J842" i="13257"/>
  <c r="I842" i="13257"/>
  <c r="H842" i="13257"/>
  <c r="J841" i="13257"/>
  <c r="I841" i="13257"/>
  <c r="H841" i="13257"/>
  <c r="J840" i="13257"/>
  <c r="I840" i="13257"/>
  <c r="H840" i="13257"/>
  <c r="J839" i="13257"/>
  <c r="I839" i="13257"/>
  <c r="H839" i="13257"/>
  <c r="J838" i="13257"/>
  <c r="I838" i="13257"/>
  <c r="H838" i="13257"/>
  <c r="J837" i="13257"/>
  <c r="I837" i="13257"/>
  <c r="H837" i="13257"/>
  <c r="J836" i="13257"/>
  <c r="I836" i="13257"/>
  <c r="H836" i="13257"/>
  <c r="J835" i="13257"/>
  <c r="I835" i="13257"/>
  <c r="H835" i="13257"/>
  <c r="J834" i="13257"/>
  <c r="I834" i="13257"/>
  <c r="H834" i="13257"/>
  <c r="J833" i="13257"/>
  <c r="I833" i="13257"/>
  <c r="H833" i="13257"/>
  <c r="J832" i="13257"/>
  <c r="I832" i="13257"/>
  <c r="H832" i="13257"/>
  <c r="J831" i="13257"/>
  <c r="I831" i="13257"/>
  <c r="H831" i="13257"/>
  <c r="J830" i="13257"/>
  <c r="I830" i="13257"/>
  <c r="H830" i="13257"/>
  <c r="J829" i="13257"/>
  <c r="I829" i="13257"/>
  <c r="H829" i="13257"/>
  <c r="J828" i="13257"/>
  <c r="I828" i="13257"/>
  <c r="H828" i="13257"/>
  <c r="J827" i="13257"/>
  <c r="I827" i="13257"/>
  <c r="H827" i="13257"/>
  <c r="J826" i="13257"/>
  <c r="I826" i="13257"/>
  <c r="H826" i="13257"/>
  <c r="J825" i="13257"/>
  <c r="I825" i="13257"/>
  <c r="H825" i="13257"/>
  <c r="J824" i="13257"/>
  <c r="I824" i="13257"/>
  <c r="H824" i="13257"/>
  <c r="J823" i="13257"/>
  <c r="I823" i="13257"/>
  <c r="H823" i="13257"/>
  <c r="J822" i="13257"/>
  <c r="I822" i="13257"/>
  <c r="H822" i="13257"/>
  <c r="J821" i="13257"/>
  <c r="I821" i="13257"/>
  <c r="H821" i="13257"/>
  <c r="J820" i="13257"/>
  <c r="I820" i="13257"/>
  <c r="H820" i="13257"/>
  <c r="J819" i="13257"/>
  <c r="I819" i="13257"/>
  <c r="H819" i="13257"/>
  <c r="J818" i="13257"/>
  <c r="I818" i="13257"/>
  <c r="H818" i="13257"/>
  <c r="J817" i="13257"/>
  <c r="I817" i="13257"/>
  <c r="H817" i="13257"/>
  <c r="J816" i="13257"/>
  <c r="I816" i="13257"/>
  <c r="H816" i="13257"/>
  <c r="J815" i="13257"/>
  <c r="I815" i="13257"/>
  <c r="H815" i="13257"/>
  <c r="J814" i="13257"/>
  <c r="I814" i="13257"/>
  <c r="H814" i="13257"/>
  <c r="J813" i="13257"/>
  <c r="I813" i="13257"/>
  <c r="H813" i="13257"/>
  <c r="J812" i="13257"/>
  <c r="I812" i="13257"/>
  <c r="H812" i="13257"/>
  <c r="J811" i="13257"/>
  <c r="I811" i="13257"/>
  <c r="H811" i="13257"/>
  <c r="J810" i="13257"/>
  <c r="I810" i="13257"/>
  <c r="H810" i="13257"/>
  <c r="J809" i="13257"/>
  <c r="I809" i="13257"/>
  <c r="H809" i="13257"/>
  <c r="J808" i="13257"/>
  <c r="I808" i="13257"/>
  <c r="H808" i="13257"/>
  <c r="J807" i="13257"/>
  <c r="I807" i="13257"/>
  <c r="H807" i="13257"/>
  <c r="J806" i="13257"/>
  <c r="I806" i="13257"/>
  <c r="H806" i="13257"/>
  <c r="J805" i="13257"/>
  <c r="I805" i="13257"/>
  <c r="H805" i="13257"/>
  <c r="J804" i="13257"/>
  <c r="I804" i="13257"/>
  <c r="H804" i="13257"/>
  <c r="J803" i="13257"/>
  <c r="I803" i="13257"/>
  <c r="H803" i="13257"/>
  <c r="J802" i="13257"/>
  <c r="I802" i="13257"/>
  <c r="H802" i="13257"/>
  <c r="J801" i="13257"/>
  <c r="I801" i="13257"/>
  <c r="H801" i="13257"/>
  <c r="J800" i="13257"/>
  <c r="I800" i="13257"/>
  <c r="H800" i="13257"/>
  <c r="J799" i="13257"/>
  <c r="I799" i="13257"/>
  <c r="H799" i="13257"/>
  <c r="J798" i="13257"/>
  <c r="I798" i="13257"/>
  <c r="H798" i="13257"/>
  <c r="J797" i="13257"/>
  <c r="I797" i="13257"/>
  <c r="H797" i="13257"/>
  <c r="J796" i="13257"/>
  <c r="I796" i="13257"/>
  <c r="H796" i="13257"/>
  <c r="J795" i="13257"/>
  <c r="I795" i="13257"/>
  <c r="H795" i="13257"/>
  <c r="J794" i="13257"/>
  <c r="I794" i="13257"/>
  <c r="H794" i="13257"/>
  <c r="J793" i="13257"/>
  <c r="I793" i="13257"/>
  <c r="H793" i="13257"/>
  <c r="J792" i="13257"/>
  <c r="I792" i="13257"/>
  <c r="H792" i="13257"/>
  <c r="J791" i="13257"/>
  <c r="I791" i="13257"/>
  <c r="H791" i="13257"/>
  <c r="J790" i="13257"/>
  <c r="I790" i="13257"/>
  <c r="H790" i="13257"/>
  <c r="J789" i="13257"/>
  <c r="I789" i="13257"/>
  <c r="H789" i="13257"/>
  <c r="J788" i="13257"/>
  <c r="I788" i="13257"/>
  <c r="H788" i="13257"/>
  <c r="J787" i="13257"/>
  <c r="I787" i="13257"/>
  <c r="H787" i="13257"/>
  <c r="J786" i="13257"/>
  <c r="I786" i="13257"/>
  <c r="H786" i="13257"/>
  <c r="J785" i="13257"/>
  <c r="I785" i="13257"/>
  <c r="H785" i="13257"/>
  <c r="J784" i="13257"/>
  <c r="I784" i="13257"/>
  <c r="H784" i="13257"/>
  <c r="J783" i="13257"/>
  <c r="I783" i="13257"/>
  <c r="H783" i="13257"/>
  <c r="J782" i="13257"/>
  <c r="I782" i="13257"/>
  <c r="H782" i="13257"/>
  <c r="J781" i="13257"/>
  <c r="I781" i="13257"/>
  <c r="H781" i="13257"/>
  <c r="J780" i="13257"/>
  <c r="I780" i="13257"/>
  <c r="H780" i="13257"/>
  <c r="J779" i="13257"/>
  <c r="I779" i="13257"/>
  <c r="H779" i="13257"/>
  <c r="J778" i="13257"/>
  <c r="I778" i="13257"/>
  <c r="H778" i="13257"/>
  <c r="J777" i="13257"/>
  <c r="I777" i="13257"/>
  <c r="H777" i="13257"/>
  <c r="J776" i="13257"/>
  <c r="I776" i="13257"/>
  <c r="H776" i="13257"/>
  <c r="J775" i="13257"/>
  <c r="I775" i="13257"/>
  <c r="H775" i="13257"/>
  <c r="J774" i="13257"/>
  <c r="I774" i="13257"/>
  <c r="H774" i="13257"/>
  <c r="J773" i="13257"/>
  <c r="I773" i="13257"/>
  <c r="H773" i="13257"/>
  <c r="J772" i="13257"/>
  <c r="I772" i="13257"/>
  <c r="H772" i="13257"/>
  <c r="J771" i="13257"/>
  <c r="I771" i="13257"/>
  <c r="H771" i="13257"/>
  <c r="J770" i="13257"/>
  <c r="I770" i="13257"/>
  <c r="H770" i="13257"/>
  <c r="J769" i="13257"/>
  <c r="I769" i="13257"/>
  <c r="H769" i="13257"/>
  <c r="J768" i="13257"/>
  <c r="I768" i="13257"/>
  <c r="H768" i="13257"/>
  <c r="J767" i="13257"/>
  <c r="I767" i="13257"/>
  <c r="H767" i="13257"/>
  <c r="J766" i="13257"/>
  <c r="I766" i="13257"/>
  <c r="H766" i="13257"/>
  <c r="J765" i="13257"/>
  <c r="I765" i="13257"/>
  <c r="H765" i="13257"/>
  <c r="J764" i="13257"/>
  <c r="I764" i="13257"/>
  <c r="H764" i="13257"/>
  <c r="J763" i="13257"/>
  <c r="I763" i="13257"/>
  <c r="H763" i="13257"/>
  <c r="J762" i="13257"/>
  <c r="I762" i="13257"/>
  <c r="H762" i="13257"/>
  <c r="J761" i="13257"/>
  <c r="I761" i="13257"/>
  <c r="H761" i="13257"/>
  <c r="J760" i="13257"/>
  <c r="I760" i="13257"/>
  <c r="H760" i="13257"/>
  <c r="J759" i="13257"/>
  <c r="I759" i="13257"/>
  <c r="H759" i="13257"/>
  <c r="J758" i="13257"/>
  <c r="I758" i="13257"/>
  <c r="H758" i="13257"/>
  <c r="J757" i="13257"/>
  <c r="I757" i="13257"/>
  <c r="H757" i="13257"/>
  <c r="J756" i="13257"/>
  <c r="I756" i="13257"/>
  <c r="H756" i="13257"/>
  <c r="J755" i="13257"/>
  <c r="I755" i="13257"/>
  <c r="H755" i="13257"/>
  <c r="J754" i="13257"/>
  <c r="I754" i="13257"/>
  <c r="H754" i="13257"/>
  <c r="J753" i="13257"/>
  <c r="I753" i="13257"/>
  <c r="H753" i="13257"/>
  <c r="J752" i="13257"/>
  <c r="I752" i="13257"/>
  <c r="H752" i="13257"/>
  <c r="J751" i="13257"/>
  <c r="I751" i="13257"/>
  <c r="H751" i="13257"/>
  <c r="J750" i="13257"/>
  <c r="I750" i="13257"/>
  <c r="H750" i="13257"/>
  <c r="J749" i="13257"/>
  <c r="I749" i="13257"/>
  <c r="H749" i="13257"/>
  <c r="J748" i="13257"/>
  <c r="I748" i="13257"/>
  <c r="H748" i="13257"/>
  <c r="J747" i="13257"/>
  <c r="I747" i="13257"/>
  <c r="H747" i="13257"/>
  <c r="J746" i="13257"/>
  <c r="I746" i="13257"/>
  <c r="H746" i="13257"/>
  <c r="J745" i="13257"/>
  <c r="I745" i="13257"/>
  <c r="H745" i="13257"/>
  <c r="J744" i="13257"/>
  <c r="I744" i="13257"/>
  <c r="H744" i="13257"/>
  <c r="J743" i="13257"/>
  <c r="I743" i="13257"/>
  <c r="H743" i="13257"/>
  <c r="J742" i="13257"/>
  <c r="I742" i="13257"/>
  <c r="H742" i="13257"/>
  <c r="J741" i="13257"/>
  <c r="I741" i="13257"/>
  <c r="H741" i="13257"/>
  <c r="J740" i="13257"/>
  <c r="I740" i="13257"/>
  <c r="H740" i="13257"/>
  <c r="J739" i="13257"/>
  <c r="I739" i="13257"/>
  <c r="H739" i="13257"/>
  <c r="J738" i="13257"/>
  <c r="I738" i="13257"/>
  <c r="H738" i="13257"/>
  <c r="J737" i="13257"/>
  <c r="I737" i="13257"/>
  <c r="H737" i="13257"/>
  <c r="J736" i="13257"/>
  <c r="I736" i="13257"/>
  <c r="H736" i="13257"/>
  <c r="J735" i="13257"/>
  <c r="I735" i="13257"/>
  <c r="H735" i="13257"/>
  <c r="J734" i="13257"/>
  <c r="I734" i="13257"/>
  <c r="H734" i="13257"/>
  <c r="J733" i="13257"/>
  <c r="I733" i="13257"/>
  <c r="H733" i="13257"/>
  <c r="J732" i="13257"/>
  <c r="I732" i="13257"/>
  <c r="H732" i="13257"/>
  <c r="J731" i="13257"/>
  <c r="I731" i="13257"/>
  <c r="H731" i="13257"/>
  <c r="J730" i="13257"/>
  <c r="I730" i="13257"/>
  <c r="H730" i="13257"/>
  <c r="J729" i="13257"/>
  <c r="I729" i="13257"/>
  <c r="H729" i="13257"/>
  <c r="J728" i="13257"/>
  <c r="I728" i="13257"/>
  <c r="H728" i="13257"/>
  <c r="J727" i="13257"/>
  <c r="I727" i="13257"/>
  <c r="H727" i="13257"/>
  <c r="J726" i="13257"/>
  <c r="I726" i="13257"/>
  <c r="H726" i="13257"/>
  <c r="J725" i="13257"/>
  <c r="I725" i="13257"/>
  <c r="H725" i="13257"/>
  <c r="J724" i="13257"/>
  <c r="I724" i="13257"/>
  <c r="H724" i="13257"/>
  <c r="J723" i="13257"/>
  <c r="I723" i="13257"/>
  <c r="H723" i="13257"/>
  <c r="J722" i="13257"/>
  <c r="I722" i="13257"/>
  <c r="H722" i="13257"/>
  <c r="J721" i="13257"/>
  <c r="I721" i="13257"/>
  <c r="H721" i="13257"/>
  <c r="J720" i="13257"/>
  <c r="I720" i="13257"/>
  <c r="H720" i="13257"/>
  <c r="J719" i="13257"/>
  <c r="I719" i="13257"/>
  <c r="H719" i="13257"/>
  <c r="J718" i="13257"/>
  <c r="I718" i="13257"/>
  <c r="H718" i="13257"/>
  <c r="J717" i="13257"/>
  <c r="I717" i="13257"/>
  <c r="H717" i="13257"/>
  <c r="J716" i="13257"/>
  <c r="I716" i="13257"/>
  <c r="H716" i="13257"/>
  <c r="J715" i="13257"/>
  <c r="I715" i="13257"/>
  <c r="H715" i="13257"/>
  <c r="J714" i="13257"/>
  <c r="I714" i="13257"/>
  <c r="H714" i="13257"/>
  <c r="J713" i="13257"/>
  <c r="I713" i="13257"/>
  <c r="H713" i="13257"/>
  <c r="J712" i="13257"/>
  <c r="I712" i="13257"/>
  <c r="H712" i="13257"/>
  <c r="J711" i="13257"/>
  <c r="I711" i="13257"/>
  <c r="H711" i="13257"/>
  <c r="J710" i="13257"/>
  <c r="I710" i="13257"/>
  <c r="H710" i="13257"/>
  <c r="J709" i="13257"/>
  <c r="I709" i="13257"/>
  <c r="H709" i="13257"/>
  <c r="J708" i="13257"/>
  <c r="I708" i="13257"/>
  <c r="H708" i="13257"/>
  <c r="J707" i="13257"/>
  <c r="I707" i="13257"/>
  <c r="H707" i="13257"/>
  <c r="J706" i="13257"/>
  <c r="I706" i="13257"/>
  <c r="H706" i="13257"/>
  <c r="J705" i="13257"/>
  <c r="I705" i="13257"/>
  <c r="H705" i="13257"/>
  <c r="J704" i="13257"/>
  <c r="I704" i="13257"/>
  <c r="H704" i="13257"/>
  <c r="J703" i="13257"/>
  <c r="I703" i="13257"/>
  <c r="H703" i="13257"/>
  <c r="J702" i="13257"/>
  <c r="I702" i="13257"/>
  <c r="H702" i="13257"/>
  <c r="J701" i="13257"/>
  <c r="I701" i="13257"/>
  <c r="H701" i="13257"/>
  <c r="J700" i="13257"/>
  <c r="I700" i="13257"/>
  <c r="H700" i="13257"/>
  <c r="J699" i="13257"/>
  <c r="I699" i="13257"/>
  <c r="H699" i="13257"/>
  <c r="J698" i="13257"/>
  <c r="I698" i="13257"/>
  <c r="H698" i="13257"/>
  <c r="J697" i="13257"/>
  <c r="I697" i="13257"/>
  <c r="H697" i="13257"/>
  <c r="J696" i="13257"/>
  <c r="I696" i="13257"/>
  <c r="H696" i="13257"/>
  <c r="J695" i="13257"/>
  <c r="I695" i="13257"/>
  <c r="H695" i="13257"/>
  <c r="J694" i="13257"/>
  <c r="I694" i="13257"/>
  <c r="H694" i="13257"/>
  <c r="J693" i="13257"/>
  <c r="I693" i="13257"/>
  <c r="H693" i="13257"/>
  <c r="J692" i="13257"/>
  <c r="I692" i="13257"/>
  <c r="H692" i="13257"/>
  <c r="J691" i="13257"/>
  <c r="I691" i="13257"/>
  <c r="H691" i="13257"/>
  <c r="J690" i="13257"/>
  <c r="I690" i="13257"/>
  <c r="H690" i="13257"/>
  <c r="J689" i="13257"/>
  <c r="I689" i="13257"/>
  <c r="H689" i="13257"/>
  <c r="J688" i="13257"/>
  <c r="I688" i="13257"/>
  <c r="H688" i="13257"/>
  <c r="J687" i="13257"/>
  <c r="I687" i="13257"/>
  <c r="H687" i="13257"/>
  <c r="J686" i="13257"/>
  <c r="I686" i="13257"/>
  <c r="H686" i="13257"/>
  <c r="J685" i="13257"/>
  <c r="I685" i="13257"/>
  <c r="H685" i="13257"/>
  <c r="J684" i="13257"/>
  <c r="I684" i="13257"/>
  <c r="H684" i="13257"/>
  <c r="J683" i="13257"/>
  <c r="I683" i="13257"/>
  <c r="H683" i="13257"/>
  <c r="J682" i="13257"/>
  <c r="I682" i="13257"/>
  <c r="H682" i="13257"/>
  <c r="J681" i="13257"/>
  <c r="I681" i="13257"/>
  <c r="H681" i="13257"/>
  <c r="J680" i="13257"/>
  <c r="I680" i="13257"/>
  <c r="H680" i="13257"/>
  <c r="J679" i="13257"/>
  <c r="I679" i="13257"/>
  <c r="H679" i="13257"/>
  <c r="J678" i="13257"/>
  <c r="I678" i="13257"/>
  <c r="H678" i="13257"/>
  <c r="J677" i="13257"/>
  <c r="I677" i="13257"/>
  <c r="H677" i="13257"/>
  <c r="J676" i="13257"/>
  <c r="I676" i="13257"/>
  <c r="H676" i="13257"/>
  <c r="J675" i="13257"/>
  <c r="I675" i="13257"/>
  <c r="H675" i="13257"/>
  <c r="J674" i="13257"/>
  <c r="I674" i="13257"/>
  <c r="H674" i="13257"/>
  <c r="J673" i="13257"/>
  <c r="I673" i="13257"/>
  <c r="H673" i="13257"/>
  <c r="J672" i="13257"/>
  <c r="I672" i="13257"/>
  <c r="H672" i="13257"/>
  <c r="J671" i="13257"/>
  <c r="I671" i="13257"/>
  <c r="H671" i="13257"/>
  <c r="J670" i="13257"/>
  <c r="I670" i="13257"/>
  <c r="H670" i="13257"/>
  <c r="J669" i="13257"/>
  <c r="I669" i="13257"/>
  <c r="H669" i="13257"/>
  <c r="J668" i="13257"/>
  <c r="I668" i="13257"/>
  <c r="H668" i="13257"/>
  <c r="J667" i="13257"/>
  <c r="I667" i="13257"/>
  <c r="H667" i="13257"/>
  <c r="J666" i="13257"/>
  <c r="I666" i="13257"/>
  <c r="H666" i="13257"/>
  <c r="J665" i="13257"/>
  <c r="I665" i="13257"/>
  <c r="H665" i="13257"/>
  <c r="J664" i="13257"/>
  <c r="I664" i="13257"/>
  <c r="H664" i="13257"/>
  <c r="J663" i="13257"/>
  <c r="I663" i="13257"/>
  <c r="H663" i="13257"/>
  <c r="J662" i="13257"/>
  <c r="I662" i="13257"/>
  <c r="H662" i="13257"/>
  <c r="J661" i="13257"/>
  <c r="I661" i="13257"/>
  <c r="H661" i="13257"/>
  <c r="J660" i="13257"/>
  <c r="I660" i="13257"/>
  <c r="H660" i="13257"/>
  <c r="J659" i="13257"/>
  <c r="I659" i="13257"/>
  <c r="H659" i="13257"/>
  <c r="J658" i="13257"/>
  <c r="I658" i="13257"/>
  <c r="H658" i="13257"/>
  <c r="J657" i="13257"/>
  <c r="I657" i="13257"/>
  <c r="H657" i="13257"/>
  <c r="J656" i="13257"/>
  <c r="I656" i="13257"/>
  <c r="H656" i="13257"/>
  <c r="J655" i="13257"/>
  <c r="I655" i="13257"/>
  <c r="H655" i="13257"/>
  <c r="J654" i="13257"/>
  <c r="I654" i="13257"/>
  <c r="H654" i="13257"/>
  <c r="J653" i="13257"/>
  <c r="I653" i="13257"/>
  <c r="H653" i="13257"/>
  <c r="J652" i="13257"/>
  <c r="I652" i="13257"/>
  <c r="H652" i="13257"/>
  <c r="J651" i="13257"/>
  <c r="I651" i="13257"/>
  <c r="H651" i="13257"/>
  <c r="J650" i="13257"/>
  <c r="I650" i="13257"/>
  <c r="H650" i="13257"/>
  <c r="J649" i="13257"/>
  <c r="I649" i="13257"/>
  <c r="H649" i="13257"/>
  <c r="J648" i="13257"/>
  <c r="I648" i="13257"/>
  <c r="H648" i="13257"/>
  <c r="J647" i="13257"/>
  <c r="I647" i="13257"/>
  <c r="H647" i="13257"/>
  <c r="J646" i="13257"/>
  <c r="I646" i="13257"/>
  <c r="H646" i="13257"/>
  <c r="J645" i="13257"/>
  <c r="I645" i="13257"/>
  <c r="H645" i="13257"/>
  <c r="J644" i="13257"/>
  <c r="I644" i="13257"/>
  <c r="H644" i="13257"/>
  <c r="J643" i="13257"/>
  <c r="I643" i="13257"/>
  <c r="H643" i="13257"/>
  <c r="J642" i="13257"/>
  <c r="I642" i="13257"/>
  <c r="H642" i="13257"/>
  <c r="J641" i="13257"/>
  <c r="I641" i="13257"/>
  <c r="H641" i="13257"/>
  <c r="J640" i="13257"/>
  <c r="I640" i="13257"/>
  <c r="H640" i="13257"/>
  <c r="J639" i="13257"/>
  <c r="I639" i="13257"/>
  <c r="H639" i="13257"/>
  <c r="J638" i="13257"/>
  <c r="I638" i="13257"/>
  <c r="H638" i="13257"/>
  <c r="J637" i="13257"/>
  <c r="I637" i="13257"/>
  <c r="H637" i="13257"/>
  <c r="J636" i="13257"/>
  <c r="I636" i="13257"/>
  <c r="H636" i="13257"/>
  <c r="J635" i="13257"/>
  <c r="I635" i="13257"/>
  <c r="H635" i="13257"/>
  <c r="J634" i="13257"/>
  <c r="I634" i="13257"/>
  <c r="H634" i="13257"/>
  <c r="J633" i="13257"/>
  <c r="I633" i="13257"/>
  <c r="H633" i="13257"/>
  <c r="J632" i="13257"/>
  <c r="I632" i="13257"/>
  <c r="H632" i="13257"/>
  <c r="J631" i="13257"/>
  <c r="I631" i="13257"/>
  <c r="H631" i="13257"/>
  <c r="J630" i="13257"/>
  <c r="I630" i="13257"/>
  <c r="H630" i="13257"/>
  <c r="J629" i="13257"/>
  <c r="I629" i="13257"/>
  <c r="H629" i="13257"/>
  <c r="J628" i="13257"/>
  <c r="I628" i="13257"/>
  <c r="H628" i="13257"/>
  <c r="J627" i="13257"/>
  <c r="I627" i="13257"/>
  <c r="H627" i="13257"/>
  <c r="J626" i="13257"/>
  <c r="I626" i="13257"/>
  <c r="H626" i="13257"/>
  <c r="J625" i="13257"/>
  <c r="I625" i="13257"/>
  <c r="H625" i="13257"/>
  <c r="J624" i="13257"/>
  <c r="I624" i="13257"/>
  <c r="H624" i="13257"/>
  <c r="J623" i="13257"/>
  <c r="I623" i="13257"/>
  <c r="H623" i="13257"/>
  <c r="J622" i="13257"/>
  <c r="I622" i="13257"/>
  <c r="H622" i="13257"/>
  <c r="J621" i="13257"/>
  <c r="I621" i="13257"/>
  <c r="H621" i="13257"/>
  <c r="J620" i="13257"/>
  <c r="I620" i="13257"/>
  <c r="H620" i="13257"/>
  <c r="J619" i="13257"/>
  <c r="I619" i="13257"/>
  <c r="H619" i="13257"/>
  <c r="J618" i="13257"/>
  <c r="I618" i="13257"/>
  <c r="H618" i="13257"/>
  <c r="J617" i="13257"/>
  <c r="I617" i="13257"/>
  <c r="H617" i="13257"/>
  <c r="J616" i="13257"/>
  <c r="I616" i="13257"/>
  <c r="H616" i="13257"/>
  <c r="J615" i="13257"/>
  <c r="I615" i="13257"/>
  <c r="H615" i="13257"/>
  <c r="J614" i="13257"/>
  <c r="I614" i="13257"/>
  <c r="H614" i="13257"/>
  <c r="J613" i="13257"/>
  <c r="I613" i="13257"/>
  <c r="H613" i="13257"/>
  <c r="J612" i="13257"/>
  <c r="I612" i="13257"/>
  <c r="H612" i="13257"/>
  <c r="J611" i="13257"/>
  <c r="I611" i="13257"/>
  <c r="H611" i="13257"/>
  <c r="J610" i="13257"/>
  <c r="I610" i="13257"/>
  <c r="H610" i="13257"/>
  <c r="J609" i="13257"/>
  <c r="I609" i="13257"/>
  <c r="H609" i="13257"/>
  <c r="J608" i="13257"/>
  <c r="I608" i="13257"/>
  <c r="H608" i="13257"/>
  <c r="J607" i="13257"/>
  <c r="I607" i="13257"/>
  <c r="H607" i="13257"/>
  <c r="J606" i="13257"/>
  <c r="I606" i="13257"/>
  <c r="H606" i="13257"/>
  <c r="J605" i="13257"/>
  <c r="I605" i="13257"/>
  <c r="H605" i="13257"/>
  <c r="J604" i="13257"/>
  <c r="I604" i="13257"/>
  <c r="H604" i="13257"/>
  <c r="J603" i="13257"/>
  <c r="I603" i="13257"/>
  <c r="H603" i="13257"/>
  <c r="J602" i="13257"/>
  <c r="I602" i="13257"/>
  <c r="H602" i="13257"/>
  <c r="J601" i="13257"/>
  <c r="I601" i="13257"/>
  <c r="H601" i="13257"/>
  <c r="J600" i="13257"/>
  <c r="I600" i="13257"/>
  <c r="H600" i="13257"/>
  <c r="J599" i="13257"/>
  <c r="I599" i="13257"/>
  <c r="H599" i="13257"/>
  <c r="J598" i="13257"/>
  <c r="I598" i="13257"/>
  <c r="H598" i="13257"/>
  <c r="J597" i="13257"/>
  <c r="I597" i="13257"/>
  <c r="H597" i="13257"/>
  <c r="J596" i="13257"/>
  <c r="I596" i="13257"/>
  <c r="H596" i="13257"/>
  <c r="J595" i="13257"/>
  <c r="I595" i="13257"/>
  <c r="H595" i="13257"/>
  <c r="J594" i="13257"/>
  <c r="I594" i="13257"/>
  <c r="H594" i="13257"/>
  <c r="J593" i="13257"/>
  <c r="I593" i="13257"/>
  <c r="H593" i="13257"/>
  <c r="J592" i="13257"/>
  <c r="I592" i="13257"/>
  <c r="H592" i="13257"/>
  <c r="J591" i="13257"/>
  <c r="I591" i="13257"/>
  <c r="H591" i="13257"/>
  <c r="J590" i="13257"/>
  <c r="I590" i="13257"/>
  <c r="H590" i="13257"/>
  <c r="J589" i="13257"/>
  <c r="I589" i="13257"/>
  <c r="H589" i="13257"/>
  <c r="J588" i="13257"/>
  <c r="I588" i="13257"/>
  <c r="H588" i="13257"/>
  <c r="J587" i="13257"/>
  <c r="I587" i="13257"/>
  <c r="H587" i="13257"/>
  <c r="J586" i="13257"/>
  <c r="I586" i="13257"/>
  <c r="H586" i="13257"/>
  <c r="J585" i="13257"/>
  <c r="I585" i="13257"/>
  <c r="H585" i="13257"/>
  <c r="J584" i="13257"/>
  <c r="I584" i="13257"/>
  <c r="H584" i="13257"/>
  <c r="J583" i="13257"/>
  <c r="I583" i="13257"/>
  <c r="H583" i="13257"/>
  <c r="J582" i="13257"/>
  <c r="I582" i="13257"/>
  <c r="H582" i="13257"/>
  <c r="J581" i="13257"/>
  <c r="I581" i="13257"/>
  <c r="H581" i="13257"/>
  <c r="J580" i="13257"/>
  <c r="I580" i="13257"/>
  <c r="H580" i="13257"/>
  <c r="J579" i="13257"/>
  <c r="I579" i="13257"/>
  <c r="H579" i="13257"/>
  <c r="J578" i="13257"/>
  <c r="I578" i="13257"/>
  <c r="H578" i="13257"/>
  <c r="J577" i="13257"/>
  <c r="I577" i="13257"/>
  <c r="H577" i="13257"/>
  <c r="J576" i="13257"/>
  <c r="I576" i="13257"/>
  <c r="H576" i="13257"/>
  <c r="J575" i="13257"/>
  <c r="I575" i="13257"/>
  <c r="H575" i="13257"/>
  <c r="J574" i="13257"/>
  <c r="I574" i="13257"/>
  <c r="H574" i="13257"/>
  <c r="J573" i="13257"/>
  <c r="I573" i="13257"/>
  <c r="H573" i="13257"/>
  <c r="J572" i="13257"/>
  <c r="I572" i="13257"/>
  <c r="H572" i="13257"/>
  <c r="J571" i="13257"/>
  <c r="I571" i="13257"/>
  <c r="H571" i="13257"/>
  <c r="J570" i="13257"/>
  <c r="I570" i="13257"/>
  <c r="H570" i="13257"/>
  <c r="J569" i="13257"/>
  <c r="I569" i="13257"/>
  <c r="H569" i="13257"/>
  <c r="J568" i="13257"/>
  <c r="I568" i="13257"/>
  <c r="H568" i="13257"/>
  <c r="J567" i="13257"/>
  <c r="I567" i="13257"/>
  <c r="H567" i="13257"/>
  <c r="J566" i="13257"/>
  <c r="I566" i="13257"/>
  <c r="H566" i="13257"/>
  <c r="J565" i="13257"/>
  <c r="I565" i="13257"/>
  <c r="H565" i="13257"/>
  <c r="J564" i="13257"/>
  <c r="I564" i="13257"/>
  <c r="H564" i="13257"/>
  <c r="J563" i="13257"/>
  <c r="I563" i="13257"/>
  <c r="J562" i="13257"/>
  <c r="I562" i="13257"/>
  <c r="H562" i="13257"/>
  <c r="J561" i="13257"/>
  <c r="I561" i="13257"/>
  <c r="H561" i="13257"/>
  <c r="J560" i="13257"/>
  <c r="I560" i="13257"/>
  <c r="H560" i="13257"/>
  <c r="J559" i="13257"/>
  <c r="I559" i="13257"/>
  <c r="H559" i="13257"/>
  <c r="J558" i="13257"/>
  <c r="I558" i="13257"/>
  <c r="H558" i="13257"/>
  <c r="J557" i="13257"/>
  <c r="I557" i="13257"/>
  <c r="H557" i="13257"/>
  <c r="J556" i="13257"/>
  <c r="I556" i="13257"/>
  <c r="H556" i="13257"/>
  <c r="J555" i="13257"/>
  <c r="I555" i="13257"/>
  <c r="H555" i="13257"/>
  <c r="J554" i="13257"/>
  <c r="I554" i="13257"/>
  <c r="H554" i="13257"/>
  <c r="J553" i="13257"/>
  <c r="I553" i="13257"/>
  <c r="H553" i="13257"/>
  <c r="J552" i="13257"/>
  <c r="I552" i="13257"/>
  <c r="H552" i="13257"/>
  <c r="J551" i="13257"/>
  <c r="I551" i="13257"/>
  <c r="H551" i="13257"/>
  <c r="J550" i="13257"/>
  <c r="I550" i="13257"/>
  <c r="H550" i="13257"/>
  <c r="J549" i="13257"/>
  <c r="I549" i="13257"/>
  <c r="H549" i="13257"/>
  <c r="J548" i="13257"/>
  <c r="I548" i="13257"/>
  <c r="H548" i="13257"/>
  <c r="J547" i="13257"/>
  <c r="I547" i="13257"/>
  <c r="H547" i="13257"/>
  <c r="J546" i="13257"/>
  <c r="I546" i="13257"/>
  <c r="H546" i="13257"/>
  <c r="J545" i="13257"/>
  <c r="I545" i="13257"/>
  <c r="H545" i="13257"/>
  <c r="J544" i="13257"/>
  <c r="I544" i="13257"/>
  <c r="H544" i="13257"/>
  <c r="J543" i="13257"/>
  <c r="I543" i="13257"/>
  <c r="H543" i="13257"/>
  <c r="J542" i="13257"/>
  <c r="I542" i="13257"/>
  <c r="H542" i="13257"/>
  <c r="J541" i="13257"/>
  <c r="I541" i="13257"/>
  <c r="H541" i="13257"/>
  <c r="J540" i="13257"/>
  <c r="I540" i="13257"/>
  <c r="H540" i="13257"/>
  <c r="J539" i="13257"/>
  <c r="I539" i="13257"/>
  <c r="H539" i="13257"/>
  <c r="J538" i="13257"/>
  <c r="I538" i="13257"/>
  <c r="H538" i="13257"/>
  <c r="J537" i="13257"/>
  <c r="I537" i="13257"/>
  <c r="H537" i="13257"/>
  <c r="J536" i="13257"/>
  <c r="I536" i="13257"/>
  <c r="H536" i="13257"/>
  <c r="J535" i="13257"/>
  <c r="I535" i="13257"/>
  <c r="H535" i="13257"/>
  <c r="J534" i="13257"/>
  <c r="I534" i="13257"/>
  <c r="J533" i="13257"/>
  <c r="I533" i="13257"/>
  <c r="H533" i="13257"/>
  <c r="J532" i="13257"/>
  <c r="I532" i="13257"/>
  <c r="H532" i="13257"/>
  <c r="J531" i="13257"/>
  <c r="I531" i="13257"/>
  <c r="H531" i="13257"/>
  <c r="J530" i="13257"/>
  <c r="I530" i="13257"/>
  <c r="H530" i="13257"/>
  <c r="J529" i="13257"/>
  <c r="I529" i="13257"/>
  <c r="H529" i="13257"/>
  <c r="J528" i="13257"/>
  <c r="I528" i="13257"/>
  <c r="H528" i="13257"/>
  <c r="J527" i="13257"/>
  <c r="I527" i="13257"/>
  <c r="H527" i="13257"/>
  <c r="J526" i="13257"/>
  <c r="I526" i="13257"/>
  <c r="H526" i="13257"/>
  <c r="J525" i="13257"/>
  <c r="I525" i="13257"/>
  <c r="H525" i="13257"/>
  <c r="J524" i="13257"/>
  <c r="I524" i="13257"/>
  <c r="H524" i="13257"/>
  <c r="J523" i="13257"/>
  <c r="I523" i="13257"/>
  <c r="H523" i="13257"/>
  <c r="J522" i="13257"/>
  <c r="I522" i="13257"/>
  <c r="H522" i="13257"/>
  <c r="J521" i="13257"/>
  <c r="I521" i="13257"/>
  <c r="H521" i="13257"/>
  <c r="J520" i="13257"/>
  <c r="I520" i="13257"/>
  <c r="H520" i="13257"/>
  <c r="J519" i="13257"/>
  <c r="I519" i="13257"/>
  <c r="H519" i="13257"/>
  <c r="J518" i="13257"/>
  <c r="I518" i="13257"/>
  <c r="H518" i="13257"/>
  <c r="J517" i="13257"/>
  <c r="I517" i="13257"/>
  <c r="H517" i="13257"/>
  <c r="J516" i="13257"/>
  <c r="I516" i="13257"/>
  <c r="H516" i="13257"/>
  <c r="J515" i="13257"/>
  <c r="I515" i="13257"/>
  <c r="H515" i="13257"/>
  <c r="J514" i="13257"/>
  <c r="I514" i="13257"/>
  <c r="H514" i="13257"/>
  <c r="J513" i="13257"/>
  <c r="I513" i="13257"/>
  <c r="H513" i="13257"/>
  <c r="J512" i="13257"/>
  <c r="I512" i="13257"/>
  <c r="H512" i="13257"/>
  <c r="J511" i="13257"/>
  <c r="I511" i="13257"/>
  <c r="H511" i="13257"/>
  <c r="J510" i="13257"/>
  <c r="I510" i="13257"/>
  <c r="H510" i="13257"/>
  <c r="J509" i="13257"/>
  <c r="I509" i="13257"/>
  <c r="H509" i="13257"/>
  <c r="J508" i="13257"/>
  <c r="I508" i="13257"/>
  <c r="H508" i="13257"/>
  <c r="J507" i="13257"/>
  <c r="I507" i="13257"/>
  <c r="H507" i="13257"/>
  <c r="J506" i="13257"/>
  <c r="I506" i="13257"/>
  <c r="H506" i="13257"/>
  <c r="J505" i="13257"/>
  <c r="I505" i="13257"/>
  <c r="H505" i="13257"/>
  <c r="I504" i="13257"/>
  <c r="H504" i="13257"/>
  <c r="J503" i="13257"/>
  <c r="I503" i="13257"/>
  <c r="H503" i="13257"/>
  <c r="J502" i="13257"/>
  <c r="I502" i="13257"/>
  <c r="H502" i="13257"/>
  <c r="J501" i="13257"/>
  <c r="I501" i="13257"/>
  <c r="H501" i="13257"/>
  <c r="J500" i="13257"/>
  <c r="I500" i="13257"/>
  <c r="H500" i="13257"/>
  <c r="J499" i="13257"/>
  <c r="I499" i="13257"/>
  <c r="H499" i="13257"/>
  <c r="J498" i="13257"/>
  <c r="I498" i="13257"/>
  <c r="H498" i="13257"/>
  <c r="J497" i="13257"/>
  <c r="I497" i="13257"/>
  <c r="H497" i="13257"/>
  <c r="J496" i="13257"/>
  <c r="I496" i="13257"/>
  <c r="H496" i="13257"/>
  <c r="J495" i="13257"/>
  <c r="I495" i="13257"/>
  <c r="H495" i="13257"/>
  <c r="J494" i="13257"/>
  <c r="I494" i="13257"/>
  <c r="H494" i="13257"/>
  <c r="J493" i="13257"/>
  <c r="I493" i="13257"/>
  <c r="H493" i="13257"/>
  <c r="J492" i="13257"/>
  <c r="I492" i="13257"/>
  <c r="H492" i="13257"/>
  <c r="J491" i="13257"/>
  <c r="I491" i="13257"/>
  <c r="H491" i="13257"/>
  <c r="J490" i="13257"/>
  <c r="I490" i="13257"/>
  <c r="H490" i="13257"/>
  <c r="J489" i="13257"/>
  <c r="I489" i="13257"/>
  <c r="H489" i="13257"/>
  <c r="J488" i="13257"/>
  <c r="I488" i="13257"/>
  <c r="H488" i="13257"/>
  <c r="J487" i="13257"/>
  <c r="I487" i="13257"/>
  <c r="H487" i="13257"/>
  <c r="J486" i="13257"/>
  <c r="I486" i="13257"/>
  <c r="H486" i="13257"/>
  <c r="J485" i="13257"/>
  <c r="I485" i="13257"/>
  <c r="H485" i="13257"/>
  <c r="J484" i="13257"/>
  <c r="I484" i="13257"/>
  <c r="H484" i="13257"/>
  <c r="J483" i="13257"/>
  <c r="I483" i="13257"/>
  <c r="H483" i="13257"/>
  <c r="J482" i="13257"/>
  <c r="I482" i="13257"/>
  <c r="H482" i="13257"/>
  <c r="J481" i="13257"/>
  <c r="I481" i="13257"/>
  <c r="H481" i="13257"/>
  <c r="J480" i="13257"/>
  <c r="I480" i="13257"/>
  <c r="H480" i="13257"/>
  <c r="J479" i="13257"/>
  <c r="I479" i="13257"/>
  <c r="H479" i="13257"/>
  <c r="J478" i="13257"/>
  <c r="I478" i="13257"/>
  <c r="H478" i="13257"/>
  <c r="J477" i="13257"/>
  <c r="I477" i="13257"/>
  <c r="H477" i="13257"/>
  <c r="J476" i="13257"/>
  <c r="I476" i="13257"/>
  <c r="H476" i="13257"/>
  <c r="J475" i="13257"/>
  <c r="I475" i="13257"/>
  <c r="H475" i="13257"/>
  <c r="J474" i="13257"/>
  <c r="I474" i="13257"/>
  <c r="H474" i="13257"/>
  <c r="J473" i="13257"/>
  <c r="I473" i="13257"/>
  <c r="H473" i="13257"/>
  <c r="J472" i="13257"/>
  <c r="I472" i="13257"/>
  <c r="H472" i="13257"/>
  <c r="J471" i="13257"/>
  <c r="I471" i="13257"/>
  <c r="H471" i="13257"/>
  <c r="J470" i="13257"/>
  <c r="I470" i="13257"/>
  <c r="H470" i="13257"/>
  <c r="J469" i="13257"/>
  <c r="I469" i="13257"/>
  <c r="H469" i="13257"/>
  <c r="J468" i="13257"/>
  <c r="I468" i="13257"/>
  <c r="H468" i="13257"/>
  <c r="J467" i="13257"/>
  <c r="I467" i="13257"/>
  <c r="H467" i="13257"/>
  <c r="J466" i="13257"/>
  <c r="I466" i="13257"/>
  <c r="H466" i="13257"/>
  <c r="J465" i="13257"/>
  <c r="I465" i="13257"/>
  <c r="H465" i="13257"/>
  <c r="J464" i="13257"/>
  <c r="I464" i="13257"/>
  <c r="H464" i="13257"/>
  <c r="J463" i="13257"/>
  <c r="I463" i="13257"/>
  <c r="H463" i="13257"/>
  <c r="J462" i="13257"/>
  <c r="I462" i="13257"/>
  <c r="H462" i="13257"/>
  <c r="J461" i="13257"/>
  <c r="I461" i="13257"/>
  <c r="H461" i="13257"/>
  <c r="J460" i="13257"/>
  <c r="I460" i="13257"/>
  <c r="H460" i="13257"/>
  <c r="J459" i="13257"/>
  <c r="I459" i="13257"/>
  <c r="H459" i="13257"/>
  <c r="J458" i="13257"/>
  <c r="I458" i="13257"/>
  <c r="H458" i="13257"/>
  <c r="J457" i="13257"/>
  <c r="I457" i="13257"/>
  <c r="H457" i="13257"/>
  <c r="J456" i="13257"/>
  <c r="I456" i="13257"/>
  <c r="H456" i="13257"/>
  <c r="J455" i="13257"/>
  <c r="I455" i="13257"/>
  <c r="H455" i="13257"/>
  <c r="J454" i="13257"/>
  <c r="I454" i="13257"/>
  <c r="H454" i="13257"/>
  <c r="J453" i="13257"/>
  <c r="I453" i="13257"/>
  <c r="H453" i="13257"/>
  <c r="J452" i="13257"/>
  <c r="I452" i="13257"/>
  <c r="H452" i="13257"/>
  <c r="J451" i="13257"/>
  <c r="I451" i="13257"/>
  <c r="H451" i="13257"/>
  <c r="J450" i="13257"/>
  <c r="I450" i="13257"/>
  <c r="H450" i="13257"/>
  <c r="J449" i="13257"/>
  <c r="I449" i="13257"/>
  <c r="H449" i="13257"/>
  <c r="J448" i="13257"/>
  <c r="I448" i="13257"/>
  <c r="H448" i="13257"/>
  <c r="J447" i="13257"/>
  <c r="I447" i="13257"/>
  <c r="H447" i="13257"/>
  <c r="J446" i="13257"/>
  <c r="I446" i="13257"/>
  <c r="H446" i="13257"/>
  <c r="J445" i="13257"/>
  <c r="I445" i="13257"/>
  <c r="H445" i="13257"/>
  <c r="J444" i="13257"/>
  <c r="I444" i="13257"/>
  <c r="H444" i="13257"/>
  <c r="J443" i="13257"/>
  <c r="I443" i="13257"/>
  <c r="H443" i="13257"/>
  <c r="J442" i="13257"/>
  <c r="I442" i="13257"/>
  <c r="H442" i="13257"/>
  <c r="J441" i="13257"/>
  <c r="I441" i="13257"/>
  <c r="H441" i="13257"/>
  <c r="J440" i="13257"/>
  <c r="I440" i="13257"/>
  <c r="H440" i="13257"/>
  <c r="J439" i="13257"/>
  <c r="I439" i="13257"/>
  <c r="H439" i="13257"/>
  <c r="J438" i="13257"/>
  <c r="I438" i="13257"/>
  <c r="H438" i="13257"/>
  <c r="J437" i="13257"/>
  <c r="I437" i="13257"/>
  <c r="H437" i="13257"/>
  <c r="J436" i="13257"/>
  <c r="I436" i="13257"/>
  <c r="H436" i="13257"/>
  <c r="J435" i="13257"/>
  <c r="I435" i="13257"/>
  <c r="H435" i="13257"/>
  <c r="J434" i="13257"/>
  <c r="I434" i="13257"/>
  <c r="H434" i="13257"/>
  <c r="J433" i="13257"/>
  <c r="I433" i="13257"/>
  <c r="H433" i="13257"/>
  <c r="J432" i="13257"/>
  <c r="I432" i="13257"/>
  <c r="H432" i="13257"/>
  <c r="J431" i="13257"/>
  <c r="I431" i="13257"/>
  <c r="H431" i="13257"/>
  <c r="J430" i="13257"/>
  <c r="I430" i="13257"/>
  <c r="H430" i="13257"/>
  <c r="J429" i="13257"/>
  <c r="I429" i="13257"/>
  <c r="H429" i="13257"/>
  <c r="J428" i="13257"/>
  <c r="I428" i="13257"/>
  <c r="H428" i="13257"/>
  <c r="J427" i="13257"/>
  <c r="I427" i="13257"/>
  <c r="H427" i="13257"/>
  <c r="J426" i="13257"/>
  <c r="I426" i="13257"/>
  <c r="H426" i="13257"/>
  <c r="J425" i="13257"/>
  <c r="I425" i="13257"/>
  <c r="H425" i="13257"/>
  <c r="J424" i="13257"/>
  <c r="I424" i="13257"/>
  <c r="H424" i="13257"/>
  <c r="J423" i="13257"/>
  <c r="I423" i="13257"/>
  <c r="H423" i="13257"/>
  <c r="J422" i="13257"/>
  <c r="I422" i="13257"/>
  <c r="H422" i="13257"/>
  <c r="J421" i="13257"/>
  <c r="I421" i="13257"/>
  <c r="H421" i="13257"/>
  <c r="J420" i="13257"/>
  <c r="I420" i="13257"/>
  <c r="H420" i="13257"/>
  <c r="J419" i="13257"/>
  <c r="I419" i="13257"/>
  <c r="H419" i="13257"/>
  <c r="J418" i="13257"/>
  <c r="I418" i="13257"/>
  <c r="H418" i="13257"/>
  <c r="J417" i="13257"/>
  <c r="I417" i="13257"/>
  <c r="H417" i="13257"/>
  <c r="J416" i="13257"/>
  <c r="I416" i="13257"/>
  <c r="H416" i="13257"/>
  <c r="J415" i="13257"/>
  <c r="I415" i="13257"/>
  <c r="H415" i="13257"/>
  <c r="J414" i="13257"/>
  <c r="I414" i="13257"/>
  <c r="H414" i="13257"/>
  <c r="J413" i="13257"/>
  <c r="I413" i="13257"/>
  <c r="H413" i="13257"/>
  <c r="J412" i="13257"/>
  <c r="I412" i="13257"/>
  <c r="H412" i="13257"/>
  <c r="J411" i="13257"/>
  <c r="I411" i="13257"/>
  <c r="H411" i="13257"/>
  <c r="J410" i="13257"/>
  <c r="I410" i="13257"/>
  <c r="H410" i="13257"/>
  <c r="J409" i="13257"/>
  <c r="I409" i="13257"/>
  <c r="H409" i="13257"/>
  <c r="J408" i="13257"/>
  <c r="I408" i="13257"/>
  <c r="H408" i="13257"/>
  <c r="J407" i="13257"/>
  <c r="I407" i="13257"/>
  <c r="H407" i="13257"/>
  <c r="J406" i="13257"/>
  <c r="I406" i="13257"/>
  <c r="H406" i="13257"/>
  <c r="J405" i="13257"/>
  <c r="I405" i="13257"/>
  <c r="H405" i="13257"/>
  <c r="J404" i="13257"/>
  <c r="I404" i="13257"/>
  <c r="H404" i="13257"/>
  <c r="J403" i="13257"/>
  <c r="I403" i="13257"/>
  <c r="H403" i="13257"/>
  <c r="J402" i="13257"/>
  <c r="I402" i="13257"/>
  <c r="H402" i="13257"/>
  <c r="J401" i="13257"/>
  <c r="I401" i="13257"/>
  <c r="H401" i="13257"/>
  <c r="J400" i="13257"/>
  <c r="I400" i="13257"/>
  <c r="H400" i="13257"/>
  <c r="J399" i="13257"/>
  <c r="I399" i="13257"/>
  <c r="H399" i="13257"/>
  <c r="J398" i="13257"/>
  <c r="I398" i="13257"/>
  <c r="H398" i="13257"/>
  <c r="J397" i="13257"/>
  <c r="I397" i="13257"/>
  <c r="H397" i="13257"/>
  <c r="J396" i="13257"/>
  <c r="I396" i="13257"/>
  <c r="H396" i="13257"/>
  <c r="J395" i="13257"/>
  <c r="I395" i="13257"/>
  <c r="H395" i="13257"/>
  <c r="J394" i="13257"/>
  <c r="I394" i="13257"/>
  <c r="H394" i="13257"/>
  <c r="J393" i="13257"/>
  <c r="I393" i="13257"/>
  <c r="H393" i="13257"/>
  <c r="J392" i="13257"/>
  <c r="I392" i="13257"/>
  <c r="H392" i="13257"/>
  <c r="J391" i="13257"/>
  <c r="I391" i="13257"/>
  <c r="H391" i="13257"/>
  <c r="J390" i="13257"/>
  <c r="I390" i="13257"/>
  <c r="H390" i="13257"/>
  <c r="J389" i="13257"/>
  <c r="I389" i="13257"/>
  <c r="H389" i="13257"/>
  <c r="J388" i="13257"/>
  <c r="I388" i="13257"/>
  <c r="H388" i="13257"/>
  <c r="J387" i="13257"/>
  <c r="I387" i="13257"/>
  <c r="H387" i="13257"/>
  <c r="J386" i="13257"/>
  <c r="I386" i="13257"/>
  <c r="H386" i="13257"/>
  <c r="J385" i="13257"/>
  <c r="I385" i="13257"/>
  <c r="H385" i="13257"/>
  <c r="J384" i="13257"/>
  <c r="I384" i="13257"/>
  <c r="H384" i="13257"/>
  <c r="J383" i="13257"/>
  <c r="I383" i="13257"/>
  <c r="H383" i="13257"/>
  <c r="J382" i="13257"/>
  <c r="I382" i="13257"/>
  <c r="H382" i="13257"/>
  <c r="J381" i="13257"/>
  <c r="I381" i="13257"/>
  <c r="H381" i="13257"/>
  <c r="J380" i="13257"/>
  <c r="I380" i="13257"/>
  <c r="H380" i="13257"/>
  <c r="J379" i="13257"/>
  <c r="I379" i="13257"/>
  <c r="H379" i="13257"/>
  <c r="J378" i="13257"/>
  <c r="I378" i="13257"/>
  <c r="H378" i="13257"/>
  <c r="J377" i="13257"/>
  <c r="I377" i="13257"/>
  <c r="H377" i="13257"/>
  <c r="J376" i="13257"/>
  <c r="I376" i="13257"/>
  <c r="H376" i="13257"/>
  <c r="J375" i="13257"/>
  <c r="I375" i="13257"/>
  <c r="H375" i="13257"/>
  <c r="J374" i="13257"/>
  <c r="I374" i="13257"/>
  <c r="H374" i="13257"/>
  <c r="J373" i="13257"/>
  <c r="I373" i="13257"/>
  <c r="H373" i="13257"/>
  <c r="J372" i="13257"/>
  <c r="I372" i="13257"/>
  <c r="H372" i="13257"/>
  <c r="J371" i="13257"/>
  <c r="I371" i="13257"/>
  <c r="H371" i="13257"/>
  <c r="J370" i="13257"/>
  <c r="I370" i="13257"/>
  <c r="H370" i="13257"/>
  <c r="J369" i="13257"/>
  <c r="I369" i="13257"/>
  <c r="H369" i="13257"/>
  <c r="J368" i="13257"/>
  <c r="I368" i="13257"/>
  <c r="H368" i="13257"/>
  <c r="J367" i="13257"/>
  <c r="I367" i="13257"/>
  <c r="H367" i="13257"/>
  <c r="J366" i="13257"/>
  <c r="I366" i="13257"/>
  <c r="H366" i="13257"/>
  <c r="J365" i="13257"/>
  <c r="I365" i="13257"/>
  <c r="H365" i="13257"/>
  <c r="J364" i="13257"/>
  <c r="I364" i="13257"/>
  <c r="H364" i="13257"/>
  <c r="J363" i="13257"/>
  <c r="I363" i="13257"/>
  <c r="H363" i="13257"/>
  <c r="J362" i="13257"/>
  <c r="I362" i="13257"/>
  <c r="H362" i="13257"/>
  <c r="J361" i="13257"/>
  <c r="I361" i="13257"/>
  <c r="H361" i="13257"/>
  <c r="J360" i="13257"/>
  <c r="I360" i="13257"/>
  <c r="H360" i="13257"/>
  <c r="J359" i="13257"/>
  <c r="I359" i="13257"/>
  <c r="H359" i="13257"/>
  <c r="J358" i="13257"/>
  <c r="I358" i="13257"/>
  <c r="H358" i="13257"/>
  <c r="J357" i="13257"/>
  <c r="I357" i="13257"/>
  <c r="H357" i="13257"/>
  <c r="J356" i="13257"/>
  <c r="I356" i="13257"/>
  <c r="H356" i="13257"/>
  <c r="J355" i="13257"/>
  <c r="I355" i="13257"/>
  <c r="H355" i="13257"/>
  <c r="J354" i="13257"/>
  <c r="I354" i="13257"/>
  <c r="H354" i="13257"/>
  <c r="J353" i="13257"/>
  <c r="I353" i="13257"/>
  <c r="H353" i="13257"/>
  <c r="J352" i="13257"/>
  <c r="I352" i="13257"/>
  <c r="H352" i="13257"/>
  <c r="J351" i="13257"/>
  <c r="I351" i="13257"/>
  <c r="H351" i="13257"/>
  <c r="J350" i="13257"/>
  <c r="I350" i="13257"/>
  <c r="H350" i="13257"/>
  <c r="J349" i="13257"/>
  <c r="I349" i="13257"/>
  <c r="H349" i="13257"/>
  <c r="J348" i="13257"/>
  <c r="I348" i="13257"/>
  <c r="H348" i="13257"/>
  <c r="J347" i="13257"/>
  <c r="I347" i="13257"/>
  <c r="H347" i="13257"/>
  <c r="J346" i="13257"/>
  <c r="I346" i="13257"/>
  <c r="H346" i="13257"/>
  <c r="J345" i="13257"/>
  <c r="I345" i="13257"/>
  <c r="H345" i="13257"/>
  <c r="J344" i="13257"/>
  <c r="I344" i="13257"/>
  <c r="H344" i="13257"/>
  <c r="J343" i="13257"/>
  <c r="I343" i="13257"/>
  <c r="H343" i="13257"/>
  <c r="J342" i="13257"/>
  <c r="I342" i="13257"/>
  <c r="H342" i="13257"/>
  <c r="J341" i="13257"/>
  <c r="I341" i="13257"/>
  <c r="H341" i="13257"/>
  <c r="J340" i="13257"/>
  <c r="I340" i="13257"/>
  <c r="H340" i="13257"/>
  <c r="J339" i="13257"/>
  <c r="I339" i="13257"/>
  <c r="H339" i="13257"/>
  <c r="J338" i="13257"/>
  <c r="I338" i="13257"/>
  <c r="H338" i="13257"/>
  <c r="J337" i="13257"/>
  <c r="I337" i="13257"/>
  <c r="H337" i="13257"/>
  <c r="J336" i="13257"/>
  <c r="I336" i="13257"/>
  <c r="H336" i="13257"/>
  <c r="J335" i="13257"/>
  <c r="I335" i="13257"/>
  <c r="H335" i="13257"/>
  <c r="J334" i="13257"/>
  <c r="I334" i="13257"/>
  <c r="H334" i="13257"/>
  <c r="J333" i="13257"/>
  <c r="I333" i="13257"/>
  <c r="H333" i="13257"/>
  <c r="J332" i="13257"/>
  <c r="I332" i="13257"/>
  <c r="H332" i="13257"/>
  <c r="J331" i="13257"/>
  <c r="I331" i="13257"/>
  <c r="H331" i="13257"/>
  <c r="J330" i="13257"/>
  <c r="I330" i="13257"/>
  <c r="H330" i="13257"/>
  <c r="J329" i="13257"/>
  <c r="I329" i="13257"/>
  <c r="H329" i="13257"/>
  <c r="J328" i="13257"/>
  <c r="I328" i="13257"/>
  <c r="H328" i="13257"/>
  <c r="J327" i="13257"/>
  <c r="I327" i="13257"/>
  <c r="H327" i="13257"/>
  <c r="J326" i="13257"/>
  <c r="I326" i="13257"/>
  <c r="H326" i="13257"/>
  <c r="J325" i="13257"/>
  <c r="I325" i="13257"/>
  <c r="H325" i="13257"/>
  <c r="J324" i="13257"/>
  <c r="I324" i="13257"/>
  <c r="H324" i="13257"/>
  <c r="J323" i="13257"/>
  <c r="I323" i="13257"/>
  <c r="H323" i="13257"/>
  <c r="J322" i="13257"/>
  <c r="I322" i="13257"/>
  <c r="H322" i="13257"/>
  <c r="J321" i="13257"/>
  <c r="I321" i="13257"/>
  <c r="H321" i="13257"/>
  <c r="J320" i="13257"/>
  <c r="I320" i="13257"/>
  <c r="H320" i="13257"/>
  <c r="J319" i="13257"/>
  <c r="I319" i="13257"/>
  <c r="H319" i="13257"/>
  <c r="J318" i="13257"/>
  <c r="I318" i="13257"/>
  <c r="H318" i="13257"/>
  <c r="J317" i="13257"/>
  <c r="I317" i="13257"/>
  <c r="H317" i="13257"/>
  <c r="J316" i="13257"/>
  <c r="I316" i="13257"/>
  <c r="H316" i="13257"/>
  <c r="J315" i="13257"/>
  <c r="I315" i="13257"/>
  <c r="H315" i="13257"/>
  <c r="J314" i="13257"/>
  <c r="I314" i="13257"/>
  <c r="H314" i="13257"/>
  <c r="J313" i="13257"/>
  <c r="I313" i="13257"/>
  <c r="H313" i="13257"/>
  <c r="J312" i="13257"/>
  <c r="I312" i="13257"/>
  <c r="H312" i="13257"/>
  <c r="J311" i="13257"/>
  <c r="I311" i="13257"/>
  <c r="H311" i="13257"/>
  <c r="J310" i="13257"/>
  <c r="I310" i="13257"/>
  <c r="H310" i="13257"/>
  <c r="J309" i="13257"/>
  <c r="I309" i="13257"/>
  <c r="H309" i="13257"/>
  <c r="J308" i="13257"/>
  <c r="I308" i="13257"/>
  <c r="H308" i="13257"/>
  <c r="J307" i="13257"/>
  <c r="I307" i="13257"/>
  <c r="H307" i="13257"/>
  <c r="J306" i="13257"/>
  <c r="I306" i="13257"/>
  <c r="H306" i="13257"/>
  <c r="J305" i="13257"/>
  <c r="I305" i="13257"/>
  <c r="H305" i="13257"/>
  <c r="J304" i="13257"/>
  <c r="I304" i="13257"/>
  <c r="H304" i="13257"/>
  <c r="J303" i="13257"/>
  <c r="I303" i="13257"/>
  <c r="H303" i="13257"/>
  <c r="J302" i="13257"/>
  <c r="I302" i="13257"/>
  <c r="H302" i="13257"/>
  <c r="J301" i="13257"/>
  <c r="I301" i="13257"/>
  <c r="H301" i="13257"/>
  <c r="J300" i="13257"/>
  <c r="I300" i="13257"/>
  <c r="H300" i="13257"/>
  <c r="J299" i="13257"/>
  <c r="I299" i="13257"/>
  <c r="H299" i="13257"/>
  <c r="J298" i="13257"/>
  <c r="I298" i="13257"/>
  <c r="H298" i="13257"/>
  <c r="J297" i="13257"/>
  <c r="I297" i="13257"/>
  <c r="H297" i="13257"/>
  <c r="J296" i="13257"/>
  <c r="I296" i="13257"/>
  <c r="H296" i="13257"/>
  <c r="J295" i="13257"/>
  <c r="I295" i="13257"/>
  <c r="H295" i="13257"/>
  <c r="J294" i="13257"/>
  <c r="I294" i="13257"/>
  <c r="H294" i="13257"/>
  <c r="J293" i="13257"/>
  <c r="I293" i="13257"/>
  <c r="H293" i="13257"/>
  <c r="J292" i="13257"/>
  <c r="I292" i="13257"/>
  <c r="H292" i="13257"/>
  <c r="J291" i="13257"/>
  <c r="I291" i="13257"/>
  <c r="H291" i="13257"/>
  <c r="J290" i="13257"/>
  <c r="I290" i="13257"/>
  <c r="H290" i="13257"/>
  <c r="J289" i="13257"/>
  <c r="I289" i="13257"/>
  <c r="H289" i="13257"/>
  <c r="J288" i="13257"/>
  <c r="I288" i="13257"/>
  <c r="H288" i="13257"/>
  <c r="J287" i="13257"/>
  <c r="I287" i="13257"/>
  <c r="H287" i="13257"/>
  <c r="J286" i="13257"/>
  <c r="I286" i="13257"/>
  <c r="H286" i="13257"/>
  <c r="J285" i="13257"/>
  <c r="I285" i="13257"/>
  <c r="H285" i="13257"/>
  <c r="J284" i="13257"/>
  <c r="I284" i="13257"/>
  <c r="H284" i="13257"/>
  <c r="J283" i="13257"/>
  <c r="I283" i="13257"/>
  <c r="H283" i="13257"/>
  <c r="J282" i="13257"/>
  <c r="I282" i="13257"/>
  <c r="H282" i="13257"/>
  <c r="J281" i="13257"/>
  <c r="I281" i="13257"/>
  <c r="H281" i="13257"/>
  <c r="J280" i="13257"/>
  <c r="I280" i="13257"/>
  <c r="H280" i="13257"/>
  <c r="J279" i="13257"/>
  <c r="I279" i="13257"/>
  <c r="H279" i="13257"/>
  <c r="J278" i="13257"/>
  <c r="I278" i="13257"/>
  <c r="H278" i="13257"/>
  <c r="J277" i="13257"/>
  <c r="I277" i="13257"/>
  <c r="H277" i="13257"/>
  <c r="J276" i="13257"/>
  <c r="I276" i="13257"/>
  <c r="H276" i="13257"/>
  <c r="J275" i="13257"/>
  <c r="I275" i="13257"/>
  <c r="H275" i="13257"/>
  <c r="J274" i="13257"/>
  <c r="I274" i="13257"/>
  <c r="H274" i="13257"/>
  <c r="J273" i="13257"/>
  <c r="I273" i="13257"/>
  <c r="H273" i="13257"/>
  <c r="J272" i="13257"/>
  <c r="I272" i="13257"/>
  <c r="H272" i="13257"/>
  <c r="J271" i="13257"/>
  <c r="I271" i="13257"/>
  <c r="H271" i="13257"/>
  <c r="J270" i="13257"/>
  <c r="I270" i="13257"/>
  <c r="H270" i="13257"/>
  <c r="J269" i="13257"/>
  <c r="I269" i="13257"/>
  <c r="H269" i="13257"/>
  <c r="J268" i="13257"/>
  <c r="I268" i="13257"/>
  <c r="H268" i="13257"/>
  <c r="J267" i="13257"/>
  <c r="I267" i="13257"/>
  <c r="H267" i="13257"/>
  <c r="J266" i="13257"/>
  <c r="I266" i="13257"/>
  <c r="H266" i="13257"/>
  <c r="J265" i="13257"/>
  <c r="I265" i="13257"/>
  <c r="H265" i="13257"/>
  <c r="J264" i="13257"/>
  <c r="I264" i="13257"/>
  <c r="H264" i="13257"/>
  <c r="J263" i="13257"/>
  <c r="I263" i="13257"/>
  <c r="H263" i="13257"/>
  <c r="J262" i="13257"/>
  <c r="I262" i="13257"/>
  <c r="H262" i="13257"/>
  <c r="J261" i="13257"/>
  <c r="I261" i="13257"/>
  <c r="H261" i="13257"/>
  <c r="J260" i="13257"/>
  <c r="I260" i="13257"/>
  <c r="H260" i="13257"/>
  <c r="J259" i="13257"/>
  <c r="I259" i="13257"/>
  <c r="H259" i="13257"/>
  <c r="J258" i="13257"/>
  <c r="I258" i="13257"/>
  <c r="H258" i="13257"/>
  <c r="J257" i="13257"/>
  <c r="I257" i="13257"/>
  <c r="H257" i="13257"/>
  <c r="J256" i="13257"/>
  <c r="I256" i="13257"/>
  <c r="H256" i="13257"/>
  <c r="I255" i="13257"/>
  <c r="H255" i="13257"/>
  <c r="J254" i="13257"/>
  <c r="I254" i="13257"/>
  <c r="H254" i="13257"/>
  <c r="J253" i="13257"/>
  <c r="I253" i="13257"/>
  <c r="H253" i="13257"/>
  <c r="J252" i="13257"/>
  <c r="I252" i="13257"/>
  <c r="H252" i="13257"/>
  <c r="J251" i="13257"/>
  <c r="I251" i="13257"/>
  <c r="H251" i="13257"/>
  <c r="J250" i="13257"/>
  <c r="I250" i="13257"/>
  <c r="H250" i="13257"/>
  <c r="J249" i="13257"/>
  <c r="I249" i="13257"/>
  <c r="H249" i="13257"/>
  <c r="J248" i="13257"/>
  <c r="I248" i="13257"/>
  <c r="H248" i="13257"/>
  <c r="J247" i="13257"/>
  <c r="I247" i="13257"/>
  <c r="H247" i="13257"/>
  <c r="J246" i="13257"/>
  <c r="I246" i="13257"/>
  <c r="H246" i="13257"/>
  <c r="J245" i="13257"/>
  <c r="I245" i="13257"/>
  <c r="H245" i="13257"/>
  <c r="J244" i="13257"/>
  <c r="I244" i="13257"/>
  <c r="H244" i="13257"/>
  <c r="J243" i="13257"/>
  <c r="I243" i="13257"/>
  <c r="H243" i="13257"/>
  <c r="J242" i="13257"/>
  <c r="I242" i="13257"/>
  <c r="H242" i="13257"/>
  <c r="J241" i="13257"/>
  <c r="I241" i="13257"/>
  <c r="H241" i="13257"/>
  <c r="J240" i="13257"/>
  <c r="I240" i="13257"/>
  <c r="H240" i="13257"/>
  <c r="J239" i="13257"/>
  <c r="I239" i="13257"/>
  <c r="H239" i="13257"/>
  <c r="J238" i="13257"/>
  <c r="I238" i="13257"/>
  <c r="H238" i="13257"/>
  <c r="J237" i="13257"/>
  <c r="I237" i="13257"/>
  <c r="H237" i="13257"/>
  <c r="J236" i="13257"/>
  <c r="I236" i="13257"/>
  <c r="H236" i="13257"/>
  <c r="J235" i="13257"/>
  <c r="I235" i="13257"/>
  <c r="H235" i="13257"/>
  <c r="J234" i="13257"/>
  <c r="I234" i="13257"/>
  <c r="H234" i="13257"/>
  <c r="J233" i="13257"/>
  <c r="I233" i="13257"/>
  <c r="H233" i="13257"/>
  <c r="J232" i="13257"/>
  <c r="I232" i="13257"/>
  <c r="H232" i="13257"/>
  <c r="J231" i="13257"/>
  <c r="I231" i="13257"/>
  <c r="H231" i="13257"/>
  <c r="J230" i="13257"/>
  <c r="I230" i="13257"/>
  <c r="H230" i="13257"/>
  <c r="J229" i="13257"/>
  <c r="I229" i="13257"/>
  <c r="H229" i="13257"/>
  <c r="J228" i="13257"/>
  <c r="I228" i="13257"/>
  <c r="H228" i="13257"/>
  <c r="J227" i="13257"/>
  <c r="I227" i="13257"/>
  <c r="H227" i="13257"/>
  <c r="J226" i="13257"/>
  <c r="I226" i="13257"/>
  <c r="H226" i="13257"/>
  <c r="J225" i="13257"/>
  <c r="I225" i="13257"/>
  <c r="H225" i="13257"/>
  <c r="J224" i="13257"/>
  <c r="I224" i="13257"/>
  <c r="H224" i="13257"/>
  <c r="J223" i="13257"/>
  <c r="I223" i="13257"/>
  <c r="H223" i="13257"/>
  <c r="J222" i="13257"/>
  <c r="I222" i="13257"/>
  <c r="H222" i="13257"/>
  <c r="J221" i="13257"/>
  <c r="I221" i="13257"/>
  <c r="H221" i="13257"/>
  <c r="J220" i="13257"/>
  <c r="I220" i="13257"/>
  <c r="H220" i="13257"/>
  <c r="J219" i="13257"/>
  <c r="I219" i="13257"/>
  <c r="H219" i="13257"/>
  <c r="J218" i="13257"/>
  <c r="I218" i="13257"/>
  <c r="H218" i="13257"/>
  <c r="J217" i="13257"/>
  <c r="I217" i="13257"/>
  <c r="H217" i="13257"/>
  <c r="J216" i="13257"/>
  <c r="I216" i="13257"/>
  <c r="H216" i="13257"/>
  <c r="J215" i="13257"/>
  <c r="I215" i="13257"/>
  <c r="H215" i="13257"/>
  <c r="J214" i="13257"/>
  <c r="I214" i="13257"/>
  <c r="H214" i="13257"/>
  <c r="J213" i="13257"/>
  <c r="I213" i="13257"/>
  <c r="H213" i="13257"/>
  <c r="J212" i="13257"/>
  <c r="I212" i="13257"/>
  <c r="H212" i="13257"/>
  <c r="J211" i="13257"/>
  <c r="I211" i="13257"/>
  <c r="H211" i="13257"/>
  <c r="J210" i="13257"/>
  <c r="I210" i="13257"/>
  <c r="H210" i="13257"/>
  <c r="J209" i="13257"/>
  <c r="I209" i="13257"/>
  <c r="H209" i="13257"/>
  <c r="J208" i="13257"/>
  <c r="I208" i="13257"/>
  <c r="H208" i="13257"/>
  <c r="J207" i="13257"/>
  <c r="I207" i="13257"/>
  <c r="H207" i="13257"/>
  <c r="J206" i="13257"/>
  <c r="I206" i="13257"/>
  <c r="H206" i="13257"/>
  <c r="J205" i="13257"/>
  <c r="I205" i="13257"/>
  <c r="H205" i="13257"/>
  <c r="J204" i="13257"/>
  <c r="I204" i="13257"/>
  <c r="H204" i="13257"/>
  <c r="J203" i="13257"/>
  <c r="I203" i="13257"/>
  <c r="H203" i="13257"/>
  <c r="J202" i="13257"/>
  <c r="I202" i="13257"/>
  <c r="H202" i="13257"/>
  <c r="J201" i="13257"/>
  <c r="I201" i="13257"/>
  <c r="H201" i="13257"/>
  <c r="J200" i="13257"/>
  <c r="I200" i="13257"/>
  <c r="H200" i="13257"/>
  <c r="J199" i="13257"/>
  <c r="I199" i="13257"/>
  <c r="H199" i="13257"/>
  <c r="J198" i="13257"/>
  <c r="I198" i="13257"/>
  <c r="H198" i="13257"/>
  <c r="J197" i="13257"/>
  <c r="I197" i="13257"/>
  <c r="H197" i="13257"/>
  <c r="J196" i="13257"/>
  <c r="I196" i="13257"/>
  <c r="H196" i="13257"/>
  <c r="J195" i="13257"/>
  <c r="I195" i="13257"/>
  <c r="H195" i="13257"/>
  <c r="J194" i="13257"/>
  <c r="I194" i="13257"/>
  <c r="H194" i="13257"/>
  <c r="J193" i="13257"/>
  <c r="I193" i="13257"/>
  <c r="H193" i="13257"/>
  <c r="J192" i="13257"/>
  <c r="I192" i="13257"/>
  <c r="H192" i="13257"/>
  <c r="J191" i="13257"/>
  <c r="I191" i="13257"/>
  <c r="H191" i="13257"/>
  <c r="J190" i="13257"/>
  <c r="I190" i="13257"/>
  <c r="H190" i="13257"/>
  <c r="J189" i="13257"/>
  <c r="I189" i="13257"/>
  <c r="H189" i="13257"/>
  <c r="J188" i="13257"/>
  <c r="I188" i="13257"/>
  <c r="H188" i="13257"/>
  <c r="J187" i="13257"/>
  <c r="I187" i="13257"/>
  <c r="H187" i="13257"/>
  <c r="J186" i="13257"/>
  <c r="I186" i="13257"/>
  <c r="H186" i="13257"/>
  <c r="J185" i="13257"/>
  <c r="I185" i="13257"/>
  <c r="H185" i="13257"/>
  <c r="J184" i="13257"/>
  <c r="I184" i="13257"/>
  <c r="H184" i="13257"/>
  <c r="J183" i="13257"/>
  <c r="I183" i="13257"/>
  <c r="H183" i="13257"/>
  <c r="J182" i="13257"/>
  <c r="I182" i="13257"/>
  <c r="H182" i="13257"/>
  <c r="J181" i="13257"/>
  <c r="I181" i="13257"/>
  <c r="H181" i="13257"/>
  <c r="J180" i="13257"/>
  <c r="I180" i="13257"/>
  <c r="H180" i="13257"/>
  <c r="J179" i="13257"/>
  <c r="I179" i="13257"/>
  <c r="H179" i="13257"/>
  <c r="J178" i="13257"/>
  <c r="I178" i="13257"/>
  <c r="H178" i="13257"/>
  <c r="J177" i="13257"/>
  <c r="I177" i="13257"/>
  <c r="H177" i="13257"/>
  <c r="J176" i="13257"/>
  <c r="I176" i="13257"/>
  <c r="H176" i="13257"/>
  <c r="J175" i="13257"/>
  <c r="I175" i="13257"/>
  <c r="H175" i="13257"/>
  <c r="J174" i="13257"/>
  <c r="I174" i="13257"/>
  <c r="H174" i="13257"/>
  <c r="J173" i="13257"/>
  <c r="I173" i="13257"/>
  <c r="H173" i="13257"/>
  <c r="J172" i="13257"/>
  <c r="I172" i="13257"/>
  <c r="H172" i="13257"/>
  <c r="J171" i="13257"/>
  <c r="I171" i="13257"/>
  <c r="H171" i="13257"/>
  <c r="J170" i="13257"/>
  <c r="I170" i="13257"/>
  <c r="H170" i="13257"/>
  <c r="J169" i="13257"/>
  <c r="I169" i="13257"/>
  <c r="H169" i="13257"/>
  <c r="J168" i="13257"/>
  <c r="I168" i="13257"/>
  <c r="H168" i="13257"/>
  <c r="J167" i="13257"/>
  <c r="I167" i="13257"/>
  <c r="H167" i="13257"/>
  <c r="J166" i="13257"/>
  <c r="I166" i="13257"/>
  <c r="H166" i="13257"/>
  <c r="J165" i="13257"/>
  <c r="I165" i="13257"/>
  <c r="H165" i="13257"/>
  <c r="J164" i="13257"/>
  <c r="I164" i="13257"/>
  <c r="H164" i="13257"/>
  <c r="J163" i="13257"/>
  <c r="I163" i="13257"/>
  <c r="H163" i="13257"/>
  <c r="J162" i="13257"/>
  <c r="I162" i="13257"/>
  <c r="H162" i="13257"/>
  <c r="J161" i="13257"/>
  <c r="I161" i="13257"/>
  <c r="H161" i="13257"/>
  <c r="J160" i="13257"/>
  <c r="I160" i="13257"/>
  <c r="H160" i="13257"/>
  <c r="J159" i="13257"/>
  <c r="I159" i="13257"/>
  <c r="H159" i="13257"/>
  <c r="J158" i="13257"/>
  <c r="I158" i="13257"/>
  <c r="H158" i="13257"/>
  <c r="J157" i="13257"/>
  <c r="I157" i="13257"/>
  <c r="H157" i="13257"/>
  <c r="J156" i="13257"/>
  <c r="I156" i="13257"/>
  <c r="H156" i="13257"/>
  <c r="J155" i="13257"/>
  <c r="I155" i="13257"/>
  <c r="H155" i="13257"/>
  <c r="J154" i="13257"/>
  <c r="I154" i="13257"/>
  <c r="H154" i="13257"/>
  <c r="J153" i="13257"/>
  <c r="I153" i="13257"/>
  <c r="H153" i="13257"/>
  <c r="J152" i="13257"/>
  <c r="I152" i="13257"/>
  <c r="H152" i="13257"/>
  <c r="J151" i="13257"/>
  <c r="I151" i="13257"/>
  <c r="H151" i="13257"/>
  <c r="J150" i="13257"/>
  <c r="I150" i="13257"/>
  <c r="H150" i="13257"/>
  <c r="J149" i="13257"/>
  <c r="I149" i="13257"/>
  <c r="H149" i="13257"/>
  <c r="J148" i="13257"/>
  <c r="I148" i="13257"/>
  <c r="H148" i="13257"/>
  <c r="J147" i="13257"/>
  <c r="I147" i="13257"/>
  <c r="H147" i="13257"/>
  <c r="J146" i="13257"/>
  <c r="I146" i="13257"/>
  <c r="H146" i="13257"/>
  <c r="J145" i="13257"/>
  <c r="I145" i="13257"/>
  <c r="H145" i="13257"/>
  <c r="J144" i="13257"/>
  <c r="I144" i="13257"/>
  <c r="H144" i="13257"/>
  <c r="J143" i="13257"/>
  <c r="I143" i="13257"/>
  <c r="H143" i="13257"/>
  <c r="J142" i="13257"/>
  <c r="I142" i="13257"/>
  <c r="H142" i="13257"/>
  <c r="J141" i="13257"/>
  <c r="I141" i="13257"/>
  <c r="H141" i="13257"/>
  <c r="J140" i="13257"/>
  <c r="I140" i="13257"/>
  <c r="H140" i="13257"/>
  <c r="J139" i="13257"/>
  <c r="I139" i="13257"/>
  <c r="H139" i="13257"/>
  <c r="J138" i="13257"/>
  <c r="I138" i="13257"/>
  <c r="H138" i="13257"/>
  <c r="J137" i="13257"/>
  <c r="I137" i="13257"/>
  <c r="H137" i="13257"/>
  <c r="J136" i="13257"/>
  <c r="I136" i="13257"/>
  <c r="H136" i="13257"/>
  <c r="J135" i="13257"/>
  <c r="I135" i="13257"/>
  <c r="H135" i="13257"/>
  <c r="J134" i="13257"/>
  <c r="I134" i="13257"/>
  <c r="H134" i="13257"/>
  <c r="J133" i="13257"/>
  <c r="I133" i="13257"/>
  <c r="H133" i="13257"/>
  <c r="J132" i="13257"/>
  <c r="I132" i="13257"/>
  <c r="H132" i="13257"/>
  <c r="J131" i="13257"/>
  <c r="I131" i="13257"/>
  <c r="H131" i="13257"/>
  <c r="J130" i="13257"/>
  <c r="I130" i="13257"/>
  <c r="H130" i="13257"/>
  <c r="J129" i="13257"/>
  <c r="I129" i="13257"/>
  <c r="H129" i="13257"/>
  <c r="J128" i="13257"/>
  <c r="I128" i="13257"/>
  <c r="H128" i="13257"/>
  <c r="J127" i="13257"/>
  <c r="I127" i="13257"/>
  <c r="H127" i="13257"/>
  <c r="J126" i="13257"/>
  <c r="I126" i="13257"/>
  <c r="H126" i="13257"/>
  <c r="J125" i="13257"/>
  <c r="I125" i="13257"/>
  <c r="H125" i="13257"/>
  <c r="J124" i="13257"/>
  <c r="I124" i="13257"/>
  <c r="H124" i="13257"/>
  <c r="J123" i="13257"/>
  <c r="I123" i="13257"/>
  <c r="H123" i="13257"/>
  <c r="J122" i="13257"/>
  <c r="I122" i="13257"/>
  <c r="H122" i="13257"/>
  <c r="J121" i="13257"/>
  <c r="I121" i="13257"/>
  <c r="H121" i="13257"/>
  <c r="J120" i="13257"/>
  <c r="I120" i="13257"/>
  <c r="H120" i="13257"/>
  <c r="J119" i="13257"/>
  <c r="I119" i="13257"/>
  <c r="H119" i="13257"/>
  <c r="J118" i="13257"/>
  <c r="I118" i="13257"/>
  <c r="H118" i="13257"/>
  <c r="J117" i="13257"/>
  <c r="I117" i="13257"/>
  <c r="H117" i="13257"/>
  <c r="J116" i="13257"/>
  <c r="I116" i="13257"/>
  <c r="H116" i="13257"/>
  <c r="J115" i="13257"/>
  <c r="I115" i="13257"/>
  <c r="H115" i="13257"/>
  <c r="J114" i="13257"/>
  <c r="I114" i="13257"/>
  <c r="H114" i="13257"/>
  <c r="J113" i="13257"/>
  <c r="I113" i="13257"/>
  <c r="H113" i="13257"/>
  <c r="J112" i="13257"/>
  <c r="I112" i="13257"/>
  <c r="H112" i="13257"/>
  <c r="J111" i="13257"/>
  <c r="I111" i="13257"/>
  <c r="H111" i="13257"/>
  <c r="J110" i="13257"/>
  <c r="I110" i="13257"/>
  <c r="H110" i="13257"/>
  <c r="J109" i="13257"/>
  <c r="I109" i="13257"/>
  <c r="H109" i="13257"/>
  <c r="J108" i="13257"/>
  <c r="I108" i="13257"/>
  <c r="H108" i="13257"/>
  <c r="J107" i="13257"/>
  <c r="I107" i="13257"/>
  <c r="H107" i="13257"/>
  <c r="J106" i="13257"/>
  <c r="I106" i="13257"/>
  <c r="H106" i="13257"/>
  <c r="J105" i="13257"/>
  <c r="I105" i="13257"/>
  <c r="H105" i="13257"/>
  <c r="J104" i="13257"/>
  <c r="I104" i="13257"/>
  <c r="H104" i="13257"/>
  <c r="J103" i="13257"/>
  <c r="I103" i="13257"/>
  <c r="H103" i="13257"/>
  <c r="J102" i="13257"/>
  <c r="I102" i="13257"/>
  <c r="H102" i="13257"/>
  <c r="J101" i="13257"/>
  <c r="I101" i="13257"/>
  <c r="H101" i="13257"/>
  <c r="J100" i="13257"/>
  <c r="I100" i="13257"/>
  <c r="H100" i="13257"/>
  <c r="J99" i="13257"/>
  <c r="I99" i="13257"/>
  <c r="H99" i="13257"/>
  <c r="J98" i="13257"/>
  <c r="I98" i="13257"/>
  <c r="H98" i="13257"/>
  <c r="J97" i="13257"/>
  <c r="I97" i="13257"/>
  <c r="H97" i="13257"/>
  <c r="J96" i="13257"/>
  <c r="I96" i="13257"/>
  <c r="H96" i="13257"/>
  <c r="J95" i="13257"/>
  <c r="I95" i="13257"/>
  <c r="H95" i="13257"/>
  <c r="J94" i="13257"/>
  <c r="I94" i="13257"/>
  <c r="H94" i="13257"/>
  <c r="J93" i="13257"/>
  <c r="I93" i="13257"/>
  <c r="H93" i="13257"/>
  <c r="J92" i="13257"/>
  <c r="I92" i="13257"/>
  <c r="H92" i="13257"/>
  <c r="J91" i="13257"/>
  <c r="I91" i="13257"/>
  <c r="H91" i="13257"/>
  <c r="J90" i="13257"/>
  <c r="I90" i="13257"/>
  <c r="H90" i="13257"/>
  <c r="J89" i="13257"/>
  <c r="I89" i="13257"/>
  <c r="H89" i="13257"/>
  <c r="J88" i="13257"/>
  <c r="I88" i="13257"/>
  <c r="H88" i="13257"/>
  <c r="J87" i="13257"/>
  <c r="I87" i="13257"/>
  <c r="H87" i="13257"/>
  <c r="J86" i="13257"/>
  <c r="I86" i="13257"/>
  <c r="H86" i="13257"/>
  <c r="J85" i="13257"/>
  <c r="I85" i="13257"/>
  <c r="H85" i="13257"/>
  <c r="J84" i="13257"/>
  <c r="I84" i="13257"/>
  <c r="H84" i="13257"/>
  <c r="J83" i="13257"/>
  <c r="I83" i="13257"/>
  <c r="H83" i="13257"/>
  <c r="J82" i="13257"/>
  <c r="I82" i="13257"/>
  <c r="H82" i="13257"/>
  <c r="J81" i="13257"/>
  <c r="I81" i="13257"/>
  <c r="H81" i="13257"/>
  <c r="J80" i="13257"/>
  <c r="I80" i="13257"/>
  <c r="H80" i="13257"/>
  <c r="J79" i="13257"/>
  <c r="I79" i="13257"/>
  <c r="H79" i="13257"/>
  <c r="J78" i="13257"/>
  <c r="I78" i="13257"/>
  <c r="H78" i="13257"/>
  <c r="J77" i="13257"/>
  <c r="I77" i="13257"/>
  <c r="H77" i="13257"/>
  <c r="J76" i="13257"/>
  <c r="I76" i="13257"/>
  <c r="H76" i="13257"/>
  <c r="J75" i="13257"/>
  <c r="I75" i="13257"/>
  <c r="H75" i="13257"/>
  <c r="J74" i="13257"/>
  <c r="I74" i="13257"/>
  <c r="H74" i="13257"/>
  <c r="J73" i="13257"/>
  <c r="I73" i="13257"/>
  <c r="H73" i="13257"/>
  <c r="J72" i="13257"/>
  <c r="I72" i="13257"/>
  <c r="H72" i="13257"/>
  <c r="J71" i="13257"/>
  <c r="I71" i="13257"/>
  <c r="H71" i="13257"/>
  <c r="J70" i="13257"/>
  <c r="I70" i="13257"/>
  <c r="H70" i="13257"/>
  <c r="J69" i="13257"/>
  <c r="I69" i="13257"/>
  <c r="H69" i="13257"/>
  <c r="J68" i="13257"/>
  <c r="I68" i="13257"/>
  <c r="H68" i="13257"/>
  <c r="J67" i="13257"/>
  <c r="I67" i="13257"/>
  <c r="H67" i="13257"/>
  <c r="J66" i="13257"/>
  <c r="I66" i="13257"/>
  <c r="H66" i="13257"/>
  <c r="J65" i="13257"/>
  <c r="I65" i="13257"/>
  <c r="H65" i="13257"/>
  <c r="J64" i="13257"/>
  <c r="I64" i="13257"/>
  <c r="H64" i="13257"/>
  <c r="J63" i="13257"/>
  <c r="I63" i="13257"/>
  <c r="H63" i="13257"/>
  <c r="J62" i="13257"/>
  <c r="I62" i="13257"/>
  <c r="H62" i="13257"/>
  <c r="J61" i="13257"/>
  <c r="I61" i="13257"/>
  <c r="H61" i="13257"/>
  <c r="J60" i="13257"/>
  <c r="I60" i="13257"/>
  <c r="H60" i="13257"/>
  <c r="J59" i="13257"/>
  <c r="I59" i="13257"/>
  <c r="H59" i="13257"/>
  <c r="J58" i="13257"/>
  <c r="I58" i="13257"/>
  <c r="H58" i="13257"/>
  <c r="J57" i="13257"/>
  <c r="I57" i="13257"/>
  <c r="H57" i="13257"/>
  <c r="J56" i="13257"/>
  <c r="I56" i="13257"/>
  <c r="H56" i="13257"/>
  <c r="J55" i="13257"/>
  <c r="I55" i="13257"/>
  <c r="H55" i="13257"/>
  <c r="J54" i="13257"/>
  <c r="I54" i="13257"/>
  <c r="H54" i="13257"/>
  <c r="J53" i="13257"/>
  <c r="I53" i="13257"/>
  <c r="H53" i="13257"/>
  <c r="J52" i="13257"/>
  <c r="I52" i="13257"/>
  <c r="H52" i="13257"/>
  <c r="J51" i="13257"/>
  <c r="I51" i="13257"/>
  <c r="H51" i="13257"/>
  <c r="J50" i="13257"/>
  <c r="I50" i="13257"/>
  <c r="H50" i="13257"/>
  <c r="J49" i="13257"/>
  <c r="I49" i="13257"/>
  <c r="H49" i="13257"/>
  <c r="J48" i="13257"/>
  <c r="I48" i="13257"/>
  <c r="H48" i="13257"/>
  <c r="J47" i="13257"/>
  <c r="I47" i="13257"/>
  <c r="H47" i="13257"/>
  <c r="J46" i="13257"/>
  <c r="I46" i="13257"/>
  <c r="H46" i="13257"/>
  <c r="J45" i="13257"/>
  <c r="I45" i="13257"/>
  <c r="H45" i="13257"/>
  <c r="J44" i="13257"/>
  <c r="I44" i="13257"/>
  <c r="H44" i="13257"/>
  <c r="J43" i="13257"/>
  <c r="I43" i="13257"/>
  <c r="H43" i="13257"/>
  <c r="J42" i="13257"/>
  <c r="I42" i="13257"/>
  <c r="H42" i="13257"/>
  <c r="J41" i="13257"/>
  <c r="I41" i="13257"/>
  <c r="H41" i="13257"/>
  <c r="J40" i="13257"/>
  <c r="I40" i="13257"/>
  <c r="H40" i="13257"/>
  <c r="J39" i="13257"/>
  <c r="I39" i="13257"/>
  <c r="H39" i="13257"/>
  <c r="J38" i="13257"/>
  <c r="I38" i="13257"/>
  <c r="H38" i="13257"/>
  <c r="J37" i="13257"/>
  <c r="I37" i="13257"/>
  <c r="H37" i="13257"/>
  <c r="J36" i="13257"/>
  <c r="I36" i="13257"/>
  <c r="H36" i="13257"/>
  <c r="J35" i="13257"/>
  <c r="I35" i="13257"/>
  <c r="H35" i="13257"/>
  <c r="J34" i="13257"/>
  <c r="I34" i="13257"/>
  <c r="H34" i="13257"/>
  <c r="J33" i="13257"/>
  <c r="I33" i="13257"/>
  <c r="H33" i="13257"/>
  <c r="J32" i="13257"/>
  <c r="I32" i="13257"/>
  <c r="H32" i="13257"/>
  <c r="J31" i="13257"/>
  <c r="I31" i="13257"/>
  <c r="H31" i="13257"/>
  <c r="J30" i="13257"/>
  <c r="I30" i="13257"/>
  <c r="H30" i="13257"/>
  <c r="J29" i="13257"/>
  <c r="I29" i="13257"/>
  <c r="H29" i="13257"/>
  <c r="J28" i="13257"/>
  <c r="I28" i="13257"/>
  <c r="H28" i="13257"/>
  <c r="J27" i="13257"/>
  <c r="I27" i="13257"/>
  <c r="H27" i="13257"/>
  <c r="J26" i="13257"/>
  <c r="I26" i="13257"/>
  <c r="H26" i="13257"/>
  <c r="J25" i="13257"/>
  <c r="I25" i="13257"/>
  <c r="H25" i="13257"/>
  <c r="J24" i="13257"/>
  <c r="I24" i="13257"/>
  <c r="H24" i="13257"/>
  <c r="J23" i="13257"/>
  <c r="I23" i="13257"/>
  <c r="H23" i="13257"/>
  <c r="J22" i="13257"/>
  <c r="I22" i="13257"/>
  <c r="H22" i="13257"/>
  <c r="J21" i="13257"/>
  <c r="I21" i="13257"/>
  <c r="H21" i="13257"/>
  <c r="J20" i="13257"/>
  <c r="I20" i="13257"/>
  <c r="H20" i="13257"/>
  <c r="J19" i="13257"/>
  <c r="I19" i="13257"/>
  <c r="H19" i="13257"/>
  <c r="J18" i="13257"/>
  <c r="I18" i="13257"/>
  <c r="H18" i="13257"/>
  <c r="J17" i="13257"/>
  <c r="I17" i="13257"/>
  <c r="H17" i="13257"/>
  <c r="J16" i="13257"/>
  <c r="I16" i="13257"/>
  <c r="H16" i="13257"/>
  <c r="J15" i="13257"/>
  <c r="I15" i="13257"/>
  <c r="H15" i="13257"/>
  <c r="J14" i="13257"/>
  <c r="I14" i="13257"/>
  <c r="H14" i="13257"/>
  <c r="J13" i="13257"/>
  <c r="I13" i="13257"/>
  <c r="H13" i="13257"/>
  <c r="J12" i="13257"/>
  <c r="I12" i="13257"/>
  <c r="H12" i="13257"/>
  <c r="J11" i="13257"/>
  <c r="I11" i="13257"/>
  <c r="H11" i="13257"/>
  <c r="J10" i="13257"/>
  <c r="I10" i="13257"/>
  <c r="H10" i="13257"/>
  <c r="J9" i="13257"/>
  <c r="I9" i="13257"/>
  <c r="H9" i="13257"/>
  <c r="J8" i="13257"/>
  <c r="I8" i="13257"/>
  <c r="H8" i="13257"/>
  <c r="J7" i="13257"/>
  <c r="I7" i="13257"/>
  <c r="H7" i="13257"/>
  <c r="J6" i="13257"/>
  <c r="I6" i="13257"/>
  <c r="H6" i="13257"/>
  <c r="J5" i="13257"/>
  <c r="I5" i="13257"/>
  <c r="H5" i="13257"/>
  <c r="J4" i="13257"/>
  <c r="I4" i="13257"/>
  <c r="H4" i="13257"/>
  <c r="J3" i="13257"/>
  <c r="I3" i="13257"/>
  <c r="H3" i="13257"/>
  <c r="J2" i="13257"/>
  <c r="I2" i="13257"/>
  <c r="H2" i="13257"/>
  <c r="J242" i="1"/>
  <c r="I242" i="1"/>
  <c r="H242" i="1"/>
  <c r="J241" i="1"/>
  <c r="I241" i="1"/>
  <c r="H241" i="1"/>
  <c r="J240" i="1"/>
  <c r="I240" i="1"/>
  <c r="H240" i="1"/>
  <c r="J239" i="1"/>
  <c r="I239" i="1"/>
  <c r="H239" i="1"/>
  <c r="J238" i="1"/>
  <c r="I238" i="1"/>
  <c r="H238" i="1"/>
  <c r="J237" i="1"/>
  <c r="I237" i="1"/>
  <c r="H237" i="1"/>
  <c r="J236" i="1"/>
  <c r="I236" i="1"/>
  <c r="H236" i="1"/>
  <c r="J235" i="1"/>
  <c r="I235" i="1"/>
  <c r="H235" i="1"/>
  <c r="J234" i="1"/>
  <c r="I234" i="1"/>
  <c r="H234" i="1"/>
  <c r="J233" i="1"/>
  <c r="I233" i="1"/>
  <c r="H233" i="1"/>
  <c r="J232" i="1"/>
  <c r="I232" i="1"/>
  <c r="H232" i="1"/>
  <c r="J231" i="1"/>
  <c r="I231" i="1"/>
  <c r="H231" i="1"/>
  <c r="J230" i="1"/>
  <c r="I230" i="1"/>
  <c r="H230" i="1"/>
  <c r="J229" i="1"/>
  <c r="I229" i="1"/>
  <c r="H229" i="1"/>
  <c r="J228" i="1"/>
  <c r="I228" i="1"/>
  <c r="H228" i="1"/>
  <c r="J227" i="1"/>
  <c r="I227" i="1"/>
  <c r="H227" i="1"/>
  <c r="J226" i="1"/>
  <c r="I226" i="1"/>
  <c r="H226" i="1"/>
  <c r="J225" i="1"/>
  <c r="I225" i="1"/>
  <c r="H225" i="1"/>
  <c r="J224" i="1"/>
  <c r="I224" i="1"/>
  <c r="H224" i="1"/>
  <c r="J223" i="1"/>
  <c r="I223" i="1"/>
  <c r="H223" i="1"/>
  <c r="J222" i="1"/>
  <c r="I222" i="1"/>
  <c r="H222" i="1"/>
  <c r="J219" i="1"/>
  <c r="I219" i="1"/>
  <c r="H219" i="1"/>
  <c r="J220" i="1"/>
  <c r="I220" i="1"/>
  <c r="H220" i="1"/>
  <c r="J221" i="1"/>
  <c r="I221" i="1"/>
  <c r="H221" i="1"/>
  <c r="J218" i="1"/>
  <c r="I218" i="1"/>
  <c r="H218" i="1"/>
  <c r="J217" i="1"/>
  <c r="I217" i="1"/>
  <c r="H217" i="1"/>
  <c r="J216" i="1"/>
  <c r="I216" i="1"/>
  <c r="H216" i="1"/>
  <c r="J215" i="1"/>
  <c r="I215" i="1"/>
  <c r="H215" i="1"/>
  <c r="J214" i="1"/>
  <c r="I214" i="1"/>
  <c r="H214" i="1"/>
  <c r="J213" i="1"/>
  <c r="I213" i="1"/>
  <c r="H213" i="1"/>
  <c r="J212" i="1"/>
  <c r="I212" i="1"/>
  <c r="H212" i="1"/>
  <c r="J211" i="1"/>
  <c r="I211" i="1"/>
  <c r="H211" i="1"/>
  <c r="J210" i="1"/>
  <c r="I210" i="1"/>
  <c r="H210" i="1"/>
  <c r="H201" i="1"/>
  <c r="I201" i="1"/>
  <c r="J201" i="1"/>
  <c r="J209" i="1"/>
  <c r="I209" i="1"/>
  <c r="H209" i="1"/>
  <c r="J208" i="1"/>
  <c r="I208" i="1"/>
  <c r="H208" i="1"/>
  <c r="J207" i="1"/>
  <c r="I207" i="1"/>
  <c r="H207" i="1"/>
  <c r="J206" i="1"/>
  <c r="I206" i="1"/>
  <c r="H206" i="1"/>
  <c r="J205" i="1"/>
  <c r="I205" i="1"/>
  <c r="H205" i="1"/>
  <c r="J204" i="1"/>
  <c r="I204" i="1"/>
  <c r="H204" i="1"/>
  <c r="J203" i="1"/>
  <c r="I203" i="1"/>
  <c r="H203" i="1"/>
  <c r="J202" i="1"/>
  <c r="I202" i="1"/>
  <c r="H202" i="1"/>
  <c r="J200" i="1"/>
  <c r="I200" i="1"/>
  <c r="H200" i="1"/>
  <c r="J199" i="1"/>
  <c r="I199" i="1"/>
  <c r="H199" i="1"/>
  <c r="J198" i="1"/>
  <c r="I198" i="1"/>
  <c r="H198" i="1"/>
  <c r="J197" i="1"/>
  <c r="I197" i="1"/>
  <c r="H197" i="1"/>
  <c r="J196" i="1"/>
  <c r="I196" i="1"/>
  <c r="H196" i="1"/>
  <c r="J195" i="1"/>
  <c r="I195" i="1"/>
  <c r="H195" i="1"/>
  <c r="J194" i="1"/>
  <c r="I194" i="1"/>
  <c r="H194" i="1"/>
  <c r="J193" i="1"/>
  <c r="I193" i="1"/>
  <c r="H193" i="1"/>
  <c r="J192" i="1"/>
  <c r="I192" i="1"/>
  <c r="H192" i="1"/>
  <c r="J191" i="1"/>
  <c r="I191" i="1"/>
  <c r="H191" i="1"/>
  <c r="J190" i="1"/>
  <c r="I190" i="1"/>
  <c r="H190" i="1"/>
  <c r="J189" i="1"/>
  <c r="I189" i="1"/>
  <c r="H189" i="1"/>
  <c r="J188" i="1"/>
  <c r="I188" i="1"/>
  <c r="H188" i="1"/>
  <c r="J187" i="1"/>
  <c r="I187" i="1"/>
  <c r="H187" i="1"/>
  <c r="J186" i="1"/>
  <c r="I186" i="1"/>
  <c r="H186" i="1"/>
  <c r="J185" i="1"/>
  <c r="I185" i="1"/>
  <c r="H185" i="1"/>
  <c r="J184" i="1"/>
  <c r="I184" i="1"/>
  <c r="H184" i="1"/>
  <c r="J183" i="1"/>
  <c r="I183" i="1"/>
  <c r="H183" i="1"/>
  <c r="J182" i="1"/>
  <c r="I182" i="1"/>
  <c r="H182" i="1"/>
  <c r="J181" i="1"/>
  <c r="I181" i="1"/>
  <c r="H181" i="1"/>
  <c r="J180" i="1"/>
  <c r="I180" i="1"/>
  <c r="H180" i="1"/>
  <c r="J179" i="1"/>
  <c r="I179" i="1"/>
  <c r="H179" i="1"/>
  <c r="J178" i="1"/>
  <c r="I178" i="1"/>
  <c r="H178" i="1"/>
  <c r="J177" i="1"/>
  <c r="I177" i="1"/>
  <c r="H177" i="1"/>
  <c r="J176" i="1"/>
  <c r="I176" i="1"/>
  <c r="H176" i="1"/>
  <c r="J175" i="1"/>
  <c r="I175" i="1"/>
  <c r="H175" i="1"/>
  <c r="J174" i="1"/>
  <c r="I174" i="1"/>
  <c r="H174" i="1"/>
  <c r="J173" i="1"/>
  <c r="I173" i="1"/>
  <c r="H173" i="1"/>
  <c r="J172" i="1"/>
  <c r="I172" i="1"/>
  <c r="H172" i="1"/>
  <c r="J171" i="1"/>
  <c r="I171" i="1"/>
  <c r="H171" i="1"/>
  <c r="J170" i="1"/>
  <c r="I170" i="1"/>
  <c r="H170" i="1"/>
  <c r="J169" i="1"/>
  <c r="I169" i="1"/>
  <c r="H169" i="1"/>
  <c r="J168" i="1"/>
  <c r="I168" i="1"/>
  <c r="H168" i="1"/>
  <c r="J167" i="1"/>
  <c r="I167" i="1"/>
  <c r="H167" i="1"/>
  <c r="J166" i="1"/>
  <c r="I166" i="1"/>
  <c r="H166" i="1"/>
  <c r="J165" i="1"/>
  <c r="I165" i="1"/>
  <c r="H165" i="1"/>
  <c r="J164" i="1"/>
  <c r="I164" i="1"/>
  <c r="H164" i="1"/>
  <c r="J163" i="1"/>
  <c r="I163" i="1"/>
  <c r="H163" i="1"/>
  <c r="J162" i="1"/>
  <c r="I162" i="1"/>
  <c r="H162" i="1"/>
  <c r="J161" i="1"/>
  <c r="I161" i="1"/>
  <c r="H161" i="1"/>
  <c r="J160" i="1"/>
  <c r="I160" i="1"/>
  <c r="H160" i="1"/>
  <c r="J159" i="1"/>
  <c r="I159" i="1"/>
  <c r="H159" i="1"/>
  <c r="J158" i="1"/>
  <c r="I158" i="1"/>
  <c r="H158" i="1"/>
  <c r="J157" i="1"/>
  <c r="I157" i="1"/>
  <c r="H157" i="1"/>
  <c r="J156" i="1"/>
  <c r="I156" i="1"/>
  <c r="H156" i="1"/>
  <c r="J155" i="1"/>
  <c r="I155" i="1"/>
  <c r="H155" i="1"/>
  <c r="J154" i="1"/>
  <c r="I154" i="1"/>
  <c r="H154" i="1"/>
  <c r="J153" i="1"/>
  <c r="I153" i="1"/>
  <c r="H153" i="1"/>
  <c r="J152" i="1"/>
  <c r="I152" i="1"/>
  <c r="H152" i="1"/>
  <c r="J151" i="1"/>
  <c r="I151" i="1"/>
  <c r="H151" i="1"/>
  <c r="J150" i="1"/>
  <c r="I150" i="1"/>
  <c r="H150" i="1"/>
  <c r="J149" i="1"/>
  <c r="I149" i="1"/>
  <c r="H149" i="1"/>
  <c r="J148" i="1"/>
  <c r="I148" i="1"/>
  <c r="H148" i="1"/>
  <c r="J147" i="1"/>
  <c r="I147" i="1"/>
  <c r="H147" i="1"/>
  <c r="J146" i="1"/>
  <c r="I146" i="1"/>
  <c r="H146" i="1"/>
  <c r="J145" i="1"/>
  <c r="I145" i="1"/>
  <c r="H145" i="1"/>
  <c r="J268" i="1"/>
  <c r="I268" i="1"/>
  <c r="H268" i="1"/>
  <c r="J266" i="1"/>
  <c r="I266" i="1"/>
  <c r="H266" i="1"/>
  <c r="J144" i="1"/>
  <c r="I144" i="1"/>
  <c r="H144" i="1"/>
  <c r="J143" i="1"/>
  <c r="I143" i="1"/>
  <c r="H143" i="1"/>
  <c r="J142" i="1"/>
  <c r="I142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J137" i="1"/>
  <c r="I137" i="1"/>
  <c r="H137" i="1"/>
  <c r="J136" i="1"/>
  <c r="I136" i="1"/>
  <c r="H136" i="1"/>
  <c r="J135" i="1"/>
  <c r="I135" i="1"/>
  <c r="H135" i="1"/>
  <c r="J134" i="1"/>
  <c r="I134" i="1"/>
  <c r="H134" i="1"/>
  <c r="J133" i="1"/>
  <c r="I133" i="1"/>
  <c r="H133" i="1"/>
  <c r="J132" i="1"/>
  <c r="I132" i="1"/>
  <c r="H132" i="1"/>
  <c r="J131" i="1"/>
  <c r="I131" i="1"/>
  <c r="H131" i="1"/>
  <c r="J130" i="1"/>
  <c r="I130" i="1"/>
  <c r="H130" i="1"/>
  <c r="J129" i="1"/>
  <c r="I129" i="1"/>
  <c r="H129" i="1"/>
  <c r="J128" i="1"/>
  <c r="I128" i="1"/>
  <c r="H128" i="1"/>
  <c r="J127" i="1"/>
  <c r="I127" i="1"/>
  <c r="H127" i="1"/>
  <c r="J126" i="1"/>
  <c r="I126" i="1"/>
  <c r="H126" i="1"/>
  <c r="J125" i="1"/>
  <c r="I125" i="1"/>
  <c r="H125" i="1"/>
  <c r="J124" i="1"/>
  <c r="I124" i="1"/>
  <c r="H124" i="1"/>
  <c r="J123" i="1"/>
  <c r="I123" i="1"/>
  <c r="H123" i="1"/>
  <c r="J122" i="1"/>
  <c r="I122" i="1"/>
  <c r="H122" i="1"/>
  <c r="J121" i="1"/>
  <c r="I121" i="1"/>
  <c r="H121" i="1"/>
  <c r="J120" i="1"/>
  <c r="I120" i="1"/>
  <c r="H120" i="1"/>
  <c r="J119" i="1"/>
  <c r="I119" i="1"/>
  <c r="H119" i="1"/>
  <c r="J118" i="1"/>
  <c r="I118" i="1"/>
  <c r="H118" i="1"/>
  <c r="J117" i="1"/>
  <c r="I117" i="1"/>
  <c r="H117" i="1"/>
  <c r="J116" i="1"/>
  <c r="I116" i="1"/>
  <c r="H116" i="1"/>
  <c r="J115" i="1"/>
  <c r="I115" i="1"/>
  <c r="H115" i="1"/>
  <c r="J114" i="1"/>
  <c r="I114" i="1"/>
  <c r="H114" i="1"/>
  <c r="J113" i="1"/>
  <c r="I113" i="1"/>
  <c r="H113" i="1"/>
  <c r="J112" i="1"/>
  <c r="I112" i="1"/>
  <c r="H112" i="1"/>
  <c r="J111" i="1"/>
  <c r="I111" i="1"/>
  <c r="H111" i="1"/>
  <c r="J110" i="1"/>
  <c r="I110" i="1"/>
  <c r="H110" i="1"/>
  <c r="J109" i="1"/>
  <c r="I109" i="1"/>
  <c r="H109" i="1"/>
  <c r="J108" i="1"/>
  <c r="I108" i="1"/>
  <c r="H108" i="1"/>
  <c r="J107" i="1"/>
  <c r="I107" i="1"/>
  <c r="H107" i="1"/>
  <c r="J106" i="1"/>
  <c r="I106" i="1"/>
  <c r="H106" i="1"/>
  <c r="J105" i="1"/>
  <c r="I105" i="1"/>
  <c r="H105" i="1"/>
  <c r="J104" i="1"/>
  <c r="I104" i="1"/>
  <c r="H104" i="1"/>
  <c r="J103" i="1"/>
  <c r="I103" i="1"/>
  <c r="H103" i="1"/>
  <c r="J102" i="1"/>
  <c r="I102" i="1"/>
  <c r="H102" i="1"/>
  <c r="J101" i="1"/>
  <c r="I101" i="1"/>
  <c r="H101" i="1"/>
  <c r="J100" i="1"/>
  <c r="I100" i="1"/>
  <c r="H100" i="1"/>
  <c r="J99" i="1"/>
  <c r="I99" i="1"/>
  <c r="H99" i="1"/>
  <c r="J98" i="1"/>
  <c r="I98" i="1"/>
  <c r="H98" i="1"/>
  <c r="J97" i="1"/>
  <c r="I97" i="1"/>
  <c r="H97" i="1"/>
  <c r="J96" i="1"/>
  <c r="I96" i="1"/>
  <c r="H96" i="1"/>
  <c r="J95" i="1"/>
  <c r="I95" i="1"/>
  <c r="H95" i="1"/>
  <c r="J94" i="1"/>
  <c r="I94" i="1"/>
  <c r="H94" i="1"/>
  <c r="J93" i="1"/>
  <c r="I93" i="1"/>
  <c r="H93" i="1"/>
  <c r="J92" i="1"/>
  <c r="I92" i="1"/>
  <c r="H92" i="1"/>
  <c r="J91" i="1"/>
  <c r="I91" i="1"/>
  <c r="H91" i="1"/>
  <c r="J90" i="1"/>
  <c r="I90" i="1"/>
  <c r="H90" i="1"/>
  <c r="J89" i="1"/>
  <c r="I89" i="1"/>
  <c r="H89" i="1"/>
  <c r="J88" i="1"/>
  <c r="I88" i="1"/>
  <c r="H88" i="1"/>
  <c r="J87" i="1"/>
  <c r="I87" i="1"/>
  <c r="H87" i="1"/>
  <c r="J86" i="1"/>
  <c r="I86" i="1"/>
  <c r="H86" i="1"/>
  <c r="J85" i="1"/>
  <c r="I85" i="1"/>
  <c r="H85" i="1"/>
  <c r="J84" i="1"/>
  <c r="I84" i="1"/>
  <c r="H84" i="1"/>
  <c r="J83" i="1"/>
  <c r="I83" i="1"/>
  <c r="H83" i="1"/>
  <c r="J82" i="1"/>
  <c r="I82" i="1"/>
  <c r="H82" i="1"/>
  <c r="J81" i="1"/>
  <c r="I81" i="1"/>
  <c r="H81" i="1"/>
  <c r="J80" i="1"/>
  <c r="I80" i="1"/>
  <c r="H80" i="1"/>
  <c r="J79" i="1"/>
  <c r="I79" i="1"/>
  <c r="H79" i="1"/>
  <c r="J78" i="1"/>
  <c r="I78" i="1"/>
  <c r="H78" i="1"/>
  <c r="J77" i="1"/>
  <c r="I77" i="1"/>
  <c r="H77" i="1"/>
  <c r="H74" i="1"/>
  <c r="I74" i="1"/>
  <c r="J74" i="1"/>
  <c r="J76" i="1"/>
  <c r="I76" i="1"/>
  <c r="H76" i="1"/>
  <c r="J75" i="1"/>
  <c r="I75" i="1"/>
  <c r="H75" i="1"/>
  <c r="J73" i="1"/>
  <c r="I73" i="1"/>
  <c r="H73" i="1"/>
  <c r="J72" i="1"/>
  <c r="I72" i="1"/>
  <c r="H72" i="1"/>
  <c r="J71" i="1"/>
  <c r="I71" i="1"/>
  <c r="H71" i="1"/>
  <c r="J70" i="1"/>
  <c r="I70" i="1"/>
  <c r="H70" i="1"/>
  <c r="J69" i="1"/>
  <c r="I69" i="1"/>
  <c r="H69" i="1"/>
  <c r="J68" i="1"/>
  <c r="I68" i="1"/>
  <c r="H68" i="1"/>
  <c r="J67" i="1"/>
  <c r="I67" i="1"/>
  <c r="H67" i="1"/>
  <c r="J66" i="1"/>
  <c r="I66" i="1"/>
  <c r="H66" i="1"/>
  <c r="J58" i="1"/>
  <c r="I58" i="1"/>
  <c r="H58" i="1"/>
  <c r="J65" i="1"/>
  <c r="I65" i="1"/>
  <c r="H65" i="1"/>
  <c r="J64" i="1"/>
  <c r="I64" i="1"/>
  <c r="H64" i="1"/>
  <c r="J63" i="1"/>
  <c r="I63" i="1"/>
  <c r="H63" i="1"/>
  <c r="J62" i="1"/>
  <c r="I62" i="1"/>
  <c r="H62" i="1"/>
  <c r="J61" i="1"/>
  <c r="I61" i="1"/>
  <c r="H61" i="1"/>
  <c r="J60" i="1"/>
  <c r="I60" i="1"/>
  <c r="H60" i="1"/>
  <c r="J59" i="1"/>
  <c r="I59" i="1"/>
  <c r="H59" i="1"/>
  <c r="F5" i="1"/>
  <c r="J57" i="1"/>
  <c r="I57" i="1"/>
  <c r="H57" i="1"/>
  <c r="J56" i="1"/>
  <c r="I56" i="1"/>
  <c r="H56" i="1"/>
  <c r="J55" i="1"/>
  <c r="I55" i="1"/>
  <c r="H55" i="1"/>
  <c r="J54" i="1"/>
  <c r="I54" i="1"/>
  <c r="H54" i="1"/>
  <c r="J53" i="1"/>
  <c r="I53" i="1"/>
  <c r="H53" i="1"/>
  <c r="J52" i="1"/>
  <c r="I52" i="1"/>
  <c r="H52" i="1"/>
  <c r="J51" i="1"/>
  <c r="I51" i="1"/>
  <c r="H51" i="1"/>
  <c r="J50" i="1"/>
  <c r="I50" i="1"/>
  <c r="H50" i="1"/>
  <c r="J49" i="1"/>
  <c r="I49" i="1"/>
  <c r="H49" i="1"/>
  <c r="J48" i="1"/>
  <c r="I48" i="1"/>
  <c r="H48" i="1"/>
  <c r="J47" i="1"/>
  <c r="I47" i="1"/>
  <c r="H47" i="1"/>
  <c r="J46" i="1"/>
  <c r="I46" i="1"/>
  <c r="H46" i="1"/>
  <c r="J45" i="1"/>
  <c r="I45" i="1"/>
  <c r="H45" i="1"/>
  <c r="J44" i="1"/>
  <c r="I44" i="1"/>
  <c r="H44" i="1"/>
  <c r="J43" i="1"/>
  <c r="I43" i="1"/>
  <c r="H43" i="1"/>
  <c r="J42" i="1"/>
  <c r="I42" i="1"/>
  <c r="H42" i="1"/>
  <c r="J39" i="1"/>
  <c r="I39" i="1"/>
  <c r="H39" i="1"/>
  <c r="J41" i="1"/>
  <c r="I41" i="1"/>
  <c r="H41" i="1"/>
  <c r="J40" i="1"/>
  <c r="I40" i="1"/>
  <c r="H40" i="1"/>
  <c r="J38" i="1"/>
  <c r="I38" i="1"/>
  <c r="H38" i="1"/>
  <c r="B26" i="1"/>
  <c r="C26" i="1"/>
  <c r="D26" i="1"/>
  <c r="F26" i="1"/>
  <c r="E26" i="1"/>
  <c r="J352" i="1"/>
  <c r="I352" i="1"/>
  <c r="H352" i="1"/>
  <c r="J468" i="1"/>
  <c r="I468" i="1"/>
  <c r="H468" i="1"/>
  <c r="J467" i="1"/>
  <c r="I467" i="1"/>
  <c r="H467" i="1"/>
  <c r="J466" i="1"/>
  <c r="I466" i="1"/>
  <c r="H466" i="1"/>
  <c r="J465" i="1"/>
  <c r="I465" i="1"/>
  <c r="H465" i="1"/>
  <c r="J464" i="1"/>
  <c r="I464" i="1"/>
  <c r="H464" i="1"/>
  <c r="J463" i="1"/>
  <c r="I463" i="1"/>
  <c r="H463" i="1"/>
  <c r="J462" i="1"/>
  <c r="I462" i="1"/>
  <c r="H462" i="1"/>
  <c r="J461" i="1"/>
  <c r="I461" i="1"/>
  <c r="H461" i="1"/>
  <c r="J460" i="1"/>
  <c r="I460" i="1"/>
  <c r="H460" i="1"/>
  <c r="J459" i="1"/>
  <c r="I459" i="1"/>
  <c r="H459" i="1"/>
  <c r="J458" i="1"/>
  <c r="I458" i="1"/>
  <c r="H458" i="1"/>
  <c r="J457" i="1"/>
  <c r="I457" i="1"/>
  <c r="H457" i="1"/>
  <c r="J456" i="1"/>
  <c r="I456" i="1"/>
  <c r="H456" i="1"/>
  <c r="J455" i="1"/>
  <c r="I455" i="1"/>
  <c r="H455" i="1"/>
  <c r="J454" i="1"/>
  <c r="I454" i="1"/>
  <c r="H454" i="1"/>
  <c r="J453" i="1"/>
  <c r="I453" i="1"/>
  <c r="H453" i="1"/>
  <c r="J452" i="1"/>
  <c r="I452" i="1"/>
  <c r="H452" i="1"/>
  <c r="J451" i="1"/>
  <c r="I451" i="1"/>
  <c r="H451" i="1"/>
  <c r="J450" i="1"/>
  <c r="I450" i="1"/>
  <c r="H450" i="1"/>
  <c r="J449" i="1"/>
  <c r="I449" i="1"/>
  <c r="H449" i="1"/>
  <c r="J448" i="1"/>
  <c r="I448" i="1"/>
  <c r="H448" i="1"/>
  <c r="J447" i="1"/>
  <c r="I447" i="1"/>
  <c r="H447" i="1"/>
  <c r="J446" i="1"/>
  <c r="I446" i="1"/>
  <c r="H446" i="1"/>
  <c r="J445" i="1"/>
  <c r="I445" i="1"/>
  <c r="H445" i="1"/>
  <c r="J444" i="1"/>
  <c r="I444" i="1"/>
  <c r="H444" i="1"/>
  <c r="J443" i="1"/>
  <c r="I443" i="1"/>
  <c r="H443" i="1"/>
  <c r="J442" i="1"/>
  <c r="I442" i="1"/>
  <c r="H442" i="1"/>
  <c r="J441" i="1"/>
  <c r="I441" i="1"/>
  <c r="H441" i="1"/>
  <c r="J440" i="1"/>
  <c r="I440" i="1"/>
  <c r="H440" i="1"/>
  <c r="J439" i="1"/>
  <c r="I439" i="1"/>
  <c r="H439" i="1"/>
  <c r="J438" i="1"/>
  <c r="I438" i="1"/>
  <c r="H438" i="1"/>
  <c r="J437" i="1"/>
  <c r="I437" i="1"/>
  <c r="H437" i="1"/>
  <c r="J436" i="1"/>
  <c r="I436" i="1"/>
  <c r="H436" i="1"/>
  <c r="J435" i="1"/>
  <c r="I435" i="1"/>
  <c r="H435" i="1"/>
  <c r="J434" i="1"/>
  <c r="I434" i="1"/>
  <c r="H434" i="1"/>
  <c r="J433" i="1"/>
  <c r="I433" i="1"/>
  <c r="H433" i="1"/>
  <c r="J432" i="1"/>
  <c r="I432" i="1"/>
  <c r="H432" i="1"/>
  <c r="J431" i="1"/>
  <c r="I431" i="1"/>
  <c r="H431" i="1"/>
  <c r="J430" i="1"/>
  <c r="I430" i="1"/>
  <c r="H430" i="1"/>
  <c r="J429" i="1"/>
  <c r="I429" i="1"/>
  <c r="H429" i="1"/>
  <c r="H420" i="1"/>
  <c r="I420" i="1"/>
  <c r="J420" i="1"/>
  <c r="J428" i="1"/>
  <c r="I428" i="1"/>
  <c r="H428" i="1"/>
  <c r="J427" i="1"/>
  <c r="I427" i="1"/>
  <c r="H427" i="1"/>
  <c r="J426" i="1"/>
  <c r="I426" i="1"/>
  <c r="H426" i="1"/>
  <c r="J425" i="1"/>
  <c r="I425" i="1"/>
  <c r="H425" i="1"/>
  <c r="J424" i="1"/>
  <c r="I424" i="1"/>
  <c r="H424" i="1"/>
  <c r="J423" i="1"/>
  <c r="I423" i="1"/>
  <c r="H423" i="1"/>
  <c r="J422" i="1"/>
  <c r="I422" i="1"/>
  <c r="H422" i="1"/>
  <c r="J421" i="1"/>
  <c r="I421" i="1"/>
  <c r="H421" i="1"/>
  <c r="H417" i="1"/>
  <c r="I417" i="1"/>
  <c r="J417" i="1"/>
  <c r="J419" i="1"/>
  <c r="I419" i="1"/>
  <c r="H419" i="1"/>
  <c r="J418" i="1"/>
  <c r="I418" i="1"/>
  <c r="H418" i="1"/>
  <c r="J416" i="1"/>
  <c r="I416" i="1"/>
  <c r="H416" i="1"/>
  <c r="J415" i="1"/>
  <c r="I415" i="1"/>
  <c r="H415" i="1"/>
  <c r="J414" i="1"/>
  <c r="I414" i="1"/>
  <c r="H414" i="1"/>
  <c r="J413" i="1"/>
  <c r="I413" i="1"/>
  <c r="H413" i="1"/>
  <c r="J412" i="1"/>
  <c r="I412" i="1"/>
  <c r="H412" i="1"/>
  <c r="J411" i="1"/>
  <c r="I411" i="1"/>
  <c r="H411" i="1"/>
  <c r="J410" i="1"/>
  <c r="I410" i="1"/>
  <c r="H410" i="1"/>
  <c r="J409" i="1"/>
  <c r="I409" i="1"/>
  <c r="H409" i="1"/>
  <c r="J408" i="1"/>
  <c r="I408" i="1"/>
  <c r="H408" i="1"/>
  <c r="J407" i="1"/>
  <c r="I407" i="1"/>
  <c r="H407" i="1"/>
  <c r="J406" i="1"/>
  <c r="I406" i="1"/>
  <c r="H406" i="1"/>
  <c r="J405" i="1"/>
  <c r="I405" i="1"/>
  <c r="H405" i="1"/>
  <c r="J404" i="1"/>
  <c r="I404" i="1"/>
  <c r="H404" i="1"/>
  <c r="J403" i="1"/>
  <c r="I403" i="1"/>
  <c r="H403" i="1"/>
  <c r="J402" i="1"/>
  <c r="I402" i="1"/>
  <c r="H402" i="1"/>
  <c r="J401" i="1"/>
  <c r="I401" i="1"/>
  <c r="H401" i="1"/>
  <c r="J400" i="1"/>
  <c r="I400" i="1"/>
  <c r="H400" i="1"/>
  <c r="J399" i="1"/>
  <c r="I399" i="1"/>
  <c r="H399" i="1"/>
  <c r="J398" i="1"/>
  <c r="I398" i="1"/>
  <c r="H398" i="1"/>
  <c r="J397" i="1"/>
  <c r="I397" i="1"/>
  <c r="H397" i="1"/>
  <c r="J396" i="1"/>
  <c r="I396" i="1"/>
  <c r="H396" i="1"/>
  <c r="J395" i="1"/>
  <c r="I395" i="1"/>
  <c r="H395" i="1"/>
  <c r="J394" i="1"/>
  <c r="I394" i="1"/>
  <c r="H394" i="1"/>
  <c r="J393" i="1"/>
  <c r="I393" i="1"/>
  <c r="H393" i="1"/>
  <c r="J392" i="1"/>
  <c r="I392" i="1"/>
  <c r="H392" i="1"/>
  <c r="J391" i="1"/>
  <c r="I391" i="1"/>
  <c r="H391" i="1"/>
  <c r="H384" i="1"/>
  <c r="I384" i="1"/>
  <c r="J384" i="1"/>
  <c r="J390" i="1"/>
  <c r="I390" i="1"/>
  <c r="H390" i="1"/>
  <c r="J389" i="1"/>
  <c r="I389" i="1"/>
  <c r="H389" i="1"/>
  <c r="J388" i="1"/>
  <c r="I388" i="1"/>
  <c r="H388" i="1"/>
  <c r="J387" i="1"/>
  <c r="I387" i="1"/>
  <c r="H387" i="1"/>
  <c r="J386" i="1"/>
  <c r="I386" i="1"/>
  <c r="H386" i="1"/>
  <c r="J385" i="1"/>
  <c r="I385" i="1"/>
  <c r="H385" i="1"/>
  <c r="J383" i="1"/>
  <c r="I383" i="1"/>
  <c r="H383" i="1"/>
  <c r="J382" i="1"/>
  <c r="I382" i="1"/>
  <c r="H382" i="1"/>
  <c r="J381" i="1"/>
  <c r="I381" i="1"/>
  <c r="H381" i="1"/>
  <c r="J380" i="1"/>
  <c r="I380" i="1"/>
  <c r="H380" i="1"/>
  <c r="J379" i="1"/>
  <c r="I379" i="1"/>
  <c r="H379" i="1"/>
  <c r="J378" i="1"/>
  <c r="I378" i="1"/>
  <c r="H378" i="1"/>
  <c r="J377" i="1"/>
  <c r="I377" i="1"/>
  <c r="H377" i="1"/>
  <c r="J376" i="1"/>
  <c r="I376" i="1"/>
  <c r="H376" i="1"/>
  <c r="J375" i="1"/>
  <c r="I375" i="1"/>
  <c r="H375" i="1"/>
  <c r="J374" i="1"/>
  <c r="I374" i="1"/>
  <c r="H374" i="1"/>
  <c r="J373" i="1"/>
  <c r="I373" i="1"/>
  <c r="H373" i="1"/>
  <c r="J372" i="1"/>
  <c r="I372" i="1"/>
  <c r="H372" i="1"/>
  <c r="J371" i="1"/>
  <c r="I371" i="1"/>
  <c r="H371" i="1"/>
  <c r="J370" i="1"/>
  <c r="I370" i="1"/>
  <c r="H370" i="1"/>
  <c r="J369" i="1"/>
  <c r="I369" i="1"/>
  <c r="H369" i="1"/>
  <c r="J368" i="1"/>
  <c r="I368" i="1"/>
  <c r="H368" i="1"/>
  <c r="J367" i="1"/>
  <c r="I367" i="1"/>
  <c r="H367" i="1"/>
  <c r="J366" i="1"/>
  <c r="I366" i="1"/>
  <c r="H366" i="1"/>
  <c r="J365" i="1"/>
  <c r="I365" i="1"/>
  <c r="H365" i="1"/>
  <c r="J364" i="1"/>
  <c r="I364" i="1"/>
  <c r="H364" i="1"/>
  <c r="J363" i="1"/>
  <c r="I363" i="1"/>
  <c r="H363" i="1"/>
  <c r="J362" i="1"/>
  <c r="I362" i="1"/>
  <c r="H362" i="1"/>
  <c r="J361" i="1"/>
  <c r="I361" i="1"/>
  <c r="H361" i="1"/>
  <c r="J360" i="1"/>
  <c r="I360" i="1"/>
  <c r="H360" i="1"/>
  <c r="J359" i="1"/>
  <c r="I359" i="1"/>
  <c r="H359" i="1"/>
  <c r="J358" i="1"/>
  <c r="I358" i="1"/>
  <c r="H358" i="1"/>
  <c r="J357" i="1"/>
  <c r="I357" i="1"/>
  <c r="H357" i="1"/>
  <c r="J356" i="1"/>
  <c r="I356" i="1"/>
  <c r="H356" i="1"/>
  <c r="J355" i="1"/>
  <c r="I355" i="1"/>
  <c r="H355" i="1"/>
  <c r="J354" i="1"/>
  <c r="I354" i="1"/>
  <c r="H354" i="1"/>
  <c r="J353" i="1"/>
  <c r="I353" i="1"/>
  <c r="H353" i="1"/>
  <c r="J351" i="1"/>
  <c r="I351" i="1"/>
  <c r="H351" i="1"/>
  <c r="J350" i="1"/>
  <c r="I350" i="1"/>
  <c r="H350" i="1"/>
  <c r="J349" i="1"/>
  <c r="I349" i="1"/>
  <c r="H349" i="1"/>
  <c r="J348" i="1"/>
  <c r="I348" i="1"/>
  <c r="H348" i="1"/>
  <c r="J347" i="1"/>
  <c r="I347" i="1"/>
  <c r="H347" i="1"/>
  <c r="J346" i="1"/>
  <c r="I346" i="1"/>
  <c r="H346" i="1"/>
  <c r="J345" i="1"/>
  <c r="I345" i="1"/>
  <c r="H345" i="1"/>
  <c r="J344" i="1"/>
  <c r="I344" i="1"/>
  <c r="H344" i="1"/>
  <c r="J343" i="1"/>
  <c r="I343" i="1"/>
  <c r="H343" i="1"/>
  <c r="J342" i="1"/>
  <c r="I342" i="1"/>
  <c r="H342" i="1"/>
  <c r="J341" i="1"/>
  <c r="I341" i="1"/>
  <c r="H341" i="1"/>
  <c r="J340" i="1"/>
  <c r="I340" i="1"/>
  <c r="H340" i="1"/>
  <c r="J339" i="1"/>
  <c r="I339" i="1"/>
  <c r="H339" i="1"/>
  <c r="J338" i="1"/>
  <c r="I338" i="1"/>
  <c r="H338" i="1"/>
  <c r="J337" i="1"/>
  <c r="I337" i="1"/>
  <c r="H337" i="1"/>
  <c r="J336" i="1"/>
  <c r="I336" i="1"/>
  <c r="H336" i="1"/>
  <c r="J335" i="1"/>
  <c r="I335" i="1"/>
  <c r="H335" i="1"/>
  <c r="J334" i="1"/>
  <c r="I334" i="1"/>
  <c r="H334" i="1"/>
  <c r="J333" i="1"/>
  <c r="I333" i="1"/>
  <c r="H333" i="1"/>
  <c r="J332" i="1"/>
  <c r="I332" i="1"/>
  <c r="H332" i="1"/>
  <c r="J331" i="1"/>
  <c r="I331" i="1"/>
  <c r="H331" i="1"/>
  <c r="J330" i="1"/>
  <c r="I330" i="1"/>
  <c r="H330" i="1"/>
  <c r="J329" i="1"/>
  <c r="I329" i="1"/>
  <c r="H329" i="1"/>
  <c r="J328" i="1"/>
  <c r="I328" i="1"/>
  <c r="H328" i="1"/>
  <c r="J327" i="1"/>
  <c r="I327" i="1"/>
  <c r="H327" i="1"/>
  <c r="J326" i="1"/>
  <c r="I326" i="1"/>
  <c r="H326" i="1"/>
  <c r="J325" i="1"/>
  <c r="I325" i="1"/>
  <c r="H325" i="1"/>
  <c r="J324" i="1"/>
  <c r="I324" i="1"/>
  <c r="H324" i="1"/>
  <c r="J323" i="1"/>
  <c r="I323" i="1"/>
  <c r="H323" i="1"/>
  <c r="J322" i="1"/>
  <c r="I322" i="1"/>
  <c r="H322" i="1"/>
  <c r="J321" i="1"/>
  <c r="I321" i="1"/>
  <c r="H321" i="1"/>
  <c r="J320" i="1"/>
  <c r="I320" i="1"/>
  <c r="H320" i="1"/>
  <c r="J319" i="1"/>
  <c r="I319" i="1"/>
  <c r="H319" i="1"/>
  <c r="J318" i="1"/>
  <c r="I318" i="1"/>
  <c r="H318" i="1"/>
  <c r="J317" i="1"/>
  <c r="I317" i="1"/>
  <c r="H317" i="1"/>
  <c r="J316" i="1"/>
  <c r="I316" i="1"/>
  <c r="H316" i="1"/>
  <c r="J315" i="1"/>
  <c r="I315" i="1"/>
  <c r="H315" i="1"/>
  <c r="J314" i="1"/>
  <c r="I314" i="1"/>
  <c r="H314" i="1"/>
  <c r="J313" i="1"/>
  <c r="I313" i="1"/>
  <c r="H313" i="1"/>
  <c r="J312" i="1"/>
  <c r="I312" i="1"/>
  <c r="H312" i="1"/>
  <c r="J311" i="1"/>
  <c r="I311" i="1"/>
  <c r="H311" i="1"/>
  <c r="J310" i="1"/>
  <c r="I310" i="1"/>
  <c r="H310" i="1"/>
  <c r="J309" i="1"/>
  <c r="I309" i="1"/>
  <c r="H309" i="1"/>
  <c r="J308" i="1"/>
  <c r="I308" i="1"/>
  <c r="H308" i="1"/>
  <c r="J307" i="1"/>
  <c r="I307" i="1"/>
  <c r="H307" i="1"/>
  <c r="J306" i="1"/>
  <c r="I306" i="1"/>
  <c r="H306" i="1"/>
  <c r="J305" i="1"/>
  <c r="I305" i="1"/>
  <c r="H305" i="1"/>
  <c r="J304" i="1"/>
  <c r="I304" i="1"/>
  <c r="H304" i="1"/>
  <c r="J303" i="1"/>
  <c r="I303" i="1"/>
  <c r="H303" i="1"/>
  <c r="J302" i="1"/>
  <c r="I302" i="1"/>
  <c r="H302" i="1"/>
  <c r="J301" i="1"/>
  <c r="I301" i="1"/>
  <c r="H301" i="1"/>
  <c r="J300" i="1"/>
  <c r="I300" i="1"/>
  <c r="H300" i="1"/>
  <c r="J299" i="1"/>
  <c r="I299" i="1"/>
  <c r="H299" i="1"/>
  <c r="J298" i="1"/>
  <c r="I298" i="1"/>
  <c r="H298" i="1"/>
  <c r="J297" i="1"/>
  <c r="I297" i="1"/>
  <c r="H297" i="1"/>
  <c r="I296" i="1"/>
  <c r="H296" i="1"/>
  <c r="J295" i="1"/>
  <c r="I295" i="1"/>
  <c r="H295" i="1"/>
  <c r="J294" i="1"/>
  <c r="I294" i="1"/>
  <c r="H294" i="1"/>
  <c r="J293" i="1"/>
  <c r="I293" i="1"/>
  <c r="H293" i="1"/>
  <c r="J292" i="1"/>
  <c r="I292" i="1"/>
  <c r="H292" i="1"/>
  <c r="J291" i="1"/>
  <c r="I291" i="1"/>
  <c r="H291" i="1"/>
  <c r="J290" i="1"/>
  <c r="I290" i="1"/>
  <c r="H290" i="1"/>
  <c r="J289" i="1"/>
  <c r="I289" i="1"/>
  <c r="H289" i="1"/>
  <c r="J288" i="1"/>
  <c r="I288" i="1"/>
  <c r="H288" i="1"/>
  <c r="J287" i="1"/>
  <c r="I287" i="1"/>
  <c r="H287" i="1"/>
  <c r="J286" i="1"/>
  <c r="I286" i="1"/>
  <c r="H286" i="1"/>
  <c r="J285" i="1"/>
  <c r="I285" i="1"/>
  <c r="H285" i="1"/>
  <c r="J284" i="1"/>
  <c r="I284" i="1"/>
  <c r="H284" i="1"/>
  <c r="J283" i="1"/>
  <c r="I283" i="1"/>
  <c r="H283" i="1"/>
  <c r="J282" i="1"/>
  <c r="I282" i="1"/>
  <c r="H282" i="1"/>
  <c r="J281" i="1"/>
  <c r="I281" i="1"/>
  <c r="H281" i="1"/>
  <c r="J280" i="1"/>
  <c r="I280" i="1"/>
  <c r="H280" i="1"/>
  <c r="J279" i="1"/>
  <c r="I279" i="1"/>
  <c r="H279" i="1"/>
  <c r="J278" i="1"/>
  <c r="I278" i="1"/>
  <c r="H278" i="1"/>
  <c r="J277" i="1"/>
  <c r="I277" i="1"/>
  <c r="H277" i="1"/>
  <c r="J276" i="1"/>
  <c r="I276" i="1"/>
  <c r="H276" i="1"/>
  <c r="J275" i="1"/>
  <c r="I275" i="1"/>
  <c r="H275" i="1"/>
  <c r="J274" i="1"/>
  <c r="I274" i="1"/>
  <c r="H274" i="1"/>
  <c r="J273" i="1"/>
  <c r="I273" i="1"/>
  <c r="H273" i="1"/>
  <c r="J272" i="1"/>
  <c r="I272" i="1"/>
  <c r="H272" i="1"/>
  <c r="J271" i="1"/>
  <c r="I271" i="1"/>
  <c r="H27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7" i="1"/>
  <c r="I267" i="1"/>
  <c r="J267" i="1"/>
  <c r="H269" i="1"/>
  <c r="I269" i="1"/>
  <c r="J269" i="1"/>
  <c r="H270" i="1"/>
  <c r="I270" i="1"/>
  <c r="J270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H2335" i="1"/>
  <c r="I2335" i="1"/>
  <c r="J2335" i="1"/>
  <c r="H2336" i="1"/>
  <c r="I2336" i="1"/>
  <c r="J2336" i="1"/>
  <c r="H2337" i="1"/>
  <c r="I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</calcChain>
</file>

<file path=xl/sharedStrings.xml><?xml version="1.0" encoding="utf-8"?>
<sst xmlns="http://schemas.openxmlformats.org/spreadsheetml/2006/main" count="34512" uniqueCount="12580">
  <si>
    <t>Credit Suisse/Deutsche Bank/Citibank/Wachovia</t>
  </si>
  <si>
    <t xml:space="preserve">Bare Escentuals </t>
  </si>
  <si>
    <t>BARE</t>
  </si>
  <si>
    <t>Goldman Sachs/CIBC World Markets</t>
  </si>
  <si>
    <t xml:space="preserve">Omni Financial Services </t>
  </si>
  <si>
    <t>OFSI</t>
  </si>
  <si>
    <t>Sandler O'Neill/Keeye Bruyette &amp; Woods</t>
  </si>
  <si>
    <t xml:space="preserve">Shutterfly </t>
  </si>
  <si>
    <t>SFLY</t>
  </si>
  <si>
    <t xml:space="preserve">Rhapsody Acquisition </t>
  </si>
  <si>
    <t>RPSDU</t>
  </si>
  <si>
    <t xml:space="preserve">Whitestone REIT </t>
  </si>
  <si>
    <t>WSR</t>
  </si>
  <si>
    <t>Wunderlich/Ladenburg Thalmann</t>
  </si>
  <si>
    <t>Deutsche Bank/Wachovia Securities</t>
  </si>
  <si>
    <t xml:space="preserve">Security Capital Assurance Ltd. </t>
  </si>
  <si>
    <t>SCA</t>
  </si>
  <si>
    <t>Goldman Sachs/JPMorgan/Merrill Lynch</t>
  </si>
  <si>
    <t xml:space="preserve">Carrols Restaurant Group </t>
  </si>
  <si>
    <t>TAST</t>
  </si>
  <si>
    <t xml:space="preserve">Atossa Genetics </t>
  </si>
  <si>
    <t>ATOS</t>
  </si>
  <si>
    <t xml:space="preserve">OFS Capital </t>
  </si>
  <si>
    <t>OFS</t>
  </si>
  <si>
    <t>Morgan Stanley/ UBS Investment Bank/ Barclays/ RBC Capital Markets</t>
  </si>
  <si>
    <t xml:space="preserve">Stellus Capital Investment </t>
  </si>
  <si>
    <t>SCM</t>
  </si>
  <si>
    <t xml:space="preserve">Raymond James/ Stifel, Nicolaus </t>
  </si>
  <si>
    <t>PCQCU</t>
  </si>
  <si>
    <t>EarlyBirdCapital/Legand Merchant Group</t>
  </si>
  <si>
    <t xml:space="preserve">Altra Holdings </t>
  </si>
  <si>
    <t>AIMC</t>
  </si>
  <si>
    <t>SIR</t>
  </si>
  <si>
    <t xml:space="preserve">SYNNEX </t>
  </si>
  <si>
    <t>SNX</t>
  </si>
  <si>
    <t xml:space="preserve">Pinnacle Airlines </t>
  </si>
  <si>
    <t>PNCL</t>
  </si>
  <si>
    <t xml:space="preserve">Open Solutions </t>
  </si>
  <si>
    <t>OPEN</t>
  </si>
  <si>
    <t>Morgan Stanley/CS First Boston</t>
  </si>
  <si>
    <t xml:space="preserve">Integrated Alarm Services Group </t>
  </si>
  <si>
    <t>IASG</t>
  </si>
  <si>
    <t>Friedman Billings</t>
  </si>
  <si>
    <t>NETGEAR</t>
  </si>
  <si>
    <t>NTGR</t>
  </si>
  <si>
    <t xml:space="preserve">Citadel Broadcasting </t>
  </si>
  <si>
    <t>CDL</t>
  </si>
  <si>
    <t>Goldman Sachs/CS First Boston</t>
  </si>
  <si>
    <t>Lazard Capital Markets/WR Hambrecht</t>
  </si>
  <si>
    <t xml:space="preserve">Volcom </t>
  </si>
  <si>
    <t>VLCM</t>
  </si>
  <si>
    <t>Wachovia Securities/D.A. Davidson</t>
  </si>
  <si>
    <t xml:space="preserve">Western Allaince Bancorporations </t>
  </si>
  <si>
    <t>WAL</t>
  </si>
  <si>
    <t>Goldman Sachs/Wachovia</t>
  </si>
  <si>
    <t xml:space="preserve">Cadence Pharmaceuticals </t>
  </si>
  <si>
    <t xml:space="preserve">Cambridge Display Technology </t>
  </si>
  <si>
    <t>OLED</t>
  </si>
  <si>
    <t xml:space="preserve">MHI </t>
  </si>
  <si>
    <t>MDH</t>
  </si>
  <si>
    <t xml:space="preserve">Warren Resources </t>
  </si>
  <si>
    <t>WRES</t>
  </si>
  <si>
    <t>KeyBanc Capital Markets</t>
  </si>
  <si>
    <t xml:space="preserve">SeaBright Insurance Holdings </t>
  </si>
  <si>
    <t>SEAB</t>
  </si>
  <si>
    <t xml:space="preserve">ViaCell </t>
  </si>
  <si>
    <t>VIAC</t>
  </si>
  <si>
    <t>Credit Suisse First Boston/UBS Investment Bank</t>
  </si>
  <si>
    <t xml:space="preserve">Celanese </t>
  </si>
  <si>
    <t xml:space="preserve">Boise Cascade, L.L.C., </t>
  </si>
  <si>
    <t>BCC</t>
  </si>
  <si>
    <t>UBS Investment Bank/Bear Stearns</t>
  </si>
  <si>
    <t xml:space="preserve">Argyle Security Acquisition </t>
  </si>
  <si>
    <t>ARGLU</t>
  </si>
  <si>
    <t>Rodman &amp; Renshaw/I-Bankers</t>
  </si>
  <si>
    <t xml:space="preserve">Chipotle Mexican Grill </t>
  </si>
  <si>
    <t>CMG</t>
  </si>
  <si>
    <t>Morgan Stanley/SG Cowen</t>
  </si>
  <si>
    <t xml:space="preserve">Highbury Financial </t>
  </si>
  <si>
    <t>HBRYU</t>
  </si>
  <si>
    <t xml:space="preserve">Pantheon China Acquisition </t>
  </si>
  <si>
    <t xml:space="preserve">Victory Acquisition </t>
  </si>
  <si>
    <t>VRY-U</t>
  </si>
  <si>
    <t xml:space="preserve">OceanFrieght </t>
  </si>
  <si>
    <t>ONCF</t>
  </si>
  <si>
    <t>Banc of America/Canter Fitzgerald</t>
  </si>
  <si>
    <t xml:space="preserve">Vector Intersect Security Acquisition </t>
  </si>
  <si>
    <t>VTRQU</t>
  </si>
  <si>
    <t xml:space="preserve">Orexigen Therapeutics </t>
  </si>
  <si>
    <t>OREX</t>
  </si>
  <si>
    <t xml:space="preserve">EDENOR </t>
  </si>
  <si>
    <t>EDN</t>
  </si>
  <si>
    <t xml:space="preserve">Pharmasset </t>
  </si>
  <si>
    <t>VRUS</t>
  </si>
  <si>
    <t>Banc of America/UBS Investment Bank</t>
  </si>
  <si>
    <t xml:space="preserve">Cavium Networks </t>
  </si>
  <si>
    <t>CAVM</t>
  </si>
  <si>
    <t xml:space="preserve">NeurogesX </t>
  </si>
  <si>
    <t>NGSX</t>
  </si>
  <si>
    <t xml:space="preserve">Acorn International </t>
  </si>
  <si>
    <t>ATV</t>
  </si>
  <si>
    <t>Merrill Lynch/Deutsche Bank</t>
  </si>
  <si>
    <t xml:space="preserve">Qiao Xing-Mobile Communication </t>
  </si>
  <si>
    <t>QXM</t>
  </si>
  <si>
    <t xml:space="preserve">TomoTherapy </t>
  </si>
  <si>
    <t>TTPY</t>
  </si>
  <si>
    <t xml:space="preserve">AECOM Technology </t>
  </si>
  <si>
    <t>ACM</t>
  </si>
  <si>
    <t>Morgan Stanley/Merrill Lynch/UBS Investment Bank</t>
  </si>
  <si>
    <t xml:space="preserve">JMP Group </t>
  </si>
  <si>
    <t>JMP</t>
  </si>
  <si>
    <t>JMP Securitites/Merrill Lynch/Keefe Bruyette &amp; Woods</t>
  </si>
  <si>
    <t xml:space="preserve">Solera Holdings </t>
  </si>
  <si>
    <t>Goldman Sachs/JPMorgan</t>
  </si>
  <si>
    <t xml:space="preserve">Biodel </t>
  </si>
  <si>
    <t>BIOD</t>
  </si>
  <si>
    <t>Morgan Stanley/Banc of America</t>
  </si>
  <si>
    <t xml:space="preserve">Pinnacle Gas Resources </t>
  </si>
  <si>
    <t>PINN</t>
  </si>
  <si>
    <t xml:space="preserve">Insulet Corporation </t>
  </si>
  <si>
    <t>PODD</t>
  </si>
  <si>
    <t xml:space="preserve">Continental Resources </t>
  </si>
  <si>
    <t>CLR</t>
  </si>
  <si>
    <t xml:space="preserve">Skilled Health Group </t>
  </si>
  <si>
    <t>SKH</t>
  </si>
  <si>
    <t xml:space="preserve">CAI International </t>
  </si>
  <si>
    <t>CAP</t>
  </si>
  <si>
    <t xml:space="preserve">China Sunergy </t>
  </si>
  <si>
    <t>CSUN</t>
  </si>
  <si>
    <t xml:space="preserve">TechTarget </t>
  </si>
  <si>
    <t>TTGT</t>
  </si>
  <si>
    <t xml:space="preserve">Eurand NV </t>
  </si>
  <si>
    <t>Goldman, Sachs/Credit Suisse First Boston</t>
  </si>
  <si>
    <t>Stelmar Shipping</t>
  </si>
  <si>
    <t>SJH</t>
  </si>
  <si>
    <t>Jefferies/Alpha Finance</t>
  </si>
  <si>
    <t>Seattle Genetics</t>
  </si>
  <si>
    <t>SGEN</t>
  </si>
  <si>
    <t xml:space="preserve">Encore Acquisition </t>
  </si>
  <si>
    <t>EAC</t>
  </si>
  <si>
    <t xml:space="preserve">Loudcloud </t>
  </si>
  <si>
    <t>LDCL</t>
  </si>
  <si>
    <t>Goldman, Sachs/MSDW</t>
  </si>
  <si>
    <t>SureBeam</t>
  </si>
  <si>
    <t xml:space="preserve">Selway Capital Acquisition </t>
  </si>
  <si>
    <t>SWCAU</t>
  </si>
  <si>
    <t>Aegis Capital/ Chardan Capital Markets</t>
  </si>
  <si>
    <t xml:space="preserve">Imperva </t>
  </si>
  <si>
    <t>IMPV</t>
  </si>
  <si>
    <t xml:space="preserve">Chesapeake Granite Wash Trust </t>
  </si>
  <si>
    <t>CHKR</t>
  </si>
  <si>
    <t>Morgan Stanley/ Raymond James</t>
  </si>
  <si>
    <t xml:space="preserve">LRR Energy, L.P. </t>
  </si>
  <si>
    <t>LRE</t>
  </si>
  <si>
    <t xml:space="preserve">NewLink Genetics </t>
  </si>
  <si>
    <t>NLNK</t>
  </si>
  <si>
    <t>Stifel Nicolaus Weisel/ Canaccord Genuity</t>
  </si>
  <si>
    <t>Goldman Sachs/Lehman Brothers</t>
  </si>
  <si>
    <t xml:space="preserve">Kirkland's </t>
  </si>
  <si>
    <t>KIRK</t>
  </si>
  <si>
    <t>HealtheTech</t>
  </si>
  <si>
    <t>HETC</t>
  </si>
  <si>
    <t>UBS Warburg/CS First Boston</t>
  </si>
  <si>
    <t xml:space="preserve">Red Robin Gourmet Burgers </t>
  </si>
  <si>
    <t>RRGB</t>
  </si>
  <si>
    <t>Banc of America/US Bancorp Piper Jaffray</t>
  </si>
  <si>
    <t>Pacific Energy Partners</t>
  </si>
  <si>
    <t>PPX</t>
  </si>
  <si>
    <t xml:space="preserve">LeapFrog Enterprises </t>
  </si>
  <si>
    <t>LF</t>
  </si>
  <si>
    <t xml:space="preserve">Windrose Medical Properties Trust </t>
  </si>
  <si>
    <t>WRS</t>
  </si>
  <si>
    <t>Ferris, Baker Watts/Morgan Keegan</t>
  </si>
  <si>
    <t xml:space="preserve">Echo Global Logitcs </t>
  </si>
  <si>
    <t>ECHO</t>
  </si>
  <si>
    <t>Morgan Stanley/ Citi</t>
  </si>
  <si>
    <t xml:space="preserve">Education Management Corporation </t>
  </si>
  <si>
    <t>EDMC</t>
  </si>
  <si>
    <t>Goldman Sachs/J.P. Morgan/BofA Merrill Lynch/Barclays Capital/Credit Suisse/Morgan Stanley</t>
  </si>
  <si>
    <t xml:space="preserve">Banco Santander </t>
  </si>
  <si>
    <t>BSBR</t>
  </si>
  <si>
    <t>Santander/ Credit Suisse/ BofA Merrill Lynch/ UBS Investment Bank</t>
  </si>
  <si>
    <t xml:space="preserve">RAM Holdings </t>
  </si>
  <si>
    <t>RAMR</t>
  </si>
  <si>
    <t xml:space="preserve">Delek US Holdings </t>
  </si>
  <si>
    <t>DK</t>
  </si>
  <si>
    <t xml:space="preserve">DynCorp International </t>
  </si>
  <si>
    <t>DCP</t>
  </si>
  <si>
    <t>Credit Suisse/Goldman Sachs</t>
  </si>
  <si>
    <t>Northstar Neuroscience</t>
  </si>
  <si>
    <t>NSTR</t>
  </si>
  <si>
    <t>Citigroup/Cowen</t>
  </si>
  <si>
    <t xml:space="preserve">Alliance Holdings GP, L.P. </t>
  </si>
  <si>
    <t>AHGP</t>
  </si>
  <si>
    <t xml:space="preserve">Novacea </t>
  </si>
  <si>
    <t>NOVC</t>
  </si>
  <si>
    <t xml:space="preserve">CIS Acquisition Ltd. </t>
  </si>
  <si>
    <t>CISAU</t>
  </si>
  <si>
    <t xml:space="preserve">Sprott Physical Platinum and Palladium Trust  </t>
  </si>
  <si>
    <t>SPPP</t>
  </si>
  <si>
    <t>Morgan Stanley/ RBC Capital Markets</t>
  </si>
  <si>
    <t xml:space="preserve">McCormick &amp; Schmick Holdings </t>
  </si>
  <si>
    <t>MSSR</t>
  </si>
  <si>
    <t xml:space="preserve">Blackbaud </t>
  </si>
  <si>
    <t>BLKB</t>
  </si>
  <si>
    <t xml:space="preserve">Dex Media </t>
  </si>
  <si>
    <t>DEX</t>
  </si>
  <si>
    <t>Morgan Stanley/Lehman Brothers/Merrill Lynch</t>
  </si>
  <si>
    <t xml:space="preserve">Kanbay International </t>
  </si>
  <si>
    <t>KBAY</t>
  </si>
  <si>
    <t xml:space="preserve">NEUROMetrix </t>
  </si>
  <si>
    <t>NURO</t>
  </si>
  <si>
    <t>Punk Ziegel/WR Hambrecht</t>
  </si>
  <si>
    <t xml:space="preserve">Idenix Pharmaceuticals </t>
  </si>
  <si>
    <t>IDIX</t>
  </si>
  <si>
    <t>Goldman Sachs/Banc of America</t>
  </si>
  <si>
    <t>Home Loan Servicing Solutions</t>
  </si>
  <si>
    <t>HLSS</t>
  </si>
  <si>
    <t>Wells Fargo Securities/ Barclays Capital/ Citigroup/ Deutsche Bank Securities</t>
  </si>
  <si>
    <t xml:space="preserve">Secure America Acquisition </t>
  </si>
  <si>
    <t>HLD-U</t>
  </si>
  <si>
    <t>SunTrust Robinson/Morgan Joseph</t>
  </si>
  <si>
    <t xml:space="preserve">Power Medical Interventions </t>
  </si>
  <si>
    <t>PMII</t>
  </si>
  <si>
    <t>Jefferies/Lazard Capital Markets</t>
  </si>
  <si>
    <t>Genoptix</t>
  </si>
  <si>
    <t>GXDX</t>
  </si>
  <si>
    <t xml:space="preserve">CNinsure </t>
  </si>
  <si>
    <t>CISG</t>
  </si>
  <si>
    <t xml:space="preserve">012 Smile.communications </t>
  </si>
  <si>
    <t>SMLC</t>
  </si>
  <si>
    <t>CIBC World Markets/Cowen</t>
  </si>
  <si>
    <t xml:space="preserve">American Assets Trust </t>
  </si>
  <si>
    <t>AAT</t>
  </si>
  <si>
    <t>BofA Merrill Lynch/ Wells Fargo Securities/ Morgan Stanley</t>
  </si>
  <si>
    <t xml:space="preserve"> J.P. Morgan/ Credit Suisse/ Barclays Capital/ FBR Capital Markets/ RBC Capital Markets/ Wells Fargo Securities </t>
  </si>
  <si>
    <t xml:space="preserve">Highlands Acquisition </t>
  </si>
  <si>
    <t>HIA-U</t>
  </si>
  <si>
    <t xml:space="preserve">China Digital TV Holding Cp., Ltd. </t>
  </si>
  <si>
    <t>STV</t>
  </si>
  <si>
    <t xml:space="preserve">FMG Acquisition </t>
  </si>
  <si>
    <t>FMGQ-U</t>
  </si>
  <si>
    <t>Pali Capital/Maxim Group</t>
  </si>
  <si>
    <t xml:space="preserve">MAP Pharmaceuticals </t>
  </si>
  <si>
    <t>MAPP</t>
  </si>
  <si>
    <t xml:space="preserve">Compellent </t>
  </si>
  <si>
    <t>CML</t>
  </si>
  <si>
    <t xml:space="preserve">Targanta Therapeutics </t>
  </si>
  <si>
    <t>TARG</t>
  </si>
  <si>
    <t xml:space="preserve">Textainer Group Holdings Limited </t>
  </si>
  <si>
    <t>TGH</t>
  </si>
  <si>
    <t xml:space="preserve">SP Acquisition </t>
  </si>
  <si>
    <t>DSP-U</t>
  </si>
  <si>
    <t>UBS Investment Bank/Ladenburg Thalmann</t>
  </si>
  <si>
    <t xml:space="preserve">Virgin Mobile USA </t>
  </si>
  <si>
    <t>VM</t>
  </si>
  <si>
    <t>Morgan Stanley/ Goldman, Sachs/ UBS Securities</t>
  </si>
  <si>
    <t xml:space="preserve">Midstates Petroleum </t>
  </si>
  <si>
    <t>MPO</t>
  </si>
  <si>
    <t>Goldman, Sachs/ Morgan Stanley/ Wells Fargo Securities</t>
  </si>
  <si>
    <t xml:space="preserve">Proofpoint </t>
  </si>
  <si>
    <t>PFPT</t>
  </si>
  <si>
    <t>William Blair &amp; Company/ C.L. King &amp; Associates</t>
  </si>
  <si>
    <t xml:space="preserve">E-Commerce China Dangdang </t>
  </si>
  <si>
    <t>DANG</t>
  </si>
  <si>
    <t xml:space="preserve">Youku.com </t>
  </si>
  <si>
    <t>YOKU</t>
  </si>
  <si>
    <t xml:space="preserve">Bona Film Group Limited </t>
  </si>
  <si>
    <t xml:space="preserve">American Midstream Partners, LP </t>
  </si>
  <si>
    <t>AMID</t>
  </si>
  <si>
    <t>Cit/ BofA Merrill Lynch</t>
  </si>
  <si>
    <t xml:space="preserve">Dunkin Brands Group </t>
  </si>
  <si>
    <t>DNKN</t>
  </si>
  <si>
    <t>J.P. Morgan/ Barclays Capital/ Morgan Stanley/ BofA Merrill Lynch/ Goldman, Sachs</t>
  </si>
  <si>
    <t xml:space="preserve">Tangoe </t>
  </si>
  <si>
    <t>TNGO</t>
  </si>
  <si>
    <t>Deutsche Bank/Stifel Niclous Weisel</t>
  </si>
  <si>
    <t xml:space="preserve">ConnectOne Bancorp </t>
  </si>
  <si>
    <t>CNOB</t>
  </si>
  <si>
    <t xml:space="preserve">Orchid Island Capital  </t>
  </si>
  <si>
    <t>ORC</t>
  </si>
  <si>
    <t>Ladenburg Thalmann/ Oppenheimer</t>
  </si>
  <si>
    <t>Morgan Stanley/Goldman Sachs/Citi/JPMorgan</t>
  </si>
  <si>
    <t xml:space="preserve">Global Eagle Acquisition  </t>
  </si>
  <si>
    <t>REAGLU</t>
  </si>
  <si>
    <t xml:space="preserve">Seagate Technology Holdings </t>
  </si>
  <si>
    <t>STX</t>
  </si>
  <si>
    <t>Crosstex Energy LP</t>
  </si>
  <si>
    <t>XTEX</t>
  </si>
  <si>
    <t>A.G. Edwrads &amp; Sons</t>
  </si>
  <si>
    <t xml:space="preserve">VistaCare </t>
  </si>
  <si>
    <t>VSTA</t>
  </si>
  <si>
    <t>Lehman Brothers/SG Cowen</t>
  </si>
  <si>
    <t xml:space="preserve">Commercial Capital Bancorp </t>
  </si>
  <si>
    <t>CCBI</t>
  </si>
  <si>
    <t>Sandler O'Neill/Friedman Billings</t>
  </si>
  <si>
    <t xml:space="preserve">Ohio Legacy </t>
  </si>
  <si>
    <t>OLCB</t>
  </si>
  <si>
    <t>Bancshares of Florida</t>
  </si>
  <si>
    <t>BOFL</t>
  </si>
  <si>
    <t>Advest</t>
  </si>
  <si>
    <t xml:space="preserve">Infinity Property &amp; Casualty </t>
  </si>
  <si>
    <t>IPCC</t>
  </si>
  <si>
    <t xml:space="preserve">Accredited Home Lenders </t>
  </si>
  <si>
    <t>LEND</t>
  </si>
  <si>
    <t>Friedman, Billings</t>
  </si>
  <si>
    <t>Endurance Specialty Holdings</t>
  </si>
  <si>
    <t xml:space="preserve">iAsiaWorks </t>
  </si>
  <si>
    <t>IAWK</t>
  </si>
  <si>
    <t>Goldman Sachs</t>
  </si>
  <si>
    <t xml:space="preserve">Screaming Media.com </t>
  </si>
  <si>
    <t>SCRM</t>
  </si>
  <si>
    <t xml:space="preserve">Versicor </t>
  </si>
  <si>
    <t>VERS</t>
  </si>
  <si>
    <t>3-Dimentional Pharmaceuticals</t>
  </si>
  <si>
    <t>DDDP</t>
  </si>
  <si>
    <t xml:space="preserve">Bruker Daltonics  </t>
  </si>
  <si>
    <t>BDAL</t>
  </si>
  <si>
    <t>UBS Warburg</t>
  </si>
  <si>
    <t>Microtune</t>
  </si>
  <si>
    <t>TUNE</t>
  </si>
  <si>
    <t xml:space="preserve">Ceragon Networks (Giganet-GGNT) </t>
  </si>
  <si>
    <t>CRNT</t>
  </si>
  <si>
    <t xml:space="preserve">EXE Technologies </t>
  </si>
  <si>
    <t>EXEE</t>
  </si>
  <si>
    <t>Donaldson Lufkin &amp; Jenrette/Salomon Smith Barney</t>
  </si>
  <si>
    <t>Innovative Solutions and Support</t>
  </si>
  <si>
    <t>ISSC</t>
  </si>
  <si>
    <t>Friedman Billings Ramsey</t>
  </si>
  <si>
    <t>CrossWave Communications (CWCI)</t>
  </si>
  <si>
    <t>CWCI</t>
  </si>
  <si>
    <t xml:space="preserve">Lantronix </t>
  </si>
  <si>
    <t>LTRX</t>
  </si>
  <si>
    <t xml:space="preserve">Rose Rock Midstream, L.P. </t>
  </si>
  <si>
    <t>RRMS</t>
  </si>
  <si>
    <t>Barclays Capital/ Citigroup/ Deutsche Bank Securities</t>
  </si>
  <si>
    <t xml:space="preserve">Vanguard Energy </t>
  </si>
  <si>
    <t>VNGEU</t>
  </si>
  <si>
    <t xml:space="preserve">OpenTable </t>
  </si>
  <si>
    <t xml:space="preserve">Government Properties Income Trust </t>
  </si>
  <si>
    <t>GOV</t>
  </si>
  <si>
    <t>Merrill Lynch/Wachovia/Morgan Stanley</t>
  </si>
  <si>
    <t xml:space="preserve">Cypress Sharpridge Investment </t>
  </si>
  <si>
    <t>CYS</t>
  </si>
  <si>
    <t>Barclay Capital</t>
  </si>
  <si>
    <t xml:space="preserve">Chemspec International </t>
  </si>
  <si>
    <t>CPC</t>
  </si>
  <si>
    <t>Credit Suisse/Citi</t>
  </si>
  <si>
    <t xml:space="preserve">Duoyuan Global Water </t>
  </si>
  <si>
    <t>DGW</t>
  </si>
  <si>
    <t xml:space="preserve">Medidata Solutions </t>
  </si>
  <si>
    <t>MDSO</t>
  </si>
  <si>
    <t xml:space="preserve">Giant Interactive Group </t>
  </si>
  <si>
    <t>GA</t>
  </si>
  <si>
    <t xml:space="preserve">Nanosphere </t>
  </si>
  <si>
    <t>NSHP</t>
  </si>
  <si>
    <t xml:space="preserve">Neutral Tandem </t>
  </si>
  <si>
    <t xml:space="preserve">Avici Systems </t>
  </si>
  <si>
    <t>AVCI</t>
  </si>
  <si>
    <t xml:space="preserve">Camtek </t>
  </si>
  <si>
    <t>CAMT</t>
  </si>
  <si>
    <t xml:space="preserve">Genencor International </t>
  </si>
  <si>
    <t>GCOR</t>
  </si>
  <si>
    <t xml:space="preserve">ValiCert </t>
  </si>
  <si>
    <t>VLCT</t>
  </si>
  <si>
    <t>Deutsche Banc Alex. Brown/Merrill Lynch</t>
  </si>
  <si>
    <t xml:space="preserve">Daqo New Energy </t>
  </si>
  <si>
    <t>DQ</t>
  </si>
  <si>
    <t xml:space="preserve">Cazador Acquisition Corporation </t>
  </si>
  <si>
    <t>CAZAU</t>
  </si>
  <si>
    <t xml:space="preserve">Ellington Financial LLC </t>
  </si>
  <si>
    <t>EFC</t>
  </si>
  <si>
    <t>August Technology</t>
  </si>
  <si>
    <t>AUGT</t>
  </si>
  <si>
    <t>Needham</t>
  </si>
  <si>
    <t xml:space="preserve">Rediff.com India </t>
  </si>
  <si>
    <t>REDF</t>
  </si>
  <si>
    <t xml:space="preserve">OSCA </t>
  </si>
  <si>
    <t>OSCA</t>
  </si>
  <si>
    <t>Dendreon</t>
  </si>
  <si>
    <t>DNDN</t>
  </si>
  <si>
    <t>Prudential Vector Healthcare</t>
  </si>
  <si>
    <t xml:space="preserve">Silverline Technologies </t>
  </si>
  <si>
    <t>SLT</t>
  </si>
  <si>
    <t xml:space="preserve">Cepheid </t>
  </si>
  <si>
    <t>CPHD</t>
  </si>
  <si>
    <t xml:space="preserve">UBS Warburg </t>
  </si>
  <si>
    <t xml:space="preserve">Apollo Residential Mortgage </t>
  </si>
  <si>
    <t>AMTG</t>
  </si>
  <si>
    <t>Morgan Stanley/ Credit Suisse/ J.P. Morgan</t>
  </si>
  <si>
    <t xml:space="preserve">Francescas Holdings </t>
  </si>
  <si>
    <t>FRAN</t>
  </si>
  <si>
    <t>Goldman, Sachs/ J.P. Morgan/ Jefferies</t>
  </si>
  <si>
    <t xml:space="preserve">Endocyte </t>
  </si>
  <si>
    <t>ECYT</t>
  </si>
  <si>
    <t>RBC Capital Markets/ Leerink Swann</t>
  </si>
  <si>
    <t xml:space="preserve">BG Medicine </t>
  </si>
  <si>
    <t>BGMD</t>
  </si>
  <si>
    <t xml:space="preserve">Morton's Restaurant Group </t>
  </si>
  <si>
    <t>MRT</t>
  </si>
  <si>
    <t>Wachovia</t>
  </si>
  <si>
    <t xml:space="preserve">EXCO Resources </t>
  </si>
  <si>
    <t>XCO</t>
  </si>
  <si>
    <t>JP Morgan/Bear Stearns/Goldman Sachs/AG Edwards</t>
  </si>
  <si>
    <t xml:space="preserve">NTELOS Holdings </t>
  </si>
  <si>
    <t>NTLS</t>
  </si>
  <si>
    <t xml:space="preserve">Magellan Midstream Holdings </t>
  </si>
  <si>
    <t>MGG</t>
  </si>
  <si>
    <t>Citigroup/Lehman Brothers/Goldman Sachs/Wachovia</t>
  </si>
  <si>
    <t xml:space="preserve">Acorda Therapeutics </t>
  </si>
  <si>
    <t>ACOR</t>
  </si>
  <si>
    <t xml:space="preserve">AmComp </t>
  </si>
  <si>
    <t>AMCP</t>
  </si>
  <si>
    <t xml:space="preserve">Morgans Hotel Group </t>
  </si>
  <si>
    <t>MHGC</t>
  </si>
  <si>
    <t xml:space="preserve">Global Logistics Acquisitions </t>
  </si>
  <si>
    <t xml:space="preserve">ClearSign  </t>
  </si>
  <si>
    <t>CLIR</t>
  </si>
  <si>
    <t>MDB Capital Group LLC</t>
  </si>
  <si>
    <t xml:space="preserve">Envivio </t>
  </si>
  <si>
    <t>ENVI</t>
  </si>
  <si>
    <t>Goldman, Sachs/ Deutsche Bank Securities/ Stifel Nicolaus Weisel</t>
  </si>
  <si>
    <t xml:space="preserve">Ares Commercial Real Estate </t>
  </si>
  <si>
    <t>ACRE</t>
  </si>
  <si>
    <t>Wells Fargo Securities/ Citigroup/ BofA Merrill Lynch/ J.P. Morgan</t>
  </si>
  <si>
    <t xml:space="preserve">Cardica </t>
  </si>
  <si>
    <t>CRDC</t>
  </si>
  <si>
    <t>A.G. Edwards/Allen &amp; Co.</t>
  </si>
  <si>
    <t xml:space="preserve">Energy Transfer Equity L.P. </t>
  </si>
  <si>
    <t>ETE</t>
  </si>
  <si>
    <t>UBS Investment Bank/Wachovia/ Credit Suisse</t>
  </si>
  <si>
    <t xml:space="preserve">HealthSpring </t>
  </si>
  <si>
    <t>HS</t>
  </si>
  <si>
    <t>Goldman Sachs/Citigroup/UBS Investment Bank</t>
  </si>
  <si>
    <t xml:space="preserve">SMART Modular Technologies </t>
  </si>
  <si>
    <t>SMOD</t>
  </si>
  <si>
    <t>Citigroup/JP Morgan/Lehman Brothers</t>
  </si>
  <si>
    <t xml:space="preserve">Resource Capital </t>
  </si>
  <si>
    <t>RSO</t>
  </si>
  <si>
    <t xml:space="preserve">FXCM </t>
  </si>
  <si>
    <t>FXCM</t>
  </si>
  <si>
    <t>Credit Suisse/ J.P. Morgan/ Citi</t>
  </si>
  <si>
    <t xml:space="preserve">Targa Resources Investments </t>
  </si>
  <si>
    <t>TRGP</t>
  </si>
  <si>
    <t xml:space="preserve">Artisan Partners Asset Management </t>
  </si>
  <si>
    <t>APAM</t>
  </si>
  <si>
    <t>Citigroup/ Goldman, Sachs</t>
  </si>
  <si>
    <t xml:space="preserve">Silver Spring Networks </t>
  </si>
  <si>
    <t>SSNI</t>
  </si>
  <si>
    <t>Goldman, Sachs/ Credit Suisse</t>
  </si>
  <si>
    <t xml:space="preserve">Pain Therapeutics </t>
  </si>
  <si>
    <t>PTIE</t>
  </si>
  <si>
    <t>Thomas Weisel</t>
  </si>
  <si>
    <t xml:space="preserve">deCODE Genetics </t>
  </si>
  <si>
    <t>DCGN</t>
  </si>
  <si>
    <t xml:space="preserve">Transgenomic </t>
  </si>
  <si>
    <t>TBIO</t>
  </si>
  <si>
    <t xml:space="preserve">Argonaut Technologies </t>
  </si>
  <si>
    <t>AGNT</t>
  </si>
  <si>
    <t xml:space="preserve">Support.com </t>
  </si>
  <si>
    <t>SPRT</t>
  </si>
  <si>
    <t xml:space="preserve">Airspan Networks </t>
  </si>
  <si>
    <t>AIRN</t>
  </si>
  <si>
    <t xml:space="preserve">Vascular Solutions  </t>
  </si>
  <si>
    <t>VASC</t>
  </si>
  <si>
    <t xml:space="preserve">Corio </t>
  </si>
  <si>
    <t>CRIO</t>
  </si>
  <si>
    <t xml:space="preserve">SMTC </t>
  </si>
  <si>
    <t>SMTX</t>
  </si>
  <si>
    <t>Lehman Brothers/RBC Dominion</t>
  </si>
  <si>
    <t xml:space="preserve">Talarian </t>
  </si>
  <si>
    <t>TALR</t>
  </si>
  <si>
    <t xml:space="preserve">Variagenics </t>
  </si>
  <si>
    <t>VGNX</t>
  </si>
  <si>
    <t xml:space="preserve">Blue Martini Software </t>
  </si>
  <si>
    <t>BLUE</t>
  </si>
  <si>
    <t xml:space="preserve">Evoke </t>
  </si>
  <si>
    <t>EVOK</t>
  </si>
  <si>
    <t xml:space="preserve">Interland </t>
  </si>
  <si>
    <t>ILND</t>
  </si>
  <si>
    <t>UBS Investment Bank/BofA Merrill Lynch/Wells Fargo Securities</t>
  </si>
  <si>
    <t xml:space="preserve">Financial Engines </t>
  </si>
  <si>
    <t>FNGN</t>
  </si>
  <si>
    <t xml:space="preserve">Calix Networks </t>
  </si>
  <si>
    <t>CALX</t>
  </si>
  <si>
    <t xml:space="preserve">First Interstate BancSystem </t>
  </si>
  <si>
    <t>FIBK</t>
  </si>
  <si>
    <t>Barclays Capital</t>
  </si>
  <si>
    <t xml:space="preserve">MaxLinear </t>
  </si>
  <si>
    <t>MXL</t>
  </si>
  <si>
    <t xml:space="preserve">China Lodging Group </t>
  </si>
  <si>
    <t>HTHT</t>
  </si>
  <si>
    <t xml:space="preserve">Meru Networks </t>
  </si>
  <si>
    <t>MERU</t>
  </si>
  <si>
    <t xml:space="preserve">Scorpio Tankers </t>
  </si>
  <si>
    <t>STNG</t>
  </si>
  <si>
    <t>Morgan Stanley/ Dahlman Rose</t>
  </si>
  <si>
    <t xml:space="preserve">SS&amp;C Technologies Holdings </t>
  </si>
  <si>
    <t>SSNC</t>
  </si>
  <si>
    <t xml:space="preserve">Primaerica </t>
  </si>
  <si>
    <t>PRI</t>
  </si>
  <si>
    <t xml:space="preserve">Metals USA Holdings </t>
  </si>
  <si>
    <t>MUSA</t>
  </si>
  <si>
    <t xml:space="preserve">Tengion </t>
  </si>
  <si>
    <t>TNGN</t>
  </si>
  <si>
    <t>Piper Jaffray/Leerink Swann</t>
  </si>
  <si>
    <t xml:space="preserve">Chatham Lodging Trust </t>
  </si>
  <si>
    <t>Citi/Deutsche Bank/UBS Investment Bank</t>
  </si>
  <si>
    <t xml:space="preserve">Colfax </t>
  </si>
  <si>
    <t>CFX</t>
  </si>
  <si>
    <t xml:space="preserve">Real Goods Solar </t>
  </si>
  <si>
    <t>RSOL</t>
  </si>
  <si>
    <t>ThinkPanmure</t>
  </si>
  <si>
    <t xml:space="preserve">Western Gas Partners LP </t>
  </si>
  <si>
    <t>WES</t>
  </si>
  <si>
    <t>UBS Investment Bank/Citi/Credit Suisse/Morgan Stanley</t>
  </si>
  <si>
    <t xml:space="preserve">American Capital Agency </t>
  </si>
  <si>
    <t>AGNC</t>
  </si>
  <si>
    <t>Merrill Lynch/EarlyBirdCapital</t>
  </si>
  <si>
    <t>Global Brands Acquisition</t>
  </si>
  <si>
    <t>GQN-U</t>
  </si>
  <si>
    <t xml:space="preserve">Liberty Acquisition Holdings </t>
  </si>
  <si>
    <t>LIA-U</t>
  </si>
  <si>
    <t xml:space="preserve">Entropic Communications </t>
  </si>
  <si>
    <t>ENTR</t>
  </si>
  <si>
    <t xml:space="preserve">ChinaEdu </t>
  </si>
  <si>
    <t>CEDU</t>
  </si>
  <si>
    <t xml:space="preserve">CardTronics </t>
  </si>
  <si>
    <t>CATM</t>
  </si>
  <si>
    <t>Deutsche Bank/William Blair/Banc of America</t>
  </si>
  <si>
    <t xml:space="preserve">Xinyuan Real Estate </t>
  </si>
  <si>
    <t>XIN</t>
  </si>
  <si>
    <t xml:space="preserve">VanceInfo Technologies </t>
  </si>
  <si>
    <t>VIT</t>
  </si>
  <si>
    <t xml:space="preserve">United Refining Energy </t>
  </si>
  <si>
    <t>URX-U</t>
  </si>
  <si>
    <t>Deutsche Bank/Maxim Group</t>
  </si>
  <si>
    <t xml:space="preserve">K12 </t>
  </si>
  <si>
    <t>LRN</t>
  </si>
  <si>
    <t xml:space="preserve">MedAssets </t>
  </si>
  <si>
    <t>MDAS</t>
  </si>
  <si>
    <t xml:space="preserve">Teekay Tankers </t>
  </si>
  <si>
    <t>TNK</t>
  </si>
  <si>
    <t>Citi/Morgan Stanley</t>
  </si>
  <si>
    <t xml:space="preserve">Intellon </t>
  </si>
  <si>
    <t>ITLN</t>
  </si>
  <si>
    <t>Gulfstream International Group</t>
  </si>
  <si>
    <t>GIA</t>
  </si>
  <si>
    <t xml:space="preserve">Arcos Dorados Holdings </t>
  </si>
  <si>
    <t>ARCO</t>
  </si>
  <si>
    <t>BofA Merrill Lynch/ J.P. Morgan/ Morgan Stanley/ Itau BBA/ Citi</t>
  </si>
  <si>
    <t xml:space="preserve">Box Ships </t>
  </si>
  <si>
    <t>TEU</t>
  </si>
  <si>
    <t>UBS Investment Bank/ Morgan Stanley</t>
  </si>
  <si>
    <t xml:space="preserve">TMS International </t>
  </si>
  <si>
    <t>TMS</t>
  </si>
  <si>
    <t>BofA Merrill Lynch/Credit Suisse/J.P. Morgan</t>
  </si>
  <si>
    <t xml:space="preserve">Zipcar </t>
  </si>
  <si>
    <t>ZIP</t>
  </si>
  <si>
    <t>Goldman Sachs/J.P. Morgan</t>
  </si>
  <si>
    <t xml:space="preserve">Ellie Mae </t>
  </si>
  <si>
    <t>ELLI</t>
  </si>
  <si>
    <t xml:space="preserve">Sequans Communications S.A. </t>
  </si>
  <si>
    <t>SQNS</t>
  </si>
  <si>
    <t>UBS Investment Bank/ Jefferies</t>
  </si>
  <si>
    <t xml:space="preserve">STAG Industrial </t>
  </si>
  <si>
    <t>STIR</t>
  </si>
  <si>
    <t>UBS Investment Bank/ Deutsche Bank Securities</t>
  </si>
  <si>
    <t xml:space="preserve">Intercept Pharmaceuticals </t>
  </si>
  <si>
    <t>ICPT</t>
  </si>
  <si>
    <t xml:space="preserve">KYTHERA Biopharmaceuticals </t>
  </si>
  <si>
    <t>KYTH</t>
  </si>
  <si>
    <t xml:space="preserve">Realogy Holdings  </t>
  </si>
  <si>
    <t>RLGY</t>
  </si>
  <si>
    <t>Goldman, Sachs/ J.P. Morgan/ Barclays/ Credit Suisse</t>
  </si>
  <si>
    <t xml:space="preserve">Shutterstock </t>
  </si>
  <si>
    <t>SSTK</t>
  </si>
  <si>
    <t>Morgan Stanley/ Deutsche Bank Securities/ Jefferies</t>
  </si>
  <si>
    <t xml:space="preserve">Diamondback Energy </t>
  </si>
  <si>
    <t>FANG</t>
  </si>
  <si>
    <t xml:space="preserve">Linn Co LLC   </t>
  </si>
  <si>
    <t>LNCO</t>
  </si>
  <si>
    <t>Barclays/ Citigroup/ RBC Capital Markets/ Wells Fargo Securities/ BofA Merrill Lynch/ Credit Suisse/ Raymond James / UBS Investment Bank</t>
  </si>
  <si>
    <t xml:space="preserve">Workday </t>
  </si>
  <si>
    <t>WDAY</t>
  </si>
  <si>
    <t>Morgan Stanley Dean Witter &amp; China Intl.</t>
  </si>
  <si>
    <t xml:space="preserve">ClickSoftware </t>
  </si>
  <si>
    <t>CKSW</t>
  </si>
  <si>
    <t xml:space="preserve">Accelerated Networks </t>
  </si>
  <si>
    <t>ACCL</t>
  </si>
  <si>
    <t xml:space="preserve">Manufacturers Services  </t>
  </si>
  <si>
    <t>MSV</t>
  </si>
  <si>
    <t xml:space="preserve">QualStar </t>
  </si>
  <si>
    <t>QBAK</t>
  </si>
  <si>
    <t>First Van Kasper/Needham</t>
  </si>
  <si>
    <t xml:space="preserve">Charles River Laboratories </t>
  </si>
  <si>
    <t>CRL</t>
  </si>
  <si>
    <t>Donaldson Lufkin &amp; Jenrette/Lehman Brothers</t>
  </si>
  <si>
    <t xml:space="preserve">Click Commerce </t>
  </si>
  <si>
    <t>CKCM</t>
  </si>
  <si>
    <t>BONA</t>
  </si>
  <si>
    <t>BofA Merrill Lynch/ J.P. Morgan</t>
  </si>
  <si>
    <t xml:space="preserve">First Republic Bank </t>
  </si>
  <si>
    <t>Hutchison Telecommunications International</t>
  </si>
  <si>
    <t>HTX</t>
  </si>
  <si>
    <t>Goldman Sacha (Asia)</t>
  </si>
  <si>
    <t>B&amp;G Foods Holdings</t>
  </si>
  <si>
    <t>BGF</t>
  </si>
  <si>
    <t>RBC Capital Markets/Credit Suisse First Boston/Merrill Lynch</t>
  </si>
  <si>
    <t xml:space="preserve">Huron Consulting Group </t>
  </si>
  <si>
    <t>HURN</t>
  </si>
  <si>
    <t>UBS Investment Bank/Deutsche Bank</t>
  </si>
  <si>
    <t xml:space="preserve">Gurunet </t>
  </si>
  <si>
    <t>GRU</t>
  </si>
  <si>
    <t>Maxium CapitalEarlybird Capital</t>
  </si>
  <si>
    <t xml:space="preserve">CoTherix </t>
  </si>
  <si>
    <t>CTRX</t>
  </si>
  <si>
    <t>CIBC World Markets/Piper Jaffray</t>
  </si>
  <si>
    <t xml:space="preserve">China Finance Online </t>
  </si>
  <si>
    <t>JRJC</t>
  </si>
  <si>
    <t xml:space="preserve">Interchange </t>
  </si>
  <si>
    <t>INCX</t>
  </si>
  <si>
    <t>Roth Capital Partners</t>
  </si>
  <si>
    <t xml:space="preserve">Apollo Global Management </t>
  </si>
  <si>
    <t>APO</t>
  </si>
  <si>
    <t>Goldman, Sachs/ J.P. Morgan/ BofA Merrill Lynch/ Citi/ Credit Suisse/ Deutsche Bank Securities/ UBS Investment Bank</t>
  </si>
  <si>
    <t xml:space="preserve">Qihoo 360 Technology </t>
  </si>
  <si>
    <t>QIHU</t>
  </si>
  <si>
    <t>UBS Investment Bank/ Citi</t>
  </si>
  <si>
    <t xml:space="preserve">NxStage Medical </t>
  </si>
  <si>
    <t>NXTM</t>
  </si>
  <si>
    <t xml:space="preserve">Accentia Biopharmaceuticals </t>
  </si>
  <si>
    <t>ABPI</t>
  </si>
  <si>
    <t xml:space="preserve">Electro-Optical Sciences </t>
  </si>
  <si>
    <t>MELA</t>
  </si>
  <si>
    <t>ThinkEquity Partners/Stanford Group</t>
  </si>
  <si>
    <t>FRC</t>
  </si>
  <si>
    <t>BofA Merrill Lynch/ Morgan Stanley/ J.P. Morgan</t>
  </si>
  <si>
    <t xml:space="preserve">SemiLeds </t>
  </si>
  <si>
    <t>LEDS</t>
  </si>
  <si>
    <t>BofA Merrill Lynch/ Barclays Capital/ Jefferies</t>
  </si>
  <si>
    <t xml:space="preserve">Sky-mobi Limited  </t>
  </si>
  <si>
    <t>MOBI</t>
  </si>
  <si>
    <t xml:space="preserve">Lentuo International </t>
  </si>
  <si>
    <t>LAS</t>
  </si>
  <si>
    <t>Cowen/ HSBC</t>
  </si>
  <si>
    <t>STP</t>
  </si>
  <si>
    <t>Republic Property Trust</t>
  </si>
  <si>
    <t>RPB</t>
  </si>
  <si>
    <t>Credit Suisse First Boston/Deutsche Bank</t>
  </si>
  <si>
    <t>REXX</t>
  </si>
  <si>
    <t xml:space="preserve">Validus Holdings, Ltd. </t>
  </si>
  <si>
    <t>VR</t>
  </si>
  <si>
    <t xml:space="preserve">ImaRx Therapeuctis </t>
  </si>
  <si>
    <t>IMRX</t>
  </si>
  <si>
    <t>Maxim Group/I-Bankers Securities</t>
  </si>
  <si>
    <t xml:space="preserve">Voltaire Ltd. </t>
  </si>
  <si>
    <t>VOLT</t>
  </si>
  <si>
    <t>JPMorgan/Merrill Lhnch</t>
  </si>
  <si>
    <t xml:space="preserve">Perfect World </t>
  </si>
  <si>
    <t>PWRD</t>
  </si>
  <si>
    <t xml:space="preserve">MortgageIT Holdings </t>
  </si>
  <si>
    <t>MHL</t>
  </si>
  <si>
    <t>Jefferies/ Stephens</t>
  </si>
  <si>
    <t xml:space="preserve">Vocera Communications </t>
  </si>
  <si>
    <t>VCRA</t>
  </si>
  <si>
    <t>J.P. Morgan/ Piper Jaffray</t>
  </si>
  <si>
    <t xml:space="preserve">CafePress </t>
  </si>
  <si>
    <t>PRSS</t>
  </si>
  <si>
    <t xml:space="preserve">CyrusOne </t>
  </si>
  <si>
    <t>CONE</t>
  </si>
  <si>
    <t xml:space="preserve">Norwegian Cruise Line Holdings  </t>
  </si>
  <si>
    <t>NCLH</t>
  </si>
  <si>
    <t>UBS Investment Bank/ Barclays/ Citigroup/ Deutsche Bank Securities/ Goldman, Sachs/ J.P. Morgan</t>
  </si>
  <si>
    <t xml:space="preserve">SunCoke Energy Partners, L.P. </t>
  </si>
  <si>
    <t>SXCP</t>
  </si>
  <si>
    <t>Barclays/ BofA Merrill Lynch/ Citigroup/ Credit Suisse/ J.P. Morgan</t>
  </si>
  <si>
    <t>Goldman, Sachs</t>
  </si>
  <si>
    <t xml:space="preserve">CoolSavings.com </t>
  </si>
  <si>
    <t>CSAV</t>
  </si>
  <si>
    <t>Chase H&amp;Q</t>
  </si>
  <si>
    <t xml:space="preserve">PixelWorks </t>
  </si>
  <si>
    <t>PXLW</t>
  </si>
  <si>
    <t xml:space="preserve">Arlington Tankers Ltd. </t>
  </si>
  <si>
    <t>ATB</t>
  </si>
  <si>
    <t>UBS Investment Bank/Jefferies</t>
  </si>
  <si>
    <t xml:space="preserve">Copano Energy, LLC </t>
  </si>
  <si>
    <t>CPNO</t>
  </si>
  <si>
    <t xml:space="preserve">Zip Realty </t>
  </si>
  <si>
    <t>ZIPR</t>
  </si>
  <si>
    <t xml:space="preserve">China Netcom Group </t>
  </si>
  <si>
    <t>CN</t>
  </si>
  <si>
    <t>Citi/JPMorgan/Lehman Brothers/Merrill Lynch/UBS Investment Bank</t>
  </si>
  <si>
    <t xml:space="preserve">Netezza </t>
  </si>
  <si>
    <t>NZ</t>
  </si>
  <si>
    <t xml:space="preserve">hhgregg </t>
  </si>
  <si>
    <t>HGG</t>
  </si>
  <si>
    <t xml:space="preserve">KBL Healthcare Acquisition </t>
  </si>
  <si>
    <t xml:space="preserve">Number of correct calls, including deals that traded better than the call, deals traded within the call and pre-trading adjustments due changes made in finial pricing terms. </t>
  </si>
  <si>
    <t>Trade</t>
  </si>
  <si>
    <t>Offer</t>
  </si>
  <si>
    <t>Opening</t>
  </si>
  <si>
    <t>1st Day</t>
  </si>
  <si>
    <t>Date</t>
  </si>
  <si>
    <t>Symbol</t>
  </si>
  <si>
    <t>Price</t>
  </si>
  <si>
    <t>Close</t>
  </si>
  <si>
    <t xml:space="preserve">% Px Chng </t>
  </si>
  <si>
    <t>Totals:</t>
  </si>
  <si>
    <t>IPO SCOOP Rating Scorecard</t>
  </si>
  <si>
    <t>Year</t>
  </si>
  <si>
    <t>Star</t>
  </si>
  <si>
    <t>Legend:</t>
  </si>
  <si>
    <t>BofA Merrill Lynch/ Citi/ J.P. Morgan/ Credit Suisse/ Morgan Stanley/ Goldman, Sachs &amp; Co.</t>
  </si>
  <si>
    <t xml:space="preserve">Demandware </t>
  </si>
  <si>
    <t>DWRE</t>
  </si>
  <si>
    <t>Goldman, Sachs/ Deutsche Bank Securities</t>
  </si>
  <si>
    <t xml:space="preserve">M/A-COM Technology Solutions Holdings </t>
  </si>
  <si>
    <t>MTSI</t>
  </si>
  <si>
    <t>BOFI</t>
  </si>
  <si>
    <t>W.R. Hambrecht</t>
  </si>
  <si>
    <t xml:space="preserve">PanAmSat Holding </t>
  </si>
  <si>
    <t>PA</t>
  </si>
  <si>
    <t>Morgan Stanley/Citigroup/Merrill Lynch</t>
  </si>
  <si>
    <t>Diana Shipping</t>
  </si>
  <si>
    <t>DSX</t>
  </si>
  <si>
    <t>Bear Streans</t>
  </si>
  <si>
    <t xml:space="preserve">Fastclick </t>
  </si>
  <si>
    <t>FSTC</t>
  </si>
  <si>
    <t>FreightCar America</t>
  </si>
  <si>
    <t>RAIL</t>
  </si>
  <si>
    <t xml:space="preserve">PRB Gas Transportation </t>
  </si>
  <si>
    <t>PRB</t>
  </si>
  <si>
    <t>Myogen</t>
  </si>
  <si>
    <t>MYOG</t>
  </si>
  <si>
    <t>CS First Boston/JP Morgan</t>
  </si>
  <si>
    <t>CancerVex</t>
  </si>
  <si>
    <t>CNVX</t>
  </si>
  <si>
    <t xml:space="preserve">First Marblehead </t>
  </si>
  <si>
    <t>FMD</t>
  </si>
  <si>
    <t xml:space="preserve">Overnite </t>
  </si>
  <si>
    <t>OVNT</t>
  </si>
  <si>
    <t>Credit Suisse First Boston/Morgan Stanley</t>
  </si>
  <si>
    <t xml:space="preserve">Coast Financial Holdings </t>
  </si>
  <si>
    <t>CFHI</t>
  </si>
  <si>
    <t>Sterne Agee &amp; Leach</t>
  </si>
  <si>
    <t xml:space="preserve">NitroMed </t>
  </si>
  <si>
    <t>NTMD</t>
  </si>
  <si>
    <t>Deutsche Bank/JP Morgan</t>
  </si>
  <si>
    <t xml:space="preserve">Pharmion </t>
  </si>
  <si>
    <t>PHRM</t>
  </si>
  <si>
    <t>Morgan Stanley/JP Morgan</t>
  </si>
  <si>
    <t>CADX</t>
  </si>
  <si>
    <t xml:space="preserve">Eagle Rock Energy L.P. </t>
  </si>
  <si>
    <t>EROC</t>
  </si>
  <si>
    <t>UBS Investment Bank/Lehman Brothers/Goldman Sachs</t>
  </si>
  <si>
    <t xml:space="preserve">Home Inns &amp; Hotel Management </t>
  </si>
  <si>
    <t>HMIN</t>
  </si>
  <si>
    <t>Credit Suisse/Merrill Lynch</t>
  </si>
  <si>
    <t xml:space="preserve">Achillion Pharmaceuticals </t>
  </si>
  <si>
    <t>ACHN</t>
  </si>
  <si>
    <t>Cowen/CIBC World Markets</t>
  </si>
  <si>
    <t xml:space="preserve">Optium </t>
  </si>
  <si>
    <t>OPTM</t>
  </si>
  <si>
    <t>Morgan Stanley/Credit Suisse</t>
  </si>
  <si>
    <t xml:space="preserve">Southern National Bancorp of Virginia </t>
  </si>
  <si>
    <t>SONA</t>
  </si>
  <si>
    <t>FIG Partners</t>
  </si>
  <si>
    <t xml:space="preserve">Yandex N.V. </t>
  </si>
  <si>
    <t>YNDX</t>
  </si>
  <si>
    <t>Morgan Stanley/ Deutsche Bank Securities/ Goldman, Sachs</t>
  </si>
  <si>
    <t xml:space="preserve">Active Network (The) </t>
  </si>
  <si>
    <t>ACTV</t>
  </si>
  <si>
    <t xml:space="preserve">Freescale Semiconductor Holdings I, Ltd </t>
  </si>
  <si>
    <t>Citi/ Deutsche Bank Securities/ Barclays Capital/ Credit Suisse/ JPMorgan</t>
  </si>
  <si>
    <t xml:space="preserve">Lone Pine Resources </t>
  </si>
  <si>
    <t>LPR</t>
  </si>
  <si>
    <t>J.P. Morgan/ Credit Suisse/ TD Securities</t>
  </si>
  <si>
    <t xml:space="preserve">Spirit Airlines </t>
  </si>
  <si>
    <t>SAVE</t>
  </si>
  <si>
    <t>Citi/ Morgan Stanley</t>
  </si>
  <si>
    <t xml:space="preserve">Ceres </t>
  </si>
  <si>
    <t>CERE</t>
  </si>
  <si>
    <t>BofA Merrill Lynch/J.P. Morgan</t>
  </si>
  <si>
    <t xml:space="preserve">Trunkbow International Holdings </t>
  </si>
  <si>
    <t>TBOW</t>
  </si>
  <si>
    <t xml:space="preserve">Natural Grocers by Vitamin Cottage  </t>
  </si>
  <si>
    <t>NGVC</t>
  </si>
  <si>
    <t>SunTrust Robinson Humphrey/ Piper Jaffray</t>
  </si>
  <si>
    <t xml:space="preserve">Marvell Technology Group </t>
  </si>
  <si>
    <t>MRVL</t>
  </si>
  <si>
    <t xml:space="preserve">Stratos Lightwave </t>
  </si>
  <si>
    <t>STLW</t>
  </si>
  <si>
    <t xml:space="preserve">eFunds </t>
  </si>
  <si>
    <t>EFDS</t>
  </si>
  <si>
    <t xml:space="preserve">Genuity </t>
  </si>
  <si>
    <t>GENU</t>
  </si>
  <si>
    <t>Morgan Stanley Dean Witter/Salomon Smith Barney</t>
  </si>
  <si>
    <t xml:space="preserve">CapStone Turbine </t>
  </si>
  <si>
    <t>CPST</t>
  </si>
  <si>
    <t xml:space="preserve">Virage </t>
  </si>
  <si>
    <t xml:space="preserve">Pacific Biosciences of California </t>
  </si>
  <si>
    <t>PACB</t>
  </si>
  <si>
    <t>J.P.Morgan/ Morgan Stanley</t>
  </si>
  <si>
    <t xml:space="preserve">ExamWorks Group </t>
  </si>
  <si>
    <t>EXAM</t>
  </si>
  <si>
    <t>Goldman, Sachs &amp; Co./ Credit Suisse</t>
  </si>
  <si>
    <t xml:space="preserve">SeaCube Container Leasing </t>
  </si>
  <si>
    <t>BOX</t>
  </si>
  <si>
    <t>J.P. Morgan/ Citi/ Deutsche Bank Securities/ Wells Fargo Securities</t>
  </si>
  <si>
    <t>Lehman Brothers/Citi/Goldman Sachs/UBS Investment Bank</t>
  </si>
  <si>
    <t xml:space="preserve">Chimera Investment </t>
  </si>
  <si>
    <t>CIM</t>
  </si>
  <si>
    <t>Merrill Lynch/Credit Suisse/Deutsche Bank</t>
  </si>
  <si>
    <t xml:space="preserve">3PAR </t>
  </si>
  <si>
    <t>PAR</t>
  </si>
  <si>
    <t xml:space="preserve">Internet Brands </t>
  </si>
  <si>
    <t>Thomas Weisel Partners/Jefferies</t>
  </si>
  <si>
    <t xml:space="preserve">SuccessFactors </t>
  </si>
  <si>
    <t>SFSF</t>
  </si>
  <si>
    <t xml:space="preserve">Ideation Acquisition </t>
  </si>
  <si>
    <t>IDI-U</t>
  </si>
  <si>
    <t>Global Consumer Acquisition</t>
  </si>
  <si>
    <t>GHC-U</t>
  </si>
  <si>
    <t xml:space="preserve">Camden Learning </t>
  </si>
  <si>
    <t>CAELU</t>
  </si>
  <si>
    <t xml:space="preserve">North Shore Acquisition </t>
  </si>
  <si>
    <t>NSAQU</t>
  </si>
  <si>
    <t xml:space="preserve">Titan Machinery </t>
  </si>
  <si>
    <t>TITN</t>
  </si>
  <si>
    <t>Craig-Hallum Capital/Robert W. Baird</t>
  </si>
  <si>
    <t xml:space="preserve">WSP Holdings </t>
  </si>
  <si>
    <t>WH</t>
  </si>
  <si>
    <t xml:space="preserve">VisionChina Media </t>
  </si>
  <si>
    <t>VISN</t>
  </si>
  <si>
    <t>Credit Suisse/ Merrrill Lynch</t>
  </si>
  <si>
    <t xml:space="preserve">Triple-S Management  </t>
  </si>
  <si>
    <t>GTS</t>
  </si>
  <si>
    <t xml:space="preserve">Tremisis Energy Acquisition Corpation II </t>
  </si>
  <si>
    <t>TGY-U</t>
  </si>
  <si>
    <t xml:space="preserve">Renewable Energy Group </t>
  </si>
  <si>
    <t>REGI</t>
  </si>
  <si>
    <t>UBS Investment Bank/ Piper Jaffray</t>
  </si>
  <si>
    <t xml:space="preserve">Guidewire Software </t>
  </si>
  <si>
    <t>GWRE</t>
  </si>
  <si>
    <t>J.P. Morgan/ Deutsche Bank Securities/ Citigroup</t>
  </si>
  <si>
    <t xml:space="preserve">Verastem </t>
  </si>
  <si>
    <t>VSTM</t>
  </si>
  <si>
    <t>UBS Investment Bank/ Leerink Swann</t>
  </si>
  <si>
    <t>MOH</t>
  </si>
  <si>
    <t xml:space="preserve">Digital Theater Systems </t>
  </si>
  <si>
    <t>DTSI</t>
  </si>
  <si>
    <t xml:space="preserve">InterVideo </t>
  </si>
  <si>
    <t>IVII</t>
  </si>
  <si>
    <t>SG Cowen/SoundView Technology</t>
  </si>
  <si>
    <t xml:space="preserve">iPass </t>
  </si>
  <si>
    <t>IPAS</t>
  </si>
  <si>
    <t xml:space="preserve">Fortissimo Acquisition </t>
  </si>
  <si>
    <t>FSMOU</t>
  </si>
  <si>
    <t xml:space="preserve">eHealth </t>
  </si>
  <si>
    <t>EHTH</t>
  </si>
  <si>
    <t xml:space="preserve">Acme Packet </t>
  </si>
  <si>
    <t>APKT</t>
  </si>
  <si>
    <t xml:space="preserve">SAIC </t>
  </si>
  <si>
    <t>SAI</t>
  </si>
  <si>
    <t>Morgan Stanley/Bear Stearns</t>
  </si>
  <si>
    <t xml:space="preserve">Ultrapetrol (Bahamas) Limited </t>
  </si>
  <si>
    <t>ULTR</t>
  </si>
  <si>
    <t xml:space="preserve">Universal Compression Partnership, L.P. </t>
  </si>
  <si>
    <t>UCLP</t>
  </si>
  <si>
    <t xml:space="preserve">First Mercury Financial </t>
  </si>
  <si>
    <t>FMR</t>
  </si>
  <si>
    <t>JPMorgan/Keefe Bruyette Woods</t>
  </si>
  <si>
    <t xml:space="preserve">Stanley </t>
  </si>
  <si>
    <t>SXE</t>
  </si>
  <si>
    <t>Citigroup/Wachovia</t>
  </si>
  <si>
    <t xml:space="preserve">Trubion Pharmaceuticals </t>
  </si>
  <si>
    <t>TRBN</t>
  </si>
  <si>
    <t xml:space="preserve">Granahan McCourt Acquisition </t>
  </si>
  <si>
    <t>GHN-U</t>
  </si>
  <si>
    <t xml:space="preserve">Ivivi Technologies </t>
  </si>
  <si>
    <t>II</t>
  </si>
  <si>
    <t xml:space="preserve">Susser Holdings </t>
  </si>
  <si>
    <t>SUSS</t>
  </si>
  <si>
    <t xml:space="preserve">LeMaitre Vascular </t>
  </si>
  <si>
    <t>LMAT</t>
  </si>
  <si>
    <t xml:space="preserve">ExlService Holdings </t>
  </si>
  <si>
    <t>EXLS</t>
  </si>
  <si>
    <t>Citigroup/Goldman Sachs</t>
  </si>
  <si>
    <t xml:space="preserve">Douglas Emmett </t>
  </si>
  <si>
    <t>DEI</t>
  </si>
  <si>
    <t>Lehman Brothers/Merrill Lynch/Citigroup</t>
  </si>
  <si>
    <t xml:space="preserve">GateHouse Media </t>
  </si>
  <si>
    <t>GHS</t>
  </si>
  <si>
    <t>Morgan Stanley/Citigroup Capital Markets</t>
  </si>
  <si>
    <t xml:space="preserve">Molina Healthcare </t>
  </si>
  <si>
    <t xml:space="preserve">U.S. Silica Holdings </t>
  </si>
  <si>
    <t>SLCA</t>
  </si>
  <si>
    <t>Morgan Stanley/ BofA Merrill Lynch/ Jefferies</t>
  </si>
  <si>
    <t xml:space="preserve">Universal Compression Holdings </t>
  </si>
  <si>
    <t>UCO</t>
  </si>
  <si>
    <t>Merrill Lynch</t>
  </si>
  <si>
    <t xml:space="preserve">Sonus Networks </t>
  </si>
  <si>
    <t>SONS</t>
  </si>
  <si>
    <t xml:space="preserve">SCG Financial Acquisition </t>
  </si>
  <si>
    <t>SCGQU</t>
  </si>
  <si>
    <t>Lazard Capital Markets/ Ladenburg Thalmann</t>
  </si>
  <si>
    <t>Taglich Brothers</t>
  </si>
  <si>
    <t>MEMSIC</t>
  </si>
  <si>
    <t>MEMS</t>
  </si>
  <si>
    <t xml:space="preserve">Orion Energy Systems </t>
  </si>
  <si>
    <t>OESX</t>
  </si>
  <si>
    <t>Morgan Stanley/ Barclays Capital/ BofA Merrill Lynch Credit Suisse</t>
  </si>
  <si>
    <t xml:space="preserve">General Motors Company </t>
  </si>
  <si>
    <t>GM</t>
  </si>
  <si>
    <t xml:space="preserve">Gladstone Land </t>
  </si>
  <si>
    <t>LAND</t>
  </si>
  <si>
    <t>Janney Montgomery Scott/ JMP Securities</t>
  </si>
  <si>
    <t xml:space="preserve">Stemline Therapeutics </t>
  </si>
  <si>
    <t>STML</t>
  </si>
  <si>
    <t>Aegis Capital</t>
  </si>
  <si>
    <t>Credit Suisse/BofA Merrill Lynch/J.P. Morgan</t>
  </si>
  <si>
    <t xml:space="preserve">Sprott Physical Gold Trust </t>
  </si>
  <si>
    <t>PHYS</t>
  </si>
  <si>
    <t>Morgan Stanley/RBC</t>
  </si>
  <si>
    <t xml:space="preserve">Anthera Phamaceuticals </t>
  </si>
  <si>
    <t>ANTH</t>
  </si>
  <si>
    <t>MLTC</t>
  </si>
  <si>
    <t xml:space="preserve">Galyan's Trading </t>
  </si>
  <si>
    <t>GLYN</t>
  </si>
  <si>
    <t>Monolithic System Technology</t>
  </si>
  <si>
    <t>MOSY</t>
  </si>
  <si>
    <t>A.G. Edwards &amp; Sons</t>
  </si>
  <si>
    <t>Wright Medical Group</t>
  </si>
  <si>
    <t>WMGI</t>
  </si>
  <si>
    <t>JP Morgan</t>
  </si>
  <si>
    <t xml:space="preserve">Accenture </t>
  </si>
  <si>
    <t>ACN</t>
  </si>
  <si>
    <t>Goldman Sachs/Morgan Stanley Dean Witter</t>
  </si>
  <si>
    <t xml:space="preserve">Natus Medical </t>
  </si>
  <si>
    <t>BABY</t>
  </si>
  <si>
    <t>Dain Rauscher Wessels</t>
  </si>
  <si>
    <t>MedCath</t>
  </si>
  <si>
    <t>MDTH</t>
  </si>
  <si>
    <t xml:space="preserve">Western Gas Equity Partners, LP </t>
  </si>
  <si>
    <t>WGP</t>
  </si>
  <si>
    <t>Barclays/ Citigroup/ Deutsche Bank Securities/ Morgan Stanley</t>
  </si>
  <si>
    <t xml:space="preserve">Tongjitang Chinese Medicines </t>
  </si>
  <si>
    <t xml:space="preserve">Cheniere Energy Partners, L.P. </t>
  </si>
  <si>
    <t>CQP</t>
  </si>
  <si>
    <t>Citigroup/Merrill Lynch/Credit Suisse</t>
  </si>
  <si>
    <t xml:space="preserve">Glu Mobile </t>
  </si>
  <si>
    <t>GLUU</t>
  </si>
  <si>
    <t xml:space="preserve">CastlePoint Holdings </t>
  </si>
  <si>
    <t>CPHL</t>
  </si>
  <si>
    <t xml:space="preserve">Aruba Networks </t>
  </si>
  <si>
    <t>ARUN</t>
  </si>
  <si>
    <t xml:space="preserve">eTelecare Global Solutions </t>
  </si>
  <si>
    <t>ETEL</t>
  </si>
  <si>
    <t xml:space="preserve">SenoRx </t>
  </si>
  <si>
    <t>SENO</t>
  </si>
  <si>
    <t xml:space="preserve">Super Micro Computer </t>
  </si>
  <si>
    <t>SMCI</t>
  </si>
  <si>
    <t xml:space="preserve">GSI Technology </t>
  </si>
  <si>
    <t>GSIT</t>
  </si>
  <si>
    <t>Needham/WRHambrecht+Co</t>
  </si>
  <si>
    <t xml:space="preserve">Flagstone Reinsurance Holdings </t>
  </si>
  <si>
    <t>FSR</t>
  </si>
  <si>
    <t xml:space="preserve">Capital Products Partners L.P. </t>
  </si>
  <si>
    <t>CPLP</t>
  </si>
  <si>
    <t xml:space="preserve">Veraz Networks </t>
  </si>
  <si>
    <t>VRAZ</t>
  </si>
  <si>
    <t xml:space="preserve">Tailwind Financial </t>
  </si>
  <si>
    <t>TFN-U</t>
  </si>
  <si>
    <t xml:space="preserve">Comverge </t>
  </si>
  <si>
    <t>COMV</t>
  </si>
  <si>
    <t xml:space="preserve">MBF Healthcare Acquisition </t>
  </si>
  <si>
    <t xml:space="preserve">FlatWorld Acquisition </t>
  </si>
  <si>
    <t>FTWAU</t>
  </si>
  <si>
    <t xml:space="preserve">Phoenix New Media  </t>
  </si>
  <si>
    <t>FENG</t>
  </si>
  <si>
    <t>Morgan Stanley/ Deutsche Bank Securities/ Macquarie Capital</t>
  </si>
  <si>
    <t xml:space="preserve">Newcastle Investment </t>
  </si>
  <si>
    <t>Salomon Smith Barney</t>
  </si>
  <si>
    <t xml:space="preserve">Integrated Circuit Systems </t>
  </si>
  <si>
    <t>ICST</t>
  </si>
  <si>
    <t xml:space="preserve">Buckeye GP Holdings L.P. </t>
  </si>
  <si>
    <t>BGH</t>
  </si>
  <si>
    <t>Goldman Sachs/Merrill Lynch/Citigroup/UBS Investment Bank</t>
  </si>
  <si>
    <t>Osiris Therapeutics</t>
  </si>
  <si>
    <t>OSIR</t>
  </si>
  <si>
    <t xml:space="preserve">Aircastle </t>
  </si>
  <si>
    <t>AYR</t>
  </si>
  <si>
    <t>JPMorgan/Bear Stearns/Citibank</t>
  </si>
  <si>
    <t xml:space="preserve">Qimonda AG </t>
  </si>
  <si>
    <t>QI</t>
  </si>
  <si>
    <t>Credit Suisse/JPMorgan</t>
  </si>
  <si>
    <t xml:space="preserve">Evercore Partners </t>
  </si>
  <si>
    <t>EVR</t>
  </si>
  <si>
    <t xml:space="preserve">InnerWorkings </t>
  </si>
  <si>
    <t>INWK</t>
  </si>
  <si>
    <t xml:space="preserve">Marathon Acquisition </t>
  </si>
  <si>
    <t>MAQ-U</t>
  </si>
  <si>
    <t xml:space="preserve">Energy Services Acquisition </t>
  </si>
  <si>
    <t>ESA-U</t>
  </si>
  <si>
    <t xml:space="preserve">New Oriental Education &amp; Technology Group </t>
  </si>
  <si>
    <t>EDU</t>
  </si>
  <si>
    <t>Credit Suisse/Goldman Sachs (Asia)</t>
  </si>
  <si>
    <t>Hiland Holdings GP, LP</t>
  </si>
  <si>
    <t>HPGP</t>
  </si>
  <si>
    <t xml:space="preserve">Home Diagnostics </t>
  </si>
  <si>
    <t>HDIX</t>
  </si>
  <si>
    <t>Banc of America/Friedman Billings Ramsey/Goldman Sachs</t>
  </si>
  <si>
    <t xml:space="preserve">Gmarket </t>
  </si>
  <si>
    <t>GMKT</t>
  </si>
  <si>
    <t>Goldman Sachs In't/Cowen</t>
  </si>
  <si>
    <t xml:space="preserve">Allied World Assurance Holdings </t>
  </si>
  <si>
    <t>AWH</t>
  </si>
  <si>
    <t xml:space="preserve">Cowen Group </t>
  </si>
  <si>
    <t>COWN</t>
  </si>
  <si>
    <t>Cowen/Credit Suisse/Merrill Lynch</t>
  </si>
  <si>
    <t xml:space="preserve">Valero GP Holdings, LLC </t>
  </si>
  <si>
    <t>VEH</t>
  </si>
  <si>
    <t>Energy Infrastructure Acquisition</t>
  </si>
  <si>
    <t>EII-U</t>
  </si>
  <si>
    <t xml:space="preserve">Millenium India Acquisition </t>
  </si>
  <si>
    <t>MQC-U</t>
  </si>
  <si>
    <t>Ladenburg Thalmann</t>
  </si>
  <si>
    <t xml:space="preserve">Atlas Pipeline Holdings, L.P. </t>
  </si>
  <si>
    <t>AHD</t>
  </si>
  <si>
    <t xml:space="preserve">WNS (Holdings) Limited </t>
  </si>
  <si>
    <t>WNS</t>
  </si>
  <si>
    <t>Morgan Stanley/Deutsche Bank/Merrill Lynch</t>
  </si>
  <si>
    <t xml:space="preserve">Chart Industries </t>
  </si>
  <si>
    <t>GTLS</t>
  </si>
  <si>
    <t>Morgan Stanley/Lehman Brothers/UBS Investment Bank</t>
  </si>
  <si>
    <t xml:space="preserve">GeoMet </t>
  </si>
  <si>
    <t>GMET</t>
  </si>
  <si>
    <t xml:space="preserve">Crystal River Capital </t>
  </si>
  <si>
    <t>CRZ</t>
  </si>
  <si>
    <t xml:space="preserve">SouFun Holdings Limited </t>
  </si>
  <si>
    <t>Deutsche Bank Securities/ Goldman Sachs (Asia) L.L.C</t>
  </si>
  <si>
    <t xml:space="preserve">CoreSite Realty </t>
  </si>
  <si>
    <t>COR</t>
  </si>
  <si>
    <t>Citi/BofA Merrill Lynch/RBC Capital Markets</t>
  </si>
  <si>
    <t xml:space="preserve">SciQuest </t>
  </si>
  <si>
    <t>SQI</t>
  </si>
  <si>
    <t>Stifel Nicolaus Weisel</t>
  </si>
  <si>
    <t xml:space="preserve">Amyris </t>
  </si>
  <si>
    <t>AMRS</t>
  </si>
  <si>
    <t>Morgan Stanley/Goldman Sachs/J.P. Morgan</t>
  </si>
  <si>
    <t xml:space="preserve">Country Style Cooking Restaurant Chain </t>
  </si>
  <si>
    <t>CCSC</t>
  </si>
  <si>
    <t>BofA Merrill Lynch/ Credit Suisse</t>
  </si>
  <si>
    <t xml:space="preserve">Elster Group </t>
  </si>
  <si>
    <t>ELT</t>
  </si>
  <si>
    <t xml:space="preserve">Rhino Resources Partners </t>
  </si>
  <si>
    <t>RNO</t>
  </si>
  <si>
    <t xml:space="preserve">China Ming Yang Wind Power Group </t>
  </si>
  <si>
    <t>MY</t>
  </si>
  <si>
    <t>Morgan Stanley/ Credit Suisse/ BofA Merrill Lynch</t>
  </si>
  <si>
    <t xml:space="preserve">CVR Partners, LP </t>
  </si>
  <si>
    <t>UAN</t>
  </si>
  <si>
    <t>Morgan Stanley/ Barclays Capital/ Goldman, Sachs &amp; Co.</t>
  </si>
  <si>
    <t xml:space="preserve">Golar LNG Partners LP </t>
  </si>
  <si>
    <t>GMLP</t>
  </si>
  <si>
    <t>Citi/ BofA Merrill Lynch/ Morgan Stanley</t>
  </si>
  <si>
    <t xml:space="preserve">PennantPark Floating Rate Capital Ltd. </t>
  </si>
  <si>
    <t>PFLT</t>
  </si>
  <si>
    <t>Morgan Stanley/ SunTrust Robinson Humphrey/ UBS Investment Bank</t>
  </si>
  <si>
    <t xml:space="preserve">Stanford Microdevices </t>
  </si>
  <si>
    <t>SMDI</t>
  </si>
  <si>
    <t>Deutsche Banc Alex Brown</t>
  </si>
  <si>
    <t xml:space="preserve">NRG Energy </t>
  </si>
  <si>
    <t>NRG</t>
  </si>
  <si>
    <t xml:space="preserve">First Horizon Pharmaceutical </t>
  </si>
  <si>
    <t>FHRX</t>
  </si>
  <si>
    <t xml:space="preserve">ONI Systems </t>
  </si>
  <si>
    <t>ONIS</t>
  </si>
  <si>
    <t>GSPAU</t>
  </si>
  <si>
    <t>GSPBU</t>
  </si>
  <si>
    <t xml:space="preserve">Compugen </t>
  </si>
  <si>
    <t>CGEN</t>
  </si>
  <si>
    <t xml:space="preserve">Equinix </t>
  </si>
  <si>
    <t>EQIX</t>
  </si>
  <si>
    <t>Goldman Sachs/Salomon Smith Barney</t>
  </si>
  <si>
    <t>Goldman, Sachs/ Credit Suisse/ Merrill Lynch</t>
  </si>
  <si>
    <t>CS China Acquisition</t>
  </si>
  <si>
    <t>CSACF</t>
  </si>
  <si>
    <t xml:space="preserve">Grand Canyon Education </t>
  </si>
  <si>
    <t>LOPE</t>
  </si>
  <si>
    <t xml:space="preserve">Mead Johnson Nutrition </t>
  </si>
  <si>
    <t>MJN</t>
  </si>
  <si>
    <t xml:space="preserve">Changyou.com </t>
  </si>
  <si>
    <t>CYOU</t>
  </si>
  <si>
    <t xml:space="preserve">Bridgepoint Education </t>
  </si>
  <si>
    <t>BPI</t>
  </si>
  <si>
    <t xml:space="preserve">Rosetta Stone </t>
  </si>
  <si>
    <t>RST</t>
  </si>
  <si>
    <t>Morgan Stanley/William Blair</t>
  </si>
  <si>
    <t xml:space="preserve">DigitalGlobal </t>
  </si>
  <si>
    <t>DGI</t>
  </si>
  <si>
    <t xml:space="preserve">SolarWinds </t>
  </si>
  <si>
    <t>SWI</t>
  </si>
  <si>
    <t>JPMorgan/ Goldman, Sachs/ Morgan Stanley</t>
  </si>
  <si>
    <t xml:space="preserve">Jive Software  </t>
  </si>
  <si>
    <t>JIVE</t>
  </si>
  <si>
    <t xml:space="preserve">Sanchez Energy </t>
  </si>
  <si>
    <t>SN</t>
  </si>
  <si>
    <t>Johnson Rice &amp; Company/ Macquarie Capital</t>
  </si>
  <si>
    <t xml:space="preserve">Bonanza Creek Energy </t>
  </si>
  <si>
    <t>BCEI</t>
  </si>
  <si>
    <t xml:space="preserve">Laredo Petroleum Holdings </t>
  </si>
  <si>
    <t>LPI</t>
  </si>
  <si>
    <t xml:space="preserve">Michael Kors Holdings </t>
  </si>
  <si>
    <t>KORS</t>
  </si>
  <si>
    <t>Morgan Stanley/ J.P. Morgan/ Goldman, Sachs &amp; Co.</t>
  </si>
  <si>
    <t xml:space="preserve">Mid-Con Energy Partners, LP  </t>
  </si>
  <si>
    <t>MCEP</t>
  </si>
  <si>
    <t xml:space="preserve">Inergy Midstream, L.P. </t>
  </si>
  <si>
    <t>NRGM</t>
  </si>
  <si>
    <t>Morgan Stanley/ Barclays Capital/ BofA Merrill Lynch/ Credit Suisse/ Wells Fargo Securities</t>
  </si>
  <si>
    <t xml:space="preserve">Zynga  </t>
  </si>
  <si>
    <t>ZNGA</t>
  </si>
  <si>
    <t xml:space="preserve">Weight Watchers International </t>
  </si>
  <si>
    <t>WTW</t>
  </si>
  <si>
    <t>CS First Boston/Goldman Sachs</t>
  </si>
  <si>
    <t xml:space="preserve">BAM! Entertainment  </t>
  </si>
  <si>
    <t>BFUN</t>
  </si>
  <si>
    <t>Jefferies/Morgan Keegan</t>
  </si>
  <si>
    <t xml:space="preserve">dj Orthopedics </t>
  </si>
  <si>
    <t>DJO</t>
  </si>
  <si>
    <t>Goldman Sachs/JP Morgan</t>
  </si>
  <si>
    <t>microHelix</t>
  </si>
  <si>
    <t>MHLXU</t>
  </si>
  <si>
    <t xml:space="preserve">Carlyle Group L.P. </t>
  </si>
  <si>
    <t>J.P. Morgan/ Citigroup/ Credit Suisse</t>
  </si>
  <si>
    <t xml:space="preserve">EverBank Financial </t>
  </si>
  <si>
    <t>EVER</t>
  </si>
  <si>
    <t>Goldman, Sachs/ BofA Merrill Lynch/ Credit Suisse</t>
  </si>
  <si>
    <t xml:space="preserve">Pacific Coast Oil Trust </t>
  </si>
  <si>
    <t>ROYT</t>
  </si>
  <si>
    <t>Barclays/ Citigroup/ BofA Merrill Lynch/ J.P. Morgan/ UBS Investment Bank/ Wells Fargo Securities</t>
  </si>
  <si>
    <t xml:space="preserve">PetroLogistics LP </t>
  </si>
  <si>
    <t>PDH</t>
  </si>
  <si>
    <t>Morgan Stanley/ Citigroup/ UBS Investment Bank</t>
  </si>
  <si>
    <t xml:space="preserve">Tillys </t>
  </si>
  <si>
    <t>TLYS</t>
  </si>
  <si>
    <t>Goldman, Sachs/ BofA Merrill Lynch/ Piper Jaffray</t>
  </si>
  <si>
    <t xml:space="preserve">Supernus Pharmaceuticals </t>
  </si>
  <si>
    <t>SUPN</t>
  </si>
  <si>
    <t>Citigroup/ Piper Jaffray</t>
  </si>
  <si>
    <t>RNIN</t>
  </si>
  <si>
    <t xml:space="preserve">Grupo Aeroportuario del Centro Norte </t>
  </si>
  <si>
    <t>OMAB</t>
  </si>
  <si>
    <t xml:space="preserve">Netlist </t>
  </si>
  <si>
    <t xml:space="preserve">Health Insurance Innovations </t>
  </si>
  <si>
    <t>HIIQ</t>
  </si>
  <si>
    <t>Credit Suisse/ Citigroup/ BofA Merrill Lynch</t>
  </si>
  <si>
    <t xml:space="preserve">New Source Energy Partners L.P. </t>
  </si>
  <si>
    <t>NSLP</t>
  </si>
  <si>
    <t>Baird/ Stifel Nicolaus Weisel/ BMO Capital Markets/ Oppenheimer &amp; Co.</t>
  </si>
  <si>
    <t xml:space="preserve">ZAIS Financial </t>
  </si>
  <si>
    <t>ZFC</t>
  </si>
  <si>
    <t>RFX</t>
  </si>
  <si>
    <t>Credit Suisse First Boston/Goldman Sachs/Banc of America</t>
  </si>
  <si>
    <t xml:space="preserve">CF Industries Holdings </t>
  </si>
  <si>
    <t>CF</t>
  </si>
  <si>
    <t>Bronce Driling</t>
  </si>
  <si>
    <t>BRNC</t>
  </si>
  <si>
    <t>Johnson Rice/Jefferies</t>
  </si>
  <si>
    <t>Kona Grill</t>
  </si>
  <si>
    <t>KONA</t>
  </si>
  <si>
    <t>Oppenheimer/Feltl</t>
  </si>
  <si>
    <t xml:space="preserve">Rockwood Holdings </t>
  </si>
  <si>
    <t>ROC</t>
  </si>
  <si>
    <t xml:space="preserve">Williams Partners </t>
  </si>
  <si>
    <t>WPZ</t>
  </si>
  <si>
    <t xml:space="preserve">Stone Acarde Acquisition </t>
  </si>
  <si>
    <t>SCDEU</t>
  </si>
  <si>
    <t xml:space="preserve">EQT Midstream Partners, LP </t>
  </si>
  <si>
    <t>EQM</t>
  </si>
  <si>
    <t>Citigroup/ Barclays</t>
  </si>
  <si>
    <t xml:space="preserve">Design Within Reach </t>
  </si>
  <si>
    <t>DWRI</t>
  </si>
  <si>
    <t xml:space="preserve">Life Time Fitness </t>
  </si>
  <si>
    <t>LTM</t>
  </si>
  <si>
    <t>WellCare Group</t>
  </si>
  <si>
    <t>WCG</t>
  </si>
  <si>
    <t>Holly Energy Partners</t>
  </si>
  <si>
    <t>HEP</t>
  </si>
  <si>
    <t xml:space="preserve">KongZhong </t>
  </si>
  <si>
    <t>KONG</t>
  </si>
  <si>
    <t xml:space="preserve">NetLogic Mircosystems </t>
  </si>
  <si>
    <t>NETL</t>
  </si>
  <si>
    <t xml:space="preserve">Affirmative Insurance Holdings </t>
  </si>
  <si>
    <t>AFFM</t>
  </si>
  <si>
    <t xml:space="preserve">Domino's Pizza </t>
  </si>
  <si>
    <t xml:space="preserve">Kite Realty Group Trust </t>
  </si>
  <si>
    <t>KRG</t>
  </si>
  <si>
    <t>Lehman Brothers/Wachovia</t>
  </si>
  <si>
    <t xml:space="preserve">Westlake Chemical </t>
  </si>
  <si>
    <t>WLK</t>
  </si>
  <si>
    <t>Credit Suisse First Boston/JP Morgan/Deutsche Bank</t>
  </si>
  <si>
    <t xml:space="preserve">Extra Space Storage </t>
  </si>
  <si>
    <t>EXR</t>
  </si>
  <si>
    <t>American Campus Communities (ACC)</t>
  </si>
  <si>
    <t>ACC</t>
  </si>
  <si>
    <t xml:space="preserve">Archipelago Holdings </t>
  </si>
  <si>
    <t>AX</t>
  </si>
  <si>
    <t xml:space="preserve">Stereotaxis </t>
  </si>
  <si>
    <t>STXS</t>
  </si>
  <si>
    <t>Goldman Sachs/Bear Stearns</t>
  </si>
  <si>
    <t xml:space="preserve">Pacific Airport Group </t>
  </si>
  <si>
    <t>PAC</t>
  </si>
  <si>
    <t>Credit Suisse</t>
  </si>
  <si>
    <t xml:space="preserve">Grubb &amp; Ellis Realty Advisors </t>
  </si>
  <si>
    <t>GAV.U</t>
  </si>
  <si>
    <t xml:space="preserve">India Globalization Capital  </t>
  </si>
  <si>
    <t>IGC.U</t>
  </si>
  <si>
    <t>Ferris Baker Watts/Ladenburg Thalmann</t>
  </si>
  <si>
    <t xml:space="preserve">Oracle Healthcare Acquisition </t>
  </si>
  <si>
    <t>OHAQU</t>
  </si>
  <si>
    <t>CRT Capital/Ladenberg Thalman</t>
  </si>
  <si>
    <t xml:space="preserve">Good Harbor Partners Acquisitions </t>
  </si>
  <si>
    <t>GHBAU</t>
  </si>
  <si>
    <t>HCFP/Brenner Securities</t>
  </si>
  <si>
    <t>GHBBU</t>
  </si>
  <si>
    <t xml:space="preserve">Alexza Pharmaceuticals </t>
  </si>
  <si>
    <t>ALXA</t>
  </si>
  <si>
    <t>Piper Jaffray/Pacific Growth Equities</t>
  </si>
  <si>
    <t xml:space="preserve">Eagle Test Systems </t>
  </si>
  <si>
    <t>EGLT</t>
  </si>
  <si>
    <t xml:space="preserve">TransDigm Group </t>
  </si>
  <si>
    <t>TDG</t>
  </si>
  <si>
    <t>Credit Suisse/Lehman Brothers</t>
  </si>
  <si>
    <t xml:space="preserve">Acquicor Technology </t>
  </si>
  <si>
    <t>AQR.U</t>
  </si>
  <si>
    <t>ThinkEquity Partners/CRT Capital Group</t>
  </si>
  <si>
    <t xml:space="preserve">Echo Healthcare Acquisition </t>
  </si>
  <si>
    <t>EHHAU</t>
  </si>
  <si>
    <t>Morgan Joseph/RothCapitalPartners</t>
  </si>
  <si>
    <t xml:space="preserve">Nextest Systems </t>
  </si>
  <si>
    <t>NEXT</t>
  </si>
  <si>
    <t xml:space="preserve">North American Insurance Leanders </t>
  </si>
  <si>
    <t>NAO.U</t>
  </si>
  <si>
    <t xml:space="preserve">Clayton Holdings </t>
  </si>
  <si>
    <t>CLAY</t>
  </si>
  <si>
    <t>William Blair/Piper Jafray</t>
  </si>
  <si>
    <t xml:space="preserve">Global Traffic Network </t>
  </si>
  <si>
    <t>GNET</t>
  </si>
  <si>
    <t>Feltl &amp; Company</t>
  </si>
  <si>
    <t xml:space="preserve">Tim Hortons </t>
  </si>
  <si>
    <t>THI</t>
  </si>
  <si>
    <t>Goldman Sachs/RBC Capital Markets</t>
  </si>
  <si>
    <t xml:space="preserve">China GrenTech </t>
  </si>
  <si>
    <t>GRRF</t>
  </si>
  <si>
    <t xml:space="preserve">Phoenix India Acquisition </t>
  </si>
  <si>
    <t>PXIAU</t>
  </si>
  <si>
    <t xml:space="preserve">Kyphon </t>
  </si>
  <si>
    <t>KYPH</t>
  </si>
  <si>
    <t>Computer Programs and Systems</t>
  </si>
  <si>
    <t>CPSI</t>
  </si>
  <si>
    <t>Morgan Keegan/Raymond James</t>
  </si>
  <si>
    <t xml:space="preserve">MarkWest Energy Partners </t>
  </si>
  <si>
    <t>MWE</t>
  </si>
  <si>
    <t>AG Edwards/RBC Capital</t>
  </si>
  <si>
    <t xml:space="preserve">Liquidmetals Technologies </t>
  </si>
  <si>
    <t>LQMT</t>
  </si>
  <si>
    <t xml:space="preserve">Netflix </t>
  </si>
  <si>
    <t>NFLX</t>
  </si>
  <si>
    <t xml:space="preserve">Altiris </t>
  </si>
  <si>
    <t>ATRS</t>
  </si>
  <si>
    <t>CS First Boston</t>
  </si>
  <si>
    <t xml:space="preserve">Eon Labs </t>
  </si>
  <si>
    <t>ELAB</t>
  </si>
  <si>
    <t xml:space="preserve">SRA International </t>
  </si>
  <si>
    <t>SRX</t>
  </si>
  <si>
    <t>Overstock.com</t>
  </si>
  <si>
    <t>OSTK</t>
  </si>
  <si>
    <t>WR Hambrecht+Co</t>
  </si>
  <si>
    <t xml:space="preserve">Plumtree Software </t>
  </si>
  <si>
    <t>PLUM</t>
  </si>
  <si>
    <t xml:space="preserve">Trius Therapeutics </t>
  </si>
  <si>
    <t>TSRX</t>
  </si>
  <si>
    <t>Credit Suisse/Piper Jaffray</t>
  </si>
  <si>
    <t>Ambow Education Holding</t>
  </si>
  <si>
    <t>AMBO</t>
  </si>
  <si>
    <t>J.P. Morgan/ Goldman Sachs (Asia)</t>
  </si>
  <si>
    <t>Gordmans Stores</t>
  </si>
  <si>
    <t>GMAD</t>
  </si>
  <si>
    <t>Piper Jaffray/Wells Fargo Securities</t>
  </si>
  <si>
    <t xml:space="preserve">Intralink Holdings </t>
  </si>
  <si>
    <t>IL</t>
  </si>
  <si>
    <t xml:space="preserve">C&amp;J Energy Services </t>
  </si>
  <si>
    <t>CJES</t>
  </si>
  <si>
    <t>Goldman, Sachs/ J.P. Morgan/ Citi</t>
  </si>
  <si>
    <t>Broadband Capital Management</t>
  </si>
  <si>
    <t xml:space="preserve">Silicon Motion Technology </t>
  </si>
  <si>
    <t>SIMO</t>
  </si>
  <si>
    <t xml:space="preserve">Courtside Acquisition </t>
  </si>
  <si>
    <t>CRBU</t>
  </si>
  <si>
    <t>EarlyBirdCaptial/ThinkEquity Partners</t>
  </si>
  <si>
    <t xml:space="preserve">Medical Properties Trust </t>
  </si>
  <si>
    <t>MPW</t>
  </si>
  <si>
    <t>Friedman Billings Ramsey/JP Morgan</t>
  </si>
  <si>
    <t xml:space="preserve">Focus Media Holding Limited </t>
  </si>
  <si>
    <t>FMCN</t>
  </si>
  <si>
    <t xml:space="preserve">JER Investors Trust </t>
  </si>
  <si>
    <t>JRT</t>
  </si>
  <si>
    <t>Friedman Billings Ramsey/Banc of America</t>
  </si>
  <si>
    <t xml:space="preserve">CryoCor </t>
  </si>
  <si>
    <t>Banc of America/Deutsche Bank</t>
  </si>
  <si>
    <t>Jefferies/JPMorgan</t>
  </si>
  <si>
    <t>Asia Automotive Acquisition</t>
  </si>
  <si>
    <t>AAACU</t>
  </si>
  <si>
    <t>Rodman &amp; Renshaw</t>
  </si>
  <si>
    <t xml:space="preserve">JK Acquisition </t>
  </si>
  <si>
    <t>JKA.U</t>
  </si>
  <si>
    <t xml:space="preserve">Targacept </t>
  </si>
  <si>
    <t>TRGT</t>
  </si>
  <si>
    <t xml:space="preserve">Deutsche Bank/Pacific Growth Equities </t>
  </si>
  <si>
    <t xml:space="preserve">Vanda Pharmaceuticals </t>
  </si>
  <si>
    <t>VNDA</t>
  </si>
  <si>
    <t>JPMorgan/Banc of America</t>
  </si>
  <si>
    <t>Healthcare Acquisition Partners</t>
  </si>
  <si>
    <t>HAQPU</t>
  </si>
  <si>
    <t>FTN Midwest Securities</t>
  </si>
  <si>
    <t xml:space="preserve">Global Services Partners Acquisitions </t>
  </si>
  <si>
    <t>BofA Merrill Lynch/ Goldman, Sachs/ Barclays Capital/ Citi</t>
  </si>
  <si>
    <t xml:space="preserve">Kraton Performance Polymers </t>
  </si>
  <si>
    <t>KRA</t>
  </si>
  <si>
    <t xml:space="preserve">Cellu Tissue Holdings </t>
  </si>
  <si>
    <t>CLU</t>
  </si>
  <si>
    <t>Goldman Sachs/J.P. Morgan/BofA Merrill Lynch</t>
  </si>
  <si>
    <t xml:space="preserve">Chesapeake Lodging Trust </t>
  </si>
  <si>
    <t>CHSP</t>
  </si>
  <si>
    <t>Collabrium Japan Acquisition (JACQU)</t>
  </si>
  <si>
    <t>JACQU</t>
  </si>
  <si>
    <t>PrinceRidge</t>
  </si>
  <si>
    <t xml:space="preserve">Berry Plastics Group  </t>
  </si>
  <si>
    <t>BERY</t>
  </si>
  <si>
    <t>LG. Philips LCD  (7/22/04)</t>
  </si>
  <si>
    <t>LPL</t>
  </si>
  <si>
    <t>LG Investment &amp; Securities/Morgan Stanley/UBS Investment Bank</t>
  </si>
  <si>
    <t xml:space="preserve">Xenogen </t>
  </si>
  <si>
    <t>XGEN</t>
  </si>
  <si>
    <t xml:space="preserve">QC Holdings </t>
  </si>
  <si>
    <t>QCCO</t>
  </si>
  <si>
    <t>Ferris Baker Watts/JMP Securities</t>
  </si>
  <si>
    <t xml:space="preserve">Collegiate Funding Services </t>
  </si>
  <si>
    <t>CBOE</t>
  </si>
  <si>
    <t xml:space="preserve">BroadSoft </t>
  </si>
  <si>
    <t>BSFT</t>
  </si>
  <si>
    <t xml:space="preserve">Higher One Holdings </t>
  </si>
  <si>
    <t>ONE</t>
  </si>
  <si>
    <t xml:space="preserve">Oasis Petroleum </t>
  </si>
  <si>
    <t>OAS</t>
  </si>
  <si>
    <t xml:space="preserve">China Intelligent Lighting &amp; Electronics </t>
  </si>
  <si>
    <t>CIL</t>
  </si>
  <si>
    <t>Rodman &amp; Renshaw.WestPark Capital</t>
  </si>
  <si>
    <t xml:space="preserve">Motricity </t>
  </si>
  <si>
    <t>MOTR</t>
  </si>
  <si>
    <t>J.P. Morgan/Golldman Sachs</t>
  </si>
  <si>
    <t xml:space="preserve">Hudson Pacific Properties </t>
  </si>
  <si>
    <t>HPP</t>
  </si>
  <si>
    <t>BofA Merrill Lych/Barclays Capital/Morgan Stanley</t>
  </si>
  <si>
    <t xml:space="preserve">Fabrinet </t>
  </si>
  <si>
    <t>FN</t>
  </si>
  <si>
    <t xml:space="preserve">Tesla Motors </t>
  </si>
  <si>
    <t>TSLA</t>
  </si>
  <si>
    <t>Goldman, Sachs/ Morgan Stanley/ J.P. Morgan/ Deutsche Bank Securities</t>
  </si>
  <si>
    <t xml:space="preserve">HiSoft Technology International </t>
  </si>
  <si>
    <t>HSFT</t>
  </si>
  <si>
    <t xml:space="preserve">China New Borun </t>
  </si>
  <si>
    <t>BOR N</t>
  </si>
  <si>
    <t xml:space="preserve">Telik </t>
  </si>
  <si>
    <t>TELK</t>
  </si>
  <si>
    <t xml:space="preserve">American Medical Systems Holdings </t>
  </si>
  <si>
    <t>AMMD</t>
  </si>
  <si>
    <t xml:space="preserve">Dyax </t>
  </si>
  <si>
    <t>DYAX</t>
  </si>
  <si>
    <t xml:space="preserve">SynQuest </t>
  </si>
  <si>
    <t>SYNQ</t>
  </si>
  <si>
    <t xml:space="preserve">Lexar Media </t>
  </si>
  <si>
    <t>LEXR</t>
  </si>
  <si>
    <t xml:space="preserve">o2wireless Solutions </t>
  </si>
  <si>
    <t>OTWO</t>
  </si>
  <si>
    <t xml:space="preserve">PeoplePC </t>
  </si>
  <si>
    <t>PEOP</t>
  </si>
  <si>
    <t>Avistar Communications</t>
  </si>
  <si>
    <t>AVSR</t>
  </si>
  <si>
    <t xml:space="preserve">Integrated Telecom Express </t>
  </si>
  <si>
    <t>ITXI</t>
  </si>
  <si>
    <t xml:space="preserve">PECO II </t>
  </si>
  <si>
    <t>MVU-U</t>
  </si>
  <si>
    <t>Newbridge Securities/I-Bankers</t>
  </si>
  <si>
    <t xml:space="preserve">Aegean Marine Petroleum Network </t>
  </si>
  <si>
    <t>ANW</t>
  </si>
  <si>
    <t xml:space="preserve">Allegiant Travel </t>
  </si>
  <si>
    <t>ALGT</t>
  </si>
  <si>
    <t xml:space="preserve">Heelys </t>
  </si>
  <si>
    <t>HLYS</t>
  </si>
  <si>
    <t xml:space="preserve">IPG Photonics </t>
  </si>
  <si>
    <t>IPGP</t>
  </si>
  <si>
    <t xml:space="preserve">Atlas Energy Resources LLC </t>
  </si>
  <si>
    <t>ATN</t>
  </si>
  <si>
    <t>UBS Investment Bank/Wachovia/AG Edwards</t>
  </si>
  <si>
    <t xml:space="preserve">DCT Industrial Trust </t>
  </si>
  <si>
    <t>DCT</t>
  </si>
  <si>
    <t>Merrill Lynch/Wachovia</t>
  </si>
  <si>
    <t xml:space="preserve">Guidance Software </t>
  </si>
  <si>
    <t>GUID</t>
  </si>
  <si>
    <t xml:space="preserve">Teekay Offshore Partners L.P. </t>
  </si>
  <si>
    <t>TOO</t>
  </si>
  <si>
    <t xml:space="preserve">WSB Financial Group </t>
  </si>
  <si>
    <t>WSFG</t>
  </si>
  <si>
    <t>D.A. Davidson</t>
  </si>
  <si>
    <t xml:space="preserve">Cal Dive International </t>
  </si>
  <si>
    <t>DVR</t>
  </si>
  <si>
    <t>Banc of America/JPMorgan</t>
  </si>
  <si>
    <t xml:space="preserve">Genesis Lease Limited </t>
  </si>
  <si>
    <t>GLS</t>
  </si>
  <si>
    <t>Citigroup/JPMorgan</t>
  </si>
  <si>
    <t xml:space="preserve">MEDecision </t>
  </si>
  <si>
    <t>MEDE</t>
  </si>
  <si>
    <t xml:space="preserve">NewStar Financial </t>
  </si>
  <si>
    <t>NEWS</t>
  </si>
  <si>
    <t>Goldman Sachs/Morgan Stanley/Citigroup/Wachovia</t>
  </si>
  <si>
    <t xml:space="preserve">Obagi Medical Products </t>
  </si>
  <si>
    <t>OMPI</t>
  </si>
  <si>
    <t xml:space="preserve">Affymax </t>
  </si>
  <si>
    <t>AFFY</t>
  </si>
  <si>
    <t xml:space="preserve">Double-Take Software </t>
  </si>
  <si>
    <t>DBTK</t>
  </si>
  <si>
    <t>Cowen/Thomas Weisel Partners</t>
  </si>
  <si>
    <t xml:space="preserve">Isilon Systems </t>
  </si>
  <si>
    <t>ISLN</t>
  </si>
  <si>
    <t xml:space="preserve">Capital Lease Funding </t>
  </si>
  <si>
    <t>LSE</t>
  </si>
  <si>
    <t>Friedman Billings Ramsey/Wachovia Securities</t>
  </si>
  <si>
    <t xml:space="preserve">Signature Bank </t>
  </si>
  <si>
    <t xml:space="preserve">USA Compression Partners, LP </t>
  </si>
  <si>
    <t>USAC</t>
  </si>
  <si>
    <t>Barclays Capital/ Goldman, Sachs/ J.P. Morgan/ Wells Fargo Securities</t>
  </si>
  <si>
    <t xml:space="preserve">Adams Respiratory Therapeutics </t>
  </si>
  <si>
    <t>ARXT</t>
  </si>
  <si>
    <t xml:space="preserve">Diamond Foods </t>
  </si>
  <si>
    <t>DMND</t>
  </si>
  <si>
    <t xml:space="preserve">Hittite Microwave </t>
  </si>
  <si>
    <t>HITT</t>
  </si>
  <si>
    <t xml:space="preserve">Maidenform Brands </t>
  </si>
  <si>
    <t>MFB</t>
  </si>
  <si>
    <t>UBS Investment Bank/Credit Suisse First Boston</t>
  </si>
  <si>
    <t xml:space="preserve">Consolidated Communications Illinois </t>
  </si>
  <si>
    <t>CNSL</t>
  </si>
  <si>
    <t xml:space="preserve">Genco Shipping &amp; Trading </t>
  </si>
  <si>
    <t>GSTL</t>
  </si>
  <si>
    <t>Jefferies/Morgan Stanley</t>
  </si>
  <si>
    <t xml:space="preserve">ITC Holdings </t>
  </si>
  <si>
    <t>ITC</t>
  </si>
  <si>
    <t>Lehman Brothers/Credit Suisse First Boston/Morgan Stanley</t>
  </si>
  <si>
    <t xml:space="preserve">Pike Electric </t>
  </si>
  <si>
    <t>PEC</t>
  </si>
  <si>
    <t>Citigroup/JP Morgan</t>
  </si>
  <si>
    <t xml:space="preserve">Alon USA Energy </t>
  </si>
  <si>
    <t>ALJ</t>
  </si>
  <si>
    <t xml:space="preserve">Golf Galaxy </t>
  </si>
  <si>
    <t>GGXY</t>
  </si>
  <si>
    <t>Piper Jaffray/William Blair</t>
  </si>
  <si>
    <t xml:space="preserve">Superior Well Services </t>
  </si>
  <si>
    <t>SWSI</t>
  </si>
  <si>
    <t xml:space="preserve">Patriot Capital Funding </t>
  </si>
  <si>
    <t>PCAP</t>
  </si>
  <si>
    <t>AG Edwards</t>
  </si>
  <si>
    <t>Healthcare Acquisition</t>
  </si>
  <si>
    <t>HAQ.U</t>
  </si>
  <si>
    <t xml:space="preserve">MWI Veterinary Supply </t>
  </si>
  <si>
    <t>MWIV</t>
  </si>
  <si>
    <t xml:space="preserve">Baby Universe </t>
  </si>
  <si>
    <t>BUN</t>
  </si>
  <si>
    <t>Gunn Allen/Wedbush Morgan</t>
  </si>
  <si>
    <t xml:space="preserve">Unica </t>
  </si>
  <si>
    <t>UNCA</t>
  </si>
  <si>
    <t xml:space="preserve">The Republic Group </t>
  </si>
  <si>
    <t>RUTX</t>
  </si>
  <si>
    <t>Ferris, Baker, Watts/Jefferies</t>
  </si>
  <si>
    <t xml:space="preserve">Providence Service </t>
  </si>
  <si>
    <t>PRSC</t>
  </si>
  <si>
    <t>SunTrust Robinson Humphrey/Jefferies</t>
  </si>
  <si>
    <t xml:space="preserve">Ashford Hospitality Trust </t>
  </si>
  <si>
    <t>AHT</t>
  </si>
  <si>
    <t xml:space="preserve">National Financial Partners </t>
  </si>
  <si>
    <t>NFP</t>
  </si>
  <si>
    <t xml:space="preserve">SigmaTel </t>
  </si>
  <si>
    <t>SGTL</t>
  </si>
  <si>
    <t xml:space="preserve">Journal Co. </t>
  </si>
  <si>
    <t>JRN</t>
  </si>
  <si>
    <t>Morgan Stanley/Robert W. Baird</t>
  </si>
  <si>
    <t>AMIS Holdings</t>
  </si>
  <si>
    <t>AMIS</t>
  </si>
  <si>
    <t xml:space="preserve">RedEnvelope </t>
  </si>
  <si>
    <t>REDE</t>
  </si>
  <si>
    <t>WR Hambrecht+Co.</t>
  </si>
  <si>
    <t xml:space="preserve">Anchor Glass Container </t>
  </si>
  <si>
    <t>AGCC</t>
  </si>
  <si>
    <t>LKQ</t>
  </si>
  <si>
    <t>LKQX</t>
  </si>
  <si>
    <t>Robert W. Baird/Jefferies</t>
  </si>
  <si>
    <t xml:space="preserve">Acusphere </t>
  </si>
  <si>
    <t>ACUS</t>
  </si>
  <si>
    <t xml:space="preserve">DigitalNet Holdings </t>
  </si>
  <si>
    <t>DNET</t>
  </si>
  <si>
    <t>Citigroup/UBS Investment Bank</t>
  </si>
  <si>
    <t xml:space="preserve">Advancis Pharmaceutical </t>
  </si>
  <si>
    <t>AVNC</t>
  </si>
  <si>
    <t xml:space="preserve">First Potomac Realty Trust </t>
  </si>
  <si>
    <t>FPO</t>
  </si>
  <si>
    <t>Ferris Baker Watts/McDonald Investments</t>
  </si>
  <si>
    <t>Carter's</t>
  </si>
  <si>
    <t>CRI</t>
  </si>
  <si>
    <t xml:space="preserve">Genitope </t>
  </si>
  <si>
    <t>GTOP</t>
  </si>
  <si>
    <t xml:space="preserve">Centennial Specialty Foods </t>
  </si>
  <si>
    <t>CHLE</t>
  </si>
  <si>
    <t>JP Turner</t>
  </si>
  <si>
    <t xml:space="preserve">China Growth Equity Investment </t>
  </si>
  <si>
    <t>CGEIU</t>
  </si>
  <si>
    <t xml:space="preserve">Prospect Acquisition </t>
  </si>
  <si>
    <t>PAX-U</t>
  </si>
  <si>
    <t xml:space="preserve">EnteroMedics </t>
  </si>
  <si>
    <t>ETRM</t>
  </si>
  <si>
    <t>JPMorgan/Morgan Stanley</t>
  </si>
  <si>
    <t xml:space="preserve">Virtual Radiologic </t>
  </si>
  <si>
    <t>VRAD</t>
  </si>
  <si>
    <t xml:space="preserve">EnergySolutions </t>
  </si>
  <si>
    <t>ES</t>
  </si>
  <si>
    <t>Credit Suisse/JPMorgan/Morgan Stanley</t>
  </si>
  <si>
    <t xml:space="preserve">Rubicon Technology </t>
  </si>
  <si>
    <t>RBCN</t>
  </si>
  <si>
    <t xml:space="preserve">El Paso Pipeline Partners </t>
  </si>
  <si>
    <t>EPB</t>
  </si>
  <si>
    <t xml:space="preserve">GSME Acquisiton Partners </t>
  </si>
  <si>
    <t>GSMEF</t>
  </si>
  <si>
    <t xml:space="preserve">Cohen </t>
  </si>
  <si>
    <t xml:space="preserve">Le Gaga Holdings Limited </t>
  </si>
  <si>
    <t>GAGA</t>
  </si>
  <si>
    <t>Rodman &amp; Renshaw/I-Bankers Securities</t>
  </si>
  <si>
    <t xml:space="preserve">Himax Technologies </t>
  </si>
  <si>
    <t>HIMX</t>
  </si>
  <si>
    <t xml:space="preserve">Visicu </t>
  </si>
  <si>
    <t>EICU</t>
  </si>
  <si>
    <t xml:space="preserve">Goodman Global </t>
  </si>
  <si>
    <t>GGL</t>
  </si>
  <si>
    <t>JPMorgan/Merrill Lynch/Goldman Sachs</t>
  </si>
  <si>
    <t xml:space="preserve">General Finance </t>
  </si>
  <si>
    <t>GFN.U</t>
  </si>
  <si>
    <t xml:space="preserve">Castle Brands </t>
  </si>
  <si>
    <t>ROX</t>
  </si>
  <si>
    <t>Oppenheimer</t>
  </si>
  <si>
    <t xml:space="preserve">Sealy </t>
  </si>
  <si>
    <t>ZZ</t>
  </si>
  <si>
    <t>Citigroup/Goldman Sachs/JP Morgan/Banc of America</t>
  </si>
  <si>
    <t xml:space="preserve">Omega Navigation Enterprises </t>
  </si>
  <si>
    <t>ONAV</t>
  </si>
  <si>
    <t>Credit Suisse/ Citi</t>
  </si>
  <si>
    <t xml:space="preserve">China Fundamental Acquisition </t>
  </si>
  <si>
    <t>CFQUF</t>
  </si>
  <si>
    <t>Chardan Capital Markets/ Maxim Group</t>
  </si>
  <si>
    <t xml:space="preserve">Safe Bulkers </t>
  </si>
  <si>
    <t>SB</t>
  </si>
  <si>
    <t>Merrill Lynch/Credit Siusse</t>
  </si>
  <si>
    <t xml:space="preserve">Britannia Bulk Holdings </t>
  </si>
  <si>
    <t>DTW</t>
  </si>
  <si>
    <t xml:space="preserve">RHI Entertainment </t>
  </si>
  <si>
    <t>RHIE</t>
  </si>
  <si>
    <t xml:space="preserve">Navios Maritime Acquisition </t>
  </si>
  <si>
    <t>NNA-U</t>
  </si>
  <si>
    <t xml:space="preserve">Energy Recovery </t>
  </si>
  <si>
    <t>ERII</t>
  </si>
  <si>
    <t>Citi/Credit Siusse</t>
  </si>
  <si>
    <t xml:space="preserve">North Asia Investment </t>
  </si>
  <si>
    <t>NHR.U</t>
  </si>
  <si>
    <t xml:space="preserve">GT Solar International </t>
  </si>
  <si>
    <t>SOLR</t>
  </si>
  <si>
    <t>China Distance Education Holdings (DL)</t>
  </si>
  <si>
    <t>DL</t>
  </si>
  <si>
    <t xml:space="preserve">China Mass Media International Advertising </t>
  </si>
  <si>
    <t>CMM</t>
  </si>
  <si>
    <t xml:space="preserve">Rackspace Hosting </t>
  </si>
  <si>
    <t>JPMorgan/Barclay Capital</t>
  </si>
  <si>
    <t xml:space="preserve">PennyMac Investment Trust </t>
  </si>
  <si>
    <t>PMT</t>
  </si>
  <si>
    <t>Merrill Lynch/ Credit Suisse/ Deutsche Bank Securities</t>
  </si>
  <si>
    <t xml:space="preserve">Emdeon </t>
  </si>
  <si>
    <t>EM</t>
  </si>
  <si>
    <t xml:space="preserve">Avago Technologies </t>
  </si>
  <si>
    <t>Deutsche Bank Securities/ Barclays Capital/ Morgan Stanley/ Citi</t>
  </si>
  <si>
    <t xml:space="preserve">CDC Software </t>
  </si>
  <si>
    <t>CDCS</t>
  </si>
  <si>
    <t xml:space="preserve">Aquasition  </t>
  </si>
  <si>
    <t>AQUUU</t>
  </si>
  <si>
    <t xml:space="preserve">MPLX LP </t>
  </si>
  <si>
    <t>MPLX</t>
  </si>
  <si>
    <t>UBS Investment Bank/ BofA Merrill Lynch/ Morgan Stanley/ Citigroup/ J.P. Morgan</t>
  </si>
  <si>
    <t xml:space="preserve">WhiteWave Foods (The) </t>
  </si>
  <si>
    <t>WWAV</t>
  </si>
  <si>
    <t>J.P. Morgan/ Credit Suisse/ BofA Merrill Lynch</t>
  </si>
  <si>
    <t xml:space="preserve">Transforma Acquisition Group </t>
  </si>
  <si>
    <t>TAQ-U</t>
  </si>
  <si>
    <t>Banc of America/CRT Capital Group</t>
  </si>
  <si>
    <t xml:space="preserve">Artes Medical </t>
  </si>
  <si>
    <t>ARTE</t>
  </si>
  <si>
    <t>Cowen/Lazard Capital Markets</t>
  </si>
  <si>
    <t xml:space="preserve">Dayton Superior </t>
  </si>
  <si>
    <t>DSUP</t>
  </si>
  <si>
    <t>Robert W. Baird</t>
  </si>
  <si>
    <t xml:space="preserve">Solarfun Power Holdings </t>
  </si>
  <si>
    <t>SOLF</t>
  </si>
  <si>
    <t>Goldman Sachs (Asia)</t>
  </si>
  <si>
    <t xml:space="preserve">Shine Media Acquisition </t>
  </si>
  <si>
    <t>SHND-U</t>
  </si>
  <si>
    <t>Merriman Curhan Ford</t>
  </si>
  <si>
    <t xml:space="preserve">Universal Power Group </t>
  </si>
  <si>
    <t>UPG</t>
  </si>
  <si>
    <t>Ladenburg Thalmann/Wunderlich Securities</t>
  </si>
  <si>
    <t xml:space="preserve">Freedom Acquisition Holdings </t>
  </si>
  <si>
    <t>FRH-U</t>
  </si>
  <si>
    <t xml:space="preserve">Legacy Reserves LP </t>
  </si>
  <si>
    <t>LGCY</t>
  </si>
  <si>
    <t xml:space="preserve">Nexity Financial </t>
  </si>
  <si>
    <t>NXTY</t>
  </si>
  <si>
    <t xml:space="preserve">Ikanos Communications </t>
  </si>
  <si>
    <t>IKAN</t>
  </si>
  <si>
    <t xml:space="preserve">Global Cash Access Holdings </t>
  </si>
  <si>
    <t>GCA</t>
  </si>
  <si>
    <t>MPEL</t>
  </si>
  <si>
    <t>Credit Suisse/Citigroup/UBS Investment Trust</t>
  </si>
  <si>
    <t xml:space="preserve">Trina Solar Limited </t>
  </si>
  <si>
    <t>TSL</t>
  </si>
  <si>
    <t>TheraSense</t>
  </si>
  <si>
    <t>THER</t>
  </si>
  <si>
    <t xml:space="preserve">Principal Financial Group </t>
  </si>
  <si>
    <t>PFG</t>
  </si>
  <si>
    <t xml:space="preserve">Cross Country </t>
  </si>
  <si>
    <t>CCRN</t>
  </si>
  <si>
    <t>Merrill Lynch/Salomon Smith Barney</t>
  </si>
  <si>
    <t>Penn Virginia Resources Partners</t>
  </si>
  <si>
    <t>PVR</t>
  </si>
  <si>
    <t>Lehman Brothers/UBS Warburg</t>
  </si>
  <si>
    <t xml:space="preserve">Anthem </t>
  </si>
  <si>
    <t>ATH</t>
  </si>
  <si>
    <t xml:space="preserve">Odyssey HealthCare </t>
  </si>
  <si>
    <t>ODSY</t>
  </si>
  <si>
    <t>LogicVision</t>
  </si>
  <si>
    <t>LGVN</t>
  </si>
  <si>
    <t>AMERIGROUP</t>
  </si>
  <si>
    <t>AMGP</t>
  </si>
  <si>
    <t>Banc of America/UBS Warburg</t>
  </si>
  <si>
    <t xml:space="preserve">Advisory Board (The) </t>
  </si>
  <si>
    <t>ABCO</t>
  </si>
  <si>
    <t>CS First Boston/DB Alex Brown</t>
  </si>
  <si>
    <t xml:space="preserve">AMN Healthcare Services </t>
  </si>
  <si>
    <t>AHS</t>
  </si>
  <si>
    <t>Banc of America/UBS/JP Morgan</t>
  </si>
  <si>
    <t xml:space="preserve">Fisher &amp; Paykel HealthCare </t>
  </si>
  <si>
    <t>FPHC</t>
  </si>
  <si>
    <t xml:space="preserve">Verso Paper </t>
  </si>
  <si>
    <t>VRS</t>
  </si>
  <si>
    <t xml:space="preserve">MedicalCV </t>
  </si>
  <si>
    <t>ENH</t>
  </si>
  <si>
    <t xml:space="preserve">AmREIT </t>
  </si>
  <si>
    <t>AMRE</t>
  </si>
  <si>
    <t xml:space="preserve">Del Friscos Restaurant Group </t>
  </si>
  <si>
    <t>DGRG</t>
  </si>
  <si>
    <t>Deutsche Bank Securities/ Piper Jaffray/ Wells Fargo Securities</t>
  </si>
  <si>
    <t xml:space="preserve">Symetra Financial </t>
  </si>
  <si>
    <t>SYA</t>
  </si>
  <si>
    <t>BofA/JP Morgan/Goldman Sachs/Barclays Capital</t>
  </si>
  <si>
    <t xml:space="preserve">Andatee China Marine Fuel Services </t>
  </si>
  <si>
    <t>AMCF</t>
  </si>
  <si>
    <t>Rodman Renshaw/Newbridge</t>
  </si>
  <si>
    <t xml:space="preserve">IFM Investments Limited </t>
  </si>
  <si>
    <t>CTC</t>
  </si>
  <si>
    <t xml:space="preserve">China Electric Motor </t>
  </si>
  <si>
    <t>CELM</t>
  </si>
  <si>
    <t>Roth Capital/West Park Capital</t>
  </si>
  <si>
    <t xml:space="preserve">Ironwood Pharmaceutical </t>
  </si>
  <si>
    <t>IRWD</t>
  </si>
  <si>
    <t>J.P.Morgan/Morgan Stanley/Credit Suisse</t>
  </si>
  <si>
    <t xml:space="preserve">Solar Capital </t>
  </si>
  <si>
    <t>SLRC</t>
  </si>
  <si>
    <t>Citi/J.P. Morgan/Morgan Stanley/Sun Trust</t>
  </si>
  <si>
    <t>Morgan Stanley/J.P. Morgan/Deutsche Bank</t>
  </si>
  <si>
    <t xml:space="preserve">7 Days Group Holdings </t>
  </si>
  <si>
    <t>SVN</t>
  </si>
  <si>
    <t>J.P.  Morgan/Citi</t>
  </si>
  <si>
    <t xml:space="preserve">Archipelago Learning </t>
  </si>
  <si>
    <t>ARCL</t>
  </si>
  <si>
    <t>BofA Merrill Lynch/Wm Blair</t>
  </si>
  <si>
    <t xml:space="preserve">Cloud Peak Energy </t>
  </si>
  <si>
    <t>CLD</t>
  </si>
  <si>
    <t>Credit Suisse/Morgan Stanley/RBC Capital Markets</t>
  </si>
  <si>
    <t xml:space="preserve">Global Defense Technology &amp; Systems </t>
  </si>
  <si>
    <t>GTEC</t>
  </si>
  <si>
    <t xml:space="preserve">Pebblebrook Hotel Trust </t>
  </si>
  <si>
    <t>PEB</t>
  </si>
  <si>
    <t>BofA Merrill Lynch/Raymond James/Wells Fargo</t>
  </si>
  <si>
    <t xml:space="preserve">China Nuokang Bio-Phrmaceutical </t>
  </si>
  <si>
    <t>NKBP</t>
  </si>
  <si>
    <t>Jefferirs</t>
  </si>
  <si>
    <t xml:space="preserve">Concord Medical Services Holdings </t>
  </si>
  <si>
    <t>CCM</t>
  </si>
  <si>
    <t>Morgan Stanley/JPMorgan/CICC</t>
  </si>
  <si>
    <t xml:space="preserve">KAR Holdings </t>
  </si>
  <si>
    <t>IPCM</t>
  </si>
  <si>
    <t>Credit Suisse/Jefferies</t>
  </si>
  <si>
    <t xml:space="preserve">Atlas AcquisitionHoldings </t>
  </si>
  <si>
    <t>Genaissance Pharmaceuticals</t>
  </si>
  <si>
    <t>GNSC</t>
  </si>
  <si>
    <t xml:space="preserve">OPNET Technologies </t>
  </si>
  <si>
    <t>OPNT</t>
  </si>
  <si>
    <t xml:space="preserve">Inspire Phamaceuticals </t>
  </si>
  <si>
    <t>ISPH</t>
  </si>
  <si>
    <t xml:space="preserve">Resonate </t>
  </si>
  <si>
    <t>RSNT</t>
  </si>
  <si>
    <t xml:space="preserve">SignalSoft </t>
  </si>
  <si>
    <t>SGSF</t>
  </si>
  <si>
    <t xml:space="preserve">Deltagen </t>
  </si>
  <si>
    <t>DGEN</t>
  </si>
  <si>
    <t xml:space="preserve">Santander México Financial Group </t>
  </si>
  <si>
    <t>BSMX</t>
  </si>
  <si>
    <t>UBS Investment Bank/ Duetsche Bank/ BofA Merrill Lynch</t>
  </si>
  <si>
    <t>CLDT</t>
  </si>
  <si>
    <t xml:space="preserve">Alimera Sciences </t>
  </si>
  <si>
    <t>ALIM</t>
  </si>
  <si>
    <t xml:space="preserve">Codexis </t>
  </si>
  <si>
    <t>CDXS</t>
  </si>
  <si>
    <t xml:space="preserve">DynaVox </t>
  </si>
  <si>
    <t>DVOX</t>
  </si>
  <si>
    <t xml:space="preserve">Global Geophysical Services </t>
  </si>
  <si>
    <t>GGS</t>
  </si>
  <si>
    <t>Credit Suisse/Barclays Capital</t>
  </si>
  <si>
    <t xml:space="preserve">Mitel Networks </t>
  </si>
  <si>
    <t>MITL</t>
  </si>
  <si>
    <t>BofA Merrill Lynch/J.P. Morgan/UBS Investment Bank</t>
  </si>
  <si>
    <t xml:space="preserve">SPS Commerce </t>
  </si>
  <si>
    <t>SPSC</t>
  </si>
  <si>
    <t xml:space="preserve">Excel Trust </t>
  </si>
  <si>
    <t>EXL</t>
  </si>
  <si>
    <t>Morgan Stanley/Barclays Capital/UBS Investment Trust</t>
  </si>
  <si>
    <t xml:space="preserve">Alpha and Omega Semiconductor </t>
  </si>
  <si>
    <t>AOSL</t>
  </si>
  <si>
    <t>BofA Merrill Lynch/ UBS Investment Bank</t>
  </si>
  <si>
    <t xml:space="preserve">ServiceSource International </t>
  </si>
  <si>
    <t>SREV</t>
  </si>
  <si>
    <t>Morgan Stanley/ Deutsche Bank Securities</t>
  </si>
  <si>
    <t xml:space="preserve">Prime Acquisition </t>
  </si>
  <si>
    <t>PACQU</t>
  </si>
  <si>
    <t>Chardan Capital Markets</t>
  </si>
  <si>
    <t>VNUS Medical Technologies</t>
  </si>
  <si>
    <t>VNUS</t>
  </si>
  <si>
    <t xml:space="preserve">Celebrate Express </t>
  </si>
  <si>
    <t>BDAY</t>
  </si>
  <si>
    <t xml:space="preserve">Sunstone Hotel Investors </t>
  </si>
  <si>
    <t>SHO</t>
  </si>
  <si>
    <t>Citigroup/Merrill Lynch/Morgan Stanley</t>
  </si>
  <si>
    <t xml:space="preserve">Tower Group </t>
  </si>
  <si>
    <t>TWGP</t>
  </si>
  <si>
    <t xml:space="preserve">TelVent GIT </t>
  </si>
  <si>
    <t>TLVT</t>
  </si>
  <si>
    <t xml:space="preserve">U-Store-It Trust </t>
  </si>
  <si>
    <t>YSI</t>
  </si>
  <si>
    <t xml:space="preserve">Shopping.com </t>
  </si>
  <si>
    <t>SHOP</t>
  </si>
  <si>
    <t xml:space="preserve">NorthStar Realty Finance </t>
  </si>
  <si>
    <t>NRF</t>
  </si>
  <si>
    <t xml:space="preserve">DreamWorks Animation SKG </t>
  </si>
  <si>
    <t>DWA</t>
  </si>
  <si>
    <t xml:space="preserve">Build-A-Bear Workshop </t>
  </si>
  <si>
    <t>BBW</t>
  </si>
  <si>
    <t>GMH Communities Trust</t>
  </si>
  <si>
    <t>GCT</t>
  </si>
  <si>
    <t>Banc of America/Merrill Lynch</t>
  </si>
  <si>
    <t xml:space="preserve">Calamos Asset Management </t>
  </si>
  <si>
    <t>CLMS</t>
  </si>
  <si>
    <t xml:space="preserve">eLong </t>
  </si>
  <si>
    <t>LONG</t>
  </si>
  <si>
    <t xml:space="preserve">FoxHollow Technologies </t>
  </si>
  <si>
    <t>FOXH</t>
  </si>
  <si>
    <t>JP Morgan/Piper Jaffray</t>
  </si>
  <si>
    <t>Rand Acquisition</t>
  </si>
  <si>
    <t>RACQU</t>
  </si>
  <si>
    <t xml:space="preserve">Piedmont Office Trust Realty </t>
  </si>
  <si>
    <t>PDM</t>
  </si>
  <si>
    <t>Morgan Stanley/J.P. Morgan</t>
  </si>
  <si>
    <t xml:space="preserve">Terreno Realty </t>
  </si>
  <si>
    <t>TRNO</t>
  </si>
  <si>
    <t xml:space="preserve">Generac Holdings </t>
  </si>
  <si>
    <t>GNRC</t>
  </si>
  <si>
    <t>J.P. Morgan/Goldman Sachs</t>
  </si>
  <si>
    <t xml:space="preserve">Graham Packaging </t>
  </si>
  <si>
    <t>GRM</t>
  </si>
  <si>
    <t>Citi/Goldman Sachs/Deutsche Bank</t>
  </si>
  <si>
    <t xml:space="preserve">QuinStreet </t>
  </si>
  <si>
    <t>QNST</t>
  </si>
  <si>
    <t>Quality Distribution</t>
  </si>
  <si>
    <t>QLTY</t>
  </si>
  <si>
    <t>Credit Suisse First Boston/Bear Stearns</t>
  </si>
  <si>
    <t xml:space="preserve">Marlin Business Services </t>
  </si>
  <si>
    <t>MRLN</t>
  </si>
  <si>
    <t>US Bancorp Piper Jaffray/Wm Blair</t>
  </si>
  <si>
    <t xml:space="preserve">Tessera Technologies </t>
  </si>
  <si>
    <t>TSRA</t>
  </si>
  <si>
    <t>LECG</t>
  </si>
  <si>
    <t>XPRT</t>
  </si>
  <si>
    <t>UBS Investment Bank</t>
  </si>
  <si>
    <t xml:space="preserve">Callidus Software </t>
  </si>
  <si>
    <t>CALD</t>
  </si>
  <si>
    <t>Citigroup</t>
  </si>
  <si>
    <t xml:space="preserve">Whiting Petroleum Holdings </t>
  </si>
  <si>
    <t>WLL</t>
  </si>
  <si>
    <t>Merrill Lynch/AG Edwards</t>
  </si>
  <si>
    <t xml:space="preserve">Buffalo Wild Wings </t>
  </si>
  <si>
    <t>BWLD</t>
  </si>
  <si>
    <t>RBC Capital Markets/SG Cowen</t>
  </si>
  <si>
    <t xml:space="preserve">Conn's </t>
  </si>
  <si>
    <t>CONN</t>
  </si>
  <si>
    <t>Stephens/SunTrust Robinson Humphrey</t>
  </si>
  <si>
    <t xml:space="preserve">Nexstar Broadcasting Group </t>
  </si>
  <si>
    <t>NXST</t>
  </si>
  <si>
    <t>Banc of America/Bear Stearns</t>
  </si>
  <si>
    <t xml:space="preserve">SIRVA </t>
  </si>
  <si>
    <t xml:space="preserve">WCA Waste </t>
  </si>
  <si>
    <t>WCAA</t>
  </si>
  <si>
    <t>Friedman Billings Ramsey/Stifel Nicolaus</t>
  </si>
  <si>
    <t xml:space="preserve">Gol Intelligent Airlines </t>
  </si>
  <si>
    <t>GOL</t>
  </si>
  <si>
    <t xml:space="preserve">New York Mortgage Trust </t>
  </si>
  <si>
    <t>NTR</t>
  </si>
  <si>
    <t xml:space="preserve">Strategic Hotel Capital </t>
  </si>
  <si>
    <t>SLH</t>
  </si>
  <si>
    <t xml:space="preserve">Xyratex </t>
  </si>
  <si>
    <t>XRTX</t>
  </si>
  <si>
    <t xml:space="preserve">Cabela's </t>
  </si>
  <si>
    <t>CAB</t>
  </si>
  <si>
    <t xml:space="preserve">Motive </t>
  </si>
  <si>
    <t>MOTV</t>
  </si>
  <si>
    <t>JP Morgan/Thomas Weisel Partners</t>
  </si>
  <si>
    <t xml:space="preserve">Multi-Fineline Electric </t>
  </si>
  <si>
    <t>MFLX</t>
  </si>
  <si>
    <t xml:space="preserve">Homex Development </t>
  </si>
  <si>
    <t>HXM</t>
  </si>
  <si>
    <t>SunTrust Robinson Humphrey</t>
  </si>
  <si>
    <t xml:space="preserve">Horizon Lines </t>
  </si>
  <si>
    <t>HRZ</t>
  </si>
  <si>
    <t xml:space="preserve">Sunesis Pharmaceuticals </t>
  </si>
  <si>
    <t>SNSS</t>
  </si>
  <si>
    <t xml:space="preserve">TRX </t>
  </si>
  <si>
    <t>TRXI</t>
  </si>
  <si>
    <t xml:space="preserve">Global Partners </t>
  </si>
  <si>
    <t>GLP</t>
  </si>
  <si>
    <t>Lehman Brothers/KeyBanc Capital Markets</t>
  </si>
  <si>
    <t xml:space="preserve">WebMD Health </t>
  </si>
  <si>
    <t>WBMD</t>
  </si>
  <si>
    <t>Morgan Stanley/Citigroup/Goldman Sachs</t>
  </si>
  <si>
    <t xml:space="preserve">Avalon Pharmaceuticals </t>
  </si>
  <si>
    <t>AVRX</t>
  </si>
  <si>
    <t>W.R. Hambrecht + Co.</t>
  </si>
  <si>
    <t xml:space="preserve">Caribou Coffee </t>
  </si>
  <si>
    <t>CBOU</t>
  </si>
  <si>
    <t>Merril Lynch/Thomas Weisel Partners</t>
  </si>
  <si>
    <t xml:space="preserve">Genomic Health </t>
  </si>
  <si>
    <t>GHDX</t>
  </si>
  <si>
    <t xml:space="preserve">Taleo </t>
  </si>
  <si>
    <t>TLEO</t>
  </si>
  <si>
    <t xml:space="preserve">VistaPrint Limited </t>
  </si>
  <si>
    <t>VPRT</t>
  </si>
  <si>
    <t xml:space="preserve">State National Bancshares </t>
  </si>
  <si>
    <t>SNBI</t>
  </si>
  <si>
    <t>Keefe Bruyette &amp; Woods/Sandler O'Neill</t>
  </si>
  <si>
    <t xml:space="preserve">StealthGas </t>
  </si>
  <si>
    <t>GASS</t>
  </si>
  <si>
    <t xml:space="preserve">American Commercial Lines </t>
  </si>
  <si>
    <t>ACLI</t>
  </si>
  <si>
    <t>Merrill Lynch/UBS Investment Bank</t>
  </si>
  <si>
    <t xml:space="preserve">TAL International </t>
  </si>
  <si>
    <t>TAL</t>
  </si>
  <si>
    <t>Credit Suisse First Boston/Deutsche Bank/Jefferies</t>
  </si>
  <si>
    <t xml:space="preserve">Double Hull Tankers </t>
  </si>
  <si>
    <t>DHT</t>
  </si>
  <si>
    <t xml:space="preserve">PokerTek </t>
  </si>
  <si>
    <t>PTEK</t>
  </si>
  <si>
    <t>Feltl</t>
  </si>
  <si>
    <t xml:space="preserve">CBOT Holdings </t>
  </si>
  <si>
    <t>BOT</t>
  </si>
  <si>
    <t xml:space="preserve">Federal Services Acquisition </t>
  </si>
  <si>
    <t>FDSUA</t>
  </si>
  <si>
    <t>CRT Capital Group</t>
  </si>
  <si>
    <t xml:space="preserve">Paramount Acquisition </t>
  </si>
  <si>
    <t>PMQCU</t>
  </si>
  <si>
    <t xml:space="preserve">NCI </t>
  </si>
  <si>
    <t>NCIT</t>
  </si>
  <si>
    <t>Legg Mason Wood Walker/Raymond James</t>
  </si>
  <si>
    <t xml:space="preserve">Key Hospitality Acquisition </t>
  </si>
  <si>
    <t>KHPAU</t>
  </si>
  <si>
    <t>Maxim Group</t>
  </si>
  <si>
    <t xml:space="preserve">Platinum Energy Resources </t>
  </si>
  <si>
    <t>PGRIU</t>
  </si>
  <si>
    <t>Casimir Capital/Cantor Fitzgerald</t>
  </si>
  <si>
    <t>Enduro Royalty Trust</t>
  </si>
  <si>
    <t>NDRO</t>
  </si>
  <si>
    <t>Barclays Capital/ Citigroup/ Goldman, Sachs/ RBC Capital Markets/ Wells Fargo Securities</t>
  </si>
  <si>
    <t xml:space="preserve">Groupon </t>
  </si>
  <si>
    <t>GRPN</t>
  </si>
  <si>
    <t>Morgan Stanley/ Goldman, Sachs/ Credit Suisse</t>
  </si>
  <si>
    <t xml:space="preserve">Rentech Nitrogen Partners, L.P. </t>
  </si>
  <si>
    <t>RNF</t>
  </si>
  <si>
    <t>SURE</t>
  </si>
  <si>
    <t>Verisity</t>
  </si>
  <si>
    <t>VRST</t>
  </si>
  <si>
    <t>Agere Systems</t>
  </si>
  <si>
    <t>AGR</t>
  </si>
  <si>
    <t>Select Medical</t>
  </si>
  <si>
    <t>SLMC</t>
  </si>
  <si>
    <t>Shamrock Logistics</t>
  </si>
  <si>
    <t>UDL</t>
  </si>
  <si>
    <t xml:space="preserve">Aquila </t>
  </si>
  <si>
    <t>ILA</t>
  </si>
  <si>
    <t>Lehman Brothers/Merrill Lynch</t>
  </si>
  <si>
    <t xml:space="preserve">Reliant Resources </t>
  </si>
  <si>
    <t>RRI</t>
  </si>
  <si>
    <t>Goldman Sachs/Credit Suisse First Boston</t>
  </si>
  <si>
    <t xml:space="preserve">Simplex Solutions </t>
  </si>
  <si>
    <t>SPLX</t>
  </si>
  <si>
    <t xml:space="preserve">BRIAZZ </t>
  </si>
  <si>
    <t>BRZZ</t>
  </si>
  <si>
    <t>WR Hambrecht + Co.</t>
  </si>
  <si>
    <t xml:space="preserve">TASER International </t>
  </si>
  <si>
    <t>TASRU</t>
  </si>
  <si>
    <t>Paulson Investment</t>
  </si>
  <si>
    <t>Kinder Morgan Management</t>
  </si>
  <si>
    <t>KMR</t>
  </si>
  <si>
    <t xml:space="preserve">Tellium </t>
  </si>
  <si>
    <t>TELM</t>
  </si>
  <si>
    <t xml:space="preserve">Global Power Equip. Group </t>
  </si>
  <si>
    <t>GEG</t>
  </si>
  <si>
    <t>CS First Boston/Salomon Smith Barney</t>
  </si>
  <si>
    <t xml:space="preserve">Instinet Group LLC </t>
  </si>
  <si>
    <t>INET</t>
  </si>
  <si>
    <t>CS First Boston /DB Alex Brown</t>
  </si>
  <si>
    <t xml:space="preserve">FleetMatics Group plc </t>
  </si>
  <si>
    <t>FLTX</t>
  </si>
  <si>
    <t>BofA Merrill Lynch/ Barclays</t>
  </si>
  <si>
    <t xml:space="preserve">Bill Barrett </t>
  </si>
  <si>
    <t>BBG</t>
  </si>
  <si>
    <t xml:space="preserve">HouseValues </t>
  </si>
  <si>
    <t>SOLD</t>
  </si>
  <si>
    <t xml:space="preserve">First State Financial </t>
  </si>
  <si>
    <t>FSTF</t>
  </si>
  <si>
    <t xml:space="preserve">Knoll </t>
  </si>
  <si>
    <t>KNL</t>
  </si>
  <si>
    <t xml:space="preserve">Comstock Homebuilding Companies </t>
  </si>
  <si>
    <t>CHCI</t>
  </si>
  <si>
    <t>BB&amp;T Capital Markets</t>
  </si>
  <si>
    <t xml:space="preserve">Orange 21 </t>
  </si>
  <si>
    <t>ORNG</t>
  </si>
  <si>
    <t>Roth Capital Partners/First Albany</t>
  </si>
  <si>
    <t xml:space="preserve">Conor Medsystems </t>
  </si>
  <si>
    <t>CONR</t>
  </si>
  <si>
    <t xml:space="preserve">BlueLinx Holdings </t>
  </si>
  <si>
    <t>BXC</t>
  </si>
  <si>
    <t>Goldman Sachs/Morgan Stanley</t>
  </si>
  <si>
    <t xml:space="preserve">Great Wolf Resorts </t>
  </si>
  <si>
    <t>WOLF</t>
  </si>
  <si>
    <t xml:space="preserve">Las Vegas Sands </t>
  </si>
  <si>
    <t>UBS Investment Bank/Stifel Nicolaus</t>
  </si>
  <si>
    <t xml:space="preserve">CBRE Realty Finance </t>
  </si>
  <si>
    <t>CBF</t>
  </si>
  <si>
    <t>Imperial Capital/ Ladenburg Thalmann &amp; Co. Inc.</t>
  </si>
  <si>
    <t xml:space="preserve">Jiayuan.com International </t>
  </si>
  <si>
    <t>DATE</t>
  </si>
  <si>
    <t>BofA Merrill Lynch/ Citi</t>
  </si>
  <si>
    <t xml:space="preserve">Kosmos Energy </t>
  </si>
  <si>
    <t>KOS</t>
  </si>
  <si>
    <t>Credit Suisse/ Barclays Capital / Citi/</t>
  </si>
  <si>
    <t xml:space="preserve">RLJ Lodging Trust </t>
  </si>
  <si>
    <t>RLJ</t>
  </si>
  <si>
    <t xml:space="preserve">HomeAway </t>
  </si>
  <si>
    <t>AWAY</t>
  </si>
  <si>
    <t>SACQU</t>
  </si>
  <si>
    <t>CIBC World Markets/CRT Capital Group</t>
  </si>
  <si>
    <t xml:space="preserve">Clean Energy Fuels </t>
  </si>
  <si>
    <t>CLNE</t>
  </si>
  <si>
    <t>WR Hambrecht+Co/Simmons &amp; Company</t>
  </si>
  <si>
    <t xml:space="preserve">Memorial Production Partners LP </t>
  </si>
  <si>
    <t>MEMP</t>
  </si>
  <si>
    <t>Citigroup/ Raymond James/ Wells Fargo Securities</t>
  </si>
  <si>
    <t xml:space="preserve">Committed Capital Acquisition  </t>
  </si>
  <si>
    <t>CCACU</t>
  </si>
  <si>
    <t>LINE</t>
  </si>
  <si>
    <t>RBC Capital Markets/Lehman Brothers</t>
  </si>
  <si>
    <t>Western Refining</t>
  </si>
  <si>
    <t>WNR</t>
  </si>
  <si>
    <t>Advanced Technology Acquisition</t>
  </si>
  <si>
    <t>AXC-U</t>
  </si>
  <si>
    <t>CRT Capital</t>
  </si>
  <si>
    <t xml:space="preserve">Aldabra 2 Acquisition </t>
  </si>
  <si>
    <t>AII-U</t>
  </si>
  <si>
    <t xml:space="preserve">The Blackstone Group </t>
  </si>
  <si>
    <t>BX</t>
  </si>
  <si>
    <t>Morgan Stanley/Citi</t>
  </si>
  <si>
    <t xml:space="preserve">Care Investment Trust </t>
  </si>
  <si>
    <t>CRE</t>
  </si>
  <si>
    <t xml:space="preserve">China Discovery Acquisition </t>
  </si>
  <si>
    <t>CADQU</t>
  </si>
  <si>
    <t>EarlyBirdCapital/Legend Merchant Group</t>
  </si>
  <si>
    <t xml:space="preserve">GSC Acquisition </t>
  </si>
  <si>
    <t>GGA-U</t>
  </si>
  <si>
    <t xml:space="preserve">comScore </t>
  </si>
  <si>
    <t>SCOR</t>
  </si>
  <si>
    <t xml:space="preserve">Data Domain </t>
  </si>
  <si>
    <t>DDUP</t>
  </si>
  <si>
    <t xml:space="preserve">Spectra Energy Partners, L.P. </t>
  </si>
  <si>
    <t>SEP</t>
  </si>
  <si>
    <t>Citi/Lehman Brothers</t>
  </si>
  <si>
    <t xml:space="preserve">Spreadtrum Communications </t>
  </si>
  <si>
    <t>SPRD</t>
  </si>
  <si>
    <t xml:space="preserve">Veridian </t>
  </si>
  <si>
    <t>VNX</t>
  </si>
  <si>
    <t>Pacer International</t>
  </si>
  <si>
    <t>PACR</t>
  </si>
  <si>
    <t>CS First Boston/Bear Stearns</t>
  </si>
  <si>
    <t xml:space="preserve">Printcafe Software </t>
  </si>
  <si>
    <t>PCAF</t>
  </si>
  <si>
    <t xml:space="preserve">CTI Molecular Imaging </t>
  </si>
  <si>
    <t>CTMI</t>
  </si>
  <si>
    <t xml:space="preserve">Big 5 Sporting Goods </t>
  </si>
  <si>
    <t>BGFV</t>
  </si>
  <si>
    <t xml:space="preserve">Hewitt Associates </t>
  </si>
  <si>
    <t>HEW</t>
  </si>
  <si>
    <t xml:space="preserve">MTC Technologies </t>
  </si>
  <si>
    <t>MTCT</t>
  </si>
  <si>
    <t>Legg Mason Wood Walker</t>
  </si>
  <si>
    <t xml:space="preserve">Inveresk Research Group </t>
  </si>
  <si>
    <t>IRGI</t>
  </si>
  <si>
    <t>Bear Stearns/UBS Warburg</t>
  </si>
  <si>
    <t xml:space="preserve">CIT Group </t>
  </si>
  <si>
    <t>CIT</t>
  </si>
  <si>
    <t xml:space="preserve">Clovis Oncology </t>
  </si>
  <si>
    <t>CLVS</t>
  </si>
  <si>
    <t>J.P. Morgan/ Credit Suisse</t>
  </si>
  <si>
    <t xml:space="preserve">InvenSense </t>
  </si>
  <si>
    <t>INVN</t>
  </si>
  <si>
    <t xml:space="preserve">Angie’s List  </t>
  </si>
  <si>
    <t>ANGI</t>
  </si>
  <si>
    <t xml:space="preserve">Delphi Automotive PLC  </t>
  </si>
  <si>
    <t>DLPH</t>
  </si>
  <si>
    <t>Goldman, Sachs/ J.P. Morgan</t>
  </si>
  <si>
    <t xml:space="preserve">Digital Domain Media Group </t>
  </si>
  <si>
    <t>DDMG</t>
  </si>
  <si>
    <t xml:space="preserve">Intermolecular </t>
  </si>
  <si>
    <t>IMI</t>
  </si>
  <si>
    <t>Morgan Stanley/ J.P. Morgan/ Barclays Capital</t>
  </si>
  <si>
    <t xml:space="preserve">Manning &amp; Napier </t>
  </si>
  <si>
    <t>MN</t>
  </si>
  <si>
    <t xml:space="preserve">Mattress Firm Holding  </t>
  </si>
  <si>
    <t>MFRM</t>
  </si>
  <si>
    <t>Barclays Capital/ UBS Investment Bank/ William Blair &amp; Company</t>
  </si>
  <si>
    <t xml:space="preserve">Synchronoss Technologies </t>
  </si>
  <si>
    <t>SNCR</t>
  </si>
  <si>
    <t>Morgan Stanley/BofA/CS First Boston</t>
  </si>
  <si>
    <t xml:space="preserve">Natural Resource Partners </t>
  </si>
  <si>
    <t>NRP</t>
  </si>
  <si>
    <t>Salomon Smith Barney/Lehman Brothers</t>
  </si>
  <si>
    <t xml:space="preserve">Enbridge Energy Management LLC </t>
  </si>
  <si>
    <t>EEQ</t>
  </si>
  <si>
    <t xml:space="preserve">Dick's Sporting Goods </t>
  </si>
  <si>
    <t>Morgan Stanley/ BofA Merrill Lynch</t>
  </si>
  <si>
    <t xml:space="preserve">Primo Water </t>
  </si>
  <si>
    <t>PRMW</t>
  </si>
  <si>
    <t xml:space="preserve">The Fresh Market </t>
  </si>
  <si>
    <t>TFM</t>
  </si>
  <si>
    <t>BofA Merrill Lynch/J.P. Morgan/Goldman Sachs</t>
  </si>
  <si>
    <t xml:space="preserve">Noah Holdings Limited </t>
  </si>
  <si>
    <t>NOAH</t>
  </si>
  <si>
    <t>J.P. Morgan/ BofA Merrill Lynch</t>
  </si>
  <si>
    <t xml:space="preserve">RDA Microelectronics </t>
  </si>
  <si>
    <t>RDA</t>
  </si>
  <si>
    <t>NLST</t>
  </si>
  <si>
    <t xml:space="preserve">Penn Virginia GP Holdings </t>
  </si>
  <si>
    <t>PVG</t>
  </si>
  <si>
    <t>Sandler O'Neill/Keefe Bruyette &amp; Woods</t>
  </si>
  <si>
    <t xml:space="preserve">Riverbed Technology </t>
  </si>
  <si>
    <t>RVBD</t>
  </si>
  <si>
    <t xml:space="preserve">Warner Chilcott Holdings </t>
  </si>
  <si>
    <t>WCRX</t>
  </si>
  <si>
    <t xml:space="preserve">CommVault Systems </t>
  </si>
  <si>
    <t>CVLT</t>
  </si>
  <si>
    <t xml:space="preserve">DivX </t>
  </si>
  <si>
    <t>DIVX</t>
  </si>
  <si>
    <t xml:space="preserve">Porter Bancorp </t>
  </si>
  <si>
    <t>PBIB</t>
  </si>
  <si>
    <t xml:space="preserve">Mindray Medical International </t>
  </si>
  <si>
    <t>MR</t>
  </si>
  <si>
    <t>Goldman Sachs (Asia)/UBS Investment Bank</t>
  </si>
  <si>
    <t xml:space="preserve">EV Energy Partners L.P. </t>
  </si>
  <si>
    <t>EVEP</t>
  </si>
  <si>
    <t>AG Edwards/Raymond James</t>
  </si>
  <si>
    <t xml:space="preserve">ICF International </t>
  </si>
  <si>
    <t>ICFI</t>
  </si>
  <si>
    <t xml:space="preserve">CBOE Holdings </t>
  </si>
  <si>
    <t xml:space="preserve">Boingo Wireless </t>
  </si>
  <si>
    <t>WIFI</t>
  </si>
  <si>
    <t xml:space="preserve">Renren </t>
  </si>
  <si>
    <t>RENN</t>
  </si>
  <si>
    <t>Morgan Stanley/ Deutsche Bank Securities/ Credit Suisse</t>
  </si>
  <si>
    <t xml:space="preserve">RPX Corporation </t>
  </si>
  <si>
    <t>RPXC</t>
  </si>
  <si>
    <t>WJCI</t>
  </si>
  <si>
    <t xml:space="preserve">Viasource Communications </t>
  </si>
  <si>
    <t>VVVV</t>
  </si>
  <si>
    <t xml:space="preserve">ISTA Pharmacauticals </t>
  </si>
  <si>
    <t>ISTA</t>
  </si>
  <si>
    <t xml:space="preserve">02 Micro </t>
  </si>
  <si>
    <t>OIIM</t>
  </si>
  <si>
    <t xml:space="preserve">Smart Move </t>
  </si>
  <si>
    <t xml:space="preserve">Telkom SA </t>
  </si>
  <si>
    <t>TKG</t>
  </si>
  <si>
    <t>Deutsche Bank/Merrill Lynch</t>
  </si>
  <si>
    <t xml:space="preserve">iPayment </t>
  </si>
  <si>
    <t>IPMT</t>
  </si>
  <si>
    <t>Bear Stearns/Wachovia</t>
  </si>
  <si>
    <t xml:space="preserve">Redline Performance Products </t>
  </si>
  <si>
    <t>RED</t>
  </si>
  <si>
    <t>FormFactor</t>
  </si>
  <si>
    <t>FORM</t>
  </si>
  <si>
    <t xml:space="preserve">American Financial Realty Trust </t>
  </si>
  <si>
    <t>AFR</t>
  </si>
  <si>
    <t>Banc of America/Friedman Billings</t>
  </si>
  <si>
    <t xml:space="preserve">Maguire Properties </t>
  </si>
  <si>
    <t>MPG</t>
  </si>
  <si>
    <t>CS First Boston/Citigroup</t>
  </si>
  <si>
    <t xml:space="preserve">AXIS Capital Holdings Limited </t>
  </si>
  <si>
    <t>AXS</t>
  </si>
  <si>
    <t>Jefferies &amp; Company/ Piper Jaffray/ Wells Fargo Securities</t>
  </si>
  <si>
    <t xml:space="preserve">Vera Bradley </t>
  </si>
  <si>
    <t>VRA</t>
  </si>
  <si>
    <t>Baird/ Piper Jaffray</t>
  </si>
  <si>
    <t xml:space="preserve">Aegerion Pharmaceuticals </t>
  </si>
  <si>
    <t>AEGR</t>
  </si>
  <si>
    <t>Leerink Swann/ Lazard Capital Markets</t>
  </si>
  <si>
    <t xml:space="preserve">Mecox Lane Limited </t>
  </si>
  <si>
    <t>MCOX</t>
  </si>
  <si>
    <t>Credit Suisse/ UBS Investment Bank</t>
  </si>
  <si>
    <t xml:space="preserve">Gushan Environmental Energy </t>
  </si>
  <si>
    <t>GU</t>
  </si>
  <si>
    <t xml:space="preserve">NetSuite </t>
  </si>
  <si>
    <t>N</t>
  </si>
  <si>
    <t>Polaris Acquisition</t>
  </si>
  <si>
    <t>TKP-U</t>
  </si>
  <si>
    <t>Asia Special Situation Acquisition</t>
  </si>
  <si>
    <t>CIO-U</t>
  </si>
  <si>
    <t>Maxin Group</t>
  </si>
  <si>
    <t xml:space="preserve">Skullcandy </t>
  </si>
  <si>
    <t>SKUL</t>
  </si>
  <si>
    <t>BofA Merrill Lynch/ Morgan Stanley</t>
  </si>
  <si>
    <t xml:space="preserve">Zillow  </t>
  </si>
  <si>
    <t>Z</t>
  </si>
  <si>
    <t>Ratings</t>
  </si>
  <si>
    <t xml:space="preserve">Aames Investment </t>
  </si>
  <si>
    <t>AIC</t>
  </si>
  <si>
    <t xml:space="preserve">MarketAxess Holdings </t>
  </si>
  <si>
    <t>MKTX</t>
  </si>
  <si>
    <t>ORBC</t>
  </si>
  <si>
    <t>UBS Investment Bank/Morgan Stanley</t>
  </si>
  <si>
    <t xml:space="preserve">Catalyst Pharmaceutical Partners </t>
  </si>
  <si>
    <t>CPRX</t>
  </si>
  <si>
    <t>First Albany</t>
  </si>
  <si>
    <t xml:space="preserve">KBW </t>
  </si>
  <si>
    <t>KBW</t>
  </si>
  <si>
    <t>Keefe Bruyette &amp; Woods/Merrill Lynch</t>
  </si>
  <si>
    <t xml:space="preserve">Physicians Formula Holdings </t>
  </si>
  <si>
    <t>FACE</t>
  </si>
  <si>
    <t>Deutsche Bank/Citigroup</t>
  </si>
  <si>
    <t xml:space="preserve">OneBeacon Insurance Group </t>
  </si>
  <si>
    <t>OB</t>
  </si>
  <si>
    <t xml:space="preserve">Canadian Solar </t>
  </si>
  <si>
    <t>CSIQ</t>
  </si>
  <si>
    <t>Deutsche Bank/Lehman Brothers</t>
  </si>
  <si>
    <t xml:space="preserve">Capella Education </t>
  </si>
  <si>
    <t>CPLA</t>
  </si>
  <si>
    <t xml:space="preserve">Credit Suisse </t>
  </si>
  <si>
    <t xml:space="preserve">Metabolix </t>
  </si>
  <si>
    <t>MBLX</t>
  </si>
  <si>
    <t xml:space="preserve">ACA Capital Holdings </t>
  </si>
  <si>
    <t>ACA</t>
  </si>
  <si>
    <t>Credit Suisse/JPMorgan/Bear Stearns</t>
  </si>
  <si>
    <t xml:space="preserve">Thermage </t>
  </si>
  <si>
    <t>THRM</t>
  </si>
  <si>
    <t xml:space="preserve">Constellation Energy Partners LLC </t>
  </si>
  <si>
    <t>CEP</t>
  </si>
  <si>
    <t xml:space="preserve">Emergent BioSolutions </t>
  </si>
  <si>
    <t>EBS</t>
  </si>
  <si>
    <t xml:space="preserve">KBR </t>
  </si>
  <si>
    <t>KBR</t>
  </si>
  <si>
    <t>Credit Suisse/Goldman Sachs/UBS Investment Bank</t>
  </si>
  <si>
    <t xml:space="preserve">Allot Communications </t>
  </si>
  <si>
    <t xml:space="preserve">Tudou Holdings Limited </t>
  </si>
  <si>
    <t>TUDO</t>
  </si>
  <si>
    <t xml:space="preserve">Sunset Financial Resources </t>
  </si>
  <si>
    <t>SFO</t>
  </si>
  <si>
    <t>WR Hambrecht/JP Morgan</t>
  </si>
  <si>
    <t xml:space="preserve">Compressco Partners L.P. </t>
  </si>
  <si>
    <t>GSJK</t>
  </si>
  <si>
    <t>Raymond James/JPMorgan</t>
  </si>
  <si>
    <t xml:space="preserve">Pandora Media </t>
  </si>
  <si>
    <t>P</t>
  </si>
  <si>
    <t>Morgan Stanley/ J .P. Morgan Securities/ Citi</t>
  </si>
  <si>
    <t>Number of SCOOP ratings issued</t>
  </si>
  <si>
    <t>Issuer</t>
  </si>
  <si>
    <t>Calls</t>
  </si>
  <si>
    <t>CUTR</t>
  </si>
  <si>
    <t>Piper Jaffray</t>
  </si>
  <si>
    <t xml:space="preserve">Santarus </t>
  </si>
  <si>
    <t>SNTS</t>
  </si>
  <si>
    <t>SG Cowen/UBS Investment Bank</t>
  </si>
  <si>
    <t xml:space="preserve">Memory Pharmaceuticals </t>
  </si>
  <si>
    <t>MEMY</t>
  </si>
  <si>
    <t>UBS Investment Bank/SG Cowen</t>
  </si>
  <si>
    <t xml:space="preserve">JED Oil </t>
  </si>
  <si>
    <t>JDO</t>
  </si>
  <si>
    <t xml:space="preserve">Arbor Realty Trust </t>
  </si>
  <si>
    <t>ABR</t>
  </si>
  <si>
    <t xml:space="preserve">WhiteHorse Finance </t>
  </si>
  <si>
    <t>WHF</t>
  </si>
  <si>
    <t>Deutsche Bank Securities/ J.P. Morgan/ Citigroup/ Barclays</t>
  </si>
  <si>
    <t xml:space="preserve">PeopleSupport </t>
  </si>
  <si>
    <t>PSPT</t>
  </si>
  <si>
    <t xml:space="preserve">Eagle Hospitality Properties Trust </t>
  </si>
  <si>
    <t>EHP</t>
  </si>
  <si>
    <t>A.G. Edwards/Wachovia</t>
  </si>
  <si>
    <t xml:space="preserve">Texas Roadhouse </t>
  </si>
  <si>
    <t>TXRH</t>
  </si>
  <si>
    <t>Banc of America/Wachovia Securities</t>
  </si>
  <si>
    <t xml:space="preserve">Theravance </t>
  </si>
  <si>
    <t>THRX</t>
  </si>
  <si>
    <t xml:space="preserve">IntraLase </t>
  </si>
  <si>
    <t>ILSE</t>
  </si>
  <si>
    <t xml:space="preserve">New York &amp; Company </t>
  </si>
  <si>
    <t>NWY</t>
  </si>
  <si>
    <t>Bear Stearns/JP Morgan</t>
  </si>
  <si>
    <t xml:space="preserve">Gold Kist Holdings </t>
  </si>
  <si>
    <t>GKIS</t>
  </si>
  <si>
    <t xml:space="preserve">Thomas Properties Group </t>
  </si>
  <si>
    <t>TPGI</t>
  </si>
  <si>
    <t>Freidman Billing Ramsey/UBS Investment Bank</t>
  </si>
  <si>
    <t xml:space="preserve">Lumber Liquidators </t>
  </si>
  <si>
    <t>LL</t>
  </si>
  <si>
    <t xml:space="preserve">Quest Energy Partners L.P. </t>
  </si>
  <si>
    <t>QELP</t>
  </si>
  <si>
    <t>Wachovia/RBC Capital Markets</t>
  </si>
  <si>
    <t xml:space="preserve">The Ensign Group </t>
  </si>
  <si>
    <t>ENSG</t>
  </si>
  <si>
    <t xml:space="preserve">Rosetta Inpharmatics </t>
  </si>
  <si>
    <t>RSTA</t>
  </si>
  <si>
    <t xml:space="preserve">Cumberland Pharmaceuticals </t>
  </si>
  <si>
    <t>CPIX</t>
  </si>
  <si>
    <t>UBS Investment Bank/Jefferies/ Wachovia Securities</t>
  </si>
  <si>
    <t xml:space="preserve">Starwood Property Trust </t>
  </si>
  <si>
    <t>STWD</t>
  </si>
  <si>
    <t>BofA Merrill Lynch/Deuteche Bank</t>
  </si>
  <si>
    <t>CreXus Investment</t>
  </si>
  <si>
    <t>CXS</t>
  </si>
  <si>
    <t xml:space="preserve">A123 Systems </t>
  </si>
  <si>
    <t>AONE</t>
  </si>
  <si>
    <t xml:space="preserve">Apollo Commerical Real Estate </t>
  </si>
  <si>
    <t>ARI</t>
  </si>
  <si>
    <t>J.P. Morgan/Citi/Barclays Capial</t>
  </si>
  <si>
    <t xml:space="preserve">Artio Global Investors </t>
  </si>
  <si>
    <t>ART</t>
  </si>
  <si>
    <t xml:space="preserve">Colony Financial </t>
  </si>
  <si>
    <t>CLNY</t>
  </si>
  <si>
    <t>BofA Merrill Lynch/Goldman Sachs/Morgan Stanley/UBS Investment Bank</t>
  </si>
  <si>
    <t xml:space="preserve">Vitacost.com </t>
  </si>
  <si>
    <t>VITC</t>
  </si>
  <si>
    <t xml:space="preserve">Jefferies/Oppenheimer </t>
  </si>
  <si>
    <t xml:space="preserve">Select Medical Holdings </t>
  </si>
  <si>
    <t>SEM</t>
  </si>
  <si>
    <t>Goldman Sachs/ Morgan Stanley/ BofA Merrill Lynch/ J.P. Morgan</t>
  </si>
  <si>
    <t xml:space="preserve">Shanda Games Limited </t>
  </si>
  <si>
    <t>GAME</t>
  </si>
  <si>
    <t>Goldman Sachs (Asia)/J.P. Morgan</t>
  </si>
  <si>
    <t xml:space="preserve">Talecris BioTherapeutics </t>
  </si>
  <si>
    <t>TLCR</t>
  </si>
  <si>
    <t xml:space="preserve">Anteon International </t>
  </si>
  <si>
    <t>ANT</t>
  </si>
  <si>
    <t xml:space="preserve">Asbury Automotive Group </t>
  </si>
  <si>
    <t>ABG</t>
  </si>
  <si>
    <t>Goldman Sachs/Merrill Lynch</t>
  </si>
  <si>
    <t xml:space="preserve">Alcon </t>
  </si>
  <si>
    <t>ACL</t>
  </si>
  <si>
    <t>CS First Boston/Merrill Lynch</t>
  </si>
  <si>
    <t>Travelers Property Casualty</t>
  </si>
  <si>
    <t>TAP.A</t>
  </si>
  <si>
    <t xml:space="preserve">MedSource Technologies </t>
  </si>
  <si>
    <t>MEDT</t>
  </si>
  <si>
    <t>Morgan Stanley</t>
  </si>
  <si>
    <t>Empire Financial Holding</t>
  </si>
  <si>
    <t>EFH</t>
  </si>
  <si>
    <t>Keefe Bruyette</t>
  </si>
  <si>
    <t xml:space="preserve">JetBlue Airways </t>
  </si>
  <si>
    <t>JBLU</t>
  </si>
  <si>
    <t>Morgan Stanley/Merrill Lynch</t>
  </si>
  <si>
    <t>Ribapharm</t>
  </si>
  <si>
    <t>RNA</t>
  </si>
  <si>
    <t xml:space="preserve">ExpressJet Holdings </t>
  </si>
  <si>
    <t>XJT</t>
  </si>
  <si>
    <t xml:space="preserve">Medical Staffing Network Holdings </t>
  </si>
  <si>
    <t>MRN</t>
  </si>
  <si>
    <t xml:space="preserve">Heritage Property Invest. Trust </t>
  </si>
  <si>
    <t>HTG</t>
  </si>
  <si>
    <t xml:space="preserve">DOV Pharmaceutical </t>
  </si>
  <si>
    <t>DOVP</t>
  </si>
  <si>
    <t>CIBC World Markets/Lehman Brothers</t>
  </si>
  <si>
    <t xml:space="preserve">Premcor </t>
  </si>
  <si>
    <t>PCO</t>
  </si>
  <si>
    <t xml:space="preserve">LIN TV </t>
  </si>
  <si>
    <t>TVL</t>
  </si>
  <si>
    <t>Deutsche Bank Securities</t>
  </si>
  <si>
    <t xml:space="preserve">Quinton Cardiology Systems </t>
  </si>
  <si>
    <t>QUIN</t>
  </si>
  <si>
    <t>Adams Harkness</t>
  </si>
  <si>
    <t xml:space="preserve">Regal Entertainment Group </t>
  </si>
  <si>
    <t>RGC</t>
  </si>
  <si>
    <t>CS First Boston/Lehman Brothers</t>
  </si>
  <si>
    <t xml:space="preserve">Aeropostale </t>
  </si>
  <si>
    <t>ARO</t>
  </si>
  <si>
    <t xml:space="preserve">Dickie Walker Marine </t>
  </si>
  <si>
    <t>DWMA</t>
  </si>
  <si>
    <t>Schneider Securities</t>
  </si>
  <si>
    <t xml:space="preserve">Verint Systems </t>
  </si>
  <si>
    <t>VRNT</t>
  </si>
  <si>
    <t>International Securities Exchange</t>
  </si>
  <si>
    <t>ISE</t>
  </si>
  <si>
    <t>Bear Stearns/Morgan Stanley</t>
  </si>
  <si>
    <t xml:space="preserve">Shamir Optical Industry </t>
  </si>
  <si>
    <t>SHMR</t>
  </si>
  <si>
    <t>William Blair/CIBC World Markets</t>
  </si>
  <si>
    <t xml:space="preserve">BofI Holding </t>
  </si>
  <si>
    <t>UBS Investment Bank/ Deutsche Bank Securities/ Raymond James</t>
  </si>
  <si>
    <t xml:space="preserve">ZELTIQ Aesthetics </t>
  </si>
  <si>
    <t>ZLTQ</t>
  </si>
  <si>
    <t xml:space="preserve"> J.P. Morgan/ Goldman, Sachs &amp; Co. </t>
  </si>
  <si>
    <t xml:space="preserve">Cogdell Spencer </t>
  </si>
  <si>
    <t>CSA</t>
  </si>
  <si>
    <t xml:space="preserve">Hercules Offshore </t>
  </si>
  <si>
    <t>HERO</t>
  </si>
  <si>
    <t xml:space="preserve">MathStar </t>
  </si>
  <si>
    <t>MATH</t>
  </si>
  <si>
    <t xml:space="preserve">Ciphergen Biosystems </t>
  </si>
  <si>
    <t>CIPH</t>
  </si>
  <si>
    <t xml:space="preserve">Docent  </t>
  </si>
  <si>
    <t>DCNT</t>
  </si>
  <si>
    <t xml:space="preserve">Proton Energy Systems </t>
  </si>
  <si>
    <t>PRTN</t>
  </si>
  <si>
    <t xml:space="preserve">Wilson Greatbatch Technologies </t>
  </si>
  <si>
    <t>GB</t>
  </si>
  <si>
    <t>Donaldson Lufkin &amp; Jenrette/Merrill Lynch</t>
  </si>
  <si>
    <t xml:space="preserve">Elastic Networks </t>
  </si>
  <si>
    <t>ELAS</t>
  </si>
  <si>
    <t xml:space="preserve">Delek Logistics Partners, LP </t>
  </si>
  <si>
    <t>DKL</t>
  </si>
  <si>
    <t xml:space="preserve">Southcross Energy Partners, L.P </t>
  </si>
  <si>
    <t>Citigroup/ Wells Fargo Securities/ Barclays/ J.P. Morgan</t>
  </si>
  <si>
    <t xml:space="preserve">Restoration Hardware Holdings  </t>
  </si>
  <si>
    <t>RH</t>
  </si>
  <si>
    <t xml:space="preserve">BofA Merrill Lynch/ Goldman, Sachs </t>
  </si>
  <si>
    <t xml:space="preserve">Vimicro International </t>
  </si>
  <si>
    <t>VIMC</t>
  </si>
  <si>
    <t xml:space="preserve">IntercontinentalExchange </t>
  </si>
  <si>
    <t>ICE</t>
  </si>
  <si>
    <t xml:space="preserve">SunPower </t>
  </si>
  <si>
    <t>SPWR</t>
  </si>
  <si>
    <t xml:space="preserve">Under Armour </t>
  </si>
  <si>
    <t>UARM</t>
  </si>
  <si>
    <t xml:space="preserve">AMERISAFE </t>
  </si>
  <si>
    <t>AMSF</t>
  </si>
  <si>
    <t>Friedman Billings Ramsey/William Blair</t>
  </si>
  <si>
    <t xml:space="preserve">Dover Saddlery </t>
  </si>
  <si>
    <t>DOVR</t>
  </si>
  <si>
    <t>W.R. Hambrecht+Co.</t>
  </si>
  <si>
    <t xml:space="preserve">Brookdale Senior Living </t>
  </si>
  <si>
    <t>BKD</t>
  </si>
  <si>
    <t xml:space="preserve">Tronox </t>
  </si>
  <si>
    <t>TRX</t>
  </si>
  <si>
    <t>Lehman Brothers/JPMorgan</t>
  </si>
  <si>
    <t xml:space="preserve">Union Drilling </t>
  </si>
  <si>
    <t>UDRL</t>
  </si>
  <si>
    <t>JPMorgan/Jefferies</t>
  </si>
  <si>
    <t xml:space="preserve">Actions Semiconductor </t>
  </si>
  <si>
    <t>ACTS</t>
  </si>
  <si>
    <t xml:space="preserve">DCP Midstream Partners </t>
  </si>
  <si>
    <t>DPM</t>
  </si>
  <si>
    <t>Lehman Brothers/Citigroup</t>
  </si>
  <si>
    <t xml:space="preserve">Vocus </t>
  </si>
  <si>
    <t>VOCS</t>
  </si>
  <si>
    <t>Thomas Weisel Partners/RBC Capital Markets</t>
  </si>
  <si>
    <t xml:space="preserve">Cynosure </t>
  </si>
  <si>
    <t>CYNO</t>
  </si>
  <si>
    <t xml:space="preserve">WiderThan </t>
  </si>
  <si>
    <t>WTHN</t>
  </si>
  <si>
    <t>JPMorgan/Merrill Lynch</t>
  </si>
  <si>
    <t xml:space="preserve">Basic Energy Services </t>
  </si>
  <si>
    <t>BAS</t>
  </si>
  <si>
    <t xml:space="preserve">Scopus Video Networks </t>
  </si>
  <si>
    <t>SCOP</t>
  </si>
  <si>
    <t>Thomas Weisel Partners/CIBC Worldmarkets</t>
  </si>
  <si>
    <t xml:space="preserve">CapitalSouth Bancorp </t>
  </si>
  <si>
    <t>CAPB</t>
  </si>
  <si>
    <t xml:space="preserve">DealerTrack Holdings </t>
  </si>
  <si>
    <t>TRAK</t>
  </si>
  <si>
    <t xml:space="preserve">Suntech Power Holdings </t>
  </si>
  <si>
    <t xml:space="preserve">iSoftStone Holdings Limited </t>
  </si>
  <si>
    <t>ISS</t>
  </si>
  <si>
    <t>UBS Investment Bank/ J.P. Morgan/ Morgan Stanley</t>
  </si>
  <si>
    <t xml:space="preserve">FleetCor Technologies </t>
  </si>
  <si>
    <t>FLT</t>
  </si>
  <si>
    <t xml:space="preserve">Trio Merger </t>
  </si>
  <si>
    <t>TMRGU</t>
  </si>
  <si>
    <t xml:space="preserve">Fidus Investment </t>
  </si>
  <si>
    <t>FDUS</t>
  </si>
  <si>
    <t xml:space="preserve">Vanguard Health Systems </t>
  </si>
  <si>
    <t>VHS</t>
  </si>
  <si>
    <t>BofA Merrill Lynch/ Barclays Capital/ Citi/ Deutsche Bank Securities/ J.P. Morgan</t>
  </si>
  <si>
    <t>Morgan Joseph</t>
  </si>
  <si>
    <t xml:space="preserve">Ithaka Acquisition </t>
  </si>
  <si>
    <t>ITHKU</t>
  </si>
  <si>
    <t>EarlyBirdCaptial/ThinkEquity</t>
  </si>
  <si>
    <t xml:space="preserve">Enterprise GP Holdings LP </t>
  </si>
  <si>
    <t>EPE</t>
  </si>
  <si>
    <t xml:space="preserve">Ready Mix </t>
  </si>
  <si>
    <t>RMX</t>
  </si>
  <si>
    <t xml:space="preserve">CTPartners Executive Search  </t>
  </si>
  <si>
    <t>CTP</t>
  </si>
  <si>
    <t xml:space="preserve">Eyetech Pharmaceuticals </t>
  </si>
  <si>
    <t>EYET</t>
  </si>
  <si>
    <t xml:space="preserve">The Bancorp Bank </t>
  </si>
  <si>
    <t>TBBK</t>
  </si>
  <si>
    <t xml:space="preserve">GTx </t>
  </si>
  <si>
    <t>GTXI</t>
  </si>
  <si>
    <t xml:space="preserve">TRW Automotive </t>
  </si>
  <si>
    <t>TRW</t>
  </si>
  <si>
    <t>Goldman Sachs/CS First Boston/JP Morgan</t>
  </si>
  <si>
    <t xml:space="preserve">TODCO </t>
  </si>
  <si>
    <t>THE</t>
  </si>
  <si>
    <t xml:space="preserve">Asset Acceptance Capital </t>
  </si>
  <si>
    <t>AACC</t>
  </si>
  <si>
    <t xml:space="preserve">Assurant </t>
  </si>
  <si>
    <t>AIZ</t>
  </si>
  <si>
    <t xml:space="preserve">Renovis </t>
  </si>
  <si>
    <t>RNVS</t>
  </si>
  <si>
    <t xml:space="preserve">Bakers Footwear Group </t>
  </si>
  <si>
    <t>BKRS</t>
  </si>
  <si>
    <t>Ryan Beck/BB&amp;T Capital</t>
  </si>
  <si>
    <t xml:space="preserve">Staktex Holdings </t>
  </si>
  <si>
    <t>STAK</t>
  </si>
  <si>
    <t xml:space="preserve">Symbion </t>
  </si>
  <si>
    <t>SMBI</t>
  </si>
  <si>
    <t xml:space="preserve">AlphaSmart </t>
  </si>
  <si>
    <t>ALSM</t>
  </si>
  <si>
    <t xml:space="preserve">Atheros Communications </t>
  </si>
  <si>
    <t>ATHR</t>
  </si>
  <si>
    <t>Morgan Stanley/Lehman Brothers</t>
  </si>
  <si>
    <t xml:space="preserve">Corgentech </t>
  </si>
  <si>
    <t>CGTK</t>
  </si>
  <si>
    <t>Credit Suisse First Boston/Lehman Brothers</t>
  </si>
  <si>
    <t xml:space="preserve">Bristol West Holdings </t>
  </si>
  <si>
    <t>BRW</t>
  </si>
  <si>
    <t xml:space="preserve">Affordable Residential Communities </t>
  </si>
  <si>
    <t>ARC</t>
  </si>
  <si>
    <t>Citigroup/Merrill Lynch</t>
  </si>
  <si>
    <t>CEA Acquisition</t>
  </si>
  <si>
    <t>CEACU</t>
  </si>
  <si>
    <t>EarlyBirdCapital/GunnAllen</t>
  </si>
  <si>
    <t xml:space="preserve">Dynavax Technologies </t>
  </si>
  <si>
    <t>DVAX</t>
  </si>
  <si>
    <t>Bear Stearns/Deutsche Bank</t>
  </si>
  <si>
    <t xml:space="preserve">Safety Insurance Group </t>
  </si>
  <si>
    <t>SAFT</t>
  </si>
  <si>
    <t>CSFirst Boston/Jefferies</t>
  </si>
  <si>
    <t xml:space="preserve">Chicago Mercantile Exchange </t>
  </si>
  <si>
    <t>CME</t>
  </si>
  <si>
    <t>Morgan Stanley/UBS Warburg</t>
  </si>
  <si>
    <t xml:space="preserve">LinkedIn </t>
  </si>
  <si>
    <t>LNKD</t>
  </si>
  <si>
    <t>Morgan Stanley/ BofA Merrill Lynch /J..P. Morgan Securities</t>
  </si>
  <si>
    <t xml:space="preserve">RRSat Global Communications Netwrok </t>
  </si>
  <si>
    <t>RRST</t>
  </si>
  <si>
    <t>CIBC World Markets/Thomas Weisel Partners</t>
  </si>
  <si>
    <t xml:space="preserve">Globalstar </t>
  </si>
  <si>
    <t>GSAT</t>
  </si>
  <si>
    <t>Wachovia/JPMorgan</t>
  </si>
  <si>
    <t xml:space="preserve">Innophos Holdings </t>
  </si>
  <si>
    <t>IPHS</t>
  </si>
  <si>
    <t>Credit Suisse/Bear Stearns</t>
  </si>
  <si>
    <t>ORBCOMM</t>
  </si>
  <si>
    <t>TNDM</t>
  </si>
  <si>
    <t>Morgan Stanley/CIBC World Markets</t>
  </si>
  <si>
    <t xml:space="preserve">Deltek </t>
  </si>
  <si>
    <t>PROJ</t>
  </si>
  <si>
    <t xml:space="preserve">SoundBite Communications </t>
  </si>
  <si>
    <t>SDBT</t>
  </si>
  <si>
    <t xml:space="preserve">SandRidge Energy </t>
  </si>
  <si>
    <t>SD</t>
  </si>
  <si>
    <t xml:space="preserve">AirMedia Group </t>
  </si>
  <si>
    <t>AMCN</t>
  </si>
  <si>
    <t xml:space="preserve">Golden Pond Healthcare </t>
  </si>
  <si>
    <t>GPH-U</t>
  </si>
  <si>
    <t xml:space="preserve">ARYx Therapeutics </t>
  </si>
  <si>
    <t>ARYX</t>
  </si>
  <si>
    <t xml:space="preserve">BioForm Medical </t>
  </si>
  <si>
    <t>BFRM</t>
  </si>
  <si>
    <t>AMBA</t>
  </si>
  <si>
    <t xml:space="preserve">Amira Nature Foods </t>
  </si>
  <si>
    <t>ANFI</t>
  </si>
  <si>
    <t>Shanda Interactive Entertainment</t>
  </si>
  <si>
    <t>SNDA</t>
  </si>
  <si>
    <t xml:space="preserve">NuVasive </t>
  </si>
  <si>
    <t>NUVA</t>
  </si>
  <si>
    <t>Piper Jaffray/JP Morgan</t>
  </si>
  <si>
    <t xml:space="preserve">Genworth Financial </t>
  </si>
  <si>
    <t>GNW</t>
  </si>
  <si>
    <t xml:space="preserve">ACADIA Pharmaceuticals </t>
  </si>
  <si>
    <t>ACAD</t>
  </si>
  <si>
    <t>Banc of America/Piper Jaffray</t>
  </si>
  <si>
    <t xml:space="preserve">Angio Dynamics </t>
  </si>
  <si>
    <t>ANGO</t>
  </si>
  <si>
    <t xml:space="preserve">Critical Therapeutics </t>
  </si>
  <si>
    <t>CRTX</t>
  </si>
  <si>
    <t xml:space="preserve">Republic Airways Holdings </t>
  </si>
  <si>
    <t>RJET</t>
  </si>
  <si>
    <t>Merrill Lynch/Raymond James</t>
  </si>
  <si>
    <t>Standard Parking</t>
  </si>
  <si>
    <t>STAN</t>
  </si>
  <si>
    <t xml:space="preserve">Alnylam Pharmaceuticals </t>
  </si>
  <si>
    <t>ALNY</t>
  </si>
  <si>
    <t xml:space="preserve">Global Signal </t>
  </si>
  <si>
    <t>GSL</t>
  </si>
  <si>
    <t>Morgan Stanley/Banc of America/Lehman Brothers</t>
  </si>
  <si>
    <t xml:space="preserve">Inhibitex </t>
  </si>
  <si>
    <t>INHX</t>
  </si>
  <si>
    <t>Thomas Weisel Partners/Lazard</t>
  </si>
  <si>
    <t xml:space="preserve">PowerDsine </t>
  </si>
  <si>
    <t>PDSN</t>
  </si>
  <si>
    <t>Citigroup/Deutsche Bank</t>
  </si>
  <si>
    <t xml:space="preserve">Digirad </t>
  </si>
  <si>
    <t>DRAD</t>
  </si>
  <si>
    <t xml:space="preserve">CB Richard Ellis Group </t>
  </si>
  <si>
    <t>CBG</t>
  </si>
  <si>
    <t>Credit Suisse First Boston/Citigroup</t>
  </si>
  <si>
    <t xml:space="preserve">Metabasis Therapeutics </t>
  </si>
  <si>
    <t>MBRX</t>
  </si>
  <si>
    <t>SG Cowen/Deutsche Bank</t>
  </si>
  <si>
    <t xml:space="preserve">ADESA </t>
  </si>
  <si>
    <t>KAR</t>
  </si>
  <si>
    <t xml:space="preserve">Ambarella </t>
  </si>
  <si>
    <t>11/120</t>
  </si>
  <si>
    <t xml:space="preserve">Alon USA Partners, LP </t>
  </si>
  <si>
    <t>ALDW</t>
  </si>
  <si>
    <t>Goldman, Sachs/ Credit Suisse/ Citigroup</t>
  </si>
  <si>
    <t xml:space="preserve">YY Inc. </t>
  </si>
  <si>
    <t>YY</t>
  </si>
  <si>
    <t>Morgan Stanley/ Deutsche Bank Securities/ Citigroup</t>
  </si>
  <si>
    <t xml:space="preserve">Ruckus Wireless  </t>
  </si>
  <si>
    <t>RKUS</t>
  </si>
  <si>
    <t>Ladenburg Thalmann/Chardan Capital Markets</t>
  </si>
  <si>
    <t xml:space="preserve">MAKO Surgical </t>
  </si>
  <si>
    <t>MAKO</t>
  </si>
  <si>
    <t>GHL Acquisition</t>
  </si>
  <si>
    <t>GHQ-U</t>
  </si>
  <si>
    <t xml:space="preserve">ArcSight </t>
  </si>
  <si>
    <t>ARST</t>
  </si>
  <si>
    <t xml:space="preserve">BioHeart </t>
  </si>
  <si>
    <t>BHRT</t>
  </si>
  <si>
    <t>Dawson James Securities</t>
  </si>
  <si>
    <t>BPW Acquisition</t>
  </si>
  <si>
    <t>BPW-U</t>
  </si>
  <si>
    <t xml:space="preserve">Spring Creek Acquisition </t>
  </si>
  <si>
    <t>SCRUF</t>
  </si>
  <si>
    <t>Hambrecht Asia Acquisition</t>
  </si>
  <si>
    <t>HMAUF</t>
  </si>
  <si>
    <t>Broadband Capital Management LLC</t>
  </si>
  <si>
    <t xml:space="preserve">Heritage-Crystal Clean </t>
  </si>
  <si>
    <t>HCCI</t>
  </si>
  <si>
    <t xml:space="preserve">CardioNet </t>
  </si>
  <si>
    <t>BEAT</t>
  </si>
  <si>
    <t xml:space="preserve">Visa </t>
  </si>
  <si>
    <t>Diversity Security Group</t>
  </si>
  <si>
    <t>DVS</t>
  </si>
  <si>
    <t>GunnAllen Financial</t>
  </si>
  <si>
    <t xml:space="preserve">Magma Design Automation </t>
  </si>
  <si>
    <t>LAVA</t>
  </si>
  <si>
    <t>DKS</t>
  </si>
  <si>
    <t>Merrill Lynch/Goldman Sachs</t>
  </si>
  <si>
    <t xml:space="preserve">Taylor Capital Group </t>
  </si>
  <si>
    <t>TAYC</t>
  </si>
  <si>
    <t>Keefe, Bruyette/Stifel Nicolaus</t>
  </si>
  <si>
    <t>U.S.I. Holdings</t>
  </si>
  <si>
    <t>USIH</t>
  </si>
  <si>
    <t>Merrill Lynch/JP Morgan</t>
  </si>
  <si>
    <t xml:space="preserve">Wynn Resorts </t>
  </si>
  <si>
    <t>WYNN</t>
  </si>
  <si>
    <t>Deutsche Bank Securities/Bear Stearns/Banc of America</t>
  </si>
  <si>
    <t xml:space="preserve">Platinum Underwriters Holdings </t>
  </si>
  <si>
    <t>PTP</t>
  </si>
  <si>
    <t>GoldmanSachs/Merrill Lynch/SSB</t>
  </si>
  <si>
    <t>PTP Pr M</t>
  </si>
  <si>
    <t xml:space="preserve">Martin Midstream Partners LP </t>
  </si>
  <si>
    <t>MMLP</t>
  </si>
  <si>
    <t>Raymond James</t>
  </si>
  <si>
    <t xml:space="preserve">Harrington West Financial Group </t>
  </si>
  <si>
    <t>HWFG</t>
  </si>
  <si>
    <t>RBC Capital Markets</t>
  </si>
  <si>
    <t xml:space="preserve">Portfolio Recovery Associates </t>
  </si>
  <si>
    <t>PRAA</t>
  </si>
  <si>
    <t>William Blair/US Bancorp Piper Jaffray</t>
  </si>
  <si>
    <t xml:space="preserve">WellChoice </t>
  </si>
  <si>
    <t>WC</t>
  </si>
  <si>
    <t xml:space="preserve">SI International </t>
  </si>
  <si>
    <t>SINT</t>
  </si>
  <si>
    <t>Wachovia/Legg Mason</t>
  </si>
  <si>
    <t xml:space="preserve">China Telecom </t>
  </si>
  <si>
    <t>CHA</t>
  </si>
  <si>
    <t>Morgan Stanley/Merrill Lynch/ China Int'l</t>
  </si>
  <si>
    <t xml:space="preserve">Constar International </t>
  </si>
  <si>
    <t>CNST</t>
  </si>
  <si>
    <t>Salomon Smith Barney/Deutsche Bank</t>
  </si>
  <si>
    <t xml:space="preserve">IMPAC Medical Systems </t>
  </si>
  <si>
    <t>IMPC</t>
  </si>
  <si>
    <t xml:space="preserve">Cosi </t>
  </si>
  <si>
    <t>COSI</t>
  </si>
  <si>
    <t xml:space="preserve">Orient-Express Hotels </t>
  </si>
  <si>
    <t>OEH</t>
  </si>
  <si>
    <t>Merrill Lynch/Lazard</t>
  </si>
  <si>
    <t xml:space="preserve">VINA Technologies </t>
  </si>
  <si>
    <t>VINA</t>
  </si>
  <si>
    <t xml:space="preserve">Lion Bioscience </t>
  </si>
  <si>
    <t>LEON</t>
  </si>
  <si>
    <t xml:space="preserve">Pemstar </t>
  </si>
  <si>
    <t>PMTR</t>
  </si>
  <si>
    <t xml:space="preserve">Mind C.T.I. Ltd </t>
  </si>
  <si>
    <t>MNDO</t>
  </si>
  <si>
    <t xml:space="preserve">H Power </t>
  </si>
  <si>
    <t>HPOW</t>
  </si>
  <si>
    <t xml:space="preserve">McData </t>
  </si>
  <si>
    <t>MCDT</t>
  </si>
  <si>
    <t xml:space="preserve">ChipPAC </t>
  </si>
  <si>
    <t>CHPC</t>
  </si>
  <si>
    <t xml:space="preserve">Millennium Cell </t>
  </si>
  <si>
    <t>MCEL</t>
  </si>
  <si>
    <t>Morgan Keegan</t>
  </si>
  <si>
    <t xml:space="preserve">Repeater Technologies </t>
  </si>
  <si>
    <t>RPTR</t>
  </si>
  <si>
    <t>US Bancorp Piper Jaffray</t>
  </si>
  <si>
    <t xml:space="preserve">Tvia </t>
  </si>
  <si>
    <t>TVIA</t>
  </si>
  <si>
    <t>Banc of America Securities</t>
  </si>
  <si>
    <t xml:space="preserve">AtheroGenics </t>
  </si>
  <si>
    <t>AGIX</t>
  </si>
  <si>
    <t xml:space="preserve">Radview Software </t>
  </si>
  <si>
    <t>RDVW</t>
  </si>
  <si>
    <t xml:space="preserve">Pharsight </t>
  </si>
  <si>
    <t>PHST</t>
  </si>
  <si>
    <t xml:space="preserve">Evolve Software </t>
  </si>
  <si>
    <t>EVLV</t>
  </si>
  <si>
    <t xml:space="preserve">Large Scale Biology </t>
  </si>
  <si>
    <t xml:space="preserve">Commercial Vehicle Group </t>
  </si>
  <si>
    <t>CVGI</t>
  </si>
  <si>
    <t>BioMed Realty Trust</t>
  </si>
  <si>
    <t>BMR</t>
  </si>
  <si>
    <t xml:space="preserve">Syneron Medical Ltd. </t>
  </si>
  <si>
    <t>ELOS</t>
  </si>
  <si>
    <t xml:space="preserve">NAVTEQ </t>
  </si>
  <si>
    <t>NVT</t>
  </si>
  <si>
    <t xml:space="preserve">WPT Enterprises </t>
  </si>
  <si>
    <t>WPTE</t>
  </si>
  <si>
    <t>Feltl and Company</t>
  </si>
  <si>
    <t xml:space="preserve">Placer Sierra Bancshares </t>
  </si>
  <si>
    <t>PLSB</t>
  </si>
  <si>
    <t>Global BPO Services</t>
  </si>
  <si>
    <t>OOO-U</t>
  </si>
  <si>
    <t xml:space="preserve">NRDC Acquisition </t>
  </si>
  <si>
    <t>NAQ-U</t>
  </si>
  <si>
    <t xml:space="preserve">DuPont Fabros Technology </t>
  </si>
  <si>
    <t>DFT</t>
  </si>
  <si>
    <t xml:space="preserve">Noah Education Holdings </t>
  </si>
  <si>
    <t>NED</t>
  </si>
  <si>
    <t xml:space="preserve">Maxcom Telecommunications </t>
  </si>
  <si>
    <t>MXT</t>
  </si>
  <si>
    <t xml:space="preserve">CVR Energy </t>
  </si>
  <si>
    <t>CVI</t>
  </si>
  <si>
    <t xml:space="preserve">Triplecrown Acquisition </t>
  </si>
  <si>
    <t>TCW-U</t>
  </si>
  <si>
    <t xml:space="preserve">Fuqi International </t>
  </si>
  <si>
    <t>FUQI</t>
  </si>
  <si>
    <t xml:space="preserve">Longtop Financial Technologies </t>
  </si>
  <si>
    <t>LFT</t>
  </si>
  <si>
    <t xml:space="preserve">Vanguard Natural Resources </t>
  </si>
  <si>
    <t>VNR</t>
  </si>
  <si>
    <t xml:space="preserve">FGX International Holdings </t>
  </si>
  <si>
    <t>FGXI</t>
  </si>
  <si>
    <t>William Blair/Sun Trust Robinson Humphrey</t>
  </si>
  <si>
    <t xml:space="preserve">Pzena Investment Management </t>
  </si>
  <si>
    <t>PZN</t>
  </si>
  <si>
    <t xml:space="preserve">ULTA Salon Cosmetics &amp; Fragrance </t>
  </si>
  <si>
    <t>ULTA</t>
  </si>
  <si>
    <t>JPMorgan/Wachovia</t>
  </si>
  <si>
    <t xml:space="preserve">Lone Oak Acquisition </t>
  </si>
  <si>
    <t>LOKAF</t>
  </si>
  <si>
    <t>EarlyBirdCapita</t>
  </si>
  <si>
    <t xml:space="preserve">Hiland Partners LP </t>
  </si>
  <si>
    <t>HLND</t>
  </si>
  <si>
    <t>AG Edwards &amp; Sons</t>
  </si>
  <si>
    <t xml:space="preserve">Global Cornerstone Holdings  </t>
  </si>
  <si>
    <t>GCRSF</t>
  </si>
  <si>
    <t xml:space="preserve">Air Lease </t>
  </si>
  <si>
    <t>AL</t>
  </si>
  <si>
    <t xml:space="preserve">Digital Cinema Destinations </t>
  </si>
  <si>
    <t>DCIN</t>
  </si>
  <si>
    <t>Maxim Group/ Dominick &amp; Dominick</t>
  </si>
  <si>
    <t xml:space="preserve">Copa Holdings S.A. </t>
  </si>
  <si>
    <t>CPA</t>
  </si>
  <si>
    <t>Endeavor Acquisition</t>
  </si>
  <si>
    <t>EDA-U</t>
  </si>
  <si>
    <t>Ladenburg Thalmann/Broadband Capital Markets</t>
  </si>
  <si>
    <t xml:space="preserve">Directed Electronics </t>
  </si>
  <si>
    <t>DEIX</t>
  </si>
  <si>
    <t xml:space="preserve">Emergency Medical Services </t>
  </si>
  <si>
    <t>EMS</t>
  </si>
  <si>
    <t>Banc of America/JP Morgan</t>
  </si>
  <si>
    <t>Morgan Stanley/UBS Investment Bank/Barclays Capital</t>
  </si>
  <si>
    <t xml:space="preserve">Molycorp </t>
  </si>
  <si>
    <t>MCP</t>
  </si>
  <si>
    <t xml:space="preserve">AuthenTec </t>
  </si>
  <si>
    <t>AUTH</t>
  </si>
  <si>
    <t xml:space="preserve">PROS Holdings </t>
  </si>
  <si>
    <t>PRO</t>
  </si>
  <si>
    <t>JPMorgan/Deutsche Bank</t>
  </si>
  <si>
    <t xml:space="preserve">Vaughan Foods </t>
  </si>
  <si>
    <t>FOOD-U</t>
  </si>
  <si>
    <t xml:space="preserve">Polypore International </t>
  </si>
  <si>
    <t>PPO</t>
  </si>
  <si>
    <t xml:space="preserve">Alyst Acquisition </t>
  </si>
  <si>
    <t>AYA-U</t>
  </si>
  <si>
    <t>Equity Securities</t>
  </si>
  <si>
    <t xml:space="preserve">VCA Antech </t>
  </si>
  <si>
    <t>WOOF</t>
  </si>
  <si>
    <t>MCG Capital</t>
  </si>
  <si>
    <t>MCGC</t>
  </si>
  <si>
    <t>Friedman, Billingd Ramsey</t>
  </si>
  <si>
    <t xml:space="preserve">Aluminum Corp of China (Chalco) </t>
  </si>
  <si>
    <t>ACH</t>
  </si>
  <si>
    <t>Morgan Stanley/ China Int'l/Merrill Lynch</t>
  </si>
  <si>
    <t>Lawson Software</t>
  </si>
  <si>
    <t>LWSN</t>
  </si>
  <si>
    <t xml:space="preserve">ARAMARK Worldwide </t>
  </si>
  <si>
    <t>NCT</t>
  </si>
  <si>
    <t>KHA-U</t>
  </si>
  <si>
    <t xml:space="preserve">Orbitz Worldwide </t>
  </si>
  <si>
    <t>OWW</t>
  </si>
  <si>
    <t xml:space="preserve">Cold Spring Capital </t>
  </si>
  <si>
    <t>CDS-U</t>
  </si>
  <si>
    <t xml:space="preserve">TTM Technologies </t>
  </si>
  <si>
    <t>TTMI</t>
  </si>
  <si>
    <t xml:space="preserve">INRANGE Technologies </t>
  </si>
  <si>
    <t>INRG</t>
  </si>
  <si>
    <t xml:space="preserve">Curon Medical </t>
  </si>
  <si>
    <t>CURN</t>
  </si>
  <si>
    <t>CoSine Communications</t>
  </si>
  <si>
    <t>COSN</t>
  </si>
  <si>
    <t xml:space="preserve">AvantGo </t>
  </si>
  <si>
    <t>AVGO</t>
  </si>
  <si>
    <t xml:space="preserve">EDEN Bioscience </t>
  </si>
  <si>
    <t>EDEN</t>
  </si>
  <si>
    <t xml:space="preserve">Southern Energy </t>
  </si>
  <si>
    <t>SOE</t>
  </si>
  <si>
    <t xml:space="preserve">HyDril </t>
  </si>
  <si>
    <t>HYDL</t>
  </si>
  <si>
    <t>Salomon Smith Barney/Credit Suisse First Boston</t>
  </si>
  <si>
    <t>University of Phoenix Online</t>
  </si>
  <si>
    <t>UOPX</t>
  </si>
  <si>
    <t xml:space="preserve">Vastera </t>
  </si>
  <si>
    <t xml:space="preserve">Zuoan Fashion Limited </t>
  </si>
  <si>
    <t>ZA</t>
  </si>
  <si>
    <t xml:space="preserve">Cowen </t>
  </si>
  <si>
    <t xml:space="preserve">RLJ Acquisition </t>
  </si>
  <si>
    <t>RLJAU</t>
  </si>
  <si>
    <t xml:space="preserve">AcelRx Pharmaceuticals </t>
  </si>
  <si>
    <t>ACRX</t>
  </si>
  <si>
    <t>Kinder Morgan</t>
  </si>
  <si>
    <t>KMI</t>
  </si>
  <si>
    <t>Goldman, Sachs/ Barclays Capital</t>
  </si>
  <si>
    <t xml:space="preserve">Kips Bay Medical </t>
  </si>
  <si>
    <t>KIPS</t>
  </si>
  <si>
    <t>Rodman &amp; Renshaw, LLC/ Newbridge Securities Corporation</t>
  </si>
  <si>
    <t>Goldman Sachs/Deutsche Bank</t>
  </si>
  <si>
    <t xml:space="preserve">Techwell </t>
  </si>
  <si>
    <t>TWLL</t>
  </si>
  <si>
    <t>Lehman Brothers/Cowen</t>
  </si>
  <si>
    <t>Home BancShares</t>
  </si>
  <si>
    <t>HOMB</t>
  </si>
  <si>
    <t xml:space="preserve">J. Crew Group </t>
  </si>
  <si>
    <t>JCG</t>
  </si>
  <si>
    <t xml:space="preserve">Omniture </t>
  </si>
  <si>
    <t>OMTR</t>
  </si>
  <si>
    <t>Morgan Stanley/Creidt Suisse</t>
  </si>
  <si>
    <t xml:space="preserve">PGT </t>
  </si>
  <si>
    <t>PGTI</t>
  </si>
  <si>
    <t>Deutsche Bank/JPMorgan</t>
  </si>
  <si>
    <t xml:space="preserve">Replidyne </t>
  </si>
  <si>
    <t>RDYN</t>
  </si>
  <si>
    <t>Merril Lynch/Morgan Stanley</t>
  </si>
  <si>
    <t xml:space="preserve">Aventine Renewable Energy Holdings </t>
  </si>
  <si>
    <t>AVR</t>
  </si>
  <si>
    <t xml:space="preserve">Xueda Education Group </t>
  </si>
  <si>
    <t>XUE</t>
  </si>
  <si>
    <t>Goldman Sachs (Asia) L.L.C.</t>
  </si>
  <si>
    <t xml:space="preserve">SinoTech Energy Limited </t>
  </si>
  <si>
    <t>CTE</t>
  </si>
  <si>
    <t>Citi/ UBS Investment Bank/ Deutsche Bank Securities</t>
  </si>
  <si>
    <t xml:space="preserve">SodaStream International Ltd. </t>
  </si>
  <si>
    <t>SODA</t>
  </si>
  <si>
    <t>J.P. Morgan/ Deutsche Bank Securities</t>
  </si>
  <si>
    <t xml:space="preserve">Costamare </t>
  </si>
  <si>
    <t>CMRE</t>
  </si>
  <si>
    <t>CRXL</t>
  </si>
  <si>
    <t xml:space="preserve">UTiWorldwide </t>
  </si>
  <si>
    <t>UTIW</t>
  </si>
  <si>
    <t xml:space="preserve">Evergreen Solar </t>
  </si>
  <si>
    <t>ESLR</t>
  </si>
  <si>
    <t>Banc of America</t>
  </si>
  <si>
    <t xml:space="preserve">Energy Partners </t>
  </si>
  <si>
    <t>EPL</t>
  </si>
  <si>
    <t xml:space="preserve">Optical Communication Products </t>
  </si>
  <si>
    <t>OCPI</t>
  </si>
  <si>
    <t xml:space="preserve">Transmeta </t>
  </si>
  <si>
    <t>TMTA</t>
  </si>
  <si>
    <t>MSDW/DBAB</t>
  </si>
  <si>
    <t xml:space="preserve">Go2Pharmacy </t>
  </si>
  <si>
    <t>GORX</t>
  </si>
  <si>
    <t>Utendhal Capital Partners</t>
  </si>
  <si>
    <t xml:space="preserve">Inficon </t>
  </si>
  <si>
    <t>IFCN</t>
  </si>
  <si>
    <t>Computer Access Tech</t>
  </si>
  <si>
    <t>CATZ</t>
  </si>
  <si>
    <t xml:space="preserve">Aerogen </t>
  </si>
  <si>
    <t>AEGN</t>
  </si>
  <si>
    <t xml:space="preserve">Luminent </t>
  </si>
  <si>
    <t>LMNE</t>
  </si>
  <si>
    <t>Syngenta AG</t>
  </si>
  <si>
    <t>SYT</t>
  </si>
  <si>
    <t xml:space="preserve">Adolor </t>
  </si>
  <si>
    <t>ADLR</t>
  </si>
  <si>
    <t>Merrill Lynch/Lehman Brothers</t>
  </si>
  <si>
    <t xml:space="preserve">Orion Power Holdings </t>
  </si>
  <si>
    <t>ORN</t>
  </si>
  <si>
    <t xml:space="preserve">Novatel Wireless </t>
  </si>
  <si>
    <t>NVTL</t>
  </si>
  <si>
    <t xml:space="preserve">Dynacare </t>
  </si>
  <si>
    <t>DNCR</t>
  </si>
  <si>
    <t xml:space="preserve">Array BioPhama </t>
  </si>
  <si>
    <t>ARRY</t>
  </si>
  <si>
    <t xml:space="preserve">Beacon Power </t>
  </si>
  <si>
    <t>BCON</t>
  </si>
  <si>
    <t xml:space="preserve">Alliance Fiber Optic </t>
  </si>
  <si>
    <t>AFOP</t>
  </si>
  <si>
    <t xml:space="preserve">ImagicTV </t>
  </si>
  <si>
    <t>IMTV</t>
  </si>
  <si>
    <t xml:space="preserve">Telekom Austria AG </t>
  </si>
  <si>
    <t>TKA</t>
  </si>
  <si>
    <t xml:space="preserve">Telefonica Moviles </t>
  </si>
  <si>
    <t>TEM</t>
  </si>
  <si>
    <t>BBVA/CSFB</t>
  </si>
  <si>
    <t xml:space="preserve">Rigel Pharmaceuticals </t>
  </si>
  <si>
    <t>RIGL</t>
  </si>
  <si>
    <t>Telenor ASA</t>
  </si>
  <si>
    <t>TELN</t>
  </si>
  <si>
    <t>Harvard Biosceince</t>
  </si>
  <si>
    <t>HBIO</t>
  </si>
  <si>
    <t>Thomas Weisel Partners</t>
  </si>
  <si>
    <t xml:space="preserve">Garmin </t>
  </si>
  <si>
    <t>GRMN</t>
  </si>
  <si>
    <t>Credit Suisse First Boston/Merrill Lynch</t>
  </si>
  <si>
    <t xml:space="preserve">Specialty Laboratories </t>
  </si>
  <si>
    <t>SP</t>
  </si>
  <si>
    <t xml:space="preserve">W.P. Stewart &amp; Co. </t>
  </si>
  <si>
    <t>WPL</t>
  </si>
  <si>
    <t>Goldman Sachs/Lazard</t>
  </si>
  <si>
    <t xml:space="preserve">Gemplus </t>
  </si>
  <si>
    <t>GEMP</t>
  </si>
  <si>
    <t>GenVec</t>
  </si>
  <si>
    <t>GNVC</t>
  </si>
  <si>
    <t xml:space="preserve">Resources Connection </t>
  </si>
  <si>
    <t>RECN</t>
  </si>
  <si>
    <t>Peet's Coffee &amp; Tea</t>
  </si>
  <si>
    <t>PEET</t>
  </si>
  <si>
    <t>W.R. Hambracht</t>
  </si>
  <si>
    <t xml:space="preserve">Align Technology </t>
  </si>
  <si>
    <t>ALGN</t>
  </si>
  <si>
    <t xml:space="preserve">EXACT Sciences </t>
  </si>
  <si>
    <t>EXAS</t>
  </si>
  <si>
    <t xml:space="preserve">Williams Energy Partners </t>
  </si>
  <si>
    <t>WEG</t>
  </si>
  <si>
    <t>Lehman Brothers/ Banc of America Securities</t>
  </si>
  <si>
    <t xml:space="preserve">ATP Oil &amp; Gas </t>
  </si>
  <si>
    <t>ATPG</t>
  </si>
  <si>
    <t xml:space="preserve">KPMG Consulting </t>
  </si>
  <si>
    <t>KCIN</t>
  </si>
  <si>
    <t xml:space="preserve">Oil States International </t>
  </si>
  <si>
    <t>OIS</t>
  </si>
  <si>
    <t>JMDT</t>
  </si>
  <si>
    <t xml:space="preserve">51job </t>
  </si>
  <si>
    <t>JOBS</t>
  </si>
  <si>
    <t xml:space="preserve">CPFL Energia </t>
  </si>
  <si>
    <t>CPL</t>
  </si>
  <si>
    <t>Merrill Lynch/Pactual Capital</t>
  </si>
  <si>
    <t xml:space="preserve">Ness Technologies </t>
  </si>
  <si>
    <t>NSTC</t>
  </si>
  <si>
    <t xml:space="preserve">CallWave </t>
  </si>
  <si>
    <t>CALL</t>
  </si>
  <si>
    <t xml:space="preserve">Primus Guaranty </t>
  </si>
  <si>
    <t>PRS</t>
  </si>
  <si>
    <t>Lehman Brothers/Morgan Stanley</t>
  </si>
  <si>
    <t xml:space="preserve">Baltic Trading Limited </t>
  </si>
  <si>
    <t>BALT</t>
  </si>
  <si>
    <t>Morgan Stanley/Dahlman Rose</t>
  </si>
  <si>
    <t xml:space="preserve">Sensata Technologies </t>
  </si>
  <si>
    <t>ST</t>
  </si>
  <si>
    <t>Morgan Stanley/Barclays Capital/Goldman Sachs</t>
  </si>
  <si>
    <t xml:space="preserve">AVEO Pharmaceuticals </t>
  </si>
  <si>
    <t>AVEO</t>
  </si>
  <si>
    <t>J.P. Morgan/Morgan Stanley</t>
  </si>
  <si>
    <t>Crude Carriers</t>
  </si>
  <si>
    <t>CRU</t>
  </si>
  <si>
    <t xml:space="preserve">Hyde Park Acquisition Corp. II </t>
  </si>
  <si>
    <t>HPAC</t>
  </si>
  <si>
    <t>Deutsche Banc Alex. Brown/Banc of America</t>
  </si>
  <si>
    <t xml:space="preserve">Inergy LP </t>
  </si>
  <si>
    <t>NRGY</t>
  </si>
  <si>
    <t xml:space="preserve">PDF Solutions </t>
  </si>
  <si>
    <t>PDFS</t>
  </si>
  <si>
    <t xml:space="preserve">Alliance Imaging </t>
  </si>
  <si>
    <t>AIQ</t>
  </si>
  <si>
    <t>Deutsche Banc Alex. Brown/Salomon Smith Barney</t>
  </si>
  <si>
    <t>HPL Technologies</t>
  </si>
  <si>
    <t>HPLA</t>
  </si>
  <si>
    <t xml:space="preserve">Bunge </t>
  </si>
  <si>
    <t>BG</t>
  </si>
  <si>
    <t xml:space="preserve">Centillium Communications </t>
  </si>
  <si>
    <t>CTLM</t>
  </si>
  <si>
    <t xml:space="preserve">Palo Alto Networks </t>
  </si>
  <si>
    <t>PANW</t>
  </si>
  <si>
    <t>Morgan Stanley/ Goldman, Sachs/ Citigroup</t>
  </si>
  <si>
    <t xml:space="preserve">Sagent Pharmaceuticals </t>
  </si>
  <si>
    <t>SGNT</t>
  </si>
  <si>
    <t>Morgan Stanley/ BofA Merrill Lynch/ Jefferies &amp; Company</t>
  </si>
  <si>
    <t xml:space="preserve">Tesoro Logistics LP </t>
  </si>
  <si>
    <t>TLLP</t>
  </si>
  <si>
    <t>Citi/ Wells Fargo Securities/ BofA Merrill Lynch/ Credit Suisse</t>
  </si>
  <si>
    <t xml:space="preserve">L&amp;L Acquisition </t>
  </si>
  <si>
    <t>LLACQU</t>
  </si>
  <si>
    <t xml:space="preserve">SYSWIN </t>
  </si>
  <si>
    <t>SYSW</t>
  </si>
  <si>
    <t>NOR</t>
  </si>
  <si>
    <t xml:space="preserve">57th Street Acquisiton </t>
  </si>
  <si>
    <t>SQTC.U</t>
  </si>
  <si>
    <t>Morgan Joseph/Ladenburg Thalmann</t>
  </si>
  <si>
    <t xml:space="preserve">Accretive Health </t>
  </si>
  <si>
    <t>AH</t>
  </si>
  <si>
    <t xml:space="preserve">ReachLocal </t>
  </si>
  <si>
    <t>RLOC</t>
  </si>
  <si>
    <t>J.P. Morgan/BofA Merrill Lynch</t>
  </si>
  <si>
    <t xml:space="preserve">GenMark Diagnostics </t>
  </si>
  <si>
    <t>GNMK</t>
  </si>
  <si>
    <t>LVS</t>
  </si>
  <si>
    <t xml:space="preserve">The9 Limited </t>
  </si>
  <si>
    <t>NCTY</t>
  </si>
  <si>
    <t>Bear Stearns/CLSA CIBC World Markets</t>
  </si>
  <si>
    <t xml:space="preserve">Solazyme </t>
  </si>
  <si>
    <t>SZYM</t>
  </si>
  <si>
    <t>Morgan Stanley/ Goldman, Sachs</t>
  </si>
  <si>
    <t xml:space="preserve">Mercator Partners Acquisitions </t>
  </si>
  <si>
    <t>MPAQU/MPABU)</t>
  </si>
  <si>
    <t>HCFP/Brenner - Morgan Joseph</t>
  </si>
  <si>
    <t xml:space="preserve">DexCom </t>
  </si>
  <si>
    <t>DXCM</t>
  </si>
  <si>
    <t xml:space="preserve">Allison Transmission Holdings </t>
  </si>
  <si>
    <t>ALSN</t>
  </si>
  <si>
    <t>Stone Tan China Acquisition</t>
  </si>
  <si>
    <t>STTAU</t>
  </si>
  <si>
    <t xml:space="preserve">TranS1 </t>
  </si>
  <si>
    <t>TSON</t>
  </si>
  <si>
    <t>Lehman Brothers/Piper Jaffray</t>
  </si>
  <si>
    <t>$ Change</t>
  </si>
  <si>
    <t>Performed</t>
  </si>
  <si>
    <t>Missed</t>
  </si>
  <si>
    <t>Batting Average</t>
  </si>
  <si>
    <t>CE</t>
  </si>
  <si>
    <t xml:space="preserve">GFI Group </t>
  </si>
  <si>
    <t>GFIG</t>
  </si>
  <si>
    <t xml:space="preserve">Education Realty Trust </t>
  </si>
  <si>
    <t>EDR</t>
  </si>
  <si>
    <t>JP Morgan/UBS Investment Bank</t>
  </si>
  <si>
    <t xml:space="preserve">optionsXpress </t>
  </si>
  <si>
    <t>OXPS</t>
  </si>
  <si>
    <t xml:space="preserve">Dollar Financial </t>
  </si>
  <si>
    <t>DLLR</t>
  </si>
  <si>
    <t>Piper Jaffray/Jefferies</t>
  </si>
  <si>
    <t xml:space="preserve">National Interstate </t>
  </si>
  <si>
    <t>NATL</t>
  </si>
  <si>
    <t xml:space="preserve">W&amp;T Offshore </t>
  </si>
  <si>
    <t>WTI</t>
  </si>
  <si>
    <t>Lehman Brothers/Jefferies</t>
  </si>
  <si>
    <t xml:space="preserve">DryShips </t>
  </si>
  <si>
    <t>DRYS</t>
  </si>
  <si>
    <t xml:space="preserve">Favrille </t>
  </si>
  <si>
    <t>FVRL</t>
  </si>
  <si>
    <t xml:space="preserve">Icagen </t>
  </si>
  <si>
    <t>ICGN</t>
  </si>
  <si>
    <t xml:space="preserve">FairPoint Communications </t>
  </si>
  <si>
    <t>FRP</t>
  </si>
  <si>
    <t xml:space="preserve">Hurray! Holding </t>
  </si>
  <si>
    <t xml:space="preserve">Epocrates </t>
  </si>
  <si>
    <t>EPOC</t>
  </si>
  <si>
    <t>J.P.Morgan/ Piper Jaffray</t>
  </si>
  <si>
    <t xml:space="preserve">NeoPhotonics </t>
  </si>
  <si>
    <t>NPTN</t>
  </si>
  <si>
    <t xml:space="preserve">Pacira Pharmaceuticals </t>
  </si>
  <si>
    <t>PCRX</t>
  </si>
  <si>
    <t>Barclays Capital/ Piper Jaffray</t>
  </si>
  <si>
    <t xml:space="preserve">Tornier B.V. </t>
  </si>
  <si>
    <t>TRNX</t>
  </si>
  <si>
    <t xml:space="preserve">Bazaarvoice </t>
  </si>
  <si>
    <t>BV</t>
  </si>
  <si>
    <t xml:space="preserve">Proto Labs </t>
  </si>
  <si>
    <t>PRLB</t>
  </si>
  <si>
    <t>Jefferies/ Piper Jaffray</t>
  </si>
  <si>
    <t xml:space="preserve">ROI Acquisition </t>
  </si>
  <si>
    <t>ROIQU</t>
  </si>
  <si>
    <t xml:space="preserve">Bucyrus International </t>
  </si>
  <si>
    <t>BUCY</t>
  </si>
  <si>
    <t xml:space="preserve">Auxilium Pharmaceuticals </t>
  </si>
  <si>
    <t>AUXL</t>
  </si>
  <si>
    <t>Deutsche Bank</t>
  </si>
  <si>
    <t xml:space="preserve">Lumera </t>
  </si>
  <si>
    <t>LMRA</t>
  </si>
  <si>
    <t xml:space="preserve">Top Tankers </t>
  </si>
  <si>
    <t>TOPT</t>
  </si>
  <si>
    <t>Cantor Fitzgerald</t>
  </si>
  <si>
    <t xml:space="preserve">Gramercy Capital </t>
  </si>
  <si>
    <t>GKK</t>
  </si>
  <si>
    <t>Wachovia/Merrill Lynch</t>
  </si>
  <si>
    <t xml:space="preserve">MannKind </t>
  </si>
  <si>
    <t>MNKD</t>
  </si>
  <si>
    <t xml:space="preserve">Volterra Semiconductor </t>
  </si>
  <si>
    <t>VLTR</t>
  </si>
  <si>
    <t>LAZ</t>
  </si>
  <si>
    <t xml:space="preserve">Lazard Ltd. </t>
  </si>
  <si>
    <t>LDZ</t>
  </si>
  <si>
    <t xml:space="preserve">Zumiez </t>
  </si>
  <si>
    <t>ZUMZ</t>
  </si>
  <si>
    <t>Wachovia Securities/Piper Jaffray</t>
  </si>
  <si>
    <t xml:space="preserve">China Techfaith Wireless Communication Technology </t>
  </si>
  <si>
    <t>CNTF</t>
  </si>
  <si>
    <t xml:space="preserve">Bois d'Arc Energy </t>
  </si>
  <si>
    <t xml:space="preserve">China Xiniya Fashion Limited </t>
  </si>
  <si>
    <t>XNY</t>
  </si>
  <si>
    <t xml:space="preserve">Zogenix </t>
  </si>
  <si>
    <t>ZGNX</t>
  </si>
  <si>
    <t>Wells Fargo Securities/ Leerink Swann</t>
  </si>
  <si>
    <t xml:space="preserve">Anacor Pharmaceuticals </t>
  </si>
  <si>
    <t>ANAC</t>
  </si>
  <si>
    <t>Citi/ Deutsche Bank Securities</t>
  </si>
  <si>
    <t xml:space="preserve">21Vianet Group  </t>
  </si>
  <si>
    <t>VNET</t>
  </si>
  <si>
    <t>Morgan Stanley/ Barclays Capital/ J.P. Morgan Securities</t>
  </si>
  <si>
    <t xml:space="preserve">Responsys </t>
  </si>
  <si>
    <t>MKTG</t>
  </si>
  <si>
    <t>CFSI</t>
  </si>
  <si>
    <t>JP Morgan/Merrill Lynch</t>
  </si>
  <si>
    <t>Bear Stearns/Cowen</t>
  </si>
  <si>
    <t>Compass Group Diversified Holdings</t>
  </si>
  <si>
    <t>CODI</t>
  </si>
  <si>
    <t xml:space="preserve">Basin Water </t>
  </si>
  <si>
    <t>BWTR</t>
  </si>
  <si>
    <t>Janney Montgomery Scott</t>
  </si>
  <si>
    <t xml:space="preserve">Ascend Acquisiton </t>
  </si>
  <si>
    <t>ASAQU</t>
  </si>
  <si>
    <t xml:space="preserve">BioMimetic Therapeutics </t>
  </si>
  <si>
    <t>BMTI</t>
  </si>
  <si>
    <t>Rodman &amp; Renshaw/ EarlyBirdCapital</t>
  </si>
  <si>
    <t xml:space="preserve">ChinaCache International Holdings </t>
  </si>
  <si>
    <t>CCIH</t>
  </si>
  <si>
    <t>BofA Merrill Lynch/ Deutsche Bank Securities</t>
  </si>
  <si>
    <t xml:space="preserve">The KEYW Holding </t>
  </si>
  <si>
    <t>KEYW</t>
  </si>
  <si>
    <t xml:space="preserve">Keryx Biopharmaceuticals </t>
  </si>
  <si>
    <t>KERX</t>
  </si>
  <si>
    <t>Roth Capital</t>
  </si>
  <si>
    <t xml:space="preserve">SpeechWorks International </t>
  </si>
  <si>
    <t>SPWX</t>
  </si>
  <si>
    <t xml:space="preserve">Convergent Group </t>
  </si>
  <si>
    <t>CVGP</t>
  </si>
  <si>
    <t xml:space="preserve">Tripath Technology </t>
  </si>
  <si>
    <t>TRPH</t>
  </si>
  <si>
    <t>Roberston Stephens</t>
  </si>
  <si>
    <t>ServiceWare Technologies</t>
  </si>
  <si>
    <t>SVCW</t>
  </si>
  <si>
    <t>C.E. Unterberg, Towbin</t>
  </si>
  <si>
    <t xml:space="preserve">Chiles Offshore </t>
  </si>
  <si>
    <t>COD</t>
  </si>
  <si>
    <t xml:space="preserve">ViryaNet </t>
  </si>
  <si>
    <t>VRYA</t>
  </si>
  <si>
    <t xml:space="preserve">OmniSky </t>
  </si>
  <si>
    <t>OMNY</t>
  </si>
  <si>
    <t xml:space="preserve">Zengine </t>
  </si>
  <si>
    <t>ZNGN</t>
  </si>
  <si>
    <t>William Blair</t>
  </si>
  <si>
    <t xml:space="preserve">Exa Corporation </t>
  </si>
  <si>
    <t>EXA</t>
  </si>
  <si>
    <t xml:space="preserve">TESARO </t>
  </si>
  <si>
    <t>TSRO</t>
  </si>
  <si>
    <t>Citigroup/ Morgan Stanley/ Leerink Swann</t>
  </si>
  <si>
    <t xml:space="preserve">ServiceNow  </t>
  </si>
  <si>
    <t>NOW</t>
  </si>
  <si>
    <t>Morgan Stanley/ Citigroup/ Deutsche Bank Securities</t>
  </si>
  <si>
    <t>Lehman Brothers/Goldman Sachs</t>
  </si>
  <si>
    <t xml:space="preserve">Bruker AXS </t>
  </si>
  <si>
    <t>BAXS</t>
  </si>
  <si>
    <t>UBS Warburg/Thomas Weisel Partners</t>
  </si>
  <si>
    <t>Synaptics</t>
  </si>
  <si>
    <t>SYNA</t>
  </si>
  <si>
    <t xml:space="preserve">ZymoGenetics </t>
  </si>
  <si>
    <t>ZGEN</t>
  </si>
  <si>
    <t xml:space="preserve">Carolina Group (Loews Corp.) </t>
  </si>
  <si>
    <t>CG</t>
  </si>
  <si>
    <t>Salomon Smith Barney/Morgan Stanley</t>
  </si>
  <si>
    <t xml:space="preserve">Sunoco Logistics Partners </t>
  </si>
  <si>
    <t>SXL</t>
  </si>
  <si>
    <t>ManTech International</t>
  </si>
  <si>
    <t>MANT</t>
  </si>
  <si>
    <t>Jefferies</t>
  </si>
  <si>
    <t>Merrill Lynch/Credit Suisse First Boston</t>
  </si>
  <si>
    <t xml:space="preserve">Third Wave Tech </t>
  </si>
  <si>
    <t>TWTI</t>
  </si>
  <si>
    <t xml:space="preserve">AquaCell Technologies </t>
  </si>
  <si>
    <t>AQA</t>
  </si>
  <si>
    <t>Somerset Financial</t>
  </si>
  <si>
    <t xml:space="preserve">GMX Resources </t>
  </si>
  <si>
    <t>GMXR/GMXRW</t>
  </si>
  <si>
    <t>Paulson</t>
  </si>
  <si>
    <t xml:space="preserve">Riverstone Networks </t>
  </si>
  <si>
    <t>RSTN</t>
  </si>
  <si>
    <t>CNOOC</t>
  </si>
  <si>
    <t>CEO</t>
  </si>
  <si>
    <t xml:space="preserve">AFC Enterprises </t>
  </si>
  <si>
    <t xml:space="preserve">North Pointe Holdings </t>
  </si>
  <si>
    <t>NPTE</t>
  </si>
  <si>
    <t xml:space="preserve">KiOR </t>
  </si>
  <si>
    <t>Bear, Stearns</t>
  </si>
  <si>
    <t xml:space="preserve">Gemini Genomics </t>
  </si>
  <si>
    <t>GMNI</t>
  </si>
  <si>
    <t>SG Cowen</t>
  </si>
  <si>
    <t xml:space="preserve">Applied Molecular Evolution </t>
  </si>
  <si>
    <t>AMEV</t>
  </si>
  <si>
    <t xml:space="preserve">RITA Medical Systems </t>
  </si>
  <si>
    <t>RITA</t>
  </si>
  <si>
    <t>Discovery Partners Internatonal</t>
  </si>
  <si>
    <t>DPII</t>
  </si>
  <si>
    <t>MainSpring Communications</t>
  </si>
  <si>
    <t>MSPR</t>
  </si>
  <si>
    <t xml:space="preserve">TyCom </t>
  </si>
  <si>
    <t>TCM</t>
  </si>
  <si>
    <t>GS/SSB/ML</t>
  </si>
  <si>
    <t xml:space="preserve">Arena Pharmaceuticals </t>
  </si>
  <si>
    <t>ARNA</t>
  </si>
  <si>
    <t>ING Barings</t>
  </si>
  <si>
    <t xml:space="preserve">Corvis </t>
  </si>
  <si>
    <t>CORV</t>
  </si>
  <si>
    <t xml:space="preserve">Illumina </t>
  </si>
  <si>
    <t>ILMN</t>
  </si>
  <si>
    <t xml:space="preserve">Lexent </t>
  </si>
  <si>
    <t>LXNT</t>
  </si>
  <si>
    <t xml:space="preserve">WebEx </t>
  </si>
  <si>
    <t>WEBX</t>
  </si>
  <si>
    <t xml:space="preserve">Western Multiplex </t>
  </si>
  <si>
    <t>WMUX</t>
  </si>
  <si>
    <t xml:space="preserve">Virage Logic </t>
  </si>
  <si>
    <t>VIRL</t>
  </si>
  <si>
    <t xml:space="preserve">California Pizza Kitchen </t>
  </si>
  <si>
    <t>CPKI</t>
  </si>
  <si>
    <t>Banc of America/Deutsche Banc Alex. Brown</t>
  </si>
  <si>
    <t xml:space="preserve">Entravision Communications </t>
  </si>
  <si>
    <t>EVC</t>
  </si>
  <si>
    <t>DLJ/CSFB/ML</t>
  </si>
  <si>
    <t xml:space="preserve">Floware Wireless Systems </t>
  </si>
  <si>
    <t>FLRE</t>
  </si>
  <si>
    <t xml:space="preserve">eRoom System Technologies </t>
  </si>
  <si>
    <t>ERMS</t>
  </si>
  <si>
    <t>Donald</t>
  </si>
  <si>
    <t xml:space="preserve">Verisk Analytics </t>
  </si>
  <si>
    <t>VRSK</t>
  </si>
  <si>
    <t>BofA Merrill Lynch/Morgan Stanley</t>
  </si>
  <si>
    <t xml:space="preserve">Mistras Group </t>
  </si>
  <si>
    <t>MG</t>
  </si>
  <si>
    <t>J.P. Morghan/Credit Suisse.BofA Merrill Lynch</t>
  </si>
  <si>
    <t xml:space="preserve">Omeros </t>
  </si>
  <si>
    <t>OMER</t>
  </si>
  <si>
    <t xml:space="preserve">RailAmerica </t>
  </si>
  <si>
    <t>RA</t>
  </si>
  <si>
    <t>JPMorgan/Citi/Deutsche Bank/Morgan Stanley</t>
  </si>
  <si>
    <t xml:space="preserve">China Real Estate Information </t>
  </si>
  <si>
    <t>CRIC</t>
  </si>
  <si>
    <t xml:space="preserve">ZST Digital Networks </t>
  </si>
  <si>
    <t>ZSTN</t>
  </si>
  <si>
    <t>Rodman &amp; Renshaw/WestPark Capital</t>
  </si>
  <si>
    <t xml:space="preserve">AGA Medical Holdings </t>
  </si>
  <si>
    <t>AGAM</t>
  </si>
  <si>
    <t>BofA Merrill Lynch</t>
  </si>
  <si>
    <t xml:space="preserve">Dole Foods </t>
  </si>
  <si>
    <t>DOLE</t>
  </si>
  <si>
    <t>Goldman Sachs/BofA Merrill Lynch/ Deutsche Bank/Wells Fargo</t>
  </si>
  <si>
    <t xml:space="preserve">Addus HomeCare </t>
  </si>
  <si>
    <t>ADUS</t>
  </si>
  <si>
    <t>William Baird/Oppenheimer</t>
  </si>
  <si>
    <t xml:space="preserve">Vitamin Shoppe </t>
  </si>
  <si>
    <t>VSI</t>
  </si>
  <si>
    <t>J.P. Morgan/BofA Merrill Lynch/Barclays Capital</t>
  </si>
  <si>
    <t xml:space="preserve">Ancestry.com </t>
  </si>
  <si>
    <t>ACOM</t>
  </si>
  <si>
    <t>Morgan Stanly/BofA Merrill Lynch</t>
  </si>
  <si>
    <t>Hyatt Hotels</t>
  </si>
  <si>
    <t>H</t>
  </si>
  <si>
    <t xml:space="preserve">Duyuan Printing  </t>
  </si>
  <si>
    <t>DYP</t>
  </si>
  <si>
    <t xml:space="preserve">Piper Jaffray/Roth Capital Partners </t>
  </si>
  <si>
    <t xml:space="preserve">STR Holdings </t>
  </si>
  <si>
    <t>STRI</t>
  </si>
  <si>
    <t xml:space="preserve">Dollar General </t>
  </si>
  <si>
    <t>DG</t>
  </si>
  <si>
    <t>Citi/Goldman Sachs/KKR/BofA Merrill Lynch/J.P. Morgan</t>
  </si>
  <si>
    <t>rue21</t>
  </si>
  <si>
    <t>rue</t>
  </si>
  <si>
    <t>BofA Merrill Lynch/Goldman Sachs/J.P. Morgan</t>
  </si>
  <si>
    <t xml:space="preserve">Fortinet </t>
  </si>
  <si>
    <t>FTNT</t>
  </si>
  <si>
    <t xml:space="preserve">Audience </t>
  </si>
  <si>
    <t>ADNC</t>
  </si>
  <si>
    <t>J.P. Morgan/ Credit Suisse/ Deutsche Bank Securities</t>
  </si>
  <si>
    <t xml:space="preserve">WageWorks </t>
  </si>
  <si>
    <t xml:space="preserve">Genomica  </t>
  </si>
  <si>
    <t>GNOM</t>
  </si>
  <si>
    <t xml:space="preserve">atRoad </t>
  </si>
  <si>
    <t>ARDI</t>
  </si>
  <si>
    <t xml:space="preserve">Head NV </t>
  </si>
  <si>
    <t>HED</t>
  </si>
  <si>
    <t>Morgan Stanley/Goldman Sachs</t>
  </si>
  <si>
    <t xml:space="preserve">Simple Technology </t>
  </si>
  <si>
    <t>STEC</t>
  </si>
  <si>
    <t>InforMax</t>
  </si>
  <si>
    <t xml:space="preserve">Universal Business Payment Solutions Acquisition  </t>
  </si>
  <si>
    <t>UBPSU</t>
  </si>
  <si>
    <t>EarlyBirdCapital/ Rodman &amp; Renshaw</t>
  </si>
  <si>
    <t>Bear Stearns/Lehman Brothers/Credit Suisse First Boston</t>
  </si>
  <si>
    <t xml:space="preserve">First Security Group </t>
  </si>
  <si>
    <t>FSGI</t>
  </si>
  <si>
    <t xml:space="preserve">Heartland Payment Systems </t>
  </si>
  <si>
    <t>HPY</t>
  </si>
  <si>
    <t xml:space="preserve">Refco </t>
  </si>
  <si>
    <t>Morgan Stanley/ Credit Suisse</t>
  </si>
  <si>
    <t xml:space="preserve">Complete Genomics </t>
  </si>
  <si>
    <t>UBS Investment Bank/ Jefferies &amp; Company</t>
  </si>
  <si>
    <t xml:space="preserve">Inph </t>
  </si>
  <si>
    <t>IPHI</t>
  </si>
  <si>
    <t>Morgan Stanley.Deutsche Bank/Jefferies</t>
  </si>
  <si>
    <t xml:space="preserve">Bitauto Holdings Limited </t>
  </si>
  <si>
    <t>BITA</t>
  </si>
  <si>
    <t>Citi/ UBS Investment Bank</t>
  </si>
  <si>
    <t xml:space="preserve">Booz Allen &amp; Hamilton </t>
  </si>
  <si>
    <t>BAH</t>
  </si>
  <si>
    <t>Unilab</t>
  </si>
  <si>
    <t>ULAB</t>
  </si>
  <si>
    <t>Salomon Smith Barney/CF First Boston</t>
  </si>
  <si>
    <t xml:space="preserve">Torch Offshore </t>
  </si>
  <si>
    <t>TORC</t>
  </si>
  <si>
    <t xml:space="preserve">Alliance Data Systems </t>
  </si>
  <si>
    <t>ADS</t>
  </si>
  <si>
    <t>Bear Stearns/Merrill Lynch</t>
  </si>
  <si>
    <t xml:space="preserve">United Surgical Partners </t>
  </si>
  <si>
    <t>USPI</t>
  </si>
  <si>
    <t>Willis Group Holdings</t>
  </si>
  <si>
    <t>WSH</t>
  </si>
  <si>
    <t>General Maritime</t>
  </si>
  <si>
    <t>GMR</t>
  </si>
  <si>
    <t>Kraft Foods</t>
  </si>
  <si>
    <t>KFT</t>
  </si>
  <si>
    <t>Credit Suisse First Boston/Salomon Smith Barney</t>
  </si>
  <si>
    <t xml:space="preserve">FMC Technologies </t>
  </si>
  <si>
    <t>FTI</t>
  </si>
  <si>
    <t>Merrill Lymch</t>
  </si>
  <si>
    <t xml:space="preserve">Odyssey Re Holdings </t>
  </si>
  <si>
    <t>ORH</t>
  </si>
  <si>
    <t>Banc of America/CIBC World Markets</t>
  </si>
  <si>
    <t xml:space="preserve">STATOIL ASA </t>
  </si>
  <si>
    <t>STO</t>
  </si>
  <si>
    <t>Morgan Stanley Dean Witter/UBS Warburg</t>
  </si>
  <si>
    <t>Princeton Review</t>
  </si>
  <si>
    <t>REVU</t>
  </si>
  <si>
    <t xml:space="preserve">Phoenix Companies </t>
  </si>
  <si>
    <t>PNX</t>
  </si>
  <si>
    <t>Morgan Stanley Dean Witter/Merrill Lynch</t>
  </si>
  <si>
    <t xml:space="preserve">Multilink Technology </t>
  </si>
  <si>
    <t>Credit Suisse/JPMorgan/Lehman Brothers/Morgan Stanley</t>
  </si>
  <si>
    <t xml:space="preserve">Switch and Data </t>
  </si>
  <si>
    <t>Citi/Credit Suisse</t>
  </si>
  <si>
    <t>Invesco Mortgage Capital</t>
  </si>
  <si>
    <t>IVR</t>
  </si>
  <si>
    <t xml:space="preserve">LogMeIn </t>
  </si>
  <si>
    <t>LOGM</t>
  </si>
  <si>
    <t>BlackRock Utility &amp; Infrastructure Trust (BUI)</t>
  </si>
  <si>
    <t>BUI</t>
  </si>
  <si>
    <t>Morgan Stanley/ Citigroup/ BofA Merrill Lynch/ UBS Investment Bank/ Wells Fargo Securities/ Ameriprise Financial Services/ RBC Capital Markets</t>
  </si>
  <si>
    <t>Goldman Sachs/ Credit Suisse/ BofA Merrill Lynch/ J.P. Morgan</t>
  </si>
  <si>
    <t xml:space="preserve">Cobalt International Energy </t>
  </si>
  <si>
    <t>CIE</t>
  </si>
  <si>
    <t>Credit Suisse/Goldman Sachs/J.P. Morgan</t>
  </si>
  <si>
    <t xml:space="preserve">Team Health Holdings </t>
  </si>
  <si>
    <t>TMH</t>
  </si>
  <si>
    <t>Wachovia Securities/UBS Investment Bank</t>
  </si>
  <si>
    <t xml:space="preserve">Corcept Therapeutics </t>
  </si>
  <si>
    <t>CORT</t>
  </si>
  <si>
    <t>Thomas Weisel Partners/Piper Jaffray</t>
  </si>
  <si>
    <t>Ferris Baker Watts/Jesup &amp; Lamont Securities</t>
  </si>
  <si>
    <t xml:space="preserve">ShoreTel </t>
  </si>
  <si>
    <t>SHOR</t>
  </si>
  <si>
    <t xml:space="preserve">Encore Bancshares </t>
  </si>
  <si>
    <t>EBTX</t>
  </si>
  <si>
    <t xml:space="preserve">SemGroup Energy Partners, L.P. </t>
  </si>
  <si>
    <t>SGLP</t>
  </si>
  <si>
    <t>Citi/Merrill Lynch</t>
  </si>
  <si>
    <t xml:space="preserve">China Fortune Acquisition </t>
  </si>
  <si>
    <t>CFAUF</t>
  </si>
  <si>
    <t xml:space="preserve">Dice Holdings </t>
  </si>
  <si>
    <t>DHX</t>
  </si>
  <si>
    <t xml:space="preserve">Limco-Piedmont </t>
  </si>
  <si>
    <t>LIMC</t>
  </si>
  <si>
    <t>Oppenhemier/Stifel Nicolaus</t>
  </si>
  <si>
    <t xml:space="preserve">MF Global </t>
  </si>
  <si>
    <t>MF</t>
  </si>
  <si>
    <t xml:space="preserve">Hicks Acquisition Company </t>
  </si>
  <si>
    <t>TOH-U</t>
  </si>
  <si>
    <t xml:space="preserve">Constant Contact </t>
  </si>
  <si>
    <t>CTCT</t>
  </si>
  <si>
    <t xml:space="preserve">Inter-Atlantic Financial </t>
  </si>
  <si>
    <t>IPOs Priced</t>
  </si>
  <si>
    <t xml:space="preserve"> Managers</t>
  </si>
  <si>
    <t>Lead/Joint-Lead</t>
  </si>
  <si>
    <t xml:space="preserve">Chuy's Holdings </t>
  </si>
  <si>
    <t>CHUY</t>
  </si>
  <si>
    <t>Jefferies/ Baird</t>
  </si>
  <si>
    <t>Bear Stearns/Lehman Brothers</t>
  </si>
  <si>
    <t xml:space="preserve">Montpelier Re Holdings </t>
  </si>
  <si>
    <t>MRH</t>
  </si>
  <si>
    <t xml:space="preserve">Solar Senior Capital Ltd. </t>
  </si>
  <si>
    <t>SUNS</t>
  </si>
  <si>
    <t>Citi/ Wells Fargo Securities/ Deutsche Bank Securitie/ SunTrust Robinson Humphrey</t>
  </si>
  <si>
    <t>VRGE</t>
  </si>
  <si>
    <t xml:space="preserve">CareScience  </t>
  </si>
  <si>
    <t>CARE</t>
  </si>
  <si>
    <t>Deutsche Banc Alex. Brown</t>
  </si>
  <si>
    <t xml:space="preserve">Accord Networks </t>
  </si>
  <si>
    <t>ACCD</t>
  </si>
  <si>
    <t>CIBC World Markets</t>
  </si>
  <si>
    <t xml:space="preserve">Exfo Electro-Optical Engineering </t>
  </si>
  <si>
    <t>EXFO</t>
  </si>
  <si>
    <t xml:space="preserve">FX Alliance </t>
  </si>
  <si>
    <t>FX</t>
  </si>
  <si>
    <t>BofA Merrill Lynch/ Goldman, Sachs/ Citigroup/ J.P. Morgan</t>
  </si>
  <si>
    <t xml:space="preserve">GSE Holding </t>
  </si>
  <si>
    <t>GSE</t>
  </si>
  <si>
    <t>Oppenheimer &amp; Co./ William Blair &amp; Company/ FBR</t>
  </si>
  <si>
    <t xml:space="preserve">HomeStreet </t>
  </si>
  <si>
    <t>HMST</t>
  </si>
  <si>
    <t xml:space="preserve">Synacor </t>
  </si>
  <si>
    <t>SYNC</t>
  </si>
  <si>
    <t>BofA Merrill Lynch/ Citigroup/ Stifel Nicolaus Weisel</t>
  </si>
  <si>
    <t>Wedbush Morgan</t>
  </si>
  <si>
    <t xml:space="preserve">Deerfield Triarc Capital </t>
  </si>
  <si>
    <t>DFR</t>
  </si>
  <si>
    <t>Credit Suisse First Boston/Merrill Lynch/UBS Investment Bank/Deutsche Bank</t>
  </si>
  <si>
    <t xml:space="preserve">Columbia Equity Trust </t>
  </si>
  <si>
    <t>COE</t>
  </si>
  <si>
    <t>Wachovia/Robert W. Baird</t>
  </si>
  <si>
    <t xml:space="preserve">HemoSense </t>
  </si>
  <si>
    <t>HEM</t>
  </si>
  <si>
    <t xml:space="preserve">Seadrill Partners </t>
  </si>
  <si>
    <t>SDLP</t>
  </si>
  <si>
    <t>Citigroup/ Morgan Stanley/ Wells Fargo Securities</t>
  </si>
  <si>
    <t>Sanders Morris Harris/National Securities</t>
  </si>
  <si>
    <t xml:space="preserve">Cutera </t>
  </si>
  <si>
    <t>MTL</t>
  </si>
  <si>
    <t>Pioneer Southwest Energy Partners L.P.</t>
  </si>
  <si>
    <t>PSE</t>
  </si>
  <si>
    <t xml:space="preserve">Bright Horizons Family Solutions </t>
  </si>
  <si>
    <t>BFAM</t>
  </si>
  <si>
    <t>Goldman, Sachs/ J.P. Morgan/ Barclays</t>
  </si>
  <si>
    <t xml:space="preserve">LipoScience </t>
  </si>
  <si>
    <t>LPDX</t>
  </si>
  <si>
    <t>Barclays Capital/ UBS Investment Bank/ Piper Jaffray</t>
  </si>
  <si>
    <t>D.A. Davidson/Stifel Nicolas</t>
  </si>
  <si>
    <t xml:space="preserve">OSG America </t>
  </si>
  <si>
    <t>OSP</t>
  </si>
  <si>
    <t>Citi/UBS Investment Bank</t>
  </si>
  <si>
    <t xml:space="preserve">China Nepstar Chain Drugstore Ltd. </t>
  </si>
  <si>
    <t>NPD</t>
  </si>
  <si>
    <t>Goldman Sachs (Asia)/ Merrill Lynch</t>
  </si>
  <si>
    <t xml:space="preserve">2020 ChinaCap Aquirco </t>
  </si>
  <si>
    <t>TTY-U</t>
  </si>
  <si>
    <t xml:space="preserve">Heckman </t>
  </si>
  <si>
    <t>HEK-U</t>
  </si>
  <si>
    <t>J.P. Morgan/Dutsche Bank/FBR</t>
  </si>
  <si>
    <t>Deutsche Bank Securities/ Stifel Nicolaus Weisel</t>
  </si>
  <si>
    <t xml:space="preserve">Monotype Imaging Holdings </t>
  </si>
  <si>
    <t>TYPE</t>
  </si>
  <si>
    <t xml:space="preserve">Rex Energy </t>
  </si>
  <si>
    <t>China VantagePoint Acquisition</t>
  </si>
  <si>
    <t>CHVF</t>
  </si>
  <si>
    <t>Maxim Group/EarlyBirdCapital</t>
  </si>
  <si>
    <t xml:space="preserve">Boulder Specialty Brands </t>
  </si>
  <si>
    <t>BDSBU</t>
  </si>
  <si>
    <t>Citigroup/Roth Capital Partners</t>
  </si>
  <si>
    <t xml:space="preserve">Pixelplus Ltd. </t>
  </si>
  <si>
    <t>PXPL</t>
  </si>
  <si>
    <t>Jefferies Broadview/WR Hambracht+Co.</t>
  </si>
  <si>
    <t xml:space="preserve">Fluidigm </t>
  </si>
  <si>
    <t>FLDM</t>
  </si>
  <si>
    <t>Deutsche Bank Securities/ Piper Jaffray</t>
  </si>
  <si>
    <t xml:space="preserve">China Century Dragon Media </t>
  </si>
  <si>
    <t>CDM</t>
  </si>
  <si>
    <t>WestPark Capital/I-Bankers Securities</t>
  </si>
  <si>
    <t xml:space="preserve">Imperial Holdings </t>
  </si>
  <si>
    <t>IFT</t>
  </si>
  <si>
    <t>FBR Capital Markets</t>
  </si>
  <si>
    <t xml:space="preserve">Gevo </t>
  </si>
  <si>
    <t>GEVO</t>
  </si>
  <si>
    <t>UBS Investment Bank/ Piper Jaffray/ Citi</t>
  </si>
  <si>
    <t>China International/Citigroup/Goldman Sachs (Asia)</t>
  </si>
  <si>
    <t>Ormat Technologies</t>
  </si>
  <si>
    <t>BNNY</t>
  </si>
  <si>
    <t>Credit Suisse/ J.P. Morgan</t>
  </si>
  <si>
    <t xml:space="preserve">Regional Management </t>
  </si>
  <si>
    <t>RM</t>
  </si>
  <si>
    <t>Barclays/ BofA Merrill Lynch/ Goldman, Sachs/ Morgan Stanley</t>
  </si>
  <si>
    <t>CRYO</t>
  </si>
  <si>
    <t xml:space="preserve">Fortress America Acquisition </t>
  </si>
  <si>
    <t>FAACU</t>
  </si>
  <si>
    <t>Sunrise Securities</t>
  </si>
  <si>
    <t xml:space="preserve">Israel Technonlgy Acquisition </t>
  </si>
  <si>
    <t>ISLTU</t>
  </si>
  <si>
    <t xml:space="preserve">Oakmont Acquisition </t>
  </si>
  <si>
    <t>OMACU</t>
  </si>
  <si>
    <t>Morgan Joseph/Wells Fargo</t>
  </si>
  <si>
    <t xml:space="preserve">Quintana Maritine </t>
  </si>
  <si>
    <t>QMAR</t>
  </si>
  <si>
    <t>Juniper Partners Acquisition</t>
  </si>
  <si>
    <t>JNPPU</t>
  </si>
  <si>
    <t xml:space="preserve">Harbor Acquisition </t>
  </si>
  <si>
    <t>HAC.U</t>
  </si>
  <si>
    <t>Ferris Baker Watts/Brean Murray</t>
  </si>
  <si>
    <t xml:space="preserve">CPI International </t>
  </si>
  <si>
    <t>CPII</t>
  </si>
  <si>
    <t>AFCE</t>
  </si>
  <si>
    <t xml:space="preserve">Advanced Analogic Technologies </t>
  </si>
  <si>
    <t>AATI</t>
  </si>
  <si>
    <t xml:space="preserve">Eschelon Telecom </t>
  </si>
  <si>
    <t>ESCH</t>
  </si>
  <si>
    <t xml:space="preserve">Facebook </t>
  </si>
  <si>
    <t>FB</t>
  </si>
  <si>
    <t>HCFP/Brenner Securities/Brean Murray</t>
  </si>
  <si>
    <t>JNPPZ</t>
  </si>
  <si>
    <t xml:space="preserve">Taomee Holdings </t>
  </si>
  <si>
    <t>TAOM</t>
  </si>
  <si>
    <t>The Shemano Group/National Securities</t>
  </si>
  <si>
    <t xml:space="preserve">ValleyBancorp </t>
  </si>
  <si>
    <t>VLLY</t>
  </si>
  <si>
    <t>Sandler O'Niell &amp; Partners</t>
  </si>
  <si>
    <t xml:space="preserve">Educate </t>
  </si>
  <si>
    <t>EEEE</t>
  </si>
  <si>
    <t xml:space="preserve">Beacon Roofing Supply </t>
  </si>
  <si>
    <t xml:space="preserve">American Capital Mortgage Investment </t>
  </si>
  <si>
    <t>MTGE</t>
  </si>
  <si>
    <t>Citi/ Deutsche Bank Securities/ UBS Investment Bank/ Wells Fargo Securities</t>
  </si>
  <si>
    <t xml:space="preserve">Carbonite </t>
  </si>
  <si>
    <t>CARB</t>
  </si>
  <si>
    <t xml:space="preserve">SandRidge Permian Trust </t>
  </si>
  <si>
    <t>PER</t>
  </si>
  <si>
    <t>Morgan Stanley/ Raymond James/ RBC Capital Markets/ Wells Fargo Securities</t>
  </si>
  <si>
    <t>ALLT</t>
  </si>
  <si>
    <t xml:space="preserve">Hertz Global Holdings </t>
  </si>
  <si>
    <t>HTZ</t>
  </si>
  <si>
    <t>Goldman Sachs/Lehman Brothers/Merrill Lynch</t>
  </si>
  <si>
    <t xml:space="preserve">Hansen Medical </t>
  </si>
  <si>
    <t>HNSN</t>
  </si>
  <si>
    <t>Morgan Stanley/JPMorgan</t>
  </si>
  <si>
    <t xml:space="preserve">First Solar </t>
  </si>
  <si>
    <t>FSLR</t>
  </si>
  <si>
    <t>Credit Suisse/Morgan Stanley</t>
  </si>
  <si>
    <t xml:space="preserve">NYMEX Holdings </t>
  </si>
  <si>
    <t>NMX</t>
  </si>
  <si>
    <t xml:space="preserve">Venoco </t>
  </si>
  <si>
    <t>VQ</t>
  </si>
  <si>
    <t>Credit Suisse/Lehman Brothers/JPMorgan</t>
  </si>
  <si>
    <t xml:space="preserve">Spirit AeroSystems Holdings </t>
  </si>
  <si>
    <t>SPR</t>
  </si>
  <si>
    <t>Credit Suisse/Goldman Sachs/Morgan Stanley</t>
  </si>
  <si>
    <t xml:space="preserve">AerCap Holdings N.V. </t>
  </si>
  <si>
    <t>AER</t>
  </si>
  <si>
    <t xml:space="preserve">Willdan Group </t>
  </si>
  <si>
    <t>WLDN</t>
  </si>
  <si>
    <t>Wedbush Morgan Securities</t>
  </si>
  <si>
    <t xml:space="preserve">North American Energy Partners </t>
  </si>
  <si>
    <t>NOA</t>
  </si>
  <si>
    <t>Credit Suisse/UBS Investment Bank/Jefferies</t>
  </si>
  <si>
    <t xml:space="preserve">Wireless Ronin Technologies </t>
  </si>
  <si>
    <t>V</t>
  </si>
  <si>
    <t>JPMorgan/ Goldman Sachs</t>
  </si>
  <si>
    <t xml:space="preserve">Healthy Fast Food </t>
  </si>
  <si>
    <t>HFFIU</t>
  </si>
  <si>
    <t>Paulson Investment Company</t>
  </si>
  <si>
    <t xml:space="preserve">Intrepid Potash </t>
  </si>
  <si>
    <t>IPI</t>
  </si>
  <si>
    <t>Goldman Sachs/Merrill Lynch/Morgan Stanley</t>
  </si>
  <si>
    <t xml:space="preserve">American Water Works </t>
  </si>
  <si>
    <t>AWK</t>
  </si>
  <si>
    <t>Goldman Sachs/Citi/Merrill Lynch</t>
  </si>
  <si>
    <t>Morgan Stanley/Credit Suisse First Boston</t>
  </si>
  <si>
    <t>Omnicell</t>
  </si>
  <si>
    <t>OMCL</t>
  </si>
  <si>
    <t>Intier Automotive</t>
  </si>
  <si>
    <t>IAIA</t>
  </si>
  <si>
    <t>BMN Nesbitt Burns/Credit Suisse First Boston</t>
  </si>
  <si>
    <t xml:space="preserve">Mykrolis </t>
  </si>
  <si>
    <t>MYK</t>
  </si>
  <si>
    <t>Banc of America/Salomon Smith Barney</t>
  </si>
  <si>
    <t>Max Re Capital</t>
  </si>
  <si>
    <t>MXRE</t>
  </si>
  <si>
    <t>Morgan Stanley/Salomon Smith Barney</t>
  </si>
  <si>
    <t>Given Imaging</t>
  </si>
  <si>
    <t>GIVN</t>
  </si>
  <si>
    <t>Lehman Brothers/CSFirst Boston</t>
  </si>
  <si>
    <t>Lazard Capital Markets/JMP Securities</t>
  </si>
  <si>
    <t xml:space="preserve">AG Mortgage Investment Trust  </t>
  </si>
  <si>
    <t>MITT</t>
  </si>
  <si>
    <t>Deutsche Bank Securities/ Stifel Nicolaus Weisel/ RBC Capital Markets</t>
  </si>
  <si>
    <t xml:space="preserve">Sohu.com </t>
  </si>
  <si>
    <t>SOHU</t>
  </si>
  <si>
    <t xml:space="preserve">I-Many </t>
  </si>
  <si>
    <t>IMNY</t>
  </si>
  <si>
    <t xml:space="preserve">Network Engines  </t>
  </si>
  <si>
    <t>NENG</t>
  </si>
  <si>
    <t xml:space="preserve">Sunrise Telecom </t>
  </si>
  <si>
    <t>SRTI</t>
  </si>
  <si>
    <t xml:space="preserve">Triton Network Systems </t>
  </si>
  <si>
    <t>TNSI</t>
  </si>
  <si>
    <t xml:space="preserve">OmniVision Technologies </t>
  </si>
  <si>
    <t>OVTI</t>
  </si>
  <si>
    <t>Ladenburg, Thalmann/Wunderlich Securities</t>
  </si>
  <si>
    <t xml:space="preserve">Ad.Venture Partners </t>
  </si>
  <si>
    <t>AVPAU</t>
  </si>
  <si>
    <t xml:space="preserve">Coconut Palm Acquisition </t>
  </si>
  <si>
    <t>CNUTU</t>
  </si>
  <si>
    <t>VAST</t>
  </si>
  <si>
    <t xml:space="preserve">DURECT </t>
  </si>
  <si>
    <t>DRRX</t>
  </si>
  <si>
    <t xml:space="preserve">ASUR </t>
  </si>
  <si>
    <t>ASR</t>
  </si>
  <si>
    <t xml:space="preserve">GNC Holdings </t>
  </si>
  <si>
    <t>GNC</t>
  </si>
  <si>
    <t>Goldman, Sachs &amp; Co. / J.P. Morgan</t>
  </si>
  <si>
    <t xml:space="preserve">Preferred Apartment Communities </t>
  </si>
  <si>
    <t>APTS</t>
  </si>
  <si>
    <t>Wunderlich Securities</t>
  </si>
  <si>
    <t xml:space="preserve">Tranzyme   </t>
  </si>
  <si>
    <t>TZYM</t>
  </si>
  <si>
    <t xml:space="preserve">SandRidge Mississippian Trust I  </t>
  </si>
  <si>
    <t>SDT</t>
  </si>
  <si>
    <t xml:space="preserve"> Raymond James/ Morgan Stanley </t>
  </si>
  <si>
    <t xml:space="preserve">Ubiquiti Networks </t>
  </si>
  <si>
    <t>UBNT</t>
  </si>
  <si>
    <t xml:space="preserve">Hi-Crush Partners LP </t>
  </si>
  <si>
    <t>HCLP</t>
  </si>
  <si>
    <t>Barclays/ Morgan Stanley/ Credit Suisse/ UBS Investment Bank</t>
  </si>
  <si>
    <t>Barclays Capital/ J.P. Morgan/ Jefferies</t>
  </si>
  <si>
    <t>Credit Suisse/ Deutsche Bank Securities</t>
  </si>
  <si>
    <t>Coastal Bancshare Acquisition</t>
  </si>
  <si>
    <t>CBASU</t>
  </si>
  <si>
    <t>I-Bankers/Newbridge</t>
  </si>
  <si>
    <t>Aldabra Acquisitions</t>
  </si>
  <si>
    <t>ALBAU</t>
  </si>
  <si>
    <t>Morgan Joseph/EarlyBirdCapital</t>
  </si>
  <si>
    <t>Ardent Acquisition</t>
  </si>
  <si>
    <t>AACQU</t>
  </si>
  <si>
    <t>EarlyBirdCaptial</t>
  </si>
  <si>
    <t xml:space="preserve">Aspreva Pharmaceuticals </t>
  </si>
  <si>
    <t>ASPV</t>
  </si>
  <si>
    <t>Morgan Stanley/ Deutsche Bank Securities/ RBC Capital Markets/ BofA Merrill Lynch/ Credit Suisse</t>
  </si>
  <si>
    <t xml:space="preserve">TCP Capital </t>
  </si>
  <si>
    <t>TCPC</t>
  </si>
  <si>
    <t xml:space="preserve">KaloBios Pharmaceuticals </t>
  </si>
  <si>
    <t>KBIO</t>
  </si>
  <si>
    <t>Leerink Swann</t>
  </si>
  <si>
    <t xml:space="preserve">TRI Pointe Homes </t>
  </si>
  <si>
    <t>TPH</t>
  </si>
  <si>
    <t>Citigroup/ Deutsche Bank Securities/ FBR</t>
  </si>
  <si>
    <t xml:space="preserve">Zoetis </t>
  </si>
  <si>
    <t>ZTS</t>
  </si>
  <si>
    <t>J.P. Morgan/ BofA Merrill Lynch/ Morgan Stanley</t>
  </si>
  <si>
    <t>PIII</t>
  </si>
  <si>
    <t>Robertson Stephens/CIBC World Markets</t>
  </si>
  <si>
    <t xml:space="preserve">WJ Communications </t>
  </si>
  <si>
    <t xml:space="preserve">EuroBancshares </t>
  </si>
  <si>
    <t>EUBK</t>
  </si>
  <si>
    <t>Keefe, Bruyette &amp; Woods/UBS Investment Bank</t>
  </si>
  <si>
    <t xml:space="preserve">Cohen &amp; Steers </t>
  </si>
  <si>
    <t>CNS</t>
  </si>
  <si>
    <t xml:space="preserve">eCOST.com </t>
  </si>
  <si>
    <t>ECST</t>
  </si>
  <si>
    <t xml:space="preserve">StoneMor Partners L.P. </t>
  </si>
  <si>
    <t>STON</t>
  </si>
  <si>
    <t xml:space="preserve">Nephros </t>
  </si>
  <si>
    <t>NEP</t>
  </si>
  <si>
    <t>Deutsche Bank/Piper Jaffray</t>
  </si>
  <si>
    <t xml:space="preserve">Convio </t>
  </si>
  <si>
    <t>CNVO</t>
  </si>
  <si>
    <t>Thomas Weisel Partners/ Piper Jaffray</t>
  </si>
  <si>
    <t xml:space="preserve">PAA Natural Gas Storage </t>
  </si>
  <si>
    <t>PNG</t>
  </si>
  <si>
    <t>Barclays Capital/ UBS Investment Bank</t>
  </si>
  <si>
    <t xml:space="preserve">S&amp;W Seed </t>
  </si>
  <si>
    <t>SANWU</t>
  </si>
  <si>
    <t>Paulson Investment/Feltl</t>
  </si>
  <si>
    <t xml:space="preserve">Charm Communications </t>
  </si>
  <si>
    <t>CHRM</t>
  </si>
  <si>
    <t xml:space="preserve">Douglas Dynamics </t>
  </si>
  <si>
    <t>PLOW</t>
  </si>
  <si>
    <t>Credit Suisse/ Oppenheimer</t>
  </si>
  <si>
    <t xml:space="preserve">Niska Gas Storage </t>
  </si>
  <si>
    <t>NKA</t>
  </si>
  <si>
    <t xml:space="preserve">Express </t>
  </si>
  <si>
    <t>EXPR</t>
  </si>
  <si>
    <t>BofA Merrill Lynch/Goldman Sachs</t>
  </si>
  <si>
    <t xml:space="preserve">Eloqua Limited </t>
  </si>
  <si>
    <t>ELOQ</t>
  </si>
  <si>
    <t>Stoneleigh Partners Acquisition</t>
  </si>
  <si>
    <t>SCOC-U</t>
  </si>
  <si>
    <t>HCFB/Brenner Securities/Pali Capital</t>
  </si>
  <si>
    <t xml:space="preserve">Amicus Therapeutics </t>
  </si>
  <si>
    <t>FOLD</t>
  </si>
  <si>
    <t xml:space="preserve">Jazz Pharmaceuticals </t>
  </si>
  <si>
    <t>JAZZ</t>
  </si>
  <si>
    <t xml:space="preserve">LDK Solar </t>
  </si>
  <si>
    <t>LDK</t>
  </si>
  <si>
    <t>Morgan Stanley/UBS Investment Bank</t>
  </si>
  <si>
    <t xml:space="preserve">Starent Networks </t>
  </si>
  <si>
    <t>STAR</t>
  </si>
  <si>
    <t xml:space="preserve">Response Genetics </t>
  </si>
  <si>
    <t>RGDX</t>
  </si>
  <si>
    <t xml:space="preserve">Infinera </t>
  </si>
  <si>
    <t>INFN</t>
  </si>
  <si>
    <t xml:space="preserve">FBR Capital Markets </t>
  </si>
  <si>
    <t>FBCM</t>
  </si>
  <si>
    <t xml:space="preserve">Limelight Networks </t>
  </si>
  <si>
    <t>LLNW</t>
  </si>
  <si>
    <t xml:space="preserve">Apex Bioventures Acquisition </t>
  </si>
  <si>
    <t>PEX-U</t>
  </si>
  <si>
    <t>Lazard Capital Markets</t>
  </si>
  <si>
    <t xml:space="preserve">Yingli Green Energy Holding </t>
  </si>
  <si>
    <t>YGE</t>
  </si>
  <si>
    <t xml:space="preserve">BWAY Holding </t>
  </si>
  <si>
    <t>BWY</t>
  </si>
  <si>
    <t xml:space="preserve">BioFuel Energy </t>
  </si>
  <si>
    <t>BIOF</t>
  </si>
  <si>
    <t>JPMorgan/Citi/A.G. Edwards</t>
  </si>
  <si>
    <t xml:space="preserve">Qualys </t>
  </si>
  <si>
    <t>QLYS</t>
  </si>
  <si>
    <t xml:space="preserve">Summit Midstream Partners, LP </t>
  </si>
  <si>
    <t>SMLP</t>
  </si>
  <si>
    <t xml:space="preserve">PBF Energy </t>
  </si>
  <si>
    <t>PBF</t>
  </si>
  <si>
    <t>Citigroup/ Morgan Stanley/ Credit Suisse/ Deutsche Bank Securities</t>
  </si>
  <si>
    <t xml:space="preserve">SolarCity </t>
  </si>
  <si>
    <t>SCTY</t>
  </si>
  <si>
    <t>Goldman, Sachs/ Credit Suisse/ BofA Merrill Lynch</t>
  </si>
  <si>
    <t xml:space="preserve">Chart Acquisition </t>
  </si>
  <si>
    <t>CACGU</t>
  </si>
  <si>
    <t>Deutsche Bank Securities / Cowen and Company</t>
  </si>
  <si>
    <t xml:space="preserve">Silver Bay Realty Trust </t>
  </si>
  <si>
    <t>SBY</t>
  </si>
  <si>
    <t>Credit Suisse/ BofA Merrill Lynch / J.P. Morgan</t>
  </si>
  <si>
    <t xml:space="preserve">EnerSys </t>
  </si>
  <si>
    <t>ENS</t>
  </si>
  <si>
    <t xml:space="preserve">Rightnow Technologies </t>
  </si>
  <si>
    <t>RNOW</t>
  </si>
  <si>
    <t>Morgan Stanley/Thomas Weisel</t>
  </si>
  <si>
    <t xml:space="preserve">New River Pharmaceuticals </t>
  </si>
  <si>
    <t>NRPH</t>
  </si>
  <si>
    <t>WR Hambrecht</t>
  </si>
  <si>
    <t>J.P. Morgan/ Jefferies</t>
  </si>
  <si>
    <t xml:space="preserve">Merrimack Pharmaceuticals </t>
  </si>
  <si>
    <t>MACK</t>
  </si>
  <si>
    <t xml:space="preserve">Millennial Media </t>
  </si>
  <si>
    <t>MM</t>
  </si>
  <si>
    <t>Morgan Stanley/ Goldman, Sachs/ Barclays Capital</t>
  </si>
  <si>
    <t xml:space="preserve">Rexnord  </t>
  </si>
  <si>
    <t>RXN</t>
  </si>
  <si>
    <t>BofA Merrill Lynch/ Goldman, Sachs/ Credit Suisse/ Deutsche Bank Securities/ Barclays Capital</t>
  </si>
  <si>
    <t>Sunrise Securities/ Rodman &amp; Renshaw</t>
  </si>
  <si>
    <t xml:space="preserve">Thermon Group Holdings </t>
  </si>
  <si>
    <t>THR</t>
  </si>
  <si>
    <t>Barclays Capital/ Jefferies</t>
  </si>
  <si>
    <t xml:space="preserve">VOC Energy Trust </t>
  </si>
  <si>
    <t>VOC</t>
  </si>
  <si>
    <t>Raymond James/ Morgan Stanley</t>
  </si>
  <si>
    <t xml:space="preserve">NetQin Mobile </t>
  </si>
  <si>
    <t>NQ</t>
  </si>
  <si>
    <t>INMX</t>
  </si>
  <si>
    <t>Bear Stearns</t>
  </si>
  <si>
    <t xml:space="preserve">Oplink Commuincations </t>
  </si>
  <si>
    <t>OPLK</t>
  </si>
  <si>
    <t xml:space="preserve">New Skies Satellites NV </t>
  </si>
  <si>
    <t>NSK</t>
  </si>
  <si>
    <t xml:space="preserve">Coach </t>
  </si>
  <si>
    <t>COH</t>
  </si>
  <si>
    <t xml:space="preserve">TNPC (The New Power Co.)  </t>
  </si>
  <si>
    <t>NPW</t>
  </si>
  <si>
    <t>Credit Suisse First Boston/Donaldson Lufkin &amp; Jenrette</t>
  </si>
  <si>
    <t>Advanced Switching Commun.</t>
  </si>
  <si>
    <t>ASCX</t>
  </si>
  <si>
    <t xml:space="preserve">Kosan Biosciences </t>
  </si>
  <si>
    <t>KOSN</t>
  </si>
  <si>
    <t>Asia Global Crossing</t>
  </si>
  <si>
    <t>AGCX</t>
  </si>
  <si>
    <t>Goldman Sachs, Salomon Smith Barney</t>
  </si>
  <si>
    <t xml:space="preserve">Watson Wyatt  </t>
  </si>
  <si>
    <t>WW</t>
  </si>
  <si>
    <t xml:space="preserve">W-H Energy </t>
  </si>
  <si>
    <t>WHES</t>
  </si>
  <si>
    <t>CSFB/MSDW</t>
  </si>
  <si>
    <t xml:space="preserve">POZEN </t>
  </si>
  <si>
    <t>POZN</t>
  </si>
  <si>
    <t xml:space="preserve">Introgen Therapeutics </t>
  </si>
  <si>
    <t>INGN</t>
  </si>
  <si>
    <t xml:space="preserve">Synplicity </t>
  </si>
  <si>
    <t>SYNP</t>
  </si>
  <si>
    <t xml:space="preserve">Regus </t>
  </si>
  <si>
    <t>REGS</t>
  </si>
  <si>
    <t xml:space="preserve">EndWave </t>
  </si>
  <si>
    <t>ENWV</t>
  </si>
  <si>
    <t xml:space="preserve">Ixia </t>
  </si>
  <si>
    <t>XXIA</t>
  </si>
  <si>
    <t xml:space="preserve">Monsanto </t>
  </si>
  <si>
    <t>MON</t>
  </si>
  <si>
    <t>China Petroleum &amp; Chemical</t>
  </si>
  <si>
    <t>SNP</t>
  </si>
  <si>
    <t xml:space="preserve">Westport Resources </t>
  </si>
  <si>
    <t>WRC</t>
  </si>
  <si>
    <t xml:space="preserve">Alcatel Optronics </t>
  </si>
  <si>
    <t>ALAO</t>
  </si>
  <si>
    <t xml:space="preserve">MediChem Life Sciences </t>
  </si>
  <si>
    <t>MCLS</t>
  </si>
  <si>
    <t xml:space="preserve">Hydrogenics </t>
  </si>
  <si>
    <t>HYGS</t>
  </si>
  <si>
    <t xml:space="preserve">Crucell </t>
  </si>
  <si>
    <t xml:space="preserve">Cbeyond Communications </t>
  </si>
  <si>
    <t>CBEY</t>
  </si>
  <si>
    <t xml:space="preserve">Newkirk Realty Trust </t>
  </si>
  <si>
    <t>NKT</t>
  </si>
  <si>
    <t>Bear Stearns/Credit Suisse First Boston</t>
  </si>
  <si>
    <t xml:space="preserve">Website Pros </t>
  </si>
  <si>
    <t>WSPI</t>
  </si>
  <si>
    <t xml:space="preserve">iRobot </t>
  </si>
  <si>
    <t>IRBT</t>
  </si>
  <si>
    <t xml:space="preserve">Saifun Semiconductors Ltd. </t>
  </si>
  <si>
    <t>SFUN</t>
  </si>
  <si>
    <t xml:space="preserve">CombinatoRx </t>
  </si>
  <si>
    <t>CRXX</t>
  </si>
  <si>
    <t>SG Cowen/Pacific Growth Equities</t>
  </si>
  <si>
    <t>Boardwalk Pipeline Partners L.P.</t>
  </si>
  <si>
    <t>BWP</t>
  </si>
  <si>
    <t>Citigroup/Lehamn Brothers</t>
  </si>
  <si>
    <t xml:space="preserve">IHS </t>
  </si>
  <si>
    <t>IAN-U</t>
  </si>
  <si>
    <t>Peabody Energy</t>
  </si>
  <si>
    <t>BTU</t>
  </si>
  <si>
    <t>Smith &amp; Wollensky</t>
  </si>
  <si>
    <t>SWRG</t>
  </si>
  <si>
    <t>CE Unterberg Towbin</t>
  </si>
  <si>
    <t>Wachovia/Friedman Billings Ramsey</t>
  </si>
  <si>
    <t xml:space="preserve">MV Oil Trust </t>
  </si>
  <si>
    <t>MVO</t>
  </si>
  <si>
    <t xml:space="preserve">AeroVironment </t>
  </si>
  <si>
    <t>AVAV</t>
  </si>
  <si>
    <t xml:space="preserve">Meruelo Maddux Properties </t>
  </si>
  <si>
    <t>MMPI</t>
  </si>
  <si>
    <t>Friedman Billings Ramsey/UBS Investment Bank</t>
  </si>
  <si>
    <t xml:space="preserve">Oculus Innovative Sciences </t>
  </si>
  <si>
    <t>OCLS</t>
  </si>
  <si>
    <t xml:space="preserve">Duncan Energy Partners L.P. </t>
  </si>
  <si>
    <t>DEP</t>
  </si>
  <si>
    <t xml:space="preserve">Employers Holdings </t>
  </si>
  <si>
    <t>EIG</t>
  </si>
  <si>
    <t xml:space="preserve">Animal Health International </t>
  </si>
  <si>
    <t>AHII</t>
  </si>
  <si>
    <t xml:space="preserve">HFF </t>
  </si>
  <si>
    <t>HF</t>
  </si>
  <si>
    <t>Goldman Sachs,/Morgan Stanley</t>
  </si>
  <si>
    <t xml:space="preserve">XTENT </t>
  </si>
  <si>
    <t>XTNT</t>
  </si>
  <si>
    <t xml:space="preserve">Molecular Insight Pharmaceuticals </t>
  </si>
  <si>
    <t>MIPI</t>
  </si>
  <si>
    <t>RBC Capital Markets/Jefferies</t>
  </si>
  <si>
    <t xml:space="preserve">Cellcom Israel </t>
  </si>
  <si>
    <t>CEL</t>
  </si>
  <si>
    <t>Goldman Sachs/Citigroup/Deutsche Bank</t>
  </si>
  <si>
    <t xml:space="preserve">Synta Pharmaceuticals </t>
  </si>
  <si>
    <t>SNTA</t>
  </si>
  <si>
    <t xml:space="preserve">JA Solar Holdings Co. Ltd </t>
  </si>
  <si>
    <t>JASO</t>
  </si>
  <si>
    <t xml:space="preserve">3SBio </t>
  </si>
  <si>
    <t>SSRX</t>
  </si>
  <si>
    <t xml:space="preserve">Accuray </t>
  </si>
  <si>
    <t>ARAY</t>
  </si>
  <si>
    <t>JPMorgan/UBS Investment Bank</t>
  </si>
  <si>
    <t xml:space="preserve">Mellanox Technologies </t>
  </si>
  <si>
    <t>MLNX</t>
  </si>
  <si>
    <t xml:space="preserve">National CineMedia </t>
  </si>
  <si>
    <t>NCMI</t>
  </si>
  <si>
    <t xml:space="preserve">Manchester United Ltd. </t>
  </si>
  <si>
    <t>MANU</t>
  </si>
  <si>
    <t>Jefferies/ Credit Suisse/ J.P. Morgan/ BofA Merrill Lynch/ Deutsche Bank Securities</t>
  </si>
  <si>
    <t xml:space="preserve">Performant Financial </t>
  </si>
  <si>
    <t>PFMT</t>
  </si>
  <si>
    <t>Morgan Stanley/ Goldman, Sachs/ Credit Suisse/ Wells Fargo Securities</t>
  </si>
  <si>
    <t>EURX</t>
  </si>
  <si>
    <t xml:space="preserve">EnerNOC </t>
  </si>
  <si>
    <t>ENOC</t>
  </si>
  <si>
    <t xml:space="preserve">Columbus Acquisition </t>
  </si>
  <si>
    <t>BUS-U</t>
  </si>
  <si>
    <t>Lazard Capital Markets/Ladenburg Thalmann</t>
  </si>
  <si>
    <t xml:space="preserve">TriMas </t>
  </si>
  <si>
    <t>TRS</t>
  </si>
  <si>
    <t xml:space="preserve">Arcade Acquisition </t>
  </si>
  <si>
    <t>ACDQU</t>
  </si>
  <si>
    <t>Morgan Joseph/Legend Merchant Group</t>
  </si>
  <si>
    <t xml:space="preserve">B&amp;G Foods </t>
  </si>
  <si>
    <t>BGS</t>
  </si>
  <si>
    <t xml:space="preserve">Sirtris </t>
  </si>
  <si>
    <t>SIRT</t>
  </si>
  <si>
    <t xml:space="preserve">RSC Holdings </t>
  </si>
  <si>
    <t>RRR</t>
  </si>
  <si>
    <t>Deutsche Bank/Morgan Stanley/Lehman Brothers</t>
  </si>
  <si>
    <t xml:space="preserve">Greenlight Capital Re </t>
  </si>
  <si>
    <t>GLRE</t>
  </si>
  <si>
    <t xml:space="preserve">TransTech Services Partners </t>
  </si>
  <si>
    <t>TTSPU</t>
  </si>
  <si>
    <t>Cowen/Maxim Group</t>
  </si>
  <si>
    <t xml:space="preserve">Vantage Energy Services </t>
  </si>
  <si>
    <t>VTG-U</t>
  </si>
  <si>
    <t xml:space="preserve">Helicos BioSciences </t>
  </si>
  <si>
    <t>HLCS</t>
  </si>
  <si>
    <t>Shermen WSC Acquisition</t>
  </si>
  <si>
    <t xml:space="preserve">Restaurant Acquisition Partners </t>
  </si>
  <si>
    <t>RAPIU</t>
  </si>
  <si>
    <t>Capital Growth Financial</t>
  </si>
  <si>
    <t xml:space="preserve">Fuwei Films (Holdings) Co. Ltd. </t>
  </si>
  <si>
    <t>FFHL</t>
  </si>
  <si>
    <t xml:space="preserve">Melco PBL Entertainment (Macau) Ltd </t>
  </si>
  <si>
    <t>Morgan Stanley/Goldman Sachs/Lehman Brothers/JPMorgan</t>
  </si>
  <si>
    <t xml:space="preserve">Airvana </t>
  </si>
  <si>
    <t>AIRV</t>
  </si>
  <si>
    <t xml:space="preserve">BladeLogic </t>
  </si>
  <si>
    <t>BLOG</t>
  </si>
  <si>
    <t>Morgan Stanley/Merrill Lnych</t>
  </si>
  <si>
    <t>Barclays Capital/ Morgan Stanley</t>
  </si>
  <si>
    <t>Morgan Stanley/Deutsche Bank/Credit Suisse</t>
  </si>
  <si>
    <t xml:space="preserve">NuPathe </t>
  </si>
  <si>
    <t>PATH</t>
  </si>
  <si>
    <t>Leerink Swann/Lazard Capital Markets</t>
  </si>
  <si>
    <t xml:space="preserve">NXP Semiconductors NV </t>
  </si>
  <si>
    <t>NXPI</t>
  </si>
  <si>
    <t xml:space="preserve">China Kanghui Holdings </t>
  </si>
  <si>
    <t>KH</t>
  </si>
  <si>
    <t>Morgan Stanley/ Piper Jaffray</t>
  </si>
  <si>
    <t xml:space="preserve">MediaMind Technologies </t>
  </si>
  <si>
    <t>MDMD</t>
  </si>
  <si>
    <t xml:space="preserve">MakeMyTrip Limited </t>
  </si>
  <si>
    <t>MMYT</t>
  </si>
  <si>
    <t xml:space="preserve">RealPage </t>
  </si>
  <si>
    <t>RP</t>
  </si>
  <si>
    <t xml:space="preserve">Andina Acquisition </t>
  </si>
  <si>
    <t>ANDAU</t>
  </si>
  <si>
    <t>Atlas America</t>
  </si>
  <si>
    <t>ATLS</t>
  </si>
  <si>
    <t xml:space="preserve">Enphase Energy </t>
  </si>
  <si>
    <t>ENPH</t>
  </si>
  <si>
    <t>Morgan Stanley/ BofA Merrill Lynch/ Deutsche Bank Securities</t>
  </si>
  <si>
    <t xml:space="preserve">GasLog Ltd.  </t>
  </si>
  <si>
    <t>GLOG</t>
  </si>
  <si>
    <t>Goldman, Sachs/ Citigroup</t>
  </si>
  <si>
    <t>ORA</t>
  </si>
  <si>
    <t>Lehman Brothers/Deutsche Bank</t>
  </si>
  <si>
    <t>Nalco Holding</t>
  </si>
  <si>
    <t>NLC</t>
  </si>
  <si>
    <t>Goldman Sachs/Citigroup</t>
  </si>
  <si>
    <t xml:space="preserve">InPhonic </t>
  </si>
  <si>
    <t>INPC</t>
  </si>
  <si>
    <t xml:space="preserve">Summit Hotel Properties </t>
  </si>
  <si>
    <t>INN</t>
  </si>
  <si>
    <t>Deutsche Bank Securities/ Baird/ RBC Capital Markets</t>
  </si>
  <si>
    <t xml:space="preserve">Williams Scotsman International </t>
  </si>
  <si>
    <t>WLSC</t>
  </si>
  <si>
    <t>Citigroup/Lehman Brothers/CIBC World Markets</t>
  </si>
  <si>
    <t xml:space="preserve">Spansion </t>
  </si>
  <si>
    <t>SPSN</t>
  </si>
  <si>
    <t xml:space="preserve">Star Maritime Acquisition </t>
  </si>
  <si>
    <t>SEA-U</t>
  </si>
  <si>
    <t xml:space="preserve">Chesapeake Midstream Partners </t>
  </si>
  <si>
    <t>CHKM</t>
  </si>
  <si>
    <t xml:space="preserve">Envestnet </t>
  </si>
  <si>
    <t>ENV</t>
  </si>
  <si>
    <t xml:space="preserve">SMG Indium Resources </t>
  </si>
  <si>
    <t>SGMEU</t>
  </si>
  <si>
    <t xml:space="preserve">Vipshop Holdings </t>
  </si>
  <si>
    <t>VIPS</t>
  </si>
  <si>
    <t>Goldman Sachs (Asia)/ Deutsche Bank Securities</t>
  </si>
  <si>
    <t xml:space="preserve">Whiting USA Trust II </t>
  </si>
  <si>
    <t>WHZ</t>
  </si>
  <si>
    <t xml:space="preserve">Iowa Telecommunications Services </t>
  </si>
  <si>
    <t>IWA</t>
  </si>
  <si>
    <t xml:space="preserve">Specialty Underwriters' Alliance </t>
  </si>
  <si>
    <t>SUAI</t>
  </si>
  <si>
    <t xml:space="preserve">PRA International </t>
  </si>
  <si>
    <t>PRAI</t>
  </si>
  <si>
    <t xml:space="preserve">PortalPlayer </t>
  </si>
  <si>
    <t>PLAY</t>
  </si>
  <si>
    <t>Citigroup/Credit Suisse First Boston</t>
  </si>
  <si>
    <t xml:space="preserve">Coinmach Service </t>
  </si>
  <si>
    <t>DRY</t>
  </si>
  <si>
    <t xml:space="preserve">Monolithic Power Systems </t>
  </si>
  <si>
    <t>MPWR</t>
  </si>
  <si>
    <t xml:space="preserve">UAP Holdings </t>
  </si>
  <si>
    <t>UAPH</t>
  </si>
  <si>
    <t>Goldman Sachs/Credit Suisse First Boston/UBS Investment Bank</t>
  </si>
  <si>
    <t xml:space="preserve">Ninetowns Digital World Trade Holdings </t>
  </si>
  <si>
    <t>NINE</t>
  </si>
  <si>
    <t xml:space="preserve">CABG Medical </t>
  </si>
  <si>
    <t>CABG</t>
  </si>
  <si>
    <t>Feltl/Ladenburg Thalmann</t>
  </si>
  <si>
    <t xml:space="preserve">SYMMETRY Medical </t>
  </si>
  <si>
    <t>SMA</t>
  </si>
  <si>
    <t>Banc of America/Credit Suisse First Boston</t>
  </si>
  <si>
    <t xml:space="preserve">Foundation Coal Holdings </t>
  </si>
  <si>
    <t>FCL</t>
  </si>
  <si>
    <t>Morgan Stanley/Citigroup</t>
  </si>
  <si>
    <t xml:space="preserve">OccuLogix </t>
  </si>
  <si>
    <t>RHEO</t>
  </si>
  <si>
    <t xml:space="preserve">Adeza Biomedical </t>
  </si>
  <si>
    <t>ADZA</t>
  </si>
  <si>
    <t xml:space="preserve">Community Bancorp </t>
  </si>
  <si>
    <t>CBON</t>
  </si>
  <si>
    <t>Keefe Bruyette &amp; Woods/D.A. Davidson</t>
  </si>
  <si>
    <t xml:space="preserve">InfraSource Services </t>
  </si>
  <si>
    <t>IFS</t>
  </si>
  <si>
    <t xml:space="preserve">Camelot Information Systems </t>
  </si>
  <si>
    <t>CIS</t>
  </si>
  <si>
    <t>Goldman Sachs/Barclays Capital</t>
  </si>
  <si>
    <t xml:space="preserve">Ameresco </t>
  </si>
  <si>
    <t>AMRC</t>
  </si>
  <si>
    <t>BofA Merril Lynch</t>
  </si>
  <si>
    <t xml:space="preserve">Green Dot </t>
  </si>
  <si>
    <t>GDOT</t>
  </si>
  <si>
    <t>J.P. Morgan/Morgan Stanlry</t>
  </si>
  <si>
    <t xml:space="preserve">Empeiria Acquisition </t>
  </si>
  <si>
    <t>EPAQU</t>
  </si>
  <si>
    <t>Cohen &amp; Company Capital Markets, LLC   I-Bankers Securities</t>
  </si>
  <si>
    <t xml:space="preserve">Azteca Acquisition </t>
  </si>
  <si>
    <t>AZTAU</t>
  </si>
  <si>
    <t>MBH-U</t>
  </si>
  <si>
    <t>Merrill Lymch/Morgan Joseph/Ladenberg Thalmann</t>
  </si>
  <si>
    <t xml:space="preserve">MetroPCS Communications </t>
  </si>
  <si>
    <t>PCS</t>
  </si>
  <si>
    <t xml:space="preserve">Superior Offshore International </t>
  </si>
  <si>
    <t>DEEP</t>
  </si>
  <si>
    <t xml:space="preserve">Pinpoint Advance </t>
  </si>
  <si>
    <t>PPACU</t>
  </si>
  <si>
    <t xml:space="preserve">China Healthcare Acquisition </t>
  </si>
  <si>
    <t>CHM-U</t>
  </si>
  <si>
    <t>Simcere Pharmaceutical Group (SCR)</t>
  </si>
  <si>
    <t>SCR</t>
  </si>
  <si>
    <t xml:space="preserve">Cinemark Holdings </t>
  </si>
  <si>
    <t>CNK</t>
  </si>
  <si>
    <t>Lehman Brothers/Credit Suisse/Merrill Lynch/Morgan Stanley</t>
  </si>
  <si>
    <t xml:space="preserve">US BioEnergy </t>
  </si>
  <si>
    <t>USBE</t>
  </si>
  <si>
    <t xml:space="preserve">Claymont Steel Holdings </t>
  </si>
  <si>
    <t>PLTE</t>
  </si>
  <si>
    <t xml:space="preserve">Middle Kingdom Alliance </t>
  </si>
  <si>
    <t>MKGBU</t>
  </si>
  <si>
    <t>I-Baners/Newbridge Securities</t>
  </si>
  <si>
    <t>SIRF</t>
  </si>
  <si>
    <t>Assured Guaranty</t>
  </si>
  <si>
    <t>AGO</t>
  </si>
  <si>
    <t>Banc of America/Goldman Sachs</t>
  </si>
  <si>
    <t xml:space="preserve">Barrier Therapeutics </t>
  </si>
  <si>
    <t>BTRX</t>
  </si>
  <si>
    <t xml:space="preserve">Intersections </t>
  </si>
  <si>
    <t>INTX</t>
  </si>
  <si>
    <t>Deutsche Bank/Lazard</t>
  </si>
  <si>
    <t xml:space="preserve">Cytokinetics </t>
  </si>
  <si>
    <t>CYTK</t>
  </si>
  <si>
    <t xml:space="preserve">Origen Financial </t>
  </si>
  <si>
    <t>ORGN</t>
  </si>
  <si>
    <t xml:space="preserve">Greenhill </t>
  </si>
  <si>
    <t>GHL</t>
  </si>
  <si>
    <t xml:space="preserve">Durata Therapeutics </t>
  </si>
  <si>
    <t>DRTX</t>
  </si>
  <si>
    <t xml:space="preserve">Five Below </t>
  </si>
  <si>
    <t>FIVE</t>
  </si>
  <si>
    <t>Goldman, Sachs/ Barclays/ Jefferies</t>
  </si>
  <si>
    <t xml:space="preserve">Infinity Cross Border Acquisition </t>
  </si>
  <si>
    <t>INXBU</t>
  </si>
  <si>
    <t xml:space="preserve">KAYAK Software </t>
  </si>
  <si>
    <t>KYAK</t>
  </si>
  <si>
    <t xml:space="preserve">Professional Diversity Network </t>
  </si>
  <si>
    <t>IPDN</t>
  </si>
  <si>
    <t xml:space="preserve">Aegis Capital </t>
  </si>
  <si>
    <t xml:space="preserve">AVG Technologies N.V. </t>
  </si>
  <si>
    <t>AVG</t>
  </si>
  <si>
    <t>Morgan Stanley/ J.P. Morgan/ Goldman, Sachs</t>
  </si>
  <si>
    <t xml:space="preserve">Greenway Medical Technologies </t>
  </si>
  <si>
    <t>GWAY</t>
  </si>
  <si>
    <t>J.P. Morgan/ Morgan Stanley/ William Blair</t>
  </si>
  <si>
    <t xml:space="preserve">Matador Resources </t>
  </si>
  <si>
    <t>MTDR</t>
  </si>
  <si>
    <t>RBC Capital Markets/ Citigroup</t>
  </si>
  <si>
    <t xml:space="preserve">Cempra Holdings </t>
  </si>
  <si>
    <t>CEMP</t>
  </si>
  <si>
    <t>Stifel Nicolaus Weisel/ Leerink Swann/ Cowen and Company</t>
  </si>
  <si>
    <t xml:space="preserve">Caesars Entertainment </t>
  </si>
  <si>
    <t>CZR</t>
  </si>
  <si>
    <t>Credit Suisse/ Citigroup/ BofA Merrill Lynch/ Deutsche Bank Securities</t>
  </si>
  <si>
    <t xml:space="preserve">ChemoCentryx </t>
  </si>
  <si>
    <t>CCXI</t>
  </si>
  <si>
    <t>J.P. Morgan/ Citigroup</t>
  </si>
  <si>
    <t xml:space="preserve">EPAM Systems </t>
  </si>
  <si>
    <t>EPAM</t>
  </si>
  <si>
    <t>Citigroup/ UBS Investment Bank/ Barclays Capital/ RenCap</t>
  </si>
  <si>
    <t xml:space="preserve">Roundys Parent </t>
  </si>
  <si>
    <t>RNDY</t>
  </si>
  <si>
    <t>Credit Suisse/ J.P. Morgan/ Jefferies/ Baird</t>
  </si>
  <si>
    <t xml:space="preserve">Precise Software Soluntions </t>
  </si>
  <si>
    <t>PRSE</t>
  </si>
  <si>
    <t xml:space="preserve">StorageNetworks </t>
  </si>
  <si>
    <t>STOR</t>
  </si>
  <si>
    <t xml:space="preserve">Mobility Electronics </t>
  </si>
  <si>
    <t>MOBE</t>
  </si>
  <si>
    <t xml:space="preserve">Netease.com </t>
  </si>
  <si>
    <t>NTES</t>
  </si>
  <si>
    <t xml:space="preserve">Lizhan Environmental </t>
  </si>
  <si>
    <t>LZEN</t>
  </si>
  <si>
    <t>Maxim Group LLC</t>
  </si>
  <si>
    <t>BDE</t>
  </si>
  <si>
    <t xml:space="preserve">New Skies Satellites </t>
  </si>
  <si>
    <t>NSE</t>
  </si>
  <si>
    <t xml:space="preserve">Warner Music Group </t>
  </si>
  <si>
    <t>WMG</t>
  </si>
  <si>
    <t>GLA.U</t>
  </si>
  <si>
    <t>BB&amp;T Capital Markets/EarlyBirdCapital</t>
  </si>
  <si>
    <t xml:space="preserve">Liquidity Services </t>
  </si>
  <si>
    <t>LQDT</t>
  </si>
  <si>
    <t>MDCVU</t>
  </si>
  <si>
    <t xml:space="preserve">Capital Bank Financial </t>
  </si>
  <si>
    <t>Credit Suisse/ BofA Merrill Lynch/ Goldman, Sachs/ Barclays/ FBR</t>
  </si>
  <si>
    <t>National Bank Holdings</t>
  </si>
  <si>
    <t>NBHC</t>
  </si>
  <si>
    <t>Goldman, Sachs/ Keefe, Bruyette &amp; Woods</t>
  </si>
  <si>
    <t xml:space="preserve">Spirit Realty Capital </t>
  </si>
  <si>
    <t>SRC</t>
  </si>
  <si>
    <t xml:space="preserve">Susser Petroleum Partners LP </t>
  </si>
  <si>
    <t>SUSP</t>
  </si>
  <si>
    <t>BofA Merrill Lynch/ Barclays/ Wells Fargo Securities/ UBS Investment Bank</t>
  </si>
  <si>
    <t xml:space="preserve">Trulia </t>
  </si>
  <si>
    <t>TRLA</t>
  </si>
  <si>
    <t>Immunicon</t>
  </si>
  <si>
    <t>IMMC</t>
  </si>
  <si>
    <t xml:space="preserve">Gander Mountain </t>
  </si>
  <si>
    <t>GMTN</t>
  </si>
  <si>
    <t>Banc of America/William Blair</t>
  </si>
  <si>
    <t xml:space="preserve">ProCentury </t>
  </si>
  <si>
    <t>PROS</t>
  </si>
  <si>
    <t xml:space="preserve">SiRF Technology Holdings </t>
  </si>
  <si>
    <t xml:space="preserve">American Railcar Industries </t>
  </si>
  <si>
    <t>ARII</t>
  </si>
  <si>
    <t>Number of IPOs priced during the year</t>
  </si>
  <si>
    <t>On Target</t>
  </si>
  <si>
    <t xml:space="preserve">Bankrate </t>
  </si>
  <si>
    <t>RATE</t>
  </si>
  <si>
    <t>Goldman, Sachs/ BofA Merrill Lynch / Citi/ J.P. Morgan</t>
  </si>
  <si>
    <t>J.P. Morgan/ Goldman, Sachs</t>
  </si>
  <si>
    <t xml:space="preserve">GAIN Capital Holdings </t>
  </si>
  <si>
    <t>GCAP</t>
  </si>
  <si>
    <t xml:space="preserve">RigNet </t>
  </si>
  <si>
    <t>RNET</t>
  </si>
  <si>
    <t>Deutsche Bank Securities/ Jefferies &amp; Company</t>
  </si>
  <si>
    <t xml:space="preserve">Walker &amp; Dunlop </t>
  </si>
  <si>
    <t>WD</t>
  </si>
  <si>
    <t>Credit Suisse/ Keefe, Bruyette &amp; Woods/ Morgan Stanley</t>
  </si>
  <si>
    <t>Swift Holdings </t>
  </si>
  <si>
    <t>SWFT</t>
  </si>
  <si>
    <t>Morgan Stanley/ BofA Merrill Lynch/ Wells Fargo Securities</t>
  </si>
  <si>
    <t xml:space="preserve">Fortegra Financial </t>
  </si>
  <si>
    <t>FRF</t>
  </si>
  <si>
    <t>Piper Jaffray/ SunTrust Robinson Humphrey</t>
  </si>
  <si>
    <t xml:space="preserve">QR Energy, LP </t>
  </si>
  <si>
    <t>QRE</t>
  </si>
  <si>
    <t>Wells Fargo Securities</t>
  </si>
  <si>
    <t xml:space="preserve">Ventrus Biosciences </t>
  </si>
  <si>
    <t>VTUS</t>
  </si>
  <si>
    <t>Rodman &amp; Renshaw, LLC/ National Securities</t>
  </si>
  <si>
    <t xml:space="preserve">Ossen Innovation Co., Ltd. </t>
  </si>
  <si>
    <t>OSN</t>
  </si>
  <si>
    <t>Global Hunter Securities, LLC/ Knight Capital Markets</t>
  </si>
  <si>
    <t>SDXC</t>
  </si>
  <si>
    <t>Deutsche Bank/Jefferies</t>
  </si>
  <si>
    <t xml:space="preserve">Targa Resources Partners LP </t>
  </si>
  <si>
    <t>NGLS</t>
  </si>
  <si>
    <t>Citigroup/Goldman Sachs/UBS Investment Bank/Merrill Lynch</t>
  </si>
  <si>
    <t xml:space="preserve">U.S. Auto Parts Network </t>
  </si>
  <si>
    <t>PRTS</t>
  </si>
  <si>
    <t>RBC Capital Markets/Thomas Weisel Partners</t>
  </si>
  <si>
    <t xml:space="preserve">Fortress Investment Group </t>
  </si>
  <si>
    <t>FIG</t>
  </si>
  <si>
    <t xml:space="preserve">Optimer Pharmaceuticals </t>
  </si>
  <si>
    <t>OPTR</t>
  </si>
  <si>
    <t xml:space="preserve">VeriChip </t>
  </si>
  <si>
    <t>CHIP</t>
  </si>
  <si>
    <t xml:space="preserve">Opnext </t>
  </si>
  <si>
    <t>OPXT</t>
  </si>
  <si>
    <t xml:space="preserve">Quadra Realty Trust </t>
  </si>
  <si>
    <t>QRR</t>
  </si>
  <si>
    <t>Credit Suisse/Wachovia</t>
  </si>
  <si>
    <t xml:space="preserve">Salary.com </t>
  </si>
  <si>
    <t>SLRY</t>
  </si>
  <si>
    <t>Thomas Weisel Partners/William Blair</t>
  </si>
  <si>
    <t xml:space="preserve">Rosetta Genomics </t>
  </si>
  <si>
    <t>ROSG</t>
  </si>
  <si>
    <t xml:space="preserve">Clearwire </t>
  </si>
  <si>
    <t>CLWR</t>
  </si>
  <si>
    <t>Merrill Lynch/Morgan Stanley/JPMorgan</t>
  </si>
  <si>
    <t xml:space="preserve">Sourcefire </t>
  </si>
  <si>
    <t>FIRE</t>
  </si>
  <si>
    <t xml:space="preserve">Xinhua Finance Media Limited </t>
  </si>
  <si>
    <t>XFML</t>
  </si>
  <si>
    <t xml:space="preserve">BigBand Networks </t>
  </si>
  <si>
    <t>BBND</t>
  </si>
  <si>
    <t xml:space="preserve">FCStone Group </t>
  </si>
  <si>
    <t>FCSX</t>
  </si>
  <si>
    <t>BMO Capital Markets/Banc of America</t>
  </si>
  <si>
    <t xml:space="preserve">Bloomin Brands </t>
  </si>
  <si>
    <t>BLMN</t>
  </si>
  <si>
    <t>BofA Merrill Lynch/ Morgan Stanley/ J.P. Morgan/ Deutsche Bank Securities/ Goldman, Sachs</t>
  </si>
  <si>
    <t xml:space="preserve">Peregrine Semiconductor </t>
  </si>
  <si>
    <t>PSMI</t>
  </si>
  <si>
    <t>Deutsche Bank Securities/ J.P. Morgan</t>
  </si>
  <si>
    <t>KIOR</t>
  </si>
  <si>
    <t>Credit Suisse/ UBS Investment Bank/ Goldman, Sachs</t>
  </si>
  <si>
    <t>BofA Merrill Lynch/ Barclays Capital/ Wells Fargo Securities</t>
  </si>
  <si>
    <t xml:space="preserve">China Zenix Auto International  </t>
  </si>
  <si>
    <t>ZX</t>
  </si>
  <si>
    <t xml:space="preserve">NGL Energy Partners LP  </t>
  </si>
  <si>
    <t>NGL</t>
  </si>
  <si>
    <t>Wells Fargo Securities/ RBC Capital Markets/ SunTrust Robinson Humphrey/ BMO Capital Markets</t>
  </si>
  <si>
    <t xml:space="preserve">CVR Refining, LP </t>
  </si>
  <si>
    <t>CVRR</t>
  </si>
  <si>
    <t>Credit Suisse/ Citigroup</t>
  </si>
  <si>
    <t>Deutsche Bank/Pacific Growth Equities</t>
  </si>
  <si>
    <t xml:space="preserve">Penson Worldwide </t>
  </si>
  <si>
    <t>PNSN</t>
  </si>
  <si>
    <t>JPMorgan/Credit Suisse First Boston</t>
  </si>
  <si>
    <t xml:space="preserve">Restore Medical </t>
  </si>
  <si>
    <t>REST</t>
  </si>
  <si>
    <t xml:space="preserve">Burger King Holdings </t>
  </si>
  <si>
    <t>BKC</t>
  </si>
  <si>
    <t>JPMorgan</t>
  </si>
  <si>
    <t xml:space="preserve">Darwin Professional Underwriters </t>
  </si>
  <si>
    <t>DR</t>
  </si>
  <si>
    <t>Merrill Lynch/Credit Suisse</t>
  </si>
  <si>
    <t xml:space="preserve">Vonage Holdings </t>
  </si>
  <si>
    <t>VG</t>
  </si>
  <si>
    <t xml:space="preserve">MasterCard </t>
  </si>
  <si>
    <t>MA</t>
  </si>
  <si>
    <t>Goldman Sachs/Citigroup/HSBC/JPMorgan</t>
  </si>
  <si>
    <t xml:space="preserve">Mueller Water Products </t>
  </si>
  <si>
    <t>MWA</t>
  </si>
  <si>
    <t>Banc of America/Morgan Stanley/Lehman Brothers</t>
  </si>
  <si>
    <t xml:space="preserve">CTC Media </t>
  </si>
  <si>
    <t>CTCM</t>
  </si>
  <si>
    <t xml:space="preserve">HD Partners Acquisition </t>
  </si>
  <si>
    <t>HDP-U</t>
  </si>
  <si>
    <t xml:space="preserve">Alphatec Holdings </t>
  </si>
  <si>
    <t>ATEC</t>
  </si>
  <si>
    <t>Deutsche Bank/First Albany</t>
  </si>
  <si>
    <t xml:space="preserve">Town Sports International Holdings </t>
  </si>
  <si>
    <t>CLUB</t>
  </si>
  <si>
    <t>Credit Suisse/Deutsche Bank</t>
  </si>
  <si>
    <t xml:space="preserve">Luna Innovations </t>
  </si>
  <si>
    <t>LUNA</t>
  </si>
  <si>
    <t>ThinkEquity Partners</t>
  </si>
  <si>
    <t xml:space="preserve">Community Bankers Acquisition </t>
  </si>
  <si>
    <t>BTC.U</t>
  </si>
  <si>
    <t>I-Bankers/Maxim Group</t>
  </si>
  <si>
    <t xml:space="preserve">LoopNet </t>
  </si>
  <si>
    <t>LOOP</t>
  </si>
  <si>
    <t xml:space="preserve">Verigy Ltd. </t>
  </si>
  <si>
    <t>VRGY</t>
  </si>
  <si>
    <t>Goldman Sachs/Credit Suisse</t>
  </si>
  <si>
    <t xml:space="preserve">VeraSun Energy </t>
  </si>
  <si>
    <t>VSE</t>
  </si>
  <si>
    <t xml:space="preserve">Houston Wire &amp; Cable </t>
  </si>
  <si>
    <t>HWCC</t>
  </si>
  <si>
    <t>William Blair/Robert W. Baird</t>
  </si>
  <si>
    <t xml:space="preserve">Volcano </t>
  </si>
  <si>
    <t>VOLC</t>
  </si>
  <si>
    <t>JPMorgan/Piper Jaffray</t>
  </si>
  <si>
    <t xml:space="preserve">Golfsmith International Holdings </t>
  </si>
  <si>
    <t>GOLF</t>
  </si>
  <si>
    <t>Merrill Lynch/JPMorgan</t>
  </si>
  <si>
    <t xml:space="preserve">Edwards Group </t>
  </si>
  <si>
    <t>EVAC</t>
  </si>
  <si>
    <t xml:space="preserve">Ignite Restaurant Group </t>
  </si>
  <si>
    <t>IRG</t>
  </si>
  <si>
    <t>Credit Suisse/ Bair/ Piper Jaffray</t>
  </si>
  <si>
    <t>RAX</t>
  </si>
  <si>
    <t xml:space="preserve">AutoNavi Holdings </t>
  </si>
  <si>
    <t>AMAP</t>
  </si>
  <si>
    <t xml:space="preserve">Oxford Resources Parntners L.P. </t>
  </si>
  <si>
    <t>OXF</t>
  </si>
  <si>
    <t>Barclays Capital/Citi</t>
  </si>
  <si>
    <t xml:space="preserve">Qlink Technologies </t>
  </si>
  <si>
    <t>QLIK</t>
  </si>
  <si>
    <t>Morgan Stanley/Citi/J.P. Morgan</t>
  </si>
  <si>
    <t xml:space="preserve">RealD </t>
  </si>
  <si>
    <t>RLD</t>
  </si>
  <si>
    <t>J.P. Morgan/Piper Jaffrey</t>
  </si>
  <si>
    <t xml:space="preserve">SMART Technologies </t>
  </si>
  <si>
    <t>SMT</t>
  </si>
  <si>
    <t xml:space="preserve">HCA Holdings  </t>
  </si>
  <si>
    <t>HCA</t>
  </si>
  <si>
    <t>BofA Merrill Lynch/ Citi/ J.P. Morgan/ Barclays Capital/ Credit Suisse/ Deutsche Bank Securities/ Goldman, Sachs/ Morgan Stanley/ Wells Fargo Securities</t>
  </si>
  <si>
    <t xml:space="preserve">MagnaChip Semiconductor </t>
  </si>
  <si>
    <t>MX</t>
  </si>
  <si>
    <t>Barclays Capital/ Deutsche Bank Securities</t>
  </si>
  <si>
    <t xml:space="preserve">Cornerstone OnDemand </t>
  </si>
  <si>
    <t>CSOD</t>
  </si>
  <si>
    <t>Services Acquisition Corp. International</t>
  </si>
  <si>
    <t>SVIU</t>
  </si>
  <si>
    <t>BECN</t>
  </si>
  <si>
    <t>JP Morgan/William Blair</t>
  </si>
  <si>
    <t xml:space="preserve">Cogent Systems </t>
  </si>
  <si>
    <t>COGT</t>
  </si>
  <si>
    <t xml:space="preserve">WebSideStory </t>
  </si>
  <si>
    <t>WSSI</t>
  </si>
  <si>
    <t>Friedman Billings Ramsey/RBC Capital Markets</t>
  </si>
  <si>
    <t xml:space="preserve">JAMDAT Mobile </t>
  </si>
  <si>
    <t xml:space="preserve">JAVELIN Mortgage Investment </t>
  </si>
  <si>
    <t>JMI</t>
  </si>
  <si>
    <t>Deutsche Bank Securities/ Citigroup/ Barclays/ Credit Suisse</t>
  </si>
  <si>
    <t xml:space="preserve">LifeLock </t>
  </si>
  <si>
    <t>LOCK</t>
  </si>
  <si>
    <t>Goldman, Sachs/ BofA Merrill Lynch/ Deutsche Bank Securities</t>
  </si>
  <si>
    <t xml:space="preserve">Luxfer Holdings PLC  </t>
  </si>
  <si>
    <t>LXFR</t>
  </si>
  <si>
    <t>Credit Suisse/ Jefferies</t>
  </si>
  <si>
    <t xml:space="preserve">Dave &amp; Buster’s Entertainment </t>
  </si>
  <si>
    <t>BofA Merrill Lynch/ Citigroup/ Barclays/ Deutsche Bank Securities</t>
  </si>
  <si>
    <t xml:space="preserve">Regulus Therapeutics </t>
  </si>
  <si>
    <t>RGLS</t>
  </si>
  <si>
    <t>Lazard Capital Markets/ Cowen and Company/ BMO Capital Markets</t>
  </si>
  <si>
    <t xml:space="preserve">Wimm Bill Dann Foods </t>
  </si>
  <si>
    <t>WBD</t>
  </si>
  <si>
    <t xml:space="preserve">GameStop </t>
  </si>
  <si>
    <t>GME</t>
  </si>
  <si>
    <t>PayPal</t>
  </si>
  <si>
    <t>PYPL</t>
  </si>
  <si>
    <t xml:space="preserve">PETCO Animal Supplies </t>
  </si>
  <si>
    <t>PETC</t>
  </si>
  <si>
    <t>Merrill Lynch/Morgan Stanley</t>
  </si>
  <si>
    <t xml:space="preserve">Integrated Defense </t>
  </si>
  <si>
    <t>IDE</t>
  </si>
  <si>
    <t xml:space="preserve">Tsakos Energy Navigation </t>
  </si>
  <si>
    <t>TNP</t>
  </si>
  <si>
    <t xml:space="preserve">WCI Communities </t>
  </si>
  <si>
    <t>WCI</t>
  </si>
  <si>
    <t>VeriFone Holdings</t>
  </si>
  <si>
    <t>PAY</t>
  </si>
  <si>
    <t>Morningstar</t>
  </si>
  <si>
    <t>MORN</t>
  </si>
  <si>
    <t xml:space="preserve">Teekay LNG Partners, L.P. </t>
  </si>
  <si>
    <t>TGP</t>
  </si>
  <si>
    <t xml:space="preserve">Lazard </t>
  </si>
  <si>
    <t xml:space="preserve">SandRidge Mississippian Trust II </t>
  </si>
  <si>
    <t>SDR</t>
  </si>
  <si>
    <t xml:space="preserve">Splunk </t>
  </si>
  <si>
    <t>SPLK</t>
  </si>
  <si>
    <t>Morgan Stanley/ Credit Suisse/ J.P. Morgan/ BofA Merrill Lynch</t>
  </si>
  <si>
    <t xml:space="preserve">Tumi Holdings </t>
  </si>
  <si>
    <t>TUMI</t>
  </si>
  <si>
    <t>Goldman, Sachs/ Credit Suisse/ J.P. Morgan</t>
  </si>
  <si>
    <t xml:space="preserve">lululemon athletica </t>
  </si>
  <si>
    <t>LULU</t>
  </si>
  <si>
    <t xml:space="preserve">Dolan Media </t>
  </si>
  <si>
    <t>DM</t>
  </si>
  <si>
    <t xml:space="preserve">Alternative Asset Management Acquisition </t>
  </si>
  <si>
    <t>AMV-U</t>
  </si>
  <si>
    <t>Citi</t>
  </si>
  <si>
    <t xml:space="preserve">Genpact Limited </t>
  </si>
  <si>
    <t>G</t>
  </si>
  <si>
    <t>Morgan Stanley/Citi/JPMorgan</t>
  </si>
  <si>
    <t xml:space="preserve">Concho Resources </t>
  </si>
  <si>
    <t>CXO</t>
  </si>
  <si>
    <t>JPMorgan/Banc of America/Lehman Brothers</t>
  </si>
  <si>
    <t xml:space="preserve">Sucampo Pharmaceuticals </t>
  </si>
  <si>
    <t>SCMP</t>
  </si>
  <si>
    <t>Cowen</t>
  </si>
  <si>
    <t xml:space="preserve">Virtusa </t>
  </si>
  <si>
    <t>VRTU</t>
  </si>
  <si>
    <t xml:space="preserve">Quicksilver Gas Services LP </t>
  </si>
  <si>
    <t>KGS</t>
  </si>
  <si>
    <t>UBS Investment Bank/Goldman Sachs</t>
  </si>
  <si>
    <t xml:space="preserve">E-House (China) Holdings </t>
  </si>
  <si>
    <t>EJ</t>
  </si>
  <si>
    <t xml:space="preserve">Masimo </t>
  </si>
  <si>
    <t>MASI</t>
  </si>
  <si>
    <t>Piper Jafftay/Deutsche Bank/Citi</t>
  </si>
  <si>
    <t xml:space="preserve">HireRight </t>
  </si>
  <si>
    <t>HIRE</t>
  </si>
  <si>
    <t xml:space="preserve">WuXi Pharma Tech (China) </t>
  </si>
  <si>
    <t>WX</t>
  </si>
  <si>
    <t xml:space="preserve">DemandTec </t>
  </si>
  <si>
    <t>DMAN</t>
  </si>
  <si>
    <t xml:space="preserve">MercadoLibre </t>
  </si>
  <si>
    <t>MELI</t>
  </si>
  <si>
    <t xml:space="preserve">Paragon Shipping </t>
  </si>
  <si>
    <t>PRGN</t>
  </si>
  <si>
    <t xml:space="preserve">Horsehead Holdings </t>
  </si>
  <si>
    <t>ZINC</t>
  </si>
  <si>
    <t xml:space="preserve">VMware </t>
  </si>
  <si>
    <t>VMW</t>
  </si>
  <si>
    <t>Citi/JPMorgan/Lehman Brothers</t>
  </si>
  <si>
    <t xml:space="preserve">InterAmerican Acquisition Group </t>
  </si>
  <si>
    <t>IAQGU</t>
  </si>
  <si>
    <t>Chardan Capital Markets/Maxim Group</t>
  </si>
  <si>
    <t xml:space="preserve">Encore Energy Partners </t>
  </si>
  <si>
    <t>ENP</t>
  </si>
  <si>
    <t xml:space="preserve">athenahealth </t>
  </si>
  <si>
    <t>ATHN</t>
  </si>
  <si>
    <t xml:space="preserve">Seanergy Maritime </t>
  </si>
  <si>
    <t>SRG-U</t>
  </si>
  <si>
    <t xml:space="preserve">Babcock &amp; Brown Air Limited </t>
  </si>
  <si>
    <t>FLY</t>
  </si>
  <si>
    <t>Morgan Stanley/Citi/Merrill Lynch/Credit Suisse</t>
  </si>
  <si>
    <t xml:space="preserve">Duff &amp; Phelps </t>
  </si>
  <si>
    <t>DUF</t>
  </si>
  <si>
    <t>Lehman Brothers/Bear Stearns</t>
  </si>
  <si>
    <t xml:space="preserve">Somaxon Pharmaceuticals </t>
  </si>
  <si>
    <t>SOMX</t>
  </si>
  <si>
    <t xml:space="preserve">Carolina National Bank </t>
  </si>
  <si>
    <t>CNCP</t>
  </si>
  <si>
    <t>Scott &amp; Stringfellow</t>
  </si>
  <si>
    <t xml:space="preserve">Demand Media </t>
  </si>
  <si>
    <t>DMD</t>
  </si>
  <si>
    <t>Goldman, Sachs/ Morgan Stanley</t>
  </si>
  <si>
    <t xml:space="preserve">Nielsen </t>
  </si>
  <si>
    <t>NSLN</t>
  </si>
  <si>
    <t xml:space="preserve">BankUnited  </t>
  </si>
  <si>
    <t>BKU</t>
  </si>
  <si>
    <t>Morgan Stanley/ BofA Merrill Lynch/ Deutsche Bank Securities/ Goldman, Sachs</t>
  </si>
  <si>
    <t xml:space="preserve">BCD Semiconductor Manufacturing </t>
  </si>
  <si>
    <t>BCDS</t>
  </si>
  <si>
    <t>Jefferies/ Stifel Nicolaus Weisel</t>
  </si>
  <si>
    <t xml:space="preserve">InterXion Holding N.V.  </t>
  </si>
  <si>
    <t>INXN</t>
  </si>
  <si>
    <t>BofA Merrill Lynch/ Citi/ Barclays Capital</t>
  </si>
  <si>
    <t>Adecoagro S.A.</t>
  </si>
  <si>
    <t>AGRO</t>
  </si>
  <si>
    <t>Credit Suisse/ Morgan Stanley/ Itau BBA / Deutsche Bank Securities</t>
  </si>
  <si>
    <t>HRAY</t>
  </si>
  <si>
    <t>UBS Investment Bank/Merrill Lynch</t>
  </si>
  <si>
    <t xml:space="preserve">Leadis Technology </t>
  </si>
  <si>
    <t>LDIS</t>
  </si>
  <si>
    <t xml:space="preserve">InfoSonics </t>
  </si>
  <si>
    <t>IFO</t>
  </si>
  <si>
    <t xml:space="preserve">Blackboard </t>
  </si>
  <si>
    <t>BBBB</t>
  </si>
  <si>
    <t xml:space="preserve">Radiation Therapy Services </t>
  </si>
  <si>
    <t>RTSX</t>
  </si>
  <si>
    <t>Wachovia/Banc of America</t>
  </si>
  <si>
    <t xml:space="preserve">Color Kinetics </t>
  </si>
  <si>
    <t>CLRK</t>
  </si>
  <si>
    <t>CIBC World Markets/Needham</t>
  </si>
  <si>
    <t xml:space="preserve">Jackson Hewitt Tax Service </t>
  </si>
  <si>
    <t>JTX</t>
  </si>
  <si>
    <t xml:space="preserve">Momenta Pharmaceuticals </t>
  </si>
  <si>
    <t>MNTA</t>
  </si>
  <si>
    <t>SG Cowen/Banc of America</t>
  </si>
  <si>
    <t xml:space="preserve">Senomyx </t>
  </si>
  <si>
    <t>SNMX</t>
  </si>
  <si>
    <t xml:space="preserve">salesforce.com </t>
  </si>
  <si>
    <t>CRM</t>
  </si>
  <si>
    <t>RMK</t>
  </si>
  <si>
    <t xml:space="preserve">Converium Holdings </t>
  </si>
  <si>
    <t>CHR</t>
  </si>
  <si>
    <t xml:space="preserve">NetScreen Thecnologies </t>
  </si>
  <si>
    <t>NSCN</t>
  </si>
  <si>
    <t xml:space="preserve">Nassda </t>
  </si>
  <si>
    <t>NSDA</t>
  </si>
  <si>
    <t>Robertson Stephens/SG Cowen</t>
  </si>
  <si>
    <t xml:space="preserve">Centene </t>
  </si>
  <si>
    <t>CNTE</t>
  </si>
  <si>
    <t>SG Cowen Securities</t>
  </si>
  <si>
    <t xml:space="preserve">Prudential Financial </t>
  </si>
  <si>
    <t>PRU</t>
  </si>
  <si>
    <t>Goldman, Sachs/Prudential Securities</t>
  </si>
  <si>
    <t xml:space="preserve">American Pharmaceutical Partners </t>
  </si>
  <si>
    <t>APPX</t>
  </si>
  <si>
    <t xml:space="preserve">Northwest Biotherapeutics </t>
  </si>
  <si>
    <t>NWBT</t>
  </si>
  <si>
    <t>United Defense Industries</t>
  </si>
  <si>
    <t>UDI</t>
  </si>
  <si>
    <t xml:space="preserve">Clear Channel Outdoor Holdings </t>
  </si>
  <si>
    <t>CCO</t>
  </si>
  <si>
    <t>Goldman Sachs/Deutsche Bank/JP Morgan/Merrill Lynch/UBS Investment Bank</t>
  </si>
  <si>
    <t>WAGE</t>
  </si>
  <si>
    <t>William Blair &amp; Company/ Stifel Nicolaus Weisel</t>
  </si>
  <si>
    <t xml:space="preserve">Western Asset Management Capital </t>
  </si>
  <si>
    <t>WMC</t>
  </si>
  <si>
    <t>Deutsche Bank Securities/ J.P. Morgan/ Citigroup/ Jefferies</t>
  </si>
  <si>
    <t xml:space="preserve">Digital Realty Trust </t>
  </si>
  <si>
    <t>DLR</t>
  </si>
  <si>
    <t xml:space="preserve">U.S. Shipping Partners L.P. </t>
  </si>
  <si>
    <t>USS</t>
  </si>
  <si>
    <t>Citigroup/Lehman Brothers</t>
  </si>
  <si>
    <t xml:space="preserve">Mechel Steel Group OAO </t>
  </si>
  <si>
    <t>DPZ</t>
  </si>
  <si>
    <t>JP Morgan/Citigroup</t>
  </si>
  <si>
    <t>HomeBanc</t>
  </si>
  <si>
    <t>HMB</t>
  </si>
  <si>
    <t>JP Morgan/Friedman Billings Ramsey</t>
  </si>
  <si>
    <t xml:space="preserve">Phase Forward </t>
  </si>
  <si>
    <t>PFWD</t>
  </si>
  <si>
    <t xml:space="preserve">Greenfield Online </t>
  </si>
  <si>
    <t>SRVY</t>
  </si>
  <si>
    <t xml:space="preserve">Freescale Semiconductor </t>
  </si>
  <si>
    <t>FSL</t>
  </si>
  <si>
    <t>Goldman Sachs/Citigroup/JP Morgan</t>
  </si>
  <si>
    <t>Credit Suisse/Roth Capital Management</t>
  </si>
  <si>
    <t xml:space="preserve">Navios Maritime Partners L.P. </t>
  </si>
  <si>
    <t>NMM</t>
  </si>
  <si>
    <t xml:space="preserve">Och-Ziff Capital Management Group LLC </t>
  </si>
  <si>
    <t>OZM</t>
  </si>
  <si>
    <t xml:space="preserve">MSCI </t>
  </si>
  <si>
    <t>MXB</t>
  </si>
  <si>
    <t xml:space="preserve">Fusion-io </t>
  </si>
  <si>
    <t>FIO</t>
  </si>
  <si>
    <t>Goldman, Sachs/ Morgan Stanley/ J.P. Morgan/ Credit Suisse</t>
  </si>
  <si>
    <t>SBNY</t>
  </si>
  <si>
    <t xml:space="preserve">Ultra Clean Holdings </t>
  </si>
  <si>
    <t>UCTT</t>
  </si>
  <si>
    <t>Credit Suisse First Boston/JP Morgan</t>
  </si>
  <si>
    <t xml:space="preserve">Anadys Pharmaceuticals </t>
  </si>
  <si>
    <t>ANDS</t>
  </si>
  <si>
    <t>SG Cowen/Piper Jaffray</t>
  </si>
  <si>
    <t xml:space="preserve">Hornbeck Offshore Services </t>
  </si>
  <si>
    <t>HOS</t>
  </si>
  <si>
    <t>Goldman Sachs/Jefferies</t>
  </si>
  <si>
    <t xml:space="preserve">Marchex </t>
  </si>
  <si>
    <t>MCHX</t>
  </si>
  <si>
    <t>CapitalSource</t>
  </si>
  <si>
    <t>CSE</t>
  </si>
  <si>
    <t>CS First Boston/Citigroup/Wachovia</t>
  </si>
  <si>
    <t xml:space="preserve">Direct General </t>
  </si>
  <si>
    <t>DRCT</t>
  </si>
  <si>
    <t>Keefe, Bruyette &amp; Woods</t>
  </si>
  <si>
    <t xml:space="preserve">Texas Capital Bancshares </t>
  </si>
  <si>
    <t>TCBI</t>
  </si>
  <si>
    <t xml:space="preserve">Gladstone Commercial </t>
  </si>
  <si>
    <t>GOOD</t>
  </si>
  <si>
    <t xml:space="preserve">TM Entertainment and Media </t>
  </si>
  <si>
    <t>THI.U</t>
  </si>
  <si>
    <t>Pali/Maxim Group</t>
  </si>
  <si>
    <t xml:space="preserve">CrossWorlds Software </t>
  </si>
  <si>
    <t>CWLD</t>
  </si>
  <si>
    <t>EXULT</t>
  </si>
  <si>
    <t>EXLT</t>
  </si>
  <si>
    <t xml:space="preserve">UbiquiTel </t>
  </si>
  <si>
    <t>UPCS</t>
  </si>
  <si>
    <t>Donaldson, Lufkin &amp; Jenrette</t>
  </si>
  <si>
    <t xml:space="preserve">Community Health Systems </t>
  </si>
  <si>
    <t>CYH</t>
  </si>
  <si>
    <t xml:space="preserve">Intuitive Surgical </t>
  </si>
  <si>
    <t>ISRG</t>
  </si>
  <si>
    <t xml:space="preserve">Take To Auction </t>
  </si>
  <si>
    <t>TTA</t>
  </si>
  <si>
    <t>Noble International Investments</t>
  </si>
  <si>
    <t>Citigroup/CS First Boston</t>
  </si>
  <si>
    <t xml:space="preserve">Central Freight Lines </t>
  </si>
  <si>
    <t>CENF</t>
  </si>
  <si>
    <t>China Life Insurance</t>
  </si>
  <si>
    <t>LFC</t>
  </si>
  <si>
    <t>China Inter'l/Citigroup/CS First Boston/Deutsche Bank</t>
  </si>
  <si>
    <t xml:space="preserve">International Steel Group </t>
  </si>
  <si>
    <t>ISG</t>
  </si>
  <si>
    <t>Goldman Sachs/UBS Investment Bank</t>
  </si>
  <si>
    <t>Natural Golf</t>
  </si>
  <si>
    <t>NAX</t>
  </si>
  <si>
    <t>Gilford Securities</t>
  </si>
  <si>
    <t xml:space="preserve">Compass Mineral International </t>
  </si>
  <si>
    <t>CMP</t>
  </si>
  <si>
    <t xml:space="preserve">United National Group </t>
  </si>
  <si>
    <t>UNGL</t>
  </si>
  <si>
    <t xml:space="preserve">Highland Hospitality </t>
  </si>
  <si>
    <t>HIH</t>
  </si>
  <si>
    <t xml:space="preserve">Universal Technical Institute </t>
  </si>
  <si>
    <t>UTI</t>
  </si>
  <si>
    <t xml:space="preserve">Falcon Financial Investment </t>
  </si>
  <si>
    <t>FLCN</t>
  </si>
  <si>
    <t xml:space="preserve">Provide-Commerce </t>
  </si>
  <si>
    <t>PRVD</t>
  </si>
  <si>
    <t xml:space="preserve">Orbitz </t>
  </si>
  <si>
    <t>ORBZ</t>
  </si>
  <si>
    <t>Knology</t>
  </si>
  <si>
    <t>KNOL</t>
  </si>
  <si>
    <t>Tempur-Pedic International</t>
  </si>
  <si>
    <t>TPX</t>
  </si>
  <si>
    <t>Franklin Bank</t>
  </si>
  <si>
    <t>FBTX</t>
  </si>
  <si>
    <t xml:space="preserve">Luminent Mortgage Capital </t>
  </si>
  <si>
    <t>LUM</t>
  </si>
  <si>
    <t xml:space="preserve">Kintera </t>
  </si>
  <si>
    <t>KNTA</t>
  </si>
  <si>
    <t xml:space="preserve">K-Sea Transportation Partners </t>
  </si>
  <si>
    <t>KSP</t>
  </si>
  <si>
    <t>Lehman Brothers/UBS Investment Bank</t>
  </si>
  <si>
    <t xml:space="preserve">Crosstex Energy </t>
  </si>
  <si>
    <t>XTXI</t>
  </si>
  <si>
    <t>AG Edwrads</t>
  </si>
  <si>
    <t xml:space="preserve">Portec Rail Products </t>
  </si>
  <si>
    <t>PRPX</t>
  </si>
  <si>
    <t>Ferris Baker Watts</t>
  </si>
  <si>
    <t xml:space="preserve">Government Properties Trust </t>
  </si>
  <si>
    <t>GPP</t>
  </si>
  <si>
    <t>ThinkEquity Partners/EarlyBirdCapital</t>
  </si>
  <si>
    <t xml:space="preserve">Altus Pharmaceuticals </t>
  </si>
  <si>
    <t>ALTU</t>
  </si>
  <si>
    <t>Traffic.com</t>
  </si>
  <si>
    <t>TRFC</t>
  </si>
  <si>
    <t xml:space="preserve">Calumet Specialty Products Partners L.P. </t>
  </si>
  <si>
    <t>CLMT</t>
  </si>
  <si>
    <t xml:space="preserve">H&amp;E Equipment Services </t>
  </si>
  <si>
    <t>HEES</t>
  </si>
  <si>
    <t>Credit Suisse/UBS Investment Bank</t>
  </si>
  <si>
    <t xml:space="preserve">IncrediMAIL Ltd. </t>
  </si>
  <si>
    <t>MAIL</t>
  </si>
  <si>
    <t xml:space="preserve">Regency Energy Partners L.P. </t>
  </si>
  <si>
    <t>RGNC</t>
  </si>
  <si>
    <t>UBS Investment Bank/Lehman Brothers</t>
  </si>
  <si>
    <t xml:space="preserve">Ternium S.A. </t>
  </si>
  <si>
    <t>TX</t>
  </si>
  <si>
    <t xml:space="preserve">FortuNet </t>
  </si>
  <si>
    <t>FNET</t>
  </si>
  <si>
    <t>W.R. Hambrecht + Co</t>
  </si>
  <si>
    <t xml:space="preserve">Koppers Holdings </t>
  </si>
  <si>
    <t>KOP</t>
  </si>
  <si>
    <t xml:space="preserve">SGX Pharmaceuticals </t>
  </si>
  <si>
    <t>SGXP</t>
  </si>
  <si>
    <t xml:space="preserve">Thomas Weisel Partners Group </t>
  </si>
  <si>
    <t>TWPG</t>
  </si>
  <si>
    <t>Thomas Weisel Partners/Keefe Bruyette &amp; Woods</t>
  </si>
  <si>
    <t xml:space="preserve">Iomai </t>
  </si>
  <si>
    <t>IOMI</t>
  </si>
  <si>
    <t xml:space="preserve">Valera Pharmaceuticals </t>
  </si>
  <si>
    <t>VLRX</t>
  </si>
  <si>
    <t>UBS Investment Bank/Banc of America</t>
  </si>
  <si>
    <t xml:space="preserve">Digital Music Group </t>
  </si>
  <si>
    <t>DMGI</t>
  </si>
  <si>
    <t>I-Bankers Securities/FTN Midwest Securities</t>
  </si>
  <si>
    <t xml:space="preserve">Xerium Technologies </t>
  </si>
  <si>
    <t>XRM</t>
  </si>
  <si>
    <t xml:space="preserve">Citi Trends </t>
  </si>
  <si>
    <t>CTRN</t>
  </si>
  <si>
    <t>TransMontaigne Partners L.P.</t>
  </si>
  <si>
    <t>TLP</t>
  </si>
  <si>
    <t xml:space="preserve">DiamondRock Hospitalty </t>
  </si>
  <si>
    <t>DRH</t>
  </si>
  <si>
    <t>Citigroup/Friedman Billings Ramsey</t>
  </si>
  <si>
    <t xml:space="preserve">SSA Global Technologies </t>
  </si>
  <si>
    <t>SSAG</t>
  </si>
  <si>
    <t xml:space="preserve">XenoPort </t>
  </si>
  <si>
    <t>XNPT</t>
  </si>
  <si>
    <t>Morgan Stanley/Deutsche Bank</t>
  </si>
  <si>
    <t xml:space="preserve">Aries Maritime Transportation  </t>
  </si>
  <si>
    <t>RAMS</t>
  </si>
  <si>
    <t>Jefferies/Credit Suisse First Boston</t>
  </si>
  <si>
    <t xml:space="preserve">LHC Group </t>
  </si>
  <si>
    <t>LHCG</t>
  </si>
  <si>
    <t>Jefferies/Legg Mason Wood Walker</t>
  </si>
  <si>
    <t xml:space="preserve">Rackable Systems </t>
  </si>
  <si>
    <t>RACK</t>
  </si>
  <si>
    <t>Premium Standard Farms</t>
  </si>
  <si>
    <t>PORK</t>
  </si>
  <si>
    <t xml:space="preserve">Gentium S.p.A. </t>
  </si>
  <si>
    <t>GNT</t>
  </si>
  <si>
    <t>Maxim Group/I-Bankers</t>
  </si>
  <si>
    <t xml:space="preserve">ev3 </t>
  </si>
  <si>
    <t>EVVV</t>
  </si>
  <si>
    <t>Piper Jaffray/Banc of America</t>
  </si>
  <si>
    <t xml:space="preserve">Micrus Endovascular </t>
  </si>
  <si>
    <t>MEND</t>
  </si>
  <si>
    <t>AG Edwards/Needham</t>
  </si>
  <si>
    <t xml:space="preserve">Inergy Holdings LP </t>
  </si>
  <si>
    <t>NRGP</t>
  </si>
  <si>
    <t>Lehman Brothers/AG Edwards</t>
  </si>
  <si>
    <t xml:space="preserve">Allion Healthcare </t>
  </si>
  <si>
    <t>ALLI</t>
  </si>
  <si>
    <t>Builders FirstSources</t>
  </si>
  <si>
    <t>BLDR</t>
  </si>
  <si>
    <t xml:space="preserve">Eagle Bulk Shipping </t>
  </si>
  <si>
    <t>EGLE</t>
  </si>
  <si>
    <t>UBS Investment Bank/Bear Stearns/Citigroup</t>
  </si>
  <si>
    <t xml:space="preserve">Lincoln Educational Services </t>
  </si>
  <si>
    <t>LINC</t>
  </si>
  <si>
    <t xml:space="preserve">KKR Financial </t>
  </si>
  <si>
    <t>KFN</t>
  </si>
  <si>
    <t xml:space="preserve">Kenexa </t>
  </si>
  <si>
    <t>KNXA</t>
  </si>
  <si>
    <t xml:space="preserve">TBS International </t>
  </si>
  <si>
    <t>TBSI</t>
  </si>
  <si>
    <t>Merrill Lynch/Jefferies</t>
  </si>
  <si>
    <t xml:space="preserve">DSW </t>
  </si>
  <si>
    <t>DSW</t>
  </si>
  <si>
    <t xml:space="preserve">NeuStar </t>
  </si>
  <si>
    <t>NSR</t>
  </si>
  <si>
    <t>Morgan Stanley/Credit Siusse First Boston/JP Morgan</t>
  </si>
  <si>
    <t xml:space="preserve">TAC Acquisition </t>
  </si>
  <si>
    <t>TACAU</t>
  </si>
  <si>
    <t xml:space="preserve">Brightcove </t>
  </si>
  <si>
    <t>BCOV</t>
  </si>
  <si>
    <t>Morgan Stanley/ Stifel, Nicolaus Weisel</t>
  </si>
  <si>
    <t xml:space="preserve">Cascade Microtech </t>
  </si>
  <si>
    <t>CSCD</t>
  </si>
  <si>
    <t>Lehman Brothers/JP Morgan</t>
  </si>
  <si>
    <t xml:space="preserve">Advance America Cash Advance </t>
  </si>
  <si>
    <t>AEA</t>
  </si>
  <si>
    <t xml:space="preserve">Arbinet-thexchange </t>
  </si>
  <si>
    <t>ARBX</t>
  </si>
  <si>
    <t xml:space="preserve">KMG AMERICA </t>
  </si>
  <si>
    <t>KMA</t>
  </si>
  <si>
    <t xml:space="preserve">Feldman Mall Properties </t>
  </si>
  <si>
    <t>FMP</t>
  </si>
  <si>
    <t xml:space="preserve">Herbalife </t>
  </si>
  <si>
    <t>HLF</t>
  </si>
  <si>
    <t xml:space="preserve">Interline Brands </t>
  </si>
  <si>
    <t>IBI</t>
  </si>
  <si>
    <t xml:space="preserve">Otelco Telecommunications </t>
  </si>
  <si>
    <t>OTT</t>
  </si>
  <si>
    <t>CIBC World Markets/RBC Capital Markets/UBS Investment Bank</t>
  </si>
  <si>
    <t xml:space="preserve">Spirit Finance </t>
  </si>
  <si>
    <t>SFC</t>
  </si>
  <si>
    <t>Banc of America/Citigroup</t>
  </si>
  <si>
    <t xml:space="preserve">Infoblox </t>
  </si>
  <si>
    <t>BLOX</t>
  </si>
  <si>
    <t>BofA Merrill Lynch/Citigroup/ Credit Suisse/ Wells Fargo Securities</t>
  </si>
  <si>
    <t>Piper Jaffray/SG Cowen</t>
  </si>
  <si>
    <t xml:space="preserve">Earle M. Jorgensen </t>
  </si>
  <si>
    <t>JOR</t>
  </si>
  <si>
    <t>Terra Nova Acquisition</t>
  </si>
  <si>
    <t>TNVAU</t>
  </si>
  <si>
    <t>EarlyBird Capital</t>
  </si>
  <si>
    <t xml:space="preserve">National Atlantic Holdings </t>
  </si>
  <si>
    <t>NAHC</t>
  </si>
  <si>
    <t xml:space="preserve">KBL Healthcare Acquisition Corp. II </t>
  </si>
  <si>
    <t>KBLHU</t>
  </si>
  <si>
    <t xml:space="preserve">Accuride </t>
  </si>
  <si>
    <t>ACW</t>
  </si>
  <si>
    <t>Citigroup/Deutsche Bank/UBS Investment Bank</t>
  </si>
  <si>
    <t xml:space="preserve">Chefs Warehouse Holdings </t>
  </si>
  <si>
    <t>CHEF</t>
  </si>
  <si>
    <t>Jefferies/ BMO Capital Markets/ Wells Fargo Securities</t>
  </si>
  <si>
    <t xml:space="preserve">Horizon Pharma </t>
  </si>
  <si>
    <t>HZNP</t>
  </si>
  <si>
    <t>Stifel Nicolaus Weisel/ Cowen/ JMP Securities</t>
  </si>
  <si>
    <t xml:space="preserve">Teavana Holdings </t>
  </si>
  <si>
    <t>TEA</t>
  </si>
  <si>
    <t>BofA Merrill Lynch/ Goldman, Sachs</t>
  </si>
  <si>
    <t xml:space="preserve">Wesco Aircraft Holdings </t>
  </si>
  <si>
    <t>WAIR</t>
  </si>
  <si>
    <t xml:space="preserve">BGS Acquisition </t>
  </si>
  <si>
    <t>BGSCU</t>
  </si>
  <si>
    <t>PrinceRidge/ Mitsubishi UFJ Securities</t>
  </si>
  <si>
    <t xml:space="preserve">CaesarStone Sdot-Yam Ltd. </t>
  </si>
  <si>
    <t>CSTE</t>
  </si>
  <si>
    <t>J.P. Morgan/ Barclays Capital/ Credit Suisse</t>
  </si>
  <si>
    <t xml:space="preserve">ExactTarget  </t>
  </si>
  <si>
    <t>ET</t>
  </si>
  <si>
    <t>J.P. Morgan/ Deutsche Bank Secutities/ Stifel, Nicolaus Weisel</t>
  </si>
  <si>
    <t xml:space="preserve">Vantiv </t>
  </si>
  <si>
    <t>VNTV</t>
  </si>
  <si>
    <t>J.P. Morgan/ Morgan Stanley/ Credit Suisse/ Goldman, Sachs &amp; Co./ Deutsche Bank Securities</t>
  </si>
  <si>
    <t>Banc of America/Lehman Brothers</t>
  </si>
  <si>
    <t>Blue Nile</t>
  </si>
  <si>
    <t>NILE</t>
  </si>
  <si>
    <t>Merrill/Lynch/Bear Stearns</t>
  </si>
  <si>
    <t>Animas</t>
  </si>
  <si>
    <t>PUMP</t>
  </si>
  <si>
    <t xml:space="preserve">Annie’s </t>
  </si>
  <si>
    <t>Friedman Billings Ramsey/Key Banc Capital Markets</t>
  </si>
  <si>
    <t xml:space="preserve">ExOne Company  (The) </t>
  </si>
  <si>
    <t>XONE</t>
  </si>
  <si>
    <t>FBR</t>
  </si>
  <si>
    <t>BofA Merrill Lynch/ J.P. Morgan/ UBS Investment Bank</t>
  </si>
  <si>
    <t xml:space="preserve">Prestige Brands Holdings </t>
  </si>
  <si>
    <t>PBH</t>
  </si>
  <si>
    <t>Merrill Lynch/Goldman Sachs/JP Morgan</t>
  </si>
  <si>
    <t xml:space="preserve">Syniverse Technologies </t>
  </si>
  <si>
    <t>SVR</t>
  </si>
  <si>
    <t>Lehman Brothers/Goldman Sachs/Bear Stearns</t>
  </si>
  <si>
    <t xml:space="preserve">Huntsman </t>
  </si>
  <si>
    <t>HUN</t>
  </si>
  <si>
    <t xml:space="preserve">Universal Truckload Services </t>
  </si>
  <si>
    <t>UACL</t>
  </si>
  <si>
    <t xml:space="preserve">Alpha Natural Resources </t>
  </si>
  <si>
    <t>ANR</t>
  </si>
  <si>
    <t xml:space="preserve">Odimo </t>
  </si>
  <si>
    <t>ODMO</t>
  </si>
  <si>
    <t>CIBC World Markets/Friedman Billings Ramsey</t>
  </si>
  <si>
    <t xml:space="preserve">ECC Capital </t>
  </si>
  <si>
    <t>ECR</t>
  </si>
  <si>
    <t xml:space="preserve">Veri-Tek International </t>
  </si>
  <si>
    <t>VCC</t>
  </si>
  <si>
    <t>Anderson &amp; Strudrick</t>
  </si>
  <si>
    <t>Wright Express</t>
  </si>
  <si>
    <t>WXS</t>
  </si>
  <si>
    <t>JP Morgan/Credit Suisse First Boston/Merril Lynch</t>
  </si>
  <si>
    <t>Dolby Laboratories</t>
  </si>
  <si>
    <t>DLB</t>
  </si>
  <si>
    <t>Electromed</t>
  </si>
  <si>
    <t>ELMD</t>
  </si>
  <si>
    <t xml:space="preserve">EarlyBirdCapital </t>
  </si>
  <si>
    <t xml:space="preserve">BreitBurn Energy Partners L.P. </t>
  </si>
  <si>
    <t>BBEP</t>
  </si>
  <si>
    <t>RBC Capital Markets/Citigroup</t>
  </si>
  <si>
    <t xml:space="preserve">Danaos </t>
  </si>
  <si>
    <t>DAC</t>
  </si>
  <si>
    <t>Merrill Lynch/Citigroup</t>
  </si>
  <si>
    <t xml:space="preserve">Acquity Group Limited </t>
  </si>
  <si>
    <t>AQ</t>
  </si>
  <si>
    <t>Citigroup/ Oppenheimer</t>
  </si>
  <si>
    <t xml:space="preserve">Edgen Group </t>
  </si>
  <si>
    <t>EDG</t>
  </si>
  <si>
    <t>Jefferies/ Morgan Stanley/ Citigroup</t>
  </si>
  <si>
    <t xml:space="preserve">Aspen Insurance Holdings </t>
  </si>
  <si>
    <t>AHL</t>
  </si>
  <si>
    <t>Credit Suisse First Boston/Goldman Sachs</t>
  </si>
  <si>
    <t xml:space="preserve">American Equity Investment Life Holding </t>
  </si>
  <si>
    <t>AEL</t>
  </si>
  <si>
    <t>Merrill Lynch/Advest</t>
  </si>
  <si>
    <t xml:space="preserve">Volume Service America Holdings </t>
  </si>
  <si>
    <t>CVP</t>
  </si>
  <si>
    <t>CIBC Worldwide/UBS Investment Bank</t>
  </si>
  <si>
    <t xml:space="preserve">Ctrip.com International </t>
  </si>
  <si>
    <t>CTRP</t>
  </si>
  <si>
    <t xml:space="preserve">Nelnet </t>
  </si>
  <si>
    <t>NNI</t>
  </si>
  <si>
    <t>JP Morgan/Banc of America</t>
  </si>
  <si>
    <t xml:space="preserve">NPTest Holdings </t>
  </si>
  <si>
    <t>NPTT</t>
  </si>
  <si>
    <t xml:space="preserve">E2open </t>
  </si>
  <si>
    <t>EOPN</t>
  </si>
  <si>
    <t xml:space="preserve">Hyperion Therapeutics </t>
  </si>
  <si>
    <t>HPTX</t>
  </si>
  <si>
    <t>Leerink Swann/ Cowen</t>
  </si>
  <si>
    <t xml:space="preserve">Northern Tier Energy </t>
  </si>
  <si>
    <t>NTI</t>
  </si>
  <si>
    <t>Goldman, Sachs/ Barclays/ BofA Merrill Lynch</t>
  </si>
  <si>
    <t xml:space="preserve">Global Education &amp; Technology Group </t>
  </si>
  <si>
    <t>GEDU</t>
  </si>
  <si>
    <t>Credit Suisse/ BofA Merrill Lynch</t>
  </si>
  <si>
    <t xml:space="preserve">Hicks Acquisition Company 11 </t>
  </si>
  <si>
    <t>HKACU</t>
  </si>
  <si>
    <t>Citi/Deutsche Bank</t>
  </si>
  <si>
    <t xml:space="preserve">Campus Crest Communities </t>
  </si>
  <si>
    <t>CCG</t>
  </si>
  <si>
    <t>Raymond James/ Citi/ Goldman, Sachs/ Barclay Capital/ RBC Capital Markets</t>
  </si>
  <si>
    <t xml:space="preserve">Body Central </t>
  </si>
  <si>
    <t>BODY</t>
  </si>
  <si>
    <t>Piper Jaffray/ Jefferies &amp; Company</t>
  </si>
  <si>
    <t xml:space="preserve">Tower International </t>
  </si>
  <si>
    <t>TOWR</t>
  </si>
  <si>
    <t>Goldman Sachs/Citi/J.P. Morgan</t>
  </si>
  <si>
    <t xml:space="preserve">NetSpend Holdings </t>
  </si>
  <si>
    <t>NTSP</t>
  </si>
  <si>
    <t>Goldman, Sachs/ BofA Merrill Lynch/ William Blair</t>
  </si>
  <si>
    <t xml:space="preserve">ShangPharma </t>
  </si>
  <si>
    <t>SHP</t>
  </si>
  <si>
    <t>Citi/ J.P. Morgan</t>
  </si>
  <si>
    <t xml:space="preserve">TAL Education Group </t>
  </si>
  <si>
    <t>XRS</t>
  </si>
  <si>
    <t>Credit Suisse/ Morgan Stanley</t>
  </si>
  <si>
    <t xml:space="preserve">Bravo Brio Restaurant Group </t>
  </si>
  <si>
    <t>BBRG</t>
  </si>
  <si>
    <t>AXG-U</t>
  </si>
  <si>
    <t>Lazard Capital Markets/Morgan Stanley</t>
  </si>
  <si>
    <t>Cascal B.V.</t>
  </si>
  <si>
    <t>HOO</t>
  </si>
  <si>
    <t>JPMorgan/Credit Suisse</t>
  </si>
  <si>
    <t xml:space="preserve">ATA </t>
  </si>
  <si>
    <t>ATAI</t>
  </si>
  <si>
    <t>Merrill Lynch </t>
  </si>
  <si>
    <t xml:space="preserve">Overture Acquisition </t>
  </si>
  <si>
    <t>NLX-U</t>
  </si>
  <si>
    <t xml:space="preserve">BBV Vietnam S.E.A. Acuisition </t>
  </si>
  <si>
    <t>BBVUF</t>
  </si>
  <si>
    <t xml:space="preserve">Agria </t>
  </si>
  <si>
    <t>GRO</t>
  </si>
  <si>
    <t>Capitol Acquisition</t>
  </si>
  <si>
    <t>CLU.U</t>
  </si>
  <si>
    <t xml:space="preserve">Enterprise Acquisition </t>
  </si>
  <si>
    <t>EST-U</t>
  </si>
  <si>
    <t xml:space="preserve">ICx  Technologies </t>
  </si>
  <si>
    <t>ICXT</t>
  </si>
  <si>
    <t xml:space="preserve">Approach Resources </t>
  </si>
  <si>
    <t>AREX</t>
  </si>
  <si>
    <t xml:space="preserve">American Public Education </t>
  </si>
  <si>
    <t>APEI</t>
  </si>
  <si>
    <t>William Blair/Piper Jaffray</t>
  </si>
  <si>
    <t xml:space="preserve">Hatteras Financial </t>
  </si>
  <si>
    <t>HTS</t>
  </si>
  <si>
    <t>Keefe, Bruyette &amp; Woods/ Banc of America Securities</t>
  </si>
  <si>
    <t xml:space="preserve">Whiting USA Trust I </t>
  </si>
  <si>
    <t>WHX</t>
  </si>
  <si>
    <t>Raymond James/Wachovia</t>
  </si>
  <si>
    <t xml:space="preserve">SunCoke Energy </t>
  </si>
  <si>
    <t>SXC</t>
  </si>
  <si>
    <t>Credit Suisse/BofA Merrill Lynch/ Goldman, Sachs &amp; Co.</t>
  </si>
  <si>
    <t xml:space="preserve">Handspring </t>
  </si>
  <si>
    <t>HAND</t>
  </si>
  <si>
    <t xml:space="preserve">China Unicom </t>
  </si>
  <si>
    <t>CHU</t>
  </si>
  <si>
    <t xml:space="preserve">American Reprographics </t>
  </si>
  <si>
    <t>ARP</t>
  </si>
  <si>
    <t xml:space="preserve">Threshold Pharmaceuticals </t>
  </si>
  <si>
    <t>THLD</t>
  </si>
  <si>
    <t>GRAVITY Co. Ltd .</t>
  </si>
  <si>
    <t>GRVY</t>
  </si>
  <si>
    <t xml:space="preserve">Emageon </t>
  </si>
  <si>
    <t>EMAG</t>
  </si>
  <si>
    <t>Wachovia/Piper Jaffray</t>
  </si>
  <si>
    <t xml:space="preserve">FTD Group </t>
  </si>
  <si>
    <t>FTD</t>
  </si>
  <si>
    <t xml:space="preserve">Valor Communications Group </t>
  </si>
  <si>
    <t>VCG</t>
  </si>
  <si>
    <t>Merrill Lynch/Banc of America/JP Morgan</t>
  </si>
  <si>
    <t xml:space="preserve">Yelp!  </t>
  </si>
  <si>
    <t>YELP</t>
  </si>
  <si>
    <t>Goldman, Sachs/ Citigroup/ Jefferies</t>
  </si>
  <si>
    <t xml:space="preserve">Select Income REIT </t>
  </si>
  <si>
    <t xml:space="preserve">Nationstar Mortgage Holdings </t>
  </si>
  <si>
    <t>NSM</t>
  </si>
  <si>
    <t xml:space="preserve">Retail Properties of America </t>
  </si>
  <si>
    <t>RPAI</t>
  </si>
  <si>
    <t>J.P. Morgan/ Citigroup/ Deutsche Bank Securities/ KeyBanc Capital Markets</t>
  </si>
  <si>
    <t xml:space="preserve">Erickson Air-Crane </t>
  </si>
  <si>
    <t>Morgan Stanley/ J.P. Morgan/ BofA Merrill Lynch/ Citi</t>
  </si>
  <si>
    <t xml:space="preserve">LPL investmens </t>
  </si>
  <si>
    <t>LPLA</t>
  </si>
  <si>
    <t xml:space="preserve">Aeroflex Holdings </t>
  </si>
  <si>
    <t>ARX</t>
  </si>
  <si>
    <t>Goldman, Sachs/ Credit Suisse/ J.P. Morgan/ Morgan Stanley</t>
  </si>
  <si>
    <t>Mobile Telesystems</t>
  </si>
  <si>
    <t>MBT</t>
  </si>
  <si>
    <t>DBAB/ING</t>
  </si>
  <si>
    <t xml:space="preserve">InfoVista SA </t>
  </si>
  <si>
    <t>IVTA</t>
  </si>
  <si>
    <t xml:space="preserve">Axcelis Technologies </t>
  </si>
  <si>
    <t>ACLS</t>
  </si>
  <si>
    <t>Goldman, Sachs/Morgan Stanley Dean Witter</t>
  </si>
  <si>
    <t xml:space="preserve">Entegris  </t>
  </si>
  <si>
    <t>ENTG</t>
  </si>
  <si>
    <t xml:space="preserve">Turkcell </t>
  </si>
  <si>
    <t>TKC</t>
  </si>
  <si>
    <t>Goldman Sachs/Morgan Stanlet Dean Witter</t>
  </si>
  <si>
    <t xml:space="preserve">ASAT Holdings </t>
  </si>
  <si>
    <t>LSBC</t>
  </si>
  <si>
    <t xml:space="preserve">Esperion Theraputics </t>
  </si>
  <si>
    <t>ESPR</t>
  </si>
  <si>
    <t>Regeneration Technologies</t>
  </si>
  <si>
    <t>RTIX</t>
  </si>
  <si>
    <t>Cherokee International</t>
  </si>
  <si>
    <t>CHRK</t>
  </si>
  <si>
    <t xml:space="preserve">Kinetic Concepts </t>
  </si>
  <si>
    <t>KCI</t>
  </si>
  <si>
    <t>Linktone</t>
  </si>
  <si>
    <t>LTON</t>
  </si>
  <si>
    <t>TOM Online</t>
  </si>
  <si>
    <t>TOMO</t>
  </si>
  <si>
    <t>Citigroup/Morgan Stanley</t>
  </si>
  <si>
    <t xml:space="preserve">Xcyte Therapies </t>
  </si>
  <si>
    <t>XCYT</t>
  </si>
  <si>
    <t>Piper Jaffray/RBC Capital Markets</t>
  </si>
  <si>
    <t xml:space="preserve">TNS </t>
  </si>
  <si>
    <t>TNS</t>
  </si>
  <si>
    <t>JP Morgan/Lehman Brothers</t>
  </si>
  <si>
    <t xml:space="preserve">Tercica </t>
  </si>
  <si>
    <t>TRCA</t>
  </si>
  <si>
    <t>Chardan China Acquisition</t>
  </si>
  <si>
    <t>CAQCU.OB</t>
  </si>
  <si>
    <t>EarlyBirdCapital</t>
  </si>
  <si>
    <t>Semiconductor Mfg Int'l</t>
  </si>
  <si>
    <t>SMI</t>
  </si>
  <si>
    <t xml:space="preserve">XOOM </t>
  </si>
  <si>
    <t>XOOM</t>
  </si>
  <si>
    <t>Barclays/ Needham</t>
  </si>
  <si>
    <t>Stifel Nicolaus Weisel/Oppenheimer/ Lazard Capital Markets</t>
  </si>
  <si>
    <t xml:space="preserve">Forum Energy Technologies </t>
  </si>
  <si>
    <t>FET</t>
  </si>
  <si>
    <t>J.P. Morgan/BofA Merrill Lynch/ Credit Suisse/ Citigroup/ Deutsche Bank Securities</t>
  </si>
  <si>
    <t xml:space="preserve">MRC Global </t>
  </si>
  <si>
    <t>MRC</t>
  </si>
  <si>
    <t xml:space="preserve">Goldman, Sachs/ Barclays </t>
  </si>
  <si>
    <t xml:space="preserve">Oaktree Capital Group </t>
  </si>
  <si>
    <t>OAK</t>
  </si>
  <si>
    <t xml:space="preserve">Sequoia Software </t>
  </si>
  <si>
    <t>SQSW</t>
  </si>
  <si>
    <t>Lehman Brothers</t>
  </si>
  <si>
    <t xml:space="preserve">iBEAM Broadcasting </t>
  </si>
  <si>
    <t>IBEM</t>
  </si>
  <si>
    <t>Morgan Stanley Dean Witter</t>
  </si>
  <si>
    <t xml:space="preserve">New Focus </t>
  </si>
  <si>
    <t>NUFO</t>
  </si>
  <si>
    <t>Credit Suisse First Boston</t>
  </si>
  <si>
    <t>US Unwired</t>
  </si>
  <si>
    <t>UNWR</t>
  </si>
  <si>
    <t>Donaldson Lufkin &amp; Jenrette</t>
  </si>
  <si>
    <t xml:space="preserve">Nogatech </t>
  </si>
  <si>
    <t>NGTC</t>
  </si>
  <si>
    <t>W.R. Hambrecht+Co</t>
  </si>
  <si>
    <t xml:space="preserve">Parthus Technologies </t>
  </si>
  <si>
    <t>PRTH</t>
  </si>
  <si>
    <t>ASTT</t>
  </si>
  <si>
    <t xml:space="preserve">divine interVentures  </t>
  </si>
  <si>
    <t>DVIN</t>
  </si>
  <si>
    <t>Robertson Stephens</t>
  </si>
  <si>
    <t xml:space="preserve">Oiltanking Partners, L.P. </t>
  </si>
  <si>
    <t>OILT</t>
  </si>
  <si>
    <t>Citi/ Barclays Capital/ J.P. Morgan/ Morgan Stanley</t>
  </si>
  <si>
    <t xml:space="preserve">Blue Wolf Mongolia Holdings </t>
  </si>
  <si>
    <t>MNGLU</t>
  </si>
  <si>
    <t xml:space="preserve">Nautilus Marine Acquisition </t>
  </si>
  <si>
    <t>NMAR.U</t>
  </si>
  <si>
    <t>Williams Pipeline Partners L.P.</t>
  </si>
  <si>
    <t>WMZ</t>
  </si>
  <si>
    <t>Lehman Brothers/Citi/Merrill Lynch</t>
  </si>
  <si>
    <t xml:space="preserve">Sapphire Industrials </t>
  </si>
  <si>
    <t>FYR-U</t>
  </si>
  <si>
    <t>Sports Properties Acquisition</t>
  </si>
  <si>
    <t>HMR-U</t>
  </si>
  <si>
    <t xml:space="preserve">Trian Acquisition I </t>
  </si>
  <si>
    <t>TUX-U</t>
  </si>
  <si>
    <t xml:space="preserve">RiskMetrics Group </t>
  </si>
  <si>
    <t>RMG</t>
  </si>
  <si>
    <t>Credit Suisse/Goldman Sachs/Banc of America</t>
  </si>
  <si>
    <t xml:space="preserve">IPC The Hospitalist Company </t>
  </si>
  <si>
    <t xml:space="preserve">Roadrunner Transportation Services Holdings </t>
  </si>
  <si>
    <t>RRTS</t>
  </si>
  <si>
    <t>Baird/ BB&amp;T Capital Markets/ Stifel Nicolaus</t>
  </si>
  <si>
    <t xml:space="preserve">TeleNav </t>
  </si>
  <si>
    <t>TNAV</t>
  </si>
  <si>
    <t>J.P. Morgan/Deutsche Bank</t>
  </si>
  <si>
    <t xml:space="preserve">JinkoSolar Holding </t>
  </si>
  <si>
    <t>JKS</t>
  </si>
  <si>
    <t xml:space="preserve">Kingtone Wireless Soultion </t>
  </si>
  <si>
    <t>KONE</t>
  </si>
  <si>
    <t xml:space="preserve">Noranda Aluminum Holding </t>
  </si>
  <si>
    <t>Credit Suisse First Boston/Friedman Billings Ramsey/Citigroup/JP Morgan</t>
  </si>
  <si>
    <t xml:space="preserve">Crocs </t>
  </si>
  <si>
    <t>CROX</t>
  </si>
  <si>
    <t>Piper Jaffray/Thomas Weisels Partners</t>
  </si>
  <si>
    <t xml:space="preserve">NightHawk Radiology Holdings </t>
  </si>
  <si>
    <t>NHWK</t>
  </si>
  <si>
    <t xml:space="preserve">CRM Holdings </t>
  </si>
  <si>
    <t>CRMH</t>
  </si>
  <si>
    <t>Sandler O'Neill/KeyBanc Capital Markets</t>
  </si>
  <si>
    <t xml:space="preserve">NUCRYST Pharmaceuticals </t>
  </si>
  <si>
    <t>NCST</t>
  </si>
  <si>
    <t xml:space="preserve">Linn Energy LLC </t>
  </si>
  <si>
    <t xml:space="preserve">Active Power </t>
  </si>
  <si>
    <t>ACPW</t>
  </si>
  <si>
    <t xml:space="preserve">TeleCommunications Systems </t>
  </si>
  <si>
    <t>TSYS</t>
  </si>
  <si>
    <t>Chase H&amp;Q/DeutscheBanc Alex. Brown</t>
  </si>
  <si>
    <t xml:space="preserve">Advanced Power Technology </t>
  </si>
  <si>
    <t>APTI</t>
  </si>
  <si>
    <t>Stephens</t>
  </si>
  <si>
    <t xml:space="preserve">AOL  Latin America </t>
  </si>
  <si>
    <t>AOLA</t>
  </si>
  <si>
    <t>Salomon Smith Barney/DLJ</t>
  </si>
  <si>
    <t xml:space="preserve">Medicines (The) </t>
  </si>
  <si>
    <t>MDCO</t>
  </si>
  <si>
    <t>J.P. Morgan</t>
  </si>
  <si>
    <t xml:space="preserve">Lehigh Gas Partners LP </t>
  </si>
  <si>
    <t>LGP</t>
  </si>
  <si>
    <t xml:space="preserve">Methes Energies International </t>
  </si>
  <si>
    <t>MEILU</t>
  </si>
  <si>
    <t>Paulson Investment/ Barrett &amp; Company</t>
  </si>
  <si>
    <t xml:space="preserve">Monroe Capital </t>
  </si>
  <si>
    <t>MRCC</t>
  </si>
  <si>
    <t>Baird/ William Blair/ Janney Montgomery Scott</t>
  </si>
  <si>
    <t xml:space="preserve">Complete Production Services </t>
  </si>
  <si>
    <t>CPX</t>
  </si>
  <si>
    <t>Credit Suisse /UBS Investment Bank</t>
  </si>
  <si>
    <t xml:space="preserve">Omrix Biophamaceuticals </t>
  </si>
  <si>
    <t>OMRI</t>
  </si>
  <si>
    <t xml:space="preserve">Shanghai Century Acquisition </t>
  </si>
  <si>
    <t>SHA.U</t>
  </si>
  <si>
    <t>I-Bankers/WR Hambrecht+Co</t>
  </si>
  <si>
    <t xml:space="preserve">Corel </t>
  </si>
  <si>
    <t>CREL</t>
  </si>
  <si>
    <t xml:space="preserve">WorldSpace </t>
  </si>
  <si>
    <t>WRSP</t>
  </si>
  <si>
    <t xml:space="preserve">Baidu.com </t>
  </si>
  <si>
    <t>BIDU</t>
  </si>
  <si>
    <t>Goldman Sachs/Creidt Suisse First Boston</t>
  </si>
  <si>
    <t xml:space="preserve">Dresser-Rand Group </t>
  </si>
  <si>
    <t>DRC</t>
  </si>
  <si>
    <t xml:space="preserve">Chardan North China Acquisition </t>
  </si>
  <si>
    <t>CNCAU</t>
  </si>
  <si>
    <t>EarlyBridCapital</t>
  </si>
  <si>
    <t>Chardan Southj China Acquisition</t>
  </si>
  <si>
    <t>CSCAU</t>
  </si>
  <si>
    <t xml:space="preserve">Advanced Life Sciences </t>
  </si>
  <si>
    <t>ADLS</t>
  </si>
  <si>
    <t>C.E. Unterberg, Towbin/ThinkEquity Partners</t>
  </si>
  <si>
    <t xml:space="preserve">AtriCure </t>
  </si>
  <si>
    <t>ATRC</t>
  </si>
  <si>
    <t>UBS Investment Bank/Piper Jaffray</t>
  </si>
  <si>
    <t xml:space="preserve">Hoku Scientific </t>
  </si>
  <si>
    <t>HOKU</t>
  </si>
  <si>
    <t xml:space="preserve">James River Group </t>
  </si>
  <si>
    <t>JRVR</t>
  </si>
  <si>
    <t>Keefe Bruyette &amp; Woods</t>
  </si>
  <si>
    <t xml:space="preserve">Ruth's Chris Steak House </t>
  </si>
  <si>
    <t>RUTH</t>
  </si>
  <si>
    <t>Banc of America/Wachovia</t>
  </si>
  <si>
    <t xml:space="preserve">Seaspan </t>
  </si>
  <si>
    <t>SSW</t>
  </si>
  <si>
    <t xml:space="preserve">K&amp;F Holdings Industries </t>
  </si>
  <si>
    <t>KFI</t>
  </si>
  <si>
    <t xml:space="preserve">China Medical Technologies </t>
  </si>
  <si>
    <t>CMED</t>
  </si>
  <si>
    <t xml:space="preserve">Coley Pharmaceutical Group </t>
  </si>
  <si>
    <t>COLY</t>
  </si>
  <si>
    <t xml:space="preserve">RBC Bearings </t>
  </si>
  <si>
    <t>ROLL</t>
  </si>
  <si>
    <t xml:space="preserve">Reddy Ice Holdings </t>
  </si>
  <si>
    <t>FRZ</t>
  </si>
  <si>
    <t xml:space="preserve">FriendFinder Network </t>
  </si>
  <si>
    <t>FFN</t>
  </si>
  <si>
    <t xml:space="preserve">Model N </t>
  </si>
  <si>
    <t>MODN</t>
  </si>
  <si>
    <t xml:space="preserve">Tetraphase Pharmaceuticals </t>
  </si>
  <si>
    <t>TTPH</t>
  </si>
  <si>
    <t>Barclays/ BMO Capital Markets</t>
  </si>
  <si>
    <t>Aviv REIT</t>
  </si>
  <si>
    <t>AVIV</t>
  </si>
  <si>
    <t>Morgan Stanley/ BofA Merrill Lynch/ Goldman, Sachs</t>
  </si>
  <si>
    <t xml:space="preserve">Enanta Pharmaceuticals  </t>
  </si>
  <si>
    <t>ENTA</t>
  </si>
  <si>
    <t xml:space="preserve">Five Oaks Investment </t>
  </si>
  <si>
    <t>OAKS</t>
  </si>
  <si>
    <t xml:space="preserve">Barclays/ Credit Suisse/UBS Investment Bank/ Keefe, Bruyette &amp; Woods </t>
  </si>
  <si>
    <t xml:space="preserve">H2 Financial Management </t>
  </si>
  <si>
    <t>HTWO</t>
  </si>
  <si>
    <t xml:space="preserve">Marin Software </t>
  </si>
  <si>
    <t>MRIN</t>
  </si>
  <si>
    <t xml:space="preserve">West Corporation </t>
  </si>
  <si>
    <t>WSTC</t>
  </si>
  <si>
    <t>Goldman Sachs/Morgan Stanley/JP Morgan</t>
  </si>
  <si>
    <t xml:space="preserve">Garrison Capital  </t>
  </si>
  <si>
    <t>GARS</t>
  </si>
  <si>
    <t>Baird/ Oppenheimer</t>
  </si>
  <si>
    <t xml:space="preserve">NV5 Holdings </t>
  </si>
  <si>
    <t>NVEE.U</t>
  </si>
  <si>
    <t xml:space="preserve">Pinnacle Foods  </t>
  </si>
  <si>
    <t>PF</t>
  </si>
  <si>
    <t>Barclays/ BofA Merrill Lynch/ Credit Suisse/ Goldman, Sachs/ Morgan Stanley/ UBS Investment Bank</t>
  </si>
  <si>
    <t xml:space="preserve">Independent Bank Group </t>
  </si>
  <si>
    <t>IBTX</t>
  </si>
  <si>
    <t>Sandler O'Neill &amp; Partners/ Evercore/ Keefe, Bruyette &amp; Woods</t>
  </si>
  <si>
    <t xml:space="preserve">Cancer Genetics </t>
  </si>
  <si>
    <t>CGIX</t>
  </si>
  <si>
    <t>Aegis Capital/ Feltl and Company</t>
  </si>
  <si>
    <t xml:space="preserve">Chimerix </t>
  </si>
  <si>
    <t>CMRX</t>
  </si>
  <si>
    <t>Morgan Stanley/ Cowen and Company</t>
  </si>
  <si>
    <t xml:space="preserve">Omthera Pharmaceuticals </t>
  </si>
  <si>
    <t>OMTH</t>
  </si>
  <si>
    <t>BofA Merrill Lynch/ Barclays/ Leerink Swann</t>
  </si>
  <si>
    <t xml:space="preserve">KNOT Offshore Partners LP  </t>
  </si>
  <si>
    <t>KNOP</t>
  </si>
  <si>
    <t>BofA Merrill Lynch/ Citigroup</t>
  </si>
  <si>
    <t xml:space="preserve">Taylor Morrison Home   </t>
  </si>
  <si>
    <t>TMHC</t>
  </si>
  <si>
    <t>Credit Suisse/ Citigroup/ Zelman Partners</t>
  </si>
  <si>
    <t xml:space="preserve">EVERTEC  </t>
  </si>
  <si>
    <t>EVTC</t>
  </si>
  <si>
    <t xml:space="preserve">Rally Software Development </t>
  </si>
  <si>
    <t>RALY</t>
  </si>
  <si>
    <t xml:space="preserve">Fairway Group Holdings  </t>
  </si>
  <si>
    <t>FWM</t>
  </si>
  <si>
    <t>Credit Suisse/ BofA Merrill Lynch/ Jefferies/ William Blair</t>
  </si>
  <si>
    <t xml:space="preserve">Hannon Armstrong Sustainable Infrastructure Capital  </t>
  </si>
  <si>
    <t>HASI</t>
  </si>
  <si>
    <t>BofA Merrill Lynch/ UBS Investment Bank/ Wells Fargo Securities</t>
  </si>
  <si>
    <t xml:space="preserve">Intelsat S.A.   </t>
  </si>
  <si>
    <t>I</t>
  </si>
  <si>
    <t>Goldman, Sachs/ J.P. Morgan/ Morgan Stanley</t>
  </si>
  <si>
    <t xml:space="preserve">Taminco   </t>
  </si>
  <si>
    <t>TAM</t>
  </si>
  <si>
    <t>Citigroup/ Goldman, Sachs/ Credit Suisse/ J.P. Morgan/ Deutsche Bank Securities/ Jefferies/ Morgan Stanley/ UBS Investment Bank</t>
  </si>
  <si>
    <t xml:space="preserve">Blackhawk Network Holdings  </t>
  </si>
  <si>
    <t>HAWK</t>
  </si>
  <si>
    <t>Goldman, Sachs/ BofA Merrill Lynch/ Citigroup/ Deutsche Bank Securities</t>
  </si>
  <si>
    <t xml:space="preserve">SeaWorld Entertainment  </t>
  </si>
  <si>
    <t>SEAS</t>
  </si>
  <si>
    <t xml:space="preserve">ING U.S. </t>
  </si>
  <si>
    <t>VOYA</t>
  </si>
  <si>
    <t>Morgan Stanley/ Goldman, Sachs/ Citigroup/ BofA Merrill Lynch/ Credit Suisse/ Deutsche Bank Securities/ J.P. Morgan</t>
  </si>
  <si>
    <t xml:space="preserve">Insys Therapeutics </t>
  </si>
  <si>
    <t>INSY</t>
  </si>
  <si>
    <t>Wells Fargo Securities/ JMP Securities</t>
  </si>
  <si>
    <t xml:space="preserve">Ellington Residential Mortgage REIT   </t>
  </si>
  <si>
    <t>EARN</t>
  </si>
  <si>
    <t>Credit Suisse/ Deutsche Bank Securities/ Citigroup/ UBS Investment Bank</t>
  </si>
  <si>
    <t xml:space="preserve">QIWI plc  </t>
  </si>
  <si>
    <t>QIWI</t>
  </si>
  <si>
    <t xml:space="preserve">Harvest Capital Credit </t>
  </si>
  <si>
    <t>HCAP</t>
  </si>
  <si>
    <t>Keefe, Bruyette &amp; Woods (A Stifel Company )/ JMP Securities/ William Blair</t>
  </si>
  <si>
    <t xml:space="preserve">Armada Hoffler Properties   </t>
  </si>
  <si>
    <t>AHH</t>
  </si>
  <si>
    <t>Baird/ Raymond James/ Stifel</t>
  </si>
  <si>
    <t xml:space="preserve">American Residential Properties  </t>
  </si>
  <si>
    <t>ARPI</t>
  </si>
  <si>
    <t>Morgan Stanley/ BofA Merrill Lynch/ FBR/ Jefferies</t>
  </si>
  <si>
    <t xml:space="preserve">CYAN  </t>
  </si>
  <si>
    <t>CYNI</t>
  </si>
  <si>
    <t xml:space="preserve">Emerge Energy Services LP   </t>
  </si>
  <si>
    <t>EMES</t>
  </si>
  <si>
    <t>Citigroup/ Wells Fargo Securities/ J.P. Morgan</t>
  </si>
  <si>
    <t xml:space="preserve">PennyMac Financial Services  </t>
  </si>
  <si>
    <t>PFSI</t>
  </si>
  <si>
    <t>Citigroup/ BofA Merrill Lynch/ Credit Suisse/ Goldman, Sachs</t>
  </si>
  <si>
    <t xml:space="preserve">Quintiles Transnational Holdings  </t>
  </si>
  <si>
    <t>Q</t>
  </si>
  <si>
    <t>Morgan Stanley/ Barclays/ J.P. Morgan</t>
  </si>
  <si>
    <t xml:space="preserve">Receptos </t>
  </si>
  <si>
    <t>RCPT</t>
  </si>
  <si>
    <t>Credit Suisse/ Leerink Swann/ BMO Capital Markets</t>
  </si>
  <si>
    <t xml:space="preserve">TriState Capital Holdings </t>
  </si>
  <si>
    <t>TSC</t>
  </si>
  <si>
    <t>Sandler O’Neill + Partners, L.P.</t>
  </si>
  <si>
    <t xml:space="preserve">BioAmber </t>
  </si>
  <si>
    <t>BIOAU</t>
  </si>
  <si>
    <t xml:space="preserve">Capitol Acquisition  </t>
  </si>
  <si>
    <t>CLACU</t>
  </si>
  <si>
    <t>Citigroup/ Deutsche Bank Securities</t>
  </si>
  <si>
    <t xml:space="preserve">First NBC Bank Holding </t>
  </si>
  <si>
    <t>NBCB</t>
  </si>
  <si>
    <t>SANDLER O’NEILL + PARTNERS/ Keefe, Bruyette &amp; Woods (A Stifel Company )</t>
  </si>
  <si>
    <t xml:space="preserve">Tallgrass Energy Partners, LP   </t>
  </si>
  <si>
    <t>TEP</t>
  </si>
  <si>
    <t>Barclays/ Citigroup</t>
  </si>
  <si>
    <t xml:space="preserve">Ambit Biosciences </t>
  </si>
  <si>
    <t>AMBI</t>
  </si>
  <si>
    <t>Citigroup/ Leerink Swann</t>
  </si>
  <si>
    <t xml:space="preserve">William Lyon Homes </t>
  </si>
  <si>
    <t>WLH</t>
  </si>
  <si>
    <t>Credit Suisse/ Citigroup/ J.P. Morgan</t>
  </si>
  <si>
    <t xml:space="preserve">Marketo </t>
  </si>
  <si>
    <t>MKTO</t>
  </si>
  <si>
    <t xml:space="preserve">Tableau Software </t>
  </si>
  <si>
    <t>DATA</t>
  </si>
  <si>
    <t xml:space="preserve">Alcobra Ltd. </t>
  </si>
  <si>
    <t>ADHD</t>
  </si>
  <si>
    <t xml:space="preserve">Portola Pharmaceuticals  </t>
  </si>
  <si>
    <t>PTLA</t>
  </si>
  <si>
    <t xml:space="preserve">ChannelAdvisor </t>
  </si>
  <si>
    <t>ECOM</t>
  </si>
  <si>
    <t>Goldman, Sachs/ Stifel</t>
  </si>
  <si>
    <t xml:space="preserve">Constellium Holdco B.V. </t>
  </si>
  <si>
    <t>CSTM</t>
  </si>
  <si>
    <t>Goldman, Sachs/ Deutsche Bank Securities/ J.P. Morgan</t>
  </si>
  <si>
    <t xml:space="preserve">Global Brass and Copper Holdings </t>
  </si>
  <si>
    <t>BRSS</t>
  </si>
  <si>
    <t>Goldman, Sachs &amp; Co./ Morgan Stanley</t>
  </si>
  <si>
    <t xml:space="preserve">Ply Gem Holdings </t>
  </si>
  <si>
    <t>PGEM</t>
  </si>
  <si>
    <t>J.P. Morgan/ Credit Suisse/ Goldman, Sachs/ UBS Investment Bank/ Deutsche Bank Securities</t>
  </si>
  <si>
    <t xml:space="preserve">Epizyme </t>
  </si>
  <si>
    <t>EPZM</t>
  </si>
  <si>
    <t>Citigroup/ Cowen and Company/ Leerink Swann</t>
  </si>
  <si>
    <t xml:space="preserve">RCS Capital </t>
  </si>
  <si>
    <t>RCAP</t>
  </si>
  <si>
    <t>JMP Securities/ Ladenburg Thalmann</t>
  </si>
  <si>
    <t xml:space="preserve">LightInTheBox Holding Co., Ltd.   </t>
  </si>
  <si>
    <t>LITB</t>
  </si>
  <si>
    <t>Credit Suisse/ Stifel</t>
  </si>
  <si>
    <t xml:space="preserve">Textura   </t>
  </si>
  <si>
    <t>TXTR</t>
  </si>
  <si>
    <t>Credit Suisse/ William Blair</t>
  </si>
  <si>
    <t xml:space="preserve">Gigamon </t>
  </si>
  <si>
    <t>GIMO</t>
  </si>
  <si>
    <t xml:space="preserve">Coty  </t>
  </si>
  <si>
    <t>COTY</t>
  </si>
  <si>
    <t>BofA Merrill Lynch/ J.P. Morgan/ Morgan Stanley/ Barclays/ Deutsche Bank Securities/ Wells Fargo Securities</t>
  </si>
  <si>
    <t xml:space="preserve">bluebird bio </t>
  </si>
  <si>
    <t xml:space="preserve">PTC Therapeutics   </t>
  </si>
  <si>
    <t>PTCT</t>
  </si>
  <si>
    <t xml:space="preserve">Gogo </t>
  </si>
  <si>
    <t>GOGO</t>
  </si>
  <si>
    <t>Morgan Stanley/ J .P. Morgan/ UBS Securities</t>
  </si>
  <si>
    <t xml:space="preserve">Esperion Therapeutics </t>
  </si>
  <si>
    <t xml:space="preserve">Luxoft Holding </t>
  </si>
  <si>
    <t>LXFT</t>
  </si>
  <si>
    <t>UBS Investment Bank/ Credit Suisse/ J.P. Morgan</t>
  </si>
  <si>
    <t xml:space="preserve">NanoString Technologies </t>
  </si>
  <si>
    <t>NSTG</t>
  </si>
  <si>
    <t>J.P. Morgan/ Morgan Stanley</t>
  </si>
  <si>
    <t xml:space="preserve">Noodles &amp; Company </t>
  </si>
  <si>
    <t>NDLS</t>
  </si>
  <si>
    <t>Morgan Stanley/ UBS Securities</t>
  </si>
  <si>
    <t xml:space="preserve">Prosensa Holding B.V. </t>
  </si>
  <si>
    <t>J.P. Morgan/ Citigroup/ Leerink Swann</t>
  </si>
  <si>
    <t xml:space="preserve">Aratana Therapeutics  </t>
  </si>
  <si>
    <t>PETX</t>
  </si>
  <si>
    <t>Stifel/ Lazard Capital Markets</t>
  </si>
  <si>
    <t xml:space="preserve">CDW Corp  </t>
  </si>
  <si>
    <t>CDW</t>
  </si>
  <si>
    <t>J.P. Morgan/ Barclays/ Goldman, Sachs</t>
  </si>
  <si>
    <t xml:space="preserve">HD Supply Holdings </t>
  </si>
  <si>
    <t>HDS</t>
  </si>
  <si>
    <t>BofA Merrill Lynch/ Barclays/ J.P. Morgan/ Credit Suisse</t>
  </si>
  <si>
    <t xml:space="preserve">MedWorth Acquisition </t>
  </si>
  <si>
    <t>MWRX</t>
  </si>
  <si>
    <t>Silvercrest Asset Management Group (SAMG)</t>
  </si>
  <si>
    <t>SAMG</t>
  </si>
  <si>
    <t>Sandler ONeill &amp; Partners/ Raymond James</t>
  </si>
  <si>
    <t xml:space="preserve">Tremor Video  </t>
  </si>
  <si>
    <t>TRMR</t>
  </si>
  <si>
    <t>Fifth Street Senior Floating Rate (  FSFR)</t>
  </si>
  <si>
    <t>FSFR</t>
  </si>
  <si>
    <t xml:space="preserve">  Morgan Stanley/ Deutsche Bank Securities/ UBS Investment Bank/ Barclays/ RBC Capital Markets/ Oppenheimer</t>
  </si>
  <si>
    <t xml:space="preserve">NRG Yield  </t>
  </si>
  <si>
    <t>NYLD</t>
  </si>
  <si>
    <t xml:space="preserve">Diamond Resorts International </t>
  </si>
  <si>
    <t>DRII</t>
  </si>
  <si>
    <t>Credit Suisse/ BofA Merrill Lynch/ J.P. Morgan/ Guggenheim Securities</t>
  </si>
  <si>
    <t xml:space="preserve">Physicians Realty Trust </t>
  </si>
  <si>
    <t>DOC</t>
  </si>
  <si>
    <t>Wunderlich Securities/ Oppenheimer/ Janney Montgomery Scott/ JMP Securities/ BB&amp;T Capital Markets</t>
  </si>
  <si>
    <t xml:space="preserve">RetailMeNot </t>
  </si>
  <si>
    <t>SALE</t>
  </si>
  <si>
    <t>Morgan Stanley/ Goldman Sachs/ Credit Suisse</t>
  </si>
  <si>
    <t xml:space="preserve">Rexford Industrial Realty </t>
  </si>
  <si>
    <t>REXR</t>
  </si>
  <si>
    <t>BofA Merrill Lynch/ Wells Fargo Securities/ FBR</t>
  </si>
  <si>
    <t xml:space="preserve">OncoMed Pharmaceuticals </t>
  </si>
  <si>
    <t>OMED</t>
  </si>
  <si>
    <t>Jefferies/ Leerink Swann</t>
  </si>
  <si>
    <t xml:space="preserve">UCP </t>
  </si>
  <si>
    <t>Citigroup/ Deutsche Bank Securities/ Zelman Partners LLC</t>
  </si>
  <si>
    <t xml:space="preserve">Phillips 66 Partners LP  </t>
  </si>
  <si>
    <t>PSXP</t>
  </si>
  <si>
    <t xml:space="preserve">Agios Pharmaceuticals </t>
  </si>
  <si>
    <t>AGIO</t>
  </si>
  <si>
    <t>J.P. Morgan/ Goldman, Sachs &amp; Co.</t>
  </si>
  <si>
    <t xml:space="preserve">Heat Biologics </t>
  </si>
  <si>
    <t>HTBX</t>
  </si>
  <si>
    <t>Aegis Capital Corp.</t>
  </si>
  <si>
    <t xml:space="preserve">Jones Energy </t>
  </si>
  <si>
    <t>JONE</t>
  </si>
  <si>
    <t>J.P. Morgan/ Barclays/ Wells Fargo Securities</t>
  </si>
  <si>
    <t xml:space="preserve">Cellular Dynamics International </t>
  </si>
  <si>
    <t>ICEL</t>
  </si>
  <si>
    <t xml:space="preserve">Conatus Pharmaceuticals </t>
  </si>
  <si>
    <t>CNAT</t>
  </si>
  <si>
    <t>Stifel/ Piper Jaffray</t>
  </si>
  <si>
    <t xml:space="preserve">Onconova Therapeutics </t>
  </si>
  <si>
    <t>ONTX</t>
  </si>
  <si>
    <t xml:space="preserve">Silver Eagle Acquisition </t>
  </si>
  <si>
    <t>EAGLU</t>
  </si>
  <si>
    <t>WCIC</t>
  </si>
  <si>
    <t>Citigroup/ Credit Suisse/ J.P. Morgan</t>
  </si>
  <si>
    <t xml:space="preserve">Liquid Holdings Group </t>
  </si>
  <si>
    <t>LIQD</t>
  </si>
  <si>
    <t>Sandler ONeill &amp; Partners</t>
  </si>
  <si>
    <t xml:space="preserve">Marlin Midstream Partners, LP  </t>
  </si>
  <si>
    <t>FISH</t>
  </si>
  <si>
    <t>Stifel/ Baird/ Oppenheimer</t>
  </si>
  <si>
    <t xml:space="preserve">Athlon Energy  </t>
  </si>
  <si>
    <t>ATHL</t>
  </si>
  <si>
    <t xml:space="preserve">Control4 Corporation   </t>
  </si>
  <si>
    <t>CTRL</t>
  </si>
  <si>
    <t>BofA Merrill Lynch/ Raymond James</t>
  </si>
  <si>
    <t xml:space="preserve">Marrone Bio Innovations </t>
  </si>
  <si>
    <t>MBII</t>
  </si>
  <si>
    <t xml:space="preserve">American Homes 4 Rent  </t>
  </si>
  <si>
    <t>AMH</t>
  </si>
  <si>
    <t>Goldman, Sachs/ BofA Merrill Lynch/ J.P. Morgan/ Wells Fargo Securities</t>
  </si>
  <si>
    <t xml:space="preserve">Ardmore Shipping </t>
  </si>
  <si>
    <t>ASC</t>
  </si>
  <si>
    <t>Morgan Stanley/ Jefferies/ Clarkson Capital Markets</t>
  </si>
  <si>
    <t xml:space="preserve">Sprouts Farmers Markets </t>
  </si>
  <si>
    <t>SFM</t>
  </si>
  <si>
    <t xml:space="preserve">YuMe  </t>
  </si>
  <si>
    <t>YUME</t>
  </si>
  <si>
    <t xml:space="preserve">Fox Factory Holding  </t>
  </si>
  <si>
    <t>FOXF</t>
  </si>
  <si>
    <t>Baird/ William Blair/ Piper Jaffray</t>
  </si>
  <si>
    <t xml:space="preserve">Intrexon </t>
  </si>
  <si>
    <t>J.P. Morgan/ Barclays</t>
  </si>
  <si>
    <t xml:space="preserve">Cvent  </t>
  </si>
  <si>
    <t>CVT</t>
  </si>
  <si>
    <t xml:space="preserve">Franks International N.V. </t>
  </si>
  <si>
    <t>FI</t>
  </si>
  <si>
    <t>Barclays/ Credit Suisse/ Simmons &amp; Company</t>
  </si>
  <si>
    <t xml:space="preserve">QEP Midstream Partners, LP </t>
  </si>
  <si>
    <t>QEPM</t>
  </si>
  <si>
    <t>Wells Fargo Securities/ Morgan Stanley/ Citigroup/ Deutsche Bank Securities/ J.P. Morgan/ Goldman, Sachs</t>
  </si>
  <si>
    <t xml:space="preserve">Quinpario Acquisition </t>
  </si>
  <si>
    <t>QPACU</t>
  </si>
  <si>
    <t>C&amp;Co/PrinceRidge</t>
  </si>
  <si>
    <t xml:space="preserve">Stock Building Supply Holdings </t>
  </si>
  <si>
    <t>STCK</t>
  </si>
  <si>
    <t>Goldman, Sachs/ Barclays/ Citigroup</t>
  </si>
  <si>
    <t xml:space="preserve">World Point Terminals, LP </t>
  </si>
  <si>
    <t>WPT</t>
  </si>
  <si>
    <t xml:space="preserve">Envision Healthcare Holdings </t>
  </si>
  <si>
    <t>EVH</t>
  </si>
  <si>
    <t>Goldman, Sachs/ Barclays/ BofA Merrill Lynch/ Citigroup</t>
  </si>
  <si>
    <t xml:space="preserve">Third Point Reinsurance </t>
  </si>
  <si>
    <t>TPRE</t>
  </si>
  <si>
    <t>J.P. Morgan/ Credit Suisse/ Morgan Stanley/ BofA Merrill Lynch/ Citigroup</t>
  </si>
  <si>
    <t xml:space="preserve">Regado Biosciences </t>
  </si>
  <si>
    <t>RGDO</t>
  </si>
  <si>
    <t>Cowen and Company/ BMO Capital Markets</t>
  </si>
  <si>
    <t xml:space="preserve">China Commercial Credit  </t>
  </si>
  <si>
    <t>CCCR</t>
  </si>
  <si>
    <t>Burnham Securities</t>
  </si>
  <si>
    <t xml:space="preserve">Independence Realty Trust </t>
  </si>
  <si>
    <t>IRT</t>
  </si>
  <si>
    <t>Ladenburg Thalmann/ Compass Point/ JMP Securities</t>
  </si>
  <si>
    <t xml:space="preserve">ROI Acquisition Corp. II  </t>
  </si>
  <si>
    <t xml:space="preserve">Benefitfocus </t>
  </si>
  <si>
    <t>BNFY</t>
  </si>
  <si>
    <t>Goldman, Sachs/ Deutsche Bank Securities/ Jefferies</t>
  </si>
  <si>
    <t xml:space="preserve">Five Prime Therapeutics </t>
  </si>
  <si>
    <t>FPRX</t>
  </si>
  <si>
    <t xml:space="preserve">Volaris Aviation Holding  </t>
  </si>
  <si>
    <t>VLRS</t>
  </si>
  <si>
    <t>Deutsche Bank Securities/ Morgan Stanley / UBS Investment Bank</t>
  </si>
  <si>
    <t xml:space="preserve">Acceleron Pharma  </t>
  </si>
  <si>
    <t>XLRN</t>
  </si>
  <si>
    <t xml:space="preserve">BIND Therapeutics </t>
  </si>
  <si>
    <t>BIND</t>
  </si>
  <si>
    <t>Credit Suisse/ Cowen and Company</t>
  </si>
  <si>
    <t xml:space="preserve">ClubCorp Holdings </t>
  </si>
  <si>
    <t>MYCC</t>
  </si>
  <si>
    <t>Goldman, Sachs/ Jefferies/ Citigroup</t>
  </si>
  <si>
    <t xml:space="preserve">FireEye </t>
  </si>
  <si>
    <t>FEYE</t>
  </si>
  <si>
    <t>Morgan Stanley, Goldman, Sachs/ J.P. Morgan/ Barclays/</t>
  </si>
  <si>
    <t xml:space="preserve">Rocket Fuel   </t>
  </si>
  <si>
    <t>FUEL</t>
  </si>
  <si>
    <t xml:space="preserve">OCI Resources LP   </t>
  </si>
  <si>
    <t>OCIR</t>
  </si>
  <si>
    <t xml:space="preserve">Capitala Finance </t>
  </si>
  <si>
    <t>CPTA</t>
  </si>
  <si>
    <t>Deutsche Bank Securities/ UBS Investment Bank/ Barclays</t>
  </si>
  <si>
    <t xml:space="preserve">Evoke Pharma </t>
  </si>
  <si>
    <t xml:space="preserve">Foundation Medicine </t>
  </si>
  <si>
    <t>FMI</t>
  </si>
  <si>
    <t xml:space="preserve">Ophthotech  </t>
  </si>
  <si>
    <t>OPHT</t>
  </si>
  <si>
    <t>Morgan Stanley/ J.P. Morgan</t>
  </si>
  <si>
    <t xml:space="preserve">Applied Optoelectronics  </t>
  </si>
  <si>
    <t>AAOI</t>
  </si>
  <si>
    <t>Raymond James/ Piper Jaffray</t>
  </si>
  <si>
    <t xml:space="preserve">Covisint </t>
  </si>
  <si>
    <t>COVS</t>
  </si>
  <si>
    <t>Credit Suisse/ Pacific Crest Securities</t>
  </si>
  <si>
    <t xml:space="preserve">Montage Technology Group </t>
  </si>
  <si>
    <t>MONT</t>
  </si>
  <si>
    <t>Deutsche Bank Securities/ Barclays/ Stifel</t>
  </si>
  <si>
    <t xml:space="preserve">Premier </t>
  </si>
  <si>
    <t>PINC</t>
  </si>
  <si>
    <t>J.P. Morgan/ BofA Merrill Lynch/ Wells Fargo Securities</t>
  </si>
  <si>
    <t xml:space="preserve">Enzymotec </t>
  </si>
  <si>
    <t>ENZY</t>
  </si>
  <si>
    <t>BofA Merrill Lynch/ Jefferies</t>
  </si>
  <si>
    <t xml:space="preserve">Pattern Energy Group </t>
  </si>
  <si>
    <t>PEGI</t>
  </si>
  <si>
    <t>BMO Capital Markets/ RBC Capital Markets/ Morgan Stanley</t>
  </si>
  <si>
    <t xml:space="preserve">RingCentral </t>
  </si>
  <si>
    <t>RNG</t>
  </si>
  <si>
    <t>Goldman, Sachs/ J.P. Morgan/ BofA Merrill Lynch</t>
  </si>
  <si>
    <t xml:space="preserve">Violin Memory </t>
  </si>
  <si>
    <t>VMEN</t>
  </si>
  <si>
    <t>J.P. Morgan/ Deutsche Bank Securities/ BofA Merrill Lynch</t>
  </si>
  <si>
    <t xml:space="preserve">Fate Therapeutics  </t>
  </si>
  <si>
    <t>FATE</t>
  </si>
  <si>
    <t xml:space="preserve">Burlington Holdings  </t>
  </si>
  <si>
    <t>BURL</t>
  </si>
  <si>
    <t>J.P. Morgan/ Goldman, Sachs/ Morgan Stanley/ BofA Merrill Lynch/ Wells Fargo Securities</t>
  </si>
  <si>
    <t xml:space="preserve">Empire State Realty Trust </t>
  </si>
  <si>
    <t>ESRT</t>
  </si>
  <si>
    <t>Goldman, Sachs/ BofA Merrill Lynch</t>
  </si>
  <si>
    <t xml:space="preserve">RE/MAX Holdings </t>
  </si>
  <si>
    <t>RMAX</t>
  </si>
  <si>
    <t>Morgan Stanley/ BofA Merrill Lynch/ J.P. Morgan</t>
  </si>
  <si>
    <t xml:space="preserve">Cherry Hill Mortgage Investment </t>
  </si>
  <si>
    <t>CHMI</t>
  </si>
  <si>
    <t>Barclays/ Morgan Stanley/ Citigroup/ UBS Investment Bank</t>
  </si>
  <si>
    <t>OCI Partners LP</t>
  </si>
  <si>
    <t>OCIP</t>
  </si>
  <si>
    <t>BofA Merrill Lynch/ Barclays/ Citigroup</t>
  </si>
  <si>
    <t xml:space="preserve">Potbelly Corporation </t>
  </si>
  <si>
    <t>PBPB</t>
  </si>
  <si>
    <t xml:space="preserve">LDR Holding </t>
  </si>
  <si>
    <t>LDRH</t>
  </si>
  <si>
    <t>Piper Jaffray/ William Blair/ Bryan, Garnier</t>
  </si>
  <si>
    <t xml:space="preserve">QTS Realty Trust   </t>
  </si>
  <si>
    <t>QTS</t>
  </si>
  <si>
    <t>Goldman, Sachs/ Jefferies</t>
  </si>
  <si>
    <t xml:space="preserve">SFX Entertainment   </t>
  </si>
  <si>
    <t>SFXE</t>
  </si>
  <si>
    <t>UBS Investment Bank/ Jefferies/ Deutsche Bank Securitie</t>
  </si>
  <si>
    <t xml:space="preserve">Antero Resources </t>
  </si>
  <si>
    <t>AR</t>
  </si>
  <si>
    <t>Barclays/ Citigroup/ J.P. Morgan</t>
  </si>
  <si>
    <t xml:space="preserve">MacroGenics </t>
  </si>
  <si>
    <t>MGNX</t>
  </si>
  <si>
    <t>BofA Merrill Lynch/ Leerink Swann</t>
  </si>
  <si>
    <t xml:space="preserve">Stonegate Mortgage </t>
  </si>
  <si>
    <t>SGM</t>
  </si>
  <si>
    <t>BofA Merrill Lynch/ Credit Suisse/ Barclays/ FBR</t>
  </si>
  <si>
    <t xml:space="preserve">Western Refining Logistics, LP  </t>
  </si>
  <si>
    <t>WNRL</t>
  </si>
  <si>
    <t>BofA Merrill Lynch/ Barclays/ Goldman Sachs/ Wells Fargo Securities</t>
  </si>
  <si>
    <t xml:space="preserve">Plains GP Holdings, L.P. </t>
  </si>
  <si>
    <t>PAGP</t>
  </si>
  <si>
    <t>Barclays/ Goldman Sachs/ J.P. Morgan/ BofA Merrill Lynch/ Citigroup/ UBS Investment Bank/ Wells Fargo Securities</t>
  </si>
  <si>
    <t xml:space="preserve">Springleaf Holdings  </t>
  </si>
  <si>
    <t>LEAF</t>
  </si>
  <si>
    <t>BofA Merrill Lynch/ Barclays/ Citigroup/ Credit Suisse</t>
  </si>
  <si>
    <t xml:space="preserve">Veeva Systems </t>
  </si>
  <si>
    <t>VEEV</t>
  </si>
  <si>
    <t xml:space="preserve">ADMA Biologics </t>
  </si>
  <si>
    <t>ADMA</t>
  </si>
  <si>
    <t>Oppenheimer &amp; Co.</t>
  </si>
  <si>
    <t xml:space="preserve">voxeljet AG  </t>
  </si>
  <si>
    <t>VJET</t>
  </si>
  <si>
    <t>Piper Jaffray/ Citigroup</t>
  </si>
  <si>
    <t xml:space="preserve">Global Defense &amp; National Security Systems  </t>
  </si>
  <si>
    <t>GDEF</t>
  </si>
  <si>
    <t>Cowen and Company</t>
  </si>
  <si>
    <t xml:space="preserve">Aerie Pharmaceuticals  </t>
  </si>
  <si>
    <t>AERI</t>
  </si>
  <si>
    <t>RBC Capital Markets/ Stifel</t>
  </si>
  <si>
    <t xml:space="preserve">CommScope Holding </t>
  </si>
  <si>
    <t>COMM</t>
  </si>
  <si>
    <t xml:space="preserve">Endurance International Group Holdings </t>
  </si>
  <si>
    <t>EIGI</t>
  </si>
  <si>
    <t>Goldman, Sachs/ Credit Suisse/ Morgan Stanley</t>
  </si>
  <si>
    <t xml:space="preserve">Sprague Resources LP </t>
  </si>
  <si>
    <t>SRLP</t>
  </si>
  <si>
    <t>Barclays/ J.P. Morgan/ BofA Merrill Lynch</t>
  </si>
  <si>
    <t xml:space="preserve">Quartet Merger </t>
  </si>
  <si>
    <t>QTETU</t>
  </si>
  <si>
    <t xml:space="preserve">Brixmor Property Group </t>
  </si>
  <si>
    <t>BRX</t>
  </si>
  <si>
    <t>BofA Merrill Lynch/ Citigroup/ J.P. Morgan/ Wells Fargo Securities/ Barclays/ Deutsche Bank Securities/ RBC Capital Markets/ UBS Investment Bank</t>
  </si>
  <si>
    <t xml:space="preserve">Criteo S.A.  </t>
  </si>
  <si>
    <t>CRTO</t>
  </si>
  <si>
    <t>J.P. Morgan/ Deutsche Bank Securities/ Jefferies/ Stifel</t>
  </si>
  <si>
    <t xml:space="preserve">Surgical Care Affiliates  </t>
  </si>
  <si>
    <t>SCAI</t>
  </si>
  <si>
    <t xml:space="preserve">Veracyte </t>
  </si>
  <si>
    <t>VCYT</t>
  </si>
  <si>
    <t>Morgan Stanley/ Leerink Swann</t>
  </si>
  <si>
    <t xml:space="preserve">58.com </t>
  </si>
  <si>
    <t>WUBA</t>
  </si>
  <si>
    <t>Morgan Stanley/ Credit Suisse/ Citigroup</t>
  </si>
  <si>
    <t xml:space="preserve">Essent Group Ltd.  </t>
  </si>
  <si>
    <t>ESNT</t>
  </si>
  <si>
    <t>Goldman, Sachs/ J.P. Morgan/ Credit Suisse/ Barclays</t>
  </si>
  <si>
    <t xml:space="preserve">Marcus &amp; Millichap  </t>
  </si>
  <si>
    <t>MMI</t>
  </si>
  <si>
    <t>Citigroup/ Goldman Sachs</t>
  </si>
  <si>
    <t xml:space="preserve">Container Store Group   </t>
  </si>
  <si>
    <t>TCS</t>
  </si>
  <si>
    <t>J.P. Morgan/ Barclays/ Credit Suisse</t>
  </si>
  <si>
    <t xml:space="preserve">Qunar Cayman Islands Ltd.   </t>
  </si>
  <si>
    <t>QUNR</t>
  </si>
  <si>
    <t xml:space="preserve">Arc Logistics Partners LP </t>
  </si>
  <si>
    <t>ARCX</t>
  </si>
  <si>
    <t>Citigroup/ Barclays/ SunTrust Robinson Humphrey</t>
  </si>
  <si>
    <t xml:space="preserve">Avianca Holdings S.A.  </t>
  </si>
  <si>
    <t>AVH</t>
  </si>
  <si>
    <t xml:space="preserve">Barracuda Networks   </t>
  </si>
  <si>
    <t>CUDA</t>
  </si>
  <si>
    <t>Morgan Stanley/ J.P. Morgan Securities/ BofA Merrill Lynch</t>
  </si>
  <si>
    <t xml:space="preserve">Blue Capital Reinsurance Holdings </t>
  </si>
  <si>
    <t>BCRH</t>
  </si>
  <si>
    <t>Deutsche Bank Securities/ UBS Investment Bank/ Barclays/ Keefe, Bruyette &amp; Woods (A Stifel Company)</t>
  </si>
  <si>
    <t xml:space="preserve">Karyopharm Therapeutics </t>
  </si>
  <si>
    <t>KPTI</t>
  </si>
  <si>
    <t xml:space="preserve">Wix.com Ltd.  </t>
  </si>
  <si>
    <t>WIX</t>
  </si>
  <si>
    <t>J.P. Morgan/ BofA Merrill Lynch/ RBC Capital Markets</t>
  </si>
  <si>
    <t xml:space="preserve">LGI Homes  </t>
  </si>
  <si>
    <t>LGIH</t>
  </si>
  <si>
    <t xml:space="preserve"> Deutsche Bank Securities/ JMP Securities/ J.P. Morgan </t>
  </si>
  <si>
    <t xml:space="preserve">Mavenir Systems </t>
  </si>
  <si>
    <t>MVNR</t>
  </si>
  <si>
    <t xml:space="preserve">Midcoast Energy Partners, L.P.  </t>
  </si>
  <si>
    <t>MEP</t>
  </si>
  <si>
    <t>BofA Merrill Lynch/ Barclays/ Citigroup/ Credit Suisse/ Deutsche Bank Securities/ Goldman Sachs/ J.P. Morgan/ Morgan Stanley/ Wells Fargo Securities/ UBS Investment Bank</t>
  </si>
  <si>
    <t xml:space="preserve">Norcraft Companies </t>
  </si>
  <si>
    <t>NCFT</t>
  </si>
  <si>
    <t>Citigroup/ UBS Investment Bank/ Deutsche Bank Securities/ RBC Capital Markets</t>
  </si>
  <si>
    <t xml:space="preserve">StoneCastle Financial </t>
  </si>
  <si>
    <t>BANX</t>
  </si>
  <si>
    <t>Keefe, Bruyette &amp; Woods (A Stifel Company)/ Baird/ Oppenheimer</t>
  </si>
  <si>
    <t xml:space="preserve">Twitter  </t>
  </si>
  <si>
    <t>TWTR</t>
  </si>
  <si>
    <t>Goldman Sachs/ Morgan Stanley/ J.P. Morgan/ BofA Merrill Lynch/ Deutsche Bank Securities</t>
  </si>
  <si>
    <t xml:space="preserve">JGWPT Holdings </t>
  </si>
  <si>
    <t>JGW</t>
  </si>
  <si>
    <t>Barclays/ Credit Suisse</t>
  </si>
  <si>
    <t xml:space="preserve">NMI Holdings </t>
  </si>
  <si>
    <t>NMIH</t>
  </si>
  <si>
    <t xml:space="preserve">Chegg </t>
  </si>
  <si>
    <t>CHGG</t>
  </si>
  <si>
    <t xml:space="preserve">Dynagas LNG Partners LP </t>
  </si>
  <si>
    <t>DLNG</t>
  </si>
  <si>
    <t xml:space="preserve">Extended Stay America/ ESH Hospitality </t>
  </si>
  <si>
    <t>STAY</t>
  </si>
  <si>
    <t>Deutsche Bank Securities/ Goldman, Sachs/ J.P. Morgan</t>
  </si>
  <si>
    <t xml:space="preserve">Levy Acquisition </t>
  </si>
  <si>
    <t>LEVYU</t>
  </si>
  <si>
    <t xml:space="preserve">Tandem Diabetes Care </t>
  </si>
  <si>
    <t>BoA Merrill Lynch/ Piper Jaffray</t>
  </si>
  <si>
    <t xml:space="preserve">Houghton Mifflin Harcourt </t>
  </si>
  <si>
    <t>HMHC</t>
  </si>
  <si>
    <t xml:space="preserve">Navigator Holdings Ltd </t>
  </si>
  <si>
    <t>NVGS</t>
  </si>
  <si>
    <t>Jefferies/ Morgan Stanley</t>
  </si>
  <si>
    <t xml:space="preserve">Relypsa </t>
  </si>
  <si>
    <t>RLYP</t>
  </si>
  <si>
    <t xml:space="preserve">zulily </t>
  </si>
  <si>
    <t>ZU</t>
  </si>
  <si>
    <t>Goldman Sachs/ BofA Merrill Lynch/ Citigroup</t>
  </si>
  <si>
    <t>UCP</t>
  </si>
  <si>
    <t xml:space="preserve">500.com Ltd  </t>
  </si>
  <si>
    <t>WBAI</t>
  </si>
  <si>
    <t>Oxford Immunotec Global PLC </t>
  </si>
  <si>
    <t>OXFD</t>
  </si>
  <si>
    <t xml:space="preserve">Sungy Mobile </t>
  </si>
  <si>
    <t>GOMO</t>
  </si>
  <si>
    <t xml:space="preserve">Vince Holding  </t>
  </si>
  <si>
    <t>VNCE</t>
  </si>
  <si>
    <t>Goldman Sachs/ Baird</t>
  </si>
  <si>
    <t xml:space="preserve">Xencor </t>
  </si>
  <si>
    <t>XNCR</t>
  </si>
  <si>
    <t>Credit Suisse/ Leerink Swann</t>
  </si>
  <si>
    <t xml:space="preserve">Autohome  </t>
  </si>
  <si>
    <t>ATHM</t>
  </si>
  <si>
    <t>Deutsche Bank Securities/ Goldman Sachs (Asia) L.L.C.</t>
  </si>
  <si>
    <t xml:space="preserve">Valero Energy Partners LP </t>
  </si>
  <si>
    <t>VLP</t>
  </si>
  <si>
    <t xml:space="preserve">ARAMARK Holdings </t>
  </si>
  <si>
    <t>ARMK</t>
  </si>
  <si>
    <t>Goldman, Sach/ J.P. Morgan / Credit Suisse/ Morgan Stanley</t>
  </si>
  <si>
    <t xml:space="preserve">CatchMark Timber Trust  </t>
  </si>
  <si>
    <t>CTT</t>
  </si>
  <si>
    <t xml:space="preserve">Hilton Worldwide Holdings   </t>
  </si>
  <si>
    <t>HLT</t>
  </si>
  <si>
    <t>Deutsche Bank Securities/ Goldman, Sachs/ BofA Merrill Lynch/ Morgan Stanley</t>
  </si>
  <si>
    <t xml:space="preserve">Kindred Biosciences  </t>
  </si>
  <si>
    <t>KIN</t>
  </si>
  <si>
    <t>BMO Capital Markets/ Guggenheim Securities</t>
  </si>
  <si>
    <t xml:space="preserve">TetraLogic Pharmaceuticals </t>
  </si>
  <si>
    <t>TLOG</t>
  </si>
  <si>
    <t xml:space="preserve">Cheniere Energy Partners LP Holdings </t>
  </si>
  <si>
    <t>CQH</t>
  </si>
  <si>
    <t>Goldman Sachs/ Morgan Stanley/ Credit Suisse/ RBC Capital Markets</t>
  </si>
  <si>
    <t xml:space="preserve">Fidelity &amp; Guaranty Life </t>
  </si>
  <si>
    <t>FGL</t>
  </si>
  <si>
    <t>Credit Suisse/ J.P. Morgan/ Jefferies/ Macquarie Capital/ RBC Capital Markets</t>
  </si>
  <si>
    <t xml:space="preserve">Nimble Storage  </t>
  </si>
  <si>
    <t>NMBL</t>
  </si>
  <si>
    <t>Goldman Sachs/ Morgan Stanley</t>
  </si>
  <si>
    <t xml:space="preserve">AMC Entertainment Holdings </t>
  </si>
  <si>
    <t>AMC</t>
  </si>
  <si>
    <t>Citigroup/ BofA Merrill Lynch/ Barclays/ Credit Suisse</t>
  </si>
  <si>
    <t xml:space="preserve">Cambridge Capital Acquisition </t>
  </si>
  <si>
    <t>CAMBU</t>
  </si>
  <si>
    <t xml:space="preserve">GlycoMimetics </t>
  </si>
  <si>
    <t>GLYC</t>
  </si>
  <si>
    <t>Jefferies/ Barclays</t>
  </si>
  <si>
    <t xml:space="preserve">Cypress Energy Partners, L.P. </t>
  </si>
  <si>
    <t>CELP</t>
  </si>
  <si>
    <t>Raymond James/ Baird/ Stifel</t>
  </si>
  <si>
    <t xml:space="preserve">American Capital Senior Floating </t>
  </si>
  <si>
    <t>ACSF</t>
  </si>
  <si>
    <t>Morgan Stanley/ Citigroup/ Deutsche Bank Securities/ Keefe, Bruyette &amp; Woods (A Stifel Company)/ UBS Investment Bank</t>
  </si>
  <si>
    <t xml:space="preserve">CHC Group Ltd. </t>
  </si>
  <si>
    <t>HELI</t>
  </si>
  <si>
    <t>J.P. Morgan/ Barclays/ UBS Investment Bank</t>
  </si>
  <si>
    <t xml:space="preserve">EP Energy  </t>
  </si>
  <si>
    <t>Credit Suisse/ J.P. Morgan/ Citigroup/ Goldman Sachs/ Morgan Stanley/ Deutsche Bank Securities/ UBS Investment Bank/ BMO Capital Markets/ RBC Capital Markets/ Wells Fargo Securities</t>
  </si>
  <si>
    <t>Hennessy Capital Acquisition  (HCACU) (u)</t>
  </si>
  <si>
    <t>HCACU</t>
  </si>
  <si>
    <t xml:space="preserve">RSP Permian  </t>
  </si>
  <si>
    <t>RSPP</t>
  </si>
  <si>
    <t>Barclays/ J.P. Morgan/ Tudor, Pickering, Holt/ Raymond James/ RBC Capital Markets/ UBS Investment Bank</t>
  </si>
  <si>
    <t xml:space="preserve">Santander Consumer USA Holdings  </t>
  </si>
  <si>
    <t>SC</t>
  </si>
  <si>
    <t>Citigroup/ J.P. Morgan/BofA Merrill Lynch/ Deutsche Bank Securities/ Santander/ Barclays/ Goldman Sachs/ Morgan Stanley/ RBC Capital Markets/ BMO Capital Markets/ Credit Suisse/ UBS Investment Bank/ Wells Fargo Securities</t>
  </si>
  <si>
    <t xml:space="preserve">Care.com </t>
  </si>
  <si>
    <t>CRCM</t>
  </si>
  <si>
    <t xml:space="preserve">Rice Energy </t>
  </si>
  <si>
    <t>RICE</t>
  </si>
  <si>
    <t>Barclays/ Citigroup/ Goldman Sachs/ Wells Fargo Securities/ BMO Capital Markets/ RBC Capital Markets</t>
  </si>
  <si>
    <t xml:space="preserve">Celladon </t>
  </si>
  <si>
    <t>CLDN</t>
  </si>
  <si>
    <t>Barclays</t>
  </si>
  <si>
    <t xml:space="preserve">Dicerna Pharmaceuticals </t>
  </si>
  <si>
    <t>DRNA</t>
  </si>
  <si>
    <t>Jefferies/ Leerink Swann/ Stifel</t>
  </si>
  <si>
    <t xml:space="preserve">Cara Therapeutics </t>
  </si>
  <si>
    <t>CARA</t>
  </si>
  <si>
    <t xml:space="preserve">Intrawest Resorts Holdings </t>
  </si>
  <si>
    <t>SNOW</t>
  </si>
  <si>
    <t>Goldman Sachs/ Deutsche Bank Securities/ BofA Merrill Lynch</t>
  </si>
  <si>
    <t xml:space="preserve">Malibu Boats </t>
  </si>
  <si>
    <t>MBUU</t>
  </si>
  <si>
    <t>Raymond James/ Wells Fargo Securities</t>
  </si>
  <si>
    <t xml:space="preserve">New Home Company (The) </t>
  </si>
  <si>
    <t>NWHM</t>
  </si>
  <si>
    <t>Citigroup/ J.P. Morgan/ Credit Suisse</t>
  </si>
  <si>
    <t xml:space="preserve">Trevena </t>
  </si>
  <si>
    <t>TRVN</t>
  </si>
  <si>
    <t>Barclays/ Jefferies</t>
  </si>
  <si>
    <t xml:space="preserve">Ultragenyx Pharmaceutical </t>
  </si>
  <si>
    <t>RARE</t>
  </si>
  <si>
    <t xml:space="preserve">Auspex Pharmaceuticals  </t>
  </si>
  <si>
    <t>ASPX</t>
  </si>
  <si>
    <t>Stifel/ BMO Capital Markets</t>
  </si>
  <si>
    <t xml:space="preserve">Biocept  </t>
  </si>
  <si>
    <t>BIOC</t>
  </si>
  <si>
    <t xml:space="preserve">Continental Building Products </t>
  </si>
  <si>
    <t>CBPX</t>
  </si>
  <si>
    <t>Citigroup/ Credit Suisse/ Barclays/ Deutsche Bank Securities/ RBC Capital Markets</t>
  </si>
  <si>
    <t xml:space="preserve">Genocea Biosciences </t>
  </si>
  <si>
    <t>GNCA</t>
  </si>
  <si>
    <t>Citigroup/ Cowen and Company</t>
  </si>
  <si>
    <t xml:space="preserve">uniQure B.V.   </t>
  </si>
  <si>
    <t>QURE</t>
  </si>
  <si>
    <t>CM Finance </t>
  </si>
  <si>
    <t>CMFN</t>
  </si>
  <si>
    <t>Raymond James/ Keefe, Bruyette &amp; Woods (A Stifel Company)/ Oppenheimer</t>
  </si>
  <si>
    <t xml:space="preserve">Egalet   </t>
  </si>
  <si>
    <t>Stifel/ JMP Securities</t>
  </si>
  <si>
    <t xml:space="preserve">Eleven Biotherapeutics </t>
  </si>
  <si>
    <t>EBIO</t>
  </si>
  <si>
    <t xml:space="preserve">Ladder Capital </t>
  </si>
  <si>
    <t>LADR</t>
  </si>
  <si>
    <t>Deutsche Bank Securities/ Citigroup/ Wells Fargo Securities/ BofA Merrill Lynch/ J.P. Morgan</t>
  </si>
  <si>
    <t xml:space="preserve">Revance Therapeutics </t>
  </si>
  <si>
    <t>RVNC</t>
  </si>
  <si>
    <t>Cowen and Company/ Piper Jaffray</t>
  </si>
  <si>
    <t xml:space="preserve">Argos Therapeutics  </t>
  </si>
  <si>
    <t>ARGS</t>
  </si>
  <si>
    <t>Piper Jaffray/ Stifel/ JMP Securities</t>
  </si>
  <si>
    <t xml:space="preserve">NephroGenex </t>
  </si>
  <si>
    <t>NRX</t>
  </si>
  <si>
    <t>Aegis Capital Corp</t>
  </si>
  <si>
    <t xml:space="preserve">Eagle Pharmaceuticals  </t>
  </si>
  <si>
    <t>EGRX</t>
  </si>
  <si>
    <t>Piper Jaffray/ William Blair</t>
  </si>
  <si>
    <t xml:space="preserve">Flexion Therapeutics </t>
  </si>
  <si>
    <t>FLXN</t>
  </si>
  <si>
    <t>BMO Capital Markets/ Wells Fargo Securities</t>
  </si>
  <si>
    <t xml:space="preserve">Talmer Bancorp </t>
  </si>
  <si>
    <t>TLMR</t>
  </si>
  <si>
    <t>Keefe, Bruyette &amp; Woods (A Stifel Company )/ J.P.Morgan</t>
  </si>
  <si>
    <t xml:space="preserve">Amedica  </t>
  </si>
  <si>
    <t>AMDA</t>
  </si>
  <si>
    <t>JMP Securities</t>
  </si>
  <si>
    <t xml:space="preserve">Boulevard Acquisition  </t>
  </si>
  <si>
    <t>BLVDU</t>
  </si>
  <si>
    <t xml:space="preserve">Concert Pharmaceuticals  </t>
  </si>
  <si>
    <t>CNCE</t>
  </si>
  <si>
    <t>UBS Investment Bank/ Wells Fargo Securities</t>
  </si>
  <si>
    <t xml:space="preserve">Installed Building Products </t>
  </si>
  <si>
    <t>IBP</t>
  </si>
  <si>
    <t>Deutsche Bank Securities/ UBS Investment Bank</t>
  </si>
  <si>
    <t xml:space="preserve">Inogen </t>
  </si>
  <si>
    <t>J.P. Morgan/ Leerink Swann</t>
  </si>
  <si>
    <t xml:space="preserve">Semler Scientific </t>
  </si>
  <si>
    <t>SMLR</t>
  </si>
  <si>
    <t>Lumenis Ltd.</t>
  </si>
  <si>
    <t>LMNS</t>
  </si>
  <si>
    <t>Goldman Sachs/ Credit Suisse/ Jefferies</t>
  </si>
  <si>
    <t xml:space="preserve">Varonis Systems </t>
  </si>
  <si>
    <t>VRNS</t>
  </si>
  <si>
    <t>Morgan Stanley/ Barclays Capital/ Jefferies</t>
  </si>
  <si>
    <t xml:space="preserve">TriplePoint Venture Growth BDC </t>
  </si>
  <si>
    <t>TPVG</t>
  </si>
  <si>
    <t>Morgan Stanley/ Wells Fargo Securities/ Goldman Sachs/ Credit Suisse/ UBS Investment Bank</t>
  </si>
  <si>
    <t xml:space="preserve">Aquinox Pharmaceuticals  </t>
  </si>
  <si>
    <t>AQXP</t>
  </si>
  <si>
    <t>Jefferies/ Cowen and Company</t>
  </si>
  <si>
    <t xml:space="preserve">COUPONS.com </t>
  </si>
  <si>
    <t>COUP</t>
  </si>
  <si>
    <t>Goldman Sachs/ Allen &amp; Company/ BofA Merrill Lynch/ RBC Capital Markets</t>
  </si>
  <si>
    <t xml:space="preserve">Recro Pharma  </t>
  </si>
  <si>
    <t>REPH</t>
  </si>
  <si>
    <t xml:space="preserve">Achaogen </t>
  </si>
  <si>
    <t>AKAO</t>
  </si>
  <si>
    <t xml:space="preserve">Dipexium Pharmaceuticals  </t>
  </si>
  <si>
    <t xml:space="preserve">Galmed Pharmaceuticals </t>
  </si>
  <si>
    <t>GLMD</t>
  </si>
  <si>
    <t xml:space="preserve">Castlight Health   </t>
  </si>
  <si>
    <t>CSLT</t>
  </si>
  <si>
    <t xml:space="preserve">Paylocity Holding  </t>
  </si>
  <si>
    <t>PCTY</t>
  </si>
  <si>
    <t>Deutsche Bank Securities/ BofA Merrill Lynch/ William Blair</t>
  </si>
  <si>
    <t xml:space="preserve">Akebia Therapeutics </t>
  </si>
  <si>
    <t>AKBA</t>
  </si>
  <si>
    <t>Morgan Stanley/ Credit Suisse/ UBS Investment Bank</t>
  </si>
  <si>
    <t xml:space="preserve">MediWound Ltd.   </t>
  </si>
  <si>
    <t>MDWD</t>
  </si>
  <si>
    <t>Credit Suisse/ Jefferies/ BMO Capital Markets</t>
  </si>
  <si>
    <t xml:space="preserve">Q2 Holdings </t>
  </si>
  <si>
    <t>QTWO</t>
  </si>
  <si>
    <t>J.P. Morgan/ Stifel</t>
  </si>
  <si>
    <t xml:space="preserve">A10 Networks </t>
  </si>
  <si>
    <t>ATEN</t>
  </si>
  <si>
    <t>Morgan Stanley/ BofA Merrill Lynch/ J.P. Morgan Securities/ RBC Capital Markets</t>
  </si>
  <si>
    <t xml:space="preserve">Amber Road </t>
  </si>
  <si>
    <t>AMBR</t>
  </si>
  <si>
    <t>Stifel</t>
  </si>
  <si>
    <t xml:space="preserve">Borderfree </t>
  </si>
  <si>
    <t>BRDR</t>
  </si>
  <si>
    <t>Credit Suisse/ RBC Capital Markets/ Pacific Crest Securities</t>
  </si>
  <si>
    <t xml:space="preserve">Ruthigen </t>
  </si>
  <si>
    <t>RTGN</t>
  </si>
  <si>
    <t xml:space="preserve">TPG Specialty Lending  </t>
  </si>
  <si>
    <t>TSLX</t>
  </si>
  <si>
    <t>J.P. Morgan/ BofA Merrill Lynch/ Goldman Sachs/ Citigroup/ Wells Fargo Securities/ Barclays</t>
  </si>
  <si>
    <t xml:space="preserve">Versartis  </t>
  </si>
  <si>
    <t>VSAR</t>
  </si>
  <si>
    <t>Morgan Stanley/ Citigroup</t>
  </si>
  <si>
    <t>King Digital Entertainment plc   (KING)</t>
  </si>
  <si>
    <t>KING</t>
  </si>
  <si>
    <t>J.P. Morgan/ Credit Suisse/ BofA Merrill Lynch/ Barclays/ Deutsche Bank/ RBC Capital Markets</t>
  </si>
  <si>
    <t xml:space="preserve">Nord Anglia Education </t>
  </si>
  <si>
    <t>NORD</t>
  </si>
  <si>
    <t>Credit Suisse/ Goldman Sachs/ J.P. Morgan</t>
  </si>
  <si>
    <t xml:space="preserve">Applied Genetic Technologies </t>
  </si>
  <si>
    <t>AGTC</t>
  </si>
  <si>
    <t>BMO Capital Markets/ Wedbush PacGrow Life Sciences</t>
  </si>
  <si>
    <t xml:space="preserve">Square 1 Financial  </t>
  </si>
  <si>
    <t>SQBK</t>
  </si>
  <si>
    <t>Sandler ONeill &amp; Partners/ Keefe, Bruyette &amp; Woods (A Stifel Company)</t>
  </si>
  <si>
    <t xml:space="preserve">TriNet Group   </t>
  </si>
  <si>
    <t>TNET</t>
  </si>
  <si>
    <t>J.P. Morgan/ Morgan Stanley/ Deutsche Bank Securities</t>
  </si>
  <si>
    <t xml:space="preserve">2U, Inc. </t>
  </si>
  <si>
    <t>TWOU</t>
  </si>
  <si>
    <t>Goldman Sachs/ Credit Suisse</t>
  </si>
  <si>
    <t xml:space="preserve">Aerohive Networks </t>
  </si>
  <si>
    <t>HIVE</t>
  </si>
  <si>
    <t>Goldman Sachs/ BofA Merrill Lynch</t>
  </si>
  <si>
    <t xml:space="preserve">Bluerock Residential Growth REIT </t>
  </si>
  <si>
    <t>BRG</t>
  </si>
  <si>
    <t xml:space="preserve">CBS Outdoor Americas   </t>
  </si>
  <si>
    <t>CSBSO</t>
  </si>
  <si>
    <t>Goldman Sachs/ BofA Merrill Lynch/ J.P. Morgan/ Morgan Stanley</t>
  </si>
  <si>
    <t xml:space="preserve">Energous </t>
  </si>
  <si>
    <t>WATT</t>
  </si>
  <si>
    <t>MDB Capital Group, LLC</t>
  </si>
  <si>
    <t xml:space="preserve">Everyday Health  </t>
  </si>
  <si>
    <t>EVDY</t>
  </si>
  <si>
    <t>J.P. Morgan/ Credit Suisse/ Citigroup</t>
  </si>
  <si>
    <t>N/C</t>
  </si>
  <si>
    <t xml:space="preserve">1347 Property Insurance Holdings </t>
  </si>
  <si>
    <t>PIH</t>
  </si>
  <si>
    <t xml:space="preserve">Rubicon Project (The) </t>
  </si>
  <si>
    <t>RUBI</t>
  </si>
  <si>
    <t>Morgan Stanley/ Goldman Sachs/ RBC Capital Markets, LLC</t>
  </si>
  <si>
    <t xml:space="preserve">Corium International </t>
  </si>
  <si>
    <t>CORI</t>
  </si>
  <si>
    <t>Jefferies/ Leerink Partners</t>
  </si>
  <si>
    <t>Tarena International</t>
  </si>
  <si>
    <t>TEDU</t>
  </si>
  <si>
    <t>Goldman Sachs (Asia)/ Credit Suisse</t>
  </si>
  <si>
    <t xml:space="preserve">Five9 </t>
  </si>
  <si>
    <t>FIVN</t>
  </si>
  <si>
    <t>J.P. Morgan/ Barclays/ BofA Merrill Lynch</t>
  </si>
  <si>
    <t xml:space="preserve">Grubhub   </t>
  </si>
  <si>
    <t>GRUB</t>
  </si>
  <si>
    <t>Citigroup/ Morgan Stanley</t>
  </si>
  <si>
    <t xml:space="preserve">IMS Health Holdings  </t>
  </si>
  <si>
    <t>IMS</t>
  </si>
  <si>
    <t>J.P. Morgan/ Goldman Sachs/ Morgan Stanley</t>
  </si>
  <si>
    <t xml:space="preserve">Opower </t>
  </si>
  <si>
    <t>OPWR</t>
  </si>
  <si>
    <t>Morgan Stanley/ Goldman Sachs</t>
  </si>
  <si>
    <t>DPRX</t>
  </si>
  <si>
    <t xml:space="preserve">iKang Healthcare Group </t>
  </si>
  <si>
    <t>KANG</t>
  </si>
  <si>
    <t xml:space="preserve">La Quinta Holdings  </t>
  </si>
  <si>
    <t>LQ</t>
  </si>
  <si>
    <t>J.P. Morgan/ Morgan Stanley/ BofA Merrill Lynch/ Citigroup/ Credit Suisse/ Deutsche Bank Securities/ Goldman Sachs/ Wells Fargo Securities</t>
  </si>
  <si>
    <t xml:space="preserve">Adamas Pharmaceuticals </t>
  </si>
  <si>
    <t>ADMS</t>
  </si>
  <si>
    <t>Credit Suisse/ Piper Jaffray</t>
  </si>
  <si>
    <t xml:space="preserve">Ally Financial </t>
  </si>
  <si>
    <t>ALLY</t>
  </si>
  <si>
    <t>Citigroup/ Goldman, Sachs/ Morgan Stanley/ Barclays/ Deutsche Bank Securities</t>
  </si>
  <si>
    <t xml:space="preserve">Cerulean Pharma  </t>
  </si>
  <si>
    <t>CERU</t>
  </si>
  <si>
    <t>Leerink Partners</t>
  </si>
  <si>
    <t xml:space="preserve">Enable Midstream Partners, LP </t>
  </si>
  <si>
    <t>ENBL</t>
  </si>
  <si>
    <t>Morgan Stanley/ Barclays/ Goldman Sachs</t>
  </si>
  <si>
    <t xml:space="preserve">Farmland Partners   </t>
  </si>
  <si>
    <t>FPI</t>
  </si>
  <si>
    <t>Baird, BMO Capital Markets, Janney Montgomery Scott</t>
  </si>
  <si>
    <t xml:space="preserve">Phibro Animal Health </t>
  </si>
  <si>
    <t>PAHC</t>
  </si>
  <si>
    <t>BofA Merrill Lynch/ Morgan Stanley/ Barclays</t>
  </si>
  <si>
    <t xml:space="preserve">Zoe's Kitchen  </t>
  </si>
  <si>
    <t>ZOES</t>
  </si>
  <si>
    <t>Jefferies/ Piper Jaffray/ Baird</t>
  </si>
  <si>
    <t>TRIV</t>
  </si>
  <si>
    <t xml:space="preserve">TriVascular Technologies  </t>
  </si>
  <si>
    <t>J.P. Morgan Securities/ Credit Suisse/ Sandler ONeill &amp; Partners/ Keefe, Bruyette &amp; Woods, Inc. (A Stifel Company)</t>
  </si>
  <si>
    <t>OPB</t>
  </si>
  <si>
    <t xml:space="preserve">Opus Bank  </t>
  </si>
  <si>
    <t>Goldman Sachs/ Morgan Stanley/ Moelis &amp; Company</t>
  </si>
  <si>
    <t>MC</t>
  </si>
  <si>
    <t xml:space="preserve">Moelis  </t>
  </si>
  <si>
    <t>Barclays/ J.P. Morgan</t>
  </si>
  <si>
    <t xml:space="preserve">Paycom Software </t>
  </si>
  <si>
    <t>Janney Montgomery Scott/ Wunderlich Securities/ Oppenheimer</t>
  </si>
  <si>
    <t>CIO</t>
  </si>
  <si>
    <t xml:space="preserve">City Office REIT  </t>
  </si>
  <si>
    <t xml:space="preserve">Leju Holdings Limited </t>
  </si>
  <si>
    <t>LEJU</t>
  </si>
  <si>
    <t xml:space="preserve">Sabre  </t>
  </si>
  <si>
    <t>SABR</t>
  </si>
  <si>
    <t>Morgan Stanley/ Goldman Sachs/ BofA Merrill Lynch/ Deutsche Bank Securities</t>
  </si>
  <si>
    <t xml:space="preserve">Sportsmans Warehouse Holdings  </t>
  </si>
  <si>
    <t>SPWH</t>
  </si>
  <si>
    <t>Credit Suisse/ Goldman Sachs</t>
  </si>
  <si>
    <t xml:space="preserve">Vital Therapies </t>
  </si>
  <si>
    <t>VTL</t>
  </si>
  <si>
    <t>Weibo</t>
  </si>
  <si>
    <t>WB</t>
  </si>
  <si>
    <t xml:space="preserve">Quotient </t>
  </si>
  <si>
    <t>QTNTU</t>
  </si>
  <si>
    <t xml:space="preserve">UBS Investment Bank/ Baird/ Cowen </t>
  </si>
  <si>
    <t xml:space="preserve">Aldeyra Therapeutics </t>
  </si>
  <si>
    <t>ALDX</t>
  </si>
  <si>
    <t>ARES</t>
  </si>
  <si>
    <t>J.P. Morgan/ BofA Merrill Lynch/ Goldman Sachs/ Morgan Stanley/ Wells Fargo Securities</t>
  </si>
  <si>
    <t xml:space="preserve">Papa Murphy's Holdings </t>
  </si>
  <si>
    <t>FRSH</t>
  </si>
  <si>
    <t>Jefferies/ Baird/ Wells Fargo Securities</t>
  </si>
  <si>
    <t xml:space="preserve">SCYNEXIS </t>
  </si>
  <si>
    <t>SCYX</t>
  </si>
  <si>
    <t>RBC Capital Markets/ Canaccord Genuity</t>
  </si>
  <si>
    <t xml:space="preserve">GasLog Partners LP  </t>
  </si>
  <si>
    <t>GLOP</t>
  </si>
  <si>
    <t xml:space="preserve">Alder BioPharmaceuticals  </t>
  </si>
  <si>
    <t>ALDR</t>
  </si>
  <si>
    <t>Credit Suisse/ Leerink Partners</t>
  </si>
  <si>
    <t xml:space="preserve">Cheetah Mobile  </t>
  </si>
  <si>
    <t>CMCM</t>
  </si>
  <si>
    <t>Morgan Stanley/ J.P. Morgan/ Credit Suisse</t>
  </si>
  <si>
    <t xml:space="preserve">K2M Group Holdings </t>
  </si>
  <si>
    <t>KTWO</t>
  </si>
  <si>
    <t>Piper Jaffray/ Barclays/ Wells Fargo Securities</t>
  </si>
  <si>
    <t xml:space="preserve">Alcentra Capital </t>
  </si>
  <si>
    <t>ABDC</t>
  </si>
  <si>
    <t>Raymond James/ Robert W. Baird/ Keefe, Bruyette &amp; Woods (A Stifel Company )</t>
  </si>
  <si>
    <t xml:space="preserve">Tuniu </t>
  </si>
  <si>
    <t>TOUR</t>
  </si>
  <si>
    <t>Morgan Stanley/ Credit Suisse/ China Renaissance</t>
  </si>
  <si>
    <t xml:space="preserve">PBF Logistics LP </t>
  </si>
  <si>
    <t>PBFX</t>
  </si>
  <si>
    <t>Barclays/ UBS Investment Bank</t>
  </si>
  <si>
    <t xml:space="preserve">ServisFirst Bancshares </t>
  </si>
  <si>
    <t>SFBS</t>
  </si>
  <si>
    <t xml:space="preserve">Zendesk </t>
  </si>
  <si>
    <t>ZEN</t>
  </si>
  <si>
    <t>Goldman Sachs/ Morgan Stanley/ Credit Suisse</t>
  </si>
  <si>
    <t xml:space="preserve">Jumei International Holding  </t>
  </si>
  <si>
    <t>JMEI</t>
  </si>
  <si>
    <t>Goldman Sachs (Asia)/ Credit Suisse/ J.P. Morgan</t>
  </si>
  <si>
    <t xml:space="preserve">TrueCar </t>
  </si>
  <si>
    <t>Goldman Sachs/ J.P. Morgan</t>
  </si>
  <si>
    <t xml:space="preserve">JD.com </t>
  </si>
  <si>
    <t>JD</t>
  </si>
  <si>
    <t xml:space="preserve">SunEdison Semiconductor  </t>
  </si>
  <si>
    <t>SEMI</t>
  </si>
  <si>
    <t>Deutsche Bank Securities/ Goldman Sachs/ Wells Fargo Securities</t>
  </si>
  <si>
    <t xml:space="preserve">Agile Therapeutics  </t>
  </si>
  <si>
    <t>AGRX</t>
  </si>
  <si>
    <t>RBC Capital Markets/ William Blair &amp; Company</t>
  </si>
  <si>
    <t xml:space="preserve">Heritage Insurance Holdings   </t>
  </si>
  <si>
    <t>HRTG</t>
  </si>
  <si>
    <t xml:space="preserve">Parsley Energy </t>
  </si>
  <si>
    <t>PE</t>
  </si>
  <si>
    <t>Credit Suisse/ Goldman Sachs/ J.P. Morgan/ Wells Fargo Securities</t>
  </si>
  <si>
    <t xml:space="preserve">Superior Drilling Products   </t>
  </si>
  <si>
    <t>SDPI</t>
  </si>
  <si>
    <t>Roth Capital Partners, LLC</t>
  </si>
  <si>
    <t xml:space="preserve">Mobile Iron  </t>
  </si>
  <si>
    <t>MOBL</t>
  </si>
  <si>
    <t>Morgan Stanley/ Goldman Sachs/ Deutsche Bank Securitie/ Barclays</t>
  </si>
  <si>
    <t xml:space="preserve">Trinseo S.A.  </t>
  </si>
  <si>
    <t>TSE</t>
  </si>
  <si>
    <t>Goldman Sachs/ Deutsche Bank Securities/ Citigroup/ Morgan Stanley/ Barclays/ BofA Merrill Lynch/ HSBC/ Jefferies/ Mizuho Securities/ Scotiabank/ SMBC Nikko/ Wells Fargo Securities</t>
  </si>
  <si>
    <t xml:space="preserve">Zhaopin Ltd </t>
  </si>
  <si>
    <t>ZPIN</t>
  </si>
  <si>
    <t xml:space="preserve">Arista Networks </t>
  </si>
  <si>
    <t>ANET</t>
  </si>
  <si>
    <t xml:space="preserve">Radius Health  </t>
  </si>
  <si>
    <t>RDUS</t>
  </si>
  <si>
    <t xml:space="preserve">WL Ross Holding  </t>
  </si>
  <si>
    <t>WLRHU</t>
  </si>
  <si>
    <t>Deutsche Bank Securities/ BofA Merrill Lynch</t>
  </si>
  <si>
    <t xml:space="preserve">Abengoa Yield plc </t>
  </si>
  <si>
    <t>ABY</t>
  </si>
  <si>
    <t>Citigroup/ BofA Merrill Lynch</t>
  </si>
  <si>
    <t xml:space="preserve">Aspen Aerogels </t>
  </si>
  <si>
    <t>ASPN</t>
  </si>
  <si>
    <t>Barclays/ J.P. Morgan/ Citigroup</t>
  </si>
  <si>
    <t xml:space="preserve">Memorial Resource Development  </t>
  </si>
  <si>
    <t>MRD</t>
  </si>
  <si>
    <t>Citigroup/ Barclays/ BofA Merrill Lynch/ BMO Capital Markets/ Goldman Sachs/ Raymond James/ RBC Capital Markets/ Wells Fargo Securities</t>
  </si>
  <si>
    <t xml:space="preserve">Century Communities </t>
  </si>
  <si>
    <t>CCS</t>
  </si>
  <si>
    <t>FBR/ J.P. Morgan/ Deutsche Bank Securities</t>
  </si>
  <si>
    <t xml:space="preserve">Foresight Energy LP </t>
  </si>
  <si>
    <t>FELP</t>
  </si>
  <si>
    <t>Barclays/ Citigroup/ Morgan Stanley/ J.P. Morgan/ Goldman Sachs/ Deutsche Bank Securities</t>
  </si>
  <si>
    <t xml:space="preserve">Parnell Pharmaceuticals Holdings   </t>
  </si>
  <si>
    <t>PARN</t>
  </si>
  <si>
    <t xml:space="preserve">Signal Genetics </t>
  </si>
  <si>
    <t>SGNL</t>
  </si>
  <si>
    <t xml:space="preserve">Viper Energy Partners LP </t>
  </si>
  <si>
    <t>VNOM</t>
  </si>
  <si>
    <t>Barclays/ Credit Suisse/ Wells Fargo Securities</t>
  </si>
  <si>
    <t xml:space="preserve">ZS Pharma  </t>
  </si>
  <si>
    <t>ZSPH</t>
  </si>
  <si>
    <t xml:space="preserve">Ardelyx  </t>
  </si>
  <si>
    <t>ARDX</t>
  </si>
  <si>
    <t>Citigroup/ Leerink Partners</t>
  </si>
  <si>
    <t xml:space="preserve">Markit Ltd.  </t>
  </si>
  <si>
    <t>MRKT</t>
  </si>
  <si>
    <t>BofA Merrill Lynch/ Barclays/ Citigroup/ Credit Suisse/ Deutsche Bank Securities/ Goldman Sachs/ HSBC/ J.P. Morgan/ Morgan Stanley/ UBS Investment Bank</t>
  </si>
  <si>
    <t xml:space="preserve">ZAFGEN </t>
  </si>
  <si>
    <t>ZFGN</t>
  </si>
  <si>
    <t>Leerink Partners/ Cowen and Company</t>
  </si>
  <si>
    <t xml:space="preserve">Eclipse Resources </t>
  </si>
  <si>
    <t>Citigroup/ Goldman Sachs/ Morgan Stanley/ Barclays/ BMO Capital Market/ Deutsche Bank Securities/ KeyBanc Capital Market/ RBC Capital Markets</t>
  </si>
  <si>
    <t xml:space="preserve">Kite Pharma  </t>
  </si>
  <si>
    <t>KITE</t>
  </si>
  <si>
    <t>Jefferies/ Credit Suisse/ Cowen and Company</t>
  </si>
  <si>
    <t xml:space="preserve">Xunlei Limited </t>
  </si>
  <si>
    <t>XNET</t>
  </si>
  <si>
    <t xml:space="preserve">Adeptus Health  </t>
  </si>
  <si>
    <t>ADPT</t>
  </si>
  <si>
    <t>Deutsche Bank Securities/ Goldman Sachs</t>
  </si>
  <si>
    <t xml:space="preserve">Imprivata  </t>
  </si>
  <si>
    <t>IMPR</t>
  </si>
  <si>
    <t xml:space="preserve">Materialise NV </t>
  </si>
  <si>
    <t>MTLS</t>
  </si>
  <si>
    <t>Piper Jaffray/ Credit Suisse</t>
  </si>
  <si>
    <t xml:space="preserve">Amphastar Pharmaceuticals  </t>
  </si>
  <si>
    <t>AMPH</t>
  </si>
  <si>
    <t>Jefferies/ BMO Capital Markets/ Piper Jaffray</t>
  </si>
  <si>
    <t xml:space="preserve">Garnero Group Acquisition </t>
  </si>
  <si>
    <t>GGACU</t>
  </si>
  <si>
    <t xml:space="preserve">GoPro   </t>
  </si>
  <si>
    <t>GPRO</t>
  </si>
  <si>
    <t>J.P. Morgan/ Citigroup/ Barclays</t>
  </si>
  <si>
    <t xml:space="preserve">ServiceMaster Global Holdings </t>
  </si>
  <si>
    <t xml:space="preserve"> SERV</t>
  </si>
  <si>
    <t>J.P. Morgan/ Credit Suisse/ Goldman Sachs/ Morgan Stanley</t>
  </si>
  <si>
    <t xml:space="preserve">TCP International Holdings Ltd.  </t>
  </si>
  <si>
    <t>TCPI</t>
  </si>
  <si>
    <t xml:space="preserve">Michaels Companies  (The) </t>
  </si>
  <si>
    <t>MIK</t>
  </si>
  <si>
    <t>J.P. Morgan/ Goldman Sachs/ Barclays/ Deutsche Bank Securities</t>
  </si>
  <si>
    <t xml:space="preserve">NextEra Energy Partners, LP  </t>
  </si>
  <si>
    <t>BofA Merrill Lynch/ Goldman Sachs/ Morgan Stanley</t>
  </si>
  <si>
    <t>GBIM</t>
  </si>
  <si>
    <t xml:space="preserve">GlobeImmune  </t>
  </si>
  <si>
    <t>NERV</t>
  </si>
  <si>
    <t xml:space="preserve">Minerva Neurosciences </t>
  </si>
  <si>
    <t>Sandler O’Neill + Partners/ Sterne Agee</t>
  </si>
  <si>
    <t>ISTR</t>
  </si>
  <si>
    <t xml:space="preserve">Investar Holding  </t>
  </si>
  <si>
    <t>TFSCU</t>
  </si>
  <si>
    <t xml:space="preserve">iRadimed  </t>
  </si>
  <si>
    <t>IRMD</t>
  </si>
  <si>
    <t xml:space="preserve">CareDx  </t>
  </si>
  <si>
    <t>CDNA</t>
  </si>
  <si>
    <t>Piper Jaffray/ Leerink Partners/ Raymond James/ Mizuho Securities</t>
  </si>
  <si>
    <t xml:space="preserve">Roka Bioscience  </t>
  </si>
  <si>
    <t>ROKA</t>
  </si>
  <si>
    <t>BofA Merrill Lynch/ Leerink Partners</t>
  </si>
  <si>
    <t>TRTLU</t>
  </si>
  <si>
    <t xml:space="preserve">1347 Capital Corp. </t>
  </si>
  <si>
    <t xml:space="preserve">Terrapin 3 Acquisition </t>
  </si>
  <si>
    <t xml:space="preserve">Globant S.A.  </t>
  </si>
  <si>
    <t>GLOB</t>
  </si>
  <si>
    <t xml:space="preserve">Sage Therapeutics </t>
  </si>
  <si>
    <t>SAGE</t>
  </si>
  <si>
    <t>J.P. Morgan/ Goldman Sachs</t>
  </si>
  <si>
    <t xml:space="preserve">TerraForm Power </t>
  </si>
  <si>
    <t>TERP</t>
  </si>
  <si>
    <t>Goldman Sachs/Barclays/ Citigroup/J.P. Morgan/ Macquarie Capital</t>
  </si>
  <si>
    <t xml:space="preserve">Trupanion </t>
  </si>
  <si>
    <t>TRUP</t>
  </si>
  <si>
    <t>RBC Capital Markets/ Barclays/ Stifel</t>
  </si>
  <si>
    <t xml:space="preserve">TubeMogul </t>
  </si>
  <si>
    <t>TUBE</t>
  </si>
  <si>
    <t>BofA Merrill Lynch/ Citigroup/ RBC Capital Markets</t>
  </si>
  <si>
    <t xml:space="preserve">Immune Design </t>
  </si>
  <si>
    <t>IMDZ</t>
  </si>
  <si>
    <t xml:space="preserve">Intersect ENT </t>
  </si>
  <si>
    <t>XENT</t>
  </si>
  <si>
    <t xml:space="preserve">Pfenex  </t>
  </si>
  <si>
    <t>PFNX</t>
  </si>
  <si>
    <t>William Blair/ JMP Securities</t>
  </si>
  <si>
    <t xml:space="preserve">Townsquare Media </t>
  </si>
  <si>
    <t>TSQ</t>
  </si>
  <si>
    <t>BofA Merrill Lynch/ Jefferies/ RBC Capital Markets</t>
  </si>
  <si>
    <t xml:space="preserve">Medical Transcription Billing  </t>
  </si>
  <si>
    <t>MTBC</t>
  </si>
  <si>
    <t>Chardan Capital Markets/ Aegis Capital Corp/ Summer Street Research Partners</t>
  </si>
  <si>
    <t>Advanced Drainage Systems  (WMS)</t>
  </si>
  <si>
    <t>WMS</t>
  </si>
  <si>
    <t>Barclays/ Deutsche Bank Securities</t>
  </si>
  <si>
    <t xml:space="preserve">El Pollo Loco Holdings  </t>
  </si>
  <si>
    <t>LOCO</t>
  </si>
  <si>
    <t>Jefferies/ Morgan Stanley/ Baird</t>
  </si>
  <si>
    <t xml:space="preserve">Innocoll GmbH   </t>
  </si>
  <si>
    <t>INNL</t>
  </si>
  <si>
    <t>Piper/Jaffray Stifel</t>
  </si>
  <si>
    <t xml:space="preserve">Ocular Therapeutix  </t>
  </si>
  <si>
    <t>OCUL</t>
  </si>
  <si>
    <t>Morgan Stanley/ Cowen and Company/ RBC Capital Markets</t>
  </si>
  <si>
    <t xml:space="preserve">Orion Engineered Carbons S.a r.l. </t>
  </si>
  <si>
    <t>OEC</t>
  </si>
  <si>
    <t xml:space="preserve">ContraFect </t>
  </si>
  <si>
    <t>CFRXU</t>
  </si>
  <si>
    <t xml:space="preserve">Spark Energy </t>
  </si>
  <si>
    <t>SPKE</t>
  </si>
  <si>
    <t>Baird/ Stifel</t>
  </si>
  <si>
    <t xml:space="preserve">Tekla Healthcare Opportunities Fund  </t>
  </si>
  <si>
    <t>THQ</t>
  </si>
  <si>
    <t>Wells Fargo Securities/ Morgan Stanley/ UBS Investment Bank/ Raymond James/ Ameriprise Financial Services</t>
  </si>
  <si>
    <t>Westlake Chemical Partners  (WLKP)</t>
  </si>
  <si>
    <t>WLKP</t>
  </si>
  <si>
    <t>Barclays/ UBS Investment Bank/ BofA Merrill Lynch/ Deutsche Bank Securities/ Morgan Stanley</t>
  </si>
  <si>
    <t xml:space="preserve">Avalanche Biotechnologies </t>
  </si>
  <si>
    <t>AAVL</t>
  </si>
  <si>
    <t>Jefferies/ Cowen and Company/ Piper Jaffray</t>
  </si>
  <si>
    <t xml:space="preserve">Bio Blast Pharma Ltd. </t>
  </si>
  <si>
    <t>ORPN</t>
  </si>
  <si>
    <t xml:space="preserve">Oppenheimer/ Roth Capital Partners </t>
  </si>
  <si>
    <t xml:space="preserve">Catalent </t>
  </si>
  <si>
    <t>CTLT</t>
  </si>
  <si>
    <t xml:space="preserve">HealthEquity  </t>
  </si>
  <si>
    <t>HQY</t>
  </si>
  <si>
    <t>J.P. Morgan/ Wells Fargo Securities</t>
  </si>
  <si>
    <t xml:space="preserve">Macrocure </t>
  </si>
  <si>
    <t>MCUR</t>
  </si>
  <si>
    <t xml:space="preserve">Marinus Pharmaceuticals   </t>
  </si>
  <si>
    <t>MRNS</t>
  </si>
  <si>
    <t xml:space="preserve">Synchrony Financial   </t>
  </si>
  <si>
    <t>SYF</t>
  </si>
  <si>
    <t>Goldman Sachs/ J.P. Morgan/ Citigroup/ Morgan Stanley/ Barclays/ BofA Merrill Lynch/ Credit Suisse/ Deutsche Bank Securities</t>
  </si>
  <si>
    <t xml:space="preserve">Transocean Partners  </t>
  </si>
  <si>
    <t>RIGP</t>
  </si>
  <si>
    <t>Morgan Stanley/ Barclay/ Citigroup/ J.P. Morgan/ Wells Fargo Securities</t>
  </si>
  <si>
    <t xml:space="preserve">Vascular Biogenics   </t>
  </si>
  <si>
    <t>VBLX</t>
  </si>
  <si>
    <t>Deutsche Bank Securities/ Wells Fargo Securities</t>
  </si>
  <si>
    <t>PAYC</t>
  </si>
  <si>
    <t xml:space="preserve">FCB Financial Holdings </t>
  </si>
  <si>
    <t>FCB</t>
  </si>
  <si>
    <t>Deutsche Bank Securities/ J.P. Morgan/ BofA Merrill Lynch</t>
  </si>
  <si>
    <t>Loxo Oncology</t>
  </si>
  <si>
    <t>LOXO</t>
  </si>
  <si>
    <t>Cowen and Company/ Stifel</t>
  </si>
  <si>
    <t xml:space="preserve">Mobileye N.V.  </t>
  </si>
  <si>
    <t>MBLY</t>
  </si>
  <si>
    <t xml:space="preserve">VTTI Energy Partners LP  </t>
  </si>
  <si>
    <t>VTTI</t>
  </si>
  <si>
    <t>Citigroup/ J.P. Morgan</t>
  </si>
  <si>
    <t xml:space="preserve">Auris Medical Holding AG  </t>
  </si>
  <si>
    <t>EARS</t>
  </si>
  <si>
    <t>Hoegh LNG Partners LP</t>
  </si>
  <si>
    <t>HMLP</t>
  </si>
  <si>
    <t>Citigroup/ BofA Merrill Lynch/ Morgan Stanley</t>
  </si>
  <si>
    <t xml:space="preserve">iDreamSky Technology </t>
  </si>
  <si>
    <t>DSKY</t>
  </si>
  <si>
    <t xml:space="preserve">T2 Biosystems </t>
  </si>
  <si>
    <t>TTOO</t>
  </si>
  <si>
    <t xml:space="preserve">Otonomy </t>
  </si>
  <si>
    <t>OTIO</t>
  </si>
  <si>
    <t xml:space="preserve">C1 Financial  </t>
  </si>
  <si>
    <t>BNK</t>
  </si>
  <si>
    <t>Keefe, Bruyette &amp; Woods (A Stifel Company)/ Raymond James</t>
  </si>
  <si>
    <t xml:space="preserve">Sino Mercury Acquisition </t>
  </si>
  <si>
    <t>SMACU</t>
  </si>
  <si>
    <t>Cantor Fitzgerald &amp; Co.</t>
  </si>
  <si>
    <t xml:space="preserve">Green Bancorp </t>
  </si>
  <si>
    <t>GNBC</t>
  </si>
  <si>
    <t>SANDLER O'NEILL + PARTNERS/ Jefferies</t>
  </si>
  <si>
    <t xml:space="preserve">Independence Contract Drilling  </t>
  </si>
  <si>
    <t>ICD</t>
  </si>
  <si>
    <t>Morgan Stanley/ Barclays/ Tudor Pickering Holt</t>
  </si>
  <si>
    <t xml:space="preserve">Ryerson Holding </t>
  </si>
  <si>
    <t>RYI</t>
  </si>
  <si>
    <t xml:space="preserve">Affimed Therapeutics B.V. </t>
  </si>
  <si>
    <t>AFMD</t>
  </si>
  <si>
    <t>Jefferies/ Leerink Partners/ BMO Capital Markets</t>
  </si>
  <si>
    <t xml:space="preserve">ReWalk Robotics </t>
  </si>
  <si>
    <t>RWLK</t>
  </si>
  <si>
    <t xml:space="preserve">Foamix Ltd.   </t>
  </si>
  <si>
    <t>FOMX</t>
  </si>
  <si>
    <t>Barclays/ Cowen and Company</t>
  </si>
  <si>
    <t xml:space="preserve">ProQR Therapeutics B.V.  </t>
  </si>
  <si>
    <t>PRQR</t>
  </si>
  <si>
    <t>Leerink Partners/ Deutsche Bank Securities</t>
  </si>
  <si>
    <t xml:space="preserve">Alibaba Group Holding  </t>
  </si>
  <si>
    <t>BABA</t>
  </si>
  <si>
    <t>Credit Suisse/ Deutsche Bank Securities/ Goldman Sachs/ J.P. Morgan/ Morgan Stanley/ Citi</t>
  </si>
  <si>
    <t xml:space="preserve">Civitas Solutions  </t>
  </si>
  <si>
    <t>CIVI</t>
  </si>
  <si>
    <t>Barclays/ Jefferies/ BofA Merrill Lynch/ UBS Investment Bank</t>
  </si>
  <si>
    <t xml:space="preserve">Tokai Pharmaceuticals  </t>
  </si>
  <si>
    <t>TKAI</t>
  </si>
  <si>
    <t>BMO Capital Markets/ Stifel/ William Blair</t>
  </si>
  <si>
    <t xml:space="preserve">Citizens Financial Group   </t>
  </si>
  <si>
    <t>CFG</t>
  </si>
  <si>
    <t xml:space="preserve">CyberArk Software </t>
  </si>
  <si>
    <t>CYBR</t>
  </si>
  <si>
    <t>J.P. Morgan/ Deutsche Bank Securities/ Barclays</t>
  </si>
  <si>
    <t xml:space="preserve">Medley Management  </t>
  </si>
  <si>
    <t>MDLY</t>
  </si>
  <si>
    <t xml:space="preserve">Smart &amp; Final Stores </t>
  </si>
  <si>
    <t>SFS</t>
  </si>
  <si>
    <t>Credit Suisse/ Morgan Stanley/ Deutsche Bank Securities</t>
  </si>
  <si>
    <t xml:space="preserve">Vitae Pharmaceuticals   </t>
  </si>
  <si>
    <t>VTAE</t>
  </si>
  <si>
    <t xml:space="preserve">CONE Midstream Partners LP  </t>
  </si>
  <si>
    <t>CNNX</t>
  </si>
  <si>
    <t>Wells Fargo Securities/ BofA Merrill Lynch/ Baird</t>
  </si>
  <si>
    <t xml:space="preserve">Travelport Worldwide LTD </t>
  </si>
  <si>
    <t>TVPT</t>
  </si>
  <si>
    <t>Morgan Stanley/ UBS Securities/ Credit Suisse/ Deutsche Bank Securities</t>
  </si>
  <si>
    <t xml:space="preserve">DT Asia Investments Ltd  </t>
  </si>
  <si>
    <t>CADTU</t>
  </si>
  <si>
    <t>VBLT</t>
  </si>
  <si>
    <t xml:space="preserve">Vivint Solar  </t>
  </si>
  <si>
    <t>VSLR</t>
  </si>
  <si>
    <t>Goldman Sachs/ BofA Merrill Lynch/ Credit Suisse</t>
  </si>
  <si>
    <t xml:space="preserve">AAC Holdings  </t>
  </si>
  <si>
    <t>AAC</t>
  </si>
  <si>
    <t>William Blair/ Raymond James</t>
  </si>
  <si>
    <t xml:space="preserve">AR Capital Acquisition   </t>
  </si>
  <si>
    <t>AUMAU</t>
  </si>
  <si>
    <t xml:space="preserve">Atento S.A.   </t>
  </si>
  <si>
    <t>ATTO</t>
  </si>
  <si>
    <t>Morgan Stanley/ Credit Suisse/ Itaú BBA</t>
  </si>
  <si>
    <t xml:space="preserve">Calithera Biosciences  </t>
  </si>
  <si>
    <t>CALA</t>
  </si>
  <si>
    <t>Citigroup/ Leerink Partners/ Wells Fargo Securities/ JMP Securities</t>
  </si>
  <si>
    <t xml:space="preserve">JP Energy Partners LP </t>
  </si>
  <si>
    <t>JPEP</t>
  </si>
  <si>
    <t>Barclays/ BofA Merrill Lynch</t>
  </si>
  <si>
    <t xml:space="preserve">VWR Corp </t>
  </si>
  <si>
    <t>VWR</t>
  </si>
  <si>
    <t>BofA Merrill Lynch/ Goldman Sach/ J.P. Morgan</t>
  </si>
  <si>
    <t xml:space="preserve">Wayfair  </t>
  </si>
  <si>
    <t>W</t>
  </si>
  <si>
    <t xml:space="preserve">Dermira </t>
  </si>
  <si>
    <t>DERM</t>
  </si>
  <si>
    <t>FMSA</t>
  </si>
  <si>
    <t>Morgan Stanley/ Wells Fargo Securities/ Barclays</t>
  </si>
  <si>
    <t xml:space="preserve">Yodlee  </t>
  </si>
  <si>
    <t>YDLE</t>
  </si>
  <si>
    <t>Goldman Sachs/ Credit Suisse/ BofA Merrill Lynch</t>
  </si>
  <si>
    <t xml:space="preserve">Eagle Point Credit </t>
  </si>
  <si>
    <t>ECC</t>
  </si>
  <si>
    <t>Deutsche Bank Securities/ Keefe, Bruyette &amp; Woods (A Stifel Company)/ Wunderlich Securities/ JMP Securities/ National Securities/ MUFG/ Sterne Agee/ Compass Point</t>
  </si>
  <si>
    <t xml:space="preserve">HubSpot </t>
  </si>
  <si>
    <t>HUBS</t>
  </si>
  <si>
    <t>Morgan Stanley/ J.P. Morgan/ UBS Securitie</t>
  </si>
  <si>
    <t xml:space="preserve">MOL Global   </t>
  </si>
  <si>
    <t>MOLG</t>
  </si>
  <si>
    <t>Citigroup/ Credit Suisse/ Deutsche Bank Securities/ UBS Investment Bank (In alphabetical order)</t>
  </si>
  <si>
    <t xml:space="preserve">OM Asset Management Ltd </t>
  </si>
  <si>
    <t>OMAM</t>
  </si>
  <si>
    <t>BofA Merrill Lynch/ Morgan Stanley/ Citigroup/ Credit Suisse</t>
  </si>
  <si>
    <t xml:space="preserve">USD Partners LP  </t>
  </si>
  <si>
    <t>USDP</t>
  </si>
  <si>
    <t>Citigroup/ Barclays/ Credit Suisse/ BofA Merrill Lynch</t>
  </si>
  <si>
    <t xml:space="preserve">Veritex Holdings  </t>
  </si>
  <si>
    <t>VBTX</t>
  </si>
  <si>
    <t>Sandler ONeill + Partners/ Stephens</t>
  </si>
  <si>
    <t xml:space="preserve">Dave &amp; Buster's Entertainment  </t>
  </si>
  <si>
    <t xml:space="preserve">Diplomat Pharmacy  </t>
  </si>
  <si>
    <t>DPLO</t>
  </si>
  <si>
    <t>Credit Suisse/ Morgan Stanley/ J.P. Morgan/ Wells Fargo Securities/ William Blair/ Leerink Partners</t>
  </si>
  <si>
    <t>Dominion Midstream Partners, LP   (DM)</t>
  </si>
  <si>
    <t xml:space="preserve">Forward Pharma A/S  </t>
  </si>
  <si>
    <t>FWP</t>
  </si>
  <si>
    <t>Leerink Partners/ Jefferies/ RBC Capital Markets</t>
  </si>
  <si>
    <t xml:space="preserve">Great Western Bancorp </t>
  </si>
  <si>
    <t>GWB</t>
  </si>
  <si>
    <t xml:space="preserve">Atara Biotherapeutics </t>
  </si>
  <si>
    <t>ATRA</t>
  </si>
  <si>
    <t>Goldman Sachs/ Citigroup</t>
  </si>
  <si>
    <t xml:space="preserve">Zayo Group Holdings </t>
  </si>
  <si>
    <t>ZAYO</t>
  </si>
  <si>
    <t xml:space="preserve">Proteon Therapeutics </t>
  </si>
  <si>
    <t>PRTO</t>
  </si>
  <si>
    <t xml:space="preserve">Hydra Industries Acquisition  </t>
  </si>
  <si>
    <t>HDRAU</t>
  </si>
  <si>
    <t xml:space="preserve">Shell Midstream Partners, L.P.  </t>
  </si>
  <si>
    <t>SHLX</t>
  </si>
  <si>
    <t>Barclays/ Citigroup/ Morgan Stanley/ UBS Investment Bank</t>
  </si>
  <si>
    <t xml:space="preserve">Sientra </t>
  </si>
  <si>
    <t>SIEN</t>
  </si>
  <si>
    <t>Piper Jaffray/ Stifel</t>
  </si>
  <si>
    <t xml:space="preserve">Boot Barn Holdings  </t>
  </si>
  <si>
    <t>BOOT</t>
  </si>
  <si>
    <t>J.P. Morgan/ Piper Jaffray/ Jefferies</t>
  </si>
  <si>
    <t xml:space="preserve">Fifth Street Asset Management  </t>
  </si>
  <si>
    <t>FSAM</t>
  </si>
  <si>
    <t>Morgan Stanley/ J.P. Morgan/ Goldman Sachs/ RBC Capital Markets/ Credit Suisse/ SMBC Nikko</t>
  </si>
  <si>
    <t>Number of missed calls</t>
  </si>
  <si>
    <t>Antero Midstream Partners LP  (AM)</t>
  </si>
  <si>
    <t>AM</t>
  </si>
  <si>
    <t>Barclays/ Citigroup/ Wells Fargo Securities</t>
  </si>
  <si>
    <t xml:space="preserve">Xenon Pharmaceuticals  </t>
  </si>
  <si>
    <t>XENE</t>
  </si>
  <si>
    <t>Jefferies/ Wells Fargo Securities</t>
  </si>
  <si>
    <t xml:space="preserve">Coherus BioSciences </t>
  </si>
  <si>
    <t>CHRS</t>
  </si>
  <si>
    <t xml:space="preserve">Nevro </t>
  </si>
  <si>
    <t>NVRO</t>
  </si>
  <si>
    <t xml:space="preserve">Upland Software </t>
  </si>
  <si>
    <t>UPLD</t>
  </si>
  <si>
    <t xml:space="preserve">Freshpet </t>
  </si>
  <si>
    <t xml:space="preserve">INC Research Holdings </t>
  </si>
  <si>
    <t>INCR</t>
  </si>
  <si>
    <t>Goldman Sachs/ Credit Suisse/ Baird/ Wells Fargo Securities/ William Blair</t>
  </si>
  <si>
    <t xml:space="preserve">Triumph Bancorp  </t>
  </si>
  <si>
    <t>TBK</t>
  </si>
  <si>
    <t>Sandler ONeill &amp; Partners/ Evercore Group/ Wells Fargo</t>
  </si>
  <si>
    <t>FRPT</t>
  </si>
  <si>
    <t xml:space="preserve">Joint Corp. (The)   </t>
  </si>
  <si>
    <t>JYNT</t>
  </si>
  <si>
    <t>Roth Capital Partners/ Feltl and Company</t>
  </si>
  <si>
    <t xml:space="preserve">Axalta Coating Systems Ltd   </t>
  </si>
  <si>
    <t>AXTA</t>
  </si>
  <si>
    <t>Citigroup/ Goldman Sachs/ Deutsche Bank Securities/ J.P. Morgan/ BofA Merrill Lynch/ Barclays/ Credit Suisse/ Morgan Stanley</t>
  </si>
  <si>
    <t xml:space="preserve">Capnia  </t>
  </si>
  <si>
    <t xml:space="preserve">Navios Maritime Midstream Partners LP </t>
  </si>
  <si>
    <t>NAP</t>
  </si>
  <si>
    <t>BofA Merrill Lynch/ Citigroup/ Credit Suisse/ J.P. Morgan</t>
  </si>
  <si>
    <t xml:space="preserve">PRA Health Sciences  </t>
  </si>
  <si>
    <t>PRAH</t>
  </si>
  <si>
    <t>Jefferies/ Citigroup/ KKR/ UBS Investment Bank/ Credit Suisse/ Wells Fargo Securities</t>
  </si>
  <si>
    <t xml:space="preserve">Sky Solar Holdings </t>
  </si>
  <si>
    <t>SKYS</t>
  </si>
  <si>
    <t xml:space="preserve">FibroGen </t>
  </si>
  <si>
    <t>FGEN</t>
  </si>
  <si>
    <t>Goldman Sachs/ Citigroup/ Leerink Partners</t>
  </si>
  <si>
    <t xml:space="preserve">Landmark Infrastructure Partners LP </t>
  </si>
  <si>
    <t>LMRK</t>
  </si>
  <si>
    <t>Baird/ Raymond James/ RBC Capital Markets</t>
  </si>
  <si>
    <t>NeuroDerm</t>
  </si>
  <si>
    <t>NDRM</t>
  </si>
  <si>
    <t xml:space="preserve">Virgin America   </t>
  </si>
  <si>
    <t>VA</t>
  </si>
  <si>
    <t>CAPN/CAPNW</t>
  </si>
  <si>
    <t xml:space="preserve">Cnova N.V.  </t>
  </si>
  <si>
    <t>CNV</t>
  </si>
  <si>
    <t>Morgan Stanley/ J.P. Morgan/ BofA Merrill Lynch/ Credit Suisse/ Deutsche Bank Securities</t>
  </si>
  <si>
    <t xml:space="preserve">Habit Restaurants </t>
  </si>
  <si>
    <t>HABT</t>
  </si>
  <si>
    <t>Piper Jaffray/ Baird/ Wells Fargo Securities/ Raymond James</t>
  </si>
  <si>
    <t xml:space="preserve">Neothetics </t>
  </si>
  <si>
    <t>NEOT</t>
  </si>
  <si>
    <t>Piper Jaffray/ Guggenheim Securities/ Needham &amp; Company</t>
  </si>
  <si>
    <t xml:space="preserve">eHi Car Services Ltd  </t>
  </si>
  <si>
    <t>EHIC</t>
  </si>
  <si>
    <t xml:space="preserve">STORE Capital </t>
  </si>
  <si>
    <t>Goldman Sachs/ Credit Suisse/ Morgan Stanley</t>
  </si>
  <si>
    <t xml:space="preserve">Paramount Group  </t>
  </si>
  <si>
    <t>PGRE</t>
  </si>
  <si>
    <t>BofA Merrill Lynch/ Morgan Stanley/ Wells Fargo Securities</t>
  </si>
  <si>
    <t xml:space="preserve">Neff Corporation </t>
  </si>
  <si>
    <t>NEFF</t>
  </si>
  <si>
    <t>Morgan Stanley/ Jefferies/ Piper Jaffray</t>
  </si>
  <si>
    <t xml:space="preserve">Peak Resorts   </t>
  </si>
  <si>
    <t>SKIS</t>
  </si>
  <si>
    <t>FBR/ Stifel/ Baird</t>
  </si>
  <si>
    <t xml:space="preserve">Histogenics </t>
  </si>
  <si>
    <t>HSGX</t>
  </si>
  <si>
    <t>Cowen and Company/ Needham &amp; Company/ Canaccord Genuity</t>
  </si>
  <si>
    <t xml:space="preserve">LendingClub  </t>
  </si>
  <si>
    <t>LC</t>
  </si>
  <si>
    <t>Morgan Stanley/ Goldman Sachs/ Credit Suisse/ Citigroup</t>
  </si>
  <si>
    <t xml:space="preserve">Momo </t>
  </si>
  <si>
    <t>MOMO</t>
  </si>
  <si>
    <t>Morgan Stanley/ Credit Suisse/ J.P. Morgan/ China Renaissance</t>
  </si>
  <si>
    <t xml:space="preserve">Avolon Holdings Limited </t>
  </si>
  <si>
    <t>AVOL</t>
  </si>
  <si>
    <t>J.P. Morgan/ Morgan Stanley/ Citigroup/ UBS Investment Bank/ Wells Fargo Securities</t>
  </si>
  <si>
    <t xml:space="preserve">CB Pharma Acquisition </t>
  </si>
  <si>
    <t>CNLMU</t>
  </si>
  <si>
    <t xml:space="preserve">Connecture   </t>
  </si>
  <si>
    <t>CNXR</t>
  </si>
  <si>
    <t>Morgan Stanley/ J. P. Morgan Securities</t>
  </si>
  <si>
    <t xml:space="preserve">Hortonworks  </t>
  </si>
  <si>
    <t>HDP</t>
  </si>
  <si>
    <t>Goldman Sachs/ Credit Suisse/ RBC Capital Markets</t>
  </si>
  <si>
    <t xml:space="preserve">James River Group Holdings  </t>
  </si>
  <si>
    <t>Keefe Bruyette &amp; Woods (A Stifel Company )/ UBS Investment Bank/ FBR/ BMO Capital Markets</t>
  </si>
  <si>
    <t>Metaldyne Performance Group (MPG)</t>
  </si>
  <si>
    <t>BofA Merrill Lynch/ Goldman Sachs/ Deutsche Bank SecuritieS/ Barclays/ Credit Suisse/ RBC Capital Markets</t>
  </si>
  <si>
    <t xml:space="preserve">New Relic   </t>
  </si>
  <si>
    <t>NEWR</t>
  </si>
  <si>
    <t xml:space="preserve">Workiva </t>
  </si>
  <si>
    <t>WK</t>
  </si>
  <si>
    <t xml:space="preserve">On Deck Capital  </t>
  </si>
  <si>
    <t>ONDK</t>
  </si>
  <si>
    <t>Morgan Stanley/ BofA Merrill Lynch/ J.P. Morgan/ Deutsche Bank Securities/ Jefferies</t>
  </si>
  <si>
    <t xml:space="preserve">Rice Midstream Partners LP </t>
  </si>
  <si>
    <t>RMP</t>
  </si>
  <si>
    <t xml:space="preserve">Bellicum Pharmaceuticals  </t>
  </si>
  <si>
    <t>BLCM</t>
  </si>
  <si>
    <t>Jefferies/ Citigroup/ Piper Jaffray</t>
  </si>
  <si>
    <t xml:space="preserve">Juno Therapeutics  </t>
  </si>
  <si>
    <t>JUNO</t>
  </si>
  <si>
    <t>Morgan Stanley/ J.P. Morgan/ Goldman Sachs</t>
  </si>
  <si>
    <t xml:space="preserve">Committed Capital Acquisition Corporation II  </t>
  </si>
  <si>
    <t>CCAQU</t>
  </si>
  <si>
    <t xml:space="preserve">Patriot National  </t>
  </si>
  <si>
    <t>PN</t>
  </si>
  <si>
    <t>UBS Investment Bank/ BMO Capital Markets/ SunTrust Robinson Humphrey</t>
  </si>
  <si>
    <t>Zosano Pharma (ZSAN)</t>
  </si>
  <si>
    <t>ZSAN</t>
  </si>
  <si>
    <t>Ladenburg Thalmann/ Roth Capital Partners</t>
  </si>
  <si>
    <t xml:space="preserve">Ascendis Pharma A/S  </t>
  </si>
  <si>
    <t>ASND</t>
  </si>
  <si>
    <t xml:space="preserve">Entellus Medical </t>
  </si>
  <si>
    <t>ENTL</t>
  </si>
  <si>
    <t>BofA Merrill Lynch/ Piper Jaffray</t>
  </si>
  <si>
    <t xml:space="preserve">Flex Pharma  </t>
  </si>
  <si>
    <t>FLKS</t>
  </si>
  <si>
    <t xml:space="preserve">Presbia PLC </t>
  </si>
  <si>
    <t>LENS</t>
  </si>
  <si>
    <t xml:space="preserve">Avinger  </t>
  </si>
  <si>
    <t>AVGR</t>
  </si>
  <si>
    <t>Canaccord Genuity/ Cowen</t>
  </si>
  <si>
    <t xml:space="preserve">InfraREIT </t>
  </si>
  <si>
    <t>HIFR</t>
  </si>
  <si>
    <t xml:space="preserve">Spark Therapeutics </t>
  </si>
  <si>
    <t>ONCE</t>
  </si>
  <si>
    <t xml:space="preserve">Tracon Pharmaceuticals </t>
  </si>
  <si>
    <t>TCON</t>
  </si>
  <si>
    <t>Wells Fargo Securities/ Stifel</t>
  </si>
  <si>
    <t xml:space="preserve">Nexvet Biopharma plc </t>
  </si>
  <si>
    <t>NVET</t>
  </si>
  <si>
    <t>BofA Merrill Lynch/ Cowen and Company</t>
  </si>
  <si>
    <t xml:space="preserve">Barington/Hilco Acquisition  </t>
  </si>
  <si>
    <t>BHACU</t>
  </si>
  <si>
    <t xml:space="preserve">Columbia Pipeline Partners LP </t>
  </si>
  <si>
    <t>CPPL</t>
  </si>
  <si>
    <t>Barclays/ Citigroup/ BofA Merrill Lynch/ Goldman Sachs/ J.P. Morgan/ Morgan Stanley/ Wells Fargo Securities</t>
  </si>
  <si>
    <t>Easterly Government Properties  (DEA)</t>
  </si>
  <si>
    <t>DEA</t>
  </si>
  <si>
    <t>Citigroup/ Raymond James/ RBC Capital Markets</t>
  </si>
  <si>
    <t xml:space="preserve">Avenue Financial  </t>
  </si>
  <si>
    <t>AVNU</t>
  </si>
  <si>
    <t>Keefe, Bruyette &amp; Woods (A Stifel Company)</t>
  </si>
  <si>
    <t xml:space="preserve">Inovalon Holdings </t>
  </si>
  <si>
    <t>INOV</t>
  </si>
  <si>
    <t>Goldman Sachs/ Morgan Stanley/ Citigroup/ BofA Merrill Lynch/ UBS Investment Bank</t>
  </si>
  <si>
    <t xml:space="preserve">Invitae  </t>
  </si>
  <si>
    <t>NVTA</t>
  </si>
  <si>
    <t xml:space="preserve">Bellerophon Therapeutics   </t>
  </si>
  <si>
    <t>BLPH</t>
  </si>
  <si>
    <t xml:space="preserve">Eyegate Pharmaceuticals   </t>
  </si>
  <si>
    <t xml:space="preserve">Great Ajax  </t>
  </si>
  <si>
    <t>AJX</t>
  </si>
  <si>
    <t>FBR/ Sterne Agee/ Nomura</t>
  </si>
  <si>
    <t xml:space="preserve">FinTech Acquisition </t>
  </si>
  <si>
    <t>FNTCU</t>
  </si>
  <si>
    <t xml:space="preserve">Cantor Fitzgerald </t>
  </si>
  <si>
    <t xml:space="preserve">Inotek Pharmaceuticals  </t>
  </si>
  <si>
    <t>ITEK</t>
  </si>
  <si>
    <t xml:space="preserve">Check-Cap Ltd. </t>
  </si>
  <si>
    <t>CHEKU</t>
  </si>
  <si>
    <t xml:space="preserve">MaxPoint Interactive   </t>
  </si>
  <si>
    <t>MXPT</t>
  </si>
  <si>
    <t>Goldman Sachs/ Deutsche Bank Securities/ Pacific Crest Securities</t>
  </si>
  <si>
    <t xml:space="preserve">Summit Materials   </t>
  </si>
  <si>
    <t>SUM</t>
  </si>
  <si>
    <t>Citigroup/ Goldman Sachs/ BofA Merrill Lynch/ Barclays/ Deutsche Bank Securities/ RBC Capital Markets</t>
  </si>
  <si>
    <t xml:space="preserve">Goldman Sachs BDC </t>
  </si>
  <si>
    <t>GSBD</t>
  </si>
  <si>
    <t>BofA Merrill Lynch/ Goldman Sachs/ Morgan Stanley/ Citigroup/ Credit Suisse/ Wells Fargo Securities</t>
  </si>
  <si>
    <t xml:space="preserve">National Commerce  </t>
  </si>
  <si>
    <t>NCOM</t>
  </si>
  <si>
    <t xml:space="preserve">SteadyMed </t>
  </si>
  <si>
    <t>STDY</t>
  </si>
  <si>
    <t>Wells Fargo Securities/ RBC Capital Markets</t>
  </si>
  <si>
    <t xml:space="preserve">Cidara Therapeutics  </t>
  </si>
  <si>
    <t>CDTX</t>
  </si>
  <si>
    <t xml:space="preserve">GoDaddy </t>
  </si>
  <si>
    <t>GDDY</t>
  </si>
  <si>
    <t>Morgan Stanley/ J.P. Morgan/ Citigroup/ Barclays/ Deutsche Bank Securities/ RBC Capital Markets</t>
  </si>
  <si>
    <t xml:space="preserve">Kornit Digital Ltd.   </t>
  </si>
  <si>
    <t>KRNT</t>
  </si>
  <si>
    <t xml:space="preserve">Carbylan Therapeutics </t>
  </si>
  <si>
    <t>CBYL</t>
  </si>
  <si>
    <t xml:space="preserve">Etsy </t>
  </si>
  <si>
    <t>ETSY</t>
  </si>
  <si>
    <t xml:space="preserve">KemPharm   </t>
  </si>
  <si>
    <t>KMPH</t>
  </si>
  <si>
    <t>Cowen and Company/ RBC Capital Markets</t>
  </si>
  <si>
    <t xml:space="preserve">Party City Holdco </t>
  </si>
  <si>
    <t>PRTY</t>
  </si>
  <si>
    <t xml:space="preserve">Virtu Financial </t>
  </si>
  <si>
    <t>VIRT</t>
  </si>
  <si>
    <t>Goldman Sachs/ J.P. Morgan/ Sandler O'Neill + Partners, L.P.</t>
  </si>
  <si>
    <t>National Storage Affiliates Trust  (NSA)</t>
  </si>
  <si>
    <t>NSA</t>
  </si>
  <si>
    <t>Jefferies/ Morgan Stanley/ Wells Fargo Securities</t>
  </si>
  <si>
    <t xml:space="preserve">Apigee  </t>
  </si>
  <si>
    <t>APIC</t>
  </si>
  <si>
    <t xml:space="preserve">Atlantic Alliance Partnership </t>
  </si>
  <si>
    <t>AAPC</t>
  </si>
  <si>
    <t xml:space="preserve">Enviva Partners, LP  </t>
  </si>
  <si>
    <t>EVA</t>
  </si>
  <si>
    <t>Barclays/ Goldman Sachs/ RBC Capital Markets/ Citigroup</t>
  </si>
  <si>
    <t xml:space="preserve">Viking Therapeutics </t>
  </si>
  <si>
    <t>VKTX</t>
  </si>
  <si>
    <t>Laidlaw &amp; Company (UK) Ltd.</t>
  </si>
  <si>
    <t xml:space="preserve">Blueprint Medicines </t>
  </si>
  <si>
    <t>BPMC</t>
  </si>
  <si>
    <t>Goldman Sachs/ Cowen and Company</t>
  </si>
  <si>
    <t xml:space="preserve">Arowana </t>
  </si>
  <si>
    <t>ARWAU</t>
  </si>
  <si>
    <t xml:space="preserve">Black Stone Minerals, L.P. </t>
  </si>
  <si>
    <t>BSM</t>
  </si>
  <si>
    <t>Barclays/ BofA Merrill Lynch/ Citigroup/ Credit Suisse/ Wells Fargo Securities</t>
  </si>
  <si>
    <t xml:space="preserve">OpGen </t>
  </si>
  <si>
    <t>OPGN</t>
  </si>
  <si>
    <t xml:space="preserve">Adaptimmune Therapeutics PLC </t>
  </si>
  <si>
    <t>ADAP</t>
  </si>
  <si>
    <t>BofA Merrill Lynch/ Cowen and Company/ Leerink Partners</t>
  </si>
  <si>
    <t xml:space="preserve">CoLucid Pharmaceuticals  </t>
  </si>
  <si>
    <t>CLCD</t>
  </si>
  <si>
    <t xml:space="preserve">HTG Molecular Diagnostics </t>
  </si>
  <si>
    <t>HTGM</t>
  </si>
  <si>
    <t xml:space="preserve">aTYR PHARMA </t>
  </si>
  <si>
    <t>LIFE</t>
  </si>
  <si>
    <t xml:space="preserve">Collegium Pharmaceutical </t>
  </si>
  <si>
    <t>COLL</t>
  </si>
  <si>
    <t xml:space="preserve">Tallgrass Energy GP, LP </t>
  </si>
  <si>
    <t>TEGP</t>
  </si>
  <si>
    <t xml:space="preserve">Bojangles </t>
  </si>
  <si>
    <t>BOJA</t>
  </si>
  <si>
    <t>BofA Merrill Lynch/ Wells Fargo Securities/ Jefferies</t>
  </si>
  <si>
    <t xml:space="preserve">EQT GP Holdings, LP </t>
  </si>
  <si>
    <t>EQGP</t>
  </si>
  <si>
    <t>Barclays/ Goldman Sachs</t>
  </si>
  <si>
    <t xml:space="preserve">Jaguar Animal Health  </t>
  </si>
  <si>
    <t>JAGX</t>
  </si>
  <si>
    <t xml:space="preserve">Fenix Parts </t>
  </si>
  <si>
    <t>FENX</t>
  </si>
  <si>
    <t>BMO Capital Markets/ Stifel</t>
  </si>
  <si>
    <t xml:space="preserve">Arcadia Biosciences  </t>
  </si>
  <si>
    <t>RKDA</t>
  </si>
  <si>
    <t>Credit Suisse/ J.P. Morgan/ Piper Jaffray</t>
  </si>
  <si>
    <t xml:space="preserve">Fortress Transportation and Infrastructure Investors </t>
  </si>
  <si>
    <t>FTAI</t>
  </si>
  <si>
    <t>Citigroup/ BofA Merrill Lynch/ Barclays/ Deutsche Bank Securities/ UBS Investment Bank</t>
  </si>
  <si>
    <t xml:space="preserve">Black Knight Financial Services </t>
  </si>
  <si>
    <t>BKFS</t>
  </si>
  <si>
    <t xml:space="preserve">GP Investments Acquisition </t>
  </si>
  <si>
    <t>GPIAU</t>
  </si>
  <si>
    <t xml:space="preserve">Baozun </t>
  </si>
  <si>
    <t>BZUN</t>
  </si>
  <si>
    <t xml:space="preserve">Community Healthcare Trust </t>
  </si>
  <si>
    <t>CHCT</t>
  </si>
  <si>
    <t>Sandler ONeill + Partners/ SunTrust Robinson Humphrey</t>
  </si>
  <si>
    <t xml:space="preserve">PGA Holdings  </t>
  </si>
  <si>
    <t>PGND</t>
  </si>
  <si>
    <t>Barclays/ Goldman Sachs/ William Blair</t>
  </si>
  <si>
    <t xml:space="preserve">Shopify </t>
  </si>
  <si>
    <t>Morgan Stanley/ Credit Suisse/ RBC Capital Markets</t>
  </si>
  <si>
    <t xml:space="preserve">PennTex Midstream Partners, LP </t>
  </si>
  <si>
    <t>PTXP</t>
  </si>
  <si>
    <t>Citigroup/ Barclays/ RBC Capital Markets/ Tudor, Pickering, Holt</t>
  </si>
  <si>
    <t xml:space="preserve">DAVIDsTEA </t>
  </si>
  <si>
    <t>DTEA</t>
  </si>
  <si>
    <t xml:space="preserve">EndoChoice (ECPM Holdings)  </t>
  </si>
  <si>
    <t>GI</t>
  </si>
  <si>
    <t>J.P. Morgan/ BofA Merrill Lynch/ William Blair/ Stifel</t>
  </si>
  <si>
    <t xml:space="preserve">Evolent Health  </t>
  </si>
  <si>
    <t xml:space="preserve">Axovant Sciences </t>
  </si>
  <si>
    <t>AXON</t>
  </si>
  <si>
    <t>Jefferies/ Evercore ISI/ RBC Capital Markets</t>
  </si>
  <si>
    <t xml:space="preserve">Electrum Special Acquisition </t>
  </si>
  <si>
    <t>ELECU</t>
  </si>
  <si>
    <t xml:space="preserve">People's Utah Bancorp </t>
  </si>
  <si>
    <t>PUB</t>
  </si>
  <si>
    <t>D.A. Davidson &amp; Co.</t>
  </si>
  <si>
    <t xml:space="preserve">Invuity </t>
  </si>
  <si>
    <t>IVTY</t>
  </si>
  <si>
    <t>Piper Jaffray/ Leerink Partners/ Stifel</t>
  </si>
  <si>
    <t xml:space="preserve">Nivalis Therapeutics  </t>
  </si>
  <si>
    <t>NVLS</t>
  </si>
  <si>
    <t xml:space="preserve">Fitbit  </t>
  </si>
  <si>
    <t>FIT</t>
  </si>
  <si>
    <t>Morgan Stanley/ Deutsche Bank Securities/ BofAMerrill Lynch</t>
  </si>
  <si>
    <t xml:space="preserve">Univar </t>
  </si>
  <si>
    <t>UNVR</t>
  </si>
  <si>
    <t>Deutsche Bank Securities/ Goldman Sachs/ BofA Merrill Lynch</t>
  </si>
  <si>
    <t xml:space="preserve">8point3 Energy Partners LP  </t>
  </si>
  <si>
    <t>CAFD</t>
  </si>
  <si>
    <t>Goldman Sachs/ Citigroup/ Deutsche Bank Securities/ J.P. Morgan/ Credit Agricole CIB</t>
  </si>
  <si>
    <t xml:space="preserve">Fogo de Chão </t>
  </si>
  <si>
    <t>FOGO</t>
  </si>
  <si>
    <t>Jefferies/ J.P. Morgan</t>
  </si>
  <si>
    <t xml:space="preserve">MINDBODY </t>
  </si>
  <si>
    <t>MB</t>
  </si>
  <si>
    <t>Morgan Stanley/ Credit Suisse/ UBS Securities</t>
  </si>
  <si>
    <t xml:space="preserve">Ritter Pharmaceuticals </t>
  </si>
  <si>
    <t>RTTR</t>
  </si>
  <si>
    <t>Catabasis Pharmaceuticals  (CATB)</t>
  </si>
  <si>
    <t>CATB</t>
  </si>
  <si>
    <t xml:space="preserve">Gener8 Maritime  </t>
  </si>
  <si>
    <t>GNRT</t>
  </si>
  <si>
    <t>Citigroup/ UBS/ Jefferies/ Evercore ISI</t>
  </si>
  <si>
    <t xml:space="preserve">Glaukos </t>
  </si>
  <si>
    <t>GKOS</t>
  </si>
  <si>
    <t>J.P. Morgan/ BofA Merrill Lynch/ Goldman Sachs</t>
  </si>
  <si>
    <t xml:space="preserve">Lantheus Holdings </t>
  </si>
  <si>
    <t>LNTH</t>
  </si>
  <si>
    <t>Credit Suisse/ Jefferies/ RBC Capital Markets/ Wells Fargo Securities</t>
  </si>
  <si>
    <t xml:space="preserve">Milacron Holdings  </t>
  </si>
  <si>
    <t>MCRN</t>
  </si>
  <si>
    <t>BofA Merrill Lynch/ Barclays/ J.P. Morgan/ Baird/ Credit Suisse/ Goldman Sachs</t>
  </si>
  <si>
    <t xml:space="preserve">Alarm.com Holdings  </t>
  </si>
  <si>
    <t>ALRM</t>
  </si>
  <si>
    <t xml:space="preserve">AppFolio </t>
  </si>
  <si>
    <t>APPF</t>
  </si>
  <si>
    <t xml:space="preserve">Green Plains Partners LP  </t>
  </si>
  <si>
    <t>Barclays/ BofA Merrill Lynch/ Credit Suisse/ Macquarie Capital/ RBC Capital Markets</t>
  </si>
  <si>
    <t xml:space="preserve">Seres Therapeutics  </t>
  </si>
  <si>
    <t>MCRB</t>
  </si>
  <si>
    <t xml:space="preserve">Xactly  </t>
  </si>
  <si>
    <t>XTLY</t>
  </si>
  <si>
    <t>J.P. Morgan/ Deutsche Bank Securities/ UBS Investment Bank</t>
  </si>
  <si>
    <t xml:space="preserve">Yulong Eco-Materials </t>
  </si>
  <si>
    <t>YECO</t>
  </si>
  <si>
    <t>Axiom Capital Management/ Northland Capital Markets/ ViewTrade Securities</t>
  </si>
  <si>
    <t xml:space="preserve">CNX Coal Resources LP  </t>
  </si>
  <si>
    <t>CNXC</t>
  </si>
  <si>
    <t>BofA Merrill Lynch/ Wells Fargo Securities/ Jefferies / Scotia Howard Weil/ Citigroup/ Credit Suisse/ J.P. Morgan/ Evercore ISI / BB&amp;T Capital Markets/ Goldman Sachs/ The Huntington Investment Company/ Stifel/ Nomura</t>
  </si>
  <si>
    <t xml:space="preserve">ConforMIS  </t>
  </si>
  <si>
    <t>CFMS</t>
  </si>
  <si>
    <t xml:space="preserve">Teladoc </t>
  </si>
  <si>
    <t>TDOC</t>
  </si>
  <si>
    <t xml:space="preserve">Unique Fabricating  </t>
  </si>
  <si>
    <t>UFAB</t>
  </si>
  <si>
    <t>Roth Capital Partners/ Taglich Brothers</t>
  </si>
  <si>
    <t xml:space="preserve">Natera </t>
  </si>
  <si>
    <t>NTRA</t>
  </si>
  <si>
    <t>Morgan Stanle/ Cowen and Company/ Piper Jaffray</t>
  </si>
  <si>
    <t xml:space="preserve">Chiasma </t>
  </si>
  <si>
    <t>CHMA</t>
  </si>
  <si>
    <t xml:space="preserve">Jupai Holdings </t>
  </si>
  <si>
    <t>JP</t>
  </si>
  <si>
    <t>Credit Suisse/ China Renaissance</t>
  </si>
  <si>
    <t xml:space="preserve">Ollie's Bargain Outlet Holdings </t>
  </si>
  <si>
    <t>OLLI</t>
  </si>
  <si>
    <t>J.P. Morgan/ Jefferies/ BofA Merrill Lynch</t>
  </si>
  <si>
    <t xml:space="preserve">ProNAi Therapeutics </t>
  </si>
  <si>
    <t>DNAI</t>
  </si>
  <si>
    <t>Jefferies/ BofA Merrill Lynch</t>
  </si>
  <si>
    <t xml:space="preserve">MCBC Holdings </t>
  </si>
  <si>
    <t>MCFT</t>
  </si>
  <si>
    <t>Baird/ Raymond James/ Wells Fargo Securities</t>
  </si>
  <si>
    <t xml:space="preserve">Ooma </t>
  </si>
  <si>
    <t>OOMA</t>
  </si>
  <si>
    <t xml:space="preserve">Rapid7 </t>
  </si>
  <si>
    <t>RPD</t>
  </si>
  <si>
    <t>Morgan Stanley/ Barclays</t>
  </si>
  <si>
    <t xml:space="preserve">Blue Buffalo Pet Products  </t>
  </si>
  <si>
    <t>BUFF</t>
  </si>
  <si>
    <t xml:space="preserve">Hennessy Capital Acquisition Corp II  </t>
  </si>
  <si>
    <t>UBS Investment Bank/ Cantor Fitzgerald/ BMO Capital Markets</t>
  </si>
  <si>
    <t xml:space="preserve">Live Oak Bancshares </t>
  </si>
  <si>
    <t>LOB</t>
  </si>
  <si>
    <t>Sandler O’Neill &amp; Partners, L.P</t>
  </si>
  <si>
    <t xml:space="preserve">Neos Therapeutics </t>
  </si>
  <si>
    <t>NEOS</t>
  </si>
  <si>
    <t>UBS Investment Bank/ BMO Capital Markets/ RBC Capital Markets</t>
  </si>
  <si>
    <t xml:space="preserve">JM Global Holding </t>
  </si>
  <si>
    <t>WYIGU</t>
  </si>
  <si>
    <t xml:space="preserve">NantKwest </t>
  </si>
  <si>
    <t>NK</t>
  </si>
  <si>
    <t>BofA Merrill Lynch/ Citigroup/ Jefferies/ Piper Jaffray</t>
  </si>
  <si>
    <t xml:space="preserve">Easterly Acquisition   </t>
  </si>
  <si>
    <t>EACQU</t>
  </si>
  <si>
    <t xml:space="preserve">Global Partner Acquisition </t>
  </si>
  <si>
    <t>GPACU</t>
  </si>
  <si>
    <t xml:space="preserve">vTv Therapeutics </t>
  </si>
  <si>
    <t>VTV</t>
  </si>
  <si>
    <t xml:space="preserve">TerraForm Global  </t>
  </si>
  <si>
    <t>GLBL</t>
  </si>
  <si>
    <t>J.P. Morgan/ Barclays/ Citigroup/ Morgan Stanley</t>
  </si>
  <si>
    <t xml:space="preserve">Global Blood Therapeutics </t>
  </si>
  <si>
    <t>GBT</t>
  </si>
  <si>
    <t xml:space="preserve">Conifer Holdings </t>
  </si>
  <si>
    <t>CNFR</t>
  </si>
  <si>
    <t>BMO Capital Markets/ Raymond James</t>
  </si>
  <si>
    <t xml:space="preserve">E-compass Acquisition </t>
  </si>
  <si>
    <t>ECACU</t>
  </si>
  <si>
    <t xml:space="preserve">Houlihan Lokey </t>
  </si>
  <si>
    <t>HLI</t>
  </si>
  <si>
    <t>BofA Merrill Lynch/ Goldman Sachs</t>
  </si>
  <si>
    <t xml:space="preserve">Gores Holdings </t>
  </si>
  <si>
    <t xml:space="preserve">Amplify Snack Brands </t>
  </si>
  <si>
    <t>BETR</t>
  </si>
  <si>
    <t>Goldman Sachs/ Jefferies/ Credit Suisse</t>
  </si>
  <si>
    <t xml:space="preserve">Sunrun </t>
  </si>
  <si>
    <t>RUN</t>
  </si>
  <si>
    <t>Credit Suisse/ Goldman Sachs/ Morgan Stanley</t>
  </si>
  <si>
    <t xml:space="preserve">Zynerba Pharmeceuticals </t>
  </si>
  <si>
    <t>ZYNE</t>
  </si>
  <si>
    <t xml:space="preserve">Aimmune Therapeutics </t>
  </si>
  <si>
    <t>AIMT</t>
  </si>
  <si>
    <t>BofA Merrill Lynch/ Credit Suisse/ Piper Jaffray</t>
  </si>
  <si>
    <t xml:space="preserve">Planet Fitness  </t>
  </si>
  <si>
    <t>PLNT</t>
  </si>
  <si>
    <t>J.P. Morgan Securities Merrill Lynch/ Jefferies/ Credit Suisse Securities</t>
  </si>
  <si>
    <t xml:space="preserve">Double Eagle Acquisition </t>
  </si>
  <si>
    <t xml:space="preserve">Pace Holdings  </t>
  </si>
  <si>
    <t>PACEU</t>
  </si>
  <si>
    <t>Deutsche Bank Securities/ Citigroup</t>
  </si>
  <si>
    <t xml:space="preserve">REGENXBIO Inc.  </t>
  </si>
  <si>
    <t>RGNX</t>
  </si>
  <si>
    <t>Morgan Stanley/ BofA Merrill Lynch/ Piper Jaffray</t>
  </si>
  <si>
    <t xml:space="preserve">Nabriva Therapeutics AG </t>
  </si>
  <si>
    <t>NBRV</t>
  </si>
  <si>
    <t>Leerink Partners/ RBC Capital Markets</t>
  </si>
  <si>
    <t xml:space="preserve">Penumbra  </t>
  </si>
  <si>
    <t>PEN</t>
  </si>
  <si>
    <t>EYEG</t>
  </si>
  <si>
    <t xml:space="preserve">Boulevard Acquisition Corp. II  </t>
  </si>
  <si>
    <t xml:space="preserve">Edge Therapeutics </t>
  </si>
  <si>
    <t>EDGE</t>
  </si>
  <si>
    <t>Leerink Partners/ Credit Suisse</t>
  </si>
  <si>
    <t xml:space="preserve">Mirna Therapeutics </t>
  </si>
  <si>
    <t>MIRN</t>
  </si>
  <si>
    <t xml:space="preserve">Performance Food Group  </t>
  </si>
  <si>
    <t>PFGC</t>
  </si>
  <si>
    <t>Credit Suisse/ Barclays/ Wells Fargo Securities/ Morgan Stanley</t>
  </si>
  <si>
    <t xml:space="preserve">Surgery Partners </t>
  </si>
  <si>
    <t>BofA Merrill Lynch/ Goldman Sachs/ Jefferies</t>
  </si>
  <si>
    <t xml:space="preserve">NovoCure </t>
  </si>
  <si>
    <t>NVCR</t>
  </si>
  <si>
    <t>J.P. Morgan/ Deutsche Bank Securities/ Evercore ISI/ Wells Fargo Securities</t>
  </si>
  <si>
    <t xml:space="preserve">Aclaris Therapeutics </t>
  </si>
  <si>
    <t>ACRS</t>
  </si>
  <si>
    <t>Jefferies/ Citigroup</t>
  </si>
  <si>
    <t xml:space="preserve">Pure Storage </t>
  </si>
  <si>
    <t>PSTG</t>
  </si>
  <si>
    <t>Morgan Stanley/ Goldman Sachs/ Barclays/ Allen &amp; Company/ BofA Merrill Lynch</t>
  </si>
  <si>
    <t xml:space="preserve">Allegiance Bancshares </t>
  </si>
  <si>
    <t>ABTX</t>
  </si>
  <si>
    <t>Baird/ Stephens</t>
  </si>
  <si>
    <t xml:space="preserve">CytomX Therapeutics </t>
  </si>
  <si>
    <t>CTMX</t>
  </si>
  <si>
    <t>BofA Merrill Lynch/ Jefferies/ Cowen and Company</t>
  </si>
  <si>
    <t xml:space="preserve">CPI Card Group </t>
  </si>
  <si>
    <t>PMTS</t>
  </si>
  <si>
    <t>BMO Capital Markets/ Goldman Sachs/ CIBC</t>
  </si>
  <si>
    <t xml:space="preserve">Capitol Acquisition Corp. III </t>
  </si>
  <si>
    <t>Citigroup/ Deutsche Bank Securities/ Credit Suisse</t>
  </si>
  <si>
    <t xml:space="preserve">Cerecor </t>
  </si>
  <si>
    <t>CERCU</t>
  </si>
  <si>
    <t xml:space="preserve">First Data   </t>
  </si>
  <si>
    <t>FDC</t>
  </si>
  <si>
    <t>Citigroup/ Morgan Stanley/ BofA Merrill Lynch/ KKR/ Barclays/ Credit Suisse/ Deutsche Bank Securities/ Goldman Sachs/ HSBC/ Mizuho Securities/ PNC Capital Markets/ SunTrust Robinson Humphrey/ Wells Fargo Securities</t>
  </si>
  <si>
    <t xml:space="preserve">Pacific Special Acquisition </t>
  </si>
  <si>
    <t>PAACU</t>
  </si>
  <si>
    <t xml:space="preserve">Adesto Technologies </t>
  </si>
  <si>
    <t>IOTS</t>
  </si>
  <si>
    <t>Needham &amp; Company/ Oppenheimer &amp; Co.</t>
  </si>
  <si>
    <t xml:space="preserve">MyoKardia </t>
  </si>
  <si>
    <t>MYOK</t>
  </si>
  <si>
    <t xml:space="preserve">Advanced Accelerator Applications S.A. </t>
  </si>
  <si>
    <t>AAAP</t>
  </si>
  <si>
    <t>Citigroup/ Jefferies​ ​</t>
  </si>
  <si>
    <t xml:space="preserve">Equity Bancshares </t>
  </si>
  <si>
    <t>EQBK</t>
  </si>
  <si>
    <t>Keefe, Bruyette &amp; Woods (A Stifel Company)/ Stephens</t>
  </si>
  <si>
    <t xml:space="preserve">Voyager Therapeutics </t>
  </si>
  <si>
    <t>VYGR</t>
  </si>
  <si>
    <t xml:space="preserve">Wave Life Sciences Pte Ltd. </t>
  </si>
  <si>
    <t>WVE</t>
  </si>
  <si>
    <t xml:space="preserve">Instructure </t>
  </si>
  <si>
    <t>INST</t>
  </si>
  <si>
    <t>Morgan Stanley/ Goldman Sachs/ Jefferies</t>
  </si>
  <si>
    <t xml:space="preserve">Xtera Communications </t>
  </si>
  <si>
    <t>XCOM</t>
  </si>
  <si>
    <t>Needham &amp; Company/ Cowen and Company/ BMO Capital Markets</t>
  </si>
  <si>
    <t xml:space="preserve">Match Group </t>
  </si>
  <si>
    <t>MTCH</t>
  </si>
  <si>
    <t>J.P. Morgan/ Allen &amp; Company/ BofA Merrill Lynch</t>
  </si>
  <si>
    <t xml:space="preserve">Axsome Therapeutics </t>
  </si>
  <si>
    <t>AXSM</t>
  </si>
  <si>
    <t xml:space="preserve">Mimecast Ltd. </t>
  </si>
  <si>
    <t>MIME</t>
  </si>
  <si>
    <t>Goldman Sachs/ Barclays/ Jefferies/ RBC Capital Markets</t>
  </si>
  <si>
    <t>Square</t>
  </si>
  <si>
    <t>SQ</t>
  </si>
  <si>
    <t>Goldman Sachs/ Morgan Stanley/ J.P. Morgan</t>
  </si>
  <si>
    <t xml:space="preserve">Duluth Holdings </t>
  </si>
  <si>
    <t>DLTH</t>
  </si>
  <si>
    <t>William Blair/ Baird/ Raymond James/ BMO Capital Markets</t>
  </si>
  <si>
    <t xml:space="preserve">Andina Acquisition Corp. II </t>
  </si>
  <si>
    <t>EarlyBirdCapital, Inc.</t>
  </si>
  <si>
    <t xml:space="preserve">Atlassian Corporation Plc </t>
  </si>
  <si>
    <t>TEAM</t>
  </si>
  <si>
    <t xml:space="preserve">Yirendai Ltd. </t>
  </si>
  <si>
    <t>YRD</t>
  </si>
  <si>
    <t xml:space="preserve">BeiGene, Ltd. </t>
  </si>
  <si>
    <t>BGNE</t>
  </si>
  <si>
    <t>Goldman Sachs/ Morgan Stanley/ Cowen and Company</t>
  </si>
  <si>
    <t xml:space="preserve">Editas Medicine </t>
  </si>
  <si>
    <t>EDIT</t>
  </si>
  <si>
    <t xml:space="preserve">AveXis </t>
  </si>
  <si>
    <t>AVXS</t>
  </si>
  <si>
    <t>Goldman Sachs/ Jefferies</t>
  </si>
  <si>
    <t xml:space="preserve">Proteostasis Therapeutics </t>
  </si>
  <si>
    <t>PTI</t>
  </si>
  <si>
    <t xml:space="preserve">Silver Run Acquisition </t>
  </si>
  <si>
    <t>SRAQU</t>
  </si>
  <si>
    <t>Deutsche Bank Securities/ Citigroup/ Goldman Sachs</t>
  </si>
  <si>
    <t xml:space="preserve">Jensyn Acquisition </t>
  </si>
  <si>
    <t>JSYNU</t>
  </si>
  <si>
    <t xml:space="preserve">Syndax Pharmaceuticals </t>
  </si>
  <si>
    <t>SNDX</t>
  </si>
  <si>
    <t xml:space="preserve">Corvus Pharmaceuticals </t>
  </si>
  <si>
    <t>CRVS</t>
  </si>
  <si>
    <t>SGRY</t>
  </si>
  <si>
    <t xml:space="preserve">Aeglea BioTherapeutics </t>
  </si>
  <si>
    <t>AGLE</t>
  </si>
  <si>
    <t>UBS Investment Bank/ BMO Capital Markets/ Wells Fargo Securities</t>
  </si>
  <si>
    <t xml:space="preserve">KLR Energy Acquisition </t>
  </si>
  <si>
    <t>KLREU</t>
  </si>
  <si>
    <t xml:space="preserve">Bats Global Markets </t>
  </si>
  <si>
    <t>BATS</t>
  </si>
  <si>
    <t xml:space="preserve">MGM Growth Properties LLC </t>
  </si>
  <si>
    <t>MGP</t>
  </si>
  <si>
    <t>BofA Merrill Lynch/ J.P. Morgan/ Morgan Stanley/ Evercore ISI/ Barclays/ Citigroup/ Deutsche Bank Securities</t>
  </si>
  <si>
    <t xml:space="preserve">American Renal Associates Holdings </t>
  </si>
  <si>
    <t>ARA</t>
  </si>
  <si>
    <t>BofA Merrill Lynch/ Barclays/ Goldman Sachs/ Wells Fargo Securities/ SunTrust Robinson Humphrey/Leerink Partners</t>
  </si>
  <si>
    <t xml:space="preserve">SecureWorks </t>
  </si>
  <si>
    <t>SCWX</t>
  </si>
  <si>
    <t>BofA Merrill Lynch/ Morgan Stanley/ Goldman Sachs/ J.P. Morgan</t>
  </si>
  <si>
    <t xml:space="preserve">Red Rock Resorts </t>
  </si>
  <si>
    <t>Deutsche Bank Securities/ J.P. Morgan/ BofA Merrill Lynch/ Goldman Sachs</t>
  </si>
  <si>
    <t xml:space="preserve">Yintech Investment Holdings Limited </t>
  </si>
  <si>
    <t>YIN</t>
  </si>
  <si>
    <t xml:space="preserve">Intellia Therapeutics </t>
  </si>
  <si>
    <t>NTLA</t>
  </si>
  <si>
    <t>Credit Suisse/ Jefferies/ Leerink Partners</t>
  </si>
  <si>
    <t xml:space="preserve">Spring Bank Pharmaceuticals </t>
  </si>
  <si>
    <t>SBPH</t>
  </si>
  <si>
    <t xml:space="preserve">SiteOne Landscape Supply </t>
  </si>
  <si>
    <t>SITE</t>
  </si>
  <si>
    <t>Deutsche Bank Securities/ Goldman Sachs/ UBS Investment Bank</t>
  </si>
  <si>
    <t>Acacia Communications</t>
  </si>
  <si>
    <t>ACIA</t>
  </si>
  <si>
    <t>Goldman Sachs/ BofA Merrill Lynch/ Deutsche Bank Securities</t>
  </si>
  <si>
    <t xml:space="preserve">Oncobiologics </t>
  </si>
  <si>
    <t>ONSIU</t>
  </si>
  <si>
    <t xml:space="preserve">PhaseRx </t>
  </si>
  <si>
    <t>PZRX</t>
  </si>
  <si>
    <t xml:space="preserve">Grupo Supervielle S.A. </t>
  </si>
  <si>
    <t>SUPV</t>
  </si>
  <si>
    <t xml:space="preserve">Merus B.V. </t>
  </si>
  <si>
    <t>MRUS</t>
  </si>
  <si>
    <t>Citigroup/ Jefferies</t>
  </si>
  <si>
    <t xml:space="preserve">CF Corporation </t>
  </si>
  <si>
    <t>CFCOU</t>
  </si>
  <si>
    <t>Citigroup/ BofA Merrill Lynch/ Credit Suisse​</t>
  </si>
  <si>
    <t xml:space="preserve">Midland States Bancorp </t>
  </si>
  <si>
    <t>MSBI</t>
  </si>
  <si>
    <t>Sandler O'Neill + Partners/ Keefe, Bruyette &amp; Woods (A Stifel Company)</t>
  </si>
  <si>
    <t xml:space="preserve">Cotiviti Holdings </t>
  </si>
  <si>
    <t>COTV</t>
  </si>
  <si>
    <t>GMS</t>
  </si>
  <si>
    <t xml:space="preserve">Landcadia Holdings </t>
  </si>
  <si>
    <t>LCAHU</t>
  </si>
  <si>
    <t>Jefferies/ Deutsche Bank Securities</t>
  </si>
  <si>
    <t xml:space="preserve">Reata Pharmaceuticals </t>
  </si>
  <si>
    <t>RETA</t>
  </si>
  <si>
    <t>Citigroup/ Cowen and Company/ Piper Jaffray</t>
  </si>
  <si>
    <t xml:space="preserve">US Foods Holding </t>
  </si>
  <si>
    <t>USFD</t>
  </si>
  <si>
    <t xml:space="preserve">Clearside Biomedical </t>
  </si>
  <si>
    <t>CLSD</t>
  </si>
  <si>
    <t xml:space="preserve">Nant Health </t>
  </si>
  <si>
    <t>NH</t>
  </si>
  <si>
    <t xml:space="preserve">Sensus Healthcare </t>
  </si>
  <si>
    <t>SRTSU</t>
  </si>
  <si>
    <t>Northland Capital Markets/ Neidiger Tucker Bruner</t>
  </si>
  <si>
    <t xml:space="preserve">Atkore International Group </t>
  </si>
  <si>
    <t>ATKR</t>
  </si>
  <si>
    <t>Credit Suisse/ Deutsche Bank Securities/ J.P. Morgan/ UBS Investment Bank</t>
  </si>
  <si>
    <t xml:space="preserve">China Online Education Group </t>
  </si>
  <si>
    <t xml:space="preserve">Selecta Biosciences </t>
  </si>
  <si>
    <t>SELB</t>
  </si>
  <si>
    <t>UBS Investment Bank/ Stifel</t>
  </si>
  <si>
    <t>Twilio</t>
  </si>
  <si>
    <t>TWLO</t>
  </si>
  <si>
    <t>GRSHU</t>
  </si>
  <si>
    <t xml:space="preserve">M III Acquisition </t>
  </si>
  <si>
    <t>MIIIU</t>
  </si>
  <si>
    <t xml:space="preserve">Monster Digital </t>
  </si>
  <si>
    <t>MSDI</t>
  </si>
  <si>
    <t>Axiom Capital Management/ WestPark Capital</t>
  </si>
  <si>
    <t xml:space="preserve">LINE Corporation </t>
  </si>
  <si>
    <t>LN</t>
  </si>
  <si>
    <t>Morgan Stanley/ Nomura/ Goldman Sachs Japan/ J.P. Morgan</t>
  </si>
  <si>
    <t>APFH</t>
  </si>
  <si>
    <t>Barclays/ Credit Suisse/ Morgan Stanley</t>
  </si>
  <si>
    <t>CPAAU</t>
  </si>
  <si>
    <t xml:space="preserve">Audentes Therapeutics </t>
  </si>
  <si>
    <t>BOLD</t>
  </si>
  <si>
    <t>BofA Merrill Lynch/ Cowen and Company/ Piper Jaffray</t>
  </si>
  <si>
    <t xml:space="preserve">Conyers Park Acquisition </t>
  </si>
  <si>
    <t xml:space="preserve">AdvancePierre Foods Holdings </t>
  </si>
  <si>
    <t xml:space="preserve">IMPINJ </t>
  </si>
  <si>
    <t>PI</t>
  </si>
  <si>
    <t>RBC Capital Markets/ Pacific Crest Securities (a division of KeyBanc Capital Markets)/ Piper Jaffray</t>
  </si>
  <si>
    <t xml:space="preserve">Patheon N.V. </t>
  </si>
  <si>
    <t>PTHN</t>
  </si>
  <si>
    <t>J.P. Morgan/ Morgan Stanley/ Jefferies/ UBS Investment Bank</t>
  </si>
  <si>
    <t xml:space="preserve">TPI Composites </t>
  </si>
  <si>
    <t>TPIC</t>
  </si>
  <si>
    <t xml:space="preserve">Kadmon Holdings </t>
  </si>
  <si>
    <t>KDMN</t>
  </si>
  <si>
    <t xml:space="preserve">Kinsale Capital Group </t>
  </si>
  <si>
    <t>KNSL</t>
  </si>
  <si>
    <t>J.P. Morgan/ William Blair/ RBC Capital Markets</t>
  </si>
  <si>
    <t xml:space="preserve">Tactile Systems Technology </t>
  </si>
  <si>
    <t>TCMD</t>
  </si>
  <si>
    <t>Piper Jaffray/ William Blair/ Canaccord Genuity</t>
  </si>
  <si>
    <t xml:space="preserve">Talend SA </t>
  </si>
  <si>
    <t>TLND</t>
  </si>
  <si>
    <t>Goldman Sachs/ J.P. Morgan/ Barclays/ Citigroup</t>
  </si>
  <si>
    <t xml:space="preserve">Medpace Holdings </t>
  </si>
  <si>
    <t>MEDP</t>
  </si>
  <si>
    <t>Jefferies/ Credit Suisse/ UBS Investment Bank/ Wells Fargo Securities</t>
  </si>
  <si>
    <t xml:space="preserve">Protagonist Therapeutics </t>
  </si>
  <si>
    <t>PTGX</t>
  </si>
  <si>
    <t>Leerink Partners/ Barclays/ BMO Capital Markets</t>
  </si>
  <si>
    <t xml:space="preserve">Airgain </t>
  </si>
  <si>
    <t>AIRG</t>
  </si>
  <si>
    <t>Northland Capital Markets</t>
  </si>
  <si>
    <t xml:space="preserve">At Home Group </t>
  </si>
  <si>
    <t>HOME</t>
  </si>
  <si>
    <t>BofA Merrill Lynch/ Goldman Sachs/ Jefferies/ Morgan Stanley</t>
  </si>
  <si>
    <t xml:space="preserve">First Hawaiian </t>
  </si>
  <si>
    <t>FHB</t>
  </si>
  <si>
    <t>Goldman Sachs/ BofA Merrill Lynch/ BNP PARIBAS/ Barclays/ Credit Suisse/ Deutsche Bank Securities/ J.P. Morgan/ Citigroup/ Morgan Stanley/ UBS Investment Bank</t>
  </si>
  <si>
    <t xml:space="preserve">Atomera </t>
  </si>
  <si>
    <t>ATMR</t>
  </si>
  <si>
    <t>National Securities Corporation</t>
  </si>
  <si>
    <t xml:space="preserve">Gemphire Therapeutics </t>
  </si>
  <si>
    <t xml:space="preserve">Stellar Acquisition III </t>
  </si>
  <si>
    <t>STRU</t>
  </si>
  <si>
    <t xml:space="preserve">M I Acquisitions </t>
  </si>
  <si>
    <t>MACQU</t>
  </si>
  <si>
    <t>Noble Midstream Partners LP</t>
  </si>
  <si>
    <t>NBLX</t>
  </si>
  <si>
    <t>Barclays/ Baird/ J.P. Morgan/ BofA Merrill Lynch/ Citigroup/ Deutsche Bank Securities/ DNB Markets/ Mizuho Securities/ MUFG/ Wells Fargo Securities</t>
  </si>
  <si>
    <t>Everbridge</t>
  </si>
  <si>
    <t>EVBG</t>
  </si>
  <si>
    <t xml:space="preserve">FB Financial </t>
  </si>
  <si>
    <t>FBK</t>
  </si>
  <si>
    <t>J.P. Morgan/ UBS/ Keefe, Bruyette &amp; Woods (A Stifel Company)</t>
  </si>
  <si>
    <t>Saban Capital Acquisition (SCACU) (u)</t>
  </si>
  <si>
    <t>SCACU</t>
  </si>
  <si>
    <t xml:space="preserve">Novan </t>
  </si>
  <si>
    <t>NOVN</t>
  </si>
  <si>
    <t xml:space="preserve">The Trade Desk </t>
  </si>
  <si>
    <t>TTD</t>
  </si>
  <si>
    <t>Citigroup/ Jefferies/  RBC Capital Markets</t>
  </si>
  <si>
    <t xml:space="preserve">CapStar Financial Holdings </t>
  </si>
  <si>
    <t>CSTR</t>
  </si>
  <si>
    <t>Keefe, Bruyette &amp; Woods/ Sandler O’Neill + Partners, L.P</t>
  </si>
  <si>
    <t>e.l.f. Beauty</t>
  </si>
  <si>
    <t>ELF</t>
  </si>
  <si>
    <t xml:space="preserve">AC Immune SA </t>
  </si>
  <si>
    <t>ACIU</t>
  </si>
  <si>
    <t xml:space="preserve">Credit Suisse/ Jefferies/ Leerink Partners </t>
  </si>
  <si>
    <t>Apptio</t>
  </si>
  <si>
    <t xml:space="preserve">Gridsum </t>
  </si>
  <si>
    <t>GSUM</t>
  </si>
  <si>
    <t>Goldman Sachs (Asia)/ Citigroup</t>
  </si>
  <si>
    <t xml:space="preserve">Valvoline </t>
  </si>
  <si>
    <t>VVV</t>
  </si>
  <si>
    <t>BofA Merrill Lynch/ Citigroup/ Morgan Stanley</t>
  </si>
  <si>
    <t xml:space="preserve">Fulgent Genetics </t>
  </si>
  <si>
    <t>FLGT</t>
  </si>
  <si>
    <t xml:space="preserve">MedEquities Realty Trust </t>
  </si>
  <si>
    <t>FBR/ J.P. Morgan/ Citigroup/ KeyBanc Capital Markets</t>
  </si>
  <si>
    <t xml:space="preserve">Tabula Rasa HealthCare </t>
  </si>
  <si>
    <t>TRHC</t>
  </si>
  <si>
    <t>Wells Fargo Securities/ UBS Investment Bank/ Piper Jaffray</t>
  </si>
  <si>
    <t>Nutanix</t>
  </si>
  <si>
    <t>NTNX</t>
  </si>
  <si>
    <t>Goldman Sachs/ Morgan Stanley/ J.P. Morgan/ RBC Capital Markets</t>
  </si>
  <si>
    <t xml:space="preserve">Advanced Disposal Services </t>
  </si>
  <si>
    <t>ADSW</t>
  </si>
  <si>
    <t>Deutsche Bank Securities/ Credit Suisse/ Barclays</t>
  </si>
  <si>
    <t xml:space="preserve">AquaVenture Holdings </t>
  </si>
  <si>
    <t>WAAS</t>
  </si>
  <si>
    <t>Citigroup/ Deutsche Bank Securities/ RBC Capital Markets</t>
  </si>
  <si>
    <t xml:space="preserve">Coupa Software </t>
  </si>
  <si>
    <t>Morgan Stanley/ J.P. Morgan/ Barclays/ RBC Capital Markets</t>
  </si>
  <si>
    <t xml:space="preserve">Obalon Therapeutics </t>
  </si>
  <si>
    <t>OBLN</t>
  </si>
  <si>
    <t>UBS Investment Bank/ Canaccord Genuity/ Stifel</t>
  </si>
  <si>
    <t xml:space="preserve">Camping World Holdings </t>
  </si>
  <si>
    <t>CWH</t>
  </si>
  <si>
    <t xml:space="preserve">Everspin Technologies </t>
  </si>
  <si>
    <t>MRAM</t>
  </si>
  <si>
    <t>Stifel/ Needham &amp; Company</t>
  </si>
  <si>
    <t>Avista Healthcare Public Acquisition (AHPAU) (u)</t>
  </si>
  <si>
    <t>AHPAU</t>
  </si>
  <si>
    <t xml:space="preserve">AzurRx BioPharma </t>
  </si>
  <si>
    <t>AZRX</t>
  </si>
  <si>
    <t>WallachBeth Capital/ Network 1 Financial Securities</t>
  </si>
  <si>
    <t xml:space="preserve">Azure Power Global </t>
  </si>
  <si>
    <t>AZRE</t>
  </si>
  <si>
    <t xml:space="preserve">Extraction Oil &amp; Gas </t>
  </si>
  <si>
    <t>XOG</t>
  </si>
  <si>
    <t>Credit Suisse/ Barclays/ Goldman Sachs</t>
  </si>
  <si>
    <t xml:space="preserve">Mammoth Energy Services </t>
  </si>
  <si>
    <t>TUSK</t>
  </si>
  <si>
    <t>Credit Suisse/ Barclays/ Simmons &amp; Company International (Energy Specialists of Piper Jaffray)</t>
  </si>
  <si>
    <t xml:space="preserve">CRISPR Therapeutics AG </t>
  </si>
  <si>
    <t>CRSP</t>
  </si>
  <si>
    <t>Citigroup/ Piper Jaffray/ Barclays</t>
  </si>
  <si>
    <t xml:space="preserve">Forterra </t>
  </si>
  <si>
    <t>FRTA</t>
  </si>
  <si>
    <t>Goldman Sachs/ Citigroup/ Credit Suisse</t>
  </si>
  <si>
    <t xml:space="preserve">iRhythm Technologies </t>
  </si>
  <si>
    <t>IRTC</t>
  </si>
  <si>
    <t xml:space="preserve">Ra Pharmaceuticals </t>
  </si>
  <si>
    <t>RARX</t>
  </si>
  <si>
    <t xml:space="preserve">GTY Technology Holdings </t>
  </si>
  <si>
    <t>GTYHU</t>
  </si>
  <si>
    <t xml:space="preserve">Myovant Sciences Ltd. </t>
  </si>
  <si>
    <t>MYOV</t>
  </si>
  <si>
    <t>Citigroup/ Cowen and Company/ Evercore ISI/ Barclays</t>
  </si>
  <si>
    <t xml:space="preserve">ZTO Express (Cayman) </t>
  </si>
  <si>
    <t>ZTO</t>
  </si>
  <si>
    <t>Morgan Stanley/ Goldman Sachs (Asia)</t>
  </si>
  <si>
    <t xml:space="preserve">Acushnet Holdings </t>
  </si>
  <si>
    <t>J.P. Morgan/ Morgan Stanley/ Nomura/ UBS Investment Bank</t>
  </si>
  <si>
    <t xml:space="preserve">BlackLine </t>
  </si>
  <si>
    <t>BL</t>
  </si>
  <si>
    <t xml:space="preserve">Quantenna Communications </t>
  </si>
  <si>
    <t>QTNA</t>
  </si>
  <si>
    <t>Morgan Stanley/ Barclays/ Deutsche Bank Securities</t>
  </si>
  <si>
    <t xml:space="preserve">GDS Holdings Ltd. </t>
  </si>
  <si>
    <t>GDS</t>
  </si>
  <si>
    <t xml:space="preserve">Smart Sand </t>
  </si>
  <si>
    <t>SND</t>
  </si>
  <si>
    <t>Credit Suisse/ GoldmanSachs</t>
  </si>
  <si>
    <t xml:space="preserve">Innovative Industrial Properties </t>
  </si>
  <si>
    <t>IIPR</t>
  </si>
  <si>
    <t>Ladenburg Thalmann/ Compass Point</t>
  </si>
  <si>
    <t xml:space="preserve">Polar Power </t>
  </si>
  <si>
    <t>POLA</t>
  </si>
  <si>
    <t>Roth Capital Partners/ Joseph Gunnar</t>
  </si>
  <si>
    <t xml:space="preserve">SenesTech </t>
  </si>
  <si>
    <t>SNES</t>
  </si>
  <si>
    <t xml:space="preserve">Athene Holding Ltd. </t>
  </si>
  <si>
    <t>Goldman Sachs/ Barclays/ Citigroup/ Wells Fargo Securities</t>
  </si>
  <si>
    <t xml:space="preserve">Ichor Holdings, Ltd. </t>
  </si>
  <si>
    <t>ICHR</t>
  </si>
  <si>
    <t>Deutsche Bank Securities/ Stifel</t>
  </si>
  <si>
    <t xml:space="preserve">WildHorse Resource Development </t>
  </si>
  <si>
    <t>WRD</t>
  </si>
  <si>
    <t>Barclays/ BofA Merrill Lynch/ BMO Capital Markets/ Citigroup/ Wells Fargo Securities</t>
  </si>
  <si>
    <t xml:space="preserve">trivago N.V. </t>
  </si>
  <si>
    <t>TRVG</t>
  </si>
  <si>
    <t xml:space="preserve">Gores Holdings II </t>
  </si>
  <si>
    <t>GSHTU</t>
  </si>
  <si>
    <t>FinTech Acquisition Corp. II</t>
  </si>
  <si>
    <t>FNTEU</t>
  </si>
  <si>
    <t xml:space="preserve">Keane Group </t>
  </si>
  <si>
    <t>FRAC</t>
  </si>
  <si>
    <t>Citigroup/ Morgan Stanley/ BofA Merrill Lynch/ J.P. Morgan</t>
  </si>
  <si>
    <t xml:space="preserve">AnaptysBio </t>
  </si>
  <si>
    <t>ANAB</t>
  </si>
  <si>
    <t xml:space="preserve">Jounce Therapeutics </t>
  </si>
  <si>
    <t>JNCE</t>
  </si>
  <si>
    <t>J.P. Morgan/ Cowen and Company</t>
  </si>
  <si>
    <t xml:space="preserve">Invitation Homes </t>
  </si>
  <si>
    <t>INVH</t>
  </si>
  <si>
    <t>Deutsche Bank Securities/ J.P. Morgan/ BofA Merrill Lynch/ Goldman Sachs/ Wells Fargo Securities/ Credit Suisse/ Morgan Stanley/ RBC Capital Market</t>
  </si>
  <si>
    <t xml:space="preserve">Laureate Education </t>
  </si>
  <si>
    <t>LAUR</t>
  </si>
  <si>
    <t>Credit Suisse/ Morgan Stanley/ Barclays/ Macquarie Capital/ J.P. Morgan/ BMO Capital Markets/ Citigroup/ KKR/ Goldman Sachs</t>
  </si>
  <si>
    <t xml:space="preserve">Kimbell Royalty Partners, LP </t>
  </si>
  <si>
    <t>KRP</t>
  </si>
  <si>
    <t>Raymond James/ RBC Capital Markets/ Stifel</t>
  </si>
  <si>
    <t xml:space="preserve">Ramaco Resources </t>
  </si>
  <si>
    <t>METC</t>
  </si>
  <si>
    <t xml:space="preserve">Foundation Building Materials </t>
  </si>
  <si>
    <t>FBM</t>
  </si>
  <si>
    <t>Deutsche Bank Securities/ Barclays/ RBC Capital Markets/ Citigroup/ Baird</t>
  </si>
  <si>
    <t xml:space="preserve">Sachem Capital </t>
  </si>
  <si>
    <t>SACH</t>
  </si>
  <si>
    <t>Joseph Gunnar</t>
  </si>
  <si>
    <t xml:space="preserve">J.JILL </t>
  </si>
  <si>
    <t>JILL</t>
  </si>
  <si>
    <t>BofA Merrill Lynch/Morgan Stanley/ Jefferies</t>
  </si>
  <si>
    <t xml:space="preserve">BeyondSpring </t>
  </si>
  <si>
    <t>BYSI</t>
  </si>
  <si>
    <t>Rodman &amp; Renshaw (a Unit of H.C. Wainwright &amp; Co.)</t>
  </si>
  <si>
    <t xml:space="preserve">Presidio </t>
  </si>
  <si>
    <t>PSDO</t>
  </si>
  <si>
    <t xml:space="preserve">Matlin &amp; Partners Acquisition </t>
  </si>
  <si>
    <t>MPACU</t>
  </si>
  <si>
    <t xml:space="preserve">Ardagh Group S.A.  </t>
  </si>
  <si>
    <t>ARD</t>
  </si>
  <si>
    <t>Citigroup/ Deutsche Bank Securities/ Goldman, Sachs/ Barclays/ Credit Suisse/ J.P. Morgan</t>
  </si>
  <si>
    <t>No Call</t>
  </si>
  <si>
    <t xml:space="preserve">Canada Goose Holdings </t>
  </si>
  <si>
    <t>GOOS</t>
  </si>
  <si>
    <t>CIBC Capital Markets/ Credit Suisse/ Goldman, Sachs/ RBC Capital Markets</t>
  </si>
  <si>
    <t xml:space="preserve">MuleSoft </t>
  </si>
  <si>
    <t>MULE</t>
  </si>
  <si>
    <t>Goldman, Sachs/ J.P. Morgan/ BoA Merrill Lynch</t>
  </si>
  <si>
    <t xml:space="preserve">ProPetro Holding </t>
  </si>
  <si>
    <t>Goldman Sachs/ Barclays/ Credit Suisse/ J.P. Morgan</t>
  </si>
  <si>
    <t xml:space="preserve">Alteryx </t>
  </si>
  <si>
    <t>AYX</t>
  </si>
  <si>
    <t xml:space="preserve">Silver Run Acquisition Corp II </t>
  </si>
  <si>
    <t>SRUNU</t>
  </si>
  <si>
    <t>Citigroup/ Credit Suisse/ Deutsche Bank Securities</t>
  </si>
  <si>
    <t xml:space="preserve">Kayne Anderson Acquisition </t>
  </si>
  <si>
    <t>KAACU</t>
  </si>
  <si>
    <t xml:space="preserve">Hamilton Lane </t>
  </si>
  <si>
    <t>HLNE</t>
  </si>
  <si>
    <t>J.P. Morgan/ Morgan Stanle</t>
  </si>
  <si>
    <t xml:space="preserve">Snap </t>
  </si>
  <si>
    <t>SNAP</t>
  </si>
  <si>
    <t>Morgan Stanley/ Goldma Sachs/ J. P. Morgan/ Deutsche Bank Securities</t>
  </si>
  <si>
    <t>Hess Midstream Partners LP</t>
  </si>
  <si>
    <t>MESM</t>
  </si>
  <si>
    <t xml:space="preserve">Schneider National </t>
  </si>
  <si>
    <t>SNDR</t>
  </si>
  <si>
    <t>Morgan Stanley/ UBS Investment Bank/ BofA Merrill Lynch</t>
  </si>
  <si>
    <t xml:space="preserve">Elevate Credit </t>
  </si>
  <si>
    <t>ELVT</t>
  </si>
  <si>
    <t>UBS Securities/ Jefferies/ Stifel/ William Blair &amp; Company</t>
  </si>
  <si>
    <t>Forum Merger</t>
  </si>
  <si>
    <t>FMCIU</t>
  </si>
  <si>
    <t>Okta</t>
  </si>
  <si>
    <t>OKTA</t>
  </si>
  <si>
    <t>Goldman, Sachs/ J.P. Morgan Securities/ Allen &amp; Company</t>
  </si>
  <si>
    <t xml:space="preserve">Azul S.A. </t>
  </si>
  <si>
    <t>AZUL</t>
  </si>
  <si>
    <t>Citigroup/ Itaú BBA/ Deutsche Bank Securities</t>
  </si>
  <si>
    <t xml:space="preserve">Vantage Energy Acquisition </t>
  </si>
  <si>
    <t>VEACU</t>
  </si>
  <si>
    <t>Citigroup/ Credit Suisse/ Goldman, Sachs</t>
  </si>
  <si>
    <t xml:space="preserve">Netshoes (Cayman) Ltd. </t>
  </si>
  <si>
    <t>NETS</t>
  </si>
  <si>
    <t>Goldman, Sachs/ J.P. Morgan/ Bradesco BBI/ Allen &amp; Company/ Jefferies</t>
  </si>
  <si>
    <t xml:space="preserve">Cadence Bancorporation </t>
  </si>
  <si>
    <t>CADE</t>
  </si>
  <si>
    <t>Goldman, Sachs/ J.P. MorganSandle/ O’Neill + Partners/ Keefe, Bruyette &amp; Woods (A Stifel Company)</t>
  </si>
  <si>
    <t xml:space="preserve">Tocagen </t>
  </si>
  <si>
    <t>TOCA</t>
  </si>
  <si>
    <t>Leerink Partners/ Evercore ISI/ Stifel</t>
  </si>
  <si>
    <t xml:space="preserve">Warrior Met Coal </t>
  </si>
  <si>
    <t>HCC</t>
  </si>
  <si>
    <t>Credit Suisse/ Citigroup/ Morgan Stanley/ BMO Capital Markets/ RBC Capital Markets</t>
  </si>
  <si>
    <t>Yext</t>
  </si>
  <si>
    <t>YEXT</t>
  </si>
  <si>
    <t>Morgan Stanley/ J.P. Morgan/ RBC Capital Markets</t>
  </si>
  <si>
    <t xml:space="preserve">Select Energy Services </t>
  </si>
  <si>
    <t>WTTR</t>
  </si>
  <si>
    <t>Credit Suisse/ FBR/ Wells Fargo Securities/ BofA Merrill Lynch/ Citigroup/ J.P. Morgan</t>
  </si>
  <si>
    <t xml:space="preserve">Floor &amp; Decor Holdings </t>
  </si>
  <si>
    <t>FND</t>
  </si>
  <si>
    <t>BofA Merrill Lynch/ Barclays/ Credit Suisse / UBS Investment Bank</t>
  </si>
  <si>
    <t xml:space="preserve">Carvana </t>
  </si>
  <si>
    <t>CVNA</t>
  </si>
  <si>
    <t>Wells Fargo Securities/ BofA Merrill Lynch/ Citigroup/ Deutsche Bank Securities</t>
  </si>
  <si>
    <t xml:space="preserve">China Rapid Finance Limited </t>
  </si>
  <si>
    <t>XRF</t>
  </si>
  <si>
    <t>Morgan Stanley/ Credit Suisse/ Jefferies</t>
  </si>
  <si>
    <t xml:space="preserve">Cloudera </t>
  </si>
  <si>
    <t>CLDR</t>
  </si>
  <si>
    <t>Morgan Stanley/ J.P. Morga/ Allen &amp; Company</t>
  </si>
  <si>
    <t xml:space="preserve">Emerald Expositions Events </t>
  </si>
  <si>
    <t>EEX</t>
  </si>
  <si>
    <t>BofA Merrill Lynch/ Barclays/ Goldman, Sachs</t>
  </si>
  <si>
    <t xml:space="preserve">NCS Multistage Holdings </t>
  </si>
  <si>
    <t>NCSM</t>
  </si>
  <si>
    <t>Credit Suisse/ Citigroup/ Wells Fargo Securities</t>
  </si>
  <si>
    <t xml:space="preserve">Zymeworks </t>
  </si>
  <si>
    <t>ZYME</t>
  </si>
  <si>
    <t>Citigroup/ Barclays/ Wells Fargo Securities/ Canaccord Genuity</t>
  </si>
  <si>
    <t xml:space="preserve">Antero Resources Midstream Management </t>
  </si>
  <si>
    <t xml:space="preserve">Biohaven Pharmaceutical Holding </t>
  </si>
  <si>
    <t>BHVN</t>
  </si>
  <si>
    <t>Morgan Stanley/ Piper Jaffray/ Barclays Capital</t>
  </si>
  <si>
    <t xml:space="preserve">UroGen Pharma Ltd. </t>
  </si>
  <si>
    <t>URGN</t>
  </si>
  <si>
    <t xml:space="preserve">KKR Real Estate Finance Trust </t>
  </si>
  <si>
    <t>KREF</t>
  </si>
  <si>
    <t>Wells Fargo Securities/ Morgan Stanley/ KKR</t>
  </si>
  <si>
    <t xml:space="preserve">Ovid Therapeut </t>
  </si>
  <si>
    <t>OVID</t>
  </si>
  <si>
    <t xml:space="preserve">TPG Pace Energy Holdings </t>
  </si>
  <si>
    <t>TPGEU</t>
  </si>
  <si>
    <t>Deutsche Bank Securities/ Goldman, Sachs</t>
  </si>
  <si>
    <t xml:space="preserve">ENDRA Life Sciences </t>
  </si>
  <si>
    <t>NDRAU</t>
  </si>
  <si>
    <t>Dougherty &amp; Company/Dawson James Securities</t>
  </si>
  <si>
    <t xml:space="preserve">Guaranty Bancshares </t>
  </si>
  <si>
    <t>GNTY</t>
  </si>
  <si>
    <t>Sandler O’Neill + Partners/ Stephens</t>
  </si>
  <si>
    <t xml:space="preserve">Five Point Holdings </t>
  </si>
  <si>
    <t>FPH</t>
  </si>
  <si>
    <t xml:space="preserve">A.S.V. </t>
  </si>
  <si>
    <t>ASV</t>
  </si>
  <si>
    <t xml:space="preserve">Gardner Denver Holdings </t>
  </si>
  <si>
    <t>GDI</t>
  </si>
  <si>
    <t>Goldman, Sachs/ Citigroup/ UBS Investment Bank/ KKR/ Simmons &amp; Company International (Energy Specialists of Piper Jaffray)/ Deutsche Bank Securities/ Baird/ Credit Suisse/ Morgan Stanley</t>
  </si>
  <si>
    <t xml:space="preserve">Modern Media Acquisition </t>
  </si>
  <si>
    <t>MMDMU</t>
  </si>
  <si>
    <t>Macquarie Capital</t>
  </si>
  <si>
    <t xml:space="preserve">National Energy Services Reunited </t>
  </si>
  <si>
    <t>NESRU</t>
  </si>
  <si>
    <t>Maxim Group/ National Bank of Canada Financial</t>
  </si>
  <si>
    <t xml:space="preserve">Solaris Oilfield Infrastructure </t>
  </si>
  <si>
    <t>SOI</t>
  </si>
  <si>
    <t>Credit Suisse/ Goldman, Sachs</t>
  </si>
  <si>
    <t xml:space="preserve">Veritone </t>
  </si>
  <si>
    <t>VERI</t>
  </si>
  <si>
    <t>Wunderlich/ Craig-Hallum Capital Group</t>
  </si>
  <si>
    <t xml:space="preserve">G1 Therapeutics </t>
  </si>
  <si>
    <t>GTHX</t>
  </si>
  <si>
    <t xml:space="preserve">Bright Scholar Education Holdings </t>
  </si>
  <si>
    <t>BEDU</t>
  </si>
  <si>
    <t xml:space="preserve">SMART Global Holdings </t>
  </si>
  <si>
    <t>SGH</t>
  </si>
  <si>
    <t>Barclays/ Deutsche Bank Securities/ Jefferies/ Stifel</t>
  </si>
  <si>
    <t xml:space="preserve">Appian </t>
  </si>
  <si>
    <t>APPN</t>
  </si>
  <si>
    <t>Morgan Stanley/ Goldman, Sachs/ Barclays</t>
  </si>
  <si>
    <t xml:space="preserve">WideOpenWest </t>
  </si>
  <si>
    <t>WOW</t>
  </si>
  <si>
    <t>UBS Investment Bank/ Credit Suisse/ RBC Capital Markets/ SunTrust Robinson Humphrey/ Evercore ISI/ Macquarie Capital</t>
  </si>
  <si>
    <t xml:space="preserve">KBL Merger Corp. IV  </t>
  </si>
  <si>
    <t>KBLMU</t>
  </si>
  <si>
    <t>ShotSpotter</t>
  </si>
  <si>
    <t>SSTI</t>
  </si>
  <si>
    <t>Roth Capital Partners/ Northland Capital Markets</t>
  </si>
  <si>
    <t xml:space="preserve">Plymouth Industrial  REIT </t>
  </si>
  <si>
    <t>PLYM</t>
  </si>
  <si>
    <t>D.A. Davidson/ BB&amp;T Capital Markets/ Oppenheimer</t>
  </si>
  <si>
    <t xml:space="preserve">Athenex </t>
  </si>
  <si>
    <t>ATNX</t>
  </si>
  <si>
    <t>Credit Suisse/ Deutsche Bank Securities/ J.P. Morgan</t>
  </si>
  <si>
    <t xml:space="preserve">TCG BDC </t>
  </si>
  <si>
    <t>CGBD</t>
  </si>
  <si>
    <t>BofA Merrill Lynch/ Morgan Stanley/ J.P. Morgan/ Citigroup/ Keefe, Bruyette &amp; Woods (A Stifel Company)/ Wells Fargo Securities</t>
  </si>
  <si>
    <t xml:space="preserve">Bison Capital Acquisition </t>
  </si>
  <si>
    <t>BCACU</t>
  </si>
  <si>
    <t>Constellation Alpha Capital</t>
  </si>
  <si>
    <t>CNACU</t>
  </si>
  <si>
    <t xml:space="preserve">Altice USA </t>
  </si>
  <si>
    <t>ATUS</t>
  </si>
  <si>
    <t>J.P. Morgan/ Morgan Stanley/ Citigroup/ Goldman, Sachs/ BofA Merrill Lynch/ Barclays/ BNP PARIBAS/ Deutsche Bank Securities/ RBC Capital Markets</t>
  </si>
  <si>
    <t xml:space="preserve">Safety, Income and Growth </t>
  </si>
  <si>
    <t>SAFE</t>
  </si>
  <si>
    <t>BofA Merrill Lync/ J.P. Morgan/ Barclays/ Citigroup/ Raymond James</t>
  </si>
  <si>
    <t xml:space="preserve">SG Blocks </t>
  </si>
  <si>
    <t>SBGX</t>
  </si>
  <si>
    <t xml:space="preserve">Granite Point Mortgage Trust </t>
  </si>
  <si>
    <t>GPMT</t>
  </si>
  <si>
    <t>J.P. Morgan/ Morgan Stanley/ Citigroup</t>
  </si>
  <si>
    <t xml:space="preserve">Hennessy Capital Acquisition Corp. III </t>
  </si>
  <si>
    <t>HCAC.U</t>
  </si>
  <si>
    <t xml:space="preserve">Avenue Therapeutics </t>
  </si>
  <si>
    <t>ATXI</t>
  </si>
  <si>
    <t xml:space="preserve">Esquire Financial Holdings </t>
  </si>
  <si>
    <t>ESQ</t>
  </si>
  <si>
    <t>Sandler O’Neill &amp; Partners</t>
  </si>
  <si>
    <t xml:space="preserve">Mersana Therapeutics </t>
  </si>
  <si>
    <t>MRSN</t>
  </si>
  <si>
    <t>J.P. Morgan/ Cowen/ Leerink Partners</t>
  </si>
  <si>
    <t xml:space="preserve">TPG Pace Holdings </t>
  </si>
  <si>
    <t>TPGH.U</t>
  </si>
  <si>
    <t xml:space="preserve">Aileron Therapeutics </t>
  </si>
  <si>
    <t>ALRN</t>
  </si>
  <si>
    <t xml:space="preserve">Blue Apron Holdings </t>
  </si>
  <si>
    <t>APRN</t>
  </si>
  <si>
    <t>Goldman Sachs/ Morgan Stanley/ Citigroup/ Barclays</t>
  </si>
  <si>
    <t xml:space="preserve">Dova Pharmaceuticals </t>
  </si>
  <si>
    <t>DOVA</t>
  </si>
  <si>
    <t>J.P. Morgan/ Jefferies/ Leerink Partners</t>
  </si>
  <si>
    <t xml:space="preserve">Byline Bancorp </t>
  </si>
  <si>
    <t>BY</t>
  </si>
  <si>
    <t>BofA Merrill Lynch/ Keefe, Bruyette &amp; Woods (A Stifel Company)</t>
  </si>
  <si>
    <t xml:space="preserve">Tintri </t>
  </si>
  <si>
    <t>TNTR</t>
  </si>
  <si>
    <t>Morgan Stanley/ BofAMerrill Lynch/ Pacific Crest Securities (a division of KeyBanc Capital Markets)</t>
  </si>
  <si>
    <t xml:space="preserve">Co-Diagnostics </t>
  </si>
  <si>
    <t>CODX</t>
  </si>
  <si>
    <t>WallachBeth Capital/ Network 1 Securities</t>
  </si>
  <si>
    <t xml:space="preserve">Federal Street Acquisition </t>
  </si>
  <si>
    <t>FSACU</t>
  </si>
  <si>
    <t xml:space="preserve">Calyxt </t>
  </si>
  <si>
    <t>CLXT</t>
  </si>
  <si>
    <t>Citigroup/ Credit Suisse/ Jefferies</t>
  </si>
  <si>
    <t xml:space="preserve">Kala Pharmaceuticals </t>
  </si>
  <si>
    <t>KALA</t>
  </si>
  <si>
    <t xml:space="preserve">J.P. Morgan/ BofA Merrill Lynch </t>
  </si>
  <si>
    <t xml:space="preserve">TPG RE Finance Trust </t>
  </si>
  <si>
    <t>TRTX</t>
  </si>
  <si>
    <t>BofA Merrill Lynch/ Citigroup/ Goldman, Sachs/ Wells Fargo Securities/ Deutsche Bank Securities/ Morgan Stanley/ Barclays</t>
  </si>
  <si>
    <t xml:space="preserve">Akcea Therapeutics </t>
  </si>
  <si>
    <t>AKCA</t>
  </si>
  <si>
    <t>Cowen and Company/ Stifel/ Wells Fargo Securities</t>
  </si>
  <si>
    <t xml:space="preserve">PetIQ </t>
  </si>
  <si>
    <t>PETQ</t>
  </si>
  <si>
    <t>Jefferies/ William Blair</t>
  </si>
  <si>
    <t xml:space="preserve">RBB Bancorp </t>
  </si>
  <si>
    <t>RBB</t>
  </si>
  <si>
    <t>Sandler O’Neill/ Keefe, Bruyette &amp; Woods (A Stifel Company)/ Stephens</t>
  </si>
  <si>
    <t xml:space="preserve">Industrea Acquisition </t>
  </si>
  <si>
    <t>INDUU</t>
  </si>
  <si>
    <t>FBR/ B. Riley &amp; Co.</t>
  </si>
  <si>
    <t xml:space="preserve">Pensare Acquisition </t>
  </si>
  <si>
    <t>WRLSU</t>
  </si>
  <si>
    <t>Sienna Biopharmaceuticals (SNNA)</t>
  </si>
  <si>
    <t>SNNA</t>
  </si>
  <si>
    <t>J.P. Morgan/ Cowen/ BMO Capital Markets</t>
  </si>
  <si>
    <t xml:space="preserve">Newater Technology </t>
  </si>
  <si>
    <t>NEWA</t>
  </si>
  <si>
    <t>ViewTrade Securities</t>
  </si>
  <si>
    <t xml:space="preserve">Redfin </t>
  </si>
  <si>
    <t>RDFN</t>
  </si>
  <si>
    <t xml:space="preserve">Clementia Pharmaceuticals </t>
  </si>
  <si>
    <t>CMTA</t>
  </si>
  <si>
    <t>Morgan Stanley/ Leerink Partners</t>
  </si>
  <si>
    <t xml:space="preserve">Venator Materials PLC </t>
  </si>
  <si>
    <t>VNTR</t>
  </si>
  <si>
    <t xml:space="preserve">Citigroup/ Goldman Sachs/ BofA Merrill Lynch/ J.P. Morgan </t>
  </si>
  <si>
    <t xml:space="preserve">Ranger Energy Services </t>
  </si>
  <si>
    <t>RNGR</t>
  </si>
  <si>
    <t>Credit Suisse/ Simmons &amp; Company International (Energy Specialists of Piper Jaffray)/ Wells Fargo Securities</t>
  </si>
  <si>
    <t xml:space="preserve">YogaWorks </t>
  </si>
  <si>
    <t>YOGA</t>
  </si>
  <si>
    <t>Cowen/ Stephens/ Guggenheim Securities</t>
  </si>
  <si>
    <t xml:space="preserve">Capitol Investment Corp. IV </t>
  </si>
  <si>
    <t>CIC.U</t>
  </si>
  <si>
    <t>Citigroup/ Deutsche Bank Securities/ J.P. Morgan</t>
  </si>
  <si>
    <t xml:space="preserve">Social Capital Hedosophia Holdings </t>
  </si>
  <si>
    <t>IPOA.U</t>
  </si>
  <si>
    <t>Tremont Mortgage Trust (TRMT)</t>
  </si>
  <si>
    <t>TRMT</t>
  </si>
  <si>
    <t>UBS Investment Bank/ Citigroup/ RBC Capital Markets</t>
  </si>
  <si>
    <t xml:space="preserve">Draper Oakwood Technology Acquisition </t>
  </si>
  <si>
    <t>DOTAU</t>
  </si>
  <si>
    <t xml:space="preserve">BEST Inc. </t>
  </si>
  <si>
    <t>BSTI</t>
  </si>
  <si>
    <t>Citigroup/ Credit Suisse/ Goldman Sachs/ J.P. Morgan/ Deutsche Bank</t>
  </si>
  <si>
    <t xml:space="preserve">Celcuity </t>
  </si>
  <si>
    <t>CELC</t>
  </si>
  <si>
    <t>Craig-Hallum Capital Group</t>
  </si>
  <si>
    <t xml:space="preserve">Despegar.com </t>
  </si>
  <si>
    <t>DESP</t>
  </si>
  <si>
    <t xml:space="preserve">Krystal Biotech </t>
  </si>
  <si>
    <t>KRYS</t>
  </si>
  <si>
    <t>Zai Lab</t>
  </si>
  <si>
    <t>ZLAB</t>
  </si>
  <si>
    <t>J.P. Morgan/ Citigroup/ Leerink Partners</t>
  </si>
  <si>
    <t xml:space="preserve">Oasis Midstream Partners LP </t>
  </si>
  <si>
    <t>OMP</t>
  </si>
  <si>
    <t>Morgan Stanley/ Citigroup/ Wells Fargo Securities</t>
  </si>
  <si>
    <t xml:space="preserve">I-AM Capital Acquisition </t>
  </si>
  <si>
    <t>IAMXU</t>
  </si>
  <si>
    <t>Atlantic Acquisition</t>
  </si>
  <si>
    <t>ATACU</t>
  </si>
  <si>
    <t>EarlyBirdCapital/ I-Bankers</t>
  </si>
  <si>
    <t xml:space="preserve">TDH Holdings </t>
  </si>
  <si>
    <t>PETZ</t>
  </si>
  <si>
    <t xml:space="preserve">Secoo Holding Limited </t>
  </si>
  <si>
    <t>SECO</t>
  </si>
  <si>
    <t xml:space="preserve">RYB Education </t>
  </si>
  <si>
    <t>RYB</t>
  </si>
  <si>
    <t xml:space="preserve">Deciphera Pharmaceuticals </t>
  </si>
  <si>
    <t>DCPH</t>
  </si>
  <si>
    <t xml:space="preserve">Nightstar Therapeutics </t>
  </si>
  <si>
    <t>NITE</t>
  </si>
  <si>
    <t xml:space="preserve">NuCana plc </t>
  </si>
  <si>
    <t>NCNA</t>
  </si>
  <si>
    <t>Citigroup/ Jefferies/ Cowen</t>
  </si>
  <si>
    <t xml:space="preserve">Roku </t>
  </si>
  <si>
    <t>ROKU</t>
  </si>
  <si>
    <t xml:space="preserve">PQ Group </t>
  </si>
  <si>
    <t>PGQ</t>
  </si>
  <si>
    <t>Morgan Stanley/ Goldman Sachs/ Citigroup/ Credit Suisse</t>
  </si>
  <si>
    <t xml:space="preserve">Black Ridge Acquisition </t>
  </si>
  <si>
    <t>BRACU</t>
  </si>
  <si>
    <t xml:space="preserve">Rhythm Pharmaceuticals </t>
  </si>
  <si>
    <t>RYTH</t>
  </si>
  <si>
    <t>Morgan Stanley/ BofA Merrill Lynch/ Cowen</t>
  </si>
  <si>
    <t xml:space="preserve">Switch </t>
  </si>
  <si>
    <t>SWCH</t>
  </si>
  <si>
    <t>Goldman Sachs/ J.P. Morgan/ BMO Capital Markets/ Wells Fargo Securities</t>
  </si>
  <si>
    <t xml:space="preserve">CarGurus </t>
  </si>
  <si>
    <t>CARG</t>
  </si>
  <si>
    <t>Goldman Sachs/ Allen &amp; Company/ RBC Capital Markets</t>
  </si>
  <si>
    <t xml:space="preserve">OrthoPediatrics  </t>
  </si>
  <si>
    <t>KIDS</t>
  </si>
  <si>
    <t xml:space="preserve">Restoration Robotics </t>
  </si>
  <si>
    <t>HAIR</t>
  </si>
  <si>
    <t>OptiNose</t>
  </si>
  <si>
    <t>OPTN</t>
  </si>
  <si>
    <t>Jefferies/ Piper Jaffray/ BMO Capital Markets/ RBC Capital Markets</t>
  </si>
  <si>
    <t>(First published online in May 2000)</t>
  </si>
  <si>
    <t xml:space="preserve">Qudian </t>
  </si>
  <si>
    <t>QD</t>
  </si>
  <si>
    <t>Morgan Stanley/ Credit Suisse/ Citigroup/CICc/ UBS Securities</t>
  </si>
  <si>
    <t xml:space="preserve">MongoDB </t>
  </si>
  <si>
    <t>MDB</t>
  </si>
  <si>
    <t>Morgan Stanley/ Goldman Sachs/ Barclays/ Allen &amp; Company</t>
  </si>
  <si>
    <t xml:space="preserve">Mosaic Acquisition </t>
  </si>
  <si>
    <t>MOSC.U</t>
  </si>
  <si>
    <t>Deutsche Bank Securities/ RBC Capital Markets/ J.P. Morgan</t>
  </si>
  <si>
    <t xml:space="preserve">Sea Limited </t>
  </si>
  <si>
    <t>SE</t>
  </si>
  <si>
    <t>Goldman Sachs (Asia)/ Morgan Stanley/ Credit Suisse</t>
  </si>
  <si>
    <t xml:space="preserve">RISE Education Cayman </t>
  </si>
  <si>
    <t>REDU</t>
  </si>
  <si>
    <t xml:space="preserve">Haymaker Acquisition </t>
  </si>
  <si>
    <t>HYACU</t>
  </si>
  <si>
    <t xml:space="preserve">BP Midstream Partners LP </t>
  </si>
  <si>
    <t>BPMP</t>
  </si>
  <si>
    <t>Citigroup/ Goldman Sachs/ Morgan Stanley/ Barclays/ Credit Suisse/ J.P. Morgan/ UBS Investment Bank</t>
  </si>
  <si>
    <t xml:space="preserve">CM Seven Star Acquisition </t>
  </si>
  <si>
    <t>CMSSU</t>
  </si>
  <si>
    <t xml:space="preserve">National Vision Holdings </t>
  </si>
  <si>
    <t>EYE</t>
  </si>
  <si>
    <t>BofA Merrill Lynch/ Goldman Sachs/ Citigroup/ KKR/ Morgan Stanley/ Jefferies/ UBS Investment Bank/ Wells Fargo Securities</t>
  </si>
  <si>
    <t xml:space="preserve">Merchants Bancorp </t>
  </si>
  <si>
    <t>MBIN</t>
  </si>
  <si>
    <t>Sandler O'Neill + Partners/ Stephens/ Raymond James</t>
  </si>
  <si>
    <t xml:space="preserve">Nexa Resources S.A. </t>
  </si>
  <si>
    <t>NEXA</t>
  </si>
  <si>
    <t>J.P. Morgan/ BMO Capital Markets/ Morgan Stanley/ Credit Suisse</t>
  </si>
  <si>
    <t xml:space="preserve">ForeScout Technologies </t>
  </si>
  <si>
    <t>FSCT</t>
  </si>
  <si>
    <t>Morgan Stanley/ J.P. Morgan/ Citigroup</t>
  </si>
  <si>
    <t xml:space="preserve">Altair Engineering </t>
  </si>
  <si>
    <t>ALTR</t>
  </si>
  <si>
    <t>J.P. Morgan/ RBC Capital Markets/ Deutsche Bank Securities</t>
  </si>
  <si>
    <t xml:space="preserve">Loma Negra </t>
  </si>
  <si>
    <t>LOMA</t>
  </si>
  <si>
    <t>BofA Merrill Lynch/ Bradesco BBI/ Citigroup/ HSBC/ Itaú BBA/ Morgan Stanley</t>
  </si>
  <si>
    <t xml:space="preserve">Allena Pharmaceuticals </t>
  </si>
  <si>
    <t>ALNA</t>
  </si>
  <si>
    <t>Credit Suisse/ Jefferies/ Cowen</t>
  </si>
  <si>
    <t xml:space="preserve">Evoqua Water Technologies </t>
  </si>
  <si>
    <t>AQUA</t>
  </si>
  <si>
    <t>Credit Suisse/ J.P. Morgan/ RBC Capital Markets</t>
  </si>
  <si>
    <t xml:space="preserve">Funko </t>
  </si>
  <si>
    <t>FNKO</t>
  </si>
  <si>
    <t>Goldman Sachs/ J.P. Morgan/ BofA Merrill Lynch</t>
  </si>
  <si>
    <t xml:space="preserve">Spero Therapeutics </t>
  </si>
  <si>
    <t>SPRO</t>
  </si>
  <si>
    <t>BofA Merrill Lynch/ Cowen/ Stifel</t>
  </si>
  <si>
    <t xml:space="preserve">ACM Research </t>
  </si>
  <si>
    <t>ACMR</t>
  </si>
  <si>
    <t xml:space="preserve">Aquantia </t>
  </si>
  <si>
    <t xml:space="preserve">Sentinel Energy Services </t>
  </si>
  <si>
    <t>STNLU</t>
  </si>
  <si>
    <t>Citigroup/ Goldman Sachs/ Credit Suisse</t>
  </si>
  <si>
    <t xml:space="preserve">CBTX </t>
  </si>
  <si>
    <t>CBTX</t>
  </si>
  <si>
    <t>Stephens/Keefe, Bruyette</t>
  </si>
  <si>
    <t xml:space="preserve">Fireman B.V. </t>
  </si>
  <si>
    <t>IFRX</t>
  </si>
  <si>
    <t>J.P. Morgan/ Leerink Partners/ BMO Capital Markets</t>
  </si>
  <si>
    <t xml:space="preserve">Four Seasons Education </t>
  </si>
  <si>
    <t>FEDU</t>
  </si>
  <si>
    <t>Morgan Stanley/ Citigroup/ China Renaissance</t>
  </si>
  <si>
    <t xml:space="preserve">Metropolitan Bank Holding </t>
  </si>
  <si>
    <t>MCB</t>
  </si>
  <si>
    <t>J.P Morgan/ Keefe, Bruyette &amp; Woods (A Stifel Company)</t>
  </si>
  <si>
    <t xml:space="preserve">Apellis Pharmaceuticals </t>
  </si>
  <si>
    <t>APLS</t>
  </si>
  <si>
    <t>Citigroup/ J.P. Morgan/ Evercore ISI</t>
  </si>
  <si>
    <t xml:space="preserve">Sogou </t>
  </si>
  <si>
    <t>SOGO</t>
  </si>
  <si>
    <t>J.P. Morgan/ Credit Suisse/ Goldman Sachs/ CICC</t>
  </si>
  <si>
    <t xml:space="preserve">Bandwidth </t>
  </si>
  <si>
    <t>BAND</t>
  </si>
  <si>
    <t>Morgan Stanley/ KeyBanc Capital Markets/ Baird</t>
  </si>
  <si>
    <t xml:space="preserve">PPDAI Group </t>
  </si>
  <si>
    <t>PPDF</t>
  </si>
  <si>
    <t xml:space="preserve">SendGrid </t>
  </si>
  <si>
    <t>SEND</t>
  </si>
  <si>
    <t xml:space="preserve">Arsanis </t>
  </si>
  <si>
    <t>ASNS</t>
  </si>
  <si>
    <t>Citigroup/ Cowen/ Piper Jaffray</t>
  </si>
  <si>
    <t xml:space="preserve">Jianpu Technology </t>
  </si>
  <si>
    <t>JT</t>
  </si>
  <si>
    <t>Goldman Sachs (Asia)/ Morgan Stanley/ J.P. Morgan</t>
  </si>
  <si>
    <t xml:space="preserve">Bluegreen Vacations </t>
  </si>
  <si>
    <t>BXG</t>
  </si>
  <si>
    <t>Stifel/ Credit Suisse</t>
  </si>
  <si>
    <t xml:space="preserve">Legacy Acquisition </t>
  </si>
  <si>
    <t>LGCU</t>
  </si>
  <si>
    <t>Wells Fargo Securities/ Cantor Fitzgerald/ Stifel</t>
  </si>
  <si>
    <t xml:space="preserve">SailPoint Technologies Holdings </t>
  </si>
  <si>
    <t>SAIL</t>
  </si>
  <si>
    <t>Morgan Stanley/ Citigroup/ Jefferies/ RBC Capital Markets</t>
  </si>
  <si>
    <t xml:space="preserve">scPharmaceuticals </t>
  </si>
  <si>
    <t>SCPH</t>
  </si>
  <si>
    <t xml:space="preserve">Stitch Fix </t>
  </si>
  <si>
    <t>SFIX</t>
  </si>
  <si>
    <t>Goldman Sachs/ J.P. Morgan Securities</t>
  </si>
  <si>
    <t xml:space="preserve">Sterling Bancorp </t>
  </si>
  <si>
    <t>SBT</t>
  </si>
  <si>
    <t>Sandler O'Neill &amp; Partners</t>
  </si>
  <si>
    <t xml:space="preserve">Big Rock Partners Acquisition </t>
  </si>
  <si>
    <t>BRPAU</t>
  </si>
  <si>
    <t>Leisure Acquisition</t>
  </si>
  <si>
    <t>LACQU</t>
  </si>
  <si>
    <t xml:space="preserve">Regalwood Global Energy </t>
  </si>
  <si>
    <t>RWGE.U</t>
  </si>
  <si>
    <t xml:space="preserve">CURO Group Holdings </t>
  </si>
  <si>
    <t>CURO</t>
  </si>
  <si>
    <t>Credit Suisse/ Jefferies/ Stephens</t>
  </si>
  <si>
    <t xml:space="preserve">Odonate Therapeutics </t>
  </si>
  <si>
    <t>ODT</t>
  </si>
  <si>
    <t xml:space="preserve">Quanterix </t>
  </si>
  <si>
    <t>QTRX</t>
  </si>
  <si>
    <t>J.P. Morgan/Leerink Partners</t>
  </si>
  <si>
    <t xml:space="preserve">Denali Therapeutics </t>
  </si>
  <si>
    <t>DNLI</t>
  </si>
  <si>
    <t xml:space="preserve">GigCapital </t>
  </si>
  <si>
    <t>GIG.U</t>
  </si>
  <si>
    <t>Cowen/ Chardan</t>
  </si>
  <si>
    <t xml:space="preserve">Luther Burbank </t>
  </si>
  <si>
    <t>LBC</t>
  </si>
  <si>
    <t>Keefe, Bruyette &amp; Woods (A Stifel Company) Sandler O'Neill + Partners</t>
  </si>
  <si>
    <t xml:space="preserve">Casa Systems </t>
  </si>
  <si>
    <t>CASA</t>
  </si>
  <si>
    <t xml:space="preserve">Newmark Group </t>
  </si>
  <si>
    <t>NMRK</t>
  </si>
  <si>
    <t>Goldman Sachs/ BofA Merrill Lynch/ Citigroup/ Cantor Fitzgerald</t>
  </si>
  <si>
    <t xml:space="preserve">ReTo Eco-Solutions </t>
  </si>
  <si>
    <t>RETO</t>
  </si>
  <si>
    <t xml:space="preserve">LexinFintech Holdings Ltd. </t>
  </si>
  <si>
    <t>LX</t>
  </si>
  <si>
    <t>Goldman Sachs (Asia)/ BofA Merrill Lynch/ Deutsche Bank Securities/ China Renaissance</t>
  </si>
  <si>
    <t xml:space="preserve">iClick Interactive Asia Group </t>
  </si>
  <si>
    <t>ICLK</t>
  </si>
  <si>
    <t>Roth</t>
  </si>
  <si>
    <t xml:space="preserve">Nebula Acquisition </t>
  </si>
  <si>
    <t>NEBUU</t>
  </si>
  <si>
    <t xml:space="preserve">Industrial Logistics Properties Trust </t>
  </si>
  <si>
    <t>ILPT</t>
  </si>
  <si>
    <t xml:space="preserve">Liberty Oilfield Services </t>
  </si>
  <si>
    <t>LBRT</t>
  </si>
  <si>
    <t>Morgan Stanley/ Goldman, Sachs/ Wells Fargo Securities/ Citigroup/ J.P. Morgan/ Evercore ISI</t>
  </si>
  <si>
    <t xml:space="preserve">Platinum Eagle Acquisition </t>
  </si>
  <si>
    <t xml:space="preserve">PagSeguro Digital Ltd. </t>
  </si>
  <si>
    <t>PAGS</t>
  </si>
  <si>
    <t xml:space="preserve">Eyenovia  </t>
  </si>
  <si>
    <t>EYEN</t>
  </si>
  <si>
    <t>Ladenburg Thalmann/ Roth Capital Partners​</t>
  </si>
  <si>
    <t xml:space="preserve">Gates Industrial Corporation plc </t>
  </si>
  <si>
    <t>GTES</t>
  </si>
  <si>
    <t>Citigroup/ Morgan Stanley/ UBS Investment Bank</t>
  </si>
  <si>
    <t xml:space="preserve">Gordon Pointe Acqusition </t>
  </si>
  <si>
    <t>GPAQU</t>
  </si>
  <si>
    <t>B. Riley FBR</t>
  </si>
  <si>
    <t xml:space="preserve">Menlo Therapeutics </t>
  </si>
  <si>
    <t>MNLO</t>
  </si>
  <si>
    <t>Jefferies/ Piper Jaffray/ Guggenheim Securities</t>
  </si>
  <si>
    <t xml:space="preserve">ARMO BioSciences </t>
  </si>
  <si>
    <t>ARMO</t>
  </si>
  <si>
    <t xml:space="preserve">PlayAGS </t>
  </si>
  <si>
    <t>AGS</t>
  </si>
  <si>
    <t>Credit Suisse/ Deutsche Bank Securities/ Jefferies/ Macquarie Capital/ BofA Merrill Lynch/ Citigroup/ Nomura/ Stifel/ SunTrust Robinson Humphrey</t>
  </si>
  <si>
    <t xml:space="preserve">resTORbio </t>
  </si>
  <si>
    <t>BofA Merrill Lynch/ Leerink Partners/ Evercore ISI</t>
  </si>
  <si>
    <t xml:space="preserve">Solid Biosciences </t>
  </si>
  <si>
    <t>SLDB</t>
  </si>
  <si>
    <t>J.P. Morgan/ Goldman Sachs/ Leerink Partners</t>
  </si>
  <si>
    <t xml:space="preserve">MTech Acquisition </t>
  </si>
  <si>
    <t>MTECU</t>
  </si>
  <si>
    <t xml:space="preserve">One Stop Systems </t>
  </si>
  <si>
    <t>OSS</t>
  </si>
  <si>
    <t xml:space="preserve">Corporación América Air. </t>
  </si>
  <si>
    <t>CAAP</t>
  </si>
  <si>
    <t xml:space="preserve">Hudson Ltd. </t>
  </si>
  <si>
    <t>HUD</t>
  </si>
  <si>
    <t>Credit Suisse/ Morgan Stanley/ UBS Investment Bank</t>
  </si>
  <si>
    <t xml:space="preserve">Sol-Gel Technologies </t>
  </si>
  <si>
    <t>SLGL</t>
  </si>
  <si>
    <t>​Jefferies/ BMO Capital Markets​</t>
  </si>
  <si>
    <t xml:space="preserve">FTS International </t>
  </si>
  <si>
    <t>FTSI</t>
  </si>
  <si>
    <t xml:space="preserve">Cactus </t>
  </si>
  <si>
    <t>WHD</t>
  </si>
  <si>
    <t>Citigroup/ Credit Suisse</t>
  </si>
  <si>
    <t xml:space="preserve">Evolus </t>
  </si>
  <si>
    <t>EOLS</t>
  </si>
  <si>
    <t>Cantor/ Mizuho Securities</t>
  </si>
  <si>
    <t xml:space="preserve">Huami Corporation </t>
  </si>
  <si>
    <t>HMI</t>
  </si>
  <si>
    <t>Credit Suisse/ Citigroup/ China Renaissance</t>
  </si>
  <si>
    <t xml:space="preserve">Mudrick Capital Acquisition </t>
  </si>
  <si>
    <t>MUDSU</t>
  </si>
  <si>
    <t>Cantor</t>
  </si>
  <si>
    <t xml:space="preserve">Victory Capital Holdings </t>
  </si>
  <si>
    <t>VCTR</t>
  </si>
  <si>
    <t>J.P. Morgan/ BofA Merrill Lynch/ Morgan Stanley Barclays/ Goldman Sachs/ RBC Capital Markets</t>
  </si>
  <si>
    <t xml:space="preserve">Cardlytics </t>
  </si>
  <si>
    <t>CDLX</t>
  </si>
  <si>
    <t xml:space="preserve">Quintana Energy Services </t>
  </si>
  <si>
    <t>QES</t>
  </si>
  <si>
    <t>BofA Merrill Lynch/ Simmons &amp; Company International (Energy Specialists of Piper Jaffray)</t>
  </si>
  <si>
    <t>No Call - no SCOOP rating</t>
  </si>
  <si>
    <t xml:space="preserve">Leo Holdings </t>
  </si>
  <si>
    <t>LHC.U</t>
  </si>
  <si>
    <t xml:space="preserve">Motus GI Holdings </t>
  </si>
  <si>
    <t>MOTS</t>
  </si>
  <si>
    <t>Piper Jaffray/ Oppenheimer</t>
  </si>
  <si>
    <t xml:space="preserve">Harmony Merger </t>
  </si>
  <si>
    <t>HRMNU</t>
  </si>
  <si>
    <t>SolarEdge Technologies</t>
  </si>
  <si>
    <t>SEDG</t>
  </si>
  <si>
    <t>Goldman Sachs/ Deutsche Bank Securities</t>
  </si>
  <si>
    <t xml:space="preserve">Jernigan Capital </t>
  </si>
  <si>
    <t>JCAP</t>
  </si>
  <si>
    <t>Raymond James/ Baird/ Wunderlich Securities</t>
  </si>
  <si>
    <t xml:space="preserve">County Bancorp  </t>
  </si>
  <si>
    <t>ICBK</t>
  </si>
  <si>
    <t>Baird/ Sterne Agee</t>
  </si>
  <si>
    <t xml:space="preserve">Quinpario Acquisition Corp. 2  </t>
  </si>
  <si>
    <t>Deutsche Bank Securities/ Cantor Fitzgerald</t>
  </si>
  <si>
    <t>Box</t>
  </si>
  <si>
    <t xml:space="preserve">Shake Shack </t>
  </si>
  <si>
    <t>SHAK</t>
  </si>
  <si>
    <t xml:space="preserve">Wowo Ltd </t>
  </si>
  <si>
    <t>WOWO</t>
  </si>
  <si>
    <t>Axiom</t>
  </si>
  <si>
    <t xml:space="preserve">Aduro Biotech  </t>
  </si>
  <si>
    <t>ADRO</t>
  </si>
  <si>
    <t xml:space="preserve">Wingstop  </t>
  </si>
  <si>
    <t>WING</t>
  </si>
  <si>
    <t>Morgan Stanley/ Jefferies/ Baird</t>
  </si>
  <si>
    <t xml:space="preserve">TransUnion  </t>
  </si>
  <si>
    <t>TRU</t>
  </si>
  <si>
    <t>Goldman Sachs/ J.P. Morgan/ BofA Merrill Lynch/ Deutsche Bank Securities/ RBC Capital Markets/ Wells Fargo Securities/ Credit Suisse</t>
  </si>
  <si>
    <t xml:space="preserve">Aqua Metals  </t>
  </si>
  <si>
    <t>AQMS</t>
  </si>
  <si>
    <t xml:space="preserve">American Farmland </t>
  </si>
  <si>
    <t>AFCO</t>
  </si>
  <si>
    <t>Deutsche Bank Securities/ Citigroup/ Raymond James/ RBC Capital Markets/ FBR</t>
  </si>
  <si>
    <t xml:space="preserve">Ferrari N.V. </t>
  </si>
  <si>
    <t>RACE</t>
  </si>
  <si>
    <t>UBS Investment Bank/ BofA Merrill Lynch/ Santander</t>
  </si>
  <si>
    <t xml:space="preserve">Multi Packaging Solutions International </t>
  </si>
  <si>
    <t>MPSX</t>
  </si>
  <si>
    <t xml:space="preserve">Dimension Therapeutics </t>
  </si>
  <si>
    <t>DMTX</t>
  </si>
  <si>
    <t>Goldman Sachs/ Citigroup/ Wells Fargo Securities</t>
  </si>
  <si>
    <t xml:space="preserve">Union Acquisition </t>
  </si>
  <si>
    <t>LTN.U</t>
  </si>
  <si>
    <t>Ladenburg Thalmann/ Brookline Capital Markets</t>
  </si>
  <si>
    <t>DFB Healthcare Acquisitions (DFBHU) (u)</t>
  </si>
  <si>
    <t>DFBHU</t>
  </si>
  <si>
    <t>Farmmi</t>
  </si>
  <si>
    <t>FAMI</t>
  </si>
  <si>
    <t xml:space="preserve">BioXcel Therapeutics </t>
  </si>
  <si>
    <t>BTAI</t>
  </si>
  <si>
    <t>Barclays/ UBS Investment Bank/ BMO Capital Markets</t>
  </si>
  <si>
    <t xml:space="preserve">Bridgewater Bancshares </t>
  </si>
  <si>
    <t>BWB</t>
  </si>
  <si>
    <t>Sandler O'Neill &amp; Partners/ D.A. Davidson</t>
  </si>
  <si>
    <t xml:space="preserve">Opes Acquisition </t>
  </si>
  <si>
    <t>OPESU</t>
  </si>
  <si>
    <t xml:space="preserve">Arcus Biosciences </t>
  </si>
  <si>
    <t>RCUS</t>
  </si>
  <si>
    <t>Citigroup/ Goldman Sachs/ Leerink Partners</t>
  </si>
  <si>
    <t xml:space="preserve">Senmiao Technology </t>
  </si>
  <si>
    <t>AIHS</t>
  </si>
  <si>
    <t xml:space="preserve">Tiberius Acquisition </t>
  </si>
  <si>
    <t>TIBRU</t>
  </si>
  <si>
    <t>Cantor/ Dowling &amp; Partners Securities</t>
  </si>
  <si>
    <t xml:space="preserve">Zscaler </t>
  </si>
  <si>
    <t>ZS</t>
  </si>
  <si>
    <t>Golden Bull</t>
  </si>
  <si>
    <t>DNJR</t>
  </si>
  <si>
    <t xml:space="preserve">Dropbox </t>
  </si>
  <si>
    <t>DBX</t>
  </si>
  <si>
    <t>Goldman Sachs/ J.P. Morgan/ Deutsche Bank Securities/ Allen &amp; Company/ BofA Merrill Lynch</t>
  </si>
  <si>
    <t xml:space="preserve">Sunlands Online Education Group </t>
  </si>
  <si>
    <t>STG</t>
  </si>
  <si>
    <t>Goldman Sachs (Asia)/ J.P. Morgan/ Credit Suisse</t>
  </si>
  <si>
    <t xml:space="preserve">GreenTree Hospitality Group </t>
  </si>
  <si>
    <t>GHG</t>
  </si>
  <si>
    <t>Morgan Stanley/ BofA Merrill Lynch/ UBS Securities</t>
  </si>
  <si>
    <t xml:space="preserve">Bilibili </t>
  </si>
  <si>
    <t>BILI</t>
  </si>
  <si>
    <t xml:space="preserve">Homology Medicines </t>
  </si>
  <si>
    <t>FIXX</t>
  </si>
  <si>
    <t>BofA Merrill Lynch/ Cowen/ Evercore ISI</t>
  </si>
  <si>
    <t xml:space="preserve">OneSmart International Education Group </t>
  </si>
  <si>
    <t xml:space="preserve">Genprex </t>
  </si>
  <si>
    <t>GNPX</t>
  </si>
  <si>
    <t>Network 1 Financial Securities</t>
  </si>
  <si>
    <t>iQIYI</t>
  </si>
  <si>
    <t>IQ</t>
  </si>
  <si>
    <t>Goldman Sachs (Asia)/ Credit Suisse/ BofA Merrill Lynch</t>
  </si>
  <si>
    <t xml:space="preserve">Unum Therapeutics </t>
  </si>
  <si>
    <t>UMRX</t>
  </si>
  <si>
    <t>Morgan Stanley/ Cowen</t>
  </si>
  <si>
    <t xml:space="preserve">Zuora </t>
  </si>
  <si>
    <t>ZUO</t>
  </si>
  <si>
    <t>Goldman Sachs/ Morgan Stanley/ Allen &amp; Company/ Jefferies</t>
  </si>
  <si>
    <t xml:space="preserve">Pure Acquisition </t>
  </si>
  <si>
    <t>Oppenheimer/ EarlyBirdCapital</t>
  </si>
  <si>
    <t xml:space="preserve">GrafTech International Ltd. </t>
  </si>
  <si>
    <t>EAF</t>
  </si>
  <si>
    <t xml:space="preserve">Surface Oncology </t>
  </si>
  <si>
    <t>SURF</t>
  </si>
  <si>
    <t>Goldman Sachs/ Cowen/ Evercore ISI</t>
  </si>
  <si>
    <t xml:space="preserve">Level One Bancorp </t>
  </si>
  <si>
    <t>LEVL</t>
  </si>
  <si>
    <t>Raymond James/ Keefe, Bruyette &amp; Woods (A Stifel Company)</t>
  </si>
  <si>
    <t xml:space="preserve">Pivotal Software </t>
  </si>
  <si>
    <t>PVTL</t>
  </si>
  <si>
    <t>Morgan Stanley/ Goldman Sachs/ Citigroup</t>
  </si>
  <si>
    <t>Ceridian HCM Holding</t>
  </si>
  <si>
    <t>CDAY</t>
  </si>
  <si>
    <t>Goldman Sachs/ J.P. Morgan/ Credit Suisse/ Deutsche Bank Securities</t>
  </si>
  <si>
    <t xml:space="preserve">nLIGHT </t>
  </si>
  <si>
    <t>LASR</t>
  </si>
  <si>
    <t>Stifel/ Raymond James</t>
  </si>
  <si>
    <t>DocuSign</t>
  </si>
  <si>
    <t>DOCU</t>
  </si>
  <si>
    <t xml:space="preserve">Goosehead Insurance </t>
  </si>
  <si>
    <t>GSHD</t>
  </si>
  <si>
    <t>Smartsheet</t>
  </si>
  <si>
    <t>SMAR</t>
  </si>
  <si>
    <t>Morgan Stanley/ J.P. Morgan/ Jefferies/ RBC Capital Markets</t>
  </si>
  <si>
    <t xml:space="preserve">PermRock Royalty Trust </t>
  </si>
  <si>
    <t>PRT</t>
  </si>
  <si>
    <t>Wells Fargo Securities/ Goldman Sachs/ UBS Investment Bank</t>
  </si>
  <si>
    <t xml:space="preserve">Inspire Medical Systems </t>
  </si>
  <si>
    <t>INSP</t>
  </si>
  <si>
    <t xml:space="preserve">Unity Biotechnology </t>
  </si>
  <si>
    <t>Goldman Sachs/ Morgan Stanley/ Citigroup</t>
  </si>
  <si>
    <t>Carbon Black</t>
  </si>
  <si>
    <t>CBLK</t>
  </si>
  <si>
    <t xml:space="preserve">Construction Partners </t>
  </si>
  <si>
    <t>ROAD</t>
  </si>
  <si>
    <t>Baird/ Raymond James/ Stephens</t>
  </si>
  <si>
    <t xml:space="preserve">Spirit of Texas Bancshares </t>
  </si>
  <si>
    <t>STXB</t>
  </si>
  <si>
    <t>Stephens/ Keefe, Bruyette &amp; Woods (A Stifel Company)</t>
  </si>
  <si>
    <t xml:space="preserve">Evelo Biosciences </t>
  </si>
  <si>
    <t>EVLO</t>
  </si>
  <si>
    <t>Morgan Stanley/ Cowen/ BMO Capital Markets</t>
  </si>
  <si>
    <t xml:space="preserve">Origin Bancorp </t>
  </si>
  <si>
    <t>OBNK</t>
  </si>
  <si>
    <t>Stephens/ Raymond James</t>
  </si>
  <si>
    <t xml:space="preserve">AXA Equitable Holdings </t>
  </si>
  <si>
    <t>EQH</t>
  </si>
  <si>
    <t xml:space="preserve">HUYA </t>
  </si>
  <si>
    <t>HUYA</t>
  </si>
  <si>
    <t>Credit Suisse/ Goldman Sachs (Asia)/ UBS Investment Bank</t>
  </si>
  <si>
    <t>Trinity Merger</t>
  </si>
  <si>
    <t>TMCXU</t>
  </si>
  <si>
    <t xml:space="preserve">VectoIQ Acquisition </t>
  </si>
  <si>
    <t>VTIQU</t>
  </si>
  <si>
    <t xml:space="preserve">Pluralsight </t>
  </si>
  <si>
    <t>PS</t>
  </si>
  <si>
    <t>Morgan Stanley/ J.P. Morgan/ Barclays/ BofA Merrill Lynch</t>
  </si>
  <si>
    <t xml:space="preserve">EVO Payments </t>
  </si>
  <si>
    <t>EVOP</t>
  </si>
  <si>
    <t>J.P. Morgan/ BofA Merrill Lynch/ Citigroup/ Deutsche Bank Securities/ SunTrust Robinson Humphrey/ Barclays/ Cowen/ Goldman Sachs/ Regions Securities/ William Blair</t>
  </si>
  <si>
    <t xml:space="preserve">CLPS Incorporation </t>
  </si>
  <si>
    <t>CLPS</t>
  </si>
  <si>
    <t>Benchmark/ Cuttone</t>
  </si>
  <si>
    <t xml:space="preserve">GreenSky </t>
  </si>
  <si>
    <t>GSKY</t>
  </si>
  <si>
    <t>Goldman Sachs/ J.P. Morgan/ Morgan Stanley/ BofA Merrill Lynch/ Citigroup/ Credit Suisse/ SunTrust Robinson Humphrey</t>
  </si>
  <si>
    <t xml:space="preserve">Kiniksa Pharmaceuticals </t>
  </si>
  <si>
    <t>KNSA</t>
  </si>
  <si>
    <t xml:space="preserve">Scholar Rock Holding </t>
  </si>
  <si>
    <t>SRRK</t>
  </si>
  <si>
    <t>Jefferies/ Cowen/ BMO Capital Markets</t>
  </si>
  <si>
    <t xml:space="preserve">Iterum Therapeutics plc </t>
  </si>
  <si>
    <t>ITRM</t>
  </si>
  <si>
    <t xml:space="preserve">Trident Acquisitions </t>
  </si>
  <si>
    <t>TDACU</t>
  </si>
  <si>
    <t>Chardan</t>
  </si>
  <si>
    <t xml:space="preserve">MeiraGTx Holdings plc </t>
  </si>
  <si>
    <t>MGTX</t>
  </si>
  <si>
    <t>BofA Merrill Lynch/ Barclays/ Evercore ISI</t>
  </si>
  <si>
    <t xml:space="preserve">Far Point Acquisition </t>
  </si>
  <si>
    <t>FPAC.U</t>
  </si>
  <si>
    <t xml:space="preserve">Charah Solutions </t>
  </si>
  <si>
    <t>CHRA</t>
  </si>
  <si>
    <t>Morgan Stanley/ BoA Merrill Lynch/ Stife</t>
  </si>
  <si>
    <t>U.S. Xpress Enterprises (USX)</t>
  </si>
  <si>
    <t>USX</t>
  </si>
  <si>
    <t>BofA Merrill Lynch/ Morgan Stanley/ J.P. Morgan/ Wells Fargo Securities</t>
  </si>
  <si>
    <t xml:space="preserve">Avalara </t>
  </si>
  <si>
    <t>AVLR</t>
  </si>
  <si>
    <t>Goldman Sachs/ J.P. Morgan Securities/ BofA Merrill Lynch</t>
  </si>
  <si>
    <t xml:space="preserve">Puxin Ltd. </t>
  </si>
  <si>
    <t>NEW</t>
  </si>
  <si>
    <t>Citigroup/ Deutsche Bank Securities/ Barclays/ Haitong International/ CICC</t>
  </si>
  <si>
    <t xml:space="preserve">Verrica Pharmaceuticals </t>
  </si>
  <si>
    <t>VRCA</t>
  </si>
  <si>
    <t>BofA Merrill Lynch/ Jefferies/ Cowen</t>
  </si>
  <si>
    <t xml:space="preserve">Thunder Bridge Acquisition </t>
  </si>
  <si>
    <t>TBRGU</t>
  </si>
  <si>
    <t>Cantor/ CLSA</t>
  </si>
  <si>
    <t xml:space="preserve">Eidos Therapeutic </t>
  </si>
  <si>
    <t>EIDX</t>
  </si>
  <si>
    <t xml:space="preserve">LF Capital Acquisition </t>
  </si>
  <si>
    <t>LFACU</t>
  </si>
  <si>
    <t>B. Riley FBR/ Raymond James</t>
  </si>
  <si>
    <t xml:space="preserve">Twelve Seas </t>
  </si>
  <si>
    <t>TWLVU</t>
  </si>
  <si>
    <t xml:space="preserve">Aptinyx </t>
  </si>
  <si>
    <t>APTX</t>
  </si>
  <si>
    <t>J.P. Morgan/ Cowen/ Leerink Partners/ BMO Capital Markets</t>
  </si>
  <si>
    <t xml:space="preserve">AVROBIO </t>
  </si>
  <si>
    <t>AVRO</t>
  </si>
  <si>
    <t>Morgan Stanley/ Cowen/ Wells Fargo Securities</t>
  </si>
  <si>
    <t xml:space="preserve">Essential Properties </t>
  </si>
  <si>
    <t>EPRT</t>
  </si>
  <si>
    <t>Goldman Sachs/ Citigroup/ Barclays</t>
  </si>
  <si>
    <t xml:space="preserve">i3 Verticals </t>
  </si>
  <si>
    <t>IIIV</t>
  </si>
  <si>
    <t>Cowen/ Raymond James/ KeyBanc Capital Markets</t>
  </si>
  <si>
    <t xml:space="preserve">Kezar Life Sciences </t>
  </si>
  <si>
    <t>KZR</t>
  </si>
  <si>
    <t>Jefferies/ Cowen/ Wells Fargo Securities/ William Blair</t>
  </si>
  <si>
    <t xml:space="preserve">Magenta Therapeutics </t>
  </si>
  <si>
    <t>MGTA</t>
  </si>
  <si>
    <t>J.P. Morgan/ Goldman Sachs/ Cowen</t>
  </si>
  <si>
    <t xml:space="preserve">Xeris Pharmaceuticals </t>
  </si>
  <si>
    <t>XERS</t>
  </si>
  <si>
    <t>Jefferies/ Leerink Partners/ RBC Capital Markets</t>
  </si>
  <si>
    <t xml:space="preserve">Autolus Therapeutics </t>
  </si>
  <si>
    <t>AUTL</t>
  </si>
  <si>
    <t xml:space="preserve">Electrocore </t>
  </si>
  <si>
    <t>ECOR</t>
  </si>
  <si>
    <t>Evercore ISI/Cantor/JMP Securities</t>
  </si>
  <si>
    <t xml:space="preserve">HyreCar </t>
  </si>
  <si>
    <t>HYRE</t>
  </si>
  <si>
    <t xml:space="preserve">Lovesac Co. </t>
  </si>
  <si>
    <t>LOVE</t>
  </si>
  <si>
    <t xml:space="preserve">Neon Therapeutics </t>
  </si>
  <si>
    <t>NTGN</t>
  </si>
  <si>
    <t>Morgan Stanley/ BofA Merrill Lynch/ Mizuho Securities</t>
  </si>
  <si>
    <t xml:space="preserve">Uxin Limited </t>
  </si>
  <si>
    <t>UXIN</t>
  </si>
  <si>
    <t>Morgan Stanley/ Goldman Sachs (Asia)/ J.P. Morgan/ CICC/ China Renaissance</t>
  </si>
  <si>
    <t xml:space="preserve">BJ’s Wholesale Club Holdings </t>
  </si>
  <si>
    <t>BJ</t>
  </si>
  <si>
    <t>BofA Merrill Lynch/ Deutsche Bank Securities/ Goldman Sachs/ J.P. Morgan</t>
  </si>
  <si>
    <t xml:space="preserve">BrightView Holdings </t>
  </si>
  <si>
    <t>Goldman Sachs/ J.P. Morgan/ KKR/ UBS Investment Bank/ Baird/ Credit Suisse/ Macquarie Capital/ Jefferies/ Mizuho Securities/ Morgan Stanley/ RBC Capital Markets</t>
  </si>
  <si>
    <t xml:space="preserve">Entera Bio Ltd. </t>
  </si>
  <si>
    <t>ENTX</t>
  </si>
  <si>
    <t xml:space="preserve">Maxim Group </t>
  </si>
  <si>
    <t>ENTXW</t>
  </si>
  <si>
    <t xml:space="preserve">EverQuote </t>
  </si>
  <si>
    <t xml:space="preserve">Forty Seven </t>
  </si>
  <si>
    <t>FTSV</t>
  </si>
  <si>
    <t xml:space="preserve">HL Acquisitions </t>
  </si>
  <si>
    <t>HCCHU</t>
  </si>
  <si>
    <t xml:space="preserve">Neuronetics </t>
  </si>
  <si>
    <t>STIM</t>
  </si>
  <si>
    <t xml:space="preserve">New Frontier </t>
  </si>
  <si>
    <t>NFC.U</t>
  </si>
  <si>
    <t>​Credit Suisse/ UBS Investment Bank​</t>
  </si>
  <si>
    <t xml:space="preserve">Translate Bio </t>
  </si>
  <si>
    <t>Citigroup/ Leerink Partners/ Evercore ISI</t>
  </si>
  <si>
    <t>Tricida</t>
  </si>
  <si>
    <t>TCDA</t>
  </si>
  <si>
    <t>Goldman Sachs/ J.P. Morgan/ Cowen</t>
  </si>
  <si>
    <t xml:space="preserve">Domo </t>
  </si>
  <si>
    <t>DOMO</t>
  </si>
  <si>
    <t>Morgan Stanley/ Allen &amp; Company/ Credit Suisse/ UBS Securities</t>
  </si>
  <si>
    <t xml:space="preserve">Allegro Merger </t>
  </si>
  <si>
    <t>ALGRU</t>
  </si>
  <si>
    <t xml:space="preserve">Coastal Financial </t>
  </si>
  <si>
    <t>CCB</t>
  </si>
  <si>
    <t>Keefe, Bruyette &amp; Woods (A Stifel Company)/ Hovde Group</t>
  </si>
  <si>
    <t xml:space="preserve">Crinetics Pharmaceuticals </t>
  </si>
  <si>
    <t>CRNX</t>
  </si>
  <si>
    <t>J.P. Morgan/ Leerink Partners/ Piper Jaffray</t>
  </si>
  <si>
    <t xml:space="preserve">Rubius Therapeutics </t>
  </si>
  <si>
    <t>RUBY</t>
  </si>
  <si>
    <t>J.P. Morgan/ Morgan Stanley/ Jefferies/ Leerink Partners</t>
  </si>
  <si>
    <t xml:space="preserve">Allakos </t>
  </si>
  <si>
    <t>ALLK</t>
  </si>
  <si>
    <t xml:space="preserve">Constellation Pharmaceuticals </t>
  </si>
  <si>
    <t>J.P. Morgan/ Jefferies/ BMO Capital Markets</t>
  </si>
  <si>
    <t xml:space="preserve">Establishment Labs Holdings </t>
  </si>
  <si>
    <t>ESTA</t>
  </si>
  <si>
    <t>Jefferies/ Cowen</t>
  </si>
  <si>
    <t xml:space="preserve">First Western Financial </t>
  </si>
  <si>
    <t>MYFW</t>
  </si>
  <si>
    <t xml:space="preserve">Tilray </t>
  </si>
  <si>
    <t>TLRY</t>
  </si>
  <si>
    <t xml:space="preserve">Replimune Group </t>
  </si>
  <si>
    <t>REPL</t>
  </si>
  <si>
    <t>J.P. Morgan/ Leerink Partners/ BMO Capital Market</t>
  </si>
  <si>
    <t xml:space="preserve">Aquestive Therapeutics </t>
  </si>
  <si>
    <t>AQST</t>
  </si>
  <si>
    <t>BMO Capital Markets/ RBC Capital Markets</t>
  </si>
  <si>
    <t xml:space="preserve">Bloom Energy </t>
  </si>
  <si>
    <t>J.P. Morgan/ Morgan Stanley/ Credit Suisse/ KeyBanc Capital Markets/ BofA Merrill Lynch</t>
  </si>
  <si>
    <t xml:space="preserve">Greenland Acquisition </t>
  </si>
  <si>
    <t>GLACU</t>
  </si>
  <si>
    <t xml:space="preserve">Aurora Mobile Limited </t>
  </si>
  <si>
    <t>JG</t>
  </si>
  <si>
    <t>Goldman Sachs (Asia)/ Credit Suisse/ Deutsche Bank Securities</t>
  </si>
  <si>
    <t xml:space="preserve">Cango </t>
  </si>
  <si>
    <t>CANG</t>
  </si>
  <si>
    <t>Morgan Stanley/ BofA Merrill Lynch/ Goldman Sachs (Asia)</t>
  </si>
  <si>
    <t xml:space="preserve">Focus Financial Partners </t>
  </si>
  <si>
    <t>FOCS</t>
  </si>
  <si>
    <t>Goldman Sachs/ BofA Merrill Lynch/ KKR/ BMO Capital Markets/ RBC Capital Markets/ SunTrust Robinson Humphrey</t>
  </si>
  <si>
    <t xml:space="preserve">Liquidia Technologies </t>
  </si>
  <si>
    <t>LQDA</t>
  </si>
  <si>
    <t xml:space="preserve">Pinduoduo </t>
  </si>
  <si>
    <t>PDD</t>
  </si>
  <si>
    <t>Credit Suisse/ Goldman Sachs (Asia)/ CICC</t>
  </si>
  <si>
    <t xml:space="preserve">Tenable Holdings </t>
  </si>
  <si>
    <t>TENB</t>
  </si>
  <si>
    <t>Morgan Stanley/ J.P. Morgan/ Allen &amp; Company/ Deutsche Bank Securities</t>
  </si>
  <si>
    <t xml:space="preserve">Adial Pharmaceuticals </t>
  </si>
  <si>
    <t>ADIL</t>
  </si>
  <si>
    <t>Joseph Gunnar &amp; Co.</t>
  </si>
  <si>
    <t>ADILW</t>
  </si>
  <si>
    <t xml:space="preserve">Endava </t>
  </si>
  <si>
    <t>DAVA</t>
  </si>
  <si>
    <t>Morgan Stanley/ Citigroup/ Credit Suisse/ Deutsche Bank Securities</t>
  </si>
  <si>
    <t xml:space="preserve">Opera Ltd </t>
  </si>
  <si>
    <t>OPRA</t>
  </si>
  <si>
    <t>CICC/ Citigroup</t>
  </si>
  <si>
    <t>BE</t>
  </si>
  <si>
    <t xml:space="preserve">Cushman &amp; Wakefield plc </t>
  </si>
  <si>
    <t>CWK</t>
  </si>
  <si>
    <t>Morgan Stanley/ J.P. Morgan/ Goldman Sachs/ UBS Securities</t>
  </si>
  <si>
    <t xml:space="preserve">Sonos </t>
  </si>
  <si>
    <t>SONO</t>
  </si>
  <si>
    <t>Morgan Stanley/ Goldman Sachs/ Allen &amp; Company</t>
  </si>
  <si>
    <t xml:space="preserve">Tottenham Acquisition I </t>
  </si>
  <si>
    <t>TOTAU</t>
  </si>
  <si>
    <t xml:space="preserve">Arlo Technologies </t>
  </si>
  <si>
    <t>ARLO</t>
  </si>
  <si>
    <t>BofA Merrill Lynch/ Deutsche Bank Securities/ Guggenheim Securities</t>
  </si>
  <si>
    <t xml:space="preserve">Forum Merger II </t>
  </si>
  <si>
    <t xml:space="preserve">Vaccinex </t>
  </si>
  <si>
    <t>VCNX</t>
  </si>
  <si>
    <t>Oppenheimer/ BTIG</t>
  </si>
  <si>
    <t xml:space="preserve">Mesa Air Group </t>
  </si>
  <si>
    <t>MESA</t>
  </si>
  <si>
    <t>Raymond James/ BofA Merrill Lynch</t>
  </si>
  <si>
    <t xml:space="preserve">Spartan Energy Acquisition </t>
  </si>
  <si>
    <t>SPAQ.U</t>
  </si>
  <si>
    <t xml:space="preserve">Aridis Pharmaceuticals </t>
  </si>
  <si>
    <t>ARDS</t>
  </si>
  <si>
    <t xml:space="preserve">TKK Symphony Acquisition </t>
  </si>
  <si>
    <t>TKKSU</t>
  </si>
  <si>
    <t xml:space="preserve">Bionano Genomics </t>
  </si>
  <si>
    <t>BNGOU</t>
  </si>
  <si>
    <t xml:space="preserve">Tenzing Acquisition </t>
  </si>
  <si>
    <t>TZACU</t>
  </si>
  <si>
    <t xml:space="preserve">Megalith Financial Acquisition </t>
  </si>
  <si>
    <t>MFACU</t>
  </si>
  <si>
    <t>Chardan/ BTIG</t>
  </si>
  <si>
    <t xml:space="preserve">Longevity Acquisition </t>
  </si>
  <si>
    <t>LOACU</t>
  </si>
  <si>
    <t xml:space="preserve">Churchill Capital </t>
  </si>
  <si>
    <t>CCC.U</t>
  </si>
  <si>
    <t xml:space="preserve">Gores Holdings III </t>
  </si>
  <si>
    <t xml:space="preserve">111, Inc. </t>
  </si>
  <si>
    <t>YI</t>
  </si>
  <si>
    <t>J.P. Morgan/ Citigroup/ CICC</t>
  </si>
  <si>
    <t xml:space="preserve">NIO Inc. </t>
  </si>
  <si>
    <t>NIO</t>
  </si>
  <si>
    <t>Morgan Stanley/ Goldman Sachs (Asia)/ J.P. Morgan</t>
  </si>
  <si>
    <t xml:space="preserve">FVCBankcorp </t>
  </si>
  <si>
    <t>FVCB</t>
  </si>
  <si>
    <t>Sandler O'Neill + Partners/ Raymond James</t>
  </si>
  <si>
    <t xml:space="preserve">Principia Biopharma </t>
  </si>
  <si>
    <t>PRNB</t>
  </si>
  <si>
    <t>BofA Merrill Lynch/ Leerink Partners/ Wells Fargo Securities</t>
  </si>
  <si>
    <t>Qutoutiao</t>
  </si>
  <si>
    <t>QTT</t>
  </si>
  <si>
    <t>Citigroup/ Deutsche Bank  Securities</t>
  </si>
  <si>
    <t xml:space="preserve">X Financial </t>
  </si>
  <si>
    <t>XYF</t>
  </si>
  <si>
    <t>Deutsche Bank Securities/ Morgan Stanley</t>
  </si>
  <si>
    <t xml:space="preserve">Bank7 </t>
  </si>
  <si>
    <t>BSVN</t>
  </si>
  <si>
    <t xml:space="preserve">Elanco Animal Health </t>
  </si>
  <si>
    <t>ELAN</t>
  </si>
  <si>
    <t>Goldman Sachs/ J.P. Morgan/ Morgan Stanley</t>
  </si>
  <si>
    <t xml:space="preserve">Eventbrite </t>
  </si>
  <si>
    <t>EB</t>
  </si>
  <si>
    <t>Goldman Sachs/ J.P. Morgan/ Allen &amp; Company/ RBC Capital Markets</t>
  </si>
  <si>
    <t xml:space="preserve">Farfetch </t>
  </si>
  <si>
    <t>FTCH</t>
  </si>
  <si>
    <t>Goldman Sachs/ J.P. Morgan/ Allen &amp; Company/ UBS Investment Bank</t>
  </si>
  <si>
    <t xml:space="preserve">Y-mAbs Therapeutics </t>
  </si>
  <si>
    <t>BofA Merrill Lynch/ Cowen/ Canaccord Genuity</t>
  </si>
  <si>
    <t>Ares Management, L.P.</t>
  </si>
  <si>
    <t xml:space="preserve">Viomi Technology </t>
  </si>
  <si>
    <t>VIOT</t>
  </si>
  <si>
    <t>Morgan Stanley/ CICC</t>
  </si>
  <si>
    <t xml:space="preserve">Arco Platform </t>
  </si>
  <si>
    <t>ARCE</t>
  </si>
  <si>
    <t>Goldman Sachs/ Morgan Stanley/ Itaú BBA/ BofA Merrill Lynch</t>
  </si>
  <si>
    <t xml:space="preserve">Capital Bancorp </t>
  </si>
  <si>
    <t>CBNK</t>
  </si>
  <si>
    <t xml:space="preserve">Entasis Therapeutics Holding </t>
  </si>
  <si>
    <t>ETTX</t>
  </si>
  <si>
    <t>Credit Suisse/ BMO Capital Markets</t>
  </si>
  <si>
    <t>SVMK (SurveyMonkey)</t>
  </si>
  <si>
    <t>SVMK</t>
  </si>
  <si>
    <t xml:space="preserve">Arvinas </t>
  </si>
  <si>
    <t>ARVN</t>
  </si>
  <si>
    <t>Goldman Sachs/ Citigroup/ Piper Jaffray</t>
  </si>
  <si>
    <t xml:space="preserve">LAIX </t>
  </si>
  <si>
    <t>LAIX</t>
  </si>
  <si>
    <t xml:space="preserve">Ra Medical </t>
  </si>
  <si>
    <t>REMED</t>
  </si>
  <si>
    <t>Piper Jaffray/ Cantor</t>
  </si>
  <si>
    <t xml:space="preserve">Sutro Biopharma </t>
  </si>
  <si>
    <t>STRO</t>
  </si>
  <si>
    <t>Cowen/ Piper Jaffray</t>
  </si>
  <si>
    <t xml:space="preserve">Urovant Sciences </t>
  </si>
  <si>
    <t>UROV</t>
  </si>
  <si>
    <t>J.P. Morgan/ Jefferies/ Cowen</t>
  </si>
  <si>
    <t xml:space="preserve">CooTek </t>
  </si>
  <si>
    <t>CTK</t>
  </si>
  <si>
    <t>Credit Suisse/ BofA Merrill Lych/ Citigroup</t>
  </si>
  <si>
    <t>Gritstone Oncology</t>
  </si>
  <si>
    <t>GRTS</t>
  </si>
  <si>
    <t>Goldman Sachs/ Cowen/ Barclays</t>
  </si>
  <si>
    <t xml:space="preserve">Upwork </t>
  </si>
  <si>
    <t>UPWK</t>
  </si>
  <si>
    <t>Citigroup/ Jefferies/ RBC Capital Markets</t>
  </si>
  <si>
    <t xml:space="preserve">Guardant Health </t>
  </si>
  <si>
    <t>GH</t>
  </si>
  <si>
    <t xml:space="preserve">Kodiak Sciences </t>
  </si>
  <si>
    <t>KOD</t>
  </si>
  <si>
    <t xml:space="preserve">ARYA Sciences Acquisition </t>
  </si>
  <si>
    <t>ARYAU</t>
  </si>
  <si>
    <t xml:space="preserve">ChaSerg Technology Acquisition </t>
  </si>
  <si>
    <t>CTACU</t>
  </si>
  <si>
    <t xml:space="preserve">Collier Creek Holdings </t>
  </si>
  <si>
    <t>CCH.U</t>
  </si>
  <si>
    <t>Citigroup/ Credit Suisse/ BofA Merrill Lynch​</t>
  </si>
  <si>
    <t xml:space="preserve">EdtechX Holdings Acquisition </t>
  </si>
  <si>
    <t>EDTXU</t>
  </si>
  <si>
    <t>Chardan/ I-Bankers</t>
  </si>
  <si>
    <t xml:space="preserve">Elastic N.V. </t>
  </si>
  <si>
    <t>ESTC</t>
  </si>
  <si>
    <t>Goldman Sachs/ J.P. Morgan/ Barclays/  RBC Capital Markets</t>
  </si>
  <si>
    <t xml:space="preserve">Allogene Therapeutics </t>
  </si>
  <si>
    <t>ALLO</t>
  </si>
  <si>
    <t>Goldman Sachs/ J.P. Morgan/ Cowen/ Jefferies</t>
  </si>
  <si>
    <t xml:space="preserve">Livent </t>
  </si>
  <si>
    <t>LTHM</t>
  </si>
  <si>
    <t>BofA Merrill Lynch/ Goldman Sach/ Credit Suisse</t>
  </si>
  <si>
    <t xml:space="preserve">Anaplan </t>
  </si>
  <si>
    <t>PLAN</t>
  </si>
  <si>
    <t>Goldman Sachs/ Morgan Stanley/ Barclays</t>
  </si>
  <si>
    <t xml:space="preserve">DD3 Acquisition </t>
  </si>
  <si>
    <t>DDMXU</t>
  </si>
  <si>
    <t xml:space="preserve">Equillium </t>
  </si>
  <si>
    <t>EQ</t>
  </si>
  <si>
    <t>Jefferies/ Leerink Partners/ Stifel</t>
  </si>
  <si>
    <t xml:space="preserve">Graf Industrial </t>
  </si>
  <si>
    <t>GRAF.U</t>
  </si>
  <si>
    <t>EarlyBirdCapital/ Oppenheimer</t>
  </si>
  <si>
    <t xml:space="preserve">SI-BONE </t>
  </si>
  <si>
    <t>SIBN</t>
  </si>
  <si>
    <t>Osmotica Pharmaceuticals plc (OSMT)</t>
  </si>
  <si>
    <t>OSMT</t>
  </si>
  <si>
    <t>Jefferies/ Barclays/ RBC Capital Markets</t>
  </si>
  <si>
    <t>PhaseBio Pharmaceuticals</t>
  </si>
  <si>
    <t>PHAS</t>
  </si>
  <si>
    <t>Citigroup/ Cowen/ Stifel</t>
  </si>
  <si>
    <t xml:space="preserve">Studio City International Holdings </t>
  </si>
  <si>
    <t>MSC</t>
  </si>
  <si>
    <t>Deutsche Bank Securities/ Credit Suisse/ Morgan Stanley</t>
  </si>
  <si>
    <t xml:space="preserve">LogicBio Therapeutics </t>
  </si>
  <si>
    <t>LOGC</t>
  </si>
  <si>
    <t>Jefferies/ Barclays/ William Blair</t>
  </si>
  <si>
    <t xml:space="preserve">Niu Technologies </t>
  </si>
  <si>
    <t>NIU</t>
  </si>
  <si>
    <t>Goldman Sachs/ J.P. Morgan/ Morgan Stanley/ Credit Suisse</t>
  </si>
  <si>
    <t xml:space="preserve">Google </t>
  </si>
  <si>
    <t>GOOG</t>
  </si>
  <si>
    <t xml:space="preserve">Alberton Acquisition </t>
  </si>
  <si>
    <t>ALACU</t>
  </si>
  <si>
    <t xml:space="preserve">Pintec Technology Holdings </t>
  </si>
  <si>
    <t>PT</t>
  </si>
  <si>
    <t>Goldman Sachs (Asia)/ Deutsche Bank Securities/ Citigroup</t>
  </si>
  <si>
    <t xml:space="preserve">StoneCo Ltd. </t>
  </si>
  <si>
    <t>STNE</t>
  </si>
  <si>
    <t>Goldman Sachs/ J.P. Morgan/ Citigroup</t>
  </si>
  <si>
    <t xml:space="preserve">YETI Holdings </t>
  </si>
  <si>
    <t>YETI</t>
  </si>
  <si>
    <t>BofA Merrill Lynch/ Morgan Stanley/ Jefferies</t>
  </si>
  <si>
    <t xml:space="preserve">Gamida Cell Ltd. </t>
  </si>
  <si>
    <t>GMDA</t>
  </si>
  <si>
    <t xml:space="preserve">Axonics Modulation Technologies </t>
  </si>
  <si>
    <t>AXNX</t>
  </si>
  <si>
    <t xml:space="preserve">Orchard Rx </t>
  </si>
  <si>
    <t>ORTX</t>
  </si>
  <si>
    <t>Twist Bioscience</t>
  </si>
  <si>
    <t>TWST</t>
  </si>
  <si>
    <t>J.P. Morgan/ Cowen</t>
  </si>
  <si>
    <t xml:space="preserve">CNFinance Holdings </t>
  </si>
  <si>
    <t>CNF</t>
  </si>
  <si>
    <t xml:space="preserve">Roth Capital Partners/ Shenwan Hogyuan </t>
  </si>
  <si>
    <t xml:space="preserve">ToughBuilt Industries </t>
  </si>
  <si>
    <t>TBLTU</t>
  </si>
  <si>
    <t>Maxim Group/ Joseph Gunnar</t>
  </si>
  <si>
    <t xml:space="preserve">Eton Pharmaceutical </t>
  </si>
  <si>
    <t>ETON</t>
  </si>
  <si>
    <t>National Securities</t>
  </si>
  <si>
    <t xml:space="preserve">Vapotherm </t>
  </si>
  <si>
    <t>VAPO</t>
  </si>
  <si>
    <t>BofA Merrill Lynch/ William Blair</t>
  </si>
  <si>
    <t xml:space="preserve">Bain Capital Specialty Finance </t>
  </si>
  <si>
    <t>BCSF</t>
  </si>
  <si>
    <t>BofA Merrill Lynch/ Goldman Sachs/ Morgan Stanley/ Citigroup/ Credit Suisse/ Keefe, Bruyette &amp; Woods (A Stifel Company)/ Wells Fargo Securities</t>
  </si>
  <si>
    <t xml:space="preserve">Weidai Ltd. </t>
  </si>
  <si>
    <t>WEI</t>
  </si>
  <si>
    <t>Morgan Stanley/ Credit Suisse/​ Citigroup</t>
  </si>
  <si>
    <t xml:space="preserve">AMCI Acquisition </t>
  </si>
  <si>
    <t>AMCIU</t>
  </si>
  <si>
    <t xml:space="preserve">Boxwood Merger </t>
  </si>
  <si>
    <t>BWMCU</t>
  </si>
  <si>
    <t>BofA Merrill Lynch/ Morgan Stanley/ Macquarie Capital</t>
  </si>
  <si>
    <t xml:space="preserve">Fintech Acquisition Corp. III </t>
  </si>
  <si>
    <t>FTACU</t>
  </si>
  <si>
    <t xml:space="preserve">TuanChe Limited  </t>
  </si>
  <si>
    <t>TC</t>
  </si>
  <si>
    <t>Maxim Group/ AMTD Tiger</t>
  </si>
  <si>
    <t xml:space="preserve">Medalist Diversified REIT </t>
  </si>
  <si>
    <t>MDRR</t>
  </si>
  <si>
    <t xml:space="preserve">MOGU </t>
  </si>
  <si>
    <t>MOGU</t>
  </si>
  <si>
    <t>Morgan Stanley/ Credit Suisse/ China Renaissance Securities</t>
  </si>
  <si>
    <t xml:space="preserve">Moderna </t>
  </si>
  <si>
    <t>MRNA</t>
  </si>
  <si>
    <t>Morgan Stanley/ Goldman Sachs/ J.P. Morgan</t>
  </si>
  <si>
    <t xml:space="preserve">Synthorx </t>
  </si>
  <si>
    <t>THOR</t>
  </si>
  <si>
    <t>Jefferies/ Leerink Partners/ Evercore ISI</t>
  </si>
  <si>
    <t xml:space="preserve">Schultze Special Purpose Acquisition </t>
  </si>
  <si>
    <t>SAMAU</t>
  </si>
  <si>
    <t>EarlyBirdCapital/ BTIG</t>
  </si>
  <si>
    <t>Tencent Music Entertainment Group (TME)</t>
  </si>
  <si>
    <t>TME</t>
  </si>
  <si>
    <t>Morgan Stanley/ Goldman Sachs (Asia)/ J.P. Morgan/ Deutsche Bank Securities/ BofA Merrill Lynch</t>
  </si>
  <si>
    <t xml:space="preserve">CF Finance Acquisition </t>
  </si>
  <si>
    <t>CFFAU</t>
  </si>
  <si>
    <t xml:space="preserve">360 Finance </t>
  </si>
  <si>
    <t>QFIN</t>
  </si>
  <si>
    <t>Citigroup/Haitong International/AMTD</t>
  </si>
  <si>
    <t xml:space="preserve">Chardan Healthcare Acquisition </t>
  </si>
  <si>
    <t>CHACU</t>
  </si>
  <si>
    <t xml:space="preserve">Legacy Housing </t>
  </si>
  <si>
    <t>LEGH</t>
  </si>
  <si>
    <t>B. Riley FBR/ Oak Ridge Financial/ National Securities</t>
  </si>
  <si>
    <t>UBX</t>
  </si>
  <si>
    <t>YMAB</t>
  </si>
  <si>
    <t xml:space="preserve">MMTEC </t>
  </si>
  <si>
    <t>MTC</t>
  </si>
  <si>
    <t>WestPark Capital</t>
  </si>
  <si>
    <t xml:space="preserve">Andina Acquisition Corp. III </t>
  </si>
  <si>
    <t>Cowen/ Craig-Hallum Capital Group</t>
  </si>
  <si>
    <t>PIMCO Energy &amp; Tactical Credit Opportunities Fund</t>
  </si>
  <si>
    <t>NRGX</t>
  </si>
  <si>
    <t>UBS Investment Bank/ BofA Merrill Lynch/ Morgan Stanley/ Wells Fargo Securities/ RBC Capital Markets/ Stifel</t>
  </si>
  <si>
    <t xml:space="preserve">New Fortress Energy </t>
  </si>
  <si>
    <t>NFE</t>
  </si>
  <si>
    <t xml:space="preserve">Pivotal Acquisition </t>
  </si>
  <si>
    <t>PVT.U</t>
  </si>
  <si>
    <t>Gores Metropoulos</t>
  </si>
  <si>
    <t>GMHIU</t>
  </si>
  <si>
    <t>Deutsche Bank Securities/ Credit Suisse/ Goldman Sachs</t>
  </si>
  <si>
    <t>BofA Merrill Lynch/ Leerink Partners/ Barclays/ Evercore ISI</t>
  </si>
  <si>
    <t>Morgan Stanley/ BofA Merrill Lynch/ Cowen/ Barclays</t>
  </si>
  <si>
    <t xml:space="preserve">Wealthbridge Acquisition </t>
  </si>
  <si>
    <t>HHHHU</t>
  </si>
  <si>
    <t xml:space="preserve">Alector  </t>
  </si>
  <si>
    <t>ALEC</t>
  </si>
  <si>
    <t xml:space="preserve">Monocle Acquisition </t>
  </si>
  <si>
    <t>MNCLU</t>
  </si>
  <si>
    <t xml:space="preserve">Gossamer Bio </t>
  </si>
  <si>
    <t>GOSS</t>
  </si>
  <si>
    <t xml:space="preserve">Harpoon Therapeutics </t>
  </si>
  <si>
    <t>HARP</t>
  </si>
  <si>
    <t xml:space="preserve">RMG Acquisition </t>
  </si>
  <si>
    <t>RMG.U</t>
  </si>
  <si>
    <t xml:space="preserve">IMAC Holdings </t>
  </si>
  <si>
    <t>Dawson James Securities/ Cuttone</t>
  </si>
  <si>
    <t xml:space="preserve">Avedro </t>
  </si>
  <si>
    <t>AVDR</t>
  </si>
  <si>
    <t xml:space="preserve">TCR2 Therapeutic </t>
  </si>
  <si>
    <t>TCRR</t>
  </si>
  <si>
    <t xml:space="preserve">Hoth Therapeutics </t>
  </si>
  <si>
    <t>HOTH</t>
  </si>
  <si>
    <t xml:space="preserve">Stealth BioTherapeutics </t>
  </si>
  <si>
    <t>MITO</t>
  </si>
  <si>
    <t>Jefferies/ Evercore ISI/ BMO Capital Markets</t>
  </si>
  <si>
    <t>Acamar Partners Acquisition</t>
  </si>
  <si>
    <t>ACAMU</t>
  </si>
  <si>
    <t xml:space="preserve">Super League Gaming </t>
  </si>
  <si>
    <t>SLGG</t>
  </si>
  <si>
    <t>Northland Capital/ Markets Lake Street</t>
  </si>
  <si>
    <t xml:space="preserve">DiamondPeak Holdings </t>
  </si>
  <si>
    <t>DPHCU</t>
  </si>
  <si>
    <t xml:space="preserve">Kaleido Biosciences </t>
  </si>
  <si>
    <t>KLDO</t>
  </si>
  <si>
    <t xml:space="preserve">Tortoise Acquisition </t>
  </si>
  <si>
    <t>SHLLU</t>
  </si>
  <si>
    <t>Barclays/ Goldman Sachs/ UBS Investment Bank</t>
  </si>
  <si>
    <t>Nomura/ Stifel</t>
  </si>
  <si>
    <t xml:space="preserve">Hennessy Capital Acquisition </t>
  </si>
  <si>
    <t xml:space="preserve">Tuscan Holdings </t>
  </si>
  <si>
    <t>THCBU</t>
  </si>
  <si>
    <t xml:space="preserve">ShockWave Medical </t>
  </si>
  <si>
    <t>SWAV</t>
  </si>
  <si>
    <t>Crescent Acquisition</t>
  </si>
  <si>
    <t>CRSAU</t>
  </si>
  <si>
    <t xml:space="preserve">Futu Holdings Limited </t>
  </si>
  <si>
    <t>Goldman Sachs (Asia)/ UBS Investment Bank/ Credit Suisse</t>
  </si>
  <si>
    <t>Trine Acquisition</t>
  </si>
  <si>
    <t>TRNEU</t>
  </si>
  <si>
    <t>BTIG/ Cantor</t>
  </si>
  <si>
    <t xml:space="preserve">Insurance Acquisition </t>
  </si>
  <si>
    <t>INSUU</t>
  </si>
  <si>
    <t xml:space="preserve">UP Fintech Holding Limited </t>
  </si>
  <si>
    <t>TIGR</t>
  </si>
  <si>
    <t xml:space="preserve">Levi Strauss  </t>
  </si>
  <si>
    <t>LEVI</t>
  </si>
  <si>
    <t xml:space="preserve">8i Enterprises Acquisition </t>
  </si>
  <si>
    <t>JFKKU</t>
  </si>
  <si>
    <t xml:space="preserve">Precision BioSciences </t>
  </si>
  <si>
    <t>DTIL</t>
  </si>
  <si>
    <t>J.P. Morgan/ Goldman Sachs/ Jefferies/ Barclays</t>
  </si>
  <si>
    <t xml:space="preserve">Lyft </t>
  </si>
  <si>
    <t>LYFT</t>
  </si>
  <si>
    <t>J.P. Morgan/ Credit Suisse/ Jefferies</t>
  </si>
  <si>
    <t xml:space="preserve">Powerbridge Technologies </t>
  </si>
  <si>
    <t>PBTS</t>
  </si>
  <si>
    <t>Maxim Group/ The Benchmark Company</t>
  </si>
  <si>
    <t xml:space="preserve">Ruhnn Holding </t>
  </si>
  <si>
    <t>RUHN</t>
  </si>
  <si>
    <t>Citigroup/ UBS Investment Bank</t>
  </si>
  <si>
    <t xml:space="preserve">NGM Biopharmaceuticals </t>
  </si>
  <si>
    <t>NGM</t>
  </si>
  <si>
    <t>Goldman Sachs/ Citigroup/ Cowen</t>
  </si>
  <si>
    <t xml:space="preserve">Replay Acquisition </t>
  </si>
  <si>
    <t>RPLA.U</t>
  </si>
  <si>
    <t>Silk Road Medical</t>
  </si>
  <si>
    <t>SILK</t>
  </si>
  <si>
    <t xml:space="preserve">Tradeweb Markets </t>
  </si>
  <si>
    <t>TW</t>
  </si>
  <si>
    <t>J.P. Morgan/ Citigroup/ Goldman Sachs/ Morgan Stanley​</t>
  </si>
  <si>
    <t>Guardion Health Sciences</t>
  </si>
  <si>
    <t>GHSI</t>
  </si>
  <si>
    <t>WallachBeth Capital</t>
  </si>
  <si>
    <t xml:space="preserve">B. Riley Principal Merger </t>
  </si>
  <si>
    <t>BRPM.U</t>
  </si>
  <si>
    <t xml:space="preserve">PagerDuty </t>
  </si>
  <si>
    <t>PD</t>
  </si>
  <si>
    <t>Morgan Stanley/ J.P. Morgan Securities/ RBC Capital Markets/Allen</t>
  </si>
  <si>
    <t xml:space="preserve">Tufin Software Technologies </t>
  </si>
  <si>
    <t>TUFN</t>
  </si>
  <si>
    <t>J.P. Morgan/ Barclays Capital/ Jefferies</t>
  </si>
  <si>
    <t xml:space="preserve">Jumia </t>
  </si>
  <si>
    <t>JMIA</t>
  </si>
  <si>
    <t>Morgan Stanley/ Citigroup/ Berenberg/ RBC Capital Markets</t>
  </si>
  <si>
    <t xml:space="preserve">Palomar Holdings </t>
  </si>
  <si>
    <t>PLMR</t>
  </si>
  <si>
    <t>Barclays/ J.P. Morgan/ Keefe, Woods &amp; Bruyette (A Stifel Company)</t>
  </si>
  <si>
    <t xml:space="preserve">Turning Point Therapeutics </t>
  </si>
  <si>
    <t>TPTX</t>
  </si>
  <si>
    <t>Goldman Sachs/ SVB Leerink/ Wells Fargo Securities</t>
  </si>
  <si>
    <t xml:space="preserve">Brigham Minerals </t>
  </si>
  <si>
    <t>MNRL</t>
  </si>
  <si>
    <t>Credit Suiss/ Goldman Sachs/ Barclays/ RBC Capital Markets/ UBS Investment Bank/ Wells Fargo Securities</t>
  </si>
  <si>
    <t xml:space="preserve">Greenlane Holdings </t>
  </si>
  <si>
    <t>GNLN</t>
  </si>
  <si>
    <t>Cowen/Canaccord Genuity</t>
  </si>
  <si>
    <t xml:space="preserve">HOOKIPA Pharma </t>
  </si>
  <si>
    <t>HOOK</t>
  </si>
  <si>
    <t>BofA Merrill Lynch/ SVB Leerink/ RBC Capital Markets</t>
  </si>
  <si>
    <t xml:space="preserve">Pinterest </t>
  </si>
  <si>
    <t>PINS</t>
  </si>
  <si>
    <t>Goldman Sachs/ J.P. Morgan/ Allen &amp; Company</t>
  </si>
  <si>
    <t xml:space="preserve">Zoom Video Communications </t>
  </si>
  <si>
    <t>ZM</t>
  </si>
  <si>
    <t>Morgan Stanley/ J. P. Morgan/ Goldman Sachs/ Credit Suisse</t>
  </si>
  <si>
    <t xml:space="preserve">Act II Global Acquisition </t>
  </si>
  <si>
    <t>ACTTU</t>
  </si>
  <si>
    <t xml:space="preserve">Beyond Meat </t>
  </si>
  <si>
    <t>BYND</t>
  </si>
  <si>
    <t>Goldman Sachs/ J.P. Morgan/ Credit Suisse</t>
  </si>
  <si>
    <t xml:space="preserve">So-Young International </t>
  </si>
  <si>
    <t>SY</t>
  </si>
  <si>
    <t>Deutsche Bank Securities/ CICC</t>
  </si>
  <si>
    <t xml:space="preserve">TransMedics Group </t>
  </si>
  <si>
    <t>TMDX</t>
  </si>
  <si>
    <t xml:space="preserve">Red River Bancshares </t>
  </si>
  <si>
    <t>RRBI</t>
  </si>
  <si>
    <t>FIG Partners/ Stephens</t>
  </si>
  <si>
    <t>SciPlay</t>
  </si>
  <si>
    <t>SCPL</t>
  </si>
  <si>
    <t>BofA Merrill Lynch/ J.P. Morgan/ Deutsche Bank Securities</t>
  </si>
  <si>
    <t xml:space="preserve">Yunji </t>
  </si>
  <si>
    <t>YJ</t>
  </si>
  <si>
    <t>Morgan Stanley/ Credit Suisse/ J.P. Morgan/ CICC</t>
  </si>
  <si>
    <t xml:space="preserve">Landcadia Holdings II </t>
  </si>
  <si>
    <t xml:space="preserve">Trevi Therapeutics </t>
  </si>
  <si>
    <t>TRVI</t>
  </si>
  <si>
    <t>SVB Leerink/Stifel/ BMO Capital Markets</t>
  </si>
  <si>
    <t xml:space="preserve">Parsons </t>
  </si>
  <si>
    <t>PSN</t>
  </si>
  <si>
    <t>Goldman Sachs/ BofA Merrill Lynch/ Morgan Stanley</t>
  </si>
  <si>
    <t xml:space="preserve">Axcella Health </t>
  </si>
  <si>
    <t>AXLA</t>
  </si>
  <si>
    <t>Goldman Sachs/ J.P. Morgan/ SVB Leerink</t>
  </si>
  <si>
    <t xml:space="preserve">Cortexyme </t>
  </si>
  <si>
    <t xml:space="preserve">HeadHunter Group PLC </t>
  </si>
  <si>
    <t>HHR</t>
  </si>
  <si>
    <t>Morgan Stanley/ Goldman Sachs/ Credit Suisse/ VTB Capital</t>
  </si>
  <si>
    <t xml:space="preserve">Mayville Engineering </t>
  </si>
  <si>
    <t>MEC</t>
  </si>
  <si>
    <t>Baird/ Citigroup/ Jefferies</t>
  </si>
  <si>
    <t xml:space="preserve">Milestone Pharmaceuticals </t>
  </si>
  <si>
    <t>MIST</t>
  </si>
  <si>
    <t>Jefferies/ Cowen/ Piper Jaffray</t>
  </si>
  <si>
    <t>NextCure</t>
  </si>
  <si>
    <t>NXTC</t>
  </si>
  <si>
    <t>Morgan Stanley/ BofAMerrill Lynch, Pierce/ Piper Jaffray</t>
  </si>
  <si>
    <t xml:space="preserve">South Plains Financial </t>
  </si>
  <si>
    <t>SPFI</t>
  </si>
  <si>
    <t>Keefe, Bruyette &amp; Woods (A Stifel Company)/ Sandler O’Neill + Partners</t>
  </si>
  <si>
    <t xml:space="preserve">Diamond Eagle Acquisition </t>
  </si>
  <si>
    <t>DEACU</t>
  </si>
  <si>
    <t xml:space="preserve">Health Sciences Acquisitions </t>
  </si>
  <si>
    <t>HSACU</t>
  </si>
  <si>
    <t>Chardan/ UBS Investment Bank</t>
  </si>
  <si>
    <t xml:space="preserve">Jiayin Group </t>
  </si>
  <si>
    <t>JFIN</t>
  </si>
  <si>
    <t>Roth Capital Partners/ Shenwan Hongyuan Securities</t>
  </si>
  <si>
    <t xml:space="preserve">Sonim Technologies </t>
  </si>
  <si>
    <t>SONM</t>
  </si>
  <si>
    <t>Oppenheimer/ Lake Street</t>
  </si>
  <si>
    <t xml:space="preserve">Uber Technologies </t>
  </si>
  <si>
    <t>UBER</t>
  </si>
  <si>
    <t>Morgan Stanley/ Goldman Sachs/ BofA Merrill Lynch/ Barclays/ Citigroup/ Allen &amp; Company</t>
  </si>
  <si>
    <t xml:space="preserve">AGBA Acquisition </t>
  </si>
  <si>
    <t>AGBAU</t>
  </si>
  <si>
    <t xml:space="preserve">Applied Therapeutics </t>
  </si>
  <si>
    <t>APLT</t>
  </si>
  <si>
    <t>Citigroup/ Cowen/ UBS Investment Bank</t>
  </si>
  <si>
    <t xml:space="preserve">Postal Realty Trust </t>
  </si>
  <si>
    <t>PSTL</t>
  </si>
  <si>
    <t>Stifel/ Janney Montgomery Scott/ BMO Capital Markets/ Height Capital Markets</t>
  </si>
  <si>
    <t xml:space="preserve">Avantor </t>
  </si>
  <si>
    <t>AVTR</t>
  </si>
  <si>
    <t xml:space="preserve">Fastly </t>
  </si>
  <si>
    <t>FSLY</t>
  </si>
  <si>
    <t>BofA Merrill Lynch/ Credit Suisse/ Citigroup</t>
  </si>
  <si>
    <t xml:space="preserve">Luckin Coffee </t>
  </si>
  <si>
    <t>LK</t>
  </si>
  <si>
    <t>Credit Suisse/ Morgan Stanley/ CICC/ Haitong Internationa</t>
  </si>
  <si>
    <t xml:space="preserve">GX Acquisition </t>
  </si>
  <si>
    <t>GXGXU</t>
  </si>
  <si>
    <t xml:space="preserve">Bicycle Therapeutics Limited </t>
  </si>
  <si>
    <t>BCYC</t>
  </si>
  <si>
    <t>Goldman Sachs/ Jefferies/ Piper Jaffray</t>
  </si>
  <si>
    <t xml:space="preserve">IDEAYA Biosciences </t>
  </si>
  <si>
    <t>IDYA</t>
  </si>
  <si>
    <t>J.P. Morgan/ Citigroup/ Jefferies</t>
  </si>
  <si>
    <t>Rattler Midstream Partners</t>
  </si>
  <si>
    <t>RTLR</t>
  </si>
  <si>
    <t>Credit Suisse/ BofA Merrill Lynch/ J.P. Morgan</t>
  </si>
  <si>
    <t xml:space="preserve">Proficient Alpha Acquisition </t>
  </si>
  <si>
    <t>I-Bankers Securities</t>
  </si>
  <si>
    <t xml:space="preserve">GSX Techedu </t>
  </si>
  <si>
    <t>GSX</t>
  </si>
  <si>
    <t xml:space="preserve">Haymaker Acquisition Corp. II </t>
  </si>
  <si>
    <t xml:space="preserve">Revolve Group </t>
  </si>
  <si>
    <t>RVLV</t>
  </si>
  <si>
    <t xml:space="preserve">GigCapital2 </t>
  </si>
  <si>
    <t>GIX.U</t>
  </si>
  <si>
    <t>EarlyBirdCapital/ Northland Capital Markets</t>
  </si>
  <si>
    <t xml:space="preserve">CrowdStrike Holdings </t>
  </si>
  <si>
    <t>CRWD</t>
  </si>
  <si>
    <t>Goldman Sachs/ J.P. Morgan/ BofA Merrill Lynch/ Barclays</t>
  </si>
  <si>
    <t xml:space="preserve">Mohawk Group Holdings </t>
  </si>
  <si>
    <t>MWK</t>
  </si>
  <si>
    <t>Roth Capital Partners/ A.G.P.</t>
  </si>
  <si>
    <t xml:space="preserve">Fiverr International  </t>
  </si>
  <si>
    <t>FVRR</t>
  </si>
  <si>
    <t>J.P. Morgan Securities/ Citigroup</t>
  </si>
  <si>
    <t xml:space="preserve">Chewy </t>
  </si>
  <si>
    <t>CHWY</t>
  </si>
  <si>
    <t>Morgan Stanley/ J.P. Morgan/ Allen &amp; Company</t>
  </si>
  <si>
    <t>IMAC/IMACW</t>
  </si>
  <si>
    <t xml:space="preserve">Stoke Therapeutics </t>
  </si>
  <si>
    <t>STOK</t>
  </si>
  <si>
    <t>J.P. Morgan/ Cowen/ Credit Suisse</t>
  </si>
  <si>
    <t xml:space="preserve">Akero Therapeutics </t>
  </si>
  <si>
    <t>AKRO</t>
  </si>
  <si>
    <t>J.P. Morgan/ Jefferies/ Evercore ISI</t>
  </si>
  <si>
    <t xml:space="preserve">Atreca </t>
  </si>
  <si>
    <t>BCEL</t>
  </si>
  <si>
    <t>Cowen/ Evercore ISI/ Stifel</t>
  </si>
  <si>
    <t xml:space="preserve">Grocery Outlet Holding </t>
  </si>
  <si>
    <t>GO</t>
  </si>
  <si>
    <t>BofA Merrill Lynch/ Morgan Stanley/ Deutsche Bank Securities/ Jefferies/ Barclays/ Goldman Sachs/ Guggenheim Securities/ UBS Investment Bank/ Cowen</t>
  </si>
  <si>
    <t xml:space="preserve">Personalis </t>
  </si>
  <si>
    <t>PSNL</t>
  </si>
  <si>
    <t>Morgan Stanley/ BofA Merrill Lynch/ Cowen and Company</t>
  </si>
  <si>
    <t xml:space="preserve">Prevail Therapeutics </t>
  </si>
  <si>
    <t>PRVL</t>
  </si>
  <si>
    <t xml:space="preserve">Slack Technologies </t>
  </si>
  <si>
    <t>WORK</t>
  </si>
  <si>
    <t>DPO (Direct Public Offering)</t>
  </si>
  <si>
    <t xml:space="preserve">South Mountain Merger </t>
  </si>
  <si>
    <t>SMMCU</t>
  </si>
  <si>
    <t xml:space="preserve">BlackRock Science and Technology Trust II </t>
  </si>
  <si>
    <t>BSTZ</t>
  </si>
  <si>
    <t>Morgan Stanley/ BofA Merrill Lynch/ UBS Investment Bank/ Wells Fargo Securities/ Raymond James</t>
  </si>
  <si>
    <t xml:space="preserve">Linx S.A. </t>
  </si>
  <si>
    <t>LINX</t>
  </si>
  <si>
    <t>Goldman Sachs/ Morgan Stanley/ Jefferies/ BofA Merrill Lynch/ Itaú BBA</t>
  </si>
  <si>
    <t xml:space="preserve">Cambium Networks </t>
  </si>
  <si>
    <t>CMBM</t>
  </si>
  <si>
    <t xml:space="preserve">Churchill Capital Corp II </t>
  </si>
  <si>
    <t>CCX.U</t>
  </si>
  <si>
    <t>BridgeBio Pharma</t>
  </si>
  <si>
    <t>BBIO</t>
  </si>
  <si>
    <t>J.P. Morgan/ Goldman Sachs/ Jefferies/ SVB Leerink/ KKR/ Piper Jaffray/ Mizuho Securities/ BMO Capital Markets/ Raymond James</t>
  </si>
  <si>
    <t xml:space="preserve">Adaptive Biotechnologies </t>
  </si>
  <si>
    <t xml:space="preserve">Change Healthcare </t>
  </si>
  <si>
    <t>CHNG</t>
  </si>
  <si>
    <t>Barclays/ Goldman Sachs/ J.P. Morgan</t>
  </si>
  <si>
    <t xml:space="preserve">Morphic Holding </t>
  </si>
  <si>
    <t>MORF</t>
  </si>
  <si>
    <t>Jefferies/ Cowen/ BMO Capital Markets/ Wells Fargo Securities</t>
  </si>
  <si>
    <t xml:space="preserve">Karuna Therapeutics </t>
  </si>
  <si>
    <t>KRTX</t>
  </si>
  <si>
    <t xml:space="preserve">The RealReal </t>
  </si>
  <si>
    <t>REAL</t>
  </si>
  <si>
    <t>Credit Suisse/ BofA Merrill Lynch/ UBS Investment Bank</t>
  </si>
  <si>
    <t xml:space="preserve">Pivotal Investment Corporation II </t>
  </si>
  <si>
    <t>PIC.U</t>
  </si>
  <si>
    <t>Cantor/ BTIG</t>
  </si>
  <si>
    <t xml:space="preserve">SC Health </t>
  </si>
  <si>
    <t>SCPE.U</t>
  </si>
  <si>
    <t>Tuscan Holdings Corp. II</t>
  </si>
  <si>
    <t>THCAU</t>
  </si>
  <si>
    <t xml:space="preserve">DouYu International Holdings </t>
  </si>
  <si>
    <t>DOYU</t>
  </si>
  <si>
    <t>Morgan Stanley/ J.P. Morgan/ BofA Merrill Lynch/ CMBI</t>
  </si>
  <si>
    <t xml:space="preserve">AssetMark Financial Holdings </t>
  </si>
  <si>
    <t>AMK</t>
  </si>
  <si>
    <t>J.P. Morgan/ Goldman Sachs/ Credit Suisse/ Huatai Securities (USA)</t>
  </si>
  <si>
    <t xml:space="preserve">Conyers Park II Acquisition </t>
  </si>
  <si>
    <t>CPAA.U</t>
  </si>
  <si>
    <t xml:space="preserve">Fulcrum Therapeutics </t>
  </si>
  <si>
    <t>FULC</t>
  </si>
  <si>
    <t>Morgan Stanley/ BofA Merrill Lynch/ SVB Leerink</t>
  </si>
  <si>
    <t xml:space="preserve">Genmab A/S </t>
  </si>
  <si>
    <t>GMAB</t>
  </si>
  <si>
    <t xml:space="preserve">Mirum Pharmaceuticals  </t>
  </si>
  <si>
    <t>MIRM</t>
  </si>
  <si>
    <t>Citigroup/ Evercore ISI/ Guggenheim Securities</t>
  </si>
  <si>
    <t xml:space="preserve">Oaktree Acquisition </t>
  </si>
  <si>
    <t>OAC.U</t>
  </si>
  <si>
    <t xml:space="preserve">Owl Rock Capital </t>
  </si>
  <si>
    <t>ORCC</t>
  </si>
  <si>
    <t xml:space="preserve">Goldman Sachs/ BofA Merrill Lynch/ RBC Capital Markets/ SunTrust Robinson Humphrey/ Wells Fargo Securities/ Credit Suisse/ Deutsche Bank Securities/ JMP Securities/ Keefe, Bruyette &amp; Woods (A Stifel Company)/ Morgan Stanley/ SOCIETE </t>
  </si>
  <si>
    <t xml:space="preserve">Phreesia </t>
  </si>
  <si>
    <t>PHR</t>
  </si>
  <si>
    <t>J.P. Morgan/ Wells Fargo Securities/ William Blair/ Allen &amp; Company/ Piper Jaffray</t>
  </si>
  <si>
    <t>Afya Limited</t>
  </si>
  <si>
    <t>AFYA</t>
  </si>
  <si>
    <t>BofA Merrill Lynch/ Goldman Sachs/ UBS Investment Bank/ Itaú BBA</t>
  </si>
  <si>
    <t xml:space="preserve">Intercorp Financial Services </t>
  </si>
  <si>
    <t>BofA Merrill Lynch/ J.P. Morgan/ Itaú BBA</t>
  </si>
  <si>
    <t xml:space="preserve">Medallia </t>
  </si>
  <si>
    <t>MDLA</t>
  </si>
  <si>
    <t>BofA Merrill Lynch/ Citigroup/ Wells Fargo Securities/ Credit Suisse</t>
  </si>
  <si>
    <t xml:space="preserve">Castle Biosciences </t>
  </si>
  <si>
    <t>CSTL</t>
  </si>
  <si>
    <t>SVB Leerink/ Baird</t>
  </si>
  <si>
    <t xml:space="preserve">Fellazo </t>
  </si>
  <si>
    <t>FLLCU</t>
  </si>
  <si>
    <t xml:space="preserve">Health Catalyst </t>
  </si>
  <si>
    <t>HCAT</t>
  </si>
  <si>
    <t>Goldman Sachs/ J.P. Morgan/ William Blair</t>
  </si>
  <si>
    <t xml:space="preserve">Livongo Health </t>
  </si>
  <si>
    <t>LVGO</t>
  </si>
  <si>
    <t xml:space="preserve">ProSight Global </t>
  </si>
  <si>
    <t>Goldman Sachs/ Barclays/ BofA Merrill Lynch</t>
  </si>
  <si>
    <t xml:space="preserve">Sunnova Energy International </t>
  </si>
  <si>
    <t>NOVA</t>
  </si>
  <si>
    <t>BofA Merrill Lynch/ J.P. Morgan/ Goldman Sachs/ Credit Suisse</t>
  </si>
  <si>
    <t xml:space="preserve">Blue Hat Interactive Entertainment Technology </t>
  </si>
  <si>
    <t>BHAT</t>
  </si>
  <si>
    <t xml:space="preserve">Switchback Energy Acquisition </t>
  </si>
  <si>
    <t>SBE.U</t>
  </si>
  <si>
    <t xml:space="preserve">Vista Oil &amp; Gas, S.A.B. de C.V. </t>
  </si>
  <si>
    <t>VIST</t>
  </si>
  <si>
    <t xml:space="preserve">Wanda Sports Group </t>
  </si>
  <si>
    <t>WSG</t>
  </si>
  <si>
    <t xml:space="preserve">Netfin Acquisition </t>
  </si>
  <si>
    <t>NFINU</t>
  </si>
  <si>
    <t xml:space="preserve">Borr Drilling Limited </t>
  </si>
  <si>
    <t>BORR</t>
  </si>
  <si>
    <t>Goldman Sachs/ DNB Markets</t>
  </si>
  <si>
    <t xml:space="preserve">Dynatrace Holdings </t>
  </si>
  <si>
    <t>DT</t>
  </si>
  <si>
    <t xml:space="preserve">Kura Sushi USA  </t>
  </si>
  <si>
    <t>KRUS</t>
  </si>
  <si>
    <t>BMO Capital Markets/ Stephens</t>
  </si>
  <si>
    <t xml:space="preserve">Sundial Growers </t>
  </si>
  <si>
    <t>SNDL</t>
  </si>
  <si>
    <t>Cowen/ BMO Capital Markets/ Barclays</t>
  </si>
  <si>
    <t xml:space="preserve">Orisun Acquisition </t>
  </si>
  <si>
    <t>ORSNU</t>
  </si>
  <si>
    <t xml:space="preserve">AMTD International </t>
  </si>
  <si>
    <t>HKIB</t>
  </si>
  <si>
    <t>AMTD Global Markets/ Tiger Brokers</t>
  </si>
  <si>
    <t xml:space="preserve">InMode Ltd. </t>
  </si>
  <si>
    <t>INMD</t>
  </si>
  <si>
    <t>​Barclays/ UBS Investment Bank/ Canaccord Genuity</t>
  </si>
  <si>
    <t>Silver Spike Acquisition (SSPKU) (u)</t>
  </si>
  <si>
    <t>SSPKU</t>
  </si>
  <si>
    <t>Thunder Bridge Acquisition II (THBRU) (u)</t>
  </si>
  <si>
    <t>THBRU</t>
  </si>
  <si>
    <t>Morgan Stanley/ Cantor</t>
  </si>
  <si>
    <t xml:space="preserve">9F </t>
  </si>
  <si>
    <t>JFU</t>
  </si>
  <si>
    <t xml:space="preserve">CrossFirst Bankshares </t>
  </si>
  <si>
    <t>Keefe, Bruyette &amp; Woods (A Stifel Company)/ RAYMOND JAMES/ Stephens/ Sandler O’Neill + Partners, L.P.</t>
  </si>
  <si>
    <t xml:space="preserve">New Providence Acquisition </t>
  </si>
  <si>
    <t>NPAUU</t>
  </si>
  <si>
    <t>BTIG</t>
  </si>
  <si>
    <t xml:space="preserve">10x Genomics </t>
  </si>
  <si>
    <t>TXG</t>
  </si>
  <si>
    <t>J.P. Morgan/ Goldman Sachs/ BofA Merrill Lynch</t>
  </si>
  <si>
    <t xml:space="preserve">SmileDirectClub </t>
  </si>
  <si>
    <t>SDC</t>
  </si>
  <si>
    <t xml:space="preserve">J.P. Morgan/ Citigroup/ BofA Merrill Lynch/ Jefferies/ UBS Investment Bank/ Credit Suisse </t>
  </si>
  <si>
    <t xml:space="preserve">Cloudflare </t>
  </si>
  <si>
    <t>NET</t>
  </si>
  <si>
    <t xml:space="preserve">Experience Investment </t>
  </si>
  <si>
    <t>EXPCU</t>
  </si>
  <si>
    <t>Deutsche Bank Securities/ Citigroup/ J.P. Morgan</t>
  </si>
  <si>
    <t xml:space="preserve">Satsuma Pharmaceuticals </t>
  </si>
  <si>
    <t>STSA</t>
  </si>
  <si>
    <t>Credit Suisse/ SVB Leerink/ Evercore</t>
  </si>
  <si>
    <t>SpringWorks Therapeutics (SWTX)</t>
  </si>
  <si>
    <t>SWTX</t>
  </si>
  <si>
    <t>​J.P. Morgan/ Goldman Sachs/ Cowen​</t>
  </si>
  <si>
    <t xml:space="preserve">Apex Technology Acquisition </t>
  </si>
  <si>
    <t>APXTU</t>
  </si>
  <si>
    <t xml:space="preserve">Envista Holdings </t>
  </si>
  <si>
    <t>NVST</t>
  </si>
  <si>
    <t xml:space="preserve">IGM Biosciences </t>
  </si>
  <si>
    <t>IGMS</t>
  </si>
  <si>
    <t>Jefferies/ Piper Jaffray/ Stifel/ Guggenheim Securities</t>
  </si>
  <si>
    <t xml:space="preserve">Datadog </t>
  </si>
  <si>
    <t>DDOG</t>
  </si>
  <si>
    <t>Morgan Stanley/ Goldman Sachs/ J.P. Morgan/ Credit Suisse</t>
  </si>
  <si>
    <t xml:space="preserve">Exagen </t>
  </si>
  <si>
    <t>XGN</t>
  </si>
  <si>
    <t xml:space="preserve">Cowen/ Cantor/ William Blair </t>
  </si>
  <si>
    <t xml:space="preserve">Ping Identity Holding  </t>
  </si>
  <si>
    <t>PING</t>
  </si>
  <si>
    <t>Goldman Sachs/ BofA Merrill Lynch/ RBC Capital Markets/ Citigroup</t>
  </si>
  <si>
    <t xml:space="preserve">Oportun Financial </t>
  </si>
  <si>
    <t>OPRT</t>
  </si>
  <si>
    <t>Barclays/ J.P. Morgan/ Jefferies/ Keefe, Bruyette &amp; Woods (A Stifel Company)</t>
  </si>
  <si>
    <t xml:space="preserve">Peloton Interactive </t>
  </si>
  <si>
    <t>PTON</t>
  </si>
  <si>
    <t xml:space="preserve">Aprea Therapeutics </t>
  </si>
  <si>
    <t>APRE</t>
  </si>
  <si>
    <t>J.P. Morgan/ Morgan Stanley/ RBC Capital Markets</t>
  </si>
  <si>
    <t xml:space="preserve">Frequency Therapeutics </t>
  </si>
  <si>
    <t>FREQ</t>
  </si>
  <si>
    <t xml:space="preserve">Viela Bio </t>
  </si>
  <si>
    <t>VIE</t>
  </si>
  <si>
    <t>Goldman Sachs/ Morgan Stanley/ Cowen</t>
  </si>
  <si>
    <t xml:space="preserve">BioNTech SE </t>
  </si>
  <si>
    <t>BNTX</t>
  </si>
  <si>
    <t>J.P. Morgan/ BofA Merrill Lynch/ UBS Investment Bank/ SVB Leerink</t>
  </si>
  <si>
    <t xml:space="preserve">HBT Financial </t>
  </si>
  <si>
    <t>HBT</t>
  </si>
  <si>
    <t>Keefe, Bruyette &amp; Woods (A Stifel Company)/ J.P. Morgan</t>
  </si>
  <si>
    <t xml:space="preserve">Vir Biotechnology </t>
  </si>
  <si>
    <t>VIR</t>
  </si>
  <si>
    <t>Goldman Sachs/ J.P. Morgan/ Cowen/ Barclays</t>
  </si>
  <si>
    <t xml:space="preserve">BellRing Brands </t>
  </si>
  <si>
    <t>BRBR</t>
  </si>
  <si>
    <t>Morgan Stanley/ Citigroup/ J.P. Morgan/ Goldman Sachs</t>
  </si>
  <si>
    <t xml:space="preserve">Galileo Acquisition </t>
  </si>
  <si>
    <t>GLEO.U</t>
  </si>
  <si>
    <t xml:space="preserve">Union Acquisition Corp. II </t>
  </si>
  <si>
    <t>LATNU</t>
  </si>
  <si>
    <t>BRP Group</t>
  </si>
  <si>
    <t>BRP</t>
  </si>
  <si>
    <t xml:space="preserve">Aesthetic Medical International Holdings Group </t>
  </si>
  <si>
    <t>AIH</t>
  </si>
  <si>
    <t>Cantor/ Haitong International/ Prime Number Capital</t>
  </si>
  <si>
    <t xml:space="preserve">Cabaletta Bio </t>
  </si>
  <si>
    <t>CABA</t>
  </si>
  <si>
    <t>Morgan Stanley/ Cowen and Company/ Evercore Group</t>
  </si>
  <si>
    <t xml:space="preserve">Happiness Biology Technology Group </t>
  </si>
  <si>
    <t>HAPP</t>
  </si>
  <si>
    <t>Univest Securities</t>
  </si>
  <si>
    <t xml:space="preserve">Phathom Pharmaceuticals </t>
  </si>
  <si>
    <t>PHAT</t>
  </si>
  <si>
    <t>Goldman Sachs/ Jefferies/ Evercore ISI</t>
  </si>
  <si>
    <t xml:space="preserve">Progyny </t>
  </si>
  <si>
    <t>PGNY</t>
  </si>
  <si>
    <t xml:space="preserve">TFF Pharmaceuticals </t>
  </si>
  <si>
    <t>TFFP</t>
  </si>
  <si>
    <t xml:space="preserve">Youdao </t>
  </si>
  <si>
    <t>DAO</t>
  </si>
  <si>
    <t xml:space="preserve">Oyster Point Pharma </t>
  </si>
  <si>
    <t>OYST</t>
  </si>
  <si>
    <t>J.P. Morgan/ Cowen/ Piper Jaffray</t>
  </si>
  <si>
    <t xml:space="preserve">RAPT Therapeutics </t>
  </si>
  <si>
    <t>RAPT</t>
  </si>
  <si>
    <t>BMO Capital Markets/ Wells Fargo Securities/ UBS Investment Bank</t>
  </si>
  <si>
    <t xml:space="preserve">Fangdd Network Group </t>
  </si>
  <si>
    <t>DUO</t>
  </si>
  <si>
    <t>Morgan Stanley/ Citigroup/ UBS/ CICC/ AMTD</t>
  </si>
  <si>
    <t xml:space="preserve">FinServ Acquisition </t>
  </si>
  <si>
    <t>FSRVU</t>
  </si>
  <si>
    <t>Barclays/ Cantor</t>
  </si>
  <si>
    <t>Osprey Technology Acquisition</t>
  </si>
  <si>
    <t>SFTW.U</t>
  </si>
  <si>
    <t xml:space="preserve">Merida Merger </t>
  </si>
  <si>
    <t>MCMJU</t>
  </si>
  <si>
    <t>Q&amp;K International Group</t>
  </si>
  <si>
    <t>QK</t>
  </si>
  <si>
    <t xml:space="preserve">Centogene B.V. </t>
  </si>
  <si>
    <t>CNTG</t>
  </si>
  <si>
    <t>SVB Leerink/ Evercore ISI</t>
  </si>
  <si>
    <t xml:space="preserve">Galera Therapeutics </t>
  </si>
  <si>
    <t>GRTX</t>
  </si>
  <si>
    <t>BofA Merrill Lynch/ Citigroup/ Credit Suisse</t>
  </si>
  <si>
    <t xml:space="preserve">LGL Systems Acquisition </t>
  </si>
  <si>
    <t>DFNSU</t>
  </si>
  <si>
    <t xml:space="preserve">Silvergate Capital </t>
  </si>
  <si>
    <t>SI</t>
  </si>
  <si>
    <t>Barclays/ Keefe, Bruyette &amp; Woods (A Stifel Company)</t>
  </si>
  <si>
    <t xml:space="preserve">36Kr Holdings </t>
  </si>
  <si>
    <t>KRKR</t>
  </si>
  <si>
    <t>Credit Suisse/ CICC</t>
  </si>
  <si>
    <t xml:space="preserve">CNS Pharmaceuticals </t>
  </si>
  <si>
    <t>CNSP</t>
  </si>
  <si>
    <t>Benchmark</t>
  </si>
  <si>
    <t xml:space="preserve">ECMOHO </t>
  </si>
  <si>
    <t>MOHO</t>
  </si>
  <si>
    <t>UBS Investment Bank/ CICC</t>
  </si>
  <si>
    <t>Juniper Industrial Holdings (JIH.U) (u)</t>
  </si>
  <si>
    <t>JIH.U</t>
  </si>
  <si>
    <t xml:space="preserve">Stable Road Acquisition </t>
  </si>
  <si>
    <t>SRACU</t>
  </si>
  <si>
    <t xml:space="preserve">TELA Bio </t>
  </si>
  <si>
    <t>TELA</t>
  </si>
  <si>
    <t>ETNB</t>
  </si>
  <si>
    <t xml:space="preserve">89bio </t>
  </si>
  <si>
    <t xml:space="preserve">YayYo </t>
  </si>
  <si>
    <t>YAYO</t>
  </si>
  <si>
    <t>Aegis Capital/ WestPark Capital</t>
  </si>
  <si>
    <t xml:space="preserve">GreenVision Acquisition </t>
  </si>
  <si>
    <t>GRNVU</t>
  </si>
  <si>
    <t xml:space="preserve">I-Bankers Securities </t>
  </si>
  <si>
    <t xml:space="preserve">Amplitude Healthcare Acquisition </t>
  </si>
  <si>
    <t>AMHCU</t>
  </si>
  <si>
    <t>BMO Capital Markets/ SVB Leerink</t>
  </si>
  <si>
    <t xml:space="preserve">Software Acquisition Group </t>
  </si>
  <si>
    <t>SAQNU</t>
  </si>
  <si>
    <t xml:space="preserve">Canaan </t>
  </si>
  <si>
    <t>CAN</t>
  </si>
  <si>
    <t>Citigroup/ China Renaissance/ CMBI</t>
  </si>
  <si>
    <t xml:space="preserve">SiTime </t>
  </si>
  <si>
    <t>SITM</t>
  </si>
  <si>
    <t>Barclays/ Stifel</t>
  </si>
  <si>
    <t xml:space="preserve">Alpine Income Property Trust </t>
  </si>
  <si>
    <t>PINE</t>
  </si>
  <si>
    <t>Raymond James/Baird/B. Riley FBR/BMO Capital Markets</t>
  </si>
  <si>
    <t>CHP Merger</t>
  </si>
  <si>
    <t>CHPMU</t>
  </si>
  <si>
    <t>J.P. Morgan/ Credit Suisse/ Morgan Stanley</t>
  </si>
  <si>
    <t xml:space="preserve">PropTech Acquisition </t>
  </si>
  <si>
    <t>PTACU</t>
  </si>
  <si>
    <t>Alussa Energy Acquisition (ALUSU) (u)</t>
  </si>
  <si>
    <t>ALUS.U</t>
  </si>
  <si>
    <t xml:space="preserve">LMP Automotive Holdings </t>
  </si>
  <si>
    <t>LMPX</t>
  </si>
  <si>
    <t>ThinkEquity (a division of Fordham Financial Management)</t>
  </si>
  <si>
    <t xml:space="preserve">LIV Capital Acquisition </t>
  </si>
  <si>
    <t>LIVKU</t>
  </si>
  <si>
    <t xml:space="preserve">XP Inc. </t>
  </si>
  <si>
    <t>XP</t>
  </si>
  <si>
    <t>Goldman Sachs/ J.P. Morgan/ Morgan Stanley/ XP Investments/ Itaú BBA</t>
  </si>
  <si>
    <t xml:space="preserve">Bill.com Holdings </t>
  </si>
  <si>
    <t>BILL</t>
  </si>
  <si>
    <t>Goldman Sachs/ BofA Securities/ Jefferies/ KeyBanc Capital Markets</t>
  </si>
  <si>
    <t>EHang Holdings</t>
  </si>
  <si>
    <t>EH</t>
  </si>
  <si>
    <t>CIIG Merger</t>
  </si>
  <si>
    <t>CIICU</t>
  </si>
  <si>
    <t>UBS Investment Bank/ Barclays</t>
  </si>
  <si>
    <t>Healthcare Merger</t>
  </si>
  <si>
    <t>HCCOU</t>
  </si>
  <si>
    <t xml:space="preserve">OneConnect Financial Technology </t>
  </si>
  <si>
    <t>OCFT</t>
  </si>
  <si>
    <t>Morgan Stanley/ Goldman Sachs (Asia)/ J.P. Morgan/ Ping An of China Securities (Hong Kong)</t>
  </si>
  <si>
    <t xml:space="preserve">Sprout Social </t>
  </si>
  <si>
    <t>SPT</t>
  </si>
  <si>
    <t xml:space="preserve">Indonesia Energy </t>
  </si>
  <si>
    <t>INDO</t>
  </si>
  <si>
    <t xml:space="preserve">Monopar Therapeutics </t>
  </si>
  <si>
    <t>MNPR</t>
  </si>
  <si>
    <t>JonesTrading</t>
  </si>
  <si>
    <t>FUTU</t>
  </si>
  <si>
    <t xml:space="preserve">Molecular Data </t>
  </si>
  <si>
    <t>MKD</t>
  </si>
  <si>
    <t>AMTD/ Fosun Hani/ Boustead Securities</t>
  </si>
  <si>
    <t xml:space="preserve">I-Mab </t>
  </si>
  <si>
    <t>IMAB</t>
  </si>
  <si>
    <t>Jefferies/ CICC</t>
  </si>
  <si>
    <t xml:space="preserve">LIZHI </t>
  </si>
  <si>
    <t>LIZI</t>
  </si>
  <si>
    <t xml:space="preserve">Phoenix Tree Holdings Ltd. </t>
  </si>
  <si>
    <t>DNK</t>
  </si>
  <si>
    <t xml:space="preserve">Velocity Financial </t>
  </si>
  <si>
    <t>VEL</t>
  </si>
  <si>
    <t>Wells Fargo Securities/ Citigroup/ JMP Securities</t>
  </si>
  <si>
    <t xml:space="preserve">Gores Holdings IV </t>
  </si>
  <si>
    <t>GHIVU</t>
  </si>
  <si>
    <t xml:space="preserve">SCVX Corp. </t>
  </si>
  <si>
    <t>SCVXU</t>
  </si>
  <si>
    <t xml:space="preserve">AnPac Bio-Medical Science </t>
  </si>
  <si>
    <t>ANPC</t>
  </si>
  <si>
    <t xml:space="preserve">Annovis Bio </t>
  </si>
  <si>
    <t>ANVS</t>
  </si>
  <si>
    <t>ThinkEquity (a division of Fordham Financial Management )</t>
  </si>
  <si>
    <t xml:space="preserve">Black Diamond Therapeutics </t>
  </si>
  <si>
    <t>BDTX</t>
  </si>
  <si>
    <t xml:space="preserve">1Life Healthcare </t>
  </si>
  <si>
    <t>OWEM</t>
  </si>
  <si>
    <t>Arcutis Biotherapeutics</t>
  </si>
  <si>
    <t>ARQT</t>
  </si>
  <si>
    <t>Goldman Sachs/ Cowen/ Guggenheim Securities</t>
  </si>
  <si>
    <t xml:space="preserve">Reynolds Consumer Products </t>
  </si>
  <si>
    <t>REYN</t>
  </si>
  <si>
    <t xml:space="preserve">Credit Suisse/ Goldman Sachs/ J.P. Morgan </t>
  </si>
  <si>
    <t xml:space="preserve">InterPrivate Acquisition </t>
  </si>
  <si>
    <t>IPV.U</t>
  </si>
  <si>
    <t xml:space="preserve">Beam Therapeutics </t>
  </si>
  <si>
    <t>BEAM</t>
  </si>
  <si>
    <t>J.P. Morgan/ Jefferies/ Barclays</t>
  </si>
  <si>
    <t xml:space="preserve">Casper Sleep </t>
  </si>
  <si>
    <t>CSPR</t>
  </si>
  <si>
    <t xml:space="preserve">PPD </t>
  </si>
  <si>
    <t>PPD</t>
  </si>
  <si>
    <t>Barclays/ J.P. Morgan/ Morgan Stanley/ Goldman Sachs/ BofA Securities/ Credit Suisse/ Jefferies/ UBS Investment Bank/ Citigroup/ Deutsche Bank Securities/ Evercore ISI/ HSBC/ Mizuho Securities/ Baird/ William Blair</t>
  </si>
  <si>
    <t xml:space="preserve">Schrodinger </t>
  </si>
  <si>
    <t>SDGR</t>
  </si>
  <si>
    <t>Morgan Stanley/ BofA Securities/ Jefferies/ BMO Capital Markets</t>
  </si>
  <si>
    <t xml:space="preserve">NexPoint Real Estate Finance </t>
  </si>
  <si>
    <t>NREF</t>
  </si>
  <si>
    <t xml:space="preserve">OneWater Marine </t>
  </si>
  <si>
    <t>ONEW</t>
  </si>
  <si>
    <t>Raymond James/ Baird/ SunTrust Robinson Humphrey</t>
  </si>
  <si>
    <t xml:space="preserve">Professional Holding </t>
  </si>
  <si>
    <t>PFHD</t>
  </si>
  <si>
    <t>Stephens/ Keefe, Bruyette &amp; Woods (A Stifel Company​)</t>
  </si>
  <si>
    <t>NC</t>
  </si>
  <si>
    <t xml:space="preserve">Greenrose Acquisition </t>
  </si>
  <si>
    <t>GNRSU</t>
  </si>
  <si>
    <t>Imperial Capital</t>
  </si>
  <si>
    <t xml:space="preserve">Huize Holding Ltd. </t>
  </si>
  <si>
    <t>HUIZ</t>
  </si>
  <si>
    <t>Citigroup/ CICC</t>
  </si>
  <si>
    <t xml:space="preserve">Yunhong International </t>
  </si>
  <si>
    <t>ZGYHU</t>
  </si>
  <si>
    <t xml:space="preserve">Muscle Maker </t>
  </si>
  <si>
    <t>GRIL</t>
  </si>
  <si>
    <t>Alexander Capital</t>
  </si>
  <si>
    <t xml:space="preserve">Revolution Medicines </t>
  </si>
  <si>
    <t>RVMD</t>
  </si>
  <si>
    <t>J.P. Morgan/ Cowen/ SVB Leerink/ Guggenheim Securities</t>
  </si>
  <si>
    <t xml:space="preserve">Churchill Capital Corp. III </t>
  </si>
  <si>
    <t>CCXX.U</t>
  </si>
  <si>
    <t xml:space="preserve">Newborn Acquisition </t>
  </si>
  <si>
    <t>NBACU</t>
  </si>
  <si>
    <t>CITIC Capital Acquisition (CCAC.U) (u)</t>
  </si>
  <si>
    <t>CCAC.U</t>
  </si>
  <si>
    <t xml:space="preserve">East Stone Acquisition </t>
  </si>
  <si>
    <t>ESSCU</t>
  </si>
  <si>
    <t xml:space="preserve">dMY Technology Group </t>
  </si>
  <si>
    <t>DMYT.U</t>
  </si>
  <si>
    <t>Goldman Sachs/ UBS Investment Bank</t>
  </si>
  <si>
    <t xml:space="preserve">ZHONGCHAO </t>
  </si>
  <si>
    <t>ZCMD</t>
  </si>
  <si>
    <t xml:space="preserve">Passage BIO </t>
  </si>
  <si>
    <t>PASG</t>
  </si>
  <si>
    <t>GFL Environmental Holdings</t>
  </si>
  <si>
    <t>GFL</t>
  </si>
  <si>
    <t>JPMorgan/ BMO Capital Markets/ Goldman Sachs/ RBC Capital Markets/ Scotiabank</t>
  </si>
  <si>
    <t>Flying Eagle Acquisition</t>
  </si>
  <si>
    <t>FEAC.U</t>
  </si>
  <si>
    <t>LifeSci Acquisition</t>
  </si>
  <si>
    <t>LSACU</t>
  </si>
  <si>
    <t xml:space="preserve">DFP Healthcare Acquisitions </t>
  </si>
  <si>
    <t>DFPHU</t>
  </si>
  <si>
    <t xml:space="preserve">IMARA </t>
  </si>
  <si>
    <t>IMRA</t>
  </si>
  <si>
    <t>Morgan Stanley/ Citigroup/ SVB Leerink</t>
  </si>
  <si>
    <t xml:space="preserve">WiMi Hologram Cloud </t>
  </si>
  <si>
    <t>WIMI</t>
  </si>
  <si>
    <t>Benchmark Company/ Maxim Group/ China Merchants Securities (HK)/ AMTD Global Markets</t>
  </si>
  <si>
    <t xml:space="preserve">Zentalis Pharmaceuticals </t>
  </si>
  <si>
    <t>ZNTL</t>
  </si>
  <si>
    <t xml:space="preserve">Morgan Stanley/ Jefferies/ SVB Leerink/ Guggenheim Securities </t>
  </si>
  <si>
    <t xml:space="preserve">Keros Therapeutics </t>
  </si>
  <si>
    <t>KROS</t>
  </si>
  <si>
    <t>Jefferies/ SVB Leerink/ Piper Sandler</t>
  </si>
  <si>
    <t>Social Capital Hedosophia Holdings Corp. III</t>
  </si>
  <si>
    <t>IPOC.U</t>
  </si>
  <si>
    <t xml:space="preserve">CC Neuberger Principal Holdings I </t>
  </si>
  <si>
    <t>PCPL.U</t>
  </si>
  <si>
    <t>Goldman Sachs/ BofA Securities</t>
  </si>
  <si>
    <t xml:space="preserve">Chardan Healthcare Acquisition 2 </t>
  </si>
  <si>
    <t>CHAQ.U</t>
  </si>
  <si>
    <t xml:space="preserve">ORIC Pharmaceuticals </t>
  </si>
  <si>
    <t>ORIC</t>
  </si>
  <si>
    <t>J.P. Morgan/ Citigroup/ Jefferies/ Guggenheim Securities</t>
  </si>
  <si>
    <t xml:space="preserve">Social Capital Hedosophia Holdings Corp. II </t>
  </si>
  <si>
    <t>IPOB.U</t>
  </si>
  <si>
    <t>Fortress Value Acquisition (FVAC.U) (u)</t>
  </si>
  <si>
    <t>FVAC.U</t>
  </si>
  <si>
    <t xml:space="preserve">Collective Growth </t>
  </si>
  <si>
    <t>CGROU</t>
  </si>
  <si>
    <t xml:space="preserve">Lyra Therapeutics </t>
  </si>
  <si>
    <t>LYRA</t>
  </si>
  <si>
    <t>BofA Securities/ Jefferies/ William Blair</t>
  </si>
  <si>
    <t xml:space="preserve">Live Oak Acquisition </t>
  </si>
  <si>
    <t>LOAK.U</t>
  </si>
  <si>
    <t xml:space="preserve">Sustainable Opportunities Acquisition </t>
  </si>
  <si>
    <t>SOAC.U</t>
  </si>
  <si>
    <t xml:space="preserve">Ayala Pharmaceuticals </t>
  </si>
  <si>
    <t>AYLA</t>
  </si>
  <si>
    <t>China Liberal Education Holdings (CLEU)</t>
  </si>
  <si>
    <t>CLEU</t>
  </si>
  <si>
    <t>Boustead Securities</t>
  </si>
  <si>
    <t xml:space="preserve">Kingsoft Cloud Holdings </t>
  </si>
  <si>
    <t>KC</t>
  </si>
  <si>
    <t xml:space="preserve">J.P. Morgan/ UBS Investment Bank/ Credit Suisse/ CICC </t>
  </si>
  <si>
    <t xml:space="preserve">Roth CH Acquisition </t>
  </si>
  <si>
    <t>ROCHU</t>
  </si>
  <si>
    <t>Roth Capital Partners/ Craig-Hallum Capital Group</t>
  </si>
  <si>
    <t xml:space="preserve">GigCapital3 </t>
  </si>
  <si>
    <t>GIK.U</t>
  </si>
  <si>
    <t>Nomura/ Oppenheimer</t>
  </si>
  <si>
    <t xml:space="preserve">Jaws Acquisition </t>
  </si>
  <si>
    <t>JWS.U</t>
  </si>
  <si>
    <t xml:space="preserve">ADC Therapeutics America SA </t>
  </si>
  <si>
    <t>ADCI</t>
  </si>
  <si>
    <t>Morgan Stanley/ BofA Securities/ Cowen and Company</t>
  </si>
  <si>
    <t>Novus Capital</t>
  </si>
  <si>
    <t>NOVSU</t>
  </si>
  <si>
    <t xml:space="preserve"> B. Riley Principal Merger </t>
  </si>
  <si>
    <t>BMRG.U</t>
  </si>
  <si>
    <t xml:space="preserve">Longview Acquisition </t>
  </si>
  <si>
    <t>LGVW.U</t>
  </si>
  <si>
    <t>Cowen/ UBS Investment Bank</t>
  </si>
  <si>
    <t xml:space="preserve">SelectQuote </t>
  </si>
  <si>
    <t>SLQT</t>
  </si>
  <si>
    <t>Credit Suisse/ Morgan Stanley/ Evercore ISI/ RBC Capital Markets/ Barclays/ Citigroup/ Jefferies</t>
  </si>
  <si>
    <t xml:space="preserve">Inari Medical </t>
  </si>
  <si>
    <t>NRAI</t>
  </si>
  <si>
    <t>BofA Securities/Morgan Stanley</t>
  </si>
  <si>
    <t>Foley Trasimene Acquisition</t>
  </si>
  <si>
    <t>WPF.U</t>
  </si>
  <si>
    <t>Credit Suisse/ BofA Securities</t>
  </si>
  <si>
    <t xml:space="preserve">Pliant Therapeutics </t>
  </si>
  <si>
    <t>PLRX</t>
  </si>
  <si>
    <t>Citigroup/ Cowen/ Piper Sandler</t>
  </si>
  <si>
    <t>Morgan Stanley/ Credit Suisse/ Goldman Sachs</t>
  </si>
  <si>
    <t xml:space="preserve">ZoomInfo Technologies </t>
  </si>
  <si>
    <t>ZI</t>
  </si>
  <si>
    <t>J.P. Morgan/ Morgan Stanley/ Barclays/ Credit Suisse/ BofA Securities/ Deutsche Bank Securities/ RBC Capital Markets/ UBS Investment Ban/ Wells Fargo Securities</t>
  </si>
  <si>
    <t>Applied Molecular Transport (AMTI)</t>
  </si>
  <si>
    <t>AMTI</t>
  </si>
  <si>
    <t>BofA Securities/Jefferies/ SVB Leerink</t>
  </si>
  <si>
    <t xml:space="preserve">ARYA Sciences Acquisition Corp II </t>
  </si>
  <si>
    <t>ARYBU</t>
  </si>
  <si>
    <t>Jefferies/ Goldman Sachs</t>
  </si>
  <si>
    <t xml:space="preserve">Dada Nexus Limited </t>
  </si>
  <si>
    <t>DADA</t>
  </si>
  <si>
    <t>Goldman Sachs (Asia)/ BofA Securities/ Jefferies</t>
  </si>
  <si>
    <t xml:space="preserve">Legend Biotech </t>
  </si>
  <si>
    <t>LEGN</t>
  </si>
  <si>
    <t>Morgan Stanley/ J.P. Morgan Securities/ Jefferies</t>
  </si>
  <si>
    <t xml:space="preserve">Mountain Crest Acquisition </t>
  </si>
  <si>
    <t>MCACU</t>
  </si>
  <si>
    <t xml:space="preserve">Shift4 Payments </t>
  </si>
  <si>
    <t>FOUR</t>
  </si>
  <si>
    <t>Citigroup/ Credit Suisse/ Goldman Sachs</t>
  </si>
  <si>
    <t xml:space="preserve">Hudson Executive Investment </t>
  </si>
  <si>
    <t>HECCU</t>
  </si>
  <si>
    <t xml:space="preserve">Vroom </t>
  </si>
  <si>
    <t>VRM</t>
  </si>
  <si>
    <t>Goldman Sachs/ BofA Securities/ Allen &amp; Company/ Wells Fargo Securities</t>
  </si>
  <si>
    <t xml:space="preserve">uCloudlink Group </t>
  </si>
  <si>
    <t>UCL</t>
  </si>
  <si>
    <t>I-Bankers Securities/ Valuable Capital Limited</t>
  </si>
  <si>
    <t xml:space="preserve">Lantern Pharma </t>
  </si>
  <si>
    <t>LTRN</t>
  </si>
  <si>
    <t xml:space="preserve">ThinkEquity (a division of Fordham Financial Management) </t>
  </si>
  <si>
    <t xml:space="preserve">Avidity Biosciences </t>
  </si>
  <si>
    <t>Cowen/ SVB Leerink/ Credit Suisse/ Wells Fargo Securities</t>
  </si>
  <si>
    <t>AZEK Company (The)</t>
  </si>
  <si>
    <t>AZEK</t>
  </si>
  <si>
    <t>Barclays/ BofA Securities/ Goldman Sachs/ Jefferies</t>
  </si>
  <si>
    <t xml:space="preserve">Burning Rock Biotech Ltd. </t>
  </si>
  <si>
    <t>BNR</t>
  </si>
  <si>
    <t>Morgan Stanley/ BofA Securities/ Cowen</t>
  </si>
  <si>
    <t>Generation Bio</t>
  </si>
  <si>
    <t>GBIO</t>
  </si>
  <si>
    <t xml:space="preserve">Vaxcyte </t>
  </si>
  <si>
    <t>PCVX</t>
  </si>
  <si>
    <t>BofA Securities/ Jefferies/ Evercore ISI</t>
  </si>
  <si>
    <t xml:space="preserve">Royalty Pharma plc </t>
  </si>
  <si>
    <t>RPRX</t>
  </si>
  <si>
    <t>J.P. Morgan/ Morgan Stanley/ BofA Securities/ Goldman Sachs/ Citigroup/ UBS Investment Bank</t>
  </si>
  <si>
    <t xml:space="preserve">Trebia Acquisition </t>
  </si>
  <si>
    <t>TRE.U</t>
  </si>
  <si>
    <t xml:space="preserve">Forma Therapeutics Holdings </t>
  </si>
  <si>
    <t>FMTX</t>
  </si>
  <si>
    <t>Jefferies/ SVB Leerink/ Credit Suisse</t>
  </si>
  <si>
    <t xml:space="preserve">Genetron Holdings </t>
  </si>
  <si>
    <t>GTH</t>
  </si>
  <si>
    <t>Progenity</t>
  </si>
  <si>
    <t>PROG</t>
  </si>
  <si>
    <t>Piper Sandler/ Wells Fargo Securities</t>
  </si>
  <si>
    <t xml:space="preserve">Repare Therapeutics </t>
  </si>
  <si>
    <t>RPTX</t>
  </si>
  <si>
    <t>Morgan Stanley/ Goldman Sachs/ Cowen/ Piper Sandler</t>
  </si>
  <si>
    <t xml:space="preserve">Brilliant Acquisition </t>
  </si>
  <si>
    <t>BRLIU</t>
  </si>
  <si>
    <t xml:space="preserve">Agora </t>
  </si>
  <si>
    <t>API</t>
  </si>
  <si>
    <t>Morgan Stanley/ BofA Securities</t>
  </si>
  <si>
    <t xml:space="preserve">Akouos </t>
  </si>
  <si>
    <t>AKUS</t>
  </si>
  <si>
    <t>BofA Securities/ Cowen/ Piper Sandler</t>
  </si>
  <si>
    <t xml:space="preserve">Albertsons Companies </t>
  </si>
  <si>
    <t>ACI</t>
  </si>
  <si>
    <t>BofA Securities/ Goldman Sachs/J.P. Morgan/ Citigroup</t>
  </si>
  <si>
    <t xml:space="preserve">Ebang International Holdings </t>
  </si>
  <si>
    <t>EBON</t>
  </si>
  <si>
    <t>AMTD/ Loop Capital Markets</t>
  </si>
  <si>
    <t xml:space="preserve">Fusion Acquisition </t>
  </si>
  <si>
    <t>FUSE.U</t>
  </si>
  <si>
    <t xml:space="preserve">Fusion Pharmaceuticals </t>
  </si>
  <si>
    <t>FUSN</t>
  </si>
  <si>
    <t>Morgan Stanley/ Jefferies/ Cowen</t>
  </si>
  <si>
    <t xml:space="preserve">Kensington Capital Acquisition </t>
  </si>
  <si>
    <t>KCAC.U</t>
  </si>
  <si>
    <t xml:space="preserve">PolyPid </t>
  </si>
  <si>
    <t>PYPD</t>
  </si>
  <si>
    <t xml:space="preserve">GS Acquisition Holdings Corp II </t>
  </si>
  <si>
    <t>GSAH.U</t>
  </si>
  <si>
    <t xml:space="preserve">Dun &amp; Bradstreet Holdings </t>
  </si>
  <si>
    <t>DNB</t>
  </si>
  <si>
    <t xml:space="preserve">Panacea Acquisition </t>
  </si>
  <si>
    <t>PANA.U</t>
  </si>
  <si>
    <t xml:space="preserve">Accolade </t>
  </si>
  <si>
    <t>Goldman Sachs/ Morgan Stanley/ BofA Securities</t>
  </si>
  <si>
    <t xml:space="preserve">Capstar Special Purpose Acquisition </t>
  </si>
  <si>
    <t>CPSR.U</t>
  </si>
  <si>
    <t>Citigroup/ UBS Investment Bank/ BTIG</t>
  </si>
  <si>
    <t xml:space="preserve">Lemonade </t>
  </si>
  <si>
    <t>LMND</t>
  </si>
  <si>
    <t xml:space="preserve">Goldman Sachs/ Morgan Stanley/ Allen &amp; Company/ Barclays Capital </t>
  </si>
  <si>
    <t xml:space="preserve">BlueCity Holdings </t>
  </si>
  <si>
    <t>BLCT</t>
  </si>
  <si>
    <t xml:space="preserve"> AMTD/ Loop Capital Markets/ Tiger Brokers/ Prime Number Capital/ R. F. Lafferty</t>
  </si>
  <si>
    <t xml:space="preserve">Therapeutics Acquisition </t>
  </si>
  <si>
    <t>TXAC</t>
  </si>
  <si>
    <t xml:space="preserve">Nkarta </t>
  </si>
  <si>
    <t>NKTX</t>
  </si>
  <si>
    <t>Cowen/ Evercore ISI/ Stifel/ Mizuho Securities</t>
  </si>
  <si>
    <t xml:space="preserve">Poseida Therapeutics </t>
  </si>
  <si>
    <t>PSTX</t>
  </si>
  <si>
    <t>BofA Securities/ Piper Sandler/ William Blair</t>
  </si>
  <si>
    <t xml:space="preserve">Quhuo Limited </t>
  </si>
  <si>
    <t>QH</t>
  </si>
  <si>
    <t>Roth Capital Partners/ VALUABLE CAPITAL LIMITED/ Tiger Brokers</t>
  </si>
  <si>
    <t>PTK Acquisition</t>
  </si>
  <si>
    <t>PTK.U</t>
  </si>
  <si>
    <t xml:space="preserve">Artius Acquisition </t>
  </si>
  <si>
    <t xml:space="preserve">nCino </t>
  </si>
  <si>
    <t>NCNO</t>
  </si>
  <si>
    <t>BofA Securities/ Barclays Capital/ KeyBanc Capital Markets/ SunTrust Robinson Humphrey</t>
  </si>
  <si>
    <t xml:space="preserve">D8 Holdings </t>
  </si>
  <si>
    <t>DEH.U</t>
  </si>
  <si>
    <t xml:space="preserve">GoHealth </t>
  </si>
  <si>
    <t>GOCO</t>
  </si>
  <si>
    <t>Goldman Sachs/ BofA Securities/ Morgan Stanley</t>
  </si>
  <si>
    <t>Malacca Straits Acquisition (MLACU ) (u)</t>
  </si>
  <si>
    <t>MLCU</t>
  </si>
  <si>
    <t xml:space="preserve">HPX Corp. </t>
  </si>
  <si>
    <t>HPX.U</t>
  </si>
  <si>
    <t xml:space="preserve">Relay Therapeutics </t>
  </si>
  <si>
    <t>RLAY</t>
  </si>
  <si>
    <t>J.P. Morgan/ Goldman Sachs/ Cowen/ Guggenheim Securities</t>
  </si>
  <si>
    <t xml:space="preserve">Trean Insurance Group  </t>
  </si>
  <si>
    <t>TIG</t>
  </si>
  <si>
    <t>J.P. Morgan/ Evercore ISI/ William Blair</t>
  </si>
  <si>
    <t xml:space="preserve">ALX Oncology Holdings </t>
  </si>
  <si>
    <t>ALXO</t>
  </si>
  <si>
    <t>Jefferies/ Credit Suisse/ Piper Sandler/ Cantor</t>
  </si>
  <si>
    <t xml:space="preserve">Berkeley Lights </t>
  </si>
  <si>
    <t>BLI</t>
  </si>
  <si>
    <t>J.P. Morgan/ Morgan Stanley/ Cowen</t>
  </si>
  <si>
    <t xml:space="preserve">Deerfield Healthcare Technology Acquisitions </t>
  </si>
  <si>
    <t>DFHTU</t>
  </si>
  <si>
    <t xml:space="preserve">Pandion Therapeutics Holdco </t>
  </si>
  <si>
    <t>PAND</t>
  </si>
  <si>
    <t>Goldman Sachs/ Morgan Stanley/ SVB Leerink/ BMO Capital Markets</t>
  </si>
  <si>
    <t xml:space="preserve">Jamf Holding </t>
  </si>
  <si>
    <t>JAMF</t>
  </si>
  <si>
    <t>Goldman Sachs/ J.P. Morgan/ BofA Securities/ Barclays</t>
  </si>
  <si>
    <t xml:space="preserve">Pershing Square Tontine Holdings </t>
  </si>
  <si>
    <t>PTH.U</t>
  </si>
  <si>
    <t>Citigroup/ Jefferies/ UBS Investment Bank</t>
  </si>
  <si>
    <t xml:space="preserve">Property Solutions Acquisition </t>
  </si>
  <si>
    <t>PSACU</t>
  </si>
  <si>
    <t xml:space="preserve">East Resources Acquisition </t>
  </si>
  <si>
    <t>ERESU</t>
  </si>
  <si>
    <t xml:space="preserve">Montrose Environmental Group  </t>
  </si>
  <si>
    <t>MEG</t>
  </si>
  <si>
    <t>BofA Securities/ William Blair</t>
  </si>
  <si>
    <t xml:space="preserve">Skillful Craftsman Education Technology </t>
  </si>
  <si>
    <t>EDTK</t>
  </si>
  <si>
    <t>The Benchmark Company/ Axiom Capital Management,</t>
  </si>
  <si>
    <t xml:space="preserve">Annexon </t>
  </si>
  <si>
    <t>ANNX</t>
  </si>
  <si>
    <t>J.P. Morgan/ BofA Securities/ Cowen</t>
  </si>
  <si>
    <t xml:space="preserve">Ascendant Digital Acquisition </t>
  </si>
  <si>
    <t>ACND.U</t>
  </si>
  <si>
    <t xml:space="preserve">Greencity Acquisition </t>
  </si>
  <si>
    <t>GRCYU</t>
  </si>
  <si>
    <t xml:space="preserve">Inozyme Pharma </t>
  </si>
  <si>
    <t>INZY</t>
  </si>
  <si>
    <t xml:space="preserve">iTeos Therapeutics </t>
  </si>
  <si>
    <t>ITOS</t>
  </si>
  <si>
    <t>J.P. Morgan/ SVB Leerink/ Piper Sandler</t>
  </si>
  <si>
    <t xml:space="preserve">Nurix Therapeutics </t>
  </si>
  <si>
    <t>NRIX</t>
  </si>
  <si>
    <t>J.P. Morgan/ Piper Sandler/ Stifel</t>
  </si>
  <si>
    <t xml:space="preserve">ACE Convergence Acquisition </t>
  </si>
  <si>
    <t>ACEVU</t>
  </si>
  <si>
    <t xml:space="preserve">Vertex </t>
  </si>
  <si>
    <t>VERX</t>
  </si>
  <si>
    <t xml:space="preserve">AlloVir </t>
  </si>
  <si>
    <t>ALVR</t>
  </si>
  <si>
    <t>Morgan Stanley/ J.P. Morgan/ SVB Leerink/ Piper Sandler</t>
  </si>
  <si>
    <t xml:space="preserve">Churchill Capital Corp IV </t>
  </si>
  <si>
    <t>CCIV.U</t>
  </si>
  <si>
    <t>Li Auto</t>
  </si>
  <si>
    <t>LI</t>
  </si>
  <si>
    <t>Goldman Sachs (Asia)/ Morgan Stanley/ UBS Investment Bank/ CICC</t>
  </si>
  <si>
    <t xml:space="preserve">1847 Goedeker </t>
  </si>
  <si>
    <t>GOED</t>
  </si>
  <si>
    <t xml:space="preserve">NewHold Investment </t>
  </si>
  <si>
    <t>NHICU</t>
  </si>
  <si>
    <t xml:space="preserve">E.Merge Technology Acquisition </t>
  </si>
  <si>
    <t>ETACU</t>
  </si>
  <si>
    <t xml:space="preserve">Fathom Holdings </t>
  </si>
  <si>
    <t>FTHM</t>
  </si>
  <si>
    <t xml:space="preserve">CC Neuberger Principal Holdings II </t>
  </si>
  <si>
    <t>PRPB.U</t>
  </si>
  <si>
    <t>Credit Suisse. Citigroup/ Morgan Stanley</t>
  </si>
  <si>
    <t xml:space="preserve">Vasta Platform Limited </t>
  </si>
  <si>
    <t>Goldman Sachs/BofA Securities/ Morgan Stanley/ Itau BBA</t>
  </si>
  <si>
    <t xml:space="preserve">Vital Farms </t>
  </si>
  <si>
    <t>VITL</t>
  </si>
  <si>
    <t xml:space="preserve">Health Sciences Acquisitions Corp 2 </t>
  </si>
  <si>
    <t>HSAQ</t>
  </si>
  <si>
    <t>Chardan/ Barclays</t>
  </si>
  <si>
    <t xml:space="preserve">Yucaipa Acquisition </t>
  </si>
  <si>
    <t>YAC,U</t>
  </si>
  <si>
    <t xml:space="preserve">BigCommerce Holdings </t>
  </si>
  <si>
    <t>BIGC</t>
  </si>
  <si>
    <t>Morgan Stanley/ Barclays/ Jefferies/ KeyBanc Capital Markets</t>
  </si>
  <si>
    <t>Rackspace Technology</t>
  </si>
  <si>
    <t>RXT</t>
  </si>
  <si>
    <t>Goldman Sachs/ Citigroup/ JPMorgan</t>
  </si>
  <si>
    <t xml:space="preserve">GO Acquisition </t>
  </si>
  <si>
    <t>GOAC.U</t>
  </si>
  <si>
    <t xml:space="preserve">BowX Acquisition </t>
  </si>
  <si>
    <t>BOWXU</t>
  </si>
  <si>
    <t xml:space="preserve">Holicity </t>
  </si>
  <si>
    <t>HOLUU</t>
  </si>
  <si>
    <t>Deutsche Bank Securities/ BofA Securities</t>
  </si>
  <si>
    <t xml:space="preserve">Gores Holdings V </t>
  </si>
  <si>
    <t>GRSVU</t>
  </si>
  <si>
    <t xml:space="preserve">Kismet Acquisition One </t>
  </si>
  <si>
    <t>KSMTU</t>
  </si>
  <si>
    <t xml:space="preserve">Acutus Medical </t>
  </si>
  <si>
    <t>AFIB</t>
  </si>
  <si>
    <t>J.P. Morgan/ BofA Securities/ William Blair</t>
  </si>
  <si>
    <t xml:space="preserve">Oak Street Health </t>
  </si>
  <si>
    <t>OSH</t>
  </si>
  <si>
    <t>Rocket Companies</t>
  </si>
  <si>
    <t>RKT</t>
  </si>
  <si>
    <t>Goldman Sachs/ Morgan Stanley/ Credit Suisse/ J.P. Morgan RBC Capital Markets</t>
  </si>
  <si>
    <t xml:space="preserve">ARYA Sciences Acquisition Corp III </t>
  </si>
  <si>
    <t>ARYA</t>
  </si>
  <si>
    <t xml:space="preserve">Checkmate Pharmaceuticals </t>
  </si>
  <si>
    <t>CMPI</t>
  </si>
  <si>
    <t>BofA Securities/ Jefferies/ BMO Capital Markets</t>
  </si>
  <si>
    <t xml:space="preserve">Freeline Therapeutics Holdings plc </t>
  </si>
  <si>
    <t>FRLN</t>
  </si>
  <si>
    <t>J.P. Morgan/ Morgan Stanley/ Evercore ISI</t>
  </si>
  <si>
    <t xml:space="preserve">IBEX Ltd. </t>
  </si>
  <si>
    <t>IBEX</t>
  </si>
  <si>
    <t>Citigroup/ RBC Capital Markets/ Baird</t>
  </si>
  <si>
    <t xml:space="preserve">Vistas Media Acquisition </t>
  </si>
  <si>
    <t>VMACU</t>
  </si>
  <si>
    <t xml:space="preserve"> I-Bankers Securities</t>
  </si>
  <si>
    <t>Fortress Value Acquisition Corp. II (FAII.U) (u)</t>
  </si>
  <si>
    <t>FAII.U</t>
  </si>
  <si>
    <t>Deutsche Bank Securities/ Morgan Stanley/ BofA Securities</t>
  </si>
  <si>
    <t xml:space="preserve">Kubient </t>
  </si>
  <si>
    <t xml:space="preserve">FS Development </t>
  </si>
  <si>
    <t>FSDC</t>
  </si>
  <si>
    <t xml:space="preserve">KE Holdings </t>
  </si>
  <si>
    <t>BEKE</t>
  </si>
  <si>
    <t>Goldman Sachs/ Morgan Stanley/ China Renaissance</t>
  </si>
  <si>
    <t>NetSTREIT Corp.</t>
  </si>
  <si>
    <t>NTST</t>
  </si>
  <si>
    <t>Wells Fargo Securities/ BofA Securities/ Citigroup/ Stifel/ Jefferies</t>
  </si>
  <si>
    <t xml:space="preserve">RedBall Acquisition </t>
  </si>
  <si>
    <t>RBAC.U</t>
  </si>
  <si>
    <t xml:space="preserve">CureVac N.V. </t>
  </si>
  <si>
    <t>CVAC</t>
  </si>
  <si>
    <t>BofA Securities/ Jefferies/ Credit Suisse</t>
  </si>
  <si>
    <t>DYM.U</t>
  </si>
  <si>
    <t xml:space="preserve">Dragoneer Growth Opportunities </t>
  </si>
  <si>
    <t>DGNR.U</t>
  </si>
  <si>
    <t>Citigroup/ Goldman Sachs/ J.P. Morgan</t>
  </si>
  <si>
    <t xml:space="preserve">Duck Creek Technologies </t>
  </si>
  <si>
    <t>Goldman Sachs/ J.P. Morgan/ BofA Securities/ Barclays/ RBC Capital Markets</t>
  </si>
  <si>
    <t xml:space="preserve">Lionheart Acquisition Corp. II </t>
  </si>
  <si>
    <t>LCAPU</t>
  </si>
  <si>
    <t>Nomura/ Cantor</t>
  </si>
  <si>
    <t>KBNT/KBnth</t>
  </si>
  <si>
    <t xml:space="preserve">Northern Genesis Acquisition </t>
  </si>
  <si>
    <t>NGA.U</t>
  </si>
  <si>
    <t>Raymond James/ EarlyBirdCapita</t>
  </si>
  <si>
    <t xml:space="preserve">one </t>
  </si>
  <si>
    <t>AONE.U</t>
  </si>
  <si>
    <t xml:space="preserve">Star Peak Energy Transition </t>
  </si>
  <si>
    <t>STPK.U</t>
  </si>
  <si>
    <t xml:space="preserve">Harmony Biosciences Holdings </t>
  </si>
  <si>
    <t>HRMY</t>
  </si>
  <si>
    <t>Goldman Sachs/ Jefferies/ Piper Sandle</t>
  </si>
  <si>
    <t xml:space="preserve">Inhibrx </t>
  </si>
  <si>
    <t>IBNX</t>
  </si>
  <si>
    <t>Jefferies/ Evercore ISI/ Credit Suisse</t>
  </si>
  <si>
    <t xml:space="preserve">Colonnade Acquisition </t>
  </si>
  <si>
    <t>CLA.U</t>
  </si>
  <si>
    <t xml:space="preserve">FAST Acquisition </t>
  </si>
  <si>
    <t>FST.U</t>
  </si>
  <si>
    <t xml:space="preserve">Foley Trasimene Acquisition II </t>
  </si>
  <si>
    <t>BFT.U</t>
  </si>
  <si>
    <t xml:space="preserve">Forum Merger III . </t>
  </si>
  <si>
    <t>FIII.U</t>
  </si>
  <si>
    <t>Horizon Acquisition</t>
  </si>
  <si>
    <t>HZAC.U</t>
  </si>
  <si>
    <t xml:space="preserve">Kymera Therapeutics </t>
  </si>
  <si>
    <t>KYMR</t>
  </si>
  <si>
    <t>Morgan Stanley/ BofA Securities/ Cowen/ Guggenheim Securities</t>
  </si>
  <si>
    <t>Nano-X Imaging</t>
  </si>
  <si>
    <t>NNOX</t>
  </si>
  <si>
    <t>Cantor/ Oppenheimer/ Berenberg/ CIBC Capital Markets</t>
  </si>
  <si>
    <t xml:space="preserve">FTAC Olympus Acquisition </t>
  </si>
  <si>
    <t>FTOCU</t>
  </si>
  <si>
    <t>Citigroup/ Cantor</t>
  </si>
  <si>
    <t xml:space="preserve">Burgundy Technology Acquisition </t>
  </si>
  <si>
    <t>BTAQU</t>
  </si>
  <si>
    <t>Mizuho Securities</t>
  </si>
  <si>
    <t>CF Finance Acquisition Corp II (CFIIU) (u)</t>
  </si>
  <si>
    <t>CFIIU</t>
  </si>
  <si>
    <t xml:space="preserve">XPeng </t>
  </si>
  <si>
    <t>XPEV</t>
  </si>
  <si>
    <t>Credit Suisse/ J.P. Morgan/ BofA Securities</t>
  </si>
  <si>
    <t xml:space="preserve">Harbor Custom Development  </t>
  </si>
  <si>
    <t>HCDI</t>
  </si>
  <si>
    <t xml:space="preserve">Applied UV </t>
  </si>
  <si>
    <t>AUVI</t>
  </si>
  <si>
    <t>Network 1 Financial Securities,</t>
  </si>
  <si>
    <t>PainReform</t>
  </si>
  <si>
    <t>PRFX</t>
  </si>
  <si>
    <t xml:space="preserve">CM Life Sciences </t>
  </si>
  <si>
    <t>CNLFU</t>
  </si>
  <si>
    <t xml:space="preserve">INSU Acquisition Corp. II </t>
  </si>
  <si>
    <t>INAQU</t>
  </si>
  <si>
    <t xml:space="preserve">BCTG Acquisition </t>
  </si>
  <si>
    <t>BCTG</t>
  </si>
  <si>
    <t>SVB Leerink</t>
  </si>
  <si>
    <t xml:space="preserve">HighCape Capital Acquisition </t>
  </si>
  <si>
    <t>CAPAU</t>
  </si>
  <si>
    <t xml:space="preserve">Tailwind Acquisition  </t>
  </si>
  <si>
    <t>TWND.U</t>
  </si>
  <si>
    <t xml:space="preserve">Cohn Robbins Holdings </t>
  </si>
  <si>
    <t>CRHCU</t>
  </si>
  <si>
    <t xml:space="preserve">Industrial Tech Acquisitions </t>
  </si>
  <si>
    <t>ITACU</t>
  </si>
  <si>
    <t xml:space="preserve">NavSight Holdings </t>
  </si>
  <si>
    <t>NSH.U</t>
  </si>
  <si>
    <t xml:space="preserve">Prime Impact Acquisition I </t>
  </si>
  <si>
    <t>PIAI.U</t>
  </si>
  <si>
    <t xml:space="preserve">Starboard Value Acquisition </t>
  </si>
  <si>
    <t>SVACU</t>
  </si>
  <si>
    <t>UBS Investment Bank/ Stifel/ Cowen</t>
  </si>
  <si>
    <t xml:space="preserve">Broadstone Acquisition </t>
  </si>
  <si>
    <t>BSN.U</t>
  </si>
  <si>
    <t xml:space="preserve">Ribbit LEAP </t>
  </si>
  <si>
    <t>LEAP.U</t>
  </si>
  <si>
    <t xml:space="preserve">Tortoise Acquisition Corp. II </t>
  </si>
  <si>
    <t>SNPR.U</t>
  </si>
  <si>
    <t xml:space="preserve">TWC Tech Holdings II </t>
  </si>
  <si>
    <t>TWCTU</t>
  </si>
  <si>
    <t>Trade Date</t>
  </si>
  <si>
    <t>Lead/Joint-Lead Managers</t>
  </si>
  <si>
    <t>Offer Price</t>
  </si>
  <si>
    <t>Opening Price</t>
  </si>
  <si>
    <t>1st Day Close</t>
  </si>
  <si>
    <t xml:space="preserve">1st Day % Px Chng </t>
  </si>
  <si>
    <t>$ Change Opening</t>
  </si>
  <si>
    <t>$ Change Close</t>
  </si>
  <si>
    <t>Star Ratings</t>
  </si>
  <si>
    <t>Trimmed Issuer</t>
  </si>
  <si>
    <t>I-Mab</t>
  </si>
  <si>
    <t>LIZHI</t>
  </si>
  <si>
    <t>Phoenix Tree Holdings Ltd.</t>
  </si>
  <si>
    <t>Velocity Financial</t>
  </si>
  <si>
    <t>Gores Holdings IV</t>
  </si>
  <si>
    <t>SCVX Corp.</t>
  </si>
  <si>
    <t>AnPac Bio-Medical Science</t>
  </si>
  <si>
    <t>Annovis Bio</t>
  </si>
  <si>
    <t>Black Diamond Therapeutics</t>
  </si>
  <si>
    <t>1Life Healthcare</t>
  </si>
  <si>
    <t>Reynolds Consumer Products</t>
  </si>
  <si>
    <t>InterPrivate Acquisition</t>
  </si>
  <si>
    <t>Beam Therapeutics</t>
  </si>
  <si>
    <t>Casper Sleep</t>
  </si>
  <si>
    <t>Schrodinger</t>
  </si>
  <si>
    <t>NexPoint Real Estate Finance</t>
  </si>
  <si>
    <t>OneWater Marine</t>
  </si>
  <si>
    <t>Professional Holding</t>
  </si>
  <si>
    <t>Greenrose Acquisition</t>
  </si>
  <si>
    <t>Huize Holding Ltd.</t>
  </si>
  <si>
    <t>Yunhong International</t>
  </si>
  <si>
    <t>Muscle Maker</t>
  </si>
  <si>
    <t>Revolution Medicines</t>
  </si>
  <si>
    <t>Churchill Capital Corp. III</t>
  </si>
  <si>
    <t>Newborn Acquisition</t>
  </si>
  <si>
    <t>East Stone Acquisition</t>
  </si>
  <si>
    <t>dMY Technology Group</t>
  </si>
  <si>
    <t>ZHONGCHAO</t>
  </si>
  <si>
    <t>Passage BIO</t>
  </si>
  <si>
    <t>DFP Healthcare Acquisitions</t>
  </si>
  <si>
    <t>IMARA</t>
  </si>
  <si>
    <t>WiMi Hologram Cloud</t>
  </si>
  <si>
    <t>Zentalis Pharmaceuticals</t>
  </si>
  <si>
    <t>Keros Therapeutics</t>
  </si>
  <si>
    <t>CC Neuberger Principal Holdings I</t>
  </si>
  <si>
    <t>Chardan Healthcare Acquisition 2</t>
  </si>
  <si>
    <t>ORIC Pharmaceuticals</t>
  </si>
  <si>
    <t>Social Capital Hedosophia Holdings Corp. II</t>
  </si>
  <si>
    <t>Collective Growth</t>
  </si>
  <si>
    <t>Lyra Therapeutics</t>
  </si>
  <si>
    <t>Roth CH Acquisition</t>
  </si>
  <si>
    <t>Live Oak Acquisition</t>
  </si>
  <si>
    <t>Sustainable Opportunities Acquisition</t>
  </si>
  <si>
    <t>Ayala Pharmaceuticals</t>
  </si>
  <si>
    <t>Kingsoft Cloud Holdings</t>
  </si>
  <si>
    <t>GigCapital3</t>
  </si>
  <si>
    <t>Jaws Acquisition</t>
  </si>
  <si>
    <t>ADC Therapeutics America SA</t>
  </si>
  <si>
    <t>B. Riley Principal Merger</t>
  </si>
  <si>
    <t>Longview Acquisition</t>
  </si>
  <si>
    <t>SelectQuote</t>
  </si>
  <si>
    <t>Inari Medical</t>
  </si>
  <si>
    <t>Pliant Therapeutics</t>
  </si>
  <si>
    <t>Warner Music Group</t>
  </si>
  <si>
    <t>ZoomInfo Technologies</t>
  </si>
  <si>
    <t>ARYA Sciences Acquisition Corp II</t>
  </si>
  <si>
    <t>Dada Nexus Limited</t>
  </si>
  <si>
    <t>Legend Biotech</t>
  </si>
  <si>
    <t>Mountain Crest Acquisition</t>
  </si>
  <si>
    <t>Shift4 Payments</t>
  </si>
  <si>
    <t>Hudson Executive Investment</t>
  </si>
  <si>
    <t>Vroom</t>
  </si>
  <si>
    <t>uCloudlink Group</t>
  </si>
  <si>
    <t>Lantern Pharma</t>
  </si>
  <si>
    <t>Avidity Biosciences</t>
  </si>
  <si>
    <t>Burning Rock Biotech Ltd.</t>
  </si>
  <si>
    <t>Vaxcyte</t>
  </si>
  <si>
    <t>Royalty Pharma plc</t>
  </si>
  <si>
    <t>Trebia Acquisition</t>
  </si>
  <si>
    <t>Forma Therapeutics Holdings</t>
  </si>
  <si>
    <t>Genetron Holdings</t>
  </si>
  <si>
    <t>Repare Therapeutics</t>
  </si>
  <si>
    <t>Brilliant Acquisition</t>
  </si>
  <si>
    <t>Agora</t>
  </si>
  <si>
    <t>Akouos</t>
  </si>
  <si>
    <t>Albertsons Companies</t>
  </si>
  <si>
    <t>Ebang International Holdings</t>
  </si>
  <si>
    <t>Fusion Acquisition</t>
  </si>
  <si>
    <t>Fusion Pharmaceuticals</t>
  </si>
  <si>
    <t>Kensington Capital Acquisition</t>
  </si>
  <si>
    <t>PolyPid</t>
  </si>
  <si>
    <t>GS Acquisition Holdings Corp II</t>
  </si>
  <si>
    <t>Dun &amp; Bradstreet Holdings</t>
  </si>
  <si>
    <t>Panacea Acquisition</t>
  </si>
  <si>
    <t>Accolade</t>
  </si>
  <si>
    <t>Capstar Special Purpose Acquisition</t>
  </si>
  <si>
    <t>Lemonade</t>
  </si>
  <si>
    <t>BlueCity Holdings</t>
  </si>
  <si>
    <t>Therapeutics Acquisition</t>
  </si>
  <si>
    <t>Nkarta</t>
  </si>
  <si>
    <t>Poseida Therapeutics</t>
  </si>
  <si>
    <t>Quhuo Limited</t>
  </si>
  <si>
    <t>Artius Acquisition</t>
  </si>
  <si>
    <t>nCino</t>
  </si>
  <si>
    <t>D8 Holdings</t>
  </si>
  <si>
    <t>GoHealth</t>
  </si>
  <si>
    <t>HPX Corp.</t>
  </si>
  <si>
    <t>Relay Therapeutics</t>
  </si>
  <si>
    <t>Trean Insurance Group</t>
  </si>
  <si>
    <t>ALX Oncology Holdings</t>
  </si>
  <si>
    <t>Berkeley Lights</t>
  </si>
  <si>
    <t>Deerfield Healthcare Technology Acquisitions</t>
  </si>
  <si>
    <t>Pandion Therapeutics Holdco</t>
  </si>
  <si>
    <t>Jamf Holding</t>
  </si>
  <si>
    <t>Pershing Square Tontine Holdings</t>
  </si>
  <si>
    <t>Property Solutions Acquisition</t>
  </si>
  <si>
    <t>East Resources Acquisition</t>
  </si>
  <si>
    <t>Montrose Environmental Group</t>
  </si>
  <si>
    <t>Skillful Craftsman Education Technology</t>
  </si>
  <si>
    <t>Annexon</t>
  </si>
  <si>
    <t>Ascendant Digital Acquisition</t>
  </si>
  <si>
    <t>Greencity Acquisition</t>
  </si>
  <si>
    <t>Inozyme Pharma</t>
  </si>
  <si>
    <t>iTeos Therapeutics</t>
  </si>
  <si>
    <t>Nurix Therapeutics</t>
  </si>
  <si>
    <t>ACE Convergence Acquisition</t>
  </si>
  <si>
    <t>Vertex</t>
  </si>
  <si>
    <t>AlloVir</t>
  </si>
  <si>
    <t>Churchill Capital Corp IV</t>
  </si>
  <si>
    <t>1847 Goedeker</t>
  </si>
  <si>
    <t>NewHold Investment</t>
  </si>
  <si>
    <t>E.Merge Technology Acquisition</t>
  </si>
  <si>
    <t>Fathom Holdings</t>
  </si>
  <si>
    <t>CC Neuberger Principal Holdings II</t>
  </si>
  <si>
    <t>Vasta Platform Limited</t>
  </si>
  <si>
    <t>Vital Farms</t>
  </si>
  <si>
    <t>Health Sciences Acquisitions Corp 2</t>
  </si>
  <si>
    <t>Yucaipa Acquisition</t>
  </si>
  <si>
    <t>BigCommerce Holdings</t>
  </si>
  <si>
    <t>GO Acquisition</t>
  </si>
  <si>
    <t>BowX Acquisition</t>
  </si>
  <si>
    <t>Holicity</t>
  </si>
  <si>
    <t>Gores Holdings V</t>
  </si>
  <si>
    <t>Kismet Acquisition One</t>
  </si>
  <si>
    <t>Acutus Medical</t>
  </si>
  <si>
    <t>Oak Street Health</t>
  </si>
  <si>
    <t>ARYA Sciences Acquisition Corp III</t>
  </si>
  <si>
    <t>Checkmate Pharmaceuticals</t>
  </si>
  <si>
    <t>Freeline Therapeutics Holdings plc</t>
  </si>
  <si>
    <t>IBEX Ltd.</t>
  </si>
  <si>
    <t>Vistas Media Acquisition</t>
  </si>
  <si>
    <t>Kubient</t>
  </si>
  <si>
    <t>FS Development</t>
  </si>
  <si>
    <t>KE Holdings</t>
  </si>
  <si>
    <t>RedBall Acquisition</t>
  </si>
  <si>
    <t>CureVac N.V.</t>
  </si>
  <si>
    <t>Dragoneer Growth Opportunities</t>
  </si>
  <si>
    <t>Duck Creek Technologies</t>
  </si>
  <si>
    <t>Lionheart Acquisition Corp. II</t>
  </si>
  <si>
    <t>Northern Genesis Acquisition</t>
  </si>
  <si>
    <t>one</t>
  </si>
  <si>
    <t>Star Peak Energy Transition</t>
  </si>
  <si>
    <t>Harmony Biosciences Holdings</t>
  </si>
  <si>
    <t>Inhibrx</t>
  </si>
  <si>
    <t>Colonnade Acquisition</t>
  </si>
  <si>
    <t>FAST Acquisition</t>
  </si>
  <si>
    <t>Foley Trasimene Acquisition II</t>
  </si>
  <si>
    <t>Forum Merger III .</t>
  </si>
  <si>
    <t>Kymera Therapeutics</t>
  </si>
  <si>
    <t>FTAC Olympus Acquisition</t>
  </si>
  <si>
    <t>Burgundy Technology Acquisition</t>
  </si>
  <si>
    <t>XPeng</t>
  </si>
  <si>
    <t>Harbor Custom Development</t>
  </si>
  <si>
    <t>Applied UV</t>
  </si>
  <si>
    <t>CM Life Sciences</t>
  </si>
  <si>
    <t>INSU Acquisition Corp. II</t>
  </si>
  <si>
    <t>BCTG Acquisition</t>
  </si>
  <si>
    <t>HighCape Capital Acquisition</t>
  </si>
  <si>
    <t>Tailwind Acquisition</t>
  </si>
  <si>
    <t>Cohn Robbins Holdings</t>
  </si>
  <si>
    <t>Industrial Tech Acquisitions</t>
  </si>
  <si>
    <t>NavSight Holdings</t>
  </si>
  <si>
    <t>Prime Impact Acquisition I</t>
  </si>
  <si>
    <t>Starboard Value Acquisition</t>
  </si>
  <si>
    <t>Broadstone Acquisition</t>
  </si>
  <si>
    <t>Ribbit LEAP</t>
  </si>
  <si>
    <t>Tortoise Acquisition Corp. II</t>
  </si>
  <si>
    <t>TWC Tech Holdings II</t>
  </si>
  <si>
    <t>MMTEC</t>
  </si>
  <si>
    <t>Andina Acquisition Corp. III</t>
  </si>
  <si>
    <t>New Fortress Energy</t>
  </si>
  <si>
    <t>Pivotal Acquisition</t>
  </si>
  <si>
    <t>Wealthbridge Acquisition</t>
  </si>
  <si>
    <t>Alector</t>
  </si>
  <si>
    <t>Monocle Acquisition</t>
  </si>
  <si>
    <t>Gossamer Bio</t>
  </si>
  <si>
    <t>Harpoon Therapeutics</t>
  </si>
  <si>
    <t>RMG Acquisition</t>
  </si>
  <si>
    <t>IMAC Holdings</t>
  </si>
  <si>
    <t>Avedro</t>
  </si>
  <si>
    <t>TCR2 Therapeutic</t>
  </si>
  <si>
    <t>Hoth Therapeutics</t>
  </si>
  <si>
    <t>Stealth BioTherapeutics</t>
  </si>
  <si>
    <t>Super League Gaming</t>
  </si>
  <si>
    <t>DiamondPeak Holdings</t>
  </si>
  <si>
    <t>Kaleido Biosciences</t>
  </si>
  <si>
    <t>Tortoise Acquisition</t>
  </si>
  <si>
    <t>Hennessy Capital Acquisition</t>
  </si>
  <si>
    <t>Tuscan Holdings</t>
  </si>
  <si>
    <t>ShockWave Medical</t>
  </si>
  <si>
    <t>Futu Holdings Limited</t>
  </si>
  <si>
    <t>Insurance Acquisition</t>
  </si>
  <si>
    <t>UP Fintech Holding Limited</t>
  </si>
  <si>
    <t>Levi Strauss</t>
  </si>
  <si>
    <t>8i Enterprises Acquisition</t>
  </si>
  <si>
    <t>Precision BioSciences</t>
  </si>
  <si>
    <t>Lyft</t>
  </si>
  <si>
    <t>Powerbridge Technologies</t>
  </si>
  <si>
    <t>Ruhnn Holding</t>
  </si>
  <si>
    <t>NGM Biopharmaceuticals</t>
  </si>
  <si>
    <t>Replay Acquisition</t>
  </si>
  <si>
    <t>Tradeweb Markets</t>
  </si>
  <si>
    <t>PagerDuty</t>
  </si>
  <si>
    <t>Tufin Software Technologies</t>
  </si>
  <si>
    <t>Jumia</t>
  </si>
  <si>
    <t>Palomar Holdings</t>
  </si>
  <si>
    <t>Turning Point Therapeutics</t>
  </si>
  <si>
    <t>Brigham Minerals</t>
  </si>
  <si>
    <t>Greenlane Holdings</t>
  </si>
  <si>
    <t>HOOKIPA Pharma</t>
  </si>
  <si>
    <t>Pinterest</t>
  </si>
  <si>
    <t>Zoom Video Communications</t>
  </si>
  <si>
    <t>Act II Global Acquisition</t>
  </si>
  <si>
    <t>Beyond Meat</t>
  </si>
  <si>
    <t>So-Young International</t>
  </si>
  <si>
    <t>TransMedics Group</t>
  </si>
  <si>
    <t>Red River Bancshares</t>
  </si>
  <si>
    <t>Yunji</t>
  </si>
  <si>
    <t>Landcadia Holdings II</t>
  </si>
  <si>
    <t>Trevi Therapeutics</t>
  </si>
  <si>
    <t>Parsons</t>
  </si>
  <si>
    <t>Axcella Health</t>
  </si>
  <si>
    <t>Cortexyme</t>
  </si>
  <si>
    <t>HeadHunter Group PLC</t>
  </si>
  <si>
    <t>Mayville Engineering</t>
  </si>
  <si>
    <t>Milestone Pharmaceuticals</t>
  </si>
  <si>
    <t>South Plains Financial</t>
  </si>
  <si>
    <t>Diamond Eagle Acquisition</t>
  </si>
  <si>
    <t>Health Sciences Acquisitions</t>
  </si>
  <si>
    <t>Jiayin Group</t>
  </si>
  <si>
    <t>Sonim Technologies</t>
  </si>
  <si>
    <t>Uber Technologies</t>
  </si>
  <si>
    <t>AGBA Acquisition</t>
  </si>
  <si>
    <t>Applied Therapeutics</t>
  </si>
  <si>
    <t>Postal Realty Trust</t>
  </si>
  <si>
    <t>Avantor</t>
  </si>
  <si>
    <t>Fastly</t>
  </si>
  <si>
    <t>Luckin Coffee</t>
  </si>
  <si>
    <t>GX Acquisition</t>
  </si>
  <si>
    <t>Bicycle Therapeutics Limited</t>
  </si>
  <si>
    <t>IDEAYA Biosciences</t>
  </si>
  <si>
    <t>Proficient Alpha Acquisition</t>
  </si>
  <si>
    <t>GigCapital2</t>
  </si>
  <si>
    <t>GSX Techedu</t>
  </si>
  <si>
    <t>Haymaker Acquisition Corp. II</t>
  </si>
  <si>
    <t>Revolve Group</t>
  </si>
  <si>
    <t>CrowdStrike Holdings</t>
  </si>
  <si>
    <t>Mohawk Group Holdings</t>
  </si>
  <si>
    <t>Fiverr International</t>
  </si>
  <si>
    <t>Chewy</t>
  </si>
  <si>
    <t>Stoke Therapeutics</t>
  </si>
  <si>
    <t>Akero Therapeutics</t>
  </si>
  <si>
    <t>Atreca</t>
  </si>
  <si>
    <t>Grocery Outlet Holding</t>
  </si>
  <si>
    <t>Personalis</t>
  </si>
  <si>
    <t>Prevail Therapeutics</t>
  </si>
  <si>
    <t>Slack Technologies</t>
  </si>
  <si>
    <t>South Mountain Merger</t>
  </si>
  <si>
    <t>BlackRock Science and Technology Trust II</t>
  </si>
  <si>
    <t>Linx S.A.</t>
  </si>
  <si>
    <t>Cambium Networks</t>
  </si>
  <si>
    <t>Churchill Capital Corp II</t>
  </si>
  <si>
    <t>Adaptive Biotechnologies</t>
  </si>
  <si>
    <t>Change Healthcare</t>
  </si>
  <si>
    <t>Morphic Holding</t>
  </si>
  <si>
    <t>Karuna Therapeutics</t>
  </si>
  <si>
    <t>The RealReal</t>
  </si>
  <si>
    <t>Pivotal Investment Corporation II</t>
  </si>
  <si>
    <t>SC Health</t>
  </si>
  <si>
    <t>DouYu International Holdings</t>
  </si>
  <si>
    <t>AssetMark Financial Holdings</t>
  </si>
  <si>
    <t>Conyers Park II Acquisition</t>
  </si>
  <si>
    <t>Fulcrum Therapeutics</t>
  </si>
  <si>
    <t>Genmab A/S</t>
  </si>
  <si>
    <t>Mirum Pharmaceuticals</t>
  </si>
  <si>
    <t>Oaktree Acquisition</t>
  </si>
  <si>
    <t>Owl Rock Capital</t>
  </si>
  <si>
    <t>Phreesia</t>
  </si>
  <si>
    <t>Intercorp Financial Services</t>
  </si>
  <si>
    <t>Medallia</t>
  </si>
  <si>
    <t>Castle Biosciences</t>
  </si>
  <si>
    <t>Fellazo</t>
  </si>
  <si>
    <t>Health Catalyst</t>
  </si>
  <si>
    <t>Livongo Health</t>
  </si>
  <si>
    <t>ProSight Global</t>
  </si>
  <si>
    <t>Sunnova Energy International</t>
  </si>
  <si>
    <t>Blue Hat Interactive Entertainment Technology</t>
  </si>
  <si>
    <t>Switchback Energy Acquisition</t>
  </si>
  <si>
    <t>Vista Oil &amp; Gas, S.A.B. de C.V.</t>
  </si>
  <si>
    <t>Wanda Sports Group</t>
  </si>
  <si>
    <t>Netfin Acquisition</t>
  </si>
  <si>
    <t>Borr Drilling Limited</t>
  </si>
  <si>
    <t>Dynatrace Holdings</t>
  </si>
  <si>
    <t>Kura Sushi USA</t>
  </si>
  <si>
    <t>Sundial Growers</t>
  </si>
  <si>
    <t>Orisun Acquisition</t>
  </si>
  <si>
    <t>AMTD International</t>
  </si>
  <si>
    <t>InMode Ltd.</t>
  </si>
  <si>
    <t>9F</t>
  </si>
  <si>
    <t>CrossFirst Bankshares</t>
  </si>
  <si>
    <t>New Providence Acquisition</t>
  </si>
  <si>
    <t>10x Genomics</t>
  </si>
  <si>
    <t>SmileDirectClub</t>
  </si>
  <si>
    <t>Cloudflare</t>
  </si>
  <si>
    <t>Experience Investment</t>
  </si>
  <si>
    <t>Satsuma Pharmaceuticals</t>
  </si>
  <si>
    <t>Apex Technology Acquisition</t>
  </si>
  <si>
    <t>Envista Holdings</t>
  </si>
  <si>
    <t>IGM Biosciences</t>
  </si>
  <si>
    <t>Datadog</t>
  </si>
  <si>
    <t>Exagen</t>
  </si>
  <si>
    <t>Ping Identity Holding</t>
  </si>
  <si>
    <t>Oportun Financial</t>
  </si>
  <si>
    <t>Peloton Interactive</t>
  </si>
  <si>
    <t>Aprea Therapeutics</t>
  </si>
  <si>
    <t>Frequency Therapeutics</t>
  </si>
  <si>
    <t>Viela Bio</t>
  </si>
  <si>
    <t>BioNTech SE</t>
  </si>
  <si>
    <t>HBT Financial</t>
  </si>
  <si>
    <t>Vir Biotechnology</t>
  </si>
  <si>
    <t>BellRing Brands</t>
  </si>
  <si>
    <t>Galileo Acquisition</t>
  </si>
  <si>
    <t>Union Acquisition Corp. II</t>
  </si>
  <si>
    <t>Aesthetic Medical International Holdings Group</t>
  </si>
  <si>
    <t>Cabaletta Bio</t>
  </si>
  <si>
    <t>Happiness Biology Technology Group</t>
  </si>
  <si>
    <t>Phathom Pharmaceuticals</t>
  </si>
  <si>
    <t>Progyny</t>
  </si>
  <si>
    <t>TFF Pharmaceuticals</t>
  </si>
  <si>
    <t>Youdao</t>
  </si>
  <si>
    <t>Oyster Point Pharma</t>
  </si>
  <si>
    <t>RAPT Therapeutics</t>
  </si>
  <si>
    <t>Fangdd Network Group</t>
  </si>
  <si>
    <t>FinServ Acquisition</t>
  </si>
  <si>
    <t>Merida Merger</t>
  </si>
  <si>
    <t>Centogene B.V.</t>
  </si>
  <si>
    <t>Galera Therapeutics</t>
  </si>
  <si>
    <t>LGL Systems Acquisition</t>
  </si>
  <si>
    <t>Silvergate Capital</t>
  </si>
  <si>
    <t>36Kr Holdings</t>
  </si>
  <si>
    <t>CNS Pharmaceuticals</t>
  </si>
  <si>
    <t>ECMOHO</t>
  </si>
  <si>
    <t>Stable Road Acquisition</t>
  </si>
  <si>
    <t>TELA Bio</t>
  </si>
  <si>
    <t>89bio</t>
  </si>
  <si>
    <t>YayYo</t>
  </si>
  <si>
    <t>GreenVision Acquisition</t>
  </si>
  <si>
    <t>Amplitude Healthcare Acquisition</t>
  </si>
  <si>
    <t>Software Acquisition Group</t>
  </si>
  <si>
    <t>Canaan</t>
  </si>
  <si>
    <t>SiTime</t>
  </si>
  <si>
    <t>Alpine Income Property Trust</t>
  </si>
  <si>
    <t>PropTech Acquisition</t>
  </si>
  <si>
    <t>LMP Automotive Holdings</t>
  </si>
  <si>
    <t>LIV Capital Acquisition</t>
  </si>
  <si>
    <t>XP Inc.</t>
  </si>
  <si>
    <t>Bill.com Holdings</t>
  </si>
  <si>
    <t>OneConnect Financial Technology</t>
  </si>
  <si>
    <t>Sprout Social</t>
  </si>
  <si>
    <t>Indonesia Energy</t>
  </si>
  <si>
    <t>Monopar Therapeutics</t>
  </si>
  <si>
    <t>Molecular Data</t>
  </si>
  <si>
    <t>Nebula Acquisition</t>
  </si>
  <si>
    <t>Industrial Logistics Properties Trust</t>
  </si>
  <si>
    <t>Liberty Oilfield Services</t>
  </si>
  <si>
    <t>Platinum Eagle Acquisition</t>
  </si>
  <si>
    <t>PagSeguro Digital Ltd.</t>
  </si>
  <si>
    <t>Eyenovia</t>
  </si>
  <si>
    <t>Gates Industrial Corporation plc</t>
  </si>
  <si>
    <t>Gordon Pointe Acqusition</t>
  </si>
  <si>
    <t>Menlo Therapeutics</t>
  </si>
  <si>
    <t>ARMO BioSciences</t>
  </si>
  <si>
    <t>PlayAGS</t>
  </si>
  <si>
    <t>resTORbio</t>
  </si>
  <si>
    <t>Solid Biosciences</t>
  </si>
  <si>
    <t>MTech Acquisition</t>
  </si>
  <si>
    <t>One Stop Systems</t>
  </si>
  <si>
    <t>Corporación América Air.</t>
  </si>
  <si>
    <t>Hudson Ltd.</t>
  </si>
  <si>
    <t>Sol-Gel Technologies</t>
  </si>
  <si>
    <t>FTS International</t>
  </si>
  <si>
    <t>Cactus</t>
  </si>
  <si>
    <t>Evolus</t>
  </si>
  <si>
    <t>Huami Corporation</t>
  </si>
  <si>
    <t>Mudrick Capital Acquisition</t>
  </si>
  <si>
    <t>Victory Capital Holdings</t>
  </si>
  <si>
    <t>Cardlytics</t>
  </si>
  <si>
    <t>Quintana Energy Services</t>
  </si>
  <si>
    <t>Leo Holdings</t>
  </si>
  <si>
    <t>Motus GI Holdings</t>
  </si>
  <si>
    <t>Union Acquisition</t>
  </si>
  <si>
    <t>BioXcel Therapeutics</t>
  </si>
  <si>
    <t>Bridgewater Bancshares</t>
  </si>
  <si>
    <t>Opes Acquisition</t>
  </si>
  <si>
    <t>Arcus Biosciences</t>
  </si>
  <si>
    <t>Senmiao Technology</t>
  </si>
  <si>
    <t>Tiberius Acquisition</t>
  </si>
  <si>
    <t>Zscaler</t>
  </si>
  <si>
    <t>Dropbox</t>
  </si>
  <si>
    <t>Sunlands Online Education Group</t>
  </si>
  <si>
    <t>GreenTree Hospitality Group</t>
  </si>
  <si>
    <t>Bilibili</t>
  </si>
  <si>
    <t>Homology Medicines</t>
  </si>
  <si>
    <t>OneSmart International Education Group</t>
  </si>
  <si>
    <t>Genprex</t>
  </si>
  <si>
    <t>Unum Therapeutics</t>
  </si>
  <si>
    <t>Zuora</t>
  </si>
  <si>
    <t>Pure Acquisition</t>
  </si>
  <si>
    <t>GrafTech International Ltd.</t>
  </si>
  <si>
    <t>Surface Oncology</t>
  </si>
  <si>
    <t>Level One Bancorp</t>
  </si>
  <si>
    <t>Pivotal Software</t>
  </si>
  <si>
    <t>nLIGHT</t>
  </si>
  <si>
    <t>Goosehead Insurance</t>
  </si>
  <si>
    <t>PermRock Royalty Trust</t>
  </si>
  <si>
    <t>Inspire Medical Systems</t>
  </si>
  <si>
    <t>Unity Biotechnology</t>
  </si>
  <si>
    <t>Construction Partners</t>
  </si>
  <si>
    <t>Spirit of Texas Bancshares</t>
  </si>
  <si>
    <t>Evelo Biosciences</t>
  </si>
  <si>
    <t>Origin Bancorp</t>
  </si>
  <si>
    <t>AXA Equitable Holdings</t>
  </si>
  <si>
    <t>VectoIQ Acquisition</t>
  </si>
  <si>
    <t>Pluralsight</t>
  </si>
  <si>
    <t>EVO Payments</t>
  </si>
  <si>
    <t>CLPS Incorporation</t>
  </si>
  <si>
    <t>GreenSky</t>
  </si>
  <si>
    <t>Kiniksa Pharmaceuticals</t>
  </si>
  <si>
    <t>Scholar Rock Holding</t>
  </si>
  <si>
    <t>Iterum Therapeutics plc</t>
  </si>
  <si>
    <t>Trident Acquisitions</t>
  </si>
  <si>
    <t>MeiraGTx Holdings plc</t>
  </si>
  <si>
    <t>Far Point Acquisition</t>
  </si>
  <si>
    <t>Charah Solutions</t>
  </si>
  <si>
    <t>Avalara</t>
  </si>
  <si>
    <t>Puxin Ltd.</t>
  </si>
  <si>
    <t>Verrica Pharmaceuticals</t>
  </si>
  <si>
    <t>Thunder Bridge Acquisition</t>
  </si>
  <si>
    <t>Eidos Therapeutic</t>
  </si>
  <si>
    <t>LF Capital Acquisition</t>
  </si>
  <si>
    <t>Twelve Seas</t>
  </si>
  <si>
    <t>Aptinyx</t>
  </si>
  <si>
    <t>AVROBIO</t>
  </si>
  <si>
    <t>Essential Properties</t>
  </si>
  <si>
    <t>i3 Verticals</t>
  </si>
  <si>
    <t>Kezar Life Sciences</t>
  </si>
  <si>
    <t>Magenta Therapeutics</t>
  </si>
  <si>
    <t>Xeris Pharmaceuticals</t>
  </si>
  <si>
    <t>Autolus Therapeutics</t>
  </si>
  <si>
    <t>Electrocore</t>
  </si>
  <si>
    <t>HyreCar</t>
  </si>
  <si>
    <t>Lovesac Co.</t>
  </si>
  <si>
    <t>Neon Therapeutics</t>
  </si>
  <si>
    <t>Uxin Limited</t>
  </si>
  <si>
    <t>BJ’s Wholesale Club Holdings</t>
  </si>
  <si>
    <t>BrightView Holdings</t>
  </si>
  <si>
    <t>Entera Bio Ltd.</t>
  </si>
  <si>
    <t>EverQuote</t>
  </si>
  <si>
    <t>Forty Seven</t>
  </si>
  <si>
    <t>HL Acquisitions</t>
  </si>
  <si>
    <t>Neuronetics</t>
  </si>
  <si>
    <t>New Frontier</t>
  </si>
  <si>
    <t>Translate Bio</t>
  </si>
  <si>
    <t>Domo</t>
  </si>
  <si>
    <t>Allegro Merger</t>
  </si>
  <si>
    <t>Coastal Financial</t>
  </si>
  <si>
    <t>Crinetics Pharmaceuticals</t>
  </si>
  <si>
    <t>Rubius Therapeutics</t>
  </si>
  <si>
    <t>Allakos</t>
  </si>
  <si>
    <t>Constellation Pharmaceuticals</t>
  </si>
  <si>
    <t>Establishment Labs Holdings</t>
  </si>
  <si>
    <t>First Western Financial</t>
  </si>
  <si>
    <t>Tilray</t>
  </si>
  <si>
    <t>Replimune Group</t>
  </si>
  <si>
    <t>Aquestive Therapeutics</t>
  </si>
  <si>
    <t>Bloom Energy</t>
  </si>
  <si>
    <t>Greenland Acquisition</t>
  </si>
  <si>
    <t>Aurora Mobile Limited</t>
  </si>
  <si>
    <t>Cango</t>
  </si>
  <si>
    <t>Focus Financial Partners</t>
  </si>
  <si>
    <t>Liquidia Technologies</t>
  </si>
  <si>
    <t>Pinduoduo</t>
  </si>
  <si>
    <t>Tenable Holdings</t>
  </si>
  <si>
    <t>Adial Pharmaceuticals</t>
  </si>
  <si>
    <t>Endava</t>
  </si>
  <si>
    <t>Opera Ltd</t>
  </si>
  <si>
    <t>Cushman &amp; Wakefield plc</t>
  </si>
  <si>
    <t>Sonos</t>
  </si>
  <si>
    <t>Tottenham Acquisition I</t>
  </si>
  <si>
    <t>Arlo Technologies</t>
  </si>
  <si>
    <t>Forum Merger II</t>
  </si>
  <si>
    <t>Vaccinex</t>
  </si>
  <si>
    <t>Mesa Air Group</t>
  </si>
  <si>
    <t>Spartan Energy Acquisition</t>
  </si>
  <si>
    <t>Aridis Pharmaceuticals</t>
  </si>
  <si>
    <t>TKK Symphony Acquisition</t>
  </si>
  <si>
    <t>Bionano Genomics</t>
  </si>
  <si>
    <t>Tenzing Acquisition</t>
  </si>
  <si>
    <t>Megalith Financial Acquisition</t>
  </si>
  <si>
    <t>Longevity Acquisition</t>
  </si>
  <si>
    <t>Churchill Capital</t>
  </si>
  <si>
    <t>Gores Holdings III</t>
  </si>
  <si>
    <t>111, Inc.</t>
  </si>
  <si>
    <t>NIO Inc.</t>
  </si>
  <si>
    <t>FVCBankcorp</t>
  </si>
  <si>
    <t>Principia Biopharma</t>
  </si>
  <si>
    <t>X Financial</t>
  </si>
  <si>
    <t>Bank7</t>
  </si>
  <si>
    <t>Elanco Animal Health</t>
  </si>
  <si>
    <t>Eventbrite</t>
  </si>
  <si>
    <t>Farfetch</t>
  </si>
  <si>
    <t>Y-mAbs Therapeutics</t>
  </si>
  <si>
    <t>Viomi Technology</t>
  </si>
  <si>
    <t>Arco Platform</t>
  </si>
  <si>
    <t>Capital Bancorp</t>
  </si>
  <si>
    <t>Entasis Therapeutics Holding</t>
  </si>
  <si>
    <t>Arvinas</t>
  </si>
  <si>
    <t>Ra Medical</t>
  </si>
  <si>
    <t>Sutro Biopharma</t>
  </si>
  <si>
    <t>Urovant Sciences</t>
  </si>
  <si>
    <t>CooTek</t>
  </si>
  <si>
    <t>Upwork</t>
  </si>
  <si>
    <t>Guardant Health</t>
  </si>
  <si>
    <t>Kodiak Sciences</t>
  </si>
  <si>
    <t>ARYA Sciences Acquisition</t>
  </si>
  <si>
    <t>ChaSerg Technology Acquisition</t>
  </si>
  <si>
    <t>Collier Creek Holdings</t>
  </si>
  <si>
    <t>EdtechX Holdings Acquisition</t>
  </si>
  <si>
    <t>Elastic N.V.</t>
  </si>
  <si>
    <t>Allogene Therapeutics</t>
  </si>
  <si>
    <t>Livent</t>
  </si>
  <si>
    <t>Anaplan</t>
  </si>
  <si>
    <t>DD3 Acquisition</t>
  </si>
  <si>
    <t>Equillium</t>
  </si>
  <si>
    <t>Graf Industrial</t>
  </si>
  <si>
    <t>SI-BONE</t>
  </si>
  <si>
    <t>Studio City International Holdings</t>
  </si>
  <si>
    <t>LogicBio Therapeutics</t>
  </si>
  <si>
    <t>Niu Technologies</t>
  </si>
  <si>
    <t>SolarWinds</t>
  </si>
  <si>
    <t>Alberton Acquisition</t>
  </si>
  <si>
    <t>Pintec Technology Holdings</t>
  </si>
  <si>
    <t>StoneCo Ltd.</t>
  </si>
  <si>
    <t>YETI Holdings</t>
  </si>
  <si>
    <t>Gamida Cell Ltd.</t>
  </si>
  <si>
    <t>Axonics Modulation Technologies</t>
  </si>
  <si>
    <t>Orchard Rx</t>
  </si>
  <si>
    <t>CNFinance Holdings</t>
  </si>
  <si>
    <t>ToughBuilt Industries</t>
  </si>
  <si>
    <t>Eton Pharmaceutical</t>
  </si>
  <si>
    <t>Vapotherm</t>
  </si>
  <si>
    <t>Bain Capital Specialty Finance</t>
  </si>
  <si>
    <t>Weidai Ltd.</t>
  </si>
  <si>
    <t>AMCI Acquisition</t>
  </si>
  <si>
    <t>Boxwood Merger</t>
  </si>
  <si>
    <t>Fintech Acquisition Corp. III</t>
  </si>
  <si>
    <t>TuanChe Limited</t>
  </si>
  <si>
    <t>Medalist Diversified REIT</t>
  </si>
  <si>
    <t>Moderna</t>
  </si>
  <si>
    <t>Synthorx</t>
  </si>
  <si>
    <t>Schultze Special Purpose Acquisition</t>
  </si>
  <si>
    <t>CF Finance Acquisition</t>
  </si>
  <si>
    <t>360 Finance</t>
  </si>
  <si>
    <t>Chardan Healthcare Acquisition</t>
  </si>
  <si>
    <t>Legacy Housing</t>
  </si>
  <si>
    <t>Gores Holdings II</t>
  </si>
  <si>
    <t>Keane Group</t>
  </si>
  <si>
    <t>AnaptysBio</t>
  </si>
  <si>
    <t>Jounce Therapeutics</t>
  </si>
  <si>
    <t>Invitation Homes</t>
  </si>
  <si>
    <t>Laureate Education</t>
  </si>
  <si>
    <t>Kimbell Royalty Partners, LP</t>
  </si>
  <si>
    <t>Ramaco Resources</t>
  </si>
  <si>
    <t>Foundation Building Materials</t>
  </si>
  <si>
    <t>Sachem Capital</t>
  </si>
  <si>
    <t>Hamilton Lane</t>
  </si>
  <si>
    <t>Snap</t>
  </si>
  <si>
    <t>J.JILL</t>
  </si>
  <si>
    <t>BeyondSpring</t>
  </si>
  <si>
    <t>Presidio</t>
  </si>
  <si>
    <t>Matlin &amp; Partners Acquisition</t>
  </si>
  <si>
    <t>Ardagh Group S.A.</t>
  </si>
  <si>
    <t>Canada Goose Holdings</t>
  </si>
  <si>
    <t>MuleSoft</t>
  </si>
  <si>
    <t>ProPetro Holding</t>
  </si>
  <si>
    <t>Alteryx</t>
  </si>
  <si>
    <t>Silver Run Acquisition Corp II</t>
  </si>
  <si>
    <t>Kayne Anderson Acquisition</t>
  </si>
  <si>
    <t>Schneider National</t>
  </si>
  <si>
    <t>Elevate Credit</t>
  </si>
  <si>
    <t>Azul S.A.</t>
  </si>
  <si>
    <t>Vantage Energy Acquisition</t>
  </si>
  <si>
    <t>Netshoes (Cayman) Ltd.</t>
  </si>
  <si>
    <t>Cadence Bancorporation</t>
  </si>
  <si>
    <t>Tocagen</t>
  </si>
  <si>
    <t>Warrior Met Coal</t>
  </si>
  <si>
    <t>Select Energy Services</t>
  </si>
  <si>
    <t>Floor &amp; Decor Holdings</t>
  </si>
  <si>
    <t>Carvana</t>
  </si>
  <si>
    <t>China Rapid Finance Limited</t>
  </si>
  <si>
    <t>Cloudera</t>
  </si>
  <si>
    <t>Emerald Expositions Events</t>
  </si>
  <si>
    <t>NCS Multistage Holdings</t>
  </si>
  <si>
    <t>Zymeworks</t>
  </si>
  <si>
    <t>Antero Resources Midstream Management</t>
  </si>
  <si>
    <t>Biohaven Pharmaceutical Holding</t>
  </si>
  <si>
    <t>UroGen Pharma Ltd.</t>
  </si>
  <si>
    <t>KKR Real Estate Finance Trust</t>
  </si>
  <si>
    <t>Ovid Therapeut</t>
  </si>
  <si>
    <t>TPG Pace Energy Holdings</t>
  </si>
  <si>
    <t>ENDRA Life Sciences</t>
  </si>
  <si>
    <t>Guaranty Bancshares</t>
  </si>
  <si>
    <t>Five Point Holdings</t>
  </si>
  <si>
    <t>A.S.V.</t>
  </si>
  <si>
    <t>Gardner Denver Holdings</t>
  </si>
  <si>
    <t>Modern Media Acquisition</t>
  </si>
  <si>
    <t>National Energy Services Reunited</t>
  </si>
  <si>
    <t>Solaris Oilfield Infrastructure</t>
  </si>
  <si>
    <t>Veritone</t>
  </si>
  <si>
    <t>G1 Therapeutics</t>
  </si>
  <si>
    <t>Bright Scholar Education Holdings</t>
  </si>
  <si>
    <t>SMART Global Holdings</t>
  </si>
  <si>
    <t>Appian</t>
  </si>
  <si>
    <t>WideOpenWest</t>
  </si>
  <si>
    <t>KBL Merger Corp. IV</t>
  </si>
  <si>
    <t>Plymouth Industrial REIT</t>
  </si>
  <si>
    <t>Athenex</t>
  </si>
  <si>
    <t>TCG BDC</t>
  </si>
  <si>
    <t>Bison Capital Acquisition</t>
  </si>
  <si>
    <t>Altice USA</t>
  </si>
  <si>
    <t>Safety, Income and Growth</t>
  </si>
  <si>
    <t>SG Blocks</t>
  </si>
  <si>
    <t>Granite Point Mortgage Trust</t>
  </si>
  <si>
    <t>Hennessy Capital Acquisition Corp. III</t>
  </si>
  <si>
    <t>Avenue Therapeutics</t>
  </si>
  <si>
    <t>Esquire Financial Holdings</t>
  </si>
  <si>
    <t>Mersana Therapeutics</t>
  </si>
  <si>
    <t>TPG Pace Holdings</t>
  </si>
  <si>
    <t>Aileron Therapeutics</t>
  </si>
  <si>
    <t>Blue Apron Holdings</t>
  </si>
  <si>
    <t>Dova Pharmaceuticals</t>
  </si>
  <si>
    <t>Byline Bancorp</t>
  </si>
  <si>
    <t>Tintri</t>
  </si>
  <si>
    <t>Co-Diagnostics</t>
  </si>
  <si>
    <t>Akcea Therapeutics</t>
  </si>
  <si>
    <t>Federal Street Acquisition</t>
  </si>
  <si>
    <t>Calyxt</t>
  </si>
  <si>
    <t>Kala Pharmaceuticals</t>
  </si>
  <si>
    <t>TPG RE Finance Trust</t>
  </si>
  <si>
    <t>PetIQ</t>
  </si>
  <si>
    <t>RBB Bancorp</t>
  </si>
  <si>
    <t>Industrea Acquisition</t>
  </si>
  <si>
    <t>Pensare Acquisition</t>
  </si>
  <si>
    <t>Newater Technology</t>
  </si>
  <si>
    <t>Redfin</t>
  </si>
  <si>
    <t>Clementia Pharmaceuticals</t>
  </si>
  <si>
    <t>Venator Materials PLC</t>
  </si>
  <si>
    <t>I-AM Capital Acquisition</t>
  </si>
  <si>
    <t>Ranger Energy Services</t>
  </si>
  <si>
    <t>YogaWorks</t>
  </si>
  <si>
    <t>Capitol Investment Corp. IV</t>
  </si>
  <si>
    <t>Social Capital Hedosophia Holdings</t>
  </si>
  <si>
    <t>Draper Oakwood Technology Acquisition</t>
  </si>
  <si>
    <t>BEST Inc.</t>
  </si>
  <si>
    <t>Celcuity</t>
  </si>
  <si>
    <t>Despegar.com</t>
  </si>
  <si>
    <t>Krystal Biotech</t>
  </si>
  <si>
    <t>Oasis Midstream Partners LP</t>
  </si>
  <si>
    <t>TDH Holdings</t>
  </si>
  <si>
    <t>Secoo Holding Limited</t>
  </si>
  <si>
    <t>RYB Education</t>
  </si>
  <si>
    <t>Deciphera Pharmaceuticals</t>
  </si>
  <si>
    <t>Nightstar Therapeutics</t>
  </si>
  <si>
    <t>NuCana plc</t>
  </si>
  <si>
    <t>Roku</t>
  </si>
  <si>
    <t>PQ Group</t>
  </si>
  <si>
    <t>Black Ridge Acquisition</t>
  </si>
  <si>
    <t>Rhythm Pharmaceuticals</t>
  </si>
  <si>
    <t>Switch</t>
  </si>
  <si>
    <t>CarGurus</t>
  </si>
  <si>
    <t>OrthoPediatrics</t>
  </si>
  <si>
    <t>Restoration Robotics</t>
  </si>
  <si>
    <t>Qudian</t>
  </si>
  <si>
    <t>MongoDB</t>
  </si>
  <si>
    <t>Mosaic Acquisition</t>
  </si>
  <si>
    <t>Sea Limited</t>
  </si>
  <si>
    <t>RISE Education Cayman</t>
  </si>
  <si>
    <t>Haymaker Acquisition</t>
  </si>
  <si>
    <t>BP Midstream Partners LP</t>
  </si>
  <si>
    <t>CM Seven Star Acquisition</t>
  </si>
  <si>
    <t>National Vision Holdings</t>
  </si>
  <si>
    <t>Merchants Bancorp</t>
  </si>
  <si>
    <t>Nexa Resources S.A.</t>
  </si>
  <si>
    <t>ForeScout Technologies</t>
  </si>
  <si>
    <t>Altair Engineering</t>
  </si>
  <si>
    <t>Loma Negra</t>
  </si>
  <si>
    <t>Allena Pharmaceuticals</t>
  </si>
  <si>
    <t>Evoqua Water Technologies</t>
  </si>
  <si>
    <t>Funko</t>
  </si>
  <si>
    <t>Spero Therapeutics</t>
  </si>
  <si>
    <t>ACM Research</t>
  </si>
  <si>
    <t>Aquantia</t>
  </si>
  <si>
    <t>Sentinel Energy Services</t>
  </si>
  <si>
    <t>Fireman B.V.</t>
  </si>
  <si>
    <t>Four Seasons Education</t>
  </si>
  <si>
    <t>Metropolitan Bank Holding</t>
  </si>
  <si>
    <t>Apellis Pharmaceuticals</t>
  </si>
  <si>
    <t>Sogou</t>
  </si>
  <si>
    <t>Bandwidth</t>
  </si>
  <si>
    <t>PPDAI Group</t>
  </si>
  <si>
    <t>SendGrid</t>
  </si>
  <si>
    <t>Arsanis</t>
  </si>
  <si>
    <t>Jianpu Technology</t>
  </si>
  <si>
    <t>Bluegreen Vacations</t>
  </si>
  <si>
    <t>Legacy Acquisition</t>
  </si>
  <si>
    <t>SailPoint Technologies Holdings</t>
  </si>
  <si>
    <t>scPharmaceuticals</t>
  </si>
  <si>
    <t>Stitch Fix</t>
  </si>
  <si>
    <t>Sterling Bancorp</t>
  </si>
  <si>
    <t>Big Rock Partners Acquisition</t>
  </si>
  <si>
    <t>ReTo Eco-Solutions</t>
  </si>
  <si>
    <t>Regalwood Global Energy</t>
  </si>
  <si>
    <t>CURO Group Holdings</t>
  </si>
  <si>
    <t>Odonate Therapeutics</t>
  </si>
  <si>
    <t>Quanterix</t>
  </si>
  <si>
    <t>Denali Therapeutics</t>
  </si>
  <si>
    <t>GigCapital</t>
  </si>
  <si>
    <t>Luther Burbank</t>
  </si>
  <si>
    <t>Casa Systems</t>
  </si>
  <si>
    <t>Newmark Group</t>
  </si>
  <si>
    <t>LexinFintech Holdings Ltd.</t>
  </si>
  <si>
    <t>iClick Interactive Asia Group</t>
  </si>
  <si>
    <t>BeiGene, Ltd.</t>
  </si>
  <si>
    <t>Editas Medicine</t>
  </si>
  <si>
    <t>AveXis</t>
  </si>
  <si>
    <t>Proteostasis Therapeutics</t>
  </si>
  <si>
    <t>Silver Run Acquisition</t>
  </si>
  <si>
    <t>Jensyn Acquisition</t>
  </si>
  <si>
    <t>Syndax Pharmaceuticals</t>
  </si>
  <si>
    <t>KLR Energy Acquisition</t>
  </si>
  <si>
    <t>Corvus Pharmaceuticals</t>
  </si>
  <si>
    <t>Aeglea BioTherapeutics</t>
  </si>
  <si>
    <t>Bats Global Markets</t>
  </si>
  <si>
    <t>MGM Growth Properties LLC</t>
  </si>
  <si>
    <t>American Renal Associates Holdings</t>
  </si>
  <si>
    <t>SecureWorks</t>
  </si>
  <si>
    <t>Red Rock Resorts</t>
  </si>
  <si>
    <t>Yintech Investment Holdings Limited</t>
  </si>
  <si>
    <t>Intellia Therapeutics</t>
  </si>
  <si>
    <t>Spring Bank Pharmaceuticals</t>
  </si>
  <si>
    <t>SiteOne Landscape Supply</t>
  </si>
  <si>
    <t>Oncobiologics</t>
  </si>
  <si>
    <t>PhaseRx</t>
  </si>
  <si>
    <t>Grupo Supervielle S.A.</t>
  </si>
  <si>
    <t>Merus B.V.</t>
  </si>
  <si>
    <t>CF Corporation</t>
  </si>
  <si>
    <t>Midland States Bancorp</t>
  </si>
  <si>
    <t>Cotiviti Holdings</t>
  </si>
  <si>
    <t>Landcadia Holdings</t>
  </si>
  <si>
    <t>Reata Pharmaceuticals</t>
  </si>
  <si>
    <t>US Foods Holding</t>
  </si>
  <si>
    <t>Clearside Biomedical</t>
  </si>
  <si>
    <t>Nant Health</t>
  </si>
  <si>
    <t>Sensus Healthcare</t>
  </si>
  <si>
    <t>Atkore International Group</t>
  </si>
  <si>
    <t>China Online Education Group</t>
  </si>
  <si>
    <t>Selecta Biosciences</t>
  </si>
  <si>
    <t>M III Acquisition</t>
  </si>
  <si>
    <t>Monster Digital</t>
  </si>
  <si>
    <t>LINE Corporation</t>
  </si>
  <si>
    <t>AdvancePierre Foods Holdings</t>
  </si>
  <si>
    <t>Conyers Park Acquisition</t>
  </si>
  <si>
    <t>Audentes Therapeutics</t>
  </si>
  <si>
    <t>IMPINJ</t>
  </si>
  <si>
    <t>Patheon N.V.</t>
  </si>
  <si>
    <t>TPI Composites</t>
  </si>
  <si>
    <t>Kadmon Holdings</t>
  </si>
  <si>
    <t>Kinsale Capital Group</t>
  </si>
  <si>
    <t>Tactile Systems Technology</t>
  </si>
  <si>
    <t>Talend SA</t>
  </si>
  <si>
    <t>At Home Group</t>
  </si>
  <si>
    <t>First Hawaiian</t>
  </si>
  <si>
    <t>Atomera</t>
  </si>
  <si>
    <t>Gemphire Therapeutics</t>
  </si>
  <si>
    <t>Medpace Holdings</t>
  </si>
  <si>
    <t>Protagonist Therapeutics</t>
  </si>
  <si>
    <t>Airgain</t>
  </si>
  <si>
    <t>Stellar Acquisition III</t>
  </si>
  <si>
    <t>M I Acquisitions</t>
  </si>
  <si>
    <t>FB Financial</t>
  </si>
  <si>
    <t>Novan</t>
  </si>
  <si>
    <t>The Trade Desk</t>
  </si>
  <si>
    <t>CapStar Financial Holdings</t>
  </si>
  <si>
    <t>AC Immune SA</t>
  </si>
  <si>
    <t>Gridsum</t>
  </si>
  <si>
    <t>Valvoline</t>
  </si>
  <si>
    <t>Fulgent Genetics</t>
  </si>
  <si>
    <t>MedEquities Realty Trust</t>
  </si>
  <si>
    <t>Tabula Rasa HealthCare</t>
  </si>
  <si>
    <t>Advanced Disposal Services</t>
  </si>
  <si>
    <t>AquaVenture Holdings</t>
  </si>
  <si>
    <t>Coupa Software</t>
  </si>
  <si>
    <t>Obalon Therapeutics</t>
  </si>
  <si>
    <t>Camping World Holdings</t>
  </si>
  <si>
    <t>Everspin Technologies</t>
  </si>
  <si>
    <t>AzurRx BioPharma</t>
  </si>
  <si>
    <t>Azure Power Global</t>
  </si>
  <si>
    <t>Extraction Oil &amp; Gas</t>
  </si>
  <si>
    <t>Mammoth Energy Services</t>
  </si>
  <si>
    <t>CRISPR Therapeutics AG</t>
  </si>
  <si>
    <t>Forterra</t>
  </si>
  <si>
    <t>iRhythm Technologies</t>
  </si>
  <si>
    <t>Ra Pharmaceuticals</t>
  </si>
  <si>
    <t>GTY Technology Holdings</t>
  </si>
  <si>
    <t>Myovant Sciences Ltd.</t>
  </si>
  <si>
    <t>ZTO Express (Cayman)</t>
  </si>
  <si>
    <t>Acushnet Holdings</t>
  </si>
  <si>
    <t>BlackLine</t>
  </si>
  <si>
    <t>Quantenna Communications</t>
  </si>
  <si>
    <t>GDS Holdings Ltd.</t>
  </si>
  <si>
    <t>Smart Sand</t>
  </si>
  <si>
    <t>Innovative Industrial Properties</t>
  </si>
  <si>
    <t>Polar Power</t>
  </si>
  <si>
    <t>SenesTech</t>
  </si>
  <si>
    <t>Athene Holding Ltd.</t>
  </si>
  <si>
    <t>Ichor Holdings, Ltd.</t>
  </si>
  <si>
    <t>WildHorse Resource Development</t>
  </si>
  <si>
    <t>trivago N.V.</t>
  </si>
  <si>
    <t>Patriot National</t>
  </si>
  <si>
    <t>County Bancorp</t>
  </si>
  <si>
    <t>Quinpario Acquisition Corp. 2</t>
  </si>
  <si>
    <t>Ascendis Pharma A/S</t>
  </si>
  <si>
    <t>Entellus Medical</t>
  </si>
  <si>
    <t>Flex Pharma</t>
  </si>
  <si>
    <t>Presbia PLC</t>
  </si>
  <si>
    <t>Avinger</t>
  </si>
  <si>
    <t>InfraREIT</t>
  </si>
  <si>
    <t>Spark Therapeutics</t>
  </si>
  <si>
    <t>Tracon Pharmaceuticals</t>
  </si>
  <si>
    <t>Shake Shack</t>
  </si>
  <si>
    <t>Nexvet Biopharma plc</t>
  </si>
  <si>
    <t>Barington/Hilco Acquisition</t>
  </si>
  <si>
    <t>Columbia Pipeline Partners LP</t>
  </si>
  <si>
    <t>Easterly Government Properties (DEA)</t>
  </si>
  <si>
    <t>Avenue Financial</t>
  </si>
  <si>
    <t>Inovalon Holdings</t>
  </si>
  <si>
    <t>Invitae</t>
  </si>
  <si>
    <t>Bellerophon Therapeutics</t>
  </si>
  <si>
    <t>Eyegate Pharmaceuticals</t>
  </si>
  <si>
    <t>Great Ajax</t>
  </si>
  <si>
    <t>FinTech Acquisition</t>
  </si>
  <si>
    <t>Inotek Pharmaceuticals</t>
  </si>
  <si>
    <t>Check-Cap Ltd.</t>
  </si>
  <si>
    <t>Baozun</t>
  </si>
  <si>
    <t>Community Healthcare Trust</t>
  </si>
  <si>
    <t>MaxPoint Interactive</t>
  </si>
  <si>
    <t>Summit Materials</t>
  </si>
  <si>
    <t>Goldman Sachs BDC</t>
  </si>
  <si>
    <t>National Commerce</t>
  </si>
  <si>
    <t>SteadyMed</t>
  </si>
  <si>
    <t>Harmony Merger</t>
  </si>
  <si>
    <t>Jernigan Capital</t>
  </si>
  <si>
    <t>GoDaddy</t>
  </si>
  <si>
    <t>Kornit Digital Ltd.</t>
  </si>
  <si>
    <t>Wowo Ltd</t>
  </si>
  <si>
    <t>Carbylan Therapeutics</t>
  </si>
  <si>
    <t>Cidara Therapeutics</t>
  </si>
  <si>
    <t>Aduro Biotech</t>
  </si>
  <si>
    <t>Etsy</t>
  </si>
  <si>
    <t>KemPharm</t>
  </si>
  <si>
    <t>Party City Holdco</t>
  </si>
  <si>
    <t>Virtu Financial</t>
  </si>
  <si>
    <t>National Storage Affiliates Trust (NSA)</t>
  </si>
  <si>
    <t>Apigee</t>
  </si>
  <si>
    <t>Atlantic Alliance Partnership</t>
  </si>
  <si>
    <t>Enviva Partners, LP</t>
  </si>
  <si>
    <t>Viking Therapeutics</t>
  </si>
  <si>
    <t>Blueprint Medicines</t>
  </si>
  <si>
    <t>Arowana</t>
  </si>
  <si>
    <t>Black Stone Minerals, L.P.</t>
  </si>
  <si>
    <t>OpGen</t>
  </si>
  <si>
    <t>Adaptimmune Therapeutics PLC</t>
  </si>
  <si>
    <t>CoLucid Pharmaceuticals</t>
  </si>
  <si>
    <t>HTG Molecular Diagnostics</t>
  </si>
  <si>
    <t>aTYR PHARMA</t>
  </si>
  <si>
    <t>Collegium Pharmaceutical</t>
  </si>
  <si>
    <t>Tallgrass Energy GP, LP</t>
  </si>
  <si>
    <t>Bojangles</t>
  </si>
  <si>
    <t>EQT GP Holdings, LP</t>
  </si>
  <si>
    <t>Jaguar Animal Health</t>
  </si>
  <si>
    <t>Fenix Parts</t>
  </si>
  <si>
    <t>Arcadia Biosciences</t>
  </si>
  <si>
    <t>Fortress Transportation and Infrastructure Investors</t>
  </si>
  <si>
    <t>Black Knight Financial Services</t>
  </si>
  <si>
    <t>GP Investments Acquisition</t>
  </si>
  <si>
    <t>PGA Holdings</t>
  </si>
  <si>
    <t>Shopify</t>
  </si>
  <si>
    <t>PennTex Midstream Partners, LP</t>
  </si>
  <si>
    <t>DAVIDsTEA</t>
  </si>
  <si>
    <t>EndoChoice (ECPM Holdings)</t>
  </si>
  <si>
    <t>Evolent Health</t>
  </si>
  <si>
    <t>Axovant Sciences</t>
  </si>
  <si>
    <t>Electrum Special Acquisition</t>
  </si>
  <si>
    <t>People's Utah Bancorp</t>
  </si>
  <si>
    <t>Wingstop</t>
  </si>
  <si>
    <t>Invuity</t>
  </si>
  <si>
    <t>Nivalis Therapeutics</t>
  </si>
  <si>
    <t>Fitbit</t>
  </si>
  <si>
    <t>Univar</t>
  </si>
  <si>
    <t>8point3 Energy Partners LP</t>
  </si>
  <si>
    <t>Fogo de Chão</t>
  </si>
  <si>
    <t>MINDBODY</t>
  </si>
  <si>
    <t>Ritter Pharmaceuticals</t>
  </si>
  <si>
    <t>Catabasis Pharmaceuticals (CATB)</t>
  </si>
  <si>
    <t>Gener8 Maritime</t>
  </si>
  <si>
    <t>Glaukos</t>
  </si>
  <si>
    <t>Lantheus Holdings</t>
  </si>
  <si>
    <t>Milacron Holdings</t>
  </si>
  <si>
    <t>TransUnion</t>
  </si>
  <si>
    <t>Alarm.com Holdings</t>
  </si>
  <si>
    <t>AppFolio</t>
  </si>
  <si>
    <t>Green Plains Partners LP</t>
  </si>
  <si>
    <t>Seres Therapeutics</t>
  </si>
  <si>
    <t>Xactly</t>
  </si>
  <si>
    <t>Yulong Eco-Materials</t>
  </si>
  <si>
    <t>CNX Coal Resources LP</t>
  </si>
  <si>
    <t>ConforMIS</t>
  </si>
  <si>
    <t>Teladoc</t>
  </si>
  <si>
    <t>Unique Fabricating</t>
  </si>
  <si>
    <t>Natera</t>
  </si>
  <si>
    <t>Chiasma</t>
  </si>
  <si>
    <t>Jupai Holdings</t>
  </si>
  <si>
    <t>Ollie's Bargain Outlet Holdings</t>
  </si>
  <si>
    <t>ProNAi Therapeutics</t>
  </si>
  <si>
    <t>MCBC Holdings</t>
  </si>
  <si>
    <t>Ooma</t>
  </si>
  <si>
    <t>Rapid7</t>
  </si>
  <si>
    <t>Blue Buffalo Pet Products</t>
  </si>
  <si>
    <t>Hennessy Capital Acquisition Corp II</t>
  </si>
  <si>
    <t>Live Oak Bancshares</t>
  </si>
  <si>
    <t>Neos Therapeutics</t>
  </si>
  <si>
    <t>JM Global Holding</t>
  </si>
  <si>
    <t>NantKwest</t>
  </si>
  <si>
    <t>Easterly Acquisition</t>
  </si>
  <si>
    <t>Global Partner Acquisition</t>
  </si>
  <si>
    <t>vTv Therapeutics</t>
  </si>
  <si>
    <t>TerraForm Global</t>
  </si>
  <si>
    <t>Aqua Metals</t>
  </si>
  <si>
    <t>Amplify Snack Brands</t>
  </si>
  <si>
    <t>Sunrun</t>
  </si>
  <si>
    <t>Zynerba Pharmeceuticals</t>
  </si>
  <si>
    <t>Aimmune Therapeutics</t>
  </si>
  <si>
    <t>Planet Fitness</t>
  </si>
  <si>
    <t>Global Blood Therapeutics</t>
  </si>
  <si>
    <t>Conifer Holdings</t>
  </si>
  <si>
    <t>E-compass Acquisition</t>
  </si>
  <si>
    <t>Houlihan Lokey</t>
  </si>
  <si>
    <t>Gores Holdings</t>
  </si>
  <si>
    <t>Double Eagle Acquisition</t>
  </si>
  <si>
    <t>Pace Holdings</t>
  </si>
  <si>
    <t>REGENXBIO Inc.</t>
  </si>
  <si>
    <t>Nabriva Therapeutics AG</t>
  </si>
  <si>
    <t>Penumbra</t>
  </si>
  <si>
    <t>Boulevard Acquisition Corp. II</t>
  </si>
  <si>
    <t>Edge Therapeutics</t>
  </si>
  <si>
    <t>Mirna Therapeutics</t>
  </si>
  <si>
    <t>Performance Food Group</t>
  </si>
  <si>
    <t>Surgery Partners</t>
  </si>
  <si>
    <t>NovoCure</t>
  </si>
  <si>
    <t>Aclaris Therapeutics</t>
  </si>
  <si>
    <t>Pure Storage</t>
  </si>
  <si>
    <t>Allegiance Bancshares</t>
  </si>
  <si>
    <t>CytomX Therapeutics</t>
  </si>
  <si>
    <t>CPI Card Group</t>
  </si>
  <si>
    <t>Capitol Acquisition Corp. III</t>
  </si>
  <si>
    <t>Cerecor</t>
  </si>
  <si>
    <t>First Data</t>
  </si>
  <si>
    <t>Pacific Special Acquisition</t>
  </si>
  <si>
    <t>American Farmland</t>
  </si>
  <si>
    <t>Ferrari N.V.</t>
  </si>
  <si>
    <t>Multi Packaging Solutions International</t>
  </si>
  <si>
    <t>Dimension Therapeutics</t>
  </si>
  <si>
    <t>Adesto Technologies</t>
  </si>
  <si>
    <t>MyoKardia</t>
  </si>
  <si>
    <t>Advanced Accelerator Applications S.A.</t>
  </si>
  <si>
    <t>Equity Bancshares</t>
  </si>
  <si>
    <t>Voyager Therapeutics</t>
  </si>
  <si>
    <t>Wave Life Sciences Pte Ltd.</t>
  </si>
  <si>
    <t>Instructure</t>
  </si>
  <si>
    <t>Xtera Communications</t>
  </si>
  <si>
    <t>Match Group</t>
  </si>
  <si>
    <t>Axsome Therapeutics</t>
  </si>
  <si>
    <t>Mimecast Ltd.</t>
  </si>
  <si>
    <t>Duluth Holdings</t>
  </si>
  <si>
    <t>Andina Acquisition Corp. II</t>
  </si>
  <si>
    <t>Atlassian Corporation Plc</t>
  </si>
  <si>
    <t>Yirendai Ltd.</t>
  </si>
  <si>
    <t>GlycoMimetics</t>
  </si>
  <si>
    <t>Cypress Energy Partners, L.P.</t>
  </si>
  <si>
    <t>American Capital Senior Floating</t>
  </si>
  <si>
    <t>CHC Group Ltd.</t>
  </si>
  <si>
    <t>EP Energy</t>
  </si>
  <si>
    <t>Hennessy Capital Acquisition (HCACU) (u)</t>
  </si>
  <si>
    <t>RSP Permian</t>
  </si>
  <si>
    <t>Santander Consumer USA Holdings</t>
  </si>
  <si>
    <t>Care.com</t>
  </si>
  <si>
    <t>Rice Energy</t>
  </si>
  <si>
    <t>Celladon</t>
  </si>
  <si>
    <t>Dicerna Pharmaceuticals</t>
  </si>
  <si>
    <t>Cara Therapeutics</t>
  </si>
  <si>
    <t>Intrawest Resorts Holdings</t>
  </si>
  <si>
    <t>Malibu Boats</t>
  </si>
  <si>
    <t>New Home Company (The)</t>
  </si>
  <si>
    <t>Trevena</t>
  </si>
  <si>
    <t>Ultragenyx Pharmaceutical</t>
  </si>
  <si>
    <t>Auspex Pharmaceuticals</t>
  </si>
  <si>
    <t>Biocept</t>
  </si>
  <si>
    <t>Continental Building Products</t>
  </si>
  <si>
    <t>Genocea Biosciences</t>
  </si>
  <si>
    <t>uniQure B.V.</t>
  </si>
  <si>
    <t>Egalet</t>
  </si>
  <si>
    <t>Eleven Biotherapeutics</t>
  </si>
  <si>
    <t>Ladder Capital</t>
  </si>
  <si>
    <t>Revance Therapeutics</t>
  </si>
  <si>
    <t>Argos Therapeutics</t>
  </si>
  <si>
    <t>NephroGenex</t>
  </si>
  <si>
    <t>Eagle Pharmaceuticals</t>
  </si>
  <si>
    <t>Flexion Therapeutics</t>
  </si>
  <si>
    <t>Talmer Bancorp</t>
  </si>
  <si>
    <t>Amedica</t>
  </si>
  <si>
    <t>Boulevard Acquisition</t>
  </si>
  <si>
    <t>Concert Pharmaceuticals</t>
  </si>
  <si>
    <t>Installed Building Products</t>
  </si>
  <si>
    <t>Inogen</t>
  </si>
  <si>
    <t>Semler Scientific</t>
  </si>
  <si>
    <t>Varonis Systems</t>
  </si>
  <si>
    <t>TriplePoint Venture Growth BDC</t>
  </si>
  <si>
    <t>Aquinox Pharmaceuticals</t>
  </si>
  <si>
    <t>COUPONS.com</t>
  </si>
  <si>
    <t>Recro Pharma</t>
  </si>
  <si>
    <t>Achaogen</t>
  </si>
  <si>
    <t>Dipexium Pharmaceuticals</t>
  </si>
  <si>
    <t>Galmed Pharmaceuticals</t>
  </si>
  <si>
    <t>Castlight Health</t>
  </si>
  <si>
    <t>Paylocity Holding</t>
  </si>
  <si>
    <t>Akebia Therapeutics</t>
  </si>
  <si>
    <t>MediWound Ltd.</t>
  </si>
  <si>
    <t>Q2 Holdings</t>
  </si>
  <si>
    <t>A10 Networks</t>
  </si>
  <si>
    <t>Amber Road</t>
  </si>
  <si>
    <t>Borderfree</t>
  </si>
  <si>
    <t>Ruthigen</t>
  </si>
  <si>
    <t>TPG Specialty Lending</t>
  </si>
  <si>
    <t>Versartis</t>
  </si>
  <si>
    <t>King Digital Entertainment plc (KING)</t>
  </si>
  <si>
    <t>Nord Anglia Education</t>
  </si>
  <si>
    <t>Applied Genetic Technologies</t>
  </si>
  <si>
    <t>Square 1 Financial</t>
  </si>
  <si>
    <t>TriNet Group</t>
  </si>
  <si>
    <t>2U, Inc.</t>
  </si>
  <si>
    <t>Aerohive Networks</t>
  </si>
  <si>
    <t>Bluerock Residential Growth REIT</t>
  </si>
  <si>
    <t>CBS Outdoor Americas</t>
  </si>
  <si>
    <t>Energous</t>
  </si>
  <si>
    <t>Everyday Health</t>
  </si>
  <si>
    <t>1347 Property Insurance Holdings</t>
  </si>
  <si>
    <t>Rubicon Project (The)</t>
  </si>
  <si>
    <t>Corium International</t>
  </si>
  <si>
    <t>Five9</t>
  </si>
  <si>
    <t>Grubhub</t>
  </si>
  <si>
    <t>IMS Health Holdings</t>
  </si>
  <si>
    <t>Opower</t>
  </si>
  <si>
    <t>iKang Healthcare Group</t>
  </si>
  <si>
    <t>La Quinta Holdings</t>
  </si>
  <si>
    <t>Adamas Pharmaceuticals</t>
  </si>
  <si>
    <t>Ally Financial</t>
  </si>
  <si>
    <t>Cerulean Pharma</t>
  </si>
  <si>
    <t>Committed Capital Acquisition Corporation II</t>
  </si>
  <si>
    <t>Enable Midstream Partners, LP</t>
  </si>
  <si>
    <t>Farmland Partners</t>
  </si>
  <si>
    <t>Phibro Animal Health</t>
  </si>
  <si>
    <t>Zoe's Kitchen</t>
  </si>
  <si>
    <t>City Office REIT</t>
  </si>
  <si>
    <t>Paycom Software</t>
  </si>
  <si>
    <t>Moelis</t>
  </si>
  <si>
    <t>Opus Bank</t>
  </si>
  <si>
    <t>TriVascular Technologies</t>
  </si>
  <si>
    <t>Leju Holdings Limited</t>
  </si>
  <si>
    <t>Sabre</t>
  </si>
  <si>
    <t>Sportsmans Warehouse Holdings</t>
  </si>
  <si>
    <t>Vital Therapies</t>
  </si>
  <si>
    <t>Quotient</t>
  </si>
  <si>
    <t>Aldeyra Therapeutics</t>
  </si>
  <si>
    <t>Papa Murphy's Holdings</t>
  </si>
  <si>
    <t>SCYNEXIS</t>
  </si>
  <si>
    <t>GasLog Partners LP</t>
  </si>
  <si>
    <t>Alder BioPharmaceuticals</t>
  </si>
  <si>
    <t>Cheetah Mobile</t>
  </si>
  <si>
    <t>K2M Group Holdings</t>
  </si>
  <si>
    <t>Alcentra Capital</t>
  </si>
  <si>
    <t>Tuniu</t>
  </si>
  <si>
    <t>PBF Logistics LP</t>
  </si>
  <si>
    <t>ServisFirst Bancshares</t>
  </si>
  <si>
    <t>Zendesk</t>
  </si>
  <si>
    <t>Jumei International Holding</t>
  </si>
  <si>
    <t>TrueCar</t>
  </si>
  <si>
    <t>JD.com</t>
  </si>
  <si>
    <t>SunEdison Semiconductor</t>
  </si>
  <si>
    <t>Agile Therapeutics</t>
  </si>
  <si>
    <t>Heritage Insurance Holdings</t>
  </si>
  <si>
    <t>Parsley Energy</t>
  </si>
  <si>
    <t>Superior Drilling Products</t>
  </si>
  <si>
    <t>Arista Networks</t>
  </si>
  <si>
    <t>Radius Health</t>
  </si>
  <si>
    <t>WL Ross Holding</t>
  </si>
  <si>
    <t>Mobile Iron</t>
  </si>
  <si>
    <t>Trinseo S.A.</t>
  </si>
  <si>
    <t>Zhaopin Ltd</t>
  </si>
  <si>
    <t>Abengoa Yield plc</t>
  </si>
  <si>
    <t>Aspen Aerogels</t>
  </si>
  <si>
    <t>Memorial Resource Development</t>
  </si>
  <si>
    <t>Century Communities</t>
  </si>
  <si>
    <t>Foresight Energy LP</t>
  </si>
  <si>
    <t>Parnell Pharmaceuticals Holdings</t>
  </si>
  <si>
    <t>Signal Genetics</t>
  </si>
  <si>
    <t>Viper Energy Partners LP</t>
  </si>
  <si>
    <t>ZS Pharma</t>
  </si>
  <si>
    <t>Ardelyx</t>
  </si>
  <si>
    <t>Markit Ltd.</t>
  </si>
  <si>
    <t>ZAFGEN</t>
  </si>
  <si>
    <t>Eclipse Resources</t>
  </si>
  <si>
    <t>Kite Pharma</t>
  </si>
  <si>
    <t>Xunlei Limited</t>
  </si>
  <si>
    <t>Adeptus Health</t>
  </si>
  <si>
    <t>Imprivata</t>
  </si>
  <si>
    <t>Materialise NV</t>
  </si>
  <si>
    <t>Amphastar Pharmaceuticals</t>
  </si>
  <si>
    <t>Garnero Group Acquisition</t>
  </si>
  <si>
    <t>GoPro</t>
  </si>
  <si>
    <t>ServiceMaster Global Holdings</t>
  </si>
  <si>
    <t>TCP International Holdings Ltd.</t>
  </si>
  <si>
    <t>Michaels Companies (The)</t>
  </si>
  <si>
    <t>NextEra Energy Partners, LP</t>
  </si>
  <si>
    <t>Investar Holding</t>
  </si>
  <si>
    <t>Minerva Neurosciences</t>
  </si>
  <si>
    <t>GlobeImmune</t>
  </si>
  <si>
    <t>1347 Capital Corp.</t>
  </si>
  <si>
    <t>iRadimed</t>
  </si>
  <si>
    <t>CareDx</t>
  </si>
  <si>
    <t>Roka Bioscience</t>
  </si>
  <si>
    <t>Terrapin 3 Acquisition</t>
  </si>
  <si>
    <t>Globant S.A.</t>
  </si>
  <si>
    <t>Sage Therapeutics</t>
  </si>
  <si>
    <t>TerraForm Power</t>
  </si>
  <si>
    <t>Trupanion</t>
  </si>
  <si>
    <t>TubeMogul</t>
  </si>
  <si>
    <t>Medical Transcription Billing</t>
  </si>
  <si>
    <t>Immune Design</t>
  </si>
  <si>
    <t>Intersect ENT</t>
  </si>
  <si>
    <t>Pfenex</t>
  </si>
  <si>
    <t>Townsquare Media</t>
  </si>
  <si>
    <t>Advanced Drainage Systems (WMS)</t>
  </si>
  <si>
    <t>El Pollo Loco Holdings</t>
  </si>
  <si>
    <t>Innocoll GmbH</t>
  </si>
  <si>
    <t>Ocular Therapeutix</t>
  </si>
  <si>
    <t>Orion Engineered Carbons S.a r.l.</t>
  </si>
  <si>
    <t>ContraFect</t>
  </si>
  <si>
    <t>Spark Energy</t>
  </si>
  <si>
    <t>Tekla Healthcare Opportunities Fund</t>
  </si>
  <si>
    <t>Westlake Chemical Partners (WLKP)</t>
  </si>
  <si>
    <t>Avalanche Biotechnologies</t>
  </si>
  <si>
    <t>Bio Blast Pharma Ltd.</t>
  </si>
  <si>
    <t>Catalent</t>
  </si>
  <si>
    <t>HealthEquity</t>
  </si>
  <si>
    <t>Macrocure</t>
  </si>
  <si>
    <t>Marinus Pharmaceuticals</t>
  </si>
  <si>
    <t>Synchrony Financial</t>
  </si>
  <si>
    <t>Transocean Partners</t>
  </si>
  <si>
    <t>Vascular Biogenics</t>
  </si>
  <si>
    <t>FCB Financial Holdings</t>
  </si>
  <si>
    <t>Mobileye N.V.</t>
  </si>
  <si>
    <t>VTTI Energy Partners LP</t>
  </si>
  <si>
    <t>Auris Medical Holding AG</t>
  </si>
  <si>
    <t>iDreamSky Technology</t>
  </si>
  <si>
    <t>T2 Biosystems</t>
  </si>
  <si>
    <t>Green Bancorp</t>
  </si>
  <si>
    <t>Independence Contract Drilling</t>
  </si>
  <si>
    <t>Ryerson Holding</t>
  </si>
  <si>
    <t>Otonomy</t>
  </si>
  <si>
    <t>C1 Financial</t>
  </si>
  <si>
    <t>Sino Mercury Acquisition</t>
  </si>
  <si>
    <t>Affimed Therapeutics B.V.</t>
  </si>
  <si>
    <t>ReWalk Robotics</t>
  </si>
  <si>
    <t>Civitas Solutions</t>
  </si>
  <si>
    <t>Tokai Pharmaceuticals</t>
  </si>
  <si>
    <t>Foamix Ltd.</t>
  </si>
  <si>
    <t>ProQR Therapeutics B.V.</t>
  </si>
  <si>
    <t>Alibaba Group Holding</t>
  </si>
  <si>
    <t>Citizens Financial Group</t>
  </si>
  <si>
    <t>CyberArk Software</t>
  </si>
  <si>
    <t>Medley Management</t>
  </si>
  <si>
    <t>Smart &amp; Final Stores</t>
  </si>
  <si>
    <t>Vitae Pharmaceuticals</t>
  </si>
  <si>
    <t>CONE Midstream Partners LP</t>
  </si>
  <si>
    <t>Travelport Worldwide LTD</t>
  </si>
  <si>
    <t>DT Asia Investments Ltd</t>
  </si>
  <si>
    <t>Vivint Solar</t>
  </si>
  <si>
    <t>AAC Holdings</t>
  </si>
  <si>
    <t>AR Capital Acquisition</t>
  </si>
  <si>
    <t>Atento S.A.</t>
  </si>
  <si>
    <t>Calithera Biosciences</t>
  </si>
  <si>
    <t>JP Energy Partners LP</t>
  </si>
  <si>
    <t>VWR Corp</t>
  </si>
  <si>
    <t>Wayfair</t>
  </si>
  <si>
    <t>Dermira</t>
  </si>
  <si>
    <t>Yodlee</t>
  </si>
  <si>
    <t>Eagle Point Credit</t>
  </si>
  <si>
    <t>HubSpot</t>
  </si>
  <si>
    <t>MOL Global</t>
  </si>
  <si>
    <t>OM Asset Management Ltd</t>
  </si>
  <si>
    <t>USD Partners LP</t>
  </si>
  <si>
    <t>Veritex Holdings</t>
  </si>
  <si>
    <t>Dave &amp; Buster's Entertainment</t>
  </si>
  <si>
    <t>Diplomat Pharmacy</t>
  </si>
  <si>
    <t>Dominion Midstream Partners, LP (DM)</t>
  </si>
  <si>
    <t>Forward Pharma A/S</t>
  </si>
  <si>
    <t>Great Western Bancorp</t>
  </si>
  <si>
    <t>Atara Biotherapeutics</t>
  </si>
  <si>
    <t>Zayo Group Holdings</t>
  </si>
  <si>
    <t>Proteon Therapeutics</t>
  </si>
  <si>
    <t>Hydra Industries Acquisition</t>
  </si>
  <si>
    <t>Shell Midstream Partners, L.P.</t>
  </si>
  <si>
    <t>Sientra</t>
  </si>
  <si>
    <t>Boot Barn Holdings</t>
  </si>
  <si>
    <t>Fifth Street Asset Management</t>
  </si>
  <si>
    <t>Antero Midstream Partners LP (AM)</t>
  </si>
  <si>
    <t>Xenon Pharmaceuticals</t>
  </si>
  <si>
    <t>Coherus BioSciences</t>
  </si>
  <si>
    <t>Nevro</t>
  </si>
  <si>
    <t>Upland Software</t>
  </si>
  <si>
    <t>Freshpet</t>
  </si>
  <si>
    <t>INC Research Holdings</t>
  </si>
  <si>
    <t>Triumph Bancorp</t>
  </si>
  <si>
    <t>Joint Corp. (The)</t>
  </si>
  <si>
    <t>Axalta Coating Systems Ltd</t>
  </si>
  <si>
    <t>Capnia</t>
  </si>
  <si>
    <t>Navios Maritime Midstream Partners LP</t>
  </si>
  <si>
    <t>PRA Health Sciences</t>
  </si>
  <si>
    <t>Sky Solar Holdings</t>
  </si>
  <si>
    <t>FibroGen</t>
  </si>
  <si>
    <t>Landmark Infrastructure Partners LP</t>
  </si>
  <si>
    <t>Virgin America</t>
  </si>
  <si>
    <t>eHi Car Services Ltd</t>
  </si>
  <si>
    <t>STORE Capital</t>
  </si>
  <si>
    <t>Paramount Group</t>
  </si>
  <si>
    <t>Cnova N.V.</t>
  </si>
  <si>
    <t>Habit Restaurants</t>
  </si>
  <si>
    <t>Neothetics</t>
  </si>
  <si>
    <t>Neff Corporation</t>
  </si>
  <si>
    <t>Peak Resorts</t>
  </si>
  <si>
    <t>Histogenics</t>
  </si>
  <si>
    <t>LendingClub</t>
  </si>
  <si>
    <t>Momo</t>
  </si>
  <si>
    <t>Avolon Holdings Limited</t>
  </si>
  <si>
    <t>CB Pharma Acquisition</t>
  </si>
  <si>
    <t>Connecture</t>
  </si>
  <si>
    <t>Hortonworks</t>
  </si>
  <si>
    <t>James River Group Holdings</t>
  </si>
  <si>
    <t>New Relic</t>
  </si>
  <si>
    <t>Workiva</t>
  </si>
  <si>
    <t>On Deck Capital</t>
  </si>
  <si>
    <t>Rice Midstream Partners LP</t>
  </si>
  <si>
    <t>Bellicum Pharmaceuticals</t>
  </si>
  <si>
    <t>Juno Therapeutics</t>
  </si>
  <si>
    <t>USA Compression Partners, LP</t>
  </si>
  <si>
    <t>CVR Refining, LP</t>
  </si>
  <si>
    <t>CyrusOne</t>
  </si>
  <si>
    <t>Norwegian Cruise Line Holdings</t>
  </si>
  <si>
    <t>SunCoke Energy Partners, L.P.</t>
  </si>
  <si>
    <t>Bright Horizons Family Solutions</t>
  </si>
  <si>
    <t>LipoScience</t>
  </si>
  <si>
    <t>Gladstone Land</t>
  </si>
  <si>
    <t>Stemline Therapeutics</t>
  </si>
  <si>
    <t>KaloBios Pharmaceuticals</t>
  </si>
  <si>
    <t>TRI Pointe Homes</t>
  </si>
  <si>
    <t>Zoetis</t>
  </si>
  <si>
    <t>Boise Cascade, L.L.C.,</t>
  </si>
  <si>
    <t>ExOne Company (The)</t>
  </si>
  <si>
    <t>Health Insurance Innovations</t>
  </si>
  <si>
    <t>New Source Energy Partners L.P.</t>
  </si>
  <si>
    <t>ZAIS Financial</t>
  </si>
  <si>
    <t>ConnectOne Bancorp</t>
  </si>
  <si>
    <t>Orchid Island Capital</t>
  </si>
  <si>
    <t>Professional Diversity Network</t>
  </si>
  <si>
    <t>Artisan Partners Asset Management</t>
  </si>
  <si>
    <t>Silver Spring Networks</t>
  </si>
  <si>
    <t>Model N</t>
  </si>
  <si>
    <t>Tetraphase Pharmaceuticals</t>
  </si>
  <si>
    <t>Enanta Pharmaceuticals</t>
  </si>
  <si>
    <t>Five Oaks Investment</t>
  </si>
  <si>
    <t>H2 Financial Management</t>
  </si>
  <si>
    <t>Marin Software</t>
  </si>
  <si>
    <t>West Corporation</t>
  </si>
  <si>
    <t>Garrison Capital</t>
  </si>
  <si>
    <t>NV5 Holdings</t>
  </si>
  <si>
    <t>Pinnacle Foods</t>
  </si>
  <si>
    <t>Independent Bank Group</t>
  </si>
  <si>
    <t>Cancer Genetics</t>
  </si>
  <si>
    <t>KNOT Offshore Partners LP</t>
  </si>
  <si>
    <t>Taylor Morrison Home</t>
  </si>
  <si>
    <t>Chimerix</t>
  </si>
  <si>
    <t>Omthera Pharmaceuticals</t>
  </si>
  <si>
    <t>EVERTEC</t>
  </si>
  <si>
    <t>Rally Software Development</t>
  </si>
  <si>
    <t>Fairway Group Holdings</t>
  </si>
  <si>
    <t>Hannon Armstrong Sustainable Infrastructure Capital</t>
  </si>
  <si>
    <t>Intelsat S.A.</t>
  </si>
  <si>
    <t>Taminco</t>
  </si>
  <si>
    <t>Blackhawk Network Holdings</t>
  </si>
  <si>
    <t>SeaWorld Entertainment</t>
  </si>
  <si>
    <t>Ellington Residential Mortgage REIT</t>
  </si>
  <si>
    <t>ING U.S.</t>
  </si>
  <si>
    <t>Insys Therapeutics</t>
  </si>
  <si>
    <t>QIWI plc</t>
  </si>
  <si>
    <t>Harvest Capital Credit</t>
  </si>
  <si>
    <t>Armada Hoffler Properties</t>
  </si>
  <si>
    <t>American Residential Properties</t>
  </si>
  <si>
    <t>CYAN</t>
  </si>
  <si>
    <t>Emerge Energy Services LP</t>
  </si>
  <si>
    <t>PennyMac Financial Services</t>
  </si>
  <si>
    <t>Quintiles Transnational Holdings</t>
  </si>
  <si>
    <t>Receptos</t>
  </si>
  <si>
    <t>TriState Capital Holdings</t>
  </si>
  <si>
    <t>BioAmber</t>
  </si>
  <si>
    <t>First NBC Bank Holding</t>
  </si>
  <si>
    <t>Tallgrass Energy Partners, LP</t>
  </si>
  <si>
    <t>Ambit Biosciences</t>
  </si>
  <si>
    <t>William Lyon Homes</t>
  </si>
  <si>
    <t>Marketo</t>
  </si>
  <si>
    <t>Tableau Software</t>
  </si>
  <si>
    <t>Alcobra Ltd.</t>
  </si>
  <si>
    <t>Portola Pharmaceuticals</t>
  </si>
  <si>
    <t>ChannelAdvisor</t>
  </si>
  <si>
    <t>Constellium Holdco B.V.</t>
  </si>
  <si>
    <t>Global Brass and Copper Holdings</t>
  </si>
  <si>
    <t>Ply Gem Holdings</t>
  </si>
  <si>
    <t>Epizyme</t>
  </si>
  <si>
    <t>RCS Capital</t>
  </si>
  <si>
    <t>LightInTheBox Holding Co., Ltd.</t>
  </si>
  <si>
    <t>Textura</t>
  </si>
  <si>
    <t>Gigamon</t>
  </si>
  <si>
    <t>Coty</t>
  </si>
  <si>
    <t>bluebird bio</t>
  </si>
  <si>
    <t>PTC Therapeutics</t>
  </si>
  <si>
    <t>Gogo</t>
  </si>
  <si>
    <t>Esperion Therapeutics</t>
  </si>
  <si>
    <t>Luxoft Holding</t>
  </si>
  <si>
    <t>NanoString Technologies</t>
  </si>
  <si>
    <t>Aratana Therapeutics</t>
  </si>
  <si>
    <t>CDW Corp</t>
  </si>
  <si>
    <t>HD Supply Holdings</t>
  </si>
  <si>
    <t>MedWorth Acquisition</t>
  </si>
  <si>
    <t>Tremor Video</t>
  </si>
  <si>
    <t>Noodles &amp; Company</t>
  </si>
  <si>
    <t>Prosensa Holding B.V.</t>
  </si>
  <si>
    <t>Fifth Street Senior Floating Rate ( FSFR)</t>
  </si>
  <si>
    <t>NRG Yield</t>
  </si>
  <si>
    <t>OncoMed Pharmaceuticals</t>
  </si>
  <si>
    <t>Diamond Resorts International</t>
  </si>
  <si>
    <t>Physicians Realty Trust</t>
  </si>
  <si>
    <t>RetailMeNot</t>
  </si>
  <si>
    <t>Rexford Industrial Realty</t>
  </si>
  <si>
    <t>Phillips 66 Partners LP</t>
  </si>
  <si>
    <t>Agios Pharmaceuticals</t>
  </si>
  <si>
    <t>Heat Biologics</t>
  </si>
  <si>
    <t>Jones Energy</t>
  </si>
  <si>
    <t>Cellular Dynamics International</t>
  </si>
  <si>
    <t>Conatus Pharmaceuticals</t>
  </si>
  <si>
    <t>Onconova Therapeutics</t>
  </si>
  <si>
    <t>Silver Eagle Acquisition</t>
  </si>
  <si>
    <t>WCI Communities</t>
  </si>
  <si>
    <t>Liquid Holdings Group</t>
  </si>
  <si>
    <t>Marlin Midstream Partners, LP</t>
  </si>
  <si>
    <t>American Homes 4 Rent</t>
  </si>
  <si>
    <t>Ardmore Shipping</t>
  </si>
  <si>
    <t>Sprouts Farmers Markets</t>
  </si>
  <si>
    <t>Athlon Energy</t>
  </si>
  <si>
    <t>Control4 Corporation</t>
  </si>
  <si>
    <t>Marrone Bio Innovations</t>
  </si>
  <si>
    <t>YuMe</t>
  </si>
  <si>
    <t>Fox Factory Holding</t>
  </si>
  <si>
    <t>Intrexon</t>
  </si>
  <si>
    <t>Cvent</t>
  </si>
  <si>
    <t>Franks International N.V.</t>
  </si>
  <si>
    <t>QEP Midstream Partners, LP</t>
  </si>
  <si>
    <t>Quinpario Acquisition</t>
  </si>
  <si>
    <t>Stock Building Supply Holdings</t>
  </si>
  <si>
    <t>World Point Terminals, LP</t>
  </si>
  <si>
    <t>China Commercial Credit</t>
  </si>
  <si>
    <t>Independence Realty Trust</t>
  </si>
  <si>
    <t>Envision Healthcare Holdings</t>
  </si>
  <si>
    <t>Third Point Reinsurance</t>
  </si>
  <si>
    <t>Regado Biosciences</t>
  </si>
  <si>
    <t>OCI Resources LP</t>
  </si>
  <si>
    <t>ROI Acquisition Corp. II</t>
  </si>
  <si>
    <t>Benefitfocus</t>
  </si>
  <si>
    <t>Five Prime Therapeutics</t>
  </si>
  <si>
    <t>Volaris Aviation Holding</t>
  </si>
  <si>
    <t>Acceleron Pharma</t>
  </si>
  <si>
    <t>BIND Therapeutics</t>
  </si>
  <si>
    <t>ClubCorp Holdings</t>
  </si>
  <si>
    <t>FireEye</t>
  </si>
  <si>
    <t>Rocket Fuel</t>
  </si>
  <si>
    <t>Capitala Finance</t>
  </si>
  <si>
    <t>Evoke Pharma</t>
  </si>
  <si>
    <t>Foundation Medicine</t>
  </si>
  <si>
    <t>Ophthotech</t>
  </si>
  <si>
    <t>Applied Optoelectronics</t>
  </si>
  <si>
    <t>Covisint</t>
  </si>
  <si>
    <t>Montage Technology Group</t>
  </si>
  <si>
    <t>Premier</t>
  </si>
  <si>
    <t>Enzymotec</t>
  </si>
  <si>
    <t>Pattern Energy Group</t>
  </si>
  <si>
    <t>RingCentral</t>
  </si>
  <si>
    <t>Violin Memory</t>
  </si>
  <si>
    <t>Fate Therapeutics</t>
  </si>
  <si>
    <t>Burlington Holdings</t>
  </si>
  <si>
    <t>Empire State Realty Trust</t>
  </si>
  <si>
    <t>RE/MAX Holdings</t>
  </si>
  <si>
    <t>Cherry Hill Mortgage Investment</t>
  </si>
  <si>
    <t>Potbelly Corporation</t>
  </si>
  <si>
    <t>LDR Holding</t>
  </si>
  <si>
    <t>QTS Realty Trust</t>
  </si>
  <si>
    <t>SFX Entertainment</t>
  </si>
  <si>
    <t>Antero Resources</t>
  </si>
  <si>
    <t>MacroGenics</t>
  </si>
  <si>
    <t>Stonegate Mortgage</t>
  </si>
  <si>
    <t>Western Refining Logistics, LP</t>
  </si>
  <si>
    <t>Plains GP Holdings, L.P.</t>
  </si>
  <si>
    <t>Springleaf Holdings</t>
  </si>
  <si>
    <t>Veeva Systems</t>
  </si>
  <si>
    <t>ADMA Biologics</t>
  </si>
  <si>
    <t>voxeljet AG</t>
  </si>
  <si>
    <t>Global Defense &amp; National Security Systems</t>
  </si>
  <si>
    <t>Aerie Pharmaceuticals</t>
  </si>
  <si>
    <t>CommScope Holding</t>
  </si>
  <si>
    <t>Endurance International Group Holdings</t>
  </si>
  <si>
    <t>Sprague Resources LP</t>
  </si>
  <si>
    <t>Quartet Merger</t>
  </si>
  <si>
    <t>Brixmor Property Group</t>
  </si>
  <si>
    <t>Criteo S.A.</t>
  </si>
  <si>
    <t>Surgical Care Affiliates</t>
  </si>
  <si>
    <t>Veracyte</t>
  </si>
  <si>
    <t>58.com</t>
  </si>
  <si>
    <t>Essent Group Ltd.</t>
  </si>
  <si>
    <t>Marcus &amp; Millichap</t>
  </si>
  <si>
    <t>Container Store Group</t>
  </si>
  <si>
    <t>Qunar Cayman Islands Ltd.</t>
  </si>
  <si>
    <t>Arc Logistics Partners LP</t>
  </si>
  <si>
    <t>Avianca Holdings S.A.</t>
  </si>
  <si>
    <t>Barracuda Networks</t>
  </si>
  <si>
    <t>Blue Capital Reinsurance Holdings</t>
  </si>
  <si>
    <t>Karyopharm Therapeutics</t>
  </si>
  <si>
    <t>Wix.com Ltd.</t>
  </si>
  <si>
    <t>LGI Homes</t>
  </si>
  <si>
    <t>Mavenir Systems</t>
  </si>
  <si>
    <t>Midcoast Energy Partners, L.P.</t>
  </si>
  <si>
    <t>Norcraft Companies</t>
  </si>
  <si>
    <t>StoneCastle Financial</t>
  </si>
  <si>
    <t>Twitter</t>
  </si>
  <si>
    <t>JGWPT Holdings</t>
  </si>
  <si>
    <t>NMI Holdings</t>
  </si>
  <si>
    <t>Chegg</t>
  </si>
  <si>
    <t>Dynagas LNG Partners LP</t>
  </si>
  <si>
    <t>Extended Stay America/ ESH Hospitality</t>
  </si>
  <si>
    <t>Levy Acquisition</t>
  </si>
  <si>
    <t>Tandem Diabetes Care</t>
  </si>
  <si>
    <t>Houghton Mifflin Harcourt</t>
  </si>
  <si>
    <t>Relypsa</t>
  </si>
  <si>
    <t>zulily</t>
  </si>
  <si>
    <t>Navigator Holdings Ltd</t>
  </si>
  <si>
    <t>500.com Ltd</t>
  </si>
  <si>
    <t>Sungy Mobile</t>
  </si>
  <si>
    <t>Vince Holding</t>
  </si>
  <si>
    <t>Xencor</t>
  </si>
  <si>
    <t>Autohome</t>
  </si>
  <si>
    <t>Valero Energy Partners LP</t>
  </si>
  <si>
    <t>ARAMARK Holdings</t>
  </si>
  <si>
    <t>CatchMark Timber Trust</t>
  </si>
  <si>
    <t>Hilton Worldwide Holdings</t>
  </si>
  <si>
    <t>Kindred Biosciences</t>
  </si>
  <si>
    <t>TetraLogic Pharmaceuticals</t>
  </si>
  <si>
    <t>Cheniere Energy Partners LP Holdings</t>
  </si>
  <si>
    <t>Fidelity &amp; Guaranty Life</t>
  </si>
  <si>
    <t>Nimble Storage</t>
  </si>
  <si>
    <t>AMC Entertainment Holdings</t>
  </si>
  <si>
    <t>Cambridge Capital Acquisition</t>
  </si>
  <si>
    <t>Renewable Energy Group</t>
  </si>
  <si>
    <t>Guidewire Software</t>
  </si>
  <si>
    <t>Verastem</t>
  </si>
  <si>
    <t>U.S. Silica Holdings</t>
  </si>
  <si>
    <t>AVG Technologies N.V.</t>
  </si>
  <si>
    <t>Greenway Medical Technologies</t>
  </si>
  <si>
    <t>Matador Resources</t>
  </si>
  <si>
    <t>Cempra Holdings</t>
  </si>
  <si>
    <t>Caesars Entertainment</t>
  </si>
  <si>
    <t>ChemoCentryx</t>
  </si>
  <si>
    <t>EPAM Systems</t>
  </si>
  <si>
    <t>Roundys Parent</t>
  </si>
  <si>
    <t>FX Alliance</t>
  </si>
  <si>
    <t>GSE Holding</t>
  </si>
  <si>
    <t>HomeStreet</t>
  </si>
  <si>
    <t>Synacor</t>
  </si>
  <si>
    <t>Brightcove</t>
  </si>
  <si>
    <t>Ceres</t>
  </si>
  <si>
    <t>Bazaarvoice</t>
  </si>
  <si>
    <t>Proto Labs</t>
  </si>
  <si>
    <t>ROI Acquisition</t>
  </si>
  <si>
    <t>Yelp!</t>
  </si>
  <si>
    <t>Select Income REIT</t>
  </si>
  <si>
    <t>Nationstar Mortgage Holdings</t>
  </si>
  <si>
    <t>Allison Transmission Holdings</t>
  </si>
  <si>
    <t>Demandware</t>
  </si>
  <si>
    <t>M/A-COM Technology Solutions Holdings</t>
  </si>
  <si>
    <t>Andina Acquisition</t>
  </si>
  <si>
    <t>BGS Acquisition</t>
  </si>
  <si>
    <t>CaesarStone Sdot-Yam Ltd.</t>
  </si>
  <si>
    <t>ExactTarget</t>
  </si>
  <si>
    <t>Vantiv</t>
  </si>
  <si>
    <t>Vipshop Holdings</t>
  </si>
  <si>
    <t>Whiting USA Trust II</t>
  </si>
  <si>
    <t>Annie’s</t>
  </si>
  <si>
    <t>Regional Management</t>
  </si>
  <si>
    <t>Vocera Communications</t>
  </si>
  <si>
    <t>CafePress</t>
  </si>
  <si>
    <t>Merrimack Pharmaceuticals</t>
  </si>
  <si>
    <t>Millennial Media</t>
  </si>
  <si>
    <t>Rexnord</t>
  </si>
  <si>
    <t>Enphase Energy</t>
  </si>
  <si>
    <t>GasLog Ltd.</t>
  </si>
  <si>
    <t>TCP Capital</t>
  </si>
  <si>
    <t>Retail Properties of America</t>
  </si>
  <si>
    <t>Erickson Air-Crane</t>
  </si>
  <si>
    <t>Forum Energy Technologies</t>
  </si>
  <si>
    <t>MRC Global</t>
  </si>
  <si>
    <t>Oaktree Capital Group</t>
  </si>
  <si>
    <t>Digital Cinema Destinations</t>
  </si>
  <si>
    <t>SandRidge Mississippian Trust II</t>
  </si>
  <si>
    <t>Splunk</t>
  </si>
  <si>
    <t>Tumi Holdings</t>
  </si>
  <si>
    <t>Infoblox</t>
  </si>
  <si>
    <t>Midstates Petroleum</t>
  </si>
  <si>
    <t>Proofpoint</t>
  </si>
  <si>
    <t>ClearSign</t>
  </si>
  <si>
    <t>Envivio</t>
  </si>
  <si>
    <t>Ares Commercial Real Estate</t>
  </si>
  <si>
    <t>Acquity Group Limited</t>
  </si>
  <si>
    <t>Edgen Group</t>
  </si>
  <si>
    <t>Supernus Pharmaceuticals</t>
  </si>
  <si>
    <t>Carlyle Group L.P.</t>
  </si>
  <si>
    <t>EverBank Financial</t>
  </si>
  <si>
    <t>Pacific Coast Oil Trust</t>
  </si>
  <si>
    <t>PetroLogistics LP</t>
  </si>
  <si>
    <t>Tillys</t>
  </si>
  <si>
    <t>Audience</t>
  </si>
  <si>
    <t>WageWorks</t>
  </si>
  <si>
    <t>Western Asset Management Capital</t>
  </si>
  <si>
    <t>Edwards Group</t>
  </si>
  <si>
    <t>Ignite Restaurant Group</t>
  </si>
  <si>
    <t>Facebook</t>
  </si>
  <si>
    <t>TESARO</t>
  </si>
  <si>
    <t>EQT Midstream Partners, LP</t>
  </si>
  <si>
    <t>Exa Corporation</t>
  </si>
  <si>
    <t>ServiceNow</t>
  </si>
  <si>
    <t>Durata Therapeutics</t>
  </si>
  <si>
    <t>Five Below</t>
  </si>
  <si>
    <t>Infinity Cross Border Acquisition</t>
  </si>
  <si>
    <t>KAYAK Software</t>
  </si>
  <si>
    <t>Palo Alto Networks</t>
  </si>
  <si>
    <t>Chuy's Holdings</t>
  </si>
  <si>
    <t>Natural Grocers by Vitamin Cottage</t>
  </si>
  <si>
    <t>E2open</t>
  </si>
  <si>
    <t>Hyperion Therapeutics</t>
  </si>
  <si>
    <t>Northern Tier Energy</t>
  </si>
  <si>
    <t>AmREIT</t>
  </si>
  <si>
    <t>Del Friscos Restaurant Group</t>
  </si>
  <si>
    <t>Eloqua Limited</t>
  </si>
  <si>
    <t>Hyde Park Acquisition Corp. II</t>
  </si>
  <si>
    <t>Bloomin Brands</t>
  </si>
  <si>
    <t>Peregrine Semiconductor</t>
  </si>
  <si>
    <t>Manchester United Ltd.</t>
  </si>
  <si>
    <t>Performant Financial</t>
  </si>
  <si>
    <t>Hi-Crush Partners LP</t>
  </si>
  <si>
    <t>Capital Bank Financial</t>
  </si>
  <si>
    <t>Spirit Realty Capital</t>
  </si>
  <si>
    <t>Susser Petroleum Partners LP</t>
  </si>
  <si>
    <t>Trulia</t>
  </si>
  <si>
    <t>Santander México Financial Group</t>
  </si>
  <si>
    <t>Qualys</t>
  </si>
  <si>
    <t>Summit Midstream Partners, LP</t>
  </si>
  <si>
    <t>JAVELIN Mortgage Investment</t>
  </si>
  <si>
    <t>LifeLock</t>
  </si>
  <si>
    <t>Luxfer Holdings PLC</t>
  </si>
  <si>
    <t>Berry Plastics Group</t>
  </si>
  <si>
    <t>Dave &amp; Buster’s Entertainment</t>
  </si>
  <si>
    <t>Regulus Therapeutics</t>
  </si>
  <si>
    <t>FleetMatics Group plc</t>
  </si>
  <si>
    <t>Ambarella</t>
  </si>
  <si>
    <t>Amira Nature Foods</t>
  </si>
  <si>
    <t>Intercept Pharmaceuticals</t>
  </si>
  <si>
    <t>KYTHERA Biopharmaceuticals</t>
  </si>
  <si>
    <t>Realogy Holdings</t>
  </si>
  <si>
    <t>Shutterstock</t>
  </si>
  <si>
    <t>Diamondback Energy</t>
  </si>
  <si>
    <t>Linn Co LLC</t>
  </si>
  <si>
    <t>Workday</t>
  </si>
  <si>
    <t>Seadrill Partners</t>
  </si>
  <si>
    <t>Lehigh Gas Partners LP</t>
  </si>
  <si>
    <t>Methes Energies International</t>
  </si>
  <si>
    <t>Monroe Capital</t>
  </si>
  <si>
    <t>Aquasition</t>
  </si>
  <si>
    <t>MPLX LP</t>
  </si>
  <si>
    <t>WhiteWave Foods (The)</t>
  </si>
  <si>
    <t>Delek Logistics Partners, LP</t>
  </si>
  <si>
    <t>Southcross Energy Partners, L.P</t>
  </si>
  <si>
    <t>Restoration Hardware Holdings</t>
  </si>
  <si>
    <t>Atossa Genetics</t>
  </si>
  <si>
    <t>OFS Capital</t>
  </si>
  <si>
    <t>Stellus Capital Investment</t>
  </si>
  <si>
    <t>Ruckus Wireless</t>
  </si>
  <si>
    <t>Alon USA Partners, LP</t>
  </si>
  <si>
    <t>YY Inc.</t>
  </si>
  <si>
    <t>WhiteHorse Finance</t>
  </si>
  <si>
    <t>Western Gas Equity Partners, LP</t>
  </si>
  <si>
    <t>PBF Energy</t>
  </si>
  <si>
    <t>SolarCity</t>
  </si>
  <si>
    <t>Chart Acquisition</t>
  </si>
  <si>
    <t>Silver Bay Realty Trust</t>
  </si>
  <si>
    <t>CIS Acquisition Ltd.</t>
  </si>
  <si>
    <t>Sprott Physical Platinum and Palladium Trust</t>
  </si>
  <si>
    <t>American Assets Trust</t>
  </si>
  <si>
    <t>Demand Media</t>
  </si>
  <si>
    <t>Nielsen</t>
  </si>
  <si>
    <t>BankUnited</t>
  </si>
  <si>
    <t>BCD Semiconductor Manufacturing</t>
  </si>
  <si>
    <t>InterXion Holding N.V.</t>
  </si>
  <si>
    <t>Epocrates</t>
  </si>
  <si>
    <t>NeoPhotonics</t>
  </si>
  <si>
    <t>Pacira Pharmaceuticals</t>
  </si>
  <si>
    <t>Tornier B.V.</t>
  </si>
  <si>
    <t>Trunkbow International Holdings</t>
  </si>
  <si>
    <t>Endocyte</t>
  </si>
  <si>
    <t>BG Medicine</t>
  </si>
  <si>
    <t>China Century Dragon Media</t>
  </si>
  <si>
    <t>Imperial Holdings</t>
  </si>
  <si>
    <t>Gevo</t>
  </si>
  <si>
    <t>Summit Hotel Properties</t>
  </si>
  <si>
    <t>Fluidigm</t>
  </si>
  <si>
    <t>AcelRx Pharmaceuticals</t>
  </si>
  <si>
    <t>Kips Bay Medical</t>
  </si>
  <si>
    <t>Zuoan Fashion Limited</t>
  </si>
  <si>
    <t>RLJ Acquisition</t>
  </si>
  <si>
    <t>Solar Senior Capital Ltd.</t>
  </si>
  <si>
    <t>HCA Holdings</t>
  </si>
  <si>
    <t>MagnaChip Semiconductor</t>
  </si>
  <si>
    <t>Cornerstone OnDemand</t>
  </si>
  <si>
    <t>Lone Oak Acquisition</t>
  </si>
  <si>
    <t>ServiceSource International</t>
  </si>
  <si>
    <t>Prime Acquisition</t>
  </si>
  <si>
    <t>Apollo Global Management</t>
  </si>
  <si>
    <t>Qihoo 360 Technology</t>
  </si>
  <si>
    <t>GNC Holdings</t>
  </si>
  <si>
    <t>Preferred Apartment Communities</t>
  </si>
  <si>
    <t>Tranzyme</t>
  </si>
  <si>
    <t>SandRidge Mississippian Trust I</t>
  </si>
  <si>
    <t>CVR Partners, LP</t>
  </si>
  <si>
    <t>Golar LNG Partners LP</t>
  </si>
  <si>
    <t>PennantPark Floating Rate Capital Ltd.</t>
  </si>
  <si>
    <t>SCG Financial Acquisition</t>
  </si>
  <si>
    <t>Arcos Dorados Holdings</t>
  </si>
  <si>
    <t>Box Ships</t>
  </si>
  <si>
    <t>TMS International</t>
  </si>
  <si>
    <t>Zipcar</t>
  </si>
  <si>
    <t>Ellie Mae</t>
  </si>
  <si>
    <t>Sequans Communications S.A.</t>
  </si>
  <si>
    <t>STAG Industrial</t>
  </si>
  <si>
    <t>Global Cornerstone Holdings</t>
  </si>
  <si>
    <t>Air Lease</t>
  </si>
  <si>
    <t>Sagent Pharmaceuticals</t>
  </si>
  <si>
    <t>Tesoro Logistics LP</t>
  </si>
  <si>
    <t>21Vianet Group</t>
  </si>
  <si>
    <t>Responsys</t>
  </si>
  <si>
    <t>Boingo Wireless</t>
  </si>
  <si>
    <t>Renren</t>
  </si>
  <si>
    <t>RPX Corporation</t>
  </si>
  <si>
    <t>NetQin Mobile</t>
  </si>
  <si>
    <t>SMG Indium Resources</t>
  </si>
  <si>
    <t>Thermon Group Holdings</t>
  </si>
  <si>
    <t>VOC Energy Trust</t>
  </si>
  <si>
    <t>Universal Business Payment Solutions Acquisition</t>
  </si>
  <si>
    <t>FriendFinder Network</t>
  </si>
  <si>
    <t>Jiayuan.com International</t>
  </si>
  <si>
    <t>Kosmos Energy</t>
  </si>
  <si>
    <t>RLJ Lodging Trust</t>
  </si>
  <si>
    <t>China Zenix Auto International</t>
  </si>
  <si>
    <t>NGL Energy Partners LP</t>
  </si>
  <si>
    <t>Phoenix New Media</t>
  </si>
  <si>
    <t>Global Eagle Acquisition</t>
  </si>
  <si>
    <t>LinkedIn</t>
  </si>
  <si>
    <t>Yandex N.V.</t>
  </si>
  <si>
    <t>Active Network (The)</t>
  </si>
  <si>
    <t>Freescale Semiconductor Holdings I, Ltd</t>
  </si>
  <si>
    <t>Lone Pine Resources</t>
  </si>
  <si>
    <t>Spirit Airlines</t>
  </si>
  <si>
    <t>Solazyme</t>
  </si>
  <si>
    <t>China Growth Equity Investment</t>
  </si>
  <si>
    <t>Fusion-io</t>
  </si>
  <si>
    <t>Taomee Holdings</t>
  </si>
  <si>
    <t>Compressco Partners L.P.</t>
  </si>
  <si>
    <t>Pandora Media</t>
  </si>
  <si>
    <t>Empeiria Acquisition</t>
  </si>
  <si>
    <t>Bankrate</t>
  </si>
  <si>
    <t>Trio Merger</t>
  </si>
  <si>
    <t>Fidus Investment</t>
  </si>
  <si>
    <t>Vanguard Health Systems</t>
  </si>
  <si>
    <t>KiOR</t>
  </si>
  <si>
    <t>HomeAway</t>
  </si>
  <si>
    <t>Azteca Acquisition</t>
  </si>
  <si>
    <t>AG Mortgage Investment Trust</t>
  </si>
  <si>
    <t>Oiltanking Partners, L.P.</t>
  </si>
  <si>
    <t>Blue Wolf Mongolia Holdings</t>
  </si>
  <si>
    <t>Nautilus Marine Acquisition</t>
  </si>
  <si>
    <t>Skullcandy</t>
  </si>
  <si>
    <t>Zillow</t>
  </si>
  <si>
    <t>SunCoke Energy</t>
  </si>
  <si>
    <t>Apollo Residential Mortgage</t>
  </si>
  <si>
    <t>Francescas Holdings</t>
  </si>
  <si>
    <t>American Midstream Partners, LP</t>
  </si>
  <si>
    <t>Dunkin Brands Group</t>
  </si>
  <si>
    <t>Tangoe</t>
  </si>
  <si>
    <t>Chefs Warehouse Holdings</t>
  </si>
  <si>
    <t>Horizon Pharma</t>
  </si>
  <si>
    <t>Teavana Holdings</t>
  </si>
  <si>
    <t>Wesco Aircraft Holdings</t>
  </si>
  <si>
    <t>C&amp;J Energy Services</t>
  </si>
  <si>
    <t>American Capital Mortgage Investment</t>
  </si>
  <si>
    <t>Carbonite</t>
  </si>
  <si>
    <t>SandRidge Permian Trust</t>
  </si>
  <si>
    <t>Tudou Holdings Limited</t>
  </si>
  <si>
    <t>Ubiquiti Networks</t>
  </si>
  <si>
    <t>ZELTIQ Aesthetics</t>
  </si>
  <si>
    <t>Committed Capital Acquisition</t>
  </si>
  <si>
    <t>Groupon</t>
  </si>
  <si>
    <t>Rentech Nitrogen Partners, L.P.</t>
  </si>
  <si>
    <t>Selway Capital Acquisition</t>
  </si>
  <si>
    <t>Imperva</t>
  </si>
  <si>
    <t>Chesapeake Granite Wash Trust</t>
  </si>
  <si>
    <t>LRR Energy, L.P.</t>
  </si>
  <si>
    <t>NewLink Genetics</t>
  </si>
  <si>
    <t>Clovis Oncology</t>
  </si>
  <si>
    <t>InvenSense</t>
  </si>
  <si>
    <t>Angie’s List</t>
  </si>
  <si>
    <t>Delphi Automotive PLC</t>
  </si>
  <si>
    <t>Digital Domain Media Group</t>
  </si>
  <si>
    <t>Intermolecular</t>
  </si>
  <si>
    <t>Manning &amp; Napier</t>
  </si>
  <si>
    <t>Mattress Firm Holding</t>
  </si>
  <si>
    <t>Vanguard Energy</t>
  </si>
  <si>
    <t>Memorial Production Partners LP</t>
  </si>
  <si>
    <t>Rose Rock Midstream, L.P.</t>
  </si>
  <si>
    <t>Jive Software</t>
  </si>
  <si>
    <t>Sanchez Energy</t>
  </si>
  <si>
    <t>Bonanza Creek Energy</t>
  </si>
  <si>
    <t>Laredo Petroleum Holdings</t>
  </si>
  <si>
    <t>Michael Kors Holdings</t>
  </si>
  <si>
    <t>Mid-Con Energy Partners, LP</t>
  </si>
  <si>
    <t>Inergy Midstream, L.P.</t>
  </si>
  <si>
    <t>Zynga</t>
  </si>
  <si>
    <t>Cellu Tissue Holdings</t>
  </si>
  <si>
    <t>Chesapeake Lodging Trust</t>
  </si>
  <si>
    <t>Symetra Financial</t>
  </si>
  <si>
    <t>Andatee China Marine Fuel Services</t>
  </si>
  <si>
    <t>IFM Investments Limited</t>
  </si>
  <si>
    <t>China Electric Motor</t>
  </si>
  <si>
    <t>Ironwood Pharmaceutical</t>
  </si>
  <si>
    <t>Solar Capital</t>
  </si>
  <si>
    <t>Piedmont Office Trust Realty</t>
  </si>
  <si>
    <t>Terreno Realty</t>
  </si>
  <si>
    <t>Generac Holdings</t>
  </si>
  <si>
    <t>Graham Packaging</t>
  </si>
  <si>
    <t>QuinStreet</t>
  </si>
  <si>
    <t>Sprott Physical Gold Trust</t>
  </si>
  <si>
    <t>Anthera Phamaceuticals</t>
  </si>
  <si>
    <t>Baltic Trading Limited</t>
  </si>
  <si>
    <t>Sensata Technologies</t>
  </si>
  <si>
    <t>AVEO Pharmaceuticals</t>
  </si>
  <si>
    <t>Financial Engines</t>
  </si>
  <si>
    <t>Calix Networks</t>
  </si>
  <si>
    <t>First Interstate BancSystem</t>
  </si>
  <si>
    <t>MaxLinear</t>
  </si>
  <si>
    <t>China Lodging Group</t>
  </si>
  <si>
    <t>Scorpio Tankers</t>
  </si>
  <si>
    <t>SS&amp;C Technologies Holdings</t>
  </si>
  <si>
    <t>Meru Networks</t>
  </si>
  <si>
    <t>Primaerica</t>
  </si>
  <si>
    <t>Metals USA Holdings</t>
  </si>
  <si>
    <t>Tengion</t>
  </si>
  <si>
    <t>Chatham Lodging Trust</t>
  </si>
  <si>
    <t>Codexis</t>
  </si>
  <si>
    <t>DynaVox</t>
  </si>
  <si>
    <t>Alimera Sciences</t>
  </si>
  <si>
    <t>Global Geophysical Services</t>
  </si>
  <si>
    <t>Mitel Networks</t>
  </si>
  <si>
    <t>SPS Commerce</t>
  </si>
  <si>
    <t>Excel Trust</t>
  </si>
  <si>
    <t>Alpha and Omega Semiconductor</t>
  </si>
  <si>
    <t>Convio</t>
  </si>
  <si>
    <t>PAA Natural Gas Storage</t>
  </si>
  <si>
    <t>S&amp;W Seed</t>
  </si>
  <si>
    <t>Charm Communications</t>
  </si>
  <si>
    <t>Douglas Dynamics</t>
  </si>
  <si>
    <t>Niska Gas Storage</t>
  </si>
  <si>
    <t>Express</t>
  </si>
  <si>
    <t>Roadrunner Transportation Services Holdings</t>
  </si>
  <si>
    <t>TeleNav</t>
  </si>
  <si>
    <t>JinkoSolar Holding</t>
  </si>
  <si>
    <t>Kingtone Wireless Soultion</t>
  </si>
  <si>
    <t>Noranda Aluminum Holding</t>
  </si>
  <si>
    <t>57th Street Acquisiton</t>
  </si>
  <si>
    <t>Accretive Health</t>
  </si>
  <si>
    <t>ReachLocal</t>
  </si>
  <si>
    <t>GenMark Diagnostics</t>
  </si>
  <si>
    <t>China New Borun</t>
  </si>
  <si>
    <t>CBOE Holdings</t>
  </si>
  <si>
    <t>BroadSoft</t>
  </si>
  <si>
    <t>Higher One Holdings</t>
  </si>
  <si>
    <t>Oasis Petroleum</t>
  </si>
  <si>
    <t>China Intelligent Lighting &amp; Electronics</t>
  </si>
  <si>
    <t>Motricity</t>
  </si>
  <si>
    <t>Hudson Pacific Properties</t>
  </si>
  <si>
    <t>Fabrinet</t>
  </si>
  <si>
    <t>Tesla Motors</t>
  </si>
  <si>
    <t>HiSoft Technology International</t>
  </si>
  <si>
    <t>AutoNavi Holdings</t>
  </si>
  <si>
    <t>Oxford Resources Parntners L.P.</t>
  </si>
  <si>
    <t>SMART Technologies</t>
  </si>
  <si>
    <t>Qlink Technologies</t>
  </si>
  <si>
    <t>RealD</t>
  </si>
  <si>
    <t>Camelot Information Systems</t>
  </si>
  <si>
    <t>Ameresco</t>
  </si>
  <si>
    <t>Green Dot</t>
  </si>
  <si>
    <t>Chesapeake Midstream Partners</t>
  </si>
  <si>
    <t>Envestnet</t>
  </si>
  <si>
    <t>Molycorp</t>
  </si>
  <si>
    <t>Trius Therapeutics</t>
  </si>
  <si>
    <t>Intralink Holdings</t>
  </si>
  <si>
    <t>NuPathe</t>
  </si>
  <si>
    <t>NXP Semiconductors NV</t>
  </si>
  <si>
    <t>China Kanghui Holdings</t>
  </si>
  <si>
    <t>MediaMind Technologies</t>
  </si>
  <si>
    <t>MakeMyTrip Limited</t>
  </si>
  <si>
    <t>RealPage</t>
  </si>
  <si>
    <t>Whitestone REIT</t>
  </si>
  <si>
    <t>SouFun Holdings Limited</t>
  </si>
  <si>
    <t>CoreSite Realty</t>
  </si>
  <si>
    <t>SciQuest</t>
  </si>
  <si>
    <t>Amyris</t>
  </si>
  <si>
    <t>Country Style Cooking Restaurant Chain</t>
  </si>
  <si>
    <t>Elster Group</t>
  </si>
  <si>
    <t>Rhino Resources Partners</t>
  </si>
  <si>
    <t>China Ming Yang Wind Power Group</t>
  </si>
  <si>
    <t>ChinaCache International Holdings</t>
  </si>
  <si>
    <t>The KEYW Holding</t>
  </si>
  <si>
    <t>Daqo New Energy</t>
  </si>
  <si>
    <t>Cazador Acquisition Corporation</t>
  </si>
  <si>
    <t>Ellington Financial LLC</t>
  </si>
  <si>
    <t>Global Education &amp; Technology Group</t>
  </si>
  <si>
    <t>Hicks Acquisition Company 11</t>
  </si>
  <si>
    <t>Campus Crest Communities</t>
  </si>
  <si>
    <t>Body Central</t>
  </si>
  <si>
    <t>Tower International</t>
  </si>
  <si>
    <t>NetSpend Holdings</t>
  </si>
  <si>
    <t>ShangPharma</t>
  </si>
  <si>
    <t>TAL Education Group</t>
  </si>
  <si>
    <t>Bravo Brio Restaurant Group</t>
  </si>
  <si>
    <t>Vera Bradley</t>
  </si>
  <si>
    <t>Aegerion Pharmaceuticals</t>
  </si>
  <si>
    <t>Mecox Lane Limited</t>
  </si>
  <si>
    <t>Pacific Biosciences of California</t>
  </si>
  <si>
    <t>ExamWorks Group</t>
  </si>
  <si>
    <t>SeaCube Container Leasing</t>
  </si>
  <si>
    <t>Le Gaga Holdings Limited</t>
  </si>
  <si>
    <t>Xueda Education Group</t>
  </si>
  <si>
    <t>SinoTech Energy Limited</t>
  </si>
  <si>
    <t>SodaStream International Ltd.</t>
  </si>
  <si>
    <t>Costamare</t>
  </si>
  <si>
    <t>Primo Water</t>
  </si>
  <si>
    <t>The Fresh Market</t>
  </si>
  <si>
    <t>Noah Holdings Limited</t>
  </si>
  <si>
    <t>RDA Microelectronics</t>
  </si>
  <si>
    <t>Complete Genomics</t>
  </si>
  <si>
    <t>Inph</t>
  </si>
  <si>
    <t>Bitauto Holdings Limited</t>
  </si>
  <si>
    <t>Booz Allen &amp; Hamilton</t>
  </si>
  <si>
    <t>General Motors Company</t>
  </si>
  <si>
    <t>LPL investmens</t>
  </si>
  <si>
    <t>Aeroflex Holdings</t>
  </si>
  <si>
    <t>Lizhan Environmental</t>
  </si>
  <si>
    <t>China Xiniya Fashion Limited</t>
  </si>
  <si>
    <t>Zogenix</t>
  </si>
  <si>
    <t>Anacor Pharmaceuticals</t>
  </si>
  <si>
    <t>L&amp;L Acquisition</t>
  </si>
  <si>
    <t>SYSWIN</t>
  </si>
  <si>
    <t>Targa Resources Investments</t>
  </si>
  <si>
    <t>CTPartners Executive Search</t>
  </si>
  <si>
    <t>E-Commerce China Dangdang</t>
  </si>
  <si>
    <t>Youku.com</t>
  </si>
  <si>
    <t>Bona Film Group Limited</t>
  </si>
  <si>
    <t>First Republic Bank</t>
  </si>
  <si>
    <t>SemiLeds</t>
  </si>
  <si>
    <t>FlatWorld Acquisition</t>
  </si>
  <si>
    <t>Lentuo International</t>
  </si>
  <si>
    <t>Sky-mobi Limited</t>
  </si>
  <si>
    <t>iSoftStone Holdings Limited</t>
  </si>
  <si>
    <t>FleetCor Technologies</t>
  </si>
  <si>
    <t>GAIN Capital Holdings</t>
  </si>
  <si>
    <t>RigNet</t>
  </si>
  <si>
    <t>Walker &amp; Dunlop</t>
  </si>
  <si>
    <t>Fortegra Financial</t>
  </si>
  <si>
    <t>QR Energy, LP</t>
  </si>
  <si>
    <t>Ventrus Biosciences</t>
  </si>
  <si>
    <t>Ossen Innovation Co., Ltd.</t>
  </si>
  <si>
    <t>Mead Johnson Nutrition</t>
  </si>
  <si>
    <t>Changyou.com</t>
  </si>
  <si>
    <t>Bridgepoint Education</t>
  </si>
  <si>
    <t>Rosetta Stone</t>
  </si>
  <si>
    <t>DigitalGlobal</t>
  </si>
  <si>
    <t>OpenTable</t>
  </si>
  <si>
    <t>Government Properties Income Trust</t>
  </si>
  <si>
    <t>Cypress Sharpridge Investment</t>
  </si>
  <si>
    <t>Chemspec International</t>
  </si>
  <si>
    <t>Duoyuan Global Water</t>
  </si>
  <si>
    <t>Medidata Solutions</t>
  </si>
  <si>
    <t>LogMeIn</t>
  </si>
  <si>
    <t>PennyMac Investment Trust</t>
  </si>
  <si>
    <t>Emdeon</t>
  </si>
  <si>
    <t>CDC Software</t>
  </si>
  <si>
    <t>Avago Technologies</t>
  </si>
  <si>
    <t>Cumberland Pharmaceuticals</t>
  </si>
  <si>
    <t>Starwood Property Trust</t>
  </si>
  <si>
    <t>Vitacost.com</t>
  </si>
  <si>
    <t>Colony Financial</t>
  </si>
  <si>
    <t>A123 Systems</t>
  </si>
  <si>
    <t>Apollo Commerical Real Estate</t>
  </si>
  <si>
    <t>Artio Global Investors</t>
  </si>
  <si>
    <t>Shanda Games Limited</t>
  </si>
  <si>
    <t>Select Medical Holdings</t>
  </si>
  <si>
    <t>Talecris BioTherapeutics</t>
  </si>
  <si>
    <t>Echo Global Logitcs</t>
  </si>
  <si>
    <t>Education Management Corporation</t>
  </si>
  <si>
    <t>Banco Santander</t>
  </si>
  <si>
    <t>Verisk Analytics</t>
  </si>
  <si>
    <t>Mistras Group</t>
  </si>
  <si>
    <t>Omeros</t>
  </si>
  <si>
    <t>RailAmerica</t>
  </si>
  <si>
    <t>China Real Estate Information</t>
  </si>
  <si>
    <t>ZST Digital Networks</t>
  </si>
  <si>
    <t>AGA Medical Holdings</t>
  </si>
  <si>
    <t>Dole Foods</t>
  </si>
  <si>
    <t>Addus HomeCare</t>
  </si>
  <si>
    <t>Vitamin Shoppe</t>
  </si>
  <si>
    <t>Ancestry.com</t>
  </si>
  <si>
    <t>Duyuan Printing</t>
  </si>
  <si>
    <t>STR Holdings</t>
  </si>
  <si>
    <t>Dollar General</t>
  </si>
  <si>
    <t>Fortinet</t>
  </si>
  <si>
    <t>Archipelago Learning</t>
  </si>
  <si>
    <t>Cloud Peak Energy</t>
  </si>
  <si>
    <t>Global Defense Technology &amp; Systems</t>
  </si>
  <si>
    <t>7 Days Group Holdings</t>
  </si>
  <si>
    <t>GSME Acquisiton Partners</t>
  </si>
  <si>
    <t>Pebblebrook Hotel Trust</t>
  </si>
  <si>
    <t>China Nuokang Bio-Phrmaceutical</t>
  </si>
  <si>
    <t>Concord Medical Services Holdings</t>
  </si>
  <si>
    <t>KAR Holdings</t>
  </si>
  <si>
    <t>Cobalt International Energy</t>
  </si>
  <si>
    <t>Team Health Holdings</t>
  </si>
  <si>
    <t>Kraton Performance Polymers</t>
  </si>
  <si>
    <t>Sapphire Industrials</t>
  </si>
  <si>
    <t>Trian Acquisition I</t>
  </si>
  <si>
    <t>RiskMetrics Group</t>
  </si>
  <si>
    <t>IPC The Hospitalist Company</t>
  </si>
  <si>
    <t>Atlas AcquisitionHoldings</t>
  </si>
  <si>
    <t>ATA</t>
  </si>
  <si>
    <t>Overture Acquisition</t>
  </si>
  <si>
    <t>BBV Vietnam S.E.A. Acuisition</t>
  </si>
  <si>
    <t>ArcSight</t>
  </si>
  <si>
    <t>MAKO Surgical</t>
  </si>
  <si>
    <t>BioHeart</t>
  </si>
  <si>
    <t>Spring Creek Acquisition</t>
  </si>
  <si>
    <t>Heritage-Crystal Clean</t>
  </si>
  <si>
    <t>CardioNet</t>
  </si>
  <si>
    <t>Visa</t>
  </si>
  <si>
    <t>Healthy Fast Food</t>
  </si>
  <si>
    <t>Intrepid Potash</t>
  </si>
  <si>
    <t>American Water Works</t>
  </si>
  <si>
    <t>Hatteras Financial</t>
  </si>
  <si>
    <t>Whiting USA Trust I</t>
  </si>
  <si>
    <t>Colfax</t>
  </si>
  <si>
    <t>Real Goods Solar</t>
  </si>
  <si>
    <t>Western Gas Partners LP</t>
  </si>
  <si>
    <t>American Capital Agency</t>
  </si>
  <si>
    <t>Verso Paper</t>
  </si>
  <si>
    <t>China Fundamental Acquisition</t>
  </si>
  <si>
    <t>Safe Bulkers</t>
  </si>
  <si>
    <t>Britannia Bulk Holdings</t>
  </si>
  <si>
    <t>RHI Entertainment</t>
  </si>
  <si>
    <t>Navios Maritime Acquisition</t>
  </si>
  <si>
    <t>Energy Recovery</t>
  </si>
  <si>
    <t>GT Solar International</t>
  </si>
  <si>
    <t>North Asia Investment</t>
  </si>
  <si>
    <t>China Mass Media International Advertising</t>
  </si>
  <si>
    <t>Rackspace Hosting</t>
  </si>
  <si>
    <t>Grand Canyon Education</t>
  </si>
  <si>
    <t>Legacy Reserves LP</t>
  </si>
  <si>
    <t>MV Oil Trust</t>
  </si>
  <si>
    <t>AeroVironment</t>
  </si>
  <si>
    <t>Meruelo Maddux Properties</t>
  </si>
  <si>
    <t>Oculus Innovative Sciences</t>
  </si>
  <si>
    <t>Animal Health International</t>
  </si>
  <si>
    <t>HFF</t>
  </si>
  <si>
    <t>Duncan Energy Partners L.P.</t>
  </si>
  <si>
    <t>Employers Holdings</t>
  </si>
  <si>
    <t>XTENT</t>
  </si>
  <si>
    <t>Molecular Insight Pharmaceuticals</t>
  </si>
  <si>
    <t>Cellcom Israel</t>
  </si>
  <si>
    <t>Synta Pharmaceuticals</t>
  </si>
  <si>
    <t>3SBio</t>
  </si>
  <si>
    <t>JA Solar Holdings Co. Ltd</t>
  </si>
  <si>
    <t>Accuray</t>
  </si>
  <si>
    <t>Mellanox Technologies</t>
  </si>
  <si>
    <t>National CineMedia</t>
  </si>
  <si>
    <t>Switch and Data</t>
  </si>
  <si>
    <t>Optimer Pharmaceuticals</t>
  </si>
  <si>
    <t>Targa Resources Partners LP</t>
  </si>
  <si>
    <t>U.S. Auto Parts Network</t>
  </si>
  <si>
    <t>Fortress Investment Group</t>
  </si>
  <si>
    <t>VeriChip</t>
  </si>
  <si>
    <t>Opnext</t>
  </si>
  <si>
    <t>Quadra Realty Trust</t>
  </si>
  <si>
    <t>Salary.com</t>
  </si>
  <si>
    <t>Rosetta Genomics</t>
  </si>
  <si>
    <t>Clearwire</t>
  </si>
  <si>
    <t>Xinhua Finance Media Limited</t>
  </si>
  <si>
    <t>Sourcefire</t>
  </si>
  <si>
    <t>BigBand Networks</t>
  </si>
  <si>
    <t>FCStone Group</t>
  </si>
  <si>
    <t>Tongjitang Chinese Medicines</t>
  </si>
  <si>
    <t>Cheniere Energy Partners, L.P.</t>
  </si>
  <si>
    <t>Glu Mobile</t>
  </si>
  <si>
    <t>CastlePoint Holdings</t>
  </si>
  <si>
    <t>Aruba Networks</t>
  </si>
  <si>
    <t>eTelecare Global Solutions</t>
  </si>
  <si>
    <t>SenoRx</t>
  </si>
  <si>
    <t>Super Micro Computer</t>
  </si>
  <si>
    <t>Flagstone Reinsurance Holdings</t>
  </si>
  <si>
    <t>Capital Products Partners L.P.</t>
  </si>
  <si>
    <t>GSI Technology</t>
  </si>
  <si>
    <t>Veraz Networks</t>
  </si>
  <si>
    <t>Tailwind Financial</t>
  </si>
  <si>
    <t>Comverge</t>
  </si>
  <si>
    <t>MBF Healthcare Acquisition</t>
  </si>
  <si>
    <t>MetroPCS Communications</t>
  </si>
  <si>
    <t>Pinpoint Advance</t>
  </si>
  <si>
    <t>China Healthcare Acquisition</t>
  </si>
  <si>
    <t>Superior Offshore International</t>
  </si>
  <si>
    <t>Cinemark Holdings</t>
  </si>
  <si>
    <t>Victory Acquisition</t>
  </si>
  <si>
    <t>OceanFrieght</t>
  </si>
  <si>
    <t>EDENOR</t>
  </si>
  <si>
    <t>Vector Intersect Security Acquisition</t>
  </si>
  <si>
    <t>Orexigen Therapeutics</t>
  </si>
  <si>
    <t>Pharmasset</t>
  </si>
  <si>
    <t>Cavium Networks</t>
  </si>
  <si>
    <t>NeurogesX</t>
  </si>
  <si>
    <t>Qiao Xing-Mobile Communication</t>
  </si>
  <si>
    <t>Acorn International</t>
  </si>
  <si>
    <t>TomoTherapy</t>
  </si>
  <si>
    <t>AECOM Technology</t>
  </si>
  <si>
    <t>Biodel</t>
  </si>
  <si>
    <t>JMP Group</t>
  </si>
  <si>
    <t>Solera Holdings</t>
  </si>
  <si>
    <t>Continental Resources</t>
  </si>
  <si>
    <t>Skilled Health Group</t>
  </si>
  <si>
    <t>Pinnacle Gas Resources</t>
  </si>
  <si>
    <t>Insulet Corporation</t>
  </si>
  <si>
    <t>CAI International</t>
  </si>
  <si>
    <t>TechTarget</t>
  </si>
  <si>
    <t>Eurand NV</t>
  </si>
  <si>
    <t>China Sunergy</t>
  </si>
  <si>
    <t>Columbus Acquisition</t>
  </si>
  <si>
    <t>TriMas</t>
  </si>
  <si>
    <t>EnerNOC</t>
  </si>
  <si>
    <t>Arcade Acquisition</t>
  </si>
  <si>
    <t>B&amp;G Foods</t>
  </si>
  <si>
    <t>Sirtris</t>
  </si>
  <si>
    <t>RSC Holdings</t>
  </si>
  <si>
    <t>TransTech Services Partners</t>
  </si>
  <si>
    <t>Vantage Energy Services</t>
  </si>
  <si>
    <t>Helicos BioSciences</t>
  </si>
  <si>
    <t>Greenlight Capital Re</t>
  </si>
  <si>
    <t>Clean Energy Fuels</t>
  </si>
  <si>
    <t>Amicus Therapeutics</t>
  </si>
  <si>
    <t>Jazz Pharmaceuticals</t>
  </si>
  <si>
    <t>LDK Solar</t>
  </si>
  <si>
    <t>Starent Networks</t>
  </si>
  <si>
    <t>Response Genetics</t>
  </si>
  <si>
    <t>Infinera</t>
  </si>
  <si>
    <t>Yingli Green Energy Holding</t>
  </si>
  <si>
    <t>Apex Bioventures Acquisition</t>
  </si>
  <si>
    <t>Limelight Networks</t>
  </si>
  <si>
    <t>BWAY Holding</t>
  </si>
  <si>
    <t>BioFuel Energy</t>
  </si>
  <si>
    <t>Aldabra 2 Acquisition</t>
  </si>
  <si>
    <t>Care Investment Trust</t>
  </si>
  <si>
    <t>The Blackstone Group</t>
  </si>
  <si>
    <t>China Discovery Acquisition</t>
  </si>
  <si>
    <t>GSC Acquisition</t>
  </si>
  <si>
    <t>AuthenTec</t>
  </si>
  <si>
    <t>Spreadtrum Communications</t>
  </si>
  <si>
    <t>comScore</t>
  </si>
  <si>
    <t>Data Domain</t>
  </si>
  <si>
    <t>Spectra Energy Partners, L.P.</t>
  </si>
  <si>
    <t>Vaughan Foods</t>
  </si>
  <si>
    <t>Polypore International</t>
  </si>
  <si>
    <t>PROS Holdings</t>
  </si>
  <si>
    <t>Alyst Acquisition</t>
  </si>
  <si>
    <t>ShoreTel</t>
  </si>
  <si>
    <t>China Fortune Acquisition</t>
  </si>
  <si>
    <t>Dice Holdings</t>
  </si>
  <si>
    <t>Encore Bancshares</t>
  </si>
  <si>
    <t>SemGroup Energy Partners, L.P.</t>
  </si>
  <si>
    <t>MF Global</t>
  </si>
  <si>
    <t>Netezza</t>
  </si>
  <si>
    <t>Limco-Piedmont</t>
  </si>
  <si>
    <t>KBL Healthcare Acquisition</t>
  </si>
  <si>
    <t>Orbitz Worldwide</t>
  </si>
  <si>
    <t>Airvana</t>
  </si>
  <si>
    <t>hhgregg</t>
  </si>
  <si>
    <t>Monotype Imaging Holdings</t>
  </si>
  <si>
    <t>Rex Energy</t>
  </si>
  <si>
    <t>Validus Holdings, Ltd.</t>
  </si>
  <si>
    <t>BladeLogic</t>
  </si>
  <si>
    <t>ImaRx Therapeuctis</t>
  </si>
  <si>
    <t>Voltaire Ltd.</t>
  </si>
  <si>
    <t>Perfect World</t>
  </si>
  <si>
    <t>lululemon athletica</t>
  </si>
  <si>
    <t>Alternative Asset Management Acquisition</t>
  </si>
  <si>
    <t>Genpact Limited</t>
  </si>
  <si>
    <t>Dolan Media</t>
  </si>
  <si>
    <t>Sucampo Pharmaceuticals</t>
  </si>
  <si>
    <t>Virtusa</t>
  </si>
  <si>
    <t>Concho Resources</t>
  </si>
  <si>
    <t>Quicksilver Gas Services LP</t>
  </si>
  <si>
    <t>HireRight</t>
  </si>
  <si>
    <t>E-House (China) Holdings</t>
  </si>
  <si>
    <t>Masimo</t>
  </si>
  <si>
    <t>DemandTec</t>
  </si>
  <si>
    <t>WuXi Pharma Tech (China)</t>
  </si>
  <si>
    <t>Paragon Shipping</t>
  </si>
  <si>
    <t>Horsehead Holdings</t>
  </si>
  <si>
    <t>MercadoLibre</t>
  </si>
  <si>
    <t>VMware</t>
  </si>
  <si>
    <t>InterAmerican Acquisition Group</t>
  </si>
  <si>
    <t>Encore Energy Partners</t>
  </si>
  <si>
    <t>athenahealth</t>
  </si>
  <si>
    <t>Seanergy Maritime</t>
  </si>
  <si>
    <t>Babcock &amp; Brown Air Limited</t>
  </si>
  <si>
    <t>Hicks Acquisition Company</t>
  </si>
  <si>
    <t>Duff &amp; Phelps</t>
  </si>
  <si>
    <t>Inter-Atlantic Financial</t>
  </si>
  <si>
    <t>Constant Contact</t>
  </si>
  <si>
    <t>Highlands Acquisition</t>
  </si>
  <si>
    <t>FMG Acquisition</t>
  </si>
  <si>
    <t>MAP Pharmaceuticals</t>
  </si>
  <si>
    <t>China Digital TV Holding Cp., Ltd.</t>
  </si>
  <si>
    <t>Targanta Therapeutics</t>
  </si>
  <si>
    <t>Textainer Group Holdings Limited</t>
  </si>
  <si>
    <t>Compellent</t>
  </si>
  <si>
    <t>Virgin Mobile USA</t>
  </si>
  <si>
    <t>SP Acquisition</t>
  </si>
  <si>
    <t>TranS1</t>
  </si>
  <si>
    <t>TM Entertainment and Media</t>
  </si>
  <si>
    <t>NRDC Acquisition</t>
  </si>
  <si>
    <t>Maxcom Telecommunications</t>
  </si>
  <si>
    <t>DuPont Fabros Technology</t>
  </si>
  <si>
    <t>Noah Education Holdings</t>
  </si>
  <si>
    <t>Triplecrown Acquisition</t>
  </si>
  <si>
    <t>Fuqi International</t>
  </si>
  <si>
    <t>CVR Energy</t>
  </si>
  <si>
    <t>Vanguard Natural Resources</t>
  </si>
  <si>
    <t>Longtop Financial Technologies</t>
  </si>
  <si>
    <t>Secure America Acquisition</t>
  </si>
  <si>
    <t>FGX International Holdings</t>
  </si>
  <si>
    <t>Pzena Investment Management</t>
  </si>
  <si>
    <t>ULTA Salon Cosmetics &amp; Fragrance</t>
  </si>
  <si>
    <t>Power Medical Interventions</t>
  </si>
  <si>
    <t>012 Smile.communications</t>
  </si>
  <si>
    <t>CNinsure</t>
  </si>
  <si>
    <t>Giant Interactive Group</t>
  </si>
  <si>
    <t>Deltek</t>
  </si>
  <si>
    <t>SoundBite Communications</t>
  </si>
  <si>
    <t>Nanosphere</t>
  </si>
  <si>
    <t>Neutral Tandem</t>
  </si>
  <si>
    <t>SandRidge Energy</t>
  </si>
  <si>
    <t>Agria</t>
  </si>
  <si>
    <t>Golden Pond Healthcare</t>
  </si>
  <si>
    <t>ARYx Therapeutics</t>
  </si>
  <si>
    <t>BioForm Medical</t>
  </si>
  <si>
    <t>AirMedia Group</t>
  </si>
  <si>
    <t>Enterprise Acquisition</t>
  </si>
  <si>
    <t>ICx Technologies</t>
  </si>
  <si>
    <t>Approach Resources</t>
  </si>
  <si>
    <t>Lumber Liquidators</t>
  </si>
  <si>
    <t>Quest Energy Partners L.P.</t>
  </si>
  <si>
    <t>The Ensign Group</t>
  </si>
  <si>
    <t>OSG America</t>
  </si>
  <si>
    <t>China Nepstar Chain Drugstore Ltd.</t>
  </si>
  <si>
    <t>American Public Education</t>
  </si>
  <si>
    <t>2020 ChinaCap Aquirco</t>
  </si>
  <si>
    <t>Navios Maritime Partners L.P.</t>
  </si>
  <si>
    <t>Heckman</t>
  </si>
  <si>
    <t>Och-Ziff Capital Management Group LLC</t>
  </si>
  <si>
    <t>EnergySolutions</t>
  </si>
  <si>
    <t>Prospect Acquisition</t>
  </si>
  <si>
    <t>EnteroMedics</t>
  </si>
  <si>
    <t>Virtual Radiologic</t>
  </si>
  <si>
    <t>MSCI</t>
  </si>
  <si>
    <t>Chimera Investment</t>
  </si>
  <si>
    <t>3PAR</t>
  </si>
  <si>
    <t>Rubicon Technology</t>
  </si>
  <si>
    <t>El Paso Pipeline Partners</t>
  </si>
  <si>
    <t>Internet Brands</t>
  </si>
  <si>
    <t>Ideation Acquisition</t>
  </si>
  <si>
    <t>SuccessFactors</t>
  </si>
  <si>
    <t>Camden Learning</t>
  </si>
  <si>
    <t>North Shore Acquisition</t>
  </si>
  <si>
    <t>WSP Holdings</t>
  </si>
  <si>
    <t>VisionChina Media</t>
  </si>
  <si>
    <t>Titan Machinery</t>
  </si>
  <si>
    <t>Entropic Communications</t>
  </si>
  <si>
    <t>Tremisis Energy Acquisition Corpation II</t>
  </si>
  <si>
    <t>Liberty Acquisition Holdings</t>
  </si>
  <si>
    <t>Triple-S Management</t>
  </si>
  <si>
    <t>ChinaEdu</t>
  </si>
  <si>
    <t>CardTronics</t>
  </si>
  <si>
    <t>United Refining Energy</t>
  </si>
  <si>
    <t>Xinyuan Real Estate</t>
  </si>
  <si>
    <t>VanceInfo Technologies</t>
  </si>
  <si>
    <t>Teekay Tankers</t>
  </si>
  <si>
    <t>K12</t>
  </si>
  <si>
    <t>MedAssets</t>
  </si>
  <si>
    <t>Intellon</t>
  </si>
  <si>
    <t>Gushan Environmental Energy</t>
  </si>
  <si>
    <t>Orion Energy Systems</t>
  </si>
  <si>
    <t>NetSuite</t>
  </si>
  <si>
    <t>Linn Energy LLC</t>
  </si>
  <si>
    <t>American Railcar Industries</t>
  </si>
  <si>
    <t>Argyle Security Acquisition</t>
  </si>
  <si>
    <t>Calumet Specialty Products Partners L.P.</t>
  </si>
  <si>
    <t>Highbury Financial</t>
  </si>
  <si>
    <t>Altus Pharmaceuticals</t>
  </si>
  <si>
    <t>Chipotle Mexican Grill</t>
  </si>
  <si>
    <t>IncrediMAIL Ltd.</t>
  </si>
  <si>
    <t>Regency Energy Partners L.P.</t>
  </si>
  <si>
    <t>H&amp;E Equipment Services</t>
  </si>
  <si>
    <t>FortuNet</t>
  </si>
  <si>
    <t>Koppers Holdings</t>
  </si>
  <si>
    <t>SGX Pharmaceuticals</t>
  </si>
  <si>
    <t>Ternium S.A.</t>
  </si>
  <si>
    <t>Digital Music Group</t>
  </si>
  <si>
    <t>Iomai</t>
  </si>
  <si>
    <t>Valera Pharmaceuticals</t>
  </si>
  <si>
    <t>Thomas Weisel Partners Group</t>
  </si>
  <si>
    <t>Cardica</t>
  </si>
  <si>
    <t>Energy Transfer Equity L.P.</t>
  </si>
  <si>
    <t>HealthSpring</t>
  </si>
  <si>
    <t>SMART Modular Technologies</t>
  </si>
  <si>
    <t>Resource Capital</t>
  </si>
  <si>
    <t>Crocs</t>
  </si>
  <si>
    <t>EXCO Resources</t>
  </si>
  <si>
    <t>Morton's Restaurant Group</t>
  </si>
  <si>
    <t>NTELOS Holdings</t>
  </si>
  <si>
    <t>NightHawk Radiology Holdings</t>
  </si>
  <si>
    <t>AmComp</t>
  </si>
  <si>
    <t>Acorda Therapeutics</t>
  </si>
  <si>
    <t>Magellan Midstream Holdings</t>
  </si>
  <si>
    <t>Morgans Hotel Group</t>
  </si>
  <si>
    <t>Global Logistics Acquisitions</t>
  </si>
  <si>
    <t>Liquidity Services</t>
  </si>
  <si>
    <t>Pacific Airport Group</t>
  </si>
  <si>
    <t>Grubb &amp; Ellis Realty Advisors</t>
  </si>
  <si>
    <t>India Globalization Capital</t>
  </si>
  <si>
    <t>Oracle Healthcare Acquisition</t>
  </si>
  <si>
    <t>Good Harbor Partners Acquisitions</t>
  </si>
  <si>
    <t>Alexza Pharmaceuticals</t>
  </si>
  <si>
    <t>Eagle Test Systems</t>
  </si>
  <si>
    <t>TransDigm Group</t>
  </si>
  <si>
    <t>Acquicor Technology</t>
  </si>
  <si>
    <t>Echo Healthcare Acquisition</t>
  </si>
  <si>
    <t>Nextest Systems</t>
  </si>
  <si>
    <t>North American Insurance Leanders</t>
  </si>
  <si>
    <t>Clayton Holdings</t>
  </si>
  <si>
    <t>Global Traffic Network</t>
  </si>
  <si>
    <t>Tim Hortons</t>
  </si>
  <si>
    <t>China GrenTech</t>
  </si>
  <si>
    <t>Himax Technologies</t>
  </si>
  <si>
    <t>Phoenix India Acquisition</t>
  </si>
  <si>
    <t>Visicu</t>
  </si>
  <si>
    <t>General Finance</t>
  </si>
  <si>
    <t>Castle Brands</t>
  </si>
  <si>
    <t>Goodman Global</t>
  </si>
  <si>
    <t>Omega Navigation Enterprises</t>
  </si>
  <si>
    <t>Sealy</t>
  </si>
  <si>
    <t>JK Acquisition</t>
  </si>
  <si>
    <t>Targacept</t>
  </si>
  <si>
    <t>Vanda Pharmaceuticals</t>
  </si>
  <si>
    <t>Global Services Partners Acquisitions</t>
  </si>
  <si>
    <t>Omrix Biophamaceuticals</t>
  </si>
  <si>
    <t>Complete Production Services</t>
  </si>
  <si>
    <t>Shanghai Century Acquisition</t>
  </si>
  <si>
    <t>Corel</t>
  </si>
  <si>
    <t>Harbor Acquisition</t>
  </si>
  <si>
    <t>CPI International</t>
  </si>
  <si>
    <t>RAM Holdings</t>
  </si>
  <si>
    <t>Delek US Holdings</t>
  </si>
  <si>
    <t>DynCorp International</t>
  </si>
  <si>
    <t>Alliance Holdings GP, L.P.</t>
  </si>
  <si>
    <t>Novacea</t>
  </si>
  <si>
    <t>Ascend Acquisiton</t>
  </si>
  <si>
    <t>BioMimetic Therapeutics</t>
  </si>
  <si>
    <t>Basin Water</t>
  </si>
  <si>
    <t>Restore Medical</t>
  </si>
  <si>
    <t>Penson Worldwide</t>
  </si>
  <si>
    <t>Burger King Holdings</t>
  </si>
  <si>
    <t>Darwin Professional Underwriters</t>
  </si>
  <si>
    <t>Vonage Holdings</t>
  </si>
  <si>
    <t>MasterCard</t>
  </si>
  <si>
    <t>Mueller Water Products</t>
  </si>
  <si>
    <t>CTC Media</t>
  </si>
  <si>
    <t>HD Partners Acquisition</t>
  </si>
  <si>
    <t>Alphatec Holdings</t>
  </si>
  <si>
    <t>Town Sports International Holdings</t>
  </si>
  <si>
    <t>Luna Innovations</t>
  </si>
  <si>
    <t>Community Bankers Acquisition</t>
  </si>
  <si>
    <t>LoopNet</t>
  </si>
  <si>
    <t>Verigy Ltd.</t>
  </si>
  <si>
    <t>VeraSun Energy</t>
  </si>
  <si>
    <t>Volcano</t>
  </si>
  <si>
    <t>Golfsmith International Holdings</t>
  </si>
  <si>
    <t>Synchronoss Technologies</t>
  </si>
  <si>
    <t>Houston Wire &amp; Cable</t>
  </si>
  <si>
    <t>Techwell</t>
  </si>
  <si>
    <t>Omniture</t>
  </si>
  <si>
    <t>PGT</t>
  </si>
  <si>
    <t>Replidyne</t>
  </si>
  <si>
    <t>J. Crew Group</t>
  </si>
  <si>
    <t>Aventine Renewable Energy Holdings</t>
  </si>
  <si>
    <t>Gmarket</t>
  </si>
  <si>
    <t>Allied World Assurance Holdings</t>
  </si>
  <si>
    <t>Cowen Group</t>
  </si>
  <si>
    <t>Valero GP Holdings, LLC</t>
  </si>
  <si>
    <t>Millenium India Acquisition</t>
  </si>
  <si>
    <t>Atlas Pipeline Holdings, L.P.</t>
  </si>
  <si>
    <t>WNS (Holdings) Limited</t>
  </si>
  <si>
    <t>Chart Industries</t>
  </si>
  <si>
    <t>Crystal River Capital</t>
  </si>
  <si>
    <t>GeoMet</t>
  </si>
  <si>
    <t>Security Capital Assurance Ltd.</t>
  </si>
  <si>
    <t>Buckeye GP Holdings L.P.</t>
  </si>
  <si>
    <t>Aircastle</t>
  </si>
  <si>
    <t>Qimonda AG</t>
  </si>
  <si>
    <t>Evercore Partners</t>
  </si>
  <si>
    <t>InnerWorkings</t>
  </si>
  <si>
    <t>Marathon Acquisition</t>
  </si>
  <si>
    <t>Energy Services Acquisition</t>
  </si>
  <si>
    <t>New Oriental Education &amp; Technology Group</t>
  </si>
  <si>
    <t>Warner Chilcott Holdings</t>
  </si>
  <si>
    <t>Home Diagnostics</t>
  </si>
  <si>
    <t>Riverbed Technology</t>
  </si>
  <si>
    <t>Porter Bancorp</t>
  </si>
  <si>
    <t>CommVault Systems</t>
  </si>
  <si>
    <t>DivX</t>
  </si>
  <si>
    <t>Mindray Medical International</t>
  </si>
  <si>
    <t>EV Energy Partners L.P.</t>
  </si>
  <si>
    <t>CBRE Realty Finance</t>
  </si>
  <si>
    <t>ICF International</t>
  </si>
  <si>
    <t>Shutterfly</t>
  </si>
  <si>
    <t>Bare Escentuals</t>
  </si>
  <si>
    <t>Omni Financial Services</t>
  </si>
  <si>
    <t>Rhapsody Acquisition</t>
  </si>
  <si>
    <t>BreitBurn Energy Partners L.P.</t>
  </si>
  <si>
    <t>Danaos</t>
  </si>
  <si>
    <t>Fortissimo Acquisition</t>
  </si>
  <si>
    <t>Acme Packet</t>
  </si>
  <si>
    <t>SAIC</t>
  </si>
  <si>
    <t>Ultrapetrol (Bahamas) Limited</t>
  </si>
  <si>
    <t>eHealth</t>
  </si>
  <si>
    <t>Universal Compression Partnership, L.P.</t>
  </si>
  <si>
    <t>Stanley</t>
  </si>
  <si>
    <t>Trubion Pharmaceuticals</t>
  </si>
  <si>
    <t>First Mercury Financial</t>
  </si>
  <si>
    <t>Granahan McCourt Acquisition</t>
  </si>
  <si>
    <t>Ivivi Technologies</t>
  </si>
  <si>
    <t>Susser Holdings</t>
  </si>
  <si>
    <t>LeMaitre Vascular</t>
  </si>
  <si>
    <t>ExlService Holdings</t>
  </si>
  <si>
    <t>Douglas Emmett</t>
  </si>
  <si>
    <t>Eagle Rock Energy L.P.</t>
  </si>
  <si>
    <t>Cadence Pharmaceuticals</t>
  </si>
  <si>
    <t>GateHouse Media</t>
  </si>
  <si>
    <t>Achillion Pharmaceuticals</t>
  </si>
  <si>
    <t>Home Inns &amp; Hotel Management</t>
  </si>
  <si>
    <t>Optium</t>
  </si>
  <si>
    <t>RRSat Global Communications Netwrok</t>
  </si>
  <si>
    <t>Southern National Bancorp of Virginia</t>
  </si>
  <si>
    <t>Globalstar</t>
  </si>
  <si>
    <t>Innophos Holdings</t>
  </si>
  <si>
    <t>Catalyst Pharmaceutical Partners</t>
  </si>
  <si>
    <t>Canadian Solar</t>
  </si>
  <si>
    <t>OneBeacon Insurance Group</t>
  </si>
  <si>
    <t>Physicians Formula Holdings</t>
  </si>
  <si>
    <t>ACA Capital Holdings</t>
  </si>
  <si>
    <t>Thermage</t>
  </si>
  <si>
    <t>Capella Education</t>
  </si>
  <si>
    <t>Metabolix</t>
  </si>
  <si>
    <t>Constellation Energy Partners LLC</t>
  </si>
  <si>
    <t>Emergent BioSolutions</t>
  </si>
  <si>
    <t>Hansen Medical</t>
  </si>
  <si>
    <t>Allot Communications</t>
  </si>
  <si>
    <t>Hertz Global Holdings</t>
  </si>
  <si>
    <t>Venoco</t>
  </si>
  <si>
    <t>First Solar</t>
  </si>
  <si>
    <t>NYMEX Holdings</t>
  </si>
  <si>
    <t>AerCap Holdings N.V.</t>
  </si>
  <si>
    <t>Willdan Group</t>
  </si>
  <si>
    <t>Spirit AeroSystems Holdings</t>
  </si>
  <si>
    <t>North American Energy Partners</t>
  </si>
  <si>
    <t>Wireless Ronin Technologies</t>
  </si>
  <si>
    <t>Grupo Aeroportuario del Centro Norte</t>
  </si>
  <si>
    <t>Netlist</t>
  </si>
  <si>
    <t>Penn Virginia GP Holdings</t>
  </si>
  <si>
    <t>Smart Move</t>
  </si>
  <si>
    <t>Heelys</t>
  </si>
  <si>
    <t>Aegean Marine Petroleum Network</t>
  </si>
  <si>
    <t>Allegiant Travel</t>
  </si>
  <si>
    <t>Atlas Energy Resources LLC</t>
  </si>
  <si>
    <t>DCT Industrial Trust</t>
  </si>
  <si>
    <t>Guidance Software</t>
  </si>
  <si>
    <t>IPG Photonics</t>
  </si>
  <si>
    <t>Cal Dive International</t>
  </si>
  <si>
    <t>Genesis Lease Limited</t>
  </si>
  <si>
    <t>MEDecision</t>
  </si>
  <si>
    <t>NewStar Financial</t>
  </si>
  <si>
    <t>Obagi Medical Products</t>
  </si>
  <si>
    <t>Teekay Offshore Partners L.P.</t>
  </si>
  <si>
    <t>WSB Financial Group</t>
  </si>
  <si>
    <t>Pantheon China Acquisition</t>
  </si>
  <si>
    <t>Altra Holdings</t>
  </si>
  <si>
    <t>Carrols Restaurant Group</t>
  </si>
  <si>
    <t>US BioEnergy</t>
  </si>
  <si>
    <t>Affymax</t>
  </si>
  <si>
    <t>Double-Take Software</t>
  </si>
  <si>
    <t>Isilon Systems</t>
  </si>
  <si>
    <t>Middle Kingdom Alliance</t>
  </si>
  <si>
    <t>Restaurant Acquisition Partners</t>
  </si>
  <si>
    <t>Fuwei Films (Holdings) Co. Ltd.</t>
  </si>
  <si>
    <t>Melco PBL Entertainment (Macau) Ltd</t>
  </si>
  <si>
    <t>Trina Solar Limited</t>
  </si>
  <si>
    <t>Claymont Steel Holdings</t>
  </si>
  <si>
    <t>Solarfun Power Holdings</t>
  </si>
  <si>
    <t>Transforma Acquisition Group</t>
  </si>
  <si>
    <t>Artes Medical</t>
  </si>
  <si>
    <t>Dayton Superior</t>
  </si>
  <si>
    <t>Shine Media Acquisition</t>
  </si>
  <si>
    <t>Universal Power Group</t>
  </si>
  <si>
    <t>Freedom Acquisition Holdings</t>
  </si>
  <si>
    <t>Celanese</t>
  </si>
  <si>
    <t>SeaBright Insurance Holdings</t>
  </si>
  <si>
    <t>ViaCell</t>
  </si>
  <si>
    <t>Education Realty Trust</t>
  </si>
  <si>
    <t>GFI Group</t>
  </si>
  <si>
    <t>optionsXpress</t>
  </si>
  <si>
    <t>Dollar Financial</t>
  </si>
  <si>
    <t>National Interstate</t>
  </si>
  <si>
    <t>W&amp;T Offshore</t>
  </si>
  <si>
    <t>DryShips</t>
  </si>
  <si>
    <t>Favrille</t>
  </si>
  <si>
    <t>Icagen</t>
  </si>
  <si>
    <t>FairPoint Communications</t>
  </si>
  <si>
    <t>Hurray! Holding</t>
  </si>
  <si>
    <t>American Reprographics</t>
  </si>
  <si>
    <t>Threshold Pharmaceuticals</t>
  </si>
  <si>
    <t>FTD Group</t>
  </si>
  <si>
    <t>Valor Communications Group</t>
  </si>
  <si>
    <t>Emageon</t>
  </si>
  <si>
    <t>Syniverse Technologies</t>
  </si>
  <si>
    <t>Hiland Partners LP</t>
  </si>
  <si>
    <t>Prestige Brands Holdings</t>
  </si>
  <si>
    <t>Huntsman</t>
  </si>
  <si>
    <t>Universal Truckload Services</t>
  </si>
  <si>
    <t>Odimo</t>
  </si>
  <si>
    <t>ECC Capital</t>
  </si>
  <si>
    <t>Veri-Tek International</t>
  </si>
  <si>
    <t>Alpha Natural Resources</t>
  </si>
  <si>
    <t>Aspreva Pharmaceuticals</t>
  </si>
  <si>
    <t>Shamir Optical Industry</t>
  </si>
  <si>
    <t>BofI Holding</t>
  </si>
  <si>
    <t>PanAmSat Holding</t>
  </si>
  <si>
    <t>Fastclick</t>
  </si>
  <si>
    <t>Mercator Partners Acquisitions</t>
  </si>
  <si>
    <t>PRB Gas Transportation</t>
  </si>
  <si>
    <t>DexCom</t>
  </si>
  <si>
    <t>Earle M. Jorgensen</t>
  </si>
  <si>
    <t>National Atlantic Holdings</t>
  </si>
  <si>
    <t>KBL Healthcare Acquisition Corp. II</t>
  </si>
  <si>
    <t>Accuride</t>
  </si>
  <si>
    <t>Lazard</t>
  </si>
  <si>
    <t>Lazard Ltd.</t>
  </si>
  <si>
    <t>Teekay LNG Partners, L.P.</t>
  </si>
  <si>
    <t>Bois d'Arc Energy</t>
  </si>
  <si>
    <t>China Techfaith Wireless Communication Technology</t>
  </si>
  <si>
    <t>Zumiez</t>
  </si>
  <si>
    <t>New Skies Satellites</t>
  </si>
  <si>
    <t>Xerium Technologies</t>
  </si>
  <si>
    <t>Citi Trends</t>
  </si>
  <si>
    <t>DiamondRock Hospitalty</t>
  </si>
  <si>
    <t>SSA Global Technologies</t>
  </si>
  <si>
    <t>XenoPort</t>
  </si>
  <si>
    <t>Aries Maritime Transportation</t>
  </si>
  <si>
    <t>LHC Group</t>
  </si>
  <si>
    <t>Rackable Systems</t>
  </si>
  <si>
    <t>Gentium S.p.A.</t>
  </si>
  <si>
    <t>ev3</t>
  </si>
  <si>
    <t>Micrus Endovascular</t>
  </si>
  <si>
    <t>Inergy Holdings LP</t>
  </si>
  <si>
    <t>Allion Healthcare</t>
  </si>
  <si>
    <t>Lincoln Educational Services</t>
  </si>
  <si>
    <t>Eagle Bulk Shipping</t>
  </si>
  <si>
    <t>KKR Financial</t>
  </si>
  <si>
    <t>Kenexa</t>
  </si>
  <si>
    <t>TBS International</t>
  </si>
  <si>
    <t>TAC Acquisition</t>
  </si>
  <si>
    <t>Deerfield Triarc Capital</t>
  </si>
  <si>
    <t>Columbia Equity Trust</t>
  </si>
  <si>
    <t>HemoSense</t>
  </si>
  <si>
    <t>NeuStar</t>
  </si>
  <si>
    <t>Silicon Motion Technology</t>
  </si>
  <si>
    <t>Volcom</t>
  </si>
  <si>
    <t>Western Allaince Bancorporations</t>
  </si>
  <si>
    <t>Courtside Acquisition</t>
  </si>
  <si>
    <t>Medical Properties Trust</t>
  </si>
  <si>
    <t>Focus Media Holding Limited</t>
  </si>
  <si>
    <t>CryoCor</t>
  </si>
  <si>
    <t>JER Investors Trust</t>
  </si>
  <si>
    <t>Fortress America Acquisition</t>
  </si>
  <si>
    <t>Israel Technonlgy Acquisition</t>
  </si>
  <si>
    <t>Oakmont Acquisition</t>
  </si>
  <si>
    <t>Quintana Maritine</t>
  </si>
  <si>
    <t>Adams Respiratory Therapeutics</t>
  </si>
  <si>
    <t>Diamond Foods</t>
  </si>
  <si>
    <t>Consolidated Communications Illinois</t>
  </si>
  <si>
    <t>Genco Shipping &amp; Trading</t>
  </si>
  <si>
    <t>Hittite Microwave</t>
  </si>
  <si>
    <t>Maidenform Brands</t>
  </si>
  <si>
    <t>ITC Holdings</t>
  </si>
  <si>
    <t>Pike Electric</t>
  </si>
  <si>
    <t>Alon USA Energy</t>
  </si>
  <si>
    <t>Patriot Capital Funding</t>
  </si>
  <si>
    <t>Golf Galaxy</t>
  </si>
  <si>
    <t>Superior Well Services</t>
  </si>
  <si>
    <t>Baby Universe</t>
  </si>
  <si>
    <t>Unica</t>
  </si>
  <si>
    <t>The Republic Group</t>
  </si>
  <si>
    <t>MWI Veterinary Supply</t>
  </si>
  <si>
    <t>Eschelon Telecom</t>
  </si>
  <si>
    <t>WorldSpace</t>
  </si>
  <si>
    <t>Advanced Analogic Technologies</t>
  </si>
  <si>
    <t>Chardan North China Acquisition</t>
  </si>
  <si>
    <t>Advanced Life Sciences</t>
  </si>
  <si>
    <t>AtriCure</t>
  </si>
  <si>
    <t>Hoku Scientific</t>
  </si>
  <si>
    <t>Baidu.com</t>
  </si>
  <si>
    <t>Dresser-Rand Group</t>
  </si>
  <si>
    <t>K&amp;F Holdings Industries</t>
  </si>
  <si>
    <t>James River Group</t>
  </si>
  <si>
    <t>Ruth's Chris Steak House</t>
  </si>
  <si>
    <t>Seaspan</t>
  </si>
  <si>
    <t>First Security Group</t>
  </si>
  <si>
    <t>China Medical Technologies</t>
  </si>
  <si>
    <t>Coley Pharmaceutical Group</t>
  </si>
  <si>
    <t>RBC Bearings</t>
  </si>
  <si>
    <t>Reddy Ice Holdings</t>
  </si>
  <si>
    <t>CF Industries Holdings</t>
  </si>
  <si>
    <t>Heartland Payment Systems</t>
  </si>
  <si>
    <t>Refco</t>
  </si>
  <si>
    <t>Rockwood Holdings</t>
  </si>
  <si>
    <t>Williams Partners</t>
  </si>
  <si>
    <t>Stone Acarde Acquisition</t>
  </si>
  <si>
    <t>Ithaka Acquisition</t>
  </si>
  <si>
    <t>Enterprise GP Holdings LP</t>
  </si>
  <si>
    <t>Ready Mix</t>
  </si>
  <si>
    <t>Ad.Venture Partners</t>
  </si>
  <si>
    <t>Coconut Palm Acquisition</t>
  </si>
  <si>
    <t>Williams Scotsman International</t>
  </si>
  <si>
    <t>Nexity Financial</t>
  </si>
  <si>
    <t>Ikanos Communications</t>
  </si>
  <si>
    <t>North Pointe Holdings</t>
  </si>
  <si>
    <t>Global Cash Access Holdings</t>
  </si>
  <si>
    <t>Horizon Lines</t>
  </si>
  <si>
    <t>Sunesis Pharmaceuticals</t>
  </si>
  <si>
    <t>Genomic Health</t>
  </si>
  <si>
    <t>Taleo</t>
  </si>
  <si>
    <t>Avalon Pharmaceuticals</t>
  </si>
  <si>
    <t>Caribou Coffee</t>
  </si>
  <si>
    <t>Global Partners</t>
  </si>
  <si>
    <t>WebMD Health</t>
  </si>
  <si>
    <t>State National Bancshares</t>
  </si>
  <si>
    <t>VistaPrint Limited</t>
  </si>
  <si>
    <t>StealthGas</t>
  </si>
  <si>
    <t>American Commercial Lines</t>
  </si>
  <si>
    <t>TAL International</t>
  </si>
  <si>
    <t>Double Hull Tankers</t>
  </si>
  <si>
    <t>PokerTek</t>
  </si>
  <si>
    <t>CBOT Holdings</t>
  </si>
  <si>
    <t>Federal Services Acquisition</t>
  </si>
  <si>
    <t>Paramount Acquisition</t>
  </si>
  <si>
    <t>NCI</t>
  </si>
  <si>
    <t>Key Hospitality Acquisition</t>
  </si>
  <si>
    <t>Platinum Energy Resources</t>
  </si>
  <si>
    <t>Cogdell Spencer</t>
  </si>
  <si>
    <t>Hercules Offshore</t>
  </si>
  <si>
    <t>MathStar</t>
  </si>
  <si>
    <t>NxStage Medical</t>
  </si>
  <si>
    <t>Electro-Optical Sciences</t>
  </si>
  <si>
    <t>Accentia Biopharmaceuticals</t>
  </si>
  <si>
    <t>Cbeyond Communications</t>
  </si>
  <si>
    <t>Newkirk Realty Trust</t>
  </si>
  <si>
    <t>Website Pros</t>
  </si>
  <si>
    <t>CombinatoRx</t>
  </si>
  <si>
    <t>iRobot</t>
  </si>
  <si>
    <t>Saifun Semiconductors Ltd.</t>
  </si>
  <si>
    <t>Cold Spring Capital</t>
  </si>
  <si>
    <t>Clear Channel Outdoor Holdings</t>
  </si>
  <si>
    <t>IHS</t>
  </si>
  <si>
    <t>Vimicro International</t>
  </si>
  <si>
    <t>IntercontinentalExchange</t>
  </si>
  <si>
    <t>SunPower</t>
  </si>
  <si>
    <t>AMERISAFE</t>
  </si>
  <si>
    <t>Dover Saddlery</t>
  </si>
  <si>
    <t>Under Armour</t>
  </si>
  <si>
    <t>Tronox</t>
  </si>
  <si>
    <t>Union Drilling</t>
  </si>
  <si>
    <t>Brookdale Senior Living</t>
  </si>
  <si>
    <t>Actions Semiconductor</t>
  </si>
  <si>
    <t>DCP Midstream Partners</t>
  </si>
  <si>
    <t>Vocus</t>
  </si>
  <si>
    <t>WiderThan</t>
  </si>
  <si>
    <t>Basic Energy Services</t>
  </si>
  <si>
    <t>Cynosure</t>
  </si>
  <si>
    <t>Scopus Video Networks</t>
  </si>
  <si>
    <t>CapitalSouth Bancorp</t>
  </si>
  <si>
    <t>DealerTrack Holdings</t>
  </si>
  <si>
    <t>Suntech Power Holdings</t>
  </si>
  <si>
    <t>Somaxon Pharmaceuticals</t>
  </si>
  <si>
    <t>Carolina National Bank</t>
  </si>
  <si>
    <t>Copa Holdings S.A.</t>
  </si>
  <si>
    <t>Directed Electronics</t>
  </si>
  <si>
    <t>Emergency Medical Services</t>
  </si>
  <si>
    <t>Spansion</t>
  </si>
  <si>
    <t>Star Maritime Acquisition</t>
  </si>
  <si>
    <t>Boulder Specialty Brands</t>
  </si>
  <si>
    <t>CRM Holdings</t>
  </si>
  <si>
    <t>Pixelplus Ltd.</t>
  </si>
  <si>
    <t>NUCRYST Pharmaceuticals</t>
  </si>
  <si>
    <t>K-Sea Transportation Partners</t>
  </si>
  <si>
    <t>Crosstex Energy</t>
  </si>
  <si>
    <t>Portec Rail Products</t>
  </si>
  <si>
    <t>Government Properties Trust</t>
  </si>
  <si>
    <t>Eyetech Pharmaceuticals</t>
  </si>
  <si>
    <t>TRW Automotive</t>
  </si>
  <si>
    <t>GTx</t>
  </si>
  <si>
    <t>The Bancorp Bank</t>
  </si>
  <si>
    <t>Asset Acceptance Capital</t>
  </si>
  <si>
    <t>Assurant</t>
  </si>
  <si>
    <t>Renovis</t>
  </si>
  <si>
    <t>TODCO</t>
  </si>
  <si>
    <t>Bakers Footwear Group</t>
  </si>
  <si>
    <t>Staktex Holdings</t>
  </si>
  <si>
    <t>Symbion</t>
  </si>
  <si>
    <t>AlphaSmart</t>
  </si>
  <si>
    <t>Affordable Residential Communities</t>
  </si>
  <si>
    <t>Bristol West Holdings</t>
  </si>
  <si>
    <t>Atheros Communications</t>
  </si>
  <si>
    <t>Corgentech</t>
  </si>
  <si>
    <t>Dynavax Technologies</t>
  </si>
  <si>
    <t>Kinetic Concepts</t>
  </si>
  <si>
    <t>Xcyte Therapies</t>
  </si>
  <si>
    <t>Tercica</t>
  </si>
  <si>
    <t>Sunset Financial Resources</t>
  </si>
  <si>
    <t>Capital Lease Funding</t>
  </si>
  <si>
    <t>Signature Bank</t>
  </si>
  <si>
    <t>Ultra Clean Holdings</t>
  </si>
  <si>
    <t>Hornbeck Offshore Services</t>
  </si>
  <si>
    <t>Anadys Pharmaceuticals</t>
  </si>
  <si>
    <t>Cutera</t>
  </si>
  <si>
    <t>Marchex</t>
  </si>
  <si>
    <t>Santarus</t>
  </si>
  <si>
    <t>Memory Pharmaceuticals</t>
  </si>
  <si>
    <t>JED Oil</t>
  </si>
  <si>
    <t>Arbor Realty Trust</t>
  </si>
  <si>
    <t>Corcept Therapeutics</t>
  </si>
  <si>
    <t>ProCentury</t>
  </si>
  <si>
    <t>Gander Mountain</t>
  </si>
  <si>
    <t>SiRF Technology Holdings</t>
  </si>
  <si>
    <t>Barrier Therapeutics</t>
  </si>
  <si>
    <t>Intersections</t>
  </si>
  <si>
    <t>Cytokinetics</t>
  </si>
  <si>
    <t>Origen Financial</t>
  </si>
  <si>
    <t>Greenhill</t>
  </si>
  <si>
    <t>InfraSource Services</t>
  </si>
  <si>
    <t>NuVasive</t>
  </si>
  <si>
    <t>Genworth Financial</t>
  </si>
  <si>
    <t>ACADIA Pharmaceuticals</t>
  </si>
  <si>
    <t>Angio Dynamics</t>
  </si>
  <si>
    <t>Critical Therapeutics</t>
  </si>
  <si>
    <t>Republic Airways Holdings</t>
  </si>
  <si>
    <t>Alnylam Pharmaceuticals</t>
  </si>
  <si>
    <t>Global Signal</t>
  </si>
  <si>
    <t>Inhibitex</t>
  </si>
  <si>
    <t>Digirad</t>
  </si>
  <si>
    <t>PowerDsine</t>
  </si>
  <si>
    <t>CB Richard Ellis Group</t>
  </si>
  <si>
    <t>Leadis Technology</t>
  </si>
  <si>
    <t>Metabasis Therapeutics</t>
  </si>
  <si>
    <t>ADESA</t>
  </si>
  <si>
    <t>InfoSonics</t>
  </si>
  <si>
    <t>Radiation Therapy Services</t>
  </si>
  <si>
    <t>Blackboard</t>
  </si>
  <si>
    <t>Color Kinetics</t>
  </si>
  <si>
    <t>Jackson Hewitt Tax Service</t>
  </si>
  <si>
    <t>Momenta Pharmaceuticals</t>
  </si>
  <si>
    <t>Senomyx</t>
  </si>
  <si>
    <t>WCA Waste</t>
  </si>
  <si>
    <t>salesforce.com</t>
  </si>
  <si>
    <t>New York Mortgage Trust</t>
  </si>
  <si>
    <t>Gol Intelligent Airlines</t>
  </si>
  <si>
    <t>Strategic Hotel Capital</t>
  </si>
  <si>
    <t>Xyratex</t>
  </si>
  <si>
    <t>Motive</t>
  </si>
  <si>
    <t>Multi-Fineline Electric</t>
  </si>
  <si>
    <t>Cabela's</t>
  </si>
  <si>
    <t>Homex Development</t>
  </si>
  <si>
    <t>Life Time Fitness</t>
  </si>
  <si>
    <t>Design Within Reach</t>
  </si>
  <si>
    <t>KongZhong</t>
  </si>
  <si>
    <t>NetLogic Mircosystems</t>
  </si>
  <si>
    <t>Affirmative Insurance Holdings</t>
  </si>
  <si>
    <t>Domino's Pizza</t>
  </si>
  <si>
    <t>Phase Forward</t>
  </si>
  <si>
    <t>Collegiate Funding Services</t>
  </si>
  <si>
    <t>Freescale Semiconductor</t>
  </si>
  <si>
    <t>LG. Philips LCD (7/22/04)</t>
  </si>
  <si>
    <t>Xenogen</t>
  </si>
  <si>
    <t>QC Holdings</t>
  </si>
  <si>
    <t>Greenfield Online</t>
  </si>
  <si>
    <t>McCormick &amp; Schmick Holdings</t>
  </si>
  <si>
    <t>Idenix Pharmaceuticals</t>
  </si>
  <si>
    <t>Blackbaud</t>
  </si>
  <si>
    <t>Dex Media</t>
  </si>
  <si>
    <t>Kanbay International</t>
  </si>
  <si>
    <t>NEUROMetrix</t>
  </si>
  <si>
    <t>Auxilium Pharmaceuticals</t>
  </si>
  <si>
    <t>Lumera</t>
  </si>
  <si>
    <t>Top Tankers</t>
  </si>
  <si>
    <t>Bucyrus International</t>
  </si>
  <si>
    <t>Gramercy Capital</t>
  </si>
  <si>
    <t>MannKind</t>
  </si>
  <si>
    <t>Volterra Semiconductor</t>
  </si>
  <si>
    <t>MortgageIT Holdings</t>
  </si>
  <si>
    <t>EnerSys</t>
  </si>
  <si>
    <t>Rightnow Technologies</t>
  </si>
  <si>
    <t>New River Pharmaceuticals</t>
  </si>
  <si>
    <t>Commercial Vehicle Group</t>
  </si>
  <si>
    <t>Syneron Medical Ltd.</t>
  </si>
  <si>
    <t>NAVTEQ</t>
  </si>
  <si>
    <t>Google</t>
  </si>
  <si>
    <t>WPT Enterprises</t>
  </si>
  <si>
    <t>Placer Sierra Bancshares</t>
  </si>
  <si>
    <t>Kite Realty Group Trust</t>
  </si>
  <si>
    <t>Westlake Chemical</t>
  </si>
  <si>
    <t>Extra Space Storage</t>
  </si>
  <si>
    <t>Archipelago Holdings</t>
  </si>
  <si>
    <t>Stereotaxis</t>
  </si>
  <si>
    <t>EuroBancshares</t>
  </si>
  <si>
    <t>Cohen &amp; Steers</t>
  </si>
  <si>
    <t>eCOST.com</t>
  </si>
  <si>
    <t>StoneMor Partners L.P.</t>
  </si>
  <si>
    <t>Nephros</t>
  </si>
  <si>
    <t>Educate</t>
  </si>
  <si>
    <t>Beacon Roofing Supply</t>
  </si>
  <si>
    <t>ValleyBancorp</t>
  </si>
  <si>
    <t>Cogent Systems</t>
  </si>
  <si>
    <t>WebSideStory</t>
  </si>
  <si>
    <t>CPFL Energia</t>
  </si>
  <si>
    <t>JAMDAT Mobile</t>
  </si>
  <si>
    <t>51job</t>
  </si>
  <si>
    <t>Primus Guaranty</t>
  </si>
  <si>
    <t>Ness Technologies</t>
  </si>
  <si>
    <t>CallWave</t>
  </si>
  <si>
    <t>PeopleSupport</t>
  </si>
  <si>
    <t>Eagle Hospitality Properties Trust</t>
  </si>
  <si>
    <t>Texas Roadhouse</t>
  </si>
  <si>
    <t>Theravance</t>
  </si>
  <si>
    <t>Gold Kist Holdings</t>
  </si>
  <si>
    <t>Thomas Properties Group</t>
  </si>
  <si>
    <t>IntraLase</t>
  </si>
  <si>
    <t>New York &amp; Company</t>
  </si>
  <si>
    <t>Gurunet</t>
  </si>
  <si>
    <t>Huron Consulting Group</t>
  </si>
  <si>
    <t>CoTherix</t>
  </si>
  <si>
    <t>China Finance Online</t>
  </si>
  <si>
    <t>Interchange</t>
  </si>
  <si>
    <t>Celebrate Express</t>
  </si>
  <si>
    <t>Sunstone Hotel Investors</t>
  </si>
  <si>
    <t>Tower Group</t>
  </si>
  <si>
    <t>TelVent GIT</t>
  </si>
  <si>
    <t>U-Store-It Trust</t>
  </si>
  <si>
    <t>NorthStar Realty Finance</t>
  </si>
  <si>
    <t>Shopping.com</t>
  </si>
  <si>
    <t>FoxHollow Technologies</t>
  </si>
  <si>
    <t>Calamos Asset Management</t>
  </si>
  <si>
    <t>eLong</t>
  </si>
  <si>
    <t>DreamWorks Animation SKG</t>
  </si>
  <si>
    <t>Build-A-Bear Workshop</t>
  </si>
  <si>
    <t>Mechel Steel Group OAO</t>
  </si>
  <si>
    <t>Digital Realty Trust</t>
  </si>
  <si>
    <t>U.S. Shipping Partners L.P.</t>
  </si>
  <si>
    <t>Aames Investment</t>
  </si>
  <si>
    <t>Arlington Tankers Ltd.</t>
  </si>
  <si>
    <t>MarketAxess Holdings</t>
  </si>
  <si>
    <t>Copano Energy, LLC</t>
  </si>
  <si>
    <t>China Netcom Group</t>
  </si>
  <si>
    <t>Zip Realty</t>
  </si>
  <si>
    <t>InPhonic</t>
  </si>
  <si>
    <t>Specialty Underwriters' Alliance</t>
  </si>
  <si>
    <t>PRA International</t>
  </si>
  <si>
    <t>Iowa Telecommunications Services</t>
  </si>
  <si>
    <t>Coinmach Service</t>
  </si>
  <si>
    <t>Monolithic Power Systems</t>
  </si>
  <si>
    <t>PortalPlayer</t>
  </si>
  <si>
    <t>UAP Holdings</t>
  </si>
  <si>
    <t>Ninetowns Digital World Trade Holdings</t>
  </si>
  <si>
    <t>CABG Medical</t>
  </si>
  <si>
    <t>Foundation Coal Holdings</t>
  </si>
  <si>
    <t>OccuLogix</t>
  </si>
  <si>
    <t>SYMMETRY Medical</t>
  </si>
  <si>
    <t>First State Financial</t>
  </si>
  <si>
    <t>Bill Barrett</t>
  </si>
  <si>
    <t>HouseValues</t>
  </si>
  <si>
    <t>Adeza Biomedical</t>
  </si>
  <si>
    <t>Community Bancorp</t>
  </si>
  <si>
    <t>Conor Medsystems</t>
  </si>
  <si>
    <t>Comstock Homebuilding Companies</t>
  </si>
  <si>
    <t>Orange 21</t>
  </si>
  <si>
    <t>BlueLinx Holdings</t>
  </si>
  <si>
    <t>Knoll</t>
  </si>
  <si>
    <t>Cascade Microtech</t>
  </si>
  <si>
    <t>Great Wolf Resorts</t>
  </si>
  <si>
    <t>Las Vegas Sands</t>
  </si>
  <si>
    <t>The9 Limited</t>
  </si>
  <si>
    <t>Spirit Finance</t>
  </si>
  <si>
    <t>Feldman Mall Properties</t>
  </si>
  <si>
    <t>Herbalife</t>
  </si>
  <si>
    <t>Interline Brands</t>
  </si>
  <si>
    <t>Otelco Telecommunications</t>
  </si>
  <si>
    <t>Cambridge Display Technology</t>
  </si>
  <si>
    <t>Advance America Cash Advance</t>
  </si>
  <si>
    <t>Arbinet-thexchange</t>
  </si>
  <si>
    <t>KMG AMERICA</t>
  </si>
  <si>
    <t>Warren Resources</t>
  </si>
  <si>
    <t>MHI</t>
  </si>
  <si>
    <t>Infinity Property &amp; Casualty</t>
  </si>
  <si>
    <t>Accredited Home Lenders</t>
  </si>
  <si>
    <t>Telkom SA</t>
  </si>
  <si>
    <t>iPayment</t>
  </si>
  <si>
    <t>Redline Performance Products</t>
  </si>
  <si>
    <t>Maguire Properties</t>
  </si>
  <si>
    <t>American Financial Realty Trust</t>
  </si>
  <si>
    <t>Molina Healthcare</t>
  </si>
  <si>
    <t>AXIS Capital Holdings Limited</t>
  </si>
  <si>
    <t>Digital Theater Systems</t>
  </si>
  <si>
    <t>InterVideo</t>
  </si>
  <si>
    <t>Integrated Alarm Services Group</t>
  </si>
  <si>
    <t>iPass</t>
  </si>
  <si>
    <t>Citadel Broadcasting</t>
  </si>
  <si>
    <t>Direct General</t>
  </si>
  <si>
    <t>Texas Capital Bancshares</t>
  </si>
  <si>
    <t>Gladstone Commercial</t>
  </si>
  <si>
    <t>Providence Service</t>
  </si>
  <si>
    <t>Ashford Hospitality Trust</t>
  </si>
  <si>
    <t>National Financial Partners</t>
  </si>
  <si>
    <t>SigmaTel</t>
  </si>
  <si>
    <t>Journal Co.</t>
  </si>
  <si>
    <t>Anchor Glass Container</t>
  </si>
  <si>
    <t>RedEnvelope</t>
  </si>
  <si>
    <t>Acusphere</t>
  </si>
  <si>
    <t>DigitalNet Holdings</t>
  </si>
  <si>
    <t>Advancis Pharmaceutical</t>
  </si>
  <si>
    <t>First Potomac Realty Trust</t>
  </si>
  <si>
    <t>Genitope</t>
  </si>
  <si>
    <t>Centennial Specialty Foods</t>
  </si>
  <si>
    <t>First Marblehead</t>
  </si>
  <si>
    <t>Overnite</t>
  </si>
  <si>
    <t>NitroMed</t>
  </si>
  <si>
    <t>Pharmion</t>
  </si>
  <si>
    <t>Coast Financial Holdings</t>
  </si>
  <si>
    <t>Marlin Business Services</t>
  </si>
  <si>
    <t>Tessera Technologies</t>
  </si>
  <si>
    <t>Whiting Petroleum Holdings</t>
  </si>
  <si>
    <t>Callidus Software</t>
  </si>
  <si>
    <t>Buffalo Wild Wings</t>
  </si>
  <si>
    <t>Nexstar Broadcasting Group</t>
  </si>
  <si>
    <t>SIRVA</t>
  </si>
  <si>
    <t>SYNNEX</t>
  </si>
  <si>
    <t>Pinnacle Airlines</t>
  </si>
  <si>
    <t>Conn's</t>
  </si>
  <si>
    <t>Open Solutions</t>
  </si>
  <si>
    <t>Aspen Insurance Holdings</t>
  </si>
  <si>
    <t>American Equity Investment Life Holding</t>
  </si>
  <si>
    <t>Volume Service America Holdings</t>
  </si>
  <si>
    <t>Ctrip.com International</t>
  </si>
  <si>
    <t>NPTest Holdings</t>
  </si>
  <si>
    <t>Nelnet</t>
  </si>
  <si>
    <t>Compass Mineral International</t>
  </si>
  <si>
    <t>Central Freight Lines</t>
  </si>
  <si>
    <t>International Steel Group</t>
  </si>
  <si>
    <t>Highland Hospitality</t>
  </si>
  <si>
    <t>United National Group</t>
  </si>
  <si>
    <t>Falcon Financial Investment</t>
  </si>
  <si>
    <t>Provide-Commerce</t>
  </si>
  <si>
    <t>Orbitz</t>
  </si>
  <si>
    <t>Universal Technical Institute</t>
  </si>
  <si>
    <t>Luminent Mortgage Capital</t>
  </si>
  <si>
    <t>Kintera</t>
  </si>
  <si>
    <t>ZymoGenetics</t>
  </si>
  <si>
    <t>Carolina Group (Loews Corp.)</t>
  </si>
  <si>
    <t>Sunoco Logistics Partners</t>
  </si>
  <si>
    <t>Wimm Bill Dann Foods</t>
  </si>
  <si>
    <t>GameStop</t>
  </si>
  <si>
    <t>PETCO Animal Supplies</t>
  </si>
  <si>
    <t>Integrated Defense</t>
  </si>
  <si>
    <t>Tsakos Energy Navigation</t>
  </si>
  <si>
    <t>Anteon International</t>
  </si>
  <si>
    <t>Asbury Automotive Group</t>
  </si>
  <si>
    <t>Alcon</t>
  </si>
  <si>
    <t>MedSource Technologies</t>
  </si>
  <si>
    <t>JetBlue Airways</t>
  </si>
  <si>
    <t>ExpressJet Holdings</t>
  </si>
  <si>
    <t>Medical Staffing Network Holdings</t>
  </si>
  <si>
    <t>Heritage Property Invest. Trust</t>
  </si>
  <si>
    <t>DOV Pharmaceutical</t>
  </si>
  <si>
    <t>Premcor</t>
  </si>
  <si>
    <t>LIN TV</t>
  </si>
  <si>
    <t>Quinton Cardiology Systems</t>
  </si>
  <si>
    <t>Regal Entertainment Group</t>
  </si>
  <si>
    <t>Verint Systems</t>
  </si>
  <si>
    <t>Dickie Walker Marine</t>
  </si>
  <si>
    <t>Aeropostale</t>
  </si>
  <si>
    <t>Kyphon</t>
  </si>
  <si>
    <t>MarkWest Energy Partners</t>
  </si>
  <si>
    <t>Liquidmetals Technologies</t>
  </si>
  <si>
    <t>Altiris</t>
  </si>
  <si>
    <t>Eon Labs</t>
  </si>
  <si>
    <t>Netflix</t>
  </si>
  <si>
    <t>SRA International</t>
  </si>
  <si>
    <t>Plumtree Software</t>
  </si>
  <si>
    <t>Veridian</t>
  </si>
  <si>
    <t>Printcafe Software</t>
  </si>
  <si>
    <t>CTI Molecular Imaging</t>
  </si>
  <si>
    <t>Big 5 Sporting Goods</t>
  </si>
  <si>
    <t>Hewitt Associates</t>
  </si>
  <si>
    <t>MTC Technologies</t>
  </si>
  <si>
    <t>Inveresk Research Group</t>
  </si>
  <si>
    <t>CIT Group</t>
  </si>
  <si>
    <t>Kirkland's</t>
  </si>
  <si>
    <t>Red Robin Gourmet Burgers</t>
  </si>
  <si>
    <t>LeapFrog Enterprises</t>
  </si>
  <si>
    <t>Windrose Medical Properties Trust</t>
  </si>
  <si>
    <t>Montpelier Re Holdings</t>
  </si>
  <si>
    <t>Newcastle Investment</t>
  </si>
  <si>
    <t>Natural Resource Partners</t>
  </si>
  <si>
    <t>Enbridge Energy Management LLC</t>
  </si>
  <si>
    <t>Dick's Sporting Goods</t>
  </si>
  <si>
    <t>Taylor Capital Group</t>
  </si>
  <si>
    <t>Wynn Resorts</t>
  </si>
  <si>
    <t>Platinum Underwriters Holdings</t>
  </si>
  <si>
    <t>Martin Midstream Partners LP</t>
  </si>
  <si>
    <t>Harrington West Financial Group</t>
  </si>
  <si>
    <t>Portfolio Recovery Associates</t>
  </si>
  <si>
    <t>WellChoice</t>
  </si>
  <si>
    <t>SI International</t>
  </si>
  <si>
    <t>China Telecom</t>
  </si>
  <si>
    <t>Constar International</t>
  </si>
  <si>
    <t>IMPAC Medical Systems</t>
  </si>
  <si>
    <t>Cosi</t>
  </si>
  <si>
    <t>Safety Insurance Group</t>
  </si>
  <si>
    <t>Chicago Mercantile Exchange</t>
  </si>
  <si>
    <t>Seagate Technology Holdings</t>
  </si>
  <si>
    <t>Commercial Capital Bancorp</t>
  </si>
  <si>
    <t>VistaCare</t>
  </si>
  <si>
    <t>Ohio Legacy</t>
  </si>
  <si>
    <t>Align Technology</t>
  </si>
  <si>
    <t>EXACT Sciences</t>
  </si>
  <si>
    <t>ATP Oil &amp; Gas</t>
  </si>
  <si>
    <t>Williams Energy Partners</t>
  </si>
  <si>
    <t>KPMG Consulting</t>
  </si>
  <si>
    <t>Oil States International</t>
  </si>
  <si>
    <t>Third Wave Tech</t>
  </si>
  <si>
    <t>AquaCell Technologies</t>
  </si>
  <si>
    <t>GMX Resources</t>
  </si>
  <si>
    <t>Riverstone Networks</t>
  </si>
  <si>
    <t>AFC Enterprises</t>
  </si>
  <si>
    <t>Encore Acquisition</t>
  </si>
  <si>
    <t>Loudcloud</t>
  </si>
  <si>
    <t>Aquila</t>
  </si>
  <si>
    <t>Reliant Resources</t>
  </si>
  <si>
    <t>BRIAZZ</t>
  </si>
  <si>
    <t>Simplex Solutions</t>
  </si>
  <si>
    <t>TASER International</t>
  </si>
  <si>
    <t>Tellium</t>
  </si>
  <si>
    <t>Instinet Group LLC</t>
  </si>
  <si>
    <t>Global Power Equip. Group</t>
  </si>
  <si>
    <t>Torch Offshore</t>
  </si>
  <si>
    <t>Alliance Data Systems</t>
  </si>
  <si>
    <t>United Surgical Partners</t>
  </si>
  <si>
    <t>Odyssey Re Holdings</t>
  </si>
  <si>
    <t>FMC Technologies</t>
  </si>
  <si>
    <t>STATOIL ASA</t>
  </si>
  <si>
    <t>Phoenix Companies</t>
  </si>
  <si>
    <t>Multilink Technology</t>
  </si>
  <si>
    <t>Galyan's Trading</t>
  </si>
  <si>
    <t>Accenture</t>
  </si>
  <si>
    <t>Natus Medical</t>
  </si>
  <si>
    <t>Inergy LP</t>
  </si>
  <si>
    <t>Alliance Imaging</t>
  </si>
  <si>
    <t>PDF Solutions</t>
  </si>
  <si>
    <t>Bunge</t>
  </si>
  <si>
    <t>Mykrolis</t>
  </si>
  <si>
    <t>Principal Financial Group</t>
  </si>
  <si>
    <t>Cross Country</t>
  </si>
  <si>
    <t>Anthem</t>
  </si>
  <si>
    <t>Odyssey HealthCare</t>
  </si>
  <si>
    <t>Advisory Board (The)</t>
  </si>
  <si>
    <t>AMN Healthcare Services</t>
  </si>
  <si>
    <t>Fisher &amp; Paykel HealthCare</t>
  </si>
  <si>
    <t>dj Orthopedics</t>
  </si>
  <si>
    <t>BAM! Entertainment</t>
  </si>
  <si>
    <t>Weight Watchers International</t>
  </si>
  <si>
    <t>Magma Design Automation</t>
  </si>
  <si>
    <t>MedicalCV</t>
  </si>
  <si>
    <t>VCA Antech</t>
  </si>
  <si>
    <t>Aluminum Corp of China (Chalco)</t>
  </si>
  <si>
    <t>ARAMARK Worldwide</t>
  </si>
  <si>
    <t>Converium Holdings</t>
  </si>
  <si>
    <t>NetScreen Thecnologies</t>
  </si>
  <si>
    <t>Centene</t>
  </si>
  <si>
    <t>Prudential Financial</t>
  </si>
  <si>
    <t>Nassda</t>
  </si>
  <si>
    <t>Northwest Biotherapeutics</t>
  </si>
  <si>
    <t>Bruker AXS</t>
  </si>
  <si>
    <t>American Pharmaceutical Partners</t>
  </si>
  <si>
    <t>Sequoia Software</t>
  </si>
  <si>
    <t>Nogatech</t>
  </si>
  <si>
    <t>iBEAM Broadcasting</t>
  </si>
  <si>
    <t>New Focus</t>
  </si>
  <si>
    <t>CoolSavings.com</t>
  </si>
  <si>
    <t>PixelWorks</t>
  </si>
  <si>
    <t>Parthus Technologies</t>
  </si>
  <si>
    <t>Integrated Circuit Systems</t>
  </si>
  <si>
    <t>Universal Compression Holdings</t>
  </si>
  <si>
    <t>Centillium Communications</t>
  </si>
  <si>
    <t>Stanford Microdevices</t>
  </si>
  <si>
    <t>Sonus Networks</t>
  </si>
  <si>
    <t>First Horizon Pharmaceutical</t>
  </si>
  <si>
    <t>NRG Energy</t>
  </si>
  <si>
    <t>CrossWorlds Software</t>
  </si>
  <si>
    <t>ONI Systems</t>
  </si>
  <si>
    <t>UbiquiTel</t>
  </si>
  <si>
    <t>Community Health Systems</t>
  </si>
  <si>
    <t>Intuitive Surgical</t>
  </si>
  <si>
    <t>Take To Auction</t>
  </si>
  <si>
    <t>Rediff.com India</t>
  </si>
  <si>
    <t>Silverline Technologies</t>
  </si>
  <si>
    <t>China Unicom</t>
  </si>
  <si>
    <t>Cepheid</t>
  </si>
  <si>
    <t>Handspring</t>
  </si>
  <si>
    <t>ClickSoftware</t>
  </si>
  <si>
    <t>Charles River Laboratories</t>
  </si>
  <si>
    <t>Accelerated Networks</t>
  </si>
  <si>
    <t>Manufacturers Services</t>
  </si>
  <si>
    <t>QualStar</t>
  </si>
  <si>
    <t>eFunds</t>
  </si>
  <si>
    <t>Click Commerce</t>
  </si>
  <si>
    <t>Marvell Technology Group</t>
  </si>
  <si>
    <t>Stratos Lightwave</t>
  </si>
  <si>
    <t>Genuity</t>
  </si>
  <si>
    <t>Accord Networks</t>
  </si>
  <si>
    <t>CareScience</t>
  </si>
  <si>
    <t>CapStone Turbine</t>
  </si>
  <si>
    <t>Virage</t>
  </si>
  <si>
    <t>Netease.com</t>
  </si>
  <si>
    <t>Mobility Electronics</t>
  </si>
  <si>
    <t>Exfo Electro-Optical Engineering</t>
  </si>
  <si>
    <t>Precise Software Soluntions</t>
  </si>
  <si>
    <t>StorageNetworks</t>
  </si>
  <si>
    <t>InfoVista SA</t>
  </si>
  <si>
    <t>ASAT Holdings</t>
  </si>
  <si>
    <t>Axcelis Technologies</t>
  </si>
  <si>
    <t>Entegris</t>
  </si>
  <si>
    <t>Turkcell</t>
  </si>
  <si>
    <t>divine interVentures</t>
  </si>
  <si>
    <t>Sohu.com</t>
  </si>
  <si>
    <t>I-Many</t>
  </si>
  <si>
    <t>Network Engines</t>
  </si>
  <si>
    <t>Sunrise Telecom</t>
  </si>
  <si>
    <t>Triton Network Systems</t>
  </si>
  <si>
    <t>OmniVision Technologies</t>
  </si>
  <si>
    <t>Pain Therapeutics</t>
  </si>
  <si>
    <t>deCODE Genetics</t>
  </si>
  <si>
    <t>Transgenomic</t>
  </si>
  <si>
    <t>Argonaut Technologies</t>
  </si>
  <si>
    <t>Support.com</t>
  </si>
  <si>
    <t>Airspan Networks</t>
  </si>
  <si>
    <t>Vascular Solutions</t>
  </si>
  <si>
    <t>Corio</t>
  </si>
  <si>
    <t>SMTC</t>
  </si>
  <si>
    <t>Talarian</t>
  </si>
  <si>
    <t>Variagenics</t>
  </si>
  <si>
    <t>Interland</t>
  </si>
  <si>
    <t>Blue Martini Software</t>
  </si>
  <si>
    <t>Evoke</t>
  </si>
  <si>
    <t>Gemini Genomics</t>
  </si>
  <si>
    <t>TyCom</t>
  </si>
  <si>
    <t>Applied Molecular Evolution</t>
  </si>
  <si>
    <t>RITA Medical Systems</t>
  </si>
  <si>
    <t>Keryx Biopharmaceuticals</t>
  </si>
  <si>
    <t>Avici Systems</t>
  </si>
  <si>
    <t>Camtek</t>
  </si>
  <si>
    <t>Genencor International</t>
  </si>
  <si>
    <t>ValiCert</t>
  </si>
  <si>
    <t>Arena Pharmaceuticals</t>
  </si>
  <si>
    <t>Corvis</t>
  </si>
  <si>
    <t>Illumina</t>
  </si>
  <si>
    <t>Lexent</t>
  </si>
  <si>
    <t>WebEx</t>
  </si>
  <si>
    <t>Virage Logic</t>
  </si>
  <si>
    <t>Convergent Group</t>
  </si>
  <si>
    <t>Tripath Technology</t>
  </si>
  <si>
    <t>Western Multiplex</t>
  </si>
  <si>
    <t>SpeechWorks International</t>
  </si>
  <si>
    <t>eRoom System Technologies</t>
  </si>
  <si>
    <t>OPNET Technologies</t>
  </si>
  <si>
    <t>California Pizza Kitchen</t>
  </si>
  <si>
    <t>Entravision Communications</t>
  </si>
  <si>
    <t>Floware Wireless Systems</t>
  </si>
  <si>
    <t>iAsiaWorks</t>
  </si>
  <si>
    <t>Screaming Media.com</t>
  </si>
  <si>
    <t>Versicor</t>
  </si>
  <si>
    <t>Deltagen</t>
  </si>
  <si>
    <t>Rosetta Inpharmatics</t>
  </si>
  <si>
    <t>Inspire Phamaceuticals</t>
  </si>
  <si>
    <t>Resonate</t>
  </si>
  <si>
    <t>SignalSoft</t>
  </si>
  <si>
    <t>EXE Technologies</t>
  </si>
  <si>
    <t>Lantronix</t>
  </si>
  <si>
    <t>Bruker Daltonics</t>
  </si>
  <si>
    <t>Ceragon Networks (Giganet-GGNT)</t>
  </si>
  <si>
    <t>Advanced Power Technology</t>
  </si>
  <si>
    <t>AOL Latin America</t>
  </si>
  <si>
    <t>Medicines (The)</t>
  </si>
  <si>
    <t>Pemstar</t>
  </si>
  <si>
    <t>Mind C.T.I. Ltd</t>
  </si>
  <si>
    <t>Active Power</t>
  </si>
  <si>
    <t>TeleCommunications Systems</t>
  </si>
  <si>
    <t>Tvia</t>
  </si>
  <si>
    <t>ChipPAC</t>
  </si>
  <si>
    <t>Millennium Cell</t>
  </si>
  <si>
    <t>Repeater Technologies</t>
  </si>
  <si>
    <t>AtheroGenics</t>
  </si>
  <si>
    <t>Radview Software</t>
  </si>
  <si>
    <t>Pharsight</t>
  </si>
  <si>
    <t>H Power</t>
  </si>
  <si>
    <t>McData</t>
  </si>
  <si>
    <t>Esperion Theraputics</t>
  </si>
  <si>
    <t>Orient-Express Hotels</t>
  </si>
  <si>
    <t>VINA Technologies</t>
  </si>
  <si>
    <t>Evolve Software</t>
  </si>
  <si>
    <t>Large Scale Biology</t>
  </si>
  <si>
    <t>American Medical Systems Holdings</t>
  </si>
  <si>
    <t>Compugen</t>
  </si>
  <si>
    <t>Equinix</t>
  </si>
  <si>
    <t>Telik</t>
  </si>
  <si>
    <t>Lion Bioscience</t>
  </si>
  <si>
    <t>SynQuest</t>
  </si>
  <si>
    <t>Lexar Media</t>
  </si>
  <si>
    <t>Dyax</t>
  </si>
  <si>
    <t>o2wireless Solutions</t>
  </si>
  <si>
    <t>PeoplePC</t>
  </si>
  <si>
    <t>Viasource Communications</t>
  </si>
  <si>
    <t>Integrated Telecom Express</t>
  </si>
  <si>
    <t>PECO II</t>
  </si>
  <si>
    <t>WJ Communications</t>
  </si>
  <si>
    <t>ISTA Pharmacauticals</t>
  </si>
  <si>
    <t>02 Micro</t>
  </si>
  <si>
    <t>ViryaNet</t>
  </si>
  <si>
    <t>Chiles Offshore</t>
  </si>
  <si>
    <t>TTM Technologies</t>
  </si>
  <si>
    <t>OmniSky</t>
  </si>
  <si>
    <t>Zengine</t>
  </si>
  <si>
    <t>Curon Medical</t>
  </si>
  <si>
    <t>INRANGE Technologies</t>
  </si>
  <si>
    <t>HyDril</t>
  </si>
  <si>
    <t>AvantGo</t>
  </si>
  <si>
    <t>EDEN Bioscience</t>
  </si>
  <si>
    <t>Southern Energy</t>
  </si>
  <si>
    <t>ASUR</t>
  </si>
  <si>
    <t>DURECT</t>
  </si>
  <si>
    <t>Vastera</t>
  </si>
  <si>
    <t>atRoad</t>
  </si>
  <si>
    <t>Head NV</t>
  </si>
  <si>
    <t>Simple Technology</t>
  </si>
  <si>
    <t>Elastic Networks</t>
  </si>
  <si>
    <t>Genomica</t>
  </si>
  <si>
    <t>Ciphergen Biosystems</t>
  </si>
  <si>
    <t>Docent</t>
  </si>
  <si>
    <t>Proton Energy Systems</t>
  </si>
  <si>
    <t>Wilson Greatbatch Technologies</t>
  </si>
  <si>
    <t>New Skies Satellites NV</t>
  </si>
  <si>
    <t>Oplink Commuincations</t>
  </si>
  <si>
    <t>Kosan Biosciences</t>
  </si>
  <si>
    <t>Coach</t>
  </si>
  <si>
    <t>TNPC (The New Power Co.)</t>
  </si>
  <si>
    <t>POZEN</t>
  </si>
  <si>
    <t>Watson Wyatt</t>
  </si>
  <si>
    <t>W-H Energy</t>
  </si>
  <si>
    <t>Introgen Therapeutics</t>
  </si>
  <si>
    <t>Synplicity</t>
  </si>
  <si>
    <t>EndWave</t>
  </si>
  <si>
    <t>Regus</t>
  </si>
  <si>
    <t>Monsanto</t>
  </si>
  <si>
    <t>Ixia</t>
  </si>
  <si>
    <t>Westport Resources</t>
  </si>
  <si>
    <t>Alcatel Optronics</t>
  </si>
  <si>
    <t>MediChem Life Sciences</t>
  </si>
  <si>
    <t>Crucell</t>
  </si>
  <si>
    <t>Hydrogenics</t>
  </si>
  <si>
    <t>Evergreen Solar</t>
  </si>
  <si>
    <t>Energy Partners</t>
  </si>
  <si>
    <t>UTiWorldwide</t>
  </si>
  <si>
    <t>Optical Communication Products</t>
  </si>
  <si>
    <t>Transmeta</t>
  </si>
  <si>
    <t>Inficon</t>
  </si>
  <si>
    <t>Go2Pharmacy</t>
  </si>
  <si>
    <t>Aerogen</t>
  </si>
  <si>
    <t>Luminent</t>
  </si>
  <si>
    <t>Orion Power Holdings</t>
  </si>
  <si>
    <t>Adolor</t>
  </si>
  <si>
    <t>Novatel Wireless</t>
  </si>
  <si>
    <t>Array BioPhama</t>
  </si>
  <si>
    <t>Beacon Power</t>
  </si>
  <si>
    <t>Dynacare</t>
  </si>
  <si>
    <t>Alliance Fiber Optic</t>
  </si>
  <si>
    <t>ImagicTV</t>
  </si>
  <si>
    <t>Telekom Austria AG</t>
  </si>
  <si>
    <t>Telefonica Moviles</t>
  </si>
  <si>
    <t>Rigel Pharmaceuticals</t>
  </si>
  <si>
    <t>Garmin</t>
  </si>
  <si>
    <t>Specialty Laboratories</t>
  </si>
  <si>
    <t>W.P. Stewart &amp; Co.</t>
  </si>
  <si>
    <t>Gemplus</t>
  </si>
  <si>
    <t>Resources Connection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</si>
</sst>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&quot;$&quot;#,##0.00_);[Red]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&quot;$&quot;#,##0.00"/>
    <numFmt numFmtId="168" formatCode="0.00;[Red]0.00"/>
    <numFmt numFmtId="169" formatCode="#,##0.00;[Red]#,##0.00"/>
    <numFmt numFmtId="170" formatCode="#,##0;[Red]#,##0"/>
    <numFmt numFmtId="171" formatCode="&quot;$&quot;#,##0.00;[Red]&quot;$&quot;#,##0.00"/>
    <numFmt numFmtId="172" formatCode="m/d/yy"/>
    <numFmt numFmtId="173" formatCode="m/d/yy;@"/>
  </numFmts>
  <fonts count="5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9"/>
      <name val="Tms Rmn"/>
    </font>
    <font>
      <sz val="10"/>
      <color indexed="8"/>
      <name val="Arial"/>
      <family val="2"/>
    </font>
    <font>
      <sz val="12"/>
      <name val="Arial"/>
      <family val="2"/>
    </font>
    <font>
      <sz val="12"/>
      <name val="Arial"/>
      <family val="2"/>
    </font>
    <font>
      <sz val="9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0"/>
      <color indexed="17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sz val="11"/>
      <color indexed="12"/>
      <name val="Arial"/>
      <family val="2"/>
    </font>
    <font>
      <sz val="11"/>
      <color indexed="63"/>
      <name val="Arial"/>
      <family val="2"/>
    </font>
    <font>
      <sz val="11"/>
      <color indexed="57"/>
      <name val="Arial"/>
      <family val="2"/>
    </font>
    <font>
      <sz val="11"/>
      <color indexed="17"/>
      <name val="Arial"/>
      <family val="2"/>
    </font>
    <font>
      <sz val="12"/>
      <color indexed="8"/>
      <name val="Arial"/>
      <family val="2"/>
    </font>
    <font>
      <sz val="10"/>
      <name val="Geneva"/>
    </font>
    <font>
      <sz val="11"/>
      <color theme="1"/>
      <name val="Calibri"/>
      <family val="2"/>
      <scheme val="minor"/>
    </font>
    <font>
      <u/>
      <sz val="9"/>
      <color theme="10"/>
      <name val="Tms Rmn"/>
    </font>
    <font>
      <sz val="10"/>
      <color rgb="FF0070C0"/>
      <name val="Arial"/>
      <family val="2"/>
    </font>
    <font>
      <sz val="10"/>
      <color rgb="FFFF0000"/>
      <name val="Arial"/>
      <family val="2"/>
    </font>
    <font>
      <sz val="9"/>
      <color rgb="FF0070C0"/>
      <name val="Arial"/>
      <family val="2"/>
    </font>
    <font>
      <sz val="10"/>
      <color rgb="FF002060"/>
      <name val="Arial"/>
      <family val="2"/>
    </font>
    <font>
      <sz val="12"/>
      <color rgb="FF002060"/>
      <name val="Arial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FF0000"/>
      <name val="Arial"/>
      <family val="2"/>
    </font>
    <font>
      <sz val="11"/>
      <color theme="1"/>
      <name val="Arial"/>
      <family val="2"/>
    </font>
    <font>
      <sz val="11"/>
      <color rgb="FF0070C0"/>
      <name val="Arial"/>
      <family val="2"/>
    </font>
    <font>
      <sz val="11"/>
      <color rgb="FF000000"/>
      <name val="Arial"/>
      <family val="2"/>
    </font>
    <font>
      <sz val="11"/>
      <color rgb="FF002060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sz val="12"/>
      <color theme="3"/>
      <name val="Arial"/>
      <family val="2"/>
    </font>
    <font>
      <sz val="11"/>
      <color theme="3"/>
      <name val="Calibri"/>
      <family val="2"/>
      <scheme val="minor"/>
    </font>
    <font>
      <b/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double">
        <color indexed="64"/>
      </left>
      <right style="double">
        <color indexed="64"/>
      </right>
      <top style="thick">
        <color indexed="64"/>
      </top>
      <bottom/>
      <diagonal/>
    </border>
    <border>
      <left style="thick">
        <color indexed="64"/>
      </left>
      <right style="double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double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uble">
        <color indexed="64"/>
      </left>
      <right style="double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26">
    <xf numFmtId="0" fontId="0" fillId="0" borderId="0"/>
    <xf numFmtId="16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/>
    <xf numFmtId="0" fontId="6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4" fillId="0" borderId="0" applyFont="0" applyFill="0" applyBorder="0" applyAlignment="0" applyProtection="0"/>
  </cellStyleXfs>
  <cellXfs count="458">
    <xf numFmtId="0" fontId="0" fillId="0" borderId="0" xfId="0"/>
    <xf numFmtId="0" fontId="3" fillId="0" borderId="0" xfId="0" applyFont="1"/>
    <xf numFmtId="0" fontId="4" fillId="0" borderId="0" xfId="0" applyFont="1"/>
    <xf numFmtId="0" fontId="8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71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0" xfId="0" applyFont="1" applyFill="1" applyBorder="1"/>
    <xf numFmtId="0" fontId="3" fillId="0" borderId="0" xfId="0" applyFont="1" applyAlignment="1">
      <alignment horizontal="left"/>
    </xf>
    <xf numFmtId="167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center"/>
    </xf>
    <xf numFmtId="0" fontId="3" fillId="0" borderId="0" xfId="0" applyFont="1" applyFill="1" applyBorder="1" applyAlignment="1"/>
    <xf numFmtId="173" fontId="3" fillId="0" borderId="0" xfId="0" applyNumberFormat="1" applyFont="1" applyAlignment="1">
      <alignment horizontal="center"/>
    </xf>
    <xf numFmtId="4" fontId="3" fillId="0" borderId="0" xfId="0" applyNumberFormat="1" applyFont="1" applyAlignment="1">
      <alignment horizontal="center"/>
    </xf>
    <xf numFmtId="0" fontId="3" fillId="0" borderId="0" xfId="12" applyFont="1"/>
    <xf numFmtId="169" fontId="3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11" fillId="0" borderId="0" xfId="0" applyFont="1"/>
    <xf numFmtId="0" fontId="12" fillId="0" borderId="0" xfId="0" applyFont="1"/>
    <xf numFmtId="10" fontId="4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" fontId="4" fillId="0" borderId="0" xfId="0" applyNumberFormat="1" applyFont="1"/>
    <xf numFmtId="0" fontId="3" fillId="0" borderId="0" xfId="0" applyFont="1" applyAlignment="1"/>
    <xf numFmtId="10" fontId="12" fillId="0" borderId="0" xfId="0" applyNumberFormat="1" applyFont="1" applyAlignment="1">
      <alignment horizontal="center"/>
    </xf>
    <xf numFmtId="10" fontId="11" fillId="0" borderId="0" xfId="0" applyNumberFormat="1" applyFont="1" applyAlignment="1">
      <alignment horizontal="center"/>
    </xf>
    <xf numFmtId="10" fontId="13" fillId="0" borderId="0" xfId="0" applyNumberFormat="1" applyFont="1" applyAlignment="1">
      <alignment horizontal="center"/>
    </xf>
    <xf numFmtId="170" fontId="3" fillId="0" borderId="0" xfId="0" applyNumberFormat="1" applyFont="1" applyAlignment="1">
      <alignment horizontal="center"/>
    </xf>
    <xf numFmtId="0" fontId="14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27" fillId="0" borderId="0" xfId="0" applyFont="1"/>
    <xf numFmtId="0" fontId="28" fillId="0" borderId="0" xfId="0" applyFont="1"/>
    <xf numFmtId="0" fontId="27" fillId="0" borderId="0" xfId="0" applyFont="1" applyAlignment="1"/>
    <xf numFmtId="0" fontId="28" fillId="0" borderId="0" xfId="0" applyFont="1" applyAlignment="1">
      <alignment horizontal="center"/>
    </xf>
    <xf numFmtId="167" fontId="28" fillId="0" borderId="0" xfId="0" applyNumberFormat="1" applyFont="1" applyAlignment="1">
      <alignment horizontal="left"/>
    </xf>
    <xf numFmtId="4" fontId="28" fillId="0" borderId="0" xfId="0" applyNumberFormat="1" applyFont="1" applyAlignment="1">
      <alignment horizontal="center"/>
    </xf>
    <xf numFmtId="167" fontId="28" fillId="0" borderId="0" xfId="0" applyNumberFormat="1" applyFont="1" applyAlignment="1">
      <alignment horizontal="center"/>
    </xf>
    <xf numFmtId="171" fontId="28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167" fontId="27" fillId="0" borderId="0" xfId="0" applyNumberFormat="1" applyFont="1" applyAlignment="1">
      <alignment horizontal="left"/>
    </xf>
    <xf numFmtId="4" fontId="27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center"/>
    </xf>
    <xf numFmtId="171" fontId="27" fillId="0" borderId="0" xfId="0" applyNumberFormat="1" applyFont="1" applyAlignment="1">
      <alignment horizontal="center"/>
    </xf>
    <xf numFmtId="4" fontId="27" fillId="0" borderId="0" xfId="0" applyNumberFormat="1" applyFont="1" applyAlignment="1"/>
    <xf numFmtId="0" fontId="29" fillId="0" borderId="0" xfId="0" applyFont="1" applyAlignment="1">
      <alignment horizontal="left"/>
    </xf>
    <xf numFmtId="10" fontId="28" fillId="0" borderId="0" xfId="0" applyNumberFormat="1" applyFont="1" applyAlignment="1">
      <alignment horizontal="center"/>
    </xf>
    <xf numFmtId="0" fontId="30" fillId="0" borderId="0" xfId="0" applyFont="1"/>
    <xf numFmtId="0" fontId="31" fillId="0" borderId="0" xfId="0" applyFont="1" applyAlignment="1">
      <alignment horizontal="center"/>
    </xf>
    <xf numFmtId="0" fontId="31" fillId="0" borderId="0" xfId="0" applyFont="1"/>
    <xf numFmtId="0" fontId="3" fillId="0" borderId="0" xfId="2" applyNumberFormat="1" applyFont="1" applyAlignment="1">
      <alignment horizontal="center"/>
    </xf>
    <xf numFmtId="0" fontId="32" fillId="0" borderId="0" xfId="0" applyFont="1"/>
    <xf numFmtId="0" fontId="33" fillId="0" borderId="0" xfId="0" applyFont="1" applyAlignment="1">
      <alignment horizontal="center"/>
    </xf>
    <xf numFmtId="0" fontId="33" fillId="0" borderId="0" xfId="0" applyFont="1"/>
    <xf numFmtId="0" fontId="25" fillId="0" borderId="0" xfId="0" applyFont="1"/>
    <xf numFmtId="0" fontId="32" fillId="0" borderId="0" xfId="0" applyFont="1" applyAlignment="1">
      <alignment horizontal="center"/>
    </xf>
    <xf numFmtId="10" fontId="32" fillId="0" borderId="0" xfId="0" applyNumberFormat="1" applyFont="1" applyAlignment="1">
      <alignment horizontal="center"/>
    </xf>
    <xf numFmtId="0" fontId="34" fillId="0" borderId="0" xfId="0" applyFont="1"/>
    <xf numFmtId="0" fontId="7" fillId="0" borderId="0" xfId="0" applyFont="1"/>
    <xf numFmtId="0" fontId="30" fillId="0" borderId="0" xfId="0" applyFont="1" applyAlignment="1">
      <alignment horizontal="center"/>
    </xf>
    <xf numFmtId="173" fontId="35" fillId="0" borderId="0" xfId="0" applyNumberFormat="1" applyFont="1" applyAlignment="1">
      <alignment horizontal="center"/>
    </xf>
    <xf numFmtId="173" fontId="36" fillId="0" borderId="0" xfId="0" applyNumberFormat="1" applyFont="1" applyAlignment="1">
      <alignment horizontal="center"/>
    </xf>
    <xf numFmtId="0" fontId="36" fillId="0" borderId="0" xfId="0" applyFont="1"/>
    <xf numFmtId="0" fontId="36" fillId="0" borderId="0" xfId="0" applyFont="1" applyAlignment="1">
      <alignment horizontal="center"/>
    </xf>
    <xf numFmtId="167" fontId="36" fillId="0" borderId="0" xfId="0" applyNumberFormat="1" applyFont="1" applyAlignment="1">
      <alignment horizontal="left"/>
    </xf>
    <xf numFmtId="171" fontId="36" fillId="0" borderId="0" xfId="0" applyNumberFormat="1" applyFont="1" applyAlignment="1">
      <alignment horizontal="center"/>
    </xf>
    <xf numFmtId="167" fontId="36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6" fillId="0" borderId="0" xfId="0" applyFont="1"/>
    <xf numFmtId="169" fontId="15" fillId="0" borderId="0" xfId="0" applyNumberFormat="1" applyFont="1" applyAlignment="1">
      <alignment horizontal="center"/>
    </xf>
    <xf numFmtId="167" fontId="15" fillId="0" borderId="0" xfId="0" applyNumberFormat="1" applyFont="1" applyAlignment="1">
      <alignment horizontal="center"/>
    </xf>
    <xf numFmtId="171" fontId="15" fillId="0" borderId="0" xfId="0" applyNumberFormat="1" applyFont="1" applyAlignment="1">
      <alignment horizontal="center"/>
    </xf>
    <xf numFmtId="13" fontId="15" fillId="0" borderId="0" xfId="0" applyNumberFormat="1" applyFont="1" applyAlignment="1">
      <alignment horizontal="center"/>
    </xf>
    <xf numFmtId="1" fontId="15" fillId="0" borderId="0" xfId="0" applyNumberFormat="1" applyFont="1" applyAlignment="1">
      <alignment horizontal="center"/>
    </xf>
    <xf numFmtId="4" fontId="15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center"/>
    </xf>
    <xf numFmtId="171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3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left"/>
    </xf>
    <xf numFmtId="167" fontId="16" fillId="0" borderId="0" xfId="0" applyNumberFormat="1" applyFont="1" applyAlignment="1">
      <alignment horizontal="center"/>
    </xf>
    <xf numFmtId="0" fontId="15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15" fillId="0" borderId="0" xfId="0" applyNumberFormat="1" applyFont="1" applyAlignment="1">
      <alignment horizontal="center"/>
    </xf>
    <xf numFmtId="0" fontId="15" fillId="0" borderId="0" xfId="2" applyNumberFormat="1" applyFont="1" applyAlignment="1">
      <alignment horizontal="center"/>
    </xf>
    <xf numFmtId="170" fontId="15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3" fontId="16" fillId="0" borderId="0" xfId="0" applyNumberFormat="1" applyFont="1" applyAlignment="1">
      <alignment horizontal="center"/>
    </xf>
    <xf numFmtId="10" fontId="16" fillId="0" borderId="0" xfId="0" applyNumberFormat="1" applyFont="1" applyAlignment="1">
      <alignment horizontal="center"/>
    </xf>
    <xf numFmtId="14" fontId="16" fillId="0" borderId="0" xfId="0" applyNumberFormat="1" applyFont="1" applyAlignment="1">
      <alignment horizontal="left"/>
    </xf>
    <xf numFmtId="4" fontId="16" fillId="0" borderId="0" xfId="0" applyNumberFormat="1" applyFont="1" applyAlignment="1">
      <alignment horizontal="left"/>
    </xf>
    <xf numFmtId="0" fontId="17" fillId="0" borderId="0" xfId="0" applyFont="1"/>
    <xf numFmtId="14" fontId="16" fillId="0" borderId="2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71" fontId="16" fillId="0" borderId="4" xfId="0" applyNumberFormat="1" applyFont="1" applyBorder="1" applyAlignment="1">
      <alignment horizontal="center"/>
    </xf>
    <xf numFmtId="13" fontId="16" fillId="0" borderId="3" xfId="0" applyNumberFormat="1" applyFont="1" applyBorder="1" applyAlignment="1">
      <alignment horizontal="center"/>
    </xf>
    <xf numFmtId="13" fontId="16" fillId="0" borderId="5" xfId="0" applyNumberFormat="1" applyFont="1" applyBorder="1" applyAlignment="1">
      <alignment horizontal="center"/>
    </xf>
    <xf numFmtId="10" fontId="16" fillId="0" borderId="2" xfId="0" applyNumberFormat="1" applyFont="1" applyBorder="1" applyAlignment="1">
      <alignment horizontal="center"/>
    </xf>
    <xf numFmtId="4" fontId="16" fillId="0" borderId="3" xfId="0" applyNumberFormat="1" applyFont="1" applyBorder="1" applyAlignment="1">
      <alignment horizontal="center"/>
    </xf>
    <xf numFmtId="1" fontId="16" fillId="0" borderId="3" xfId="0" applyNumberFormat="1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14" fontId="16" fillId="0" borderId="7" xfId="0" applyNumberFormat="1" applyFont="1" applyBorder="1" applyAlignment="1">
      <alignment horizontal="center"/>
    </xf>
    <xf numFmtId="0" fontId="16" fillId="0" borderId="8" xfId="0" applyFont="1" applyBorder="1" applyAlignment="1">
      <alignment horizontal="center"/>
    </xf>
    <xf numFmtId="171" fontId="16" fillId="0" borderId="9" xfId="0" applyNumberFormat="1" applyFont="1" applyBorder="1" applyAlignment="1">
      <alignment horizontal="center"/>
    </xf>
    <xf numFmtId="13" fontId="16" fillId="0" borderId="8" xfId="0" applyNumberFormat="1" applyFont="1" applyBorder="1" applyAlignment="1">
      <alignment horizontal="center"/>
    </xf>
    <xf numFmtId="13" fontId="16" fillId="0" borderId="10" xfId="0" applyNumberFormat="1" applyFont="1" applyBorder="1" applyAlignment="1">
      <alignment horizontal="center"/>
    </xf>
    <xf numFmtId="10" fontId="16" fillId="0" borderId="7" xfId="0" applyNumberFormat="1" applyFont="1" applyBorder="1" applyAlignment="1">
      <alignment horizontal="center"/>
    </xf>
    <xf numFmtId="4" fontId="16" fillId="0" borderId="8" xfId="0" applyNumberFormat="1" applyFont="1" applyBorder="1" applyAlignment="1">
      <alignment horizontal="center"/>
    </xf>
    <xf numFmtId="1" fontId="16" fillId="0" borderId="8" xfId="0" applyNumberFormat="1" applyFont="1" applyBorder="1" applyAlignment="1">
      <alignment horizontal="center"/>
    </xf>
    <xf numFmtId="0" fontId="16" fillId="0" borderId="11" xfId="0" applyFont="1" applyBorder="1" applyAlignment="1">
      <alignment horizontal="left"/>
    </xf>
    <xf numFmtId="0" fontId="16" fillId="0" borderId="12" xfId="0" applyFont="1" applyBorder="1" applyAlignment="1">
      <alignment horizontal="center"/>
    </xf>
    <xf numFmtId="10" fontId="36" fillId="0" borderId="0" xfId="0" applyNumberFormat="1" applyFont="1" applyAlignment="1">
      <alignment horizontal="center"/>
    </xf>
    <xf numFmtId="1" fontId="36" fillId="0" borderId="0" xfId="0" applyNumberFormat="1" applyFont="1" applyAlignment="1">
      <alignment horizontal="center"/>
    </xf>
    <xf numFmtId="4" fontId="36" fillId="0" borderId="0" xfId="4" applyNumberFormat="1" applyFont="1" applyAlignment="1" applyProtection="1"/>
    <xf numFmtId="0" fontId="36" fillId="0" borderId="0" xfId="0" applyFont="1" applyAlignment="1">
      <alignment horizontal="left"/>
    </xf>
    <xf numFmtId="4" fontId="36" fillId="0" borderId="0" xfId="0" applyNumberFormat="1" applyFont="1" applyAlignment="1">
      <alignment horizontal="center"/>
    </xf>
    <xf numFmtId="0" fontId="17" fillId="0" borderId="0" xfId="0" applyFont="1" applyAlignment="1">
      <alignment horizontal="left"/>
    </xf>
    <xf numFmtId="167" fontId="36" fillId="0" borderId="0" xfId="8" applyNumberFormat="1" applyFont="1" applyAlignment="1">
      <alignment horizontal="left"/>
    </xf>
    <xf numFmtId="167" fontId="15" fillId="0" borderId="0" xfId="0" applyNumberFormat="1" applyFont="1" applyAlignment="1">
      <alignment horizontal="left"/>
    </xf>
    <xf numFmtId="167" fontId="36" fillId="0" borderId="0" xfId="6" applyNumberFormat="1" applyFont="1" applyAlignment="1">
      <alignment horizontal="left"/>
    </xf>
    <xf numFmtId="0" fontId="36" fillId="0" borderId="0" xfId="6" applyFont="1" applyAlignment="1">
      <alignment horizontal="left"/>
    </xf>
    <xf numFmtId="0" fontId="36" fillId="0" borderId="0" xfId="6" applyFont="1"/>
    <xf numFmtId="4" fontId="36" fillId="0" borderId="0" xfId="0" applyNumberFormat="1" applyFont="1" applyAlignment="1"/>
    <xf numFmtId="0" fontId="15" fillId="0" borderId="0" xfId="0" applyFont="1" applyAlignment="1"/>
    <xf numFmtId="167" fontId="36" fillId="0" borderId="0" xfId="0" applyNumberFormat="1" applyFont="1" applyBorder="1" applyAlignment="1">
      <alignment horizontal="left"/>
    </xf>
    <xf numFmtId="0" fontId="36" fillId="0" borderId="0" xfId="4" applyFont="1" applyAlignment="1" applyProtection="1"/>
    <xf numFmtId="10" fontId="35" fillId="0" borderId="0" xfId="0" applyNumberFormat="1" applyFont="1" applyAlignment="1">
      <alignment horizontal="center"/>
    </xf>
    <xf numFmtId="10" fontId="37" fillId="0" borderId="0" xfId="0" applyNumberFormat="1" applyFont="1" applyAlignment="1">
      <alignment horizontal="center"/>
    </xf>
    <xf numFmtId="0" fontId="38" fillId="0" borderId="0" xfId="0" applyFont="1"/>
    <xf numFmtId="173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left"/>
    </xf>
    <xf numFmtId="2" fontId="15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left"/>
    </xf>
    <xf numFmtId="4" fontId="15" fillId="0" borderId="0" xfId="0" applyNumberFormat="1" applyFont="1" applyAlignment="1"/>
    <xf numFmtId="0" fontId="15" fillId="0" borderId="0" xfId="3" applyFont="1" applyAlignment="1" applyProtection="1"/>
    <xf numFmtId="4" fontId="15" fillId="0" borderId="0" xfId="3" applyNumberFormat="1" applyFont="1" applyAlignment="1" applyProtection="1"/>
    <xf numFmtId="0" fontId="15" fillId="0" borderId="0" xfId="0" applyFont="1" applyAlignment="1">
      <alignment wrapText="1"/>
    </xf>
    <xf numFmtId="4" fontId="15" fillId="0" borderId="0" xfId="0" applyNumberFormat="1" applyFont="1" applyAlignment="1">
      <alignment wrapText="1"/>
    </xf>
    <xf numFmtId="0" fontId="15" fillId="0" borderId="0" xfId="0" applyFont="1" applyBorder="1" applyAlignment="1">
      <alignment horizontal="left"/>
    </xf>
    <xf numFmtId="0" fontId="15" fillId="0" borderId="0" xfId="6" applyFont="1"/>
    <xf numFmtId="0" fontId="15" fillId="0" borderId="0" xfId="6" applyFont="1" applyAlignment="1">
      <alignment horizontal="left"/>
    </xf>
    <xf numFmtId="167" fontId="15" fillId="0" borderId="0" xfId="6" applyNumberFormat="1" applyFont="1" applyAlignment="1">
      <alignment horizontal="left"/>
    </xf>
    <xf numFmtId="164" fontId="36" fillId="0" borderId="0" xfId="0" applyNumberFormat="1" applyFont="1" applyAlignment="1">
      <alignment horizontal="center"/>
    </xf>
    <xf numFmtId="0" fontId="15" fillId="0" borderId="13" xfId="0" applyFont="1" applyBorder="1" applyAlignment="1">
      <alignment horizontal="left"/>
    </xf>
    <xf numFmtId="0" fontId="15" fillId="0" borderId="0" xfId="0" applyFont="1" applyFill="1" applyBorder="1" applyAlignment="1">
      <alignment horizontal="center"/>
    </xf>
    <xf numFmtId="0" fontId="15" fillId="0" borderId="13" xfId="0" applyFont="1" applyBorder="1"/>
    <xf numFmtId="167" fontId="15" fillId="0" borderId="13" xfId="0" applyNumberFormat="1" applyFont="1" applyBorder="1" applyAlignment="1">
      <alignment horizontal="left"/>
    </xf>
    <xf numFmtId="0" fontId="15" fillId="0" borderId="14" xfId="0" applyFont="1" applyBorder="1" applyAlignment="1">
      <alignment horizontal="left"/>
    </xf>
    <xf numFmtId="0" fontId="15" fillId="0" borderId="0" xfId="0" applyFont="1" applyBorder="1"/>
    <xf numFmtId="0" fontId="15" fillId="0" borderId="0" xfId="6" applyFont="1" applyAlignment="1"/>
    <xf numFmtId="0" fontId="15" fillId="0" borderId="0" xfId="7" applyFont="1" applyAlignment="1">
      <alignment horizontal="left"/>
    </xf>
    <xf numFmtId="0" fontId="15" fillId="0" borderId="0" xfId="7" applyFont="1"/>
    <xf numFmtId="0" fontId="15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/>
    </xf>
    <xf numFmtId="167" fontId="36" fillId="0" borderId="0" xfId="7" applyNumberFormat="1" applyFont="1" applyAlignment="1">
      <alignment horizontal="left"/>
    </xf>
    <xf numFmtId="0" fontId="36" fillId="0" borderId="0" xfId="0" applyFont="1" applyBorder="1" applyAlignment="1">
      <alignment horizontal="left"/>
    </xf>
    <xf numFmtId="0" fontId="15" fillId="0" borderId="0" xfId="0" applyFont="1" applyBorder="1" applyAlignment="1"/>
    <xf numFmtId="9" fontId="15" fillId="0" borderId="0" xfId="23" applyFont="1"/>
    <xf numFmtId="0" fontId="17" fillId="0" borderId="0" xfId="0" applyFont="1" applyAlignment="1"/>
    <xf numFmtId="173" fontId="37" fillId="0" borderId="0" xfId="0" applyNumberFormat="1" applyFont="1" applyAlignment="1">
      <alignment horizontal="center"/>
    </xf>
    <xf numFmtId="0" fontId="38" fillId="0" borderId="0" xfId="0" applyFont="1" applyAlignment="1">
      <alignment horizontal="center"/>
    </xf>
    <xf numFmtId="173" fontId="39" fillId="0" borderId="0" xfId="0" applyNumberFormat="1" applyFont="1" applyAlignment="1">
      <alignment horizontal="center"/>
    </xf>
    <xf numFmtId="0" fontId="39" fillId="0" borderId="0" xfId="0" applyFont="1"/>
    <xf numFmtId="0" fontId="39" fillId="0" borderId="0" xfId="0" applyFont="1" applyAlignment="1">
      <alignment horizontal="center"/>
    </xf>
    <xf numFmtId="0" fontId="39" fillId="0" borderId="0" xfId="0" applyFont="1" applyAlignment="1">
      <alignment horizontal="left"/>
    </xf>
    <xf numFmtId="171" fontId="39" fillId="0" borderId="0" xfId="0" applyNumberFormat="1" applyFont="1" applyAlignment="1">
      <alignment horizontal="center"/>
    </xf>
    <xf numFmtId="167" fontId="39" fillId="0" borderId="0" xfId="0" applyNumberFormat="1" applyFont="1" applyAlignment="1">
      <alignment horizontal="center"/>
    </xf>
    <xf numFmtId="10" fontId="39" fillId="0" borderId="0" xfId="0" applyNumberFormat="1" applyFont="1" applyAlignment="1">
      <alignment horizontal="center"/>
    </xf>
    <xf numFmtId="1" fontId="39" fillId="0" borderId="0" xfId="0" applyNumberFormat="1" applyFont="1" applyAlignment="1">
      <alignment horizontal="center"/>
    </xf>
    <xf numFmtId="4" fontId="39" fillId="0" borderId="0" xfId="0" applyNumberFormat="1" applyFont="1" applyAlignment="1">
      <alignment horizontal="center"/>
    </xf>
    <xf numFmtId="2" fontId="15" fillId="0" borderId="0" xfId="0" applyNumberFormat="1" applyFont="1" applyAlignment="1"/>
    <xf numFmtId="0" fontId="15" fillId="0" borderId="0" xfId="0" applyFont="1" applyAlignment="1">
      <alignment vertical="center" wrapText="1"/>
    </xf>
    <xf numFmtId="0" fontId="39" fillId="0" borderId="0" xfId="3" applyFont="1" applyAlignment="1" applyProtection="1">
      <alignment wrapText="1"/>
    </xf>
    <xf numFmtId="173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171" fontId="17" fillId="0" borderId="0" xfId="0" applyNumberFormat="1" applyFont="1" applyAlignment="1">
      <alignment horizontal="center"/>
    </xf>
    <xf numFmtId="167" fontId="17" fillId="0" borderId="0" xfId="0" applyNumberFormat="1" applyFont="1" applyAlignment="1">
      <alignment horizontal="center"/>
    </xf>
    <xf numFmtId="10" fontId="17" fillId="0" borderId="0" xfId="0" applyNumberFormat="1" applyFont="1" applyAlignment="1">
      <alignment horizontal="center"/>
    </xf>
    <xf numFmtId="10" fontId="18" fillId="0" borderId="0" xfId="0" applyNumberFormat="1" applyFont="1" applyAlignment="1">
      <alignment horizontal="center"/>
    </xf>
    <xf numFmtId="10" fontId="19" fillId="0" borderId="0" xfId="0" applyNumberFormat="1" applyFont="1" applyAlignment="1">
      <alignment horizontal="center"/>
    </xf>
    <xf numFmtId="167" fontId="15" fillId="0" borderId="0" xfId="3" applyNumberFormat="1" applyFont="1" applyAlignment="1" applyProtection="1">
      <alignment horizontal="left"/>
    </xf>
    <xf numFmtId="0" fontId="15" fillId="0" borderId="0" xfId="20" applyFont="1" applyAlignment="1"/>
    <xf numFmtId="0" fontId="15" fillId="0" borderId="0" xfId="20" applyFont="1" applyAlignment="1">
      <alignment horizontal="left"/>
    </xf>
    <xf numFmtId="0" fontId="20" fillId="0" borderId="0" xfId="0" applyFont="1" applyAlignment="1"/>
    <xf numFmtId="171" fontId="21" fillId="0" borderId="0" xfId="0" applyNumberFormat="1" applyFont="1" applyAlignment="1">
      <alignment horizontal="center"/>
    </xf>
    <xf numFmtId="167" fontId="21" fillId="0" borderId="0" xfId="0" applyNumberFormat="1" applyFont="1" applyAlignment="1">
      <alignment horizontal="center"/>
    </xf>
    <xf numFmtId="14" fontId="16" fillId="0" borderId="0" xfId="0" applyNumberFormat="1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171" fontId="16" fillId="0" borderId="0" xfId="0" applyNumberFormat="1" applyFont="1" applyBorder="1" applyAlignment="1">
      <alignment horizontal="center"/>
    </xf>
    <xf numFmtId="13" fontId="16" fillId="0" borderId="0" xfId="0" applyNumberFormat="1" applyFont="1" applyBorder="1" applyAlignment="1">
      <alignment horizontal="center"/>
    </xf>
    <xf numFmtId="10" fontId="16" fillId="0" borderId="0" xfId="0" applyNumberFormat="1" applyFont="1" applyBorder="1" applyAlignment="1">
      <alignment horizontal="center"/>
    </xf>
    <xf numFmtId="4" fontId="16" fillId="0" borderId="0" xfId="0" applyNumberFormat="1" applyFont="1" applyBorder="1" applyAlignment="1">
      <alignment horizontal="center"/>
    </xf>
    <xf numFmtId="1" fontId="15" fillId="0" borderId="0" xfId="0" applyNumberFormat="1" applyFont="1" applyBorder="1" applyAlignment="1">
      <alignment horizontal="center"/>
    </xf>
    <xf numFmtId="0" fontId="16" fillId="0" borderId="0" xfId="0" applyFont="1" applyBorder="1" applyAlignment="1">
      <alignment horizontal="left"/>
    </xf>
    <xf numFmtId="171" fontId="22" fillId="0" borderId="0" xfId="0" applyNumberFormat="1" applyFont="1" applyAlignment="1">
      <alignment horizontal="center"/>
    </xf>
    <xf numFmtId="167" fontId="22" fillId="0" borderId="0" xfId="0" applyNumberFormat="1" applyFont="1" applyAlignment="1">
      <alignment horizontal="center"/>
    </xf>
    <xf numFmtId="10" fontId="22" fillId="0" borderId="0" xfId="0" applyNumberFormat="1" applyFont="1" applyAlignment="1">
      <alignment horizontal="center"/>
    </xf>
    <xf numFmtId="17" fontId="15" fillId="0" borderId="0" xfId="0" applyNumberFormat="1" applyFont="1" applyBorder="1" applyAlignment="1">
      <alignment horizontal="left"/>
    </xf>
    <xf numFmtId="4" fontId="15" fillId="0" borderId="0" xfId="0" applyNumberFormat="1" applyFont="1" applyAlignment="1">
      <alignment horizontal="left"/>
    </xf>
    <xf numFmtId="167" fontId="15" fillId="0" borderId="0" xfId="23" applyNumberFormat="1" applyFont="1" applyAlignment="1">
      <alignment horizontal="center"/>
    </xf>
    <xf numFmtId="172" fontId="15" fillId="0" borderId="0" xfId="0" applyNumberFormat="1" applyFont="1" applyAlignment="1">
      <alignment horizontal="center"/>
    </xf>
    <xf numFmtId="0" fontId="15" fillId="0" borderId="0" xfId="0" applyFont="1" applyFill="1" applyBorder="1"/>
    <xf numFmtId="173" fontId="15" fillId="0" borderId="0" xfId="0" applyNumberFormat="1" applyFont="1" applyBorder="1" applyAlignment="1">
      <alignment horizontal="center"/>
    </xf>
    <xf numFmtId="0" fontId="15" fillId="0" borderId="0" xfId="0" applyFont="1" applyFill="1" applyBorder="1" applyAlignment="1"/>
    <xf numFmtId="0" fontId="15" fillId="0" borderId="0" xfId="22" applyFont="1"/>
    <xf numFmtId="172" fontId="15" fillId="0" borderId="0" xfId="0" applyNumberFormat="1" applyFont="1" applyAlignment="1">
      <alignment horizontal="left"/>
    </xf>
    <xf numFmtId="16" fontId="15" fillId="0" borderId="0" xfId="0" applyNumberFormat="1" applyFont="1"/>
    <xf numFmtId="0" fontId="15" fillId="0" borderId="0" xfId="0" applyFont="1" applyFill="1" applyBorder="1" applyAlignment="1">
      <alignment horizontal="left"/>
    </xf>
    <xf numFmtId="0" fontId="15" fillId="0" borderId="0" xfId="20" applyFont="1" applyFill="1" applyBorder="1" applyAlignment="1"/>
    <xf numFmtId="0" fontId="15" fillId="0" borderId="0" xfId="20" applyFont="1" applyFill="1" applyBorder="1"/>
    <xf numFmtId="0" fontId="15" fillId="0" borderId="0" xfId="12" applyFont="1"/>
    <xf numFmtId="0" fontId="15" fillId="0" borderId="0" xfId="0" applyFont="1" applyBorder="1" applyAlignment="1">
      <alignment horizontal="center"/>
    </xf>
    <xf numFmtId="0" fontId="15" fillId="0" borderId="0" xfId="19" applyFont="1" applyFill="1" applyBorder="1"/>
    <xf numFmtId="0" fontId="15" fillId="0" borderId="0" xfId="19" applyFont="1"/>
    <xf numFmtId="0" fontId="15" fillId="0" borderId="0" xfId="11" applyFont="1" applyFill="1" applyBorder="1"/>
    <xf numFmtId="10" fontId="15" fillId="0" borderId="0" xfId="0" applyNumberFormat="1" applyFont="1" applyAlignment="1">
      <alignment horizontal="left"/>
    </xf>
    <xf numFmtId="0" fontId="15" fillId="0" borderId="0" xfId="13" applyFont="1" applyBorder="1"/>
    <xf numFmtId="0" fontId="15" fillId="0" borderId="0" xfId="13" applyFont="1" applyFill="1" applyBorder="1"/>
    <xf numFmtId="168" fontId="15" fillId="0" borderId="0" xfId="0" applyNumberFormat="1" applyFont="1" applyBorder="1"/>
    <xf numFmtId="0" fontId="15" fillId="0" borderId="0" xfId="0" applyFont="1" applyFill="1"/>
    <xf numFmtId="0" fontId="15" fillId="0" borderId="0" xfId="10" applyFont="1"/>
    <xf numFmtId="0" fontId="15" fillId="0" borderId="0" xfId="16" applyFont="1" applyFill="1" applyBorder="1"/>
    <xf numFmtId="0" fontId="15" fillId="0" borderId="0" xfId="16" applyFont="1" applyBorder="1"/>
    <xf numFmtId="0" fontId="15" fillId="0" borderId="0" xfId="15" applyFont="1" applyFill="1" applyBorder="1"/>
    <xf numFmtId="0" fontId="15" fillId="0" borderId="0" xfId="15" applyFont="1" applyBorder="1"/>
    <xf numFmtId="0" fontId="15" fillId="0" borderId="0" xfId="14" applyFont="1"/>
    <xf numFmtId="0" fontId="15" fillId="0" borderId="1" xfId="0" applyFont="1" applyFill="1" applyBorder="1"/>
    <xf numFmtId="0" fontId="15" fillId="0" borderId="1" xfId="0" applyFont="1" applyBorder="1"/>
    <xf numFmtId="0" fontId="15" fillId="0" borderId="1" xfId="16" applyFont="1" applyFill="1" applyBorder="1"/>
    <xf numFmtId="0" fontId="15" fillId="0" borderId="1" xfId="16" applyFont="1" applyBorder="1"/>
    <xf numFmtId="0" fontId="15" fillId="0" borderId="1" xfId="18" applyFont="1" applyFill="1" applyBorder="1"/>
    <xf numFmtId="0" fontId="15" fillId="0" borderId="1" xfId="21" applyFont="1" applyFill="1" applyBorder="1" applyAlignment="1">
      <alignment horizontal="left" wrapText="1"/>
    </xf>
    <xf numFmtId="171" fontId="15" fillId="0" borderId="1" xfId="0" applyNumberFormat="1" applyFont="1" applyBorder="1" applyAlignment="1">
      <alignment horizontal="center"/>
    </xf>
    <xf numFmtId="0" fontId="15" fillId="0" borderId="0" xfId="18" applyFont="1" applyBorder="1"/>
    <xf numFmtId="0" fontId="15" fillId="0" borderId="0" xfId="18" applyFont="1" applyFill="1" applyBorder="1"/>
    <xf numFmtId="0" fontId="15" fillId="0" borderId="0" xfId="18" applyFont="1"/>
    <xf numFmtId="0" fontId="15" fillId="0" borderId="0" xfId="17" applyFont="1" applyFill="1" applyBorder="1"/>
    <xf numFmtId="173" fontId="33" fillId="0" borderId="0" xfId="0" applyNumberFormat="1" applyFont="1" applyAlignment="1">
      <alignment horizontal="center"/>
    </xf>
    <xf numFmtId="0" fontId="23" fillId="0" borderId="0" xfId="0" applyFont="1" applyAlignment="1">
      <alignment horizontal="left"/>
    </xf>
    <xf numFmtId="167" fontId="33" fillId="0" borderId="0" xfId="0" applyNumberFormat="1" applyFont="1" applyAlignment="1">
      <alignment horizontal="center"/>
    </xf>
    <xf numFmtId="0" fontId="33" fillId="0" borderId="0" xfId="0" applyFont="1" applyAlignment="1">
      <alignment horizontal="left"/>
    </xf>
    <xf numFmtId="167" fontId="33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173" fontId="8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center"/>
    </xf>
    <xf numFmtId="3" fontId="36" fillId="0" borderId="0" xfId="0" applyNumberFormat="1" applyFont="1" applyAlignment="1">
      <alignment horizontal="center"/>
    </xf>
    <xf numFmtId="10" fontId="33" fillId="0" borderId="0" xfId="0" applyNumberFormat="1" applyFont="1" applyAlignment="1">
      <alignment horizontal="center"/>
    </xf>
    <xf numFmtId="4" fontId="33" fillId="0" borderId="0" xfId="1" applyNumberFormat="1" applyFont="1" applyAlignment="1">
      <alignment horizontal="center"/>
    </xf>
    <xf numFmtId="0" fontId="40" fillId="0" borderId="0" xfId="0" applyFont="1"/>
    <xf numFmtId="167" fontId="8" fillId="0" borderId="0" xfId="0" applyNumberFormat="1" applyFont="1" applyAlignment="1">
      <alignment horizontal="left"/>
    </xf>
    <xf numFmtId="167" fontId="33" fillId="0" borderId="0" xfId="9" applyNumberFormat="1" applyFont="1" applyAlignment="1">
      <alignment horizontal="left"/>
    </xf>
    <xf numFmtId="0" fontId="33" fillId="0" borderId="0" xfId="9" applyFont="1" applyAlignment="1">
      <alignment horizontal="left"/>
    </xf>
    <xf numFmtId="4" fontId="33" fillId="0" borderId="0" xfId="4" applyNumberFormat="1" applyFont="1" applyAlignment="1" applyProtection="1"/>
    <xf numFmtId="0" fontId="41" fillId="0" borderId="0" xfId="0" applyFont="1"/>
    <xf numFmtId="0" fontId="36" fillId="0" borderId="0" xfId="2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36" fillId="0" borderId="0" xfId="0" applyFont="1" applyAlignment="1"/>
    <xf numFmtId="0" fontId="36" fillId="0" borderId="0" xfId="0" applyFont="1" applyAlignment="1">
      <alignment horizontal="left" wrapText="1"/>
    </xf>
    <xf numFmtId="1" fontId="33" fillId="0" borderId="0" xfId="0" applyNumberFormat="1" applyFont="1" applyAlignment="1">
      <alignment horizontal="center"/>
    </xf>
    <xf numFmtId="4" fontId="33" fillId="0" borderId="0" xfId="0" applyNumberFormat="1" applyFont="1" applyAlignment="1">
      <alignment horizontal="center"/>
    </xf>
    <xf numFmtId="0" fontId="33" fillId="0" borderId="0" xfId="2" applyNumberFormat="1" applyFont="1" applyAlignment="1">
      <alignment horizontal="center"/>
    </xf>
    <xf numFmtId="3" fontId="33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/>
    </xf>
    <xf numFmtId="10" fontId="8" fillId="0" borderId="0" xfId="0" applyNumberFormat="1" applyFont="1" applyAlignment="1">
      <alignment horizontal="center"/>
    </xf>
    <xf numFmtId="0" fontId="33" fillId="0" borderId="0" xfId="4" applyFont="1" applyAlignment="1" applyProtection="1"/>
    <xf numFmtId="171" fontId="33" fillId="0" borderId="0" xfId="0" applyNumberFormat="1" applyFont="1" applyAlignment="1">
      <alignment horizontal="center"/>
    </xf>
    <xf numFmtId="0" fontId="8" fillId="0" borderId="0" xfId="0" applyFont="1" applyAlignment="1"/>
    <xf numFmtId="0" fontId="23" fillId="0" borderId="0" xfId="0" applyFont="1" applyAlignment="1">
      <alignment horizontal="center"/>
    </xf>
    <xf numFmtId="2" fontId="8" fillId="0" borderId="0" xfId="0" applyNumberFormat="1" applyFont="1" applyAlignment="1">
      <alignment horizontal="left"/>
    </xf>
    <xf numFmtId="10" fontId="42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  <xf numFmtId="0" fontId="33" fillId="0" borderId="0" xfId="0" applyFont="1" applyBorder="1" applyAlignment="1">
      <alignment horizontal="left"/>
    </xf>
    <xf numFmtId="0" fontId="43" fillId="0" borderId="0" xfId="0" applyFont="1"/>
    <xf numFmtId="4" fontId="43" fillId="0" borderId="0" xfId="0" applyNumberFormat="1" applyFont="1" applyAlignment="1">
      <alignment horizontal="center"/>
    </xf>
    <xf numFmtId="0" fontId="44" fillId="0" borderId="0" xfId="0" applyFont="1"/>
    <xf numFmtId="0" fontId="33" fillId="0" borderId="0" xfId="5" applyFont="1"/>
    <xf numFmtId="0" fontId="36" fillId="0" borderId="0" xfId="0" applyFont="1" applyFill="1" applyBorder="1" applyAlignment="1"/>
    <xf numFmtId="0" fontId="36" fillId="0" borderId="0" xfId="0" applyFont="1" applyFill="1" applyBorder="1"/>
    <xf numFmtId="173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0" fontId="43" fillId="0" borderId="0" xfId="0" applyFont="1" applyAlignment="1">
      <alignment horizontal="left"/>
    </xf>
    <xf numFmtId="171" fontId="43" fillId="0" borderId="0" xfId="0" applyNumberFormat="1" applyFont="1" applyAlignment="1">
      <alignment horizontal="center"/>
    </xf>
    <xf numFmtId="167" fontId="43" fillId="0" borderId="0" xfId="0" applyNumberFormat="1" applyFont="1" applyAlignment="1">
      <alignment horizontal="center"/>
    </xf>
    <xf numFmtId="10" fontId="43" fillId="0" borderId="0" xfId="0" applyNumberFormat="1" applyFont="1" applyAlignment="1">
      <alignment horizontal="center"/>
    </xf>
    <xf numFmtId="1" fontId="43" fillId="0" borderId="0" xfId="0" applyNumberFormat="1" applyFont="1" applyAlignment="1">
      <alignment horizontal="center"/>
    </xf>
    <xf numFmtId="0" fontId="40" fillId="0" borderId="0" xfId="0" applyFont="1" applyAlignment="1">
      <alignment horizontal="center"/>
    </xf>
    <xf numFmtId="0" fontId="33" fillId="0" borderId="0" xfId="4" applyFont="1" applyAlignment="1" applyProtection="1">
      <alignment wrapText="1"/>
    </xf>
    <xf numFmtId="0" fontId="33" fillId="0" borderId="0" xfId="0" applyFont="1" applyAlignment="1"/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67" fontId="15" fillId="0" borderId="0" xfId="23" applyNumberFormat="1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1" fontId="16" fillId="0" borderId="0" xfId="0" applyNumberFormat="1" applyFont="1" applyBorder="1" applyAlignment="1">
      <alignment horizontal="center"/>
    </xf>
    <xf numFmtId="0" fontId="45" fillId="0" borderId="0" xfId="0" applyFont="1"/>
    <xf numFmtId="14" fontId="46" fillId="0" borderId="0" xfId="0" applyNumberFormat="1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0" borderId="0" xfId="0" applyFont="1" applyBorder="1" applyAlignment="1">
      <alignment horizontal="center" vertical="center"/>
    </xf>
    <xf numFmtId="171" fontId="46" fillId="0" borderId="0" xfId="0" applyNumberFormat="1" applyFont="1" applyBorder="1" applyAlignment="1">
      <alignment horizontal="center"/>
    </xf>
    <xf numFmtId="13" fontId="46" fillId="0" borderId="0" xfId="0" applyNumberFormat="1" applyFont="1" applyBorder="1" applyAlignment="1">
      <alignment horizontal="center"/>
    </xf>
    <xf numFmtId="10" fontId="46" fillId="0" borderId="0" xfId="0" applyNumberFormat="1" applyFont="1" applyBorder="1" applyAlignment="1">
      <alignment horizontal="center"/>
    </xf>
    <xf numFmtId="4" fontId="46" fillId="0" borderId="0" xfId="0" applyNumberFormat="1" applyFont="1" applyBorder="1" applyAlignment="1">
      <alignment horizontal="center"/>
    </xf>
    <xf numFmtId="1" fontId="46" fillId="0" borderId="0" xfId="0" applyNumberFormat="1" applyFont="1" applyBorder="1" applyAlignment="1">
      <alignment horizontal="center"/>
    </xf>
    <xf numFmtId="0" fontId="46" fillId="0" borderId="0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/>
    </xf>
    <xf numFmtId="0" fontId="1" fillId="0" borderId="0" xfId="0" applyFont="1"/>
    <xf numFmtId="173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0" fontId="47" fillId="0" borderId="0" xfId="0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horizontal="left"/>
    </xf>
    <xf numFmtId="173" fontId="47" fillId="0" borderId="0" xfId="0" applyNumberFormat="1" applyFont="1" applyAlignment="1">
      <alignment horizontal="center"/>
    </xf>
    <xf numFmtId="171" fontId="47" fillId="0" borderId="0" xfId="0" applyNumberFormat="1" applyFont="1" applyAlignment="1">
      <alignment horizontal="center"/>
    </xf>
    <xf numFmtId="167" fontId="47" fillId="0" borderId="0" xfId="0" applyNumberFormat="1" applyFont="1" applyAlignment="1">
      <alignment horizontal="center"/>
    </xf>
    <xf numFmtId="10" fontId="47" fillId="0" borderId="0" xfId="0" applyNumberFormat="1" applyFont="1" applyAlignment="1">
      <alignment horizontal="center"/>
    </xf>
    <xf numFmtId="1" fontId="47" fillId="0" borderId="0" xfId="0" applyNumberFormat="1" applyFont="1" applyAlignment="1">
      <alignment horizontal="center"/>
    </xf>
    <xf numFmtId="4" fontId="47" fillId="0" borderId="0" xfId="0" applyNumberFormat="1" applyFont="1" applyAlignment="1">
      <alignment horizontal="center"/>
    </xf>
    <xf numFmtId="167" fontId="47" fillId="0" borderId="0" xfId="0" applyNumberFormat="1" applyFont="1" applyAlignment="1">
      <alignment horizontal="left"/>
    </xf>
    <xf numFmtId="0" fontId="49" fillId="0" borderId="0" xfId="0" applyFont="1"/>
    <xf numFmtId="167" fontId="47" fillId="0" borderId="0" xfId="0" applyNumberFormat="1" applyFont="1" applyAlignment="1">
      <alignment horizontal="center" vertical="center"/>
    </xf>
    <xf numFmtId="4" fontId="47" fillId="0" borderId="0" xfId="0" applyNumberFormat="1" applyFont="1" applyAlignment="1"/>
    <xf numFmtId="0" fontId="47" fillId="0" borderId="0" xfId="0" applyFont="1" applyAlignment="1"/>
    <xf numFmtId="0" fontId="47" fillId="0" borderId="0" xfId="3" applyFont="1" applyAlignment="1" applyProtection="1"/>
    <xf numFmtId="164" fontId="1" fillId="0" borderId="0" xfId="0" applyNumberFormat="1" applyFont="1" applyAlignment="1">
      <alignment horizontal="center"/>
    </xf>
    <xf numFmtId="0" fontId="47" fillId="0" borderId="0" xfId="0" applyFont="1" applyFill="1" applyBorder="1" applyAlignment="1">
      <alignment horizontal="center" vertical="center"/>
    </xf>
    <xf numFmtId="0" fontId="47" fillId="0" borderId="0" xfId="0" applyFont="1" applyBorder="1"/>
    <xf numFmtId="9" fontId="47" fillId="0" borderId="0" xfId="23" applyFont="1"/>
    <xf numFmtId="173" fontId="48" fillId="0" borderId="0" xfId="0" applyNumberFormat="1" applyFont="1" applyAlignment="1">
      <alignment horizontal="center"/>
    </xf>
    <xf numFmtId="0" fontId="48" fillId="0" borderId="0" xfId="0" applyFont="1" applyAlignment="1">
      <alignment horizontal="center" vertical="center"/>
    </xf>
    <xf numFmtId="172" fontId="47" fillId="0" borderId="0" xfId="0" applyNumberFormat="1" applyFont="1" applyAlignment="1">
      <alignment horizontal="center"/>
    </xf>
    <xf numFmtId="0" fontId="47" fillId="0" borderId="0" xfId="0" applyFont="1" applyFill="1" applyBorder="1"/>
    <xf numFmtId="0" fontId="47" fillId="0" borderId="0" xfId="0" applyFont="1" applyFill="1" applyBorder="1" applyAlignment="1"/>
    <xf numFmtId="0" fontId="47" fillId="0" borderId="0" xfId="0" applyFont="1" applyFill="1" applyBorder="1" applyAlignment="1">
      <alignment horizontal="left"/>
    </xf>
    <xf numFmtId="0" fontId="47" fillId="0" borderId="0" xfId="20" applyFont="1" applyFill="1" applyBorder="1" applyAlignment="1"/>
    <xf numFmtId="0" fontId="47" fillId="0" borderId="0" xfId="20" applyFont="1" applyFill="1" applyBorder="1"/>
    <xf numFmtId="0" fontId="47" fillId="0" borderId="0" xfId="19" applyFont="1" applyFill="1" applyBorder="1"/>
    <xf numFmtId="0" fontId="47" fillId="0" borderId="0" xfId="11" applyFont="1" applyFill="1" applyBorder="1"/>
    <xf numFmtId="0" fontId="47" fillId="0" borderId="0" xfId="13" applyFont="1" applyFill="1" applyBorder="1"/>
    <xf numFmtId="0" fontId="47" fillId="0" borderId="0" xfId="0" applyFont="1" applyFill="1"/>
    <xf numFmtId="0" fontId="47" fillId="0" borderId="0" xfId="16" applyFont="1" applyFill="1" applyBorder="1"/>
    <xf numFmtId="0" fontId="47" fillId="0" borderId="0" xfId="15" applyFont="1" applyFill="1" applyBorder="1"/>
    <xf numFmtId="0" fontId="47" fillId="0" borderId="1" xfId="0" applyFont="1" applyBorder="1"/>
    <xf numFmtId="171" fontId="47" fillId="0" borderId="1" xfId="0" applyNumberFormat="1" applyFont="1" applyBorder="1" applyAlignment="1">
      <alignment horizontal="center"/>
    </xf>
    <xf numFmtId="0" fontId="47" fillId="0" borderId="0" xfId="18" applyFont="1" applyFill="1" applyBorder="1"/>
    <xf numFmtId="0" fontId="47" fillId="0" borderId="0" xfId="17" applyFont="1" applyFill="1" applyBorder="1"/>
    <xf numFmtId="0" fontId="1" fillId="0" borderId="1" xfId="0" applyFont="1" applyBorder="1"/>
    <xf numFmtId="4" fontId="47" fillId="0" borderId="1" xfId="0" applyNumberFormat="1" applyFont="1" applyBorder="1" applyAlignment="1"/>
    <xf numFmtId="167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67" fontId="47" fillId="0" borderId="1" xfId="0" applyNumberFormat="1" applyFont="1" applyBorder="1" applyAlignment="1">
      <alignment horizontal="left"/>
    </xf>
    <xf numFmtId="0" fontId="47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/>
    </xf>
    <xf numFmtId="0" fontId="47" fillId="0" borderId="0" xfId="21" applyFont="1" applyFill="1" applyBorder="1" applyAlignment="1">
      <alignment horizontal="left" wrapText="1"/>
    </xf>
    <xf numFmtId="14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horizontal="center" vertical="center"/>
    </xf>
    <xf numFmtId="171" fontId="46" fillId="0" borderId="0" xfId="0" applyNumberFormat="1" applyFont="1" applyFill="1" applyBorder="1" applyAlignment="1">
      <alignment horizontal="center"/>
    </xf>
    <xf numFmtId="13" fontId="46" fillId="0" borderId="0" xfId="0" applyNumberFormat="1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4" fontId="46" fillId="0" borderId="0" xfId="0" applyNumberFormat="1" applyFont="1" applyFill="1" applyBorder="1" applyAlignment="1">
      <alignment horizontal="center"/>
    </xf>
    <xf numFmtId="1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Border="1" applyAlignment="1">
      <alignment horizontal="left"/>
    </xf>
    <xf numFmtId="173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Alignment="1">
      <alignment horizontal="center" vertical="center"/>
    </xf>
    <xf numFmtId="0" fontId="47" fillId="0" borderId="0" xfId="0" applyFont="1" applyFill="1" applyAlignment="1"/>
    <xf numFmtId="0" fontId="47" fillId="0" borderId="0" xfId="0" applyFont="1" applyFill="1" applyAlignment="1">
      <alignment wrapText="1"/>
    </xf>
    <xf numFmtId="167" fontId="47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center"/>
    </xf>
    <xf numFmtId="4" fontId="47" fillId="0" borderId="0" xfId="0" applyNumberFormat="1" applyFont="1" applyFill="1" applyAlignment="1">
      <alignment horizontal="center"/>
    </xf>
    <xf numFmtId="2" fontId="47" fillId="0" borderId="0" xfId="0" applyNumberFormat="1" applyFont="1" applyFill="1" applyAlignment="1">
      <alignment horizontal="left"/>
    </xf>
    <xf numFmtId="167" fontId="47" fillId="0" borderId="0" xfId="0" applyNumberFormat="1" applyFont="1" applyFill="1" applyAlignment="1">
      <alignment horizontal="left"/>
    </xf>
    <xf numFmtId="171" fontId="47" fillId="0" borderId="0" xfId="0" applyNumberFormat="1" applyFont="1" applyFill="1" applyAlignment="1">
      <alignment horizontal="center"/>
    </xf>
    <xf numFmtId="1" fontId="47" fillId="0" borderId="0" xfId="0" applyNumberFormat="1" applyFont="1" applyFill="1" applyAlignment="1">
      <alignment horizontal="center"/>
    </xf>
    <xf numFmtId="167" fontId="47" fillId="0" borderId="0" xfId="0" applyNumberFormat="1" applyFont="1" applyFill="1" applyAlignment="1">
      <alignment horizontal="center" vertical="center"/>
    </xf>
    <xf numFmtId="164" fontId="47" fillId="0" borderId="0" xfId="0" applyNumberFormat="1" applyFont="1" applyFill="1" applyAlignment="1">
      <alignment horizontal="center"/>
    </xf>
    <xf numFmtId="167" fontId="47" fillId="0" borderId="0" xfId="0" applyNumberFormat="1" applyFont="1" applyFill="1" applyBorder="1" applyAlignment="1">
      <alignment horizontal="left"/>
    </xf>
    <xf numFmtId="167" fontId="47" fillId="0" borderId="13" xfId="0" applyNumberFormat="1" applyFont="1" applyFill="1" applyBorder="1" applyAlignment="1">
      <alignment horizontal="left"/>
    </xf>
    <xf numFmtId="0" fontId="47" fillId="0" borderId="13" xfId="0" applyFont="1" applyFill="1" applyBorder="1" applyAlignment="1">
      <alignment horizontal="left"/>
    </xf>
    <xf numFmtId="0" fontId="47" fillId="0" borderId="13" xfId="0" applyFont="1" applyFill="1" applyBorder="1"/>
    <xf numFmtId="0" fontId="47" fillId="0" borderId="13" xfId="6" applyFont="1" applyFill="1" applyBorder="1"/>
    <xf numFmtId="167" fontId="47" fillId="0" borderId="14" xfId="0" applyNumberFormat="1" applyFont="1" applyFill="1" applyBorder="1" applyAlignment="1">
      <alignment horizontal="left"/>
    </xf>
    <xf numFmtId="0" fontId="47" fillId="0" borderId="0" xfId="7" applyFont="1" applyFill="1"/>
    <xf numFmtId="0" fontId="47" fillId="0" borderId="0" xfId="7" applyFont="1" applyFill="1" applyAlignment="1">
      <alignment horizontal="left"/>
    </xf>
    <xf numFmtId="0" fontId="47" fillId="0" borderId="0" xfId="6" applyFont="1" applyFill="1" applyAlignment="1"/>
    <xf numFmtId="0" fontId="47" fillId="0" borderId="0" xfId="6" applyFont="1" applyFill="1" applyAlignment="1">
      <alignment horizontal="left"/>
    </xf>
    <xf numFmtId="4" fontId="47" fillId="0" borderId="0" xfId="0" applyNumberFormat="1" applyFont="1" applyFill="1" applyAlignment="1"/>
    <xf numFmtId="167" fontId="47" fillId="0" borderId="0" xfId="6" applyNumberFormat="1" applyFont="1" applyFill="1" applyAlignment="1">
      <alignment horizontal="left"/>
    </xf>
    <xf numFmtId="0" fontId="47" fillId="0" borderId="0" xfId="6" applyFont="1" applyFill="1"/>
    <xf numFmtId="4" fontId="47" fillId="0" borderId="0" xfId="0" applyNumberFormat="1" applyFont="1" applyFill="1" applyAlignment="1">
      <alignment wrapText="1"/>
    </xf>
    <xf numFmtId="0" fontId="47" fillId="0" borderId="0" xfId="3" applyFont="1" applyFill="1" applyAlignment="1" applyProtection="1"/>
    <xf numFmtId="4" fontId="47" fillId="0" borderId="0" xfId="3" applyNumberFormat="1" applyFont="1" applyFill="1" applyAlignment="1" applyProtection="1"/>
    <xf numFmtId="2" fontId="47" fillId="0" borderId="0" xfId="0" applyNumberFormat="1" applyFont="1" applyFill="1" applyAlignment="1">
      <alignment horizontal="center" vertical="center"/>
    </xf>
    <xf numFmtId="0" fontId="47" fillId="0" borderId="0" xfId="0" applyFont="1" applyFill="1" applyAlignment="1">
      <alignment vertical="center" wrapText="1"/>
    </xf>
    <xf numFmtId="2" fontId="47" fillId="0" borderId="0" xfId="0" applyNumberFormat="1" applyFont="1" applyFill="1" applyAlignment="1"/>
    <xf numFmtId="0" fontId="47" fillId="0" borderId="0" xfId="20" applyFont="1" applyFill="1" applyAlignment="1"/>
    <xf numFmtId="0" fontId="47" fillId="0" borderId="0" xfId="20" applyFont="1" applyFill="1" applyAlignment="1">
      <alignment horizontal="left"/>
    </xf>
    <xf numFmtId="167" fontId="47" fillId="0" borderId="0" xfId="3" applyNumberFormat="1" applyFont="1" applyFill="1" applyAlignment="1" applyProtection="1">
      <alignment horizontal="left"/>
    </xf>
    <xf numFmtId="172" fontId="47" fillId="0" borderId="0" xfId="0" applyNumberFormat="1" applyFont="1" applyFill="1" applyAlignment="1">
      <alignment horizontal="center"/>
    </xf>
    <xf numFmtId="167" fontId="47" fillId="0" borderId="0" xfId="23" applyNumberFormat="1" applyFont="1" applyFill="1" applyAlignment="1">
      <alignment horizontal="center"/>
    </xf>
    <xf numFmtId="169" fontId="47" fillId="0" borderId="0" xfId="0" applyNumberFormat="1" applyFont="1" applyFill="1" applyAlignment="1">
      <alignment horizontal="center"/>
    </xf>
    <xf numFmtId="4" fontId="47" fillId="0" borderId="0" xfId="0" applyNumberFormat="1" applyFont="1" applyFill="1" applyAlignment="1">
      <alignment horizontal="left"/>
    </xf>
    <xf numFmtId="17" fontId="47" fillId="0" borderId="0" xfId="0" applyNumberFormat="1" applyFont="1" applyFill="1" applyBorder="1" applyAlignment="1">
      <alignment horizontal="left"/>
    </xf>
    <xf numFmtId="173" fontId="47" fillId="0" borderId="0" xfId="0" applyNumberFormat="1" applyFont="1" applyFill="1" applyBorder="1" applyAlignment="1">
      <alignment horizontal="center"/>
    </xf>
    <xf numFmtId="0" fontId="47" fillId="0" borderId="0" xfId="0" applyNumberFormat="1" applyFont="1" applyFill="1" applyAlignment="1">
      <alignment horizontal="center"/>
    </xf>
    <xf numFmtId="0" fontId="47" fillId="0" borderId="0" xfId="22" applyFont="1" applyFill="1"/>
    <xf numFmtId="9" fontId="47" fillId="0" borderId="0" xfId="23" applyFont="1" applyFill="1"/>
    <xf numFmtId="16" fontId="47" fillId="0" borderId="0" xfId="0" applyNumberFormat="1" applyFont="1" applyFill="1"/>
    <xf numFmtId="172" fontId="47" fillId="0" borderId="0" xfId="0" applyNumberFormat="1" applyFont="1" applyFill="1" applyAlignment="1">
      <alignment horizontal="left"/>
    </xf>
    <xf numFmtId="0" fontId="47" fillId="0" borderId="0" xfId="12" applyFont="1" applyFill="1"/>
    <xf numFmtId="167" fontId="47" fillId="0" borderId="0" xfId="23" applyNumberFormat="1" applyFont="1" applyFill="1" applyAlignment="1">
      <alignment horizontal="center" vertical="center"/>
    </xf>
    <xf numFmtId="10" fontId="47" fillId="0" borderId="0" xfId="0" applyNumberFormat="1" applyFont="1" applyFill="1" applyAlignment="1">
      <alignment horizontal="left"/>
    </xf>
    <xf numFmtId="0" fontId="47" fillId="0" borderId="0" xfId="19" applyFont="1" applyFill="1"/>
    <xf numFmtId="0" fontId="47" fillId="0" borderId="0" xfId="18" applyFont="1" applyFill="1"/>
    <xf numFmtId="171" fontId="47" fillId="0" borderId="0" xfId="0" applyNumberFormat="1" applyFont="1" applyFill="1" applyBorder="1" applyAlignment="1">
      <alignment horizontal="center"/>
    </xf>
    <xf numFmtId="0" fontId="47" fillId="0" borderId="0" xfId="14" applyFont="1" applyFill="1"/>
    <xf numFmtId="0" fontId="47" fillId="0" borderId="0" xfId="10" applyFont="1" applyFill="1"/>
    <xf numFmtId="168" fontId="47" fillId="0" borderId="0" xfId="0" applyNumberFormat="1" applyFont="1" applyFill="1" applyBorder="1"/>
    <xf numFmtId="0" fontId="47" fillId="0" borderId="0" xfId="4" applyFont="1" applyFill="1" applyAlignment="1" applyProtection="1"/>
    <xf numFmtId="0" fontId="47" fillId="0" borderId="0" xfId="4" applyFont="1" applyFill="1" applyAlignment="1" applyProtection="1">
      <alignment wrapText="1"/>
    </xf>
    <xf numFmtId="0" fontId="47" fillId="0" borderId="0" xfId="5" applyFont="1" applyFill="1"/>
    <xf numFmtId="3" fontId="47" fillId="0" borderId="0" xfId="0" applyNumberFormat="1" applyFont="1" applyFill="1" applyAlignment="1">
      <alignment horizontal="center"/>
    </xf>
    <xf numFmtId="4" fontId="47" fillId="0" borderId="0" xfId="4" applyNumberFormat="1" applyFont="1" applyFill="1" applyAlignment="1" applyProtection="1"/>
    <xf numFmtId="167" fontId="47" fillId="0" borderId="0" xfId="9" applyNumberFormat="1" applyFont="1" applyFill="1" applyAlignment="1">
      <alignment horizontal="left"/>
    </xf>
    <xf numFmtId="0" fontId="47" fillId="0" borderId="0" xfId="9" applyFont="1" applyFill="1" applyAlignment="1">
      <alignment horizontal="left"/>
    </xf>
    <xf numFmtId="0" fontId="47" fillId="0" borderId="0" xfId="0" applyFont="1" applyFill="1" applyAlignment="1">
      <alignment horizontal="left" wrapText="1"/>
    </xf>
    <xf numFmtId="167" fontId="47" fillId="0" borderId="0" xfId="8" applyNumberFormat="1" applyFont="1" applyFill="1" applyAlignment="1">
      <alignment horizontal="left"/>
    </xf>
    <xf numFmtId="167" fontId="47" fillId="0" borderId="0" xfId="7" applyNumberFormat="1" applyFont="1" applyFill="1" applyAlignment="1">
      <alignment horizontal="left"/>
    </xf>
    <xf numFmtId="0" fontId="47" fillId="0" borderId="0" xfId="3" applyFont="1" applyFill="1" applyAlignment="1" applyProtection="1">
      <alignment wrapText="1"/>
    </xf>
  </cellXfs>
  <cellStyles count="26">
    <cellStyle name="Comma" xfId="1" builtinId="3"/>
    <cellStyle name="Currency" xfId="2" builtinId="4"/>
    <cellStyle name="Hyperlink" xfId="3" builtinId="8"/>
    <cellStyle name="Hyperlink 2" xfId="4" xr:uid="{00000000-0005-0000-0000-000003000000}"/>
    <cellStyle name="Hyperlink 3" xfId="5" xr:uid="{00000000-0005-0000-0000-000004000000}"/>
    <cellStyle name="Normal" xfId="0" builtinId="0"/>
    <cellStyle name="Normal 2" xfId="6" xr:uid="{00000000-0005-0000-0000-000006000000}"/>
    <cellStyle name="Normal 3 2" xfId="7" xr:uid="{00000000-0005-0000-0000-000007000000}"/>
    <cellStyle name="Normal 4" xfId="8" xr:uid="{00000000-0005-0000-0000-000008000000}"/>
    <cellStyle name="Normal 5" xfId="9" xr:uid="{00000000-0005-0000-0000-000009000000}"/>
    <cellStyle name="Normal_2000 by mgr" xfId="10" xr:uid="{00000000-0005-0000-0000-00000A000000}"/>
    <cellStyle name="Normal_2002" xfId="11" xr:uid="{00000000-0005-0000-0000-00000B000000}"/>
    <cellStyle name="Normal_2005 by mgr" xfId="12" xr:uid="{00000000-0005-0000-0000-00000C000000}"/>
    <cellStyle name="Normal_IPO Cal June 4,  2001" xfId="13" xr:uid="{00000000-0005-0000-0000-00000D000000}"/>
    <cellStyle name="Normal_ipo cal wk of july 10, 2000" xfId="14" xr:uid="{00000000-0005-0000-0000-00000E000000}"/>
    <cellStyle name="Normal_ipo cal wk of july 17, 2000" xfId="15" xr:uid="{00000000-0005-0000-0000-00000F000000}"/>
    <cellStyle name="Normal_ipo cal wk of july 24, 2000" xfId="16" xr:uid="{00000000-0005-0000-0000-000010000000}"/>
    <cellStyle name="Normal_IPO cal Wk of Nov. 27" xfId="17" xr:uid="{00000000-0005-0000-0000-000011000000}"/>
    <cellStyle name="Normal_ipo cal wk of September  2000" xfId="18" xr:uid="{00000000-0005-0000-0000-000012000000}"/>
    <cellStyle name="Normal_IPO Cal. Sept. 30, 2002" xfId="19" xr:uid="{00000000-0005-0000-0000-000013000000}"/>
    <cellStyle name="Normal_IPO Filings" xfId="20" xr:uid="{00000000-0005-0000-0000-000014000000}"/>
    <cellStyle name="Normal_Sheet1" xfId="21" xr:uid="{00000000-0005-0000-0000-000015000000}"/>
    <cellStyle name="Normal_Traffic  Aug. 10, 2009" xfId="22" xr:uid="{00000000-0005-0000-0000-000016000000}"/>
    <cellStyle name="Percent" xfId="23" builtinId="5"/>
    <cellStyle name="Percent 2 2" xfId="24" xr:uid="{00000000-0005-0000-0000-000018000000}"/>
    <cellStyle name="Percent 3" xfId="25" xr:uid="{00000000-0005-0000-0000-000019000000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oscoop.com/ipo/phaserx/" TargetMode="External"/><Relationship Id="rId2" Type="http://schemas.openxmlformats.org/officeDocument/2006/relationships/hyperlink" Target="https://www.iposcoop.com/ipo/editas-medicine/" TargetMode="External"/><Relationship Id="rId1" Type="http://schemas.openxmlformats.org/officeDocument/2006/relationships/hyperlink" Target="http://www.iposcoop.com/index.php?option=com_content&amp;task=view&amp;id=2502&amp;Itemid=99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oscoop.com/ipo/phaserx/" TargetMode="External"/><Relationship Id="rId2" Type="http://schemas.openxmlformats.org/officeDocument/2006/relationships/hyperlink" Target="https://www.iposcoop.com/ipo/editas-medicine/" TargetMode="External"/><Relationship Id="rId1" Type="http://schemas.openxmlformats.org/officeDocument/2006/relationships/hyperlink" Target="http://www.iposcoop.com/index.php?option=com_content&amp;task=view&amp;id=2502&amp;Itemid=99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oscoop.com/ipo/phaserx/" TargetMode="External"/><Relationship Id="rId2" Type="http://schemas.openxmlformats.org/officeDocument/2006/relationships/hyperlink" Target="https://www.iposcoop.com/ipo/editas-medicine/" TargetMode="External"/><Relationship Id="rId1" Type="http://schemas.openxmlformats.org/officeDocument/2006/relationships/hyperlink" Target="http://www.iposcoop.com/index.php?option=com_content&amp;task=view&amp;id=2502&amp;Itemid=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3773"/>
  <sheetViews>
    <sheetView topLeftCell="A34" zoomScale="75" zoomScaleNormal="75" workbookViewId="0">
      <pane xSplit="1" ySplit="68" topLeftCell="B349" activePane="bottomRight" state="frozen"/>
      <selection activeCell="A34" sqref="A34"/>
      <selection pane="topRight" activeCell="B34" sqref="B34"/>
      <selection pane="bottomLeft" activeCell="A102" sqref="A102"/>
      <selection pane="bottomRight" activeCell="B523" sqref="B523"/>
    </sheetView>
  </sheetViews>
  <sheetFormatPr defaultRowHeight="15"/>
  <cols>
    <col min="1" max="1" width="12.6640625" style="72" customWidth="1"/>
    <col min="2" max="2" width="54.5546875" style="73" bestFit="1" customWidth="1"/>
    <col min="3" max="3" width="11.6640625" style="74" customWidth="1"/>
    <col min="4" max="4" width="109" style="73" customWidth="1"/>
    <col min="5" max="5" width="12.6640625" style="76" customWidth="1"/>
    <col min="6" max="6" width="12.6640625" style="77" customWidth="1"/>
    <col min="7" max="7" width="12.6640625" style="78" customWidth="1"/>
    <col min="8" max="9" width="12.6640625" style="79" customWidth="1"/>
    <col min="10" max="10" width="12.6640625" style="74" customWidth="1"/>
    <col min="11" max="11" width="12.6640625" style="80" customWidth="1"/>
    <col min="12" max="12" width="12.6640625" style="81" customWidth="1"/>
    <col min="13" max="13" width="15.6640625" style="8" customWidth="1"/>
    <col min="14" max="15" width="9.109375" style="5" customWidth="1"/>
    <col min="16" max="16" width="12.5546875" style="6" bestFit="1" customWidth="1"/>
    <col min="17" max="38" width="9.109375" style="6" customWidth="1"/>
  </cols>
  <sheetData>
    <row r="1" spans="1:21" s="1" customFormat="1" ht="15" customHeight="1">
      <c r="A1" s="72"/>
      <c r="B1" s="73"/>
      <c r="C1" s="74"/>
      <c r="D1" s="84" t="s">
        <v>709</v>
      </c>
      <c r="E1" s="76"/>
      <c r="F1" s="77"/>
      <c r="G1" s="78"/>
      <c r="H1" s="79"/>
      <c r="I1" s="79"/>
      <c r="J1" s="74"/>
      <c r="K1" s="80"/>
      <c r="L1" s="81"/>
      <c r="M1" s="8"/>
      <c r="N1" s="8"/>
      <c r="O1" s="8"/>
    </row>
    <row r="2" spans="1:21" s="1" customFormat="1" ht="15" customHeight="1">
      <c r="A2" s="72"/>
      <c r="B2" s="73"/>
      <c r="C2" s="74"/>
      <c r="D2" s="84" t="s">
        <v>7416</v>
      </c>
      <c r="E2" s="76"/>
      <c r="F2" s="77"/>
      <c r="G2" s="78"/>
      <c r="H2" s="79"/>
      <c r="I2" s="79"/>
      <c r="J2" s="74"/>
      <c r="K2" s="80"/>
      <c r="L2" s="81"/>
      <c r="M2" s="8"/>
      <c r="N2" s="8"/>
      <c r="O2" s="8"/>
    </row>
    <row r="3" spans="1:21" s="1" customFormat="1" ht="15" customHeight="1">
      <c r="A3" s="72"/>
      <c r="B3" s="81"/>
      <c r="C3" s="73"/>
      <c r="D3" s="74"/>
      <c r="E3" s="73"/>
      <c r="F3" s="78"/>
      <c r="G3" s="76"/>
      <c r="H3" s="77"/>
      <c r="I3" s="79"/>
      <c r="J3" s="74"/>
      <c r="K3" s="80"/>
      <c r="L3" s="74"/>
      <c r="M3" s="8"/>
      <c r="N3" s="8"/>
    </row>
    <row r="4" spans="1:21" s="2" customFormat="1" ht="15" customHeight="1">
      <c r="A4" s="82" t="s">
        <v>710</v>
      </c>
      <c r="B4" s="83" t="s">
        <v>3365</v>
      </c>
      <c r="C4" s="84" t="s">
        <v>2221</v>
      </c>
      <c r="D4" s="84" t="s">
        <v>4115</v>
      </c>
      <c r="E4" s="85"/>
      <c r="F4" s="86" t="s">
        <v>3007</v>
      </c>
      <c r="G4" s="85"/>
      <c r="H4" s="84"/>
      <c r="I4" s="87"/>
      <c r="J4" s="75"/>
      <c r="K4" s="80"/>
      <c r="L4" s="84"/>
      <c r="M4" s="7"/>
      <c r="N4" s="7"/>
    </row>
    <row r="5" spans="1:21">
      <c r="A5" s="80">
        <v>2020</v>
      </c>
      <c r="B5" s="88">
        <v>205</v>
      </c>
      <c r="C5" s="89">
        <v>198</v>
      </c>
      <c r="D5" s="90">
        <v>180</v>
      </c>
      <c r="E5" s="74">
        <v>18</v>
      </c>
      <c r="F5" s="91">
        <f t="shared" ref="F5:F10" si="0">D5/C5</f>
        <v>0.90909090909090906</v>
      </c>
    </row>
    <row r="6" spans="1:21">
      <c r="A6" s="80">
        <v>2019</v>
      </c>
      <c r="B6" s="88">
        <v>231</v>
      </c>
      <c r="C6" s="89">
        <v>207</v>
      </c>
      <c r="D6" s="90">
        <v>186</v>
      </c>
      <c r="E6" s="74">
        <v>21</v>
      </c>
      <c r="F6" s="91">
        <f t="shared" si="0"/>
        <v>0.89855072463768115</v>
      </c>
    </row>
    <row r="7" spans="1:21">
      <c r="A7" s="80">
        <v>2018</v>
      </c>
      <c r="B7" s="88">
        <v>228</v>
      </c>
      <c r="C7" s="89">
        <v>223</v>
      </c>
      <c r="D7" s="90">
        <v>191</v>
      </c>
      <c r="E7" s="74">
        <v>32</v>
      </c>
      <c r="F7" s="91">
        <f t="shared" si="0"/>
        <v>0.8565022421524664</v>
      </c>
    </row>
    <row r="8" spans="1:21">
      <c r="A8" s="80">
        <v>2017</v>
      </c>
      <c r="B8" s="88">
        <v>186</v>
      </c>
      <c r="C8" s="89">
        <v>182</v>
      </c>
      <c r="D8" s="90">
        <v>157</v>
      </c>
      <c r="E8" s="74">
        <v>25</v>
      </c>
      <c r="F8" s="91">
        <f t="shared" si="0"/>
        <v>0.86263736263736268</v>
      </c>
    </row>
    <row r="9" spans="1:21">
      <c r="A9" s="80">
        <v>2016</v>
      </c>
      <c r="B9" s="88">
        <v>107</v>
      </c>
      <c r="C9" s="89">
        <v>106</v>
      </c>
      <c r="D9" s="90">
        <v>97</v>
      </c>
      <c r="E9" s="74">
        <v>9</v>
      </c>
      <c r="F9" s="91">
        <f t="shared" si="0"/>
        <v>0.91509433962264153</v>
      </c>
    </row>
    <row r="10" spans="1:21" s="1" customFormat="1" ht="15" customHeight="1">
      <c r="A10" s="80">
        <v>2015</v>
      </c>
      <c r="B10" s="88">
        <v>173</v>
      </c>
      <c r="C10" s="89">
        <v>173</v>
      </c>
      <c r="D10" s="90">
        <v>157</v>
      </c>
      <c r="E10" s="74">
        <v>16</v>
      </c>
      <c r="F10" s="91">
        <f t="shared" si="0"/>
        <v>0.90751445086705207</v>
      </c>
      <c r="G10" s="80"/>
      <c r="H10" s="91"/>
      <c r="I10" s="90"/>
      <c r="J10" s="90"/>
      <c r="K10" s="90"/>
      <c r="L10" s="90"/>
      <c r="M10" s="55"/>
      <c r="N10" s="15"/>
      <c r="O10" s="11"/>
      <c r="P10" s="15"/>
      <c r="Q10" s="15"/>
      <c r="R10" s="15"/>
      <c r="S10" s="11"/>
      <c r="T10" s="15"/>
      <c r="U10" s="11"/>
    </row>
    <row r="11" spans="1:21" s="1" customFormat="1" ht="15" customHeight="1">
      <c r="A11" s="80">
        <v>2014</v>
      </c>
      <c r="B11" s="90">
        <v>261</v>
      </c>
      <c r="C11" s="90">
        <v>261</v>
      </c>
      <c r="D11" s="90">
        <v>234</v>
      </c>
      <c r="E11" s="92">
        <v>27</v>
      </c>
      <c r="F11" s="91">
        <f t="shared" ref="F11:F26" si="1">D11/C11</f>
        <v>0.89655172413793105</v>
      </c>
      <c r="G11" s="80"/>
      <c r="H11" s="91"/>
      <c r="I11" s="90"/>
      <c r="J11" s="90"/>
      <c r="K11" s="90"/>
      <c r="L11" s="90"/>
      <c r="M11" s="55"/>
      <c r="N11" s="15"/>
      <c r="O11" s="11"/>
      <c r="P11" s="15"/>
      <c r="Q11" s="15"/>
      <c r="R11" s="15"/>
      <c r="S11" s="11"/>
      <c r="T11" s="15"/>
      <c r="U11" s="11"/>
    </row>
    <row r="12" spans="1:21" s="1" customFormat="1" ht="15" customHeight="1">
      <c r="A12" s="80">
        <v>2013</v>
      </c>
      <c r="B12" s="90">
        <v>230</v>
      </c>
      <c r="C12" s="90">
        <v>230</v>
      </c>
      <c r="D12" s="90">
        <v>209</v>
      </c>
      <c r="E12" s="88">
        <v>21</v>
      </c>
      <c r="F12" s="91">
        <f t="shared" si="1"/>
        <v>0.90869565217391302</v>
      </c>
      <c r="G12" s="80"/>
      <c r="H12" s="91"/>
      <c r="I12" s="90"/>
      <c r="J12" s="90"/>
      <c r="K12" s="90"/>
      <c r="L12" s="90"/>
      <c r="M12" s="22"/>
      <c r="N12" s="15"/>
      <c r="O12" s="11"/>
      <c r="P12" s="15"/>
      <c r="Q12" s="15"/>
      <c r="R12" s="15"/>
      <c r="S12" s="11"/>
      <c r="T12" s="15"/>
      <c r="U12" s="11"/>
    </row>
    <row r="13" spans="1:21" s="1" customFormat="1" ht="15" customHeight="1">
      <c r="A13" s="80">
        <v>2012</v>
      </c>
      <c r="B13" s="80">
        <v>146</v>
      </c>
      <c r="C13" s="80">
        <v>146</v>
      </c>
      <c r="D13" s="80">
        <v>134</v>
      </c>
      <c r="E13" s="93">
        <v>12</v>
      </c>
      <c r="F13" s="91">
        <f t="shared" si="1"/>
        <v>0.9178082191780822</v>
      </c>
      <c r="G13" s="80"/>
      <c r="H13" s="91"/>
      <c r="I13" s="80"/>
      <c r="J13" s="80"/>
      <c r="K13" s="80"/>
      <c r="L13" s="80"/>
      <c r="M13" s="32"/>
      <c r="N13" s="15"/>
      <c r="O13" s="11"/>
      <c r="P13" s="15"/>
      <c r="Q13" s="15"/>
      <c r="R13" s="15"/>
      <c r="S13" s="11"/>
      <c r="T13" s="15"/>
      <c r="U13" s="11"/>
    </row>
    <row r="14" spans="1:21" s="1" customFormat="1" ht="15" customHeight="1">
      <c r="A14" s="80">
        <v>2011</v>
      </c>
      <c r="B14" s="80">
        <v>143</v>
      </c>
      <c r="C14" s="80">
        <v>143</v>
      </c>
      <c r="D14" s="80">
        <v>130</v>
      </c>
      <c r="E14" s="93">
        <v>13</v>
      </c>
      <c r="F14" s="91">
        <f t="shared" si="1"/>
        <v>0.90909090909090906</v>
      </c>
      <c r="G14" s="80"/>
      <c r="H14" s="91"/>
      <c r="I14" s="80"/>
      <c r="J14" s="80"/>
      <c r="K14" s="80"/>
      <c r="L14" s="80"/>
      <c r="M14" s="32"/>
      <c r="N14" s="15"/>
      <c r="O14" s="11"/>
      <c r="P14" s="15"/>
      <c r="Q14" s="15"/>
      <c r="R14" s="15"/>
      <c r="S14" s="11"/>
      <c r="T14" s="15"/>
      <c r="U14" s="11"/>
    </row>
    <row r="15" spans="1:21" s="1" customFormat="1" ht="15" customHeight="1">
      <c r="A15" s="80">
        <v>2010</v>
      </c>
      <c r="B15" s="80">
        <v>165</v>
      </c>
      <c r="C15" s="80">
        <v>160</v>
      </c>
      <c r="D15" s="80">
        <v>142</v>
      </c>
      <c r="E15" s="80">
        <v>18</v>
      </c>
      <c r="F15" s="91">
        <f t="shared" si="1"/>
        <v>0.88749999999999996</v>
      </c>
      <c r="G15" s="80"/>
      <c r="H15" s="91"/>
      <c r="I15" s="80"/>
      <c r="J15" s="80"/>
      <c r="K15" s="80"/>
      <c r="L15" s="80"/>
      <c r="M15" s="15"/>
      <c r="N15" s="15"/>
      <c r="O15" s="11"/>
      <c r="P15" s="15"/>
      <c r="Q15" s="15"/>
      <c r="R15" s="15"/>
      <c r="S15" s="11"/>
      <c r="T15" s="15"/>
      <c r="U15" s="11"/>
    </row>
    <row r="16" spans="1:21" s="1" customFormat="1" ht="15" customHeight="1">
      <c r="A16" s="80">
        <v>2009</v>
      </c>
      <c r="B16" s="74">
        <v>63</v>
      </c>
      <c r="C16" s="80">
        <v>61</v>
      </c>
      <c r="D16" s="80">
        <v>50</v>
      </c>
      <c r="E16" s="80">
        <v>11</v>
      </c>
      <c r="F16" s="91">
        <f t="shared" si="1"/>
        <v>0.81967213114754101</v>
      </c>
      <c r="G16" s="80"/>
      <c r="H16" s="91"/>
      <c r="I16" s="74"/>
      <c r="J16" s="74"/>
      <c r="K16" s="80"/>
      <c r="L16" s="80"/>
      <c r="M16" s="15"/>
      <c r="N16" s="15"/>
      <c r="O16" s="11"/>
      <c r="P16" s="15"/>
      <c r="Q16" s="15"/>
      <c r="R16" s="15"/>
      <c r="S16" s="11"/>
      <c r="T16" s="15"/>
      <c r="U16" s="11"/>
    </row>
    <row r="17" spans="1:38" s="1" customFormat="1" ht="15" customHeight="1">
      <c r="A17" s="80">
        <v>2008</v>
      </c>
      <c r="B17" s="74">
        <v>50</v>
      </c>
      <c r="C17" s="80">
        <v>47</v>
      </c>
      <c r="D17" s="80">
        <v>43</v>
      </c>
      <c r="E17" s="80">
        <v>4</v>
      </c>
      <c r="F17" s="91">
        <f t="shared" si="1"/>
        <v>0.91489361702127658</v>
      </c>
      <c r="G17" s="80"/>
      <c r="H17" s="91"/>
      <c r="I17" s="74"/>
      <c r="J17" s="74"/>
      <c r="K17" s="80"/>
      <c r="L17" s="80"/>
      <c r="M17" s="15"/>
      <c r="N17" s="15"/>
      <c r="O17" s="11"/>
      <c r="P17" s="15"/>
      <c r="Q17" s="15"/>
      <c r="R17" s="15"/>
      <c r="S17" s="11"/>
      <c r="T17" s="15"/>
      <c r="U17" s="11"/>
    </row>
    <row r="18" spans="1:38" s="1" customFormat="1" ht="15" customHeight="1">
      <c r="A18" s="80">
        <v>2007</v>
      </c>
      <c r="B18" s="74">
        <v>279</v>
      </c>
      <c r="C18" s="80">
        <v>256</v>
      </c>
      <c r="D18" s="80">
        <v>230</v>
      </c>
      <c r="E18" s="80">
        <v>26</v>
      </c>
      <c r="F18" s="91">
        <f t="shared" si="1"/>
        <v>0.8984375</v>
      </c>
      <c r="G18" s="80"/>
      <c r="H18" s="91"/>
      <c r="I18" s="74"/>
      <c r="J18" s="74"/>
      <c r="K18" s="80"/>
      <c r="L18" s="80"/>
      <c r="M18" s="15"/>
      <c r="N18" s="15"/>
      <c r="O18" s="11"/>
      <c r="P18" s="15"/>
      <c r="Q18" s="15"/>
      <c r="R18" s="15"/>
      <c r="S18" s="11"/>
      <c r="T18" s="15"/>
      <c r="U18" s="11"/>
    </row>
    <row r="19" spans="1:38" s="1" customFormat="1" ht="15" customHeight="1">
      <c r="A19" s="80">
        <v>2006</v>
      </c>
      <c r="B19" s="74">
        <v>240</v>
      </c>
      <c r="C19" s="80">
        <v>237</v>
      </c>
      <c r="D19" s="80">
        <v>212</v>
      </c>
      <c r="E19" s="80">
        <v>25</v>
      </c>
      <c r="F19" s="91">
        <f t="shared" si="1"/>
        <v>0.89451476793248941</v>
      </c>
      <c r="G19" s="80"/>
      <c r="H19" s="91"/>
      <c r="I19" s="74"/>
      <c r="J19" s="74"/>
      <c r="K19" s="80"/>
      <c r="L19" s="80"/>
      <c r="M19" s="15"/>
      <c r="N19" s="15"/>
      <c r="O19" s="11"/>
      <c r="P19" s="15"/>
      <c r="Q19" s="15"/>
      <c r="R19" s="15"/>
      <c r="S19" s="11"/>
      <c r="T19" s="15"/>
      <c r="U19" s="11"/>
    </row>
    <row r="20" spans="1:38" s="1" customFormat="1" ht="15" customHeight="1">
      <c r="A20" s="80">
        <v>2005</v>
      </c>
      <c r="B20" s="74">
        <v>236</v>
      </c>
      <c r="C20" s="80">
        <v>226</v>
      </c>
      <c r="D20" s="80">
        <v>198</v>
      </c>
      <c r="E20" s="80">
        <v>28</v>
      </c>
      <c r="F20" s="91">
        <f t="shared" si="1"/>
        <v>0.87610619469026552</v>
      </c>
      <c r="G20" s="80"/>
      <c r="H20" s="91"/>
      <c r="I20" s="74"/>
      <c r="J20" s="74"/>
      <c r="K20" s="80"/>
      <c r="L20" s="80"/>
      <c r="M20" s="15"/>
      <c r="N20" s="8"/>
      <c r="O20" s="26"/>
      <c r="P20" s="15"/>
      <c r="Q20" s="15"/>
      <c r="R20" s="15"/>
      <c r="S20" s="11"/>
      <c r="T20" s="15"/>
      <c r="U20" s="11"/>
    </row>
    <row r="21" spans="1:38" s="1" customFormat="1" ht="15" customHeight="1">
      <c r="A21" s="80">
        <v>2004</v>
      </c>
      <c r="B21" s="74">
        <v>249</v>
      </c>
      <c r="C21" s="80">
        <v>232</v>
      </c>
      <c r="D21" s="80">
        <v>201</v>
      </c>
      <c r="E21" s="80">
        <v>31</v>
      </c>
      <c r="F21" s="91">
        <f t="shared" si="1"/>
        <v>0.86637931034482762</v>
      </c>
      <c r="G21" s="80"/>
      <c r="H21" s="91"/>
      <c r="I21" s="74"/>
      <c r="J21" s="74"/>
      <c r="K21" s="80"/>
      <c r="L21" s="80"/>
      <c r="M21" s="15"/>
      <c r="N21" s="8"/>
      <c r="O21" s="26"/>
      <c r="P21" s="15"/>
      <c r="Q21" s="15"/>
      <c r="R21" s="15"/>
      <c r="S21" s="11"/>
      <c r="T21" s="15"/>
      <c r="U21" s="11"/>
    </row>
    <row r="22" spans="1:38" s="1" customFormat="1" ht="15" customHeight="1">
      <c r="A22" s="80">
        <v>2003</v>
      </c>
      <c r="B22" s="74">
        <v>84</v>
      </c>
      <c r="C22" s="80">
        <v>80</v>
      </c>
      <c r="D22" s="80">
        <v>70</v>
      </c>
      <c r="E22" s="80">
        <v>10</v>
      </c>
      <c r="F22" s="91">
        <f t="shared" si="1"/>
        <v>0.875</v>
      </c>
      <c r="G22" s="80"/>
      <c r="H22" s="91"/>
      <c r="I22" s="74"/>
      <c r="J22" s="74"/>
      <c r="K22" s="80"/>
      <c r="L22" s="80"/>
      <c r="M22" s="15"/>
      <c r="N22" s="8"/>
      <c r="O22" s="26"/>
      <c r="P22" s="15"/>
      <c r="Q22" s="15"/>
      <c r="R22" s="15"/>
      <c r="S22" s="11"/>
      <c r="T22" s="15"/>
      <c r="U22" s="11"/>
    </row>
    <row r="23" spans="1:38" s="1" customFormat="1" ht="15" customHeight="1">
      <c r="A23" s="80">
        <v>2002</v>
      </c>
      <c r="B23" s="74">
        <v>85</v>
      </c>
      <c r="C23" s="80">
        <v>83</v>
      </c>
      <c r="D23" s="80">
        <v>70</v>
      </c>
      <c r="E23" s="80">
        <v>13</v>
      </c>
      <c r="F23" s="91">
        <f t="shared" si="1"/>
        <v>0.84337349397590367</v>
      </c>
      <c r="G23" s="80"/>
      <c r="H23" s="91"/>
      <c r="I23" s="74"/>
      <c r="J23" s="74"/>
      <c r="K23" s="80"/>
      <c r="L23" s="80"/>
      <c r="M23" s="15"/>
      <c r="N23" s="8"/>
      <c r="O23" s="26"/>
      <c r="P23" s="15"/>
      <c r="Q23" s="15"/>
      <c r="R23" s="15"/>
      <c r="S23" s="11"/>
      <c r="T23" s="15"/>
      <c r="U23" s="11"/>
    </row>
    <row r="24" spans="1:38" s="1" customFormat="1" ht="15" customHeight="1">
      <c r="A24" s="80">
        <v>2001</v>
      </c>
      <c r="B24" s="74">
        <v>96</v>
      </c>
      <c r="C24" s="80">
        <v>94</v>
      </c>
      <c r="D24" s="80">
        <v>78</v>
      </c>
      <c r="E24" s="80">
        <v>16</v>
      </c>
      <c r="F24" s="91">
        <f t="shared" si="1"/>
        <v>0.82978723404255317</v>
      </c>
      <c r="G24" s="80"/>
      <c r="H24" s="91"/>
      <c r="I24" s="74"/>
      <c r="J24" s="74"/>
      <c r="K24" s="80"/>
      <c r="L24" s="80"/>
      <c r="M24" s="15"/>
      <c r="N24" s="8"/>
      <c r="O24" s="26"/>
      <c r="P24" s="15"/>
      <c r="Q24" s="15"/>
      <c r="R24" s="15"/>
      <c r="S24" s="11"/>
      <c r="T24" s="15"/>
      <c r="U24" s="11"/>
    </row>
    <row r="25" spans="1:38" s="1" customFormat="1" ht="15" customHeight="1">
      <c r="A25" s="80">
        <v>2000</v>
      </c>
      <c r="B25" s="74">
        <v>256</v>
      </c>
      <c r="C25" s="80">
        <v>237</v>
      </c>
      <c r="D25" s="80">
        <v>210</v>
      </c>
      <c r="E25" s="80">
        <v>27</v>
      </c>
      <c r="F25" s="91">
        <f t="shared" si="1"/>
        <v>0.88607594936708856</v>
      </c>
      <c r="G25" s="80"/>
      <c r="H25" s="91"/>
      <c r="I25" s="74"/>
      <c r="J25" s="74"/>
      <c r="K25" s="80"/>
      <c r="L25" s="80"/>
      <c r="M25" s="15"/>
      <c r="N25" s="8"/>
      <c r="O25" s="26"/>
      <c r="P25" s="8"/>
      <c r="Q25" s="8"/>
      <c r="R25" s="15"/>
      <c r="S25" s="11"/>
      <c r="T25" s="15"/>
      <c r="U25" s="11"/>
    </row>
    <row r="26" spans="1:38" s="2" customFormat="1" ht="15" customHeight="1">
      <c r="A26" s="94" t="s">
        <v>708</v>
      </c>
      <c r="B26" s="95">
        <f>SUM(B5:B25)</f>
        <v>3713</v>
      </c>
      <c r="C26" s="95">
        <f>SUM(C5:C25)</f>
        <v>3582</v>
      </c>
      <c r="D26" s="95">
        <f>SUM(D5:D25)</f>
        <v>3179</v>
      </c>
      <c r="E26" s="94">
        <f>SUM(E5:E25)</f>
        <v>403</v>
      </c>
      <c r="F26" s="96">
        <f t="shared" si="1"/>
        <v>0.88749302065884983</v>
      </c>
      <c r="G26" s="94"/>
      <c r="H26" s="96"/>
      <c r="I26" s="80"/>
      <c r="J26" s="80"/>
      <c r="K26" s="80"/>
      <c r="L26" s="94"/>
      <c r="M26" s="11"/>
      <c r="N26" s="27"/>
      <c r="O26" s="11"/>
      <c r="P26" s="21"/>
      <c r="Q26" s="21"/>
      <c r="R26" s="21"/>
      <c r="S26" s="25"/>
      <c r="T26" s="21"/>
      <c r="U26" s="7"/>
    </row>
    <row r="27" spans="1:38" s="56" customFormat="1">
      <c r="A27" s="245"/>
      <c r="B27" s="58"/>
      <c r="C27" s="57"/>
      <c r="D27" s="248"/>
      <c r="E27" s="247"/>
      <c r="F27" s="247"/>
      <c r="G27" s="247"/>
      <c r="H27" s="254"/>
      <c r="I27" s="247"/>
      <c r="J27" s="247"/>
      <c r="K27" s="57"/>
      <c r="L27" s="123"/>
      <c r="M27" s="60"/>
      <c r="N27" s="57"/>
      <c r="O27" s="57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</row>
    <row r="28" spans="1:38" s="1" customFormat="1" ht="15" customHeight="1">
      <c r="A28" s="82"/>
      <c r="B28" s="97" t="s">
        <v>712</v>
      </c>
      <c r="C28" s="73"/>
      <c r="D28" s="74"/>
      <c r="E28" s="73"/>
      <c r="F28" s="78"/>
      <c r="G28" s="76"/>
      <c r="H28" s="77"/>
      <c r="I28" s="79"/>
      <c r="J28" s="74"/>
      <c r="K28" s="80"/>
      <c r="L28" s="74"/>
      <c r="M28" s="8"/>
      <c r="N28" s="8"/>
    </row>
    <row r="29" spans="1:38" s="1" customFormat="1" ht="15" customHeight="1">
      <c r="A29" s="72"/>
      <c r="B29" s="98" t="s">
        <v>3365</v>
      </c>
      <c r="C29" s="73" t="s">
        <v>4114</v>
      </c>
      <c r="D29" s="74"/>
      <c r="E29" s="73"/>
      <c r="F29" s="78"/>
      <c r="G29" s="76"/>
      <c r="H29" s="77"/>
      <c r="I29" s="79"/>
      <c r="J29" s="74"/>
      <c r="K29" s="80"/>
      <c r="L29" s="74"/>
      <c r="M29" s="8"/>
      <c r="N29" s="8"/>
    </row>
    <row r="30" spans="1:38" s="1" customFormat="1" ht="15" customHeight="1">
      <c r="A30" s="72"/>
      <c r="B30" s="97" t="s">
        <v>2221</v>
      </c>
      <c r="C30" s="99" t="s">
        <v>2219</v>
      </c>
      <c r="D30" s="73"/>
      <c r="E30" s="73"/>
      <c r="F30" s="78"/>
      <c r="G30" s="76"/>
      <c r="H30" s="77"/>
      <c r="I30" s="79"/>
      <c r="J30" s="74"/>
      <c r="K30" s="80"/>
      <c r="L30" s="74"/>
      <c r="M30" s="8"/>
      <c r="N30" s="8"/>
    </row>
    <row r="31" spans="1:38" s="1" customFormat="1" ht="15" customHeight="1">
      <c r="A31" s="72"/>
      <c r="B31" s="97" t="s">
        <v>4115</v>
      </c>
      <c r="C31" s="99" t="s">
        <v>698</v>
      </c>
      <c r="D31" s="73"/>
      <c r="E31" s="73"/>
      <c r="F31" s="78"/>
      <c r="G31" s="76"/>
      <c r="H31" s="77"/>
      <c r="I31" s="79"/>
      <c r="J31" s="74"/>
      <c r="K31" s="80"/>
      <c r="L31" s="74"/>
      <c r="M31" s="8"/>
      <c r="N31" s="8"/>
    </row>
    <row r="32" spans="1:38" s="1" customFormat="1" ht="15" customHeight="1">
      <c r="A32" s="72"/>
      <c r="B32" s="97" t="s">
        <v>3006</v>
      </c>
      <c r="C32" s="99" t="s">
        <v>6296</v>
      </c>
      <c r="D32" s="73"/>
      <c r="E32" s="73"/>
      <c r="F32" s="78"/>
      <c r="G32" s="76"/>
      <c r="H32" s="77"/>
      <c r="I32" s="79"/>
      <c r="J32" s="74"/>
      <c r="K32" s="80"/>
      <c r="L32" s="74"/>
      <c r="M32" s="8"/>
      <c r="N32" s="8"/>
    </row>
    <row r="33" spans="1:14" s="1" customFormat="1" ht="15" customHeight="1">
      <c r="A33" s="72"/>
      <c r="B33" s="97" t="s">
        <v>5829</v>
      </c>
      <c r="C33" s="99" t="s">
        <v>7623</v>
      </c>
      <c r="D33" s="73"/>
      <c r="E33" s="73"/>
      <c r="F33" s="78"/>
      <c r="G33" s="76"/>
      <c r="H33" s="77"/>
      <c r="I33" s="79"/>
      <c r="J33" s="74"/>
      <c r="K33" s="80"/>
      <c r="L33" s="74"/>
      <c r="M33" s="8"/>
      <c r="N33" s="8"/>
    </row>
    <row r="34" spans="1:14" s="1" customFormat="1" ht="15" customHeight="1" thickBot="1">
      <c r="A34" s="72"/>
      <c r="B34" s="97"/>
      <c r="C34" s="99"/>
      <c r="D34" s="73"/>
      <c r="E34" s="73"/>
      <c r="F34" s="78"/>
      <c r="G34" s="76"/>
      <c r="H34" s="77"/>
      <c r="I34" s="79"/>
      <c r="J34" s="74"/>
      <c r="K34" s="80"/>
      <c r="L34" s="74"/>
      <c r="M34" s="8"/>
      <c r="N34" s="8"/>
    </row>
    <row r="35" spans="1:14" ht="15.6" thickTop="1">
      <c r="A35" s="100" t="s">
        <v>699</v>
      </c>
      <c r="B35" s="101"/>
      <c r="C35" s="101"/>
      <c r="D35" s="101" t="s">
        <v>3367</v>
      </c>
      <c r="E35" s="102" t="s">
        <v>700</v>
      </c>
      <c r="F35" s="103" t="s">
        <v>701</v>
      </c>
      <c r="G35" s="104" t="s">
        <v>702</v>
      </c>
      <c r="H35" s="105" t="s">
        <v>702</v>
      </c>
      <c r="I35" s="106" t="s">
        <v>3004</v>
      </c>
      <c r="J35" s="106" t="s">
        <v>3004</v>
      </c>
      <c r="K35" s="107" t="s">
        <v>711</v>
      </c>
      <c r="L35" s="108"/>
    </row>
    <row r="36" spans="1:14" ht="15.6" thickBot="1">
      <c r="A36" s="109" t="s">
        <v>703</v>
      </c>
      <c r="B36" s="110" t="s">
        <v>2220</v>
      </c>
      <c r="C36" s="110" t="s">
        <v>704</v>
      </c>
      <c r="D36" s="110" t="s">
        <v>3366</v>
      </c>
      <c r="E36" s="111" t="s">
        <v>705</v>
      </c>
      <c r="F36" s="112" t="s">
        <v>705</v>
      </c>
      <c r="G36" s="113" t="s">
        <v>706</v>
      </c>
      <c r="H36" s="114" t="s">
        <v>707</v>
      </c>
      <c r="I36" s="115" t="s">
        <v>701</v>
      </c>
      <c r="J36" s="115" t="s">
        <v>706</v>
      </c>
      <c r="K36" s="116" t="s">
        <v>2169</v>
      </c>
      <c r="L36" s="117" t="s">
        <v>3005</v>
      </c>
    </row>
    <row r="37" spans="1:14" ht="16.2" hidden="1" thickTop="1" thickBot="1">
      <c r="B37" s="118">
        <v>2020</v>
      </c>
    </row>
    <row r="38" spans="1:14" s="58" customFormat="1" ht="15" hidden="1" customHeight="1" thickTop="1">
      <c r="A38" s="245">
        <v>43847</v>
      </c>
      <c r="B38" s="58" t="s">
        <v>8756</v>
      </c>
      <c r="C38" s="57" t="s">
        <v>8757</v>
      </c>
      <c r="D38" s="248" t="s">
        <v>8758</v>
      </c>
      <c r="E38" s="273">
        <v>14</v>
      </c>
      <c r="F38" s="247">
        <v>14.75</v>
      </c>
      <c r="G38" s="247">
        <v>12.75</v>
      </c>
      <c r="H38" s="254">
        <f t="shared" ref="H38:H43" si="2">(G38-E38)/E38</f>
        <v>-8.9285714285714288E-2</v>
      </c>
      <c r="I38" s="247">
        <f t="shared" ref="I38:I43" si="3">(F38-E38)</f>
        <v>0.75</v>
      </c>
      <c r="J38" s="247">
        <f t="shared" ref="J38:J43" si="4">G38-E38</f>
        <v>-1.25</v>
      </c>
      <c r="K38" s="266">
        <v>2</v>
      </c>
      <c r="L38" s="57"/>
      <c r="N38" s="57"/>
    </row>
    <row r="39" spans="1:14" s="58" customFormat="1" ht="15" hidden="1" customHeight="1">
      <c r="A39" s="245">
        <v>43847</v>
      </c>
      <c r="B39" s="58" t="s">
        <v>8759</v>
      </c>
      <c r="C39" s="57" t="s">
        <v>8760</v>
      </c>
      <c r="D39" s="248" t="s">
        <v>4195</v>
      </c>
      <c r="E39" s="273">
        <v>11</v>
      </c>
      <c r="F39" s="247">
        <v>11.03</v>
      </c>
      <c r="G39" s="247">
        <v>11.63</v>
      </c>
      <c r="H39" s="254">
        <f t="shared" si="2"/>
        <v>5.7272727272727343E-2</v>
      </c>
      <c r="I39" s="247">
        <f t="shared" si="3"/>
        <v>2.9999999999999361E-2</v>
      </c>
      <c r="J39" s="247">
        <f t="shared" si="4"/>
        <v>0.63000000000000078</v>
      </c>
      <c r="K39" s="266">
        <v>1</v>
      </c>
      <c r="L39" s="57"/>
      <c r="N39" s="57"/>
    </row>
    <row r="40" spans="1:14" s="58" customFormat="1" ht="15" hidden="1" customHeight="1">
      <c r="A40" s="245">
        <v>43847</v>
      </c>
      <c r="B40" s="58" t="s">
        <v>8761</v>
      </c>
      <c r="C40" s="57" t="s">
        <v>8762</v>
      </c>
      <c r="D40" s="248" t="s">
        <v>5323</v>
      </c>
      <c r="E40" s="273">
        <v>13.5</v>
      </c>
      <c r="F40" s="247">
        <v>13.5</v>
      </c>
      <c r="G40" s="247">
        <v>13.5</v>
      </c>
      <c r="H40" s="254">
        <f t="shared" si="2"/>
        <v>0</v>
      </c>
      <c r="I40" s="247">
        <f t="shared" si="3"/>
        <v>0</v>
      </c>
      <c r="J40" s="247">
        <f t="shared" si="4"/>
        <v>0</v>
      </c>
      <c r="K40" s="266">
        <v>1</v>
      </c>
      <c r="L40" s="57"/>
      <c r="N40" s="57"/>
    </row>
    <row r="41" spans="1:14" s="58" customFormat="1" ht="15" hidden="1" customHeight="1">
      <c r="A41" s="245">
        <v>43847</v>
      </c>
      <c r="B41" s="58" t="s">
        <v>8763</v>
      </c>
      <c r="C41" s="57" t="s">
        <v>8764</v>
      </c>
      <c r="D41" s="248" t="s">
        <v>8765</v>
      </c>
      <c r="E41" s="273">
        <v>13</v>
      </c>
      <c r="F41" s="247">
        <v>13.85</v>
      </c>
      <c r="G41" s="247">
        <v>13.51</v>
      </c>
      <c r="H41" s="254">
        <f t="shared" si="2"/>
        <v>3.9230769230769215E-2</v>
      </c>
      <c r="I41" s="247">
        <f t="shared" si="3"/>
        <v>0.84999999999999964</v>
      </c>
      <c r="J41" s="247">
        <f t="shared" si="4"/>
        <v>0.50999999999999979</v>
      </c>
      <c r="K41" s="266">
        <v>1</v>
      </c>
      <c r="L41" s="57"/>
      <c r="N41" s="57"/>
    </row>
    <row r="42" spans="1:14" s="58" customFormat="1" ht="15" hidden="1" customHeight="1">
      <c r="A42" s="245">
        <v>43854</v>
      </c>
      <c r="B42" s="58" t="s">
        <v>8766</v>
      </c>
      <c r="C42" s="57" t="s">
        <v>8767</v>
      </c>
      <c r="D42" s="248" t="s">
        <v>2329</v>
      </c>
      <c r="E42" s="273">
        <v>10</v>
      </c>
      <c r="F42" s="247">
        <v>10.52</v>
      </c>
      <c r="G42" s="247">
        <v>10.45</v>
      </c>
      <c r="H42" s="254">
        <f t="shared" si="2"/>
        <v>4.4999999999999929E-2</v>
      </c>
      <c r="I42" s="247">
        <f t="shared" si="3"/>
        <v>0.51999999999999957</v>
      </c>
      <c r="J42" s="247">
        <f t="shared" si="4"/>
        <v>0.44999999999999929</v>
      </c>
      <c r="K42" s="266">
        <v>1</v>
      </c>
      <c r="L42" s="57"/>
      <c r="N42" s="57"/>
    </row>
    <row r="43" spans="1:14" s="58" customFormat="1" ht="15" hidden="1" customHeight="1">
      <c r="A43" s="245">
        <v>43854</v>
      </c>
      <c r="B43" s="58" t="s">
        <v>8768</v>
      </c>
      <c r="C43" s="57" t="s">
        <v>8769</v>
      </c>
      <c r="D43" s="248" t="s">
        <v>1215</v>
      </c>
      <c r="E43" s="273">
        <v>10</v>
      </c>
      <c r="F43" s="247">
        <v>10.3</v>
      </c>
      <c r="G43" s="247">
        <v>10.32</v>
      </c>
      <c r="H43" s="254">
        <f t="shared" si="2"/>
        <v>3.2000000000000028E-2</v>
      </c>
      <c r="I43" s="247">
        <f t="shared" si="3"/>
        <v>0.30000000000000071</v>
      </c>
      <c r="J43" s="247">
        <f t="shared" si="4"/>
        <v>0.32000000000000028</v>
      </c>
      <c r="K43" s="266">
        <v>1</v>
      </c>
      <c r="L43" s="57"/>
      <c r="N43" s="57"/>
    </row>
    <row r="44" spans="1:14" s="58" customFormat="1" ht="15" hidden="1" customHeight="1">
      <c r="A44" s="245">
        <v>43858</v>
      </c>
      <c r="B44" s="58" t="s">
        <v>8770</v>
      </c>
      <c r="C44" s="57" t="s">
        <v>8771</v>
      </c>
      <c r="D44" s="248" t="s">
        <v>8190</v>
      </c>
      <c r="E44" s="273">
        <v>12</v>
      </c>
      <c r="F44" s="247">
        <v>12</v>
      </c>
      <c r="G44" s="247">
        <v>11.25</v>
      </c>
      <c r="H44" s="254">
        <f t="shared" ref="H44:H49" si="5">(G44-E44)/E44</f>
        <v>-6.25E-2</v>
      </c>
      <c r="I44" s="247">
        <f t="shared" ref="I44:I49" si="6">(F44-E44)</f>
        <v>0</v>
      </c>
      <c r="J44" s="247">
        <f t="shared" ref="J44:J49" si="7">G44-E44</f>
        <v>-0.75</v>
      </c>
      <c r="K44" s="266">
        <v>1</v>
      </c>
      <c r="L44" s="57"/>
      <c r="N44" s="57"/>
    </row>
    <row r="45" spans="1:14" s="58" customFormat="1" ht="15" hidden="1" customHeight="1">
      <c r="A45" s="245">
        <v>43859</v>
      </c>
      <c r="B45" s="58" t="s">
        <v>8772</v>
      </c>
      <c r="C45" s="57" t="s">
        <v>8773</v>
      </c>
      <c r="D45" s="248" t="s">
        <v>8774</v>
      </c>
      <c r="E45" s="273">
        <v>6</v>
      </c>
      <c r="F45" s="247">
        <v>6.63</v>
      </c>
      <c r="G45" s="247">
        <v>9.59</v>
      </c>
      <c r="H45" s="254">
        <f t="shared" si="5"/>
        <v>0.59833333333333327</v>
      </c>
      <c r="I45" s="247">
        <f t="shared" si="6"/>
        <v>0.62999999999999989</v>
      </c>
      <c r="J45" s="247">
        <f t="shared" si="7"/>
        <v>3.59</v>
      </c>
      <c r="K45" s="266">
        <v>1</v>
      </c>
      <c r="L45" s="267" t="s">
        <v>3006</v>
      </c>
      <c r="N45" s="57"/>
    </row>
    <row r="46" spans="1:14" s="58" customFormat="1" ht="15" hidden="1" customHeight="1">
      <c r="A46" s="245">
        <v>43859</v>
      </c>
      <c r="B46" s="58" t="s">
        <v>8775</v>
      </c>
      <c r="C46" s="57" t="s">
        <v>8776</v>
      </c>
      <c r="D46" s="58" t="s">
        <v>8048</v>
      </c>
      <c r="E46" s="273">
        <v>19</v>
      </c>
      <c r="F46" s="247">
        <v>33</v>
      </c>
      <c r="G46" s="247">
        <v>39.479999999999997</v>
      </c>
      <c r="H46" s="254">
        <f t="shared" si="5"/>
        <v>1.077894736842105</v>
      </c>
      <c r="I46" s="247">
        <f t="shared" si="6"/>
        <v>14</v>
      </c>
      <c r="J46" s="247">
        <f t="shared" si="7"/>
        <v>20.479999999999997</v>
      </c>
      <c r="K46" s="266">
        <v>3</v>
      </c>
      <c r="L46" s="57"/>
      <c r="N46" s="57"/>
    </row>
    <row r="47" spans="1:14" s="58" customFormat="1" ht="15" hidden="1" customHeight="1">
      <c r="A47" s="245">
        <v>43861</v>
      </c>
      <c r="B47" s="58" t="s">
        <v>8777</v>
      </c>
      <c r="C47" s="57" t="s">
        <v>8778</v>
      </c>
      <c r="D47" s="58" t="s">
        <v>5258</v>
      </c>
      <c r="E47" s="273">
        <v>14</v>
      </c>
      <c r="F47" s="247">
        <v>18</v>
      </c>
      <c r="G47" s="247">
        <v>22.07</v>
      </c>
      <c r="H47" s="254">
        <f t="shared" si="5"/>
        <v>0.5764285714285714</v>
      </c>
      <c r="I47" s="247">
        <f t="shared" si="6"/>
        <v>4</v>
      </c>
      <c r="J47" s="247">
        <f t="shared" si="7"/>
        <v>8.07</v>
      </c>
      <c r="K47" s="266">
        <v>2</v>
      </c>
      <c r="L47" s="57"/>
      <c r="N47" s="57"/>
    </row>
    <row r="48" spans="1:14" s="58" customFormat="1" ht="15" hidden="1" customHeight="1">
      <c r="A48" s="245">
        <v>43861</v>
      </c>
      <c r="B48" s="58" t="s">
        <v>8779</v>
      </c>
      <c r="C48" s="57" t="s">
        <v>8780</v>
      </c>
      <c r="D48" s="248" t="s">
        <v>8781</v>
      </c>
      <c r="E48" s="273">
        <v>17</v>
      </c>
      <c r="F48" s="247">
        <v>23.05</v>
      </c>
      <c r="G48" s="247">
        <v>21.8</v>
      </c>
      <c r="H48" s="254">
        <f t="shared" si="5"/>
        <v>0.28235294117647064</v>
      </c>
      <c r="I48" s="247">
        <f t="shared" si="6"/>
        <v>6.0500000000000007</v>
      </c>
      <c r="J48" s="247">
        <f t="shared" si="7"/>
        <v>4.8000000000000007</v>
      </c>
      <c r="K48" s="266">
        <v>2</v>
      </c>
      <c r="L48" s="57"/>
      <c r="N48" s="57"/>
    </row>
    <row r="49" spans="1:14" s="58" customFormat="1" ht="15" hidden="1" customHeight="1">
      <c r="A49" s="245">
        <v>43861</v>
      </c>
      <c r="B49" s="58" t="s">
        <v>8782</v>
      </c>
      <c r="C49" s="57" t="s">
        <v>8783</v>
      </c>
      <c r="D49" s="248" t="s">
        <v>8784</v>
      </c>
      <c r="E49" s="273">
        <v>26</v>
      </c>
      <c r="F49" s="247">
        <v>27.5</v>
      </c>
      <c r="G49" s="247">
        <v>28.55</v>
      </c>
      <c r="H49" s="254">
        <f t="shared" si="5"/>
        <v>9.8076923076923103E-2</v>
      </c>
      <c r="I49" s="247">
        <f t="shared" si="6"/>
        <v>1.5</v>
      </c>
      <c r="J49" s="247">
        <f t="shared" si="7"/>
        <v>2.5500000000000007</v>
      </c>
      <c r="K49" s="266">
        <v>2</v>
      </c>
      <c r="L49" s="57"/>
      <c r="N49" s="57"/>
    </row>
    <row r="50" spans="1:14" s="58" customFormat="1" ht="15" hidden="1" customHeight="1">
      <c r="A50" s="245">
        <v>43865</v>
      </c>
      <c r="B50" s="58" t="s">
        <v>8785</v>
      </c>
      <c r="C50" s="68" t="s">
        <v>8786</v>
      </c>
      <c r="D50" s="248" t="s">
        <v>4937</v>
      </c>
      <c r="E50" s="273">
        <v>10</v>
      </c>
      <c r="F50" s="247">
        <v>10.09</v>
      </c>
      <c r="G50" s="247">
        <v>10.1</v>
      </c>
      <c r="H50" s="254">
        <f t="shared" ref="H50:H57" si="8">(G50-E50)/E50</f>
        <v>9.9999999999999638E-3</v>
      </c>
      <c r="I50" s="247">
        <f t="shared" ref="I50:I57" si="9">(F50-E50)</f>
        <v>8.9999999999999858E-2</v>
      </c>
      <c r="J50" s="247">
        <f t="shared" ref="J50:J57" si="10">G50-E50</f>
        <v>9.9999999999999645E-2</v>
      </c>
      <c r="K50" s="266">
        <v>1</v>
      </c>
      <c r="L50" s="267"/>
      <c r="N50" s="57"/>
    </row>
    <row r="51" spans="1:14" s="58" customFormat="1" ht="15" hidden="1" customHeight="1">
      <c r="A51" s="245">
        <v>43867</v>
      </c>
      <c r="B51" s="58" t="s">
        <v>8787</v>
      </c>
      <c r="C51" s="68" t="s">
        <v>8788</v>
      </c>
      <c r="D51" s="248" t="s">
        <v>8789</v>
      </c>
      <c r="E51" s="273">
        <v>17</v>
      </c>
      <c r="F51" s="247">
        <v>24</v>
      </c>
      <c r="G51" s="247">
        <v>18.75</v>
      </c>
      <c r="H51" s="254">
        <f t="shared" si="8"/>
        <v>0.10294117647058823</v>
      </c>
      <c r="I51" s="247">
        <f t="shared" si="9"/>
        <v>7</v>
      </c>
      <c r="J51" s="247">
        <f t="shared" si="10"/>
        <v>1.75</v>
      </c>
      <c r="K51" s="266">
        <v>3</v>
      </c>
      <c r="L51" s="267"/>
      <c r="N51" s="57"/>
    </row>
    <row r="52" spans="1:14" s="58" customFormat="1" ht="15" hidden="1" customHeight="1">
      <c r="A52" s="245">
        <v>43867</v>
      </c>
      <c r="B52" s="58" t="s">
        <v>8790</v>
      </c>
      <c r="C52" s="68" t="s">
        <v>8791</v>
      </c>
      <c r="D52" s="58" t="s">
        <v>6779</v>
      </c>
      <c r="E52" s="273">
        <v>12</v>
      </c>
      <c r="F52" s="247">
        <v>14.5</v>
      </c>
      <c r="G52" s="247">
        <v>13.5</v>
      </c>
      <c r="H52" s="254">
        <f t="shared" si="8"/>
        <v>0.125</v>
      </c>
      <c r="I52" s="247">
        <f t="shared" si="9"/>
        <v>2.5</v>
      </c>
      <c r="J52" s="247">
        <f t="shared" si="10"/>
        <v>1.5</v>
      </c>
      <c r="K52" s="266">
        <v>1</v>
      </c>
      <c r="L52" s="267"/>
      <c r="N52" s="57"/>
    </row>
    <row r="53" spans="1:14" s="58" customFormat="1" ht="15" hidden="1" customHeight="1">
      <c r="A53" s="245">
        <v>43867</v>
      </c>
      <c r="B53" s="58" t="s">
        <v>8792</v>
      </c>
      <c r="C53" s="57" t="s">
        <v>8793</v>
      </c>
      <c r="D53" s="58" t="s">
        <v>8794</v>
      </c>
      <c r="E53" s="273">
        <v>27</v>
      </c>
      <c r="F53" s="247">
        <v>31</v>
      </c>
      <c r="G53" s="247">
        <v>30</v>
      </c>
      <c r="H53" s="254">
        <f t="shared" si="8"/>
        <v>0.1111111111111111</v>
      </c>
      <c r="I53" s="247">
        <f t="shared" si="9"/>
        <v>4</v>
      </c>
      <c r="J53" s="247">
        <f t="shared" si="10"/>
        <v>3</v>
      </c>
      <c r="K53" s="266">
        <v>3</v>
      </c>
      <c r="L53" s="267"/>
      <c r="N53" s="57"/>
    </row>
    <row r="54" spans="1:14" s="58" customFormat="1" ht="15" hidden="1" customHeight="1">
      <c r="A54" s="245">
        <v>43867</v>
      </c>
      <c r="B54" s="58" t="s">
        <v>8795</v>
      </c>
      <c r="C54" s="57" t="s">
        <v>8796</v>
      </c>
      <c r="D54" s="58" t="s">
        <v>8797</v>
      </c>
      <c r="E54" s="273">
        <v>17</v>
      </c>
      <c r="F54" s="247">
        <v>26</v>
      </c>
      <c r="G54" s="247">
        <v>28.64</v>
      </c>
      <c r="H54" s="254">
        <f t="shared" si="8"/>
        <v>0.68470588235294116</v>
      </c>
      <c r="I54" s="247">
        <f t="shared" si="9"/>
        <v>9</v>
      </c>
      <c r="J54" s="247">
        <f t="shared" si="10"/>
        <v>11.64</v>
      </c>
      <c r="K54" s="266">
        <v>2</v>
      </c>
      <c r="L54" s="267"/>
      <c r="N54" s="57"/>
    </row>
    <row r="55" spans="1:14" s="58" customFormat="1" ht="15" hidden="1" customHeight="1">
      <c r="A55" s="245">
        <v>43868</v>
      </c>
      <c r="B55" s="58" t="s">
        <v>8798</v>
      </c>
      <c r="C55" s="57" t="s">
        <v>8799</v>
      </c>
      <c r="D55" s="248" t="s">
        <v>2620</v>
      </c>
      <c r="E55" s="273">
        <v>19</v>
      </c>
      <c r="F55" s="247">
        <v>16</v>
      </c>
      <c r="G55" s="247">
        <v>18.8</v>
      </c>
      <c r="H55" s="254">
        <f t="shared" si="8"/>
        <v>-1.0526315789473648E-2</v>
      </c>
      <c r="I55" s="247">
        <f t="shared" si="9"/>
        <v>-3</v>
      </c>
      <c r="J55" s="247">
        <f t="shared" si="10"/>
        <v>-0.19999999999999929</v>
      </c>
      <c r="K55" s="266">
        <v>1</v>
      </c>
      <c r="L55" s="267"/>
      <c r="N55" s="57"/>
    </row>
    <row r="56" spans="1:14" s="58" customFormat="1" ht="15" hidden="1" customHeight="1">
      <c r="A56" s="245">
        <v>43868</v>
      </c>
      <c r="B56" s="58" t="s">
        <v>8800</v>
      </c>
      <c r="C56" s="57" t="s">
        <v>8801</v>
      </c>
      <c r="D56" s="248" t="s">
        <v>8802</v>
      </c>
      <c r="E56" s="273">
        <v>12</v>
      </c>
      <c r="F56" s="247">
        <v>15.02</v>
      </c>
      <c r="G56" s="247">
        <v>15.14</v>
      </c>
      <c r="H56" s="254">
        <f t="shared" si="8"/>
        <v>0.26166666666666671</v>
      </c>
      <c r="I56" s="247">
        <f t="shared" si="9"/>
        <v>3.0199999999999996</v>
      </c>
      <c r="J56" s="247">
        <f t="shared" si="10"/>
        <v>3.1400000000000006</v>
      </c>
      <c r="K56" s="266">
        <v>1</v>
      </c>
      <c r="L56" s="267" t="s">
        <v>3006</v>
      </c>
      <c r="N56" s="57"/>
    </row>
    <row r="57" spans="1:14" s="58" customFormat="1" ht="15" hidden="1" customHeight="1">
      <c r="A57" s="245">
        <v>43868</v>
      </c>
      <c r="B57" s="58" t="s">
        <v>8803</v>
      </c>
      <c r="C57" s="57" t="s">
        <v>8804</v>
      </c>
      <c r="D57" s="248" t="s">
        <v>8805</v>
      </c>
      <c r="E57" s="273">
        <v>18.5</v>
      </c>
      <c r="F57" s="247">
        <v>19.309999999999999</v>
      </c>
      <c r="G57" s="247">
        <v>19.55</v>
      </c>
      <c r="H57" s="254">
        <f t="shared" si="8"/>
        <v>5.6756756756756795E-2</v>
      </c>
      <c r="I57" s="247">
        <f t="shared" si="9"/>
        <v>0.80999999999999872</v>
      </c>
      <c r="J57" s="247">
        <f t="shared" si="10"/>
        <v>1.0500000000000007</v>
      </c>
      <c r="K57" s="266" t="s">
        <v>8806</v>
      </c>
      <c r="L57" s="267"/>
      <c r="N57" s="57"/>
    </row>
    <row r="58" spans="1:14" s="58" customFormat="1" ht="15" hidden="1" customHeight="1">
      <c r="A58" s="245">
        <v>43872</v>
      </c>
      <c r="B58" s="58" t="s">
        <v>8825</v>
      </c>
      <c r="C58" s="248" t="s">
        <v>8826</v>
      </c>
      <c r="D58" s="248" t="s">
        <v>1215</v>
      </c>
      <c r="E58" s="273">
        <v>10</v>
      </c>
      <c r="F58" s="247">
        <v>10.26</v>
      </c>
      <c r="G58" s="247">
        <v>10.199999999999999</v>
      </c>
      <c r="H58" s="254">
        <f>(G58-E58)/E58</f>
        <v>1.9999999999999928E-2</v>
      </c>
      <c r="I58" s="247">
        <f>(F58-E58)</f>
        <v>0.25999999999999979</v>
      </c>
      <c r="J58" s="247">
        <f>G58-E58</f>
        <v>0.19999999999999929</v>
      </c>
      <c r="K58" s="266">
        <v>1</v>
      </c>
    </row>
    <row r="59" spans="1:14" s="58" customFormat="1" ht="15" hidden="1" customHeight="1">
      <c r="A59" s="245">
        <v>43872</v>
      </c>
      <c r="B59" s="58" t="s">
        <v>8807</v>
      </c>
      <c r="C59" s="57" t="s">
        <v>8808</v>
      </c>
      <c r="D59" s="248" t="s">
        <v>8809</v>
      </c>
      <c r="E59" s="273">
        <v>10</v>
      </c>
      <c r="F59" s="247">
        <v>10.02</v>
      </c>
      <c r="G59" s="247">
        <v>10.07</v>
      </c>
      <c r="H59" s="254">
        <f t="shared" ref="H59:H65" si="11">(G59-E59)/E59</f>
        <v>7.0000000000000288E-3</v>
      </c>
      <c r="I59" s="247">
        <f t="shared" ref="I59:I65" si="12">(F59-E59)</f>
        <v>1.9999999999999574E-2</v>
      </c>
      <c r="J59" s="247">
        <f t="shared" ref="J59:J65" si="13">G59-E59</f>
        <v>7.0000000000000284E-2</v>
      </c>
      <c r="K59" s="266">
        <v>1</v>
      </c>
      <c r="L59" s="267"/>
      <c r="N59" s="57"/>
    </row>
    <row r="60" spans="1:14" s="58" customFormat="1" ht="15" hidden="1" customHeight="1">
      <c r="A60" s="245">
        <v>43873</v>
      </c>
      <c r="B60" s="58" t="s">
        <v>8810</v>
      </c>
      <c r="C60" s="57" t="s">
        <v>8811</v>
      </c>
      <c r="D60" s="248" t="s">
        <v>8812</v>
      </c>
      <c r="E60" s="273">
        <v>10.5</v>
      </c>
      <c r="F60" s="247">
        <v>10.62</v>
      </c>
      <c r="G60" s="247">
        <v>10</v>
      </c>
      <c r="H60" s="254">
        <f t="shared" si="11"/>
        <v>-4.7619047619047616E-2</v>
      </c>
      <c r="I60" s="247">
        <f t="shared" si="12"/>
        <v>0.11999999999999922</v>
      </c>
      <c r="J60" s="247">
        <f t="shared" si="13"/>
        <v>-0.5</v>
      </c>
      <c r="K60" s="266">
        <v>1</v>
      </c>
      <c r="L60" s="267"/>
      <c r="N60" s="57"/>
    </row>
    <row r="61" spans="1:14" s="58" customFormat="1" ht="15" hidden="1" customHeight="1">
      <c r="A61" s="245">
        <v>43874</v>
      </c>
      <c r="B61" s="58" t="s">
        <v>8813</v>
      </c>
      <c r="C61" s="57" t="s">
        <v>8814</v>
      </c>
      <c r="D61" s="248" t="s">
        <v>4081</v>
      </c>
      <c r="E61" s="273">
        <v>10</v>
      </c>
      <c r="F61" s="247">
        <v>10.01</v>
      </c>
      <c r="G61" s="247">
        <v>10</v>
      </c>
      <c r="H61" s="254">
        <f t="shared" si="11"/>
        <v>0</v>
      </c>
      <c r="I61" s="247">
        <f t="shared" si="12"/>
        <v>9.9999999999997868E-3</v>
      </c>
      <c r="J61" s="247">
        <f t="shared" si="13"/>
        <v>0</v>
      </c>
      <c r="K61" s="266">
        <v>1</v>
      </c>
      <c r="L61" s="267"/>
      <c r="N61" s="57"/>
    </row>
    <row r="62" spans="1:14" s="58" customFormat="1" ht="15" hidden="1" customHeight="1">
      <c r="A62" s="245">
        <v>43874</v>
      </c>
      <c r="B62" s="58" t="s">
        <v>8815</v>
      </c>
      <c r="C62" s="57" t="s">
        <v>8816</v>
      </c>
      <c r="D62" s="248" t="s">
        <v>8817</v>
      </c>
      <c r="E62" s="273">
        <v>5</v>
      </c>
      <c r="F62" s="247">
        <v>4.7</v>
      </c>
      <c r="G62" s="247">
        <v>3.86</v>
      </c>
      <c r="H62" s="254">
        <f t="shared" si="11"/>
        <v>-0.22800000000000004</v>
      </c>
      <c r="I62" s="247">
        <f t="shared" si="12"/>
        <v>-0.29999999999999982</v>
      </c>
      <c r="J62" s="247">
        <f t="shared" si="13"/>
        <v>-1.1400000000000001</v>
      </c>
      <c r="K62" s="266">
        <v>1</v>
      </c>
      <c r="L62" s="267"/>
      <c r="N62" s="57"/>
    </row>
    <row r="63" spans="1:14" s="58" customFormat="1" ht="15" hidden="1" customHeight="1">
      <c r="A63" s="245">
        <v>43874</v>
      </c>
      <c r="B63" s="58" t="s">
        <v>8818</v>
      </c>
      <c r="C63" s="57" t="s">
        <v>8819</v>
      </c>
      <c r="D63" s="58" t="s">
        <v>8820</v>
      </c>
      <c r="E63" s="273">
        <v>17</v>
      </c>
      <c r="F63" s="247">
        <v>28.21</v>
      </c>
      <c r="G63" s="247">
        <v>28.9</v>
      </c>
      <c r="H63" s="254">
        <f t="shared" si="11"/>
        <v>0.7</v>
      </c>
      <c r="I63" s="247">
        <f t="shared" si="12"/>
        <v>11.21</v>
      </c>
      <c r="J63" s="247">
        <f t="shared" si="13"/>
        <v>11.899999999999999</v>
      </c>
      <c r="K63" s="266">
        <v>3</v>
      </c>
      <c r="L63" s="267"/>
      <c r="N63" s="57"/>
    </row>
    <row r="64" spans="1:14" s="58" customFormat="1" ht="15" hidden="1" customHeight="1">
      <c r="A64" s="245">
        <v>43875</v>
      </c>
      <c r="B64" s="58" t="s">
        <v>8821</v>
      </c>
      <c r="C64" s="57" t="s">
        <v>8822</v>
      </c>
      <c r="D64" s="248" t="s">
        <v>5529</v>
      </c>
      <c r="E64" s="273">
        <v>10</v>
      </c>
      <c r="F64" s="247">
        <v>10.58</v>
      </c>
      <c r="G64" s="247">
        <v>10.51</v>
      </c>
      <c r="H64" s="254">
        <f t="shared" si="11"/>
        <v>5.0999999999999976E-2</v>
      </c>
      <c r="I64" s="247">
        <f t="shared" si="12"/>
        <v>0.58000000000000007</v>
      </c>
      <c r="J64" s="247">
        <f t="shared" si="13"/>
        <v>0.50999999999999979</v>
      </c>
      <c r="K64" s="266">
        <v>1</v>
      </c>
      <c r="L64" s="267"/>
      <c r="N64" s="57"/>
    </row>
    <row r="65" spans="1:14" s="58" customFormat="1" ht="15" hidden="1" customHeight="1">
      <c r="A65" s="245">
        <v>43875</v>
      </c>
      <c r="B65" s="58" t="s">
        <v>8823</v>
      </c>
      <c r="C65" s="57" t="s">
        <v>8824</v>
      </c>
      <c r="D65" s="248" t="s">
        <v>7800</v>
      </c>
      <c r="E65" s="273">
        <v>10</v>
      </c>
      <c r="F65" s="247">
        <v>10.02</v>
      </c>
      <c r="G65" s="247">
        <v>10.050000000000001</v>
      </c>
      <c r="H65" s="254">
        <f t="shared" si="11"/>
        <v>5.0000000000000712E-3</v>
      </c>
      <c r="I65" s="247">
        <f t="shared" si="12"/>
        <v>1.9999999999999574E-2</v>
      </c>
      <c r="J65" s="247">
        <f t="shared" si="13"/>
        <v>5.0000000000000711E-2</v>
      </c>
      <c r="K65" s="266">
        <v>1</v>
      </c>
      <c r="L65" s="267"/>
      <c r="N65" s="57"/>
    </row>
    <row r="66" spans="1:14" s="58" customFormat="1" ht="15" hidden="1" customHeight="1">
      <c r="A66" s="251">
        <v>43881</v>
      </c>
      <c r="B66" s="58" t="s">
        <v>8827</v>
      </c>
      <c r="C66" s="57" t="s">
        <v>8828</v>
      </c>
      <c r="D66" s="261" t="s">
        <v>8405</v>
      </c>
      <c r="E66" s="273">
        <v>10</v>
      </c>
      <c r="F66" s="247">
        <v>10.050000000000001</v>
      </c>
      <c r="G66" s="247">
        <v>10.01</v>
      </c>
      <c r="H66" s="254">
        <f t="shared" ref="H66:H72" si="14">(G66-E66)/E66</f>
        <v>9.9999999999997877E-4</v>
      </c>
      <c r="I66" s="247">
        <f t="shared" ref="I66:I72" si="15">(F66-E66)</f>
        <v>5.0000000000000711E-2</v>
      </c>
      <c r="J66" s="247">
        <f t="shared" ref="J66:J72" si="16">G66-E66</f>
        <v>9.9999999999997868E-3</v>
      </c>
      <c r="K66" s="266">
        <v>1</v>
      </c>
      <c r="M66" s="254"/>
      <c r="N66" s="57"/>
    </row>
    <row r="67" spans="1:14" s="58" customFormat="1" ht="15" hidden="1" customHeight="1">
      <c r="A67" s="251">
        <v>43882</v>
      </c>
      <c r="B67" s="58" t="s">
        <v>8829</v>
      </c>
      <c r="C67" s="58" t="s">
        <v>8830</v>
      </c>
      <c r="D67" s="250" t="s">
        <v>8831</v>
      </c>
      <c r="E67" s="273">
        <v>10</v>
      </c>
      <c r="F67" s="247">
        <v>10.31</v>
      </c>
      <c r="G67" s="247">
        <v>10.34</v>
      </c>
      <c r="H67" s="254">
        <f t="shared" si="14"/>
        <v>3.3999999999999989E-2</v>
      </c>
      <c r="I67" s="247">
        <f t="shared" si="15"/>
        <v>0.3100000000000005</v>
      </c>
      <c r="J67" s="247">
        <f t="shared" si="16"/>
        <v>0.33999999999999986</v>
      </c>
      <c r="K67" s="266">
        <v>1</v>
      </c>
      <c r="M67" s="254"/>
      <c r="N67" s="57"/>
    </row>
    <row r="68" spans="1:14" s="58" customFormat="1" ht="15" hidden="1" customHeight="1">
      <c r="A68" s="245">
        <v>43885</v>
      </c>
      <c r="B68" s="272" t="s">
        <v>8832</v>
      </c>
      <c r="C68" s="57" t="s">
        <v>8833</v>
      </c>
      <c r="D68" s="248" t="s">
        <v>7713</v>
      </c>
      <c r="E68" s="273">
        <v>4</v>
      </c>
      <c r="F68" s="247">
        <v>4.34</v>
      </c>
      <c r="G68" s="247">
        <v>4</v>
      </c>
      <c r="H68" s="254">
        <f t="shared" si="14"/>
        <v>0</v>
      </c>
      <c r="I68" s="247">
        <f t="shared" si="15"/>
        <v>0.33999999999999986</v>
      </c>
      <c r="J68" s="247">
        <f t="shared" si="16"/>
        <v>0</v>
      </c>
      <c r="K68" s="266" t="s">
        <v>8806</v>
      </c>
      <c r="M68" s="254"/>
      <c r="N68" s="57"/>
    </row>
    <row r="69" spans="1:14" s="58" customFormat="1" ht="15" hidden="1" customHeight="1">
      <c r="A69" s="245">
        <v>43889</v>
      </c>
      <c r="B69" s="272" t="s">
        <v>8834</v>
      </c>
      <c r="C69" s="57" t="s">
        <v>8835</v>
      </c>
      <c r="D69" s="248" t="s">
        <v>7848</v>
      </c>
      <c r="E69" s="273">
        <v>18</v>
      </c>
      <c r="F69" s="247">
        <v>22.27</v>
      </c>
      <c r="G69" s="247">
        <v>22.2</v>
      </c>
      <c r="H69" s="254">
        <f t="shared" si="14"/>
        <v>0.23333333333333328</v>
      </c>
      <c r="I69" s="247">
        <f t="shared" si="15"/>
        <v>4.2699999999999996</v>
      </c>
      <c r="J69" s="247">
        <f t="shared" si="16"/>
        <v>4.1999999999999993</v>
      </c>
      <c r="K69" s="266">
        <v>3</v>
      </c>
      <c r="M69" s="254"/>
      <c r="N69" s="57"/>
    </row>
    <row r="70" spans="1:14" s="58" customFormat="1" ht="15" hidden="1" customHeight="1">
      <c r="A70" s="245">
        <v>43893</v>
      </c>
      <c r="B70" s="272" t="s">
        <v>8836</v>
      </c>
      <c r="C70" s="57" t="s">
        <v>8837</v>
      </c>
      <c r="D70" s="58" t="s">
        <v>8838</v>
      </c>
      <c r="E70" s="273">
        <v>19</v>
      </c>
      <c r="F70" s="247">
        <v>17.5</v>
      </c>
      <c r="G70" s="247">
        <v>16.8</v>
      </c>
      <c r="H70" s="254">
        <f t="shared" si="14"/>
        <v>-0.11578947368421048</v>
      </c>
      <c r="I70" s="247">
        <f t="shared" si="15"/>
        <v>-1.5</v>
      </c>
      <c r="J70" s="247">
        <f t="shared" si="16"/>
        <v>-2.1999999999999993</v>
      </c>
      <c r="K70" s="266">
        <v>1</v>
      </c>
      <c r="N70" s="57"/>
    </row>
    <row r="71" spans="1:14" s="58" customFormat="1" ht="15" hidden="1" customHeight="1">
      <c r="A71" s="251">
        <v>43896</v>
      </c>
      <c r="B71" s="272" t="s">
        <v>8839</v>
      </c>
      <c r="C71" s="57" t="s">
        <v>8840</v>
      </c>
      <c r="D71" s="58" t="s">
        <v>8540</v>
      </c>
      <c r="E71" s="273">
        <v>10</v>
      </c>
      <c r="F71" s="247">
        <v>10.45</v>
      </c>
      <c r="G71" s="247">
        <v>10.4</v>
      </c>
      <c r="H71" s="254">
        <f t="shared" si="14"/>
        <v>4.0000000000000036E-2</v>
      </c>
      <c r="I71" s="247">
        <f t="shared" si="15"/>
        <v>0.44999999999999929</v>
      </c>
      <c r="J71" s="247">
        <f t="shared" si="16"/>
        <v>0.40000000000000036</v>
      </c>
      <c r="K71" s="266">
        <v>1</v>
      </c>
      <c r="N71" s="57"/>
    </row>
    <row r="72" spans="1:14" s="58" customFormat="1" ht="15" hidden="1" customHeight="1">
      <c r="A72" s="251">
        <v>43896</v>
      </c>
      <c r="B72" s="294" t="s">
        <v>8841</v>
      </c>
      <c r="C72" s="57" t="s">
        <v>8842</v>
      </c>
      <c r="D72" s="248" t="s">
        <v>7800</v>
      </c>
      <c r="E72" s="273">
        <v>10</v>
      </c>
      <c r="F72" s="247">
        <v>10.1</v>
      </c>
      <c r="G72" s="247">
        <v>10.25</v>
      </c>
      <c r="H72" s="254">
        <f t="shared" si="14"/>
        <v>2.5000000000000001E-2</v>
      </c>
      <c r="I72" s="247">
        <f t="shared" si="15"/>
        <v>9.9999999999999645E-2</v>
      </c>
      <c r="J72" s="247">
        <f t="shared" si="16"/>
        <v>0.25</v>
      </c>
      <c r="K72" s="266">
        <v>1</v>
      </c>
      <c r="N72" s="57"/>
    </row>
    <row r="73" spans="1:14" s="58" customFormat="1" ht="15" hidden="1" customHeight="1">
      <c r="A73" s="251">
        <v>43901</v>
      </c>
      <c r="B73" s="58" t="s">
        <v>8843</v>
      </c>
      <c r="C73" s="57" t="s">
        <v>8844</v>
      </c>
      <c r="D73" s="250" t="s">
        <v>2329</v>
      </c>
      <c r="E73" s="273">
        <v>10</v>
      </c>
      <c r="F73" s="247">
        <v>10.18</v>
      </c>
      <c r="G73" s="247">
        <v>10.199999999999999</v>
      </c>
      <c r="H73" s="254">
        <f t="shared" ref="H73:H81" si="17">(G73-E73)/E73</f>
        <v>1.9999999999999928E-2</v>
      </c>
      <c r="I73" s="247">
        <f t="shared" ref="I73:I81" si="18">(F73-E73)</f>
        <v>0.17999999999999972</v>
      </c>
      <c r="J73" s="247">
        <f t="shared" ref="J73:J81" si="19">G73-E73</f>
        <v>0.19999999999999929</v>
      </c>
      <c r="K73" s="266">
        <v>1</v>
      </c>
    </row>
    <row r="74" spans="1:14" s="58" customFormat="1" ht="15" hidden="1" customHeight="1">
      <c r="A74" s="245">
        <v>43902</v>
      </c>
      <c r="B74" s="58" t="s">
        <v>8845</v>
      </c>
      <c r="C74" s="57" t="s">
        <v>8846</v>
      </c>
      <c r="D74" s="248" t="s">
        <v>8847</v>
      </c>
      <c r="E74" s="273">
        <v>16</v>
      </c>
      <c r="F74" s="247">
        <v>14</v>
      </c>
      <c r="G74" s="247">
        <v>15</v>
      </c>
      <c r="H74" s="254">
        <f t="shared" si="17"/>
        <v>-6.25E-2</v>
      </c>
      <c r="I74" s="247">
        <f t="shared" si="18"/>
        <v>-2</v>
      </c>
      <c r="J74" s="247">
        <f t="shared" si="19"/>
        <v>-1</v>
      </c>
      <c r="K74" s="266">
        <v>1</v>
      </c>
    </row>
    <row r="75" spans="1:14" s="58" customFormat="1" ht="15" hidden="1" customHeight="1">
      <c r="A75" s="245">
        <v>43922</v>
      </c>
      <c r="B75" s="58" t="s">
        <v>8848</v>
      </c>
      <c r="C75" s="57" t="s">
        <v>8849</v>
      </c>
      <c r="D75" s="58" t="s">
        <v>8850</v>
      </c>
      <c r="E75" s="273">
        <v>5.5</v>
      </c>
      <c r="F75" s="247">
        <v>6</v>
      </c>
      <c r="G75" s="247">
        <v>5.5</v>
      </c>
      <c r="H75" s="254">
        <f t="shared" si="17"/>
        <v>0</v>
      </c>
      <c r="I75" s="247">
        <f t="shared" si="18"/>
        <v>0.5</v>
      </c>
      <c r="J75" s="247">
        <f t="shared" si="19"/>
        <v>0</v>
      </c>
      <c r="K75" s="266" t="s">
        <v>5829</v>
      </c>
    </row>
    <row r="76" spans="1:14" s="58" customFormat="1" ht="15" hidden="1" customHeight="1">
      <c r="A76" s="245">
        <v>43924</v>
      </c>
      <c r="B76" s="58" t="s">
        <v>8851</v>
      </c>
      <c r="C76" s="57" t="s">
        <v>8852</v>
      </c>
      <c r="D76" s="248" t="s">
        <v>8853</v>
      </c>
      <c r="E76" s="273">
        <v>18</v>
      </c>
      <c r="F76" s="247">
        <v>25.2</v>
      </c>
      <c r="G76" s="247">
        <v>23.2</v>
      </c>
      <c r="H76" s="254">
        <f t="shared" si="17"/>
        <v>0.28888888888888886</v>
      </c>
      <c r="I76" s="247">
        <f t="shared" si="18"/>
        <v>7.1999999999999993</v>
      </c>
      <c r="J76" s="247">
        <f t="shared" si="19"/>
        <v>5.1999999999999993</v>
      </c>
      <c r="K76" s="266">
        <v>1</v>
      </c>
      <c r="L76" s="267" t="s">
        <v>3006</v>
      </c>
    </row>
    <row r="77" spans="1:14" s="58" customFormat="1" ht="15" hidden="1" customHeight="1">
      <c r="A77" s="245">
        <v>43929</v>
      </c>
      <c r="B77" s="58" t="s">
        <v>8854</v>
      </c>
      <c r="C77" s="57" t="s">
        <v>8855</v>
      </c>
      <c r="D77" s="248" t="s">
        <v>8856</v>
      </c>
      <c r="E77" s="273">
        <v>16</v>
      </c>
      <c r="F77" s="247">
        <v>20.85</v>
      </c>
      <c r="G77" s="247">
        <v>20.079999999999998</v>
      </c>
      <c r="H77" s="254">
        <f t="shared" si="17"/>
        <v>0.25499999999999989</v>
      </c>
      <c r="I77" s="247">
        <f t="shared" si="18"/>
        <v>4.8500000000000014</v>
      </c>
      <c r="J77" s="247">
        <f t="shared" si="19"/>
        <v>4.0799999999999983</v>
      </c>
      <c r="K77" s="266">
        <v>2</v>
      </c>
    </row>
    <row r="78" spans="1:14" s="58" customFormat="1" ht="15" hidden="1" customHeight="1">
      <c r="A78" s="245">
        <v>43943</v>
      </c>
      <c r="B78" s="3" t="s">
        <v>8857</v>
      </c>
      <c r="C78" s="57" t="s">
        <v>8858</v>
      </c>
      <c r="D78" s="274" t="s">
        <v>1215</v>
      </c>
      <c r="E78" s="273">
        <v>10</v>
      </c>
      <c r="F78" s="247">
        <v>10.08</v>
      </c>
      <c r="G78" s="247">
        <v>10.07</v>
      </c>
      <c r="H78" s="254">
        <f t="shared" si="17"/>
        <v>7.0000000000000288E-3</v>
      </c>
      <c r="I78" s="247">
        <f t="shared" si="18"/>
        <v>8.0000000000000071E-2</v>
      </c>
      <c r="J78" s="247">
        <f t="shared" si="19"/>
        <v>7.0000000000000284E-2</v>
      </c>
      <c r="K78" s="266">
        <v>1</v>
      </c>
    </row>
    <row r="79" spans="1:14" s="58" customFormat="1" ht="15" hidden="1" customHeight="1">
      <c r="A79" s="245">
        <v>43945</v>
      </c>
      <c r="B79" s="58" t="s">
        <v>8859</v>
      </c>
      <c r="C79" s="57" t="s">
        <v>8860</v>
      </c>
      <c r="D79" s="295" t="s">
        <v>8861</v>
      </c>
      <c r="E79" s="273">
        <v>10</v>
      </c>
      <c r="F79" s="247">
        <v>10.050000000000001</v>
      </c>
      <c r="G79" s="247">
        <v>10.06</v>
      </c>
      <c r="H79" s="254">
        <f t="shared" si="17"/>
        <v>6.0000000000000496E-3</v>
      </c>
      <c r="I79" s="247">
        <f t="shared" si="18"/>
        <v>5.0000000000000711E-2</v>
      </c>
      <c r="J79" s="247">
        <f t="shared" si="19"/>
        <v>6.0000000000000497E-2</v>
      </c>
      <c r="K79" s="266">
        <v>1</v>
      </c>
    </row>
    <row r="80" spans="1:14" s="58" customFormat="1" ht="15" hidden="1" customHeight="1">
      <c r="A80" s="245">
        <v>43945</v>
      </c>
      <c r="B80" s="58" t="s">
        <v>8862</v>
      </c>
      <c r="C80" s="57" t="s">
        <v>8863</v>
      </c>
      <c r="D80" s="295" t="s">
        <v>7800</v>
      </c>
      <c r="E80" s="273">
        <v>10</v>
      </c>
      <c r="F80" s="247">
        <v>10</v>
      </c>
      <c r="G80" s="247">
        <v>9.98</v>
      </c>
      <c r="H80" s="254">
        <f t="shared" si="17"/>
        <v>-1.9999999999999575E-3</v>
      </c>
      <c r="I80" s="247">
        <f t="shared" si="18"/>
        <v>0</v>
      </c>
      <c r="J80" s="247">
        <f t="shared" si="19"/>
        <v>-1.9999999999999574E-2</v>
      </c>
      <c r="K80" s="266">
        <v>1</v>
      </c>
    </row>
    <row r="81" spans="1:12" s="58" customFormat="1" ht="15" hidden="1" customHeight="1">
      <c r="A81" s="245">
        <v>43945</v>
      </c>
      <c r="B81" s="58" t="s">
        <v>8864</v>
      </c>
      <c r="C81" s="57" t="s">
        <v>8865</v>
      </c>
      <c r="D81" s="295" t="s">
        <v>8866</v>
      </c>
      <c r="E81" s="273">
        <v>16</v>
      </c>
      <c r="F81" s="247">
        <v>26</v>
      </c>
      <c r="G81" s="247">
        <v>25.77</v>
      </c>
      <c r="H81" s="254">
        <f t="shared" si="17"/>
        <v>0.61062499999999997</v>
      </c>
      <c r="I81" s="247">
        <f t="shared" si="18"/>
        <v>10</v>
      </c>
      <c r="J81" s="247">
        <f t="shared" si="19"/>
        <v>9.77</v>
      </c>
      <c r="K81" s="266">
        <v>3</v>
      </c>
    </row>
    <row r="82" spans="1:12" s="58" customFormat="1" ht="15" hidden="1" customHeight="1">
      <c r="A82" s="245">
        <v>43949</v>
      </c>
      <c r="B82" s="58" t="s">
        <v>8867</v>
      </c>
      <c r="C82" s="57" t="s">
        <v>8868</v>
      </c>
      <c r="D82" s="250" t="s">
        <v>1215</v>
      </c>
      <c r="E82" s="273">
        <v>10</v>
      </c>
      <c r="F82" s="247">
        <v>10.15</v>
      </c>
      <c r="G82" s="247">
        <v>10.119999999999999</v>
      </c>
      <c r="H82" s="254">
        <f>(G82-E82)/E82</f>
        <v>1.1999999999999922E-2</v>
      </c>
      <c r="I82" s="247">
        <f>(F82-E82)</f>
        <v>0.15000000000000036</v>
      </c>
      <c r="J82" s="247">
        <f>G82-E82</f>
        <v>0.11999999999999922</v>
      </c>
      <c r="K82" s="266">
        <v>1</v>
      </c>
    </row>
    <row r="83" spans="1:12" s="58" customFormat="1" ht="15" hidden="1" customHeight="1">
      <c r="A83" s="245">
        <v>43951</v>
      </c>
      <c r="B83" s="58" t="s">
        <v>8869</v>
      </c>
      <c r="C83" s="57" t="s">
        <v>8870</v>
      </c>
      <c r="D83" s="248" t="s">
        <v>2329</v>
      </c>
      <c r="E83" s="273">
        <v>10</v>
      </c>
      <c r="F83" s="247">
        <v>10.050000000000001</v>
      </c>
      <c r="G83" s="247">
        <v>10.06</v>
      </c>
      <c r="H83" s="254">
        <f>(G83-E83)/E83</f>
        <v>6.0000000000000496E-3</v>
      </c>
      <c r="I83" s="247">
        <f>(F83-E83)</f>
        <v>5.0000000000000711E-2</v>
      </c>
      <c r="J83" s="247">
        <f>G83-E83</f>
        <v>6.0000000000000497E-2</v>
      </c>
      <c r="K83" s="266">
        <v>1</v>
      </c>
    </row>
    <row r="84" spans="1:12" s="58" customFormat="1" ht="15" hidden="1" customHeight="1">
      <c r="A84" s="245">
        <v>43952</v>
      </c>
      <c r="B84" s="58" t="s">
        <v>8871</v>
      </c>
      <c r="C84" s="57" t="s">
        <v>8872</v>
      </c>
      <c r="D84" s="248" t="s">
        <v>7614</v>
      </c>
      <c r="E84" s="273">
        <v>10</v>
      </c>
      <c r="F84" s="247">
        <v>10</v>
      </c>
      <c r="G84" s="247">
        <v>9.9600000000000009</v>
      </c>
      <c r="H84" s="254">
        <f>(G84-E84)/E84</f>
        <v>-3.9999999999999151E-3</v>
      </c>
      <c r="I84" s="247">
        <f>(F84-E84)</f>
        <v>0</v>
      </c>
      <c r="J84" s="247">
        <f>G84-E84</f>
        <v>-3.9999999999999147E-2</v>
      </c>
      <c r="K84" s="266">
        <v>1</v>
      </c>
    </row>
    <row r="85" spans="1:12" s="58" customFormat="1" ht="15" hidden="1" customHeight="1">
      <c r="A85" s="245">
        <v>43952</v>
      </c>
      <c r="B85" s="58" t="s">
        <v>8873</v>
      </c>
      <c r="C85" s="57" t="s">
        <v>8874</v>
      </c>
      <c r="D85" s="248" t="s">
        <v>8875</v>
      </c>
      <c r="E85" s="273">
        <v>16</v>
      </c>
      <c r="F85" s="247">
        <v>21</v>
      </c>
      <c r="G85" s="247">
        <v>18.559999999999999</v>
      </c>
      <c r="H85" s="254">
        <f>(G85-E85)/E85</f>
        <v>0.15999999999999992</v>
      </c>
      <c r="I85" s="247">
        <f>(F85-E85)</f>
        <v>5</v>
      </c>
      <c r="J85" s="247">
        <f>G85-E85</f>
        <v>2.5599999999999987</v>
      </c>
      <c r="K85" s="266">
        <v>3</v>
      </c>
    </row>
    <row r="86" spans="1:12" s="58" customFormat="1" ht="15" hidden="1" customHeight="1">
      <c r="A86" s="245">
        <v>43956</v>
      </c>
      <c r="B86" s="58" t="s">
        <v>8888</v>
      </c>
      <c r="C86" s="57" t="s">
        <v>8889</v>
      </c>
      <c r="D86" s="250" t="s">
        <v>8890</v>
      </c>
      <c r="E86" s="273">
        <v>10</v>
      </c>
      <c r="F86" s="247">
        <v>9.9499999999999993</v>
      </c>
      <c r="G86" s="247">
        <v>9.94</v>
      </c>
      <c r="H86" s="254">
        <f t="shared" ref="H86:H91" si="20">(G86-E86)/E86</f>
        <v>-6.0000000000000496E-3</v>
      </c>
      <c r="I86" s="247">
        <f t="shared" ref="I86:I91" si="21">(F86-E86)</f>
        <v>-5.0000000000000711E-2</v>
      </c>
      <c r="J86" s="247">
        <f t="shared" ref="J86:J91" si="22">G86-E86</f>
        <v>-6.0000000000000497E-2</v>
      </c>
      <c r="K86" s="266">
        <v>1</v>
      </c>
    </row>
    <row r="87" spans="1:12" s="58" customFormat="1" ht="15" hidden="1" customHeight="1">
      <c r="A87" s="245">
        <v>43957</v>
      </c>
      <c r="B87" s="58" t="s">
        <v>8876</v>
      </c>
      <c r="C87" s="57" t="s">
        <v>8877</v>
      </c>
      <c r="D87" s="250" t="s">
        <v>3152</v>
      </c>
      <c r="E87" s="273">
        <v>10</v>
      </c>
      <c r="F87" s="247">
        <v>10</v>
      </c>
      <c r="G87" s="247">
        <v>9.8800000000000008</v>
      </c>
      <c r="H87" s="254">
        <f t="shared" si="20"/>
        <v>-1.1999999999999922E-2</v>
      </c>
      <c r="I87" s="247">
        <f t="shared" si="21"/>
        <v>0</v>
      </c>
      <c r="J87" s="247">
        <f t="shared" si="22"/>
        <v>-0.11999999999999922</v>
      </c>
      <c r="K87" s="266">
        <v>1</v>
      </c>
    </row>
    <row r="88" spans="1:12" s="58" customFormat="1" ht="15" hidden="1" customHeight="1">
      <c r="A88" s="251">
        <v>43957</v>
      </c>
      <c r="B88" s="58" t="s">
        <v>8878</v>
      </c>
      <c r="C88" s="57" t="s">
        <v>8879</v>
      </c>
      <c r="D88" s="250" t="s">
        <v>1819</v>
      </c>
      <c r="E88" s="273">
        <v>10</v>
      </c>
      <c r="F88" s="247">
        <v>9.9</v>
      </c>
      <c r="G88" s="247">
        <v>9.93</v>
      </c>
      <c r="H88" s="254">
        <f t="shared" si="20"/>
        <v>-7.0000000000000288E-3</v>
      </c>
      <c r="I88" s="247">
        <f t="shared" si="21"/>
        <v>-9.9999999999999645E-2</v>
      </c>
      <c r="J88" s="247">
        <f t="shared" si="22"/>
        <v>-7.0000000000000284E-2</v>
      </c>
      <c r="K88" s="266">
        <v>1</v>
      </c>
    </row>
    <row r="89" spans="1:12" s="58" customFormat="1" ht="15" hidden="1" customHeight="1">
      <c r="A89" s="245">
        <v>43959</v>
      </c>
      <c r="B89" s="58" t="s">
        <v>8880</v>
      </c>
      <c r="C89" s="57" t="s">
        <v>8881</v>
      </c>
      <c r="D89" s="250" t="s">
        <v>6862</v>
      </c>
      <c r="E89" s="273">
        <v>15</v>
      </c>
      <c r="F89" s="247">
        <v>15.66</v>
      </c>
      <c r="G89" s="247">
        <v>15.03</v>
      </c>
      <c r="H89" s="254">
        <f t="shared" si="20"/>
        <v>1.9999999999999575E-3</v>
      </c>
      <c r="I89" s="247">
        <f t="shared" si="21"/>
        <v>0.66000000000000014</v>
      </c>
      <c r="J89" s="247">
        <f t="shared" si="22"/>
        <v>2.9999999999999361E-2</v>
      </c>
      <c r="K89" s="266">
        <v>3</v>
      </c>
      <c r="L89" s="267" t="s">
        <v>3006</v>
      </c>
    </row>
    <row r="90" spans="1:12" s="58" customFormat="1" ht="15" hidden="1" customHeight="1">
      <c r="A90" s="245">
        <v>43959</v>
      </c>
      <c r="B90" s="58" t="s">
        <v>8882</v>
      </c>
      <c r="C90" s="57" t="s">
        <v>8883</v>
      </c>
      <c r="D90" s="248" t="s">
        <v>8884</v>
      </c>
      <c r="E90" s="273">
        <v>6</v>
      </c>
      <c r="F90" s="247">
        <v>5</v>
      </c>
      <c r="G90" s="247">
        <v>4.8499999999999996</v>
      </c>
      <c r="H90" s="254">
        <f t="shared" si="20"/>
        <v>-0.19166666666666674</v>
      </c>
      <c r="I90" s="247">
        <f t="shared" si="21"/>
        <v>-1</v>
      </c>
      <c r="J90" s="247">
        <f t="shared" si="22"/>
        <v>-1.1500000000000004</v>
      </c>
      <c r="K90" s="266">
        <v>1</v>
      </c>
    </row>
    <row r="91" spans="1:12" s="58" customFormat="1" ht="15" hidden="1" customHeight="1">
      <c r="A91" s="245">
        <v>43959</v>
      </c>
      <c r="B91" s="58" t="s">
        <v>8885</v>
      </c>
      <c r="C91" s="57" t="s">
        <v>8886</v>
      </c>
      <c r="D91" s="248" t="s">
        <v>8887</v>
      </c>
      <c r="E91" s="273">
        <v>17</v>
      </c>
      <c r="F91" s="247">
        <v>20.37</v>
      </c>
      <c r="G91" s="247">
        <v>23.84</v>
      </c>
      <c r="H91" s="254">
        <f t="shared" si="20"/>
        <v>0.40235294117647058</v>
      </c>
      <c r="I91" s="247">
        <f t="shared" si="21"/>
        <v>3.370000000000001</v>
      </c>
      <c r="J91" s="247">
        <f t="shared" si="22"/>
        <v>6.84</v>
      </c>
      <c r="K91" s="266">
        <v>2</v>
      </c>
    </row>
    <row r="92" spans="1:12" s="58" customFormat="1" ht="15" hidden="1" customHeight="1">
      <c r="A92" s="251">
        <v>43965</v>
      </c>
      <c r="B92" s="58" t="s">
        <v>8891</v>
      </c>
      <c r="C92" s="57" t="s">
        <v>8892</v>
      </c>
      <c r="D92" s="250" t="s">
        <v>8893</v>
      </c>
      <c r="E92" s="273">
        <v>10</v>
      </c>
      <c r="F92" s="247">
        <v>9.9</v>
      </c>
      <c r="G92" s="247">
        <v>9.91</v>
      </c>
      <c r="H92" s="254">
        <f t="shared" ref="H92:H99" si="23">(G92-E92)/E92</f>
        <v>-8.9999999999999854E-3</v>
      </c>
      <c r="I92" s="247">
        <f t="shared" ref="I92:I99" si="24">(F92-E92)</f>
        <v>-9.9999999999999645E-2</v>
      </c>
      <c r="J92" s="247">
        <f t="shared" ref="J92:J99" si="25">G92-E92</f>
        <v>-8.9999999999999858E-2</v>
      </c>
      <c r="K92" s="266">
        <v>1</v>
      </c>
    </row>
    <row r="93" spans="1:12" s="58" customFormat="1" ht="15" hidden="1" customHeight="1">
      <c r="A93" s="251">
        <v>43965</v>
      </c>
      <c r="B93" s="58" t="s">
        <v>8894</v>
      </c>
      <c r="C93" s="57" t="s">
        <v>8895</v>
      </c>
      <c r="D93" s="250" t="s">
        <v>1215</v>
      </c>
      <c r="E93" s="273">
        <v>10</v>
      </c>
      <c r="F93" s="247">
        <v>10</v>
      </c>
      <c r="G93" s="247">
        <v>10.25</v>
      </c>
      <c r="H93" s="254">
        <f t="shared" si="23"/>
        <v>2.5000000000000001E-2</v>
      </c>
      <c r="I93" s="247">
        <f t="shared" si="24"/>
        <v>0</v>
      </c>
      <c r="J93" s="247">
        <f t="shared" si="25"/>
        <v>0.25</v>
      </c>
      <c r="K93" s="266">
        <v>1</v>
      </c>
    </row>
    <row r="94" spans="1:12" s="58" customFormat="1" ht="15" hidden="1" customHeight="1">
      <c r="A94" s="245">
        <v>43966</v>
      </c>
      <c r="B94" s="58" t="s">
        <v>8896</v>
      </c>
      <c r="C94" s="57" t="s">
        <v>8897</v>
      </c>
      <c r="D94" s="58" t="s">
        <v>8898</v>
      </c>
      <c r="E94" s="273">
        <v>19</v>
      </c>
      <c r="F94" s="247">
        <v>30</v>
      </c>
      <c r="G94" s="247">
        <v>29.65</v>
      </c>
      <c r="H94" s="254">
        <f t="shared" si="23"/>
        <v>0.56052631578947365</v>
      </c>
      <c r="I94" s="247">
        <f t="shared" si="24"/>
        <v>11</v>
      </c>
      <c r="J94" s="247">
        <f t="shared" si="25"/>
        <v>10.649999999999999</v>
      </c>
      <c r="K94" s="266">
        <v>1</v>
      </c>
    </row>
    <row r="95" spans="1:12" s="58" customFormat="1" ht="15" hidden="1" customHeight="1">
      <c r="A95" s="251">
        <v>43966</v>
      </c>
      <c r="B95" s="58" t="s">
        <v>8899</v>
      </c>
      <c r="C95" s="57" t="s">
        <v>8900</v>
      </c>
      <c r="D95" s="250" t="s">
        <v>4937</v>
      </c>
      <c r="E95" s="273">
        <v>10</v>
      </c>
      <c r="F95" s="247">
        <v>9.9700000000000006</v>
      </c>
      <c r="G95" s="247">
        <v>9.9499999999999993</v>
      </c>
      <c r="H95" s="254">
        <f t="shared" si="23"/>
        <v>-5.0000000000000712E-3</v>
      </c>
      <c r="I95" s="247">
        <f t="shared" si="24"/>
        <v>-2.9999999999999361E-2</v>
      </c>
      <c r="J95" s="247">
        <f t="shared" si="25"/>
        <v>-5.0000000000000711E-2</v>
      </c>
      <c r="K95" s="266">
        <v>1</v>
      </c>
    </row>
    <row r="96" spans="1:12" s="58" customFormat="1" ht="15" hidden="1" customHeight="1">
      <c r="A96" s="245">
        <v>43971</v>
      </c>
      <c r="B96" s="58" t="s">
        <v>8901</v>
      </c>
      <c r="C96" s="58" t="s">
        <v>8902</v>
      </c>
      <c r="D96" s="248" t="s">
        <v>7575</v>
      </c>
      <c r="E96" s="273">
        <v>10</v>
      </c>
      <c r="F96" s="247">
        <v>10</v>
      </c>
      <c r="G96" s="247">
        <v>10</v>
      </c>
      <c r="H96" s="254">
        <f t="shared" si="23"/>
        <v>0</v>
      </c>
      <c r="I96" s="247">
        <f t="shared" si="24"/>
        <v>0</v>
      </c>
      <c r="J96" s="247">
        <f t="shared" si="25"/>
        <v>0</v>
      </c>
      <c r="K96" s="266">
        <v>1</v>
      </c>
    </row>
    <row r="97" spans="1:11" s="58" customFormat="1" ht="15" hidden="1" customHeight="1">
      <c r="A97" s="245">
        <v>43972</v>
      </c>
      <c r="B97" s="58" t="s">
        <v>8903</v>
      </c>
      <c r="C97" s="58" t="s">
        <v>8904</v>
      </c>
      <c r="D97" s="248" t="s">
        <v>8905</v>
      </c>
      <c r="E97" s="273">
        <v>10</v>
      </c>
      <c r="F97" s="247">
        <v>10</v>
      </c>
      <c r="G97" s="247">
        <v>10</v>
      </c>
      <c r="H97" s="254">
        <f t="shared" si="23"/>
        <v>0</v>
      </c>
      <c r="I97" s="247">
        <f t="shared" si="24"/>
        <v>0</v>
      </c>
      <c r="J97" s="247">
        <f t="shared" si="25"/>
        <v>0</v>
      </c>
      <c r="K97" s="266">
        <v>1</v>
      </c>
    </row>
    <row r="98" spans="1:11" s="58" customFormat="1" ht="15" hidden="1" customHeight="1">
      <c r="A98" s="245">
        <v>43972</v>
      </c>
      <c r="B98" s="58" t="s">
        <v>8906</v>
      </c>
      <c r="C98" s="57" t="s">
        <v>8907</v>
      </c>
      <c r="D98" s="248" t="s">
        <v>8908</v>
      </c>
      <c r="E98" s="273">
        <v>20</v>
      </c>
      <c r="F98" s="247">
        <v>26.2</v>
      </c>
      <c r="G98" s="247">
        <v>27</v>
      </c>
      <c r="H98" s="254">
        <f t="shared" si="23"/>
        <v>0.35</v>
      </c>
      <c r="I98" s="247">
        <f t="shared" si="24"/>
        <v>6.1999999999999993</v>
      </c>
      <c r="J98" s="247">
        <f t="shared" si="25"/>
        <v>7</v>
      </c>
      <c r="K98" s="266">
        <v>3</v>
      </c>
    </row>
    <row r="99" spans="1:11" s="58" customFormat="1" ht="15" hidden="1" customHeight="1">
      <c r="A99" s="245">
        <v>43973</v>
      </c>
      <c r="B99" s="58" t="s">
        <v>8909</v>
      </c>
      <c r="C99" s="57" t="s">
        <v>8910</v>
      </c>
      <c r="D99" s="58" t="s">
        <v>8911</v>
      </c>
      <c r="E99" s="273">
        <v>19</v>
      </c>
      <c r="F99" s="247">
        <v>41.3</v>
      </c>
      <c r="G99" s="247">
        <v>42.51</v>
      </c>
      <c r="H99" s="254">
        <f t="shared" si="23"/>
        <v>1.2373684210526315</v>
      </c>
      <c r="I99" s="247">
        <f t="shared" si="24"/>
        <v>22.299999999999997</v>
      </c>
      <c r="J99" s="247">
        <f t="shared" si="25"/>
        <v>23.509999999999998</v>
      </c>
      <c r="K99" s="266">
        <v>3</v>
      </c>
    </row>
    <row r="100" spans="1:11" s="58" customFormat="1" ht="15" hidden="1" customHeight="1">
      <c r="A100" s="245">
        <v>43978</v>
      </c>
      <c r="B100" s="58" t="s">
        <v>8912</v>
      </c>
      <c r="C100" s="57" t="s">
        <v>8913</v>
      </c>
      <c r="D100" s="250" t="s">
        <v>8914</v>
      </c>
      <c r="E100" s="273">
        <v>10</v>
      </c>
      <c r="F100" s="247">
        <v>10.15</v>
      </c>
      <c r="G100" s="247">
        <v>10.18</v>
      </c>
      <c r="H100" s="254">
        <f>(G100-E100)/E100</f>
        <v>1.7999999999999971E-2</v>
      </c>
      <c r="I100" s="247">
        <f>(F100-E100)</f>
        <v>0.15000000000000036</v>
      </c>
      <c r="J100" s="247">
        <f>G100-E100</f>
        <v>0.17999999999999972</v>
      </c>
      <c r="K100" s="266">
        <v>1</v>
      </c>
    </row>
    <row r="101" spans="1:11" s="58" customFormat="1" ht="15" hidden="1" customHeight="1">
      <c r="A101" s="245">
        <v>43985</v>
      </c>
      <c r="B101" s="58" t="s">
        <v>8915</v>
      </c>
      <c r="C101" s="57" t="s">
        <v>8916</v>
      </c>
      <c r="D101" s="248" t="s">
        <v>8917</v>
      </c>
      <c r="E101" s="273">
        <v>16</v>
      </c>
      <c r="F101" s="247">
        <v>25</v>
      </c>
      <c r="G101" s="247">
        <v>21.3</v>
      </c>
      <c r="H101" s="254">
        <f t="shared" ref="H101:H109" si="26">(G101-E101)/E101</f>
        <v>0.33125000000000004</v>
      </c>
      <c r="I101" s="247">
        <f t="shared" ref="I101:I109" si="27">(F101-E101)</f>
        <v>9</v>
      </c>
      <c r="J101" s="247">
        <f t="shared" ref="J101:J109" si="28">G101-E101</f>
        <v>5.3000000000000007</v>
      </c>
      <c r="K101" s="266">
        <v>3</v>
      </c>
    </row>
    <row r="102" spans="1:11" s="58" customFormat="1" ht="15" customHeight="1" thickTop="1">
      <c r="A102" s="245">
        <v>43985</v>
      </c>
      <c r="B102" s="58" t="s">
        <v>4085</v>
      </c>
      <c r="C102" s="57" t="s">
        <v>4086</v>
      </c>
      <c r="D102" s="248" t="s">
        <v>8918</v>
      </c>
      <c r="E102" s="273">
        <v>25</v>
      </c>
      <c r="F102" s="247">
        <v>27</v>
      </c>
      <c r="G102" s="247">
        <v>30.12</v>
      </c>
      <c r="H102" s="254">
        <f t="shared" si="26"/>
        <v>0.20480000000000004</v>
      </c>
      <c r="I102" s="247">
        <f t="shared" si="27"/>
        <v>2</v>
      </c>
      <c r="J102" s="247">
        <f t="shared" si="28"/>
        <v>5.120000000000001</v>
      </c>
      <c r="K102" s="266">
        <v>2</v>
      </c>
    </row>
    <row r="103" spans="1:11" s="58" customFormat="1" ht="15" hidden="1" customHeight="1">
      <c r="A103" s="245">
        <v>43986</v>
      </c>
      <c r="B103" s="58" t="s">
        <v>8919</v>
      </c>
      <c r="C103" s="57" t="s">
        <v>8920</v>
      </c>
      <c r="D103" s="248" t="s">
        <v>8921</v>
      </c>
      <c r="E103" s="273">
        <v>21</v>
      </c>
      <c r="F103" s="247">
        <v>40</v>
      </c>
      <c r="G103" s="247">
        <v>34</v>
      </c>
      <c r="H103" s="254">
        <f t="shared" si="26"/>
        <v>0.61904761904761907</v>
      </c>
      <c r="I103" s="247">
        <f t="shared" si="27"/>
        <v>19</v>
      </c>
      <c r="J103" s="247">
        <f t="shared" si="28"/>
        <v>13</v>
      </c>
      <c r="K103" s="266">
        <v>3</v>
      </c>
    </row>
    <row r="104" spans="1:11" s="58" customFormat="1" ht="15" hidden="1" customHeight="1">
      <c r="A104" s="245">
        <v>43987</v>
      </c>
      <c r="B104" s="58" t="s">
        <v>8922</v>
      </c>
      <c r="C104" s="57" t="s">
        <v>8923</v>
      </c>
      <c r="D104" s="248" t="s">
        <v>8924</v>
      </c>
      <c r="E104" s="273">
        <v>14</v>
      </c>
      <c r="F104" s="247">
        <v>26</v>
      </c>
      <c r="G104" s="247">
        <v>17.98</v>
      </c>
      <c r="H104" s="254">
        <f t="shared" si="26"/>
        <v>0.28428571428571431</v>
      </c>
      <c r="I104" s="247">
        <f t="shared" si="27"/>
        <v>12</v>
      </c>
      <c r="J104" s="247">
        <f t="shared" si="28"/>
        <v>3.9800000000000004</v>
      </c>
      <c r="K104" s="266">
        <v>2</v>
      </c>
    </row>
    <row r="105" spans="1:11" s="58" customFormat="1" ht="15" hidden="1" customHeight="1">
      <c r="A105" s="245">
        <v>43987</v>
      </c>
      <c r="B105" s="58" t="s">
        <v>8925</v>
      </c>
      <c r="C105" s="57" t="s">
        <v>8926</v>
      </c>
      <c r="D105" s="248" t="s">
        <v>8927</v>
      </c>
      <c r="E105" s="273">
        <v>10</v>
      </c>
      <c r="F105" s="247">
        <v>10.6</v>
      </c>
      <c r="G105" s="247">
        <v>10.79</v>
      </c>
      <c r="H105" s="254">
        <f t="shared" si="26"/>
        <v>7.8999999999999918E-2</v>
      </c>
      <c r="I105" s="247">
        <f t="shared" si="27"/>
        <v>0.59999999999999964</v>
      </c>
      <c r="J105" s="247">
        <f t="shared" si="28"/>
        <v>0.78999999999999915</v>
      </c>
      <c r="K105" s="266">
        <v>1</v>
      </c>
    </row>
    <row r="106" spans="1:11" s="58" customFormat="1" ht="15" hidden="1" customHeight="1">
      <c r="A106" s="245">
        <v>43987</v>
      </c>
      <c r="B106" s="58" t="s">
        <v>8928</v>
      </c>
      <c r="C106" s="57" t="s">
        <v>8929</v>
      </c>
      <c r="D106" s="248" t="s">
        <v>8930</v>
      </c>
      <c r="E106" s="273">
        <v>16</v>
      </c>
      <c r="F106" s="247">
        <v>18.3</v>
      </c>
      <c r="G106" s="247">
        <v>15.99</v>
      </c>
      <c r="H106" s="254">
        <f t="shared" si="26"/>
        <v>-6.2499999999998668E-4</v>
      </c>
      <c r="I106" s="247">
        <f t="shared" si="27"/>
        <v>2.3000000000000007</v>
      </c>
      <c r="J106" s="247">
        <f t="shared" si="28"/>
        <v>-9.9999999999997868E-3</v>
      </c>
      <c r="K106" s="266">
        <v>2</v>
      </c>
    </row>
    <row r="107" spans="1:11" s="58" customFormat="1" ht="15" hidden="1" customHeight="1">
      <c r="A107" s="245">
        <v>43987</v>
      </c>
      <c r="B107" s="58" t="s">
        <v>8931</v>
      </c>
      <c r="C107" s="57" t="s">
        <v>8932</v>
      </c>
      <c r="D107" s="248" t="s">
        <v>8933</v>
      </c>
      <c r="E107" s="273">
        <v>23</v>
      </c>
      <c r="F107" s="247">
        <v>37</v>
      </c>
      <c r="G107" s="247">
        <v>37</v>
      </c>
      <c r="H107" s="254">
        <f t="shared" si="26"/>
        <v>0.60869565217391308</v>
      </c>
      <c r="I107" s="247">
        <f t="shared" si="27"/>
        <v>14</v>
      </c>
      <c r="J107" s="247">
        <f t="shared" si="28"/>
        <v>14</v>
      </c>
      <c r="K107" s="266">
        <v>2</v>
      </c>
    </row>
    <row r="108" spans="1:11" s="58" customFormat="1" ht="15" hidden="1" customHeight="1">
      <c r="A108" s="245">
        <v>43987</v>
      </c>
      <c r="B108" s="58" t="s">
        <v>8934</v>
      </c>
      <c r="C108" s="57" t="s">
        <v>8935</v>
      </c>
      <c r="D108" s="248" t="s">
        <v>7800</v>
      </c>
      <c r="E108" s="273">
        <v>10</v>
      </c>
      <c r="F108" s="247">
        <v>10.050000000000001</v>
      </c>
      <c r="G108" s="247">
        <v>10.039999999999999</v>
      </c>
      <c r="H108" s="254">
        <f t="shared" si="26"/>
        <v>3.9999999999999151E-3</v>
      </c>
      <c r="I108" s="247">
        <f t="shared" si="27"/>
        <v>5.0000000000000711E-2</v>
      </c>
      <c r="J108" s="247">
        <f t="shared" si="28"/>
        <v>3.9999999999999147E-2</v>
      </c>
      <c r="K108" s="266">
        <v>1</v>
      </c>
    </row>
    <row r="109" spans="1:11" s="58" customFormat="1" ht="15" hidden="1" customHeight="1">
      <c r="A109" s="245">
        <v>43987</v>
      </c>
      <c r="B109" s="58" t="s">
        <v>8936</v>
      </c>
      <c r="C109" s="57" t="s">
        <v>8937</v>
      </c>
      <c r="D109" s="248" t="s">
        <v>8938</v>
      </c>
      <c r="E109" s="273">
        <v>23</v>
      </c>
      <c r="F109" s="247">
        <v>33</v>
      </c>
      <c r="G109" s="247">
        <v>33.54</v>
      </c>
      <c r="H109" s="254">
        <f t="shared" si="26"/>
        <v>0.45826086956521733</v>
      </c>
      <c r="I109" s="247">
        <f t="shared" si="27"/>
        <v>10</v>
      </c>
      <c r="J109" s="247">
        <f t="shared" si="28"/>
        <v>10.54</v>
      </c>
      <c r="K109" s="266">
        <v>3</v>
      </c>
    </row>
    <row r="110" spans="1:11" s="58" customFormat="1" ht="15" hidden="1" customHeight="1">
      <c r="A110" s="245">
        <v>43991</v>
      </c>
      <c r="B110" s="58" t="s">
        <v>8939</v>
      </c>
      <c r="C110" s="57" t="s">
        <v>8940</v>
      </c>
      <c r="D110" s="248" t="s">
        <v>6151</v>
      </c>
      <c r="E110" s="273">
        <v>10</v>
      </c>
      <c r="F110" s="247">
        <v>10.19</v>
      </c>
      <c r="G110" s="247">
        <v>10.25</v>
      </c>
      <c r="H110" s="254">
        <f t="shared" ref="H110:H118" si="29">(G110-E110)/E110</f>
        <v>2.5000000000000001E-2</v>
      </c>
      <c r="I110" s="247">
        <f t="shared" ref="I110:I118" si="30">(F110-E110)</f>
        <v>0.1899999999999995</v>
      </c>
      <c r="J110" s="247">
        <f t="shared" ref="J110:J118" si="31">G110-E110</f>
        <v>0.25</v>
      </c>
      <c r="K110" s="266">
        <v>3</v>
      </c>
    </row>
    <row r="111" spans="1:11" s="58" customFormat="1" ht="15" hidden="1" customHeight="1">
      <c r="A111" s="245">
        <v>43991</v>
      </c>
      <c r="B111" s="58" t="s">
        <v>8941</v>
      </c>
      <c r="C111" s="57" t="s">
        <v>8942</v>
      </c>
      <c r="D111" s="248" t="s">
        <v>8943</v>
      </c>
      <c r="E111" s="273">
        <v>22</v>
      </c>
      <c r="F111" s="247">
        <v>40.25</v>
      </c>
      <c r="G111" s="247">
        <v>47.9</v>
      </c>
      <c r="H111" s="254">
        <f t="shared" si="29"/>
        <v>1.1772727272727272</v>
      </c>
      <c r="I111" s="247">
        <f t="shared" si="30"/>
        <v>18.25</v>
      </c>
      <c r="J111" s="247">
        <f t="shared" si="31"/>
        <v>25.9</v>
      </c>
      <c r="K111" s="266">
        <v>4</v>
      </c>
    </row>
    <row r="112" spans="1:11" s="58" customFormat="1" ht="15" hidden="1" customHeight="1">
      <c r="A112" s="245">
        <v>43992</v>
      </c>
      <c r="B112" s="58" t="s">
        <v>8944</v>
      </c>
      <c r="C112" s="57" t="s">
        <v>8945</v>
      </c>
      <c r="D112" s="248" t="s">
        <v>8946</v>
      </c>
      <c r="E112" s="273">
        <v>18</v>
      </c>
      <c r="F112" s="247">
        <v>22.5</v>
      </c>
      <c r="G112" s="247">
        <v>17.239999999999998</v>
      </c>
      <c r="H112" s="254">
        <f t="shared" si="29"/>
        <v>-4.2222222222222307E-2</v>
      </c>
      <c r="I112" s="247">
        <f t="shared" si="30"/>
        <v>4.5</v>
      </c>
      <c r="J112" s="247">
        <f t="shared" si="31"/>
        <v>-0.76000000000000156</v>
      </c>
      <c r="K112" s="266">
        <v>1</v>
      </c>
    </row>
    <row r="113" spans="1:12" s="58" customFormat="1" ht="15" hidden="1" customHeight="1">
      <c r="A113" s="245">
        <v>43993</v>
      </c>
      <c r="B113" s="58" t="s">
        <v>8947</v>
      </c>
      <c r="C113" s="57" t="s">
        <v>8948</v>
      </c>
      <c r="D113" s="248" t="s">
        <v>8949</v>
      </c>
      <c r="E113" s="273">
        <v>15</v>
      </c>
      <c r="F113" s="247">
        <v>14.8</v>
      </c>
      <c r="G113" s="247">
        <v>14.95</v>
      </c>
      <c r="H113" s="254">
        <f t="shared" si="29"/>
        <v>-3.3333333333333808E-3</v>
      </c>
      <c r="I113" s="247">
        <f t="shared" si="30"/>
        <v>-0.19999999999999929</v>
      </c>
      <c r="J113" s="247">
        <f t="shared" si="31"/>
        <v>-5.0000000000000711E-2</v>
      </c>
      <c r="K113" s="266">
        <v>1</v>
      </c>
    </row>
    <row r="114" spans="1:12" s="58" customFormat="1" ht="15" customHeight="1">
      <c r="A114" s="245">
        <v>43994</v>
      </c>
      <c r="B114" s="58" t="s">
        <v>8950</v>
      </c>
      <c r="C114" s="57" t="s">
        <v>2315</v>
      </c>
      <c r="D114" s="248" t="s">
        <v>8951</v>
      </c>
      <c r="E114" s="273">
        <v>18</v>
      </c>
      <c r="F114" s="247">
        <v>26.5</v>
      </c>
      <c r="G114" s="247">
        <v>28.5</v>
      </c>
      <c r="H114" s="254">
        <f t="shared" si="29"/>
        <v>0.58333333333333337</v>
      </c>
      <c r="I114" s="247">
        <f t="shared" si="30"/>
        <v>8.5</v>
      </c>
      <c r="J114" s="247">
        <f t="shared" si="31"/>
        <v>10.5</v>
      </c>
      <c r="K114" s="266">
        <v>3</v>
      </c>
    </row>
    <row r="115" spans="1:12" s="58" customFormat="1" ht="15" hidden="1" customHeight="1">
      <c r="A115" s="245">
        <v>43994</v>
      </c>
      <c r="B115" s="58" t="s">
        <v>8952</v>
      </c>
      <c r="C115" s="57" t="s">
        <v>8953</v>
      </c>
      <c r="D115" s="248" t="s">
        <v>8954</v>
      </c>
      <c r="E115" s="273">
        <v>23</v>
      </c>
      <c r="F115" s="247">
        <v>27.5</v>
      </c>
      <c r="G115" s="247">
        <v>27.15</v>
      </c>
      <c r="H115" s="254">
        <f t="shared" si="29"/>
        <v>0.18043478260869558</v>
      </c>
      <c r="I115" s="247">
        <f t="shared" si="30"/>
        <v>4.5</v>
      </c>
      <c r="J115" s="247">
        <f t="shared" si="31"/>
        <v>4.1499999999999986</v>
      </c>
      <c r="K115" s="266">
        <v>3</v>
      </c>
    </row>
    <row r="116" spans="1:12" s="58" customFormat="1" ht="15" hidden="1" customHeight="1">
      <c r="A116" s="245">
        <v>43994</v>
      </c>
      <c r="B116" s="58" t="s">
        <v>8955</v>
      </c>
      <c r="C116" s="57" t="s">
        <v>8956</v>
      </c>
      <c r="D116" s="248" t="s">
        <v>8957</v>
      </c>
      <c r="E116" s="273">
        <v>16.5</v>
      </c>
      <c r="F116" s="247">
        <v>22.8</v>
      </c>
      <c r="G116" s="247">
        <v>24.63</v>
      </c>
      <c r="H116" s="254">
        <f t="shared" si="29"/>
        <v>0.49272727272727268</v>
      </c>
      <c r="I116" s="247">
        <f t="shared" si="30"/>
        <v>6.3000000000000007</v>
      </c>
      <c r="J116" s="247">
        <f t="shared" si="31"/>
        <v>8.129999999999999</v>
      </c>
      <c r="K116" s="266">
        <v>3</v>
      </c>
    </row>
    <row r="117" spans="1:12" s="58" customFormat="1" ht="15" hidden="1" customHeight="1">
      <c r="A117" s="245">
        <v>43994</v>
      </c>
      <c r="B117" s="58" t="s">
        <v>8958</v>
      </c>
      <c r="C117" s="57" t="s">
        <v>8959</v>
      </c>
      <c r="D117" s="248" t="s">
        <v>8048</v>
      </c>
      <c r="E117" s="273">
        <v>19</v>
      </c>
      <c r="F117" s="247">
        <v>22.15</v>
      </c>
      <c r="G117" s="247">
        <v>24.69</v>
      </c>
      <c r="H117" s="254">
        <f t="shared" si="29"/>
        <v>0.29947368421052639</v>
      </c>
      <c r="I117" s="247">
        <f t="shared" si="30"/>
        <v>3.1499999999999986</v>
      </c>
      <c r="J117" s="247">
        <f t="shared" si="31"/>
        <v>5.6900000000000013</v>
      </c>
      <c r="K117" s="266">
        <v>3</v>
      </c>
    </row>
    <row r="118" spans="1:12" s="58" customFormat="1" ht="15" hidden="1" customHeight="1">
      <c r="A118" s="245">
        <v>43994</v>
      </c>
      <c r="B118" s="58" t="s">
        <v>8960</v>
      </c>
      <c r="C118" s="57" t="s">
        <v>8961</v>
      </c>
      <c r="D118" s="248" t="s">
        <v>8962</v>
      </c>
      <c r="E118" s="273">
        <v>16</v>
      </c>
      <c r="F118" s="247">
        <v>20.8</v>
      </c>
      <c r="G118" s="247">
        <v>26.15</v>
      </c>
      <c r="H118" s="254">
        <f t="shared" si="29"/>
        <v>0.63437499999999991</v>
      </c>
      <c r="I118" s="247">
        <f t="shared" si="30"/>
        <v>4.8000000000000007</v>
      </c>
      <c r="J118" s="247">
        <f t="shared" si="31"/>
        <v>10.149999999999999</v>
      </c>
      <c r="K118" s="266">
        <v>3</v>
      </c>
    </row>
    <row r="119" spans="1:12" s="58" customFormat="1" ht="15" hidden="1" customHeight="1">
      <c r="A119" s="245">
        <v>43998</v>
      </c>
      <c r="B119" s="58" t="s">
        <v>8963</v>
      </c>
      <c r="C119" s="57" t="s">
        <v>8964</v>
      </c>
      <c r="D119" s="248" t="s">
        <v>8965</v>
      </c>
      <c r="E119" s="273">
        <v>28</v>
      </c>
      <c r="F119" s="247">
        <v>44</v>
      </c>
      <c r="G119" s="247">
        <v>44.5</v>
      </c>
      <c r="H119" s="254">
        <f t="shared" ref="H119:H124" si="32">(G119-E119)/E119</f>
        <v>0.5892857142857143</v>
      </c>
      <c r="I119" s="247">
        <f t="shared" ref="I119:I124" si="33">(F119-E119)</f>
        <v>16</v>
      </c>
      <c r="J119" s="247">
        <f t="shared" ref="J119:J124" si="34">G119-E119</f>
        <v>16.5</v>
      </c>
      <c r="K119" s="266">
        <v>3</v>
      </c>
    </row>
    <row r="120" spans="1:12" s="58" customFormat="1" ht="15" hidden="1" customHeight="1">
      <c r="A120" s="245">
        <v>43999</v>
      </c>
      <c r="B120" s="58" t="s">
        <v>8966</v>
      </c>
      <c r="C120" s="57" t="s">
        <v>8967</v>
      </c>
      <c r="D120" s="248" t="s">
        <v>8914</v>
      </c>
      <c r="E120" s="273">
        <v>10</v>
      </c>
      <c r="F120" s="247">
        <v>10.46</v>
      </c>
      <c r="G120" s="247">
        <v>10.34</v>
      </c>
      <c r="H120" s="254">
        <f t="shared" si="32"/>
        <v>3.3999999999999989E-2</v>
      </c>
      <c r="I120" s="247">
        <f t="shared" si="33"/>
        <v>0.46000000000000085</v>
      </c>
      <c r="J120" s="247">
        <f t="shared" si="34"/>
        <v>0.33999999999999986</v>
      </c>
      <c r="K120" s="266">
        <v>1</v>
      </c>
    </row>
    <row r="121" spans="1:12" s="58" customFormat="1" ht="15" hidden="1" customHeight="1">
      <c r="A121" s="245">
        <v>44001</v>
      </c>
      <c r="B121" s="58" t="s">
        <v>8968</v>
      </c>
      <c r="C121" s="57" t="s">
        <v>8969</v>
      </c>
      <c r="D121" s="248" t="s">
        <v>8970</v>
      </c>
      <c r="E121" s="273">
        <v>20</v>
      </c>
      <c r="F121" s="247">
        <v>40</v>
      </c>
      <c r="G121" s="247">
        <v>39</v>
      </c>
      <c r="H121" s="254">
        <f t="shared" si="32"/>
        <v>0.95</v>
      </c>
      <c r="I121" s="247">
        <f t="shared" si="33"/>
        <v>20</v>
      </c>
      <c r="J121" s="247">
        <f t="shared" si="34"/>
        <v>19</v>
      </c>
      <c r="K121" s="266">
        <v>3</v>
      </c>
    </row>
    <row r="122" spans="1:12" s="58" customFormat="1" ht="15" hidden="1" customHeight="1">
      <c r="A122" s="245">
        <v>44001</v>
      </c>
      <c r="B122" s="58" t="s">
        <v>8971</v>
      </c>
      <c r="C122" s="57" t="s">
        <v>8972</v>
      </c>
      <c r="D122" s="58" t="s">
        <v>8682</v>
      </c>
      <c r="E122" s="273">
        <v>16</v>
      </c>
      <c r="F122" s="247">
        <v>16.149999999999999</v>
      </c>
      <c r="G122" s="247">
        <v>16</v>
      </c>
      <c r="H122" s="254">
        <f t="shared" si="32"/>
        <v>0</v>
      </c>
      <c r="I122" s="247">
        <f t="shared" si="33"/>
        <v>0.14999999999999858</v>
      </c>
      <c r="J122" s="247">
        <f t="shared" si="34"/>
        <v>0</v>
      </c>
      <c r="K122" s="266">
        <v>3</v>
      </c>
      <c r="L122" s="267" t="s">
        <v>3006</v>
      </c>
    </row>
    <row r="123" spans="1:12" s="58" customFormat="1" ht="15" hidden="1" customHeight="1">
      <c r="A123" s="245">
        <v>44001</v>
      </c>
      <c r="B123" s="58" t="s">
        <v>8973</v>
      </c>
      <c r="C123" s="57" t="s">
        <v>8974</v>
      </c>
      <c r="D123" s="248" t="s">
        <v>8975</v>
      </c>
      <c r="E123" s="273">
        <v>15</v>
      </c>
      <c r="F123" s="247">
        <v>15.11</v>
      </c>
      <c r="G123" s="247">
        <v>13.12</v>
      </c>
      <c r="H123" s="254">
        <f t="shared" si="32"/>
        <v>-0.12533333333333338</v>
      </c>
      <c r="I123" s="247">
        <f t="shared" si="33"/>
        <v>0.10999999999999943</v>
      </c>
      <c r="J123" s="247">
        <f t="shared" si="34"/>
        <v>-1.8800000000000008</v>
      </c>
      <c r="K123" s="266">
        <v>3</v>
      </c>
      <c r="L123" s="267" t="s">
        <v>3006</v>
      </c>
    </row>
    <row r="124" spans="1:12" s="58" customFormat="1" ht="15" hidden="1" customHeight="1">
      <c r="A124" s="245">
        <v>44001</v>
      </c>
      <c r="B124" s="58" t="s">
        <v>8976</v>
      </c>
      <c r="C124" s="57" t="s">
        <v>8977</v>
      </c>
      <c r="D124" s="248" t="s">
        <v>8978</v>
      </c>
      <c r="E124" s="273">
        <v>20</v>
      </c>
      <c r="F124" s="247">
        <v>32.049999999999997</v>
      </c>
      <c r="G124" s="247">
        <v>30.8</v>
      </c>
      <c r="H124" s="254">
        <f t="shared" si="32"/>
        <v>0.54</v>
      </c>
      <c r="I124" s="247">
        <f t="shared" si="33"/>
        <v>12.049999999999997</v>
      </c>
      <c r="J124" s="247">
        <f t="shared" si="34"/>
        <v>10.8</v>
      </c>
      <c r="K124" s="266">
        <v>3</v>
      </c>
    </row>
    <row r="125" spans="1:12" s="58" customFormat="1" ht="15" hidden="1" customHeight="1">
      <c r="A125" s="251">
        <v>44006</v>
      </c>
      <c r="B125" s="58" t="s">
        <v>8979</v>
      </c>
      <c r="C125" s="4" t="s">
        <v>8980</v>
      </c>
      <c r="D125" s="250" t="s">
        <v>4937</v>
      </c>
      <c r="E125" s="273">
        <v>10</v>
      </c>
      <c r="F125" s="247">
        <v>10.01</v>
      </c>
      <c r="G125" s="247">
        <v>10.5</v>
      </c>
      <c r="H125" s="254">
        <f t="shared" ref="H125:H133" si="35">(G125-E125)/E125</f>
        <v>0.05</v>
      </c>
      <c r="I125" s="247">
        <f t="shared" ref="I125:I133" si="36">(F125-E125)</f>
        <v>9.9999999999997868E-3</v>
      </c>
      <c r="J125" s="247">
        <f t="shared" ref="J125:J133" si="37">G125-E125</f>
        <v>0.5</v>
      </c>
      <c r="K125" s="266">
        <v>1</v>
      </c>
    </row>
    <row r="126" spans="1:12" s="58" customFormat="1" ht="12" hidden="1" customHeight="1">
      <c r="A126" s="245">
        <v>44008</v>
      </c>
      <c r="B126" s="58" t="s">
        <v>8981</v>
      </c>
      <c r="C126" s="57" t="s">
        <v>8982</v>
      </c>
      <c r="D126" s="248" t="s">
        <v>8983</v>
      </c>
      <c r="E126" s="273">
        <v>20</v>
      </c>
      <c r="F126" s="247">
        <v>45</v>
      </c>
      <c r="G126" s="247">
        <v>50.5</v>
      </c>
      <c r="H126" s="254">
        <f t="shared" si="35"/>
        <v>1.5249999999999999</v>
      </c>
      <c r="I126" s="247">
        <f t="shared" si="36"/>
        <v>25</v>
      </c>
      <c r="J126" s="247">
        <f t="shared" si="37"/>
        <v>30.5</v>
      </c>
      <c r="K126" s="266">
        <v>2</v>
      </c>
    </row>
    <row r="127" spans="1:12" s="58" customFormat="1" ht="15" hidden="1" customHeight="1">
      <c r="A127" s="245">
        <v>44008</v>
      </c>
      <c r="B127" s="58" t="s">
        <v>8984</v>
      </c>
      <c r="C127" s="57" t="s">
        <v>8985</v>
      </c>
      <c r="D127" s="248" t="s">
        <v>8986</v>
      </c>
      <c r="E127" s="273">
        <v>17</v>
      </c>
      <c r="F127" s="247">
        <v>22.26</v>
      </c>
      <c r="G127" s="247">
        <v>22</v>
      </c>
      <c r="H127" s="254">
        <f t="shared" si="35"/>
        <v>0.29411764705882354</v>
      </c>
      <c r="I127" s="247">
        <f t="shared" si="36"/>
        <v>5.2600000000000016</v>
      </c>
      <c r="J127" s="247">
        <f t="shared" si="37"/>
        <v>5</v>
      </c>
      <c r="K127" s="266">
        <v>3</v>
      </c>
    </row>
    <row r="128" spans="1:12" s="58" customFormat="1" ht="15" hidden="1" customHeight="1">
      <c r="A128" s="245">
        <v>44008</v>
      </c>
      <c r="B128" s="58" t="s">
        <v>8987</v>
      </c>
      <c r="C128" s="57" t="s">
        <v>8988</v>
      </c>
      <c r="D128" s="248" t="s">
        <v>8989</v>
      </c>
      <c r="E128" s="273">
        <v>16</v>
      </c>
      <c r="F128" s="247">
        <v>15.5</v>
      </c>
      <c r="G128" s="247">
        <v>15.45</v>
      </c>
      <c r="H128" s="254">
        <f t="shared" si="35"/>
        <v>-3.4375000000000044E-2</v>
      </c>
      <c r="I128" s="247">
        <f t="shared" si="36"/>
        <v>-0.5</v>
      </c>
      <c r="J128" s="247">
        <f t="shared" si="37"/>
        <v>-0.55000000000000071</v>
      </c>
      <c r="K128" s="266">
        <v>2</v>
      </c>
      <c r="L128" s="267" t="s">
        <v>3006</v>
      </c>
    </row>
    <row r="129" spans="1:12" s="58" customFormat="1" ht="15" hidden="1" customHeight="1">
      <c r="A129" s="245">
        <v>44008</v>
      </c>
      <c r="B129" s="58" t="s">
        <v>8990</v>
      </c>
      <c r="C129" s="57" t="s">
        <v>8991</v>
      </c>
      <c r="D129" s="248" t="s">
        <v>8992</v>
      </c>
      <c r="E129" s="273">
        <v>5.23</v>
      </c>
      <c r="F129" s="247">
        <v>4.5999999999999996</v>
      </c>
      <c r="G129" s="247">
        <v>5</v>
      </c>
      <c r="H129" s="254">
        <f t="shared" si="35"/>
        <v>-4.3977055449330865E-2</v>
      </c>
      <c r="I129" s="247">
        <f t="shared" si="36"/>
        <v>-0.63000000000000078</v>
      </c>
      <c r="J129" s="247">
        <f t="shared" si="37"/>
        <v>-0.23000000000000043</v>
      </c>
      <c r="K129" s="266" t="s">
        <v>5829</v>
      </c>
    </row>
    <row r="130" spans="1:12" s="58" customFormat="1" ht="15" hidden="1" customHeight="1">
      <c r="A130" s="245">
        <v>44008</v>
      </c>
      <c r="B130" s="58" t="s">
        <v>8993</v>
      </c>
      <c r="C130" s="57" t="s">
        <v>8994</v>
      </c>
      <c r="D130" s="248" t="s">
        <v>7614</v>
      </c>
      <c r="E130" s="273">
        <v>10</v>
      </c>
      <c r="F130" s="247">
        <v>10.25</v>
      </c>
      <c r="G130" s="247">
        <v>10.16</v>
      </c>
      <c r="H130" s="254">
        <f t="shared" si="35"/>
        <v>1.6000000000000014E-2</v>
      </c>
      <c r="I130" s="247">
        <f t="shared" si="36"/>
        <v>0.25</v>
      </c>
      <c r="J130" s="247">
        <f t="shared" si="37"/>
        <v>0.16000000000000014</v>
      </c>
      <c r="K130" s="266">
        <v>1</v>
      </c>
    </row>
    <row r="131" spans="1:12" s="58" customFormat="1" ht="15" hidden="1" customHeight="1">
      <c r="A131" s="245">
        <v>44008</v>
      </c>
      <c r="B131" s="58" t="s">
        <v>8995</v>
      </c>
      <c r="C131" s="57" t="s">
        <v>8996</v>
      </c>
      <c r="D131" s="248" t="s">
        <v>8997</v>
      </c>
      <c r="E131" s="273">
        <v>17</v>
      </c>
      <c r="F131" s="247">
        <v>18.5</v>
      </c>
      <c r="G131" s="247">
        <v>17</v>
      </c>
      <c r="H131" s="254">
        <f t="shared" si="35"/>
        <v>0</v>
      </c>
      <c r="I131" s="247">
        <f t="shared" si="36"/>
        <v>1.5</v>
      </c>
      <c r="J131" s="247">
        <f t="shared" si="37"/>
        <v>0</v>
      </c>
      <c r="K131" s="266">
        <v>3</v>
      </c>
    </row>
    <row r="132" spans="1:12" s="58" customFormat="1" ht="15" hidden="1" customHeight="1">
      <c r="A132" s="245">
        <v>44008</v>
      </c>
      <c r="B132" s="58" t="s">
        <v>8998</v>
      </c>
      <c r="C132" s="57" t="s">
        <v>8999</v>
      </c>
      <c r="D132" s="248" t="s">
        <v>6893</v>
      </c>
      <c r="E132" s="273">
        <v>10</v>
      </c>
      <c r="F132" s="247">
        <v>10.050000000000001</v>
      </c>
      <c r="G132" s="247">
        <v>10.050000000000001</v>
      </c>
      <c r="H132" s="254">
        <f t="shared" si="35"/>
        <v>5.0000000000000712E-3</v>
      </c>
      <c r="I132" s="247">
        <f t="shared" si="36"/>
        <v>5.0000000000000711E-2</v>
      </c>
      <c r="J132" s="247">
        <f t="shared" si="37"/>
        <v>5.0000000000000711E-2</v>
      </c>
      <c r="K132" s="266">
        <v>1</v>
      </c>
    </row>
    <row r="133" spans="1:12" s="58" customFormat="1" ht="15" hidden="1" customHeight="1">
      <c r="A133" s="245">
        <v>44008</v>
      </c>
      <c r="B133" s="58" t="s">
        <v>9000</v>
      </c>
      <c r="C133" s="57" t="s">
        <v>9001</v>
      </c>
      <c r="D133" s="248" t="s">
        <v>5092</v>
      </c>
      <c r="E133" s="273">
        <v>16</v>
      </c>
      <c r="F133" s="247">
        <v>16</v>
      </c>
      <c r="G133" s="247">
        <v>19</v>
      </c>
      <c r="H133" s="254">
        <f t="shared" si="35"/>
        <v>0.1875</v>
      </c>
      <c r="I133" s="247">
        <f t="shared" si="36"/>
        <v>0</v>
      </c>
      <c r="J133" s="247">
        <f t="shared" si="37"/>
        <v>3</v>
      </c>
      <c r="K133" s="266">
        <v>2</v>
      </c>
    </row>
    <row r="134" spans="1:12" s="58" customFormat="1" ht="15" hidden="1" customHeight="1">
      <c r="A134" s="245">
        <v>44012</v>
      </c>
      <c r="B134" s="58" t="s">
        <v>9002</v>
      </c>
      <c r="C134" s="57" t="s">
        <v>9003</v>
      </c>
      <c r="D134" s="248" t="s">
        <v>6277</v>
      </c>
      <c r="E134" s="273">
        <v>10</v>
      </c>
      <c r="F134" s="247">
        <v>10.4</v>
      </c>
      <c r="G134" s="247">
        <v>10.51</v>
      </c>
      <c r="H134" s="254">
        <f t="shared" ref="H134:H139" si="38">(G134-E134)/E134</f>
        <v>5.0999999999999976E-2</v>
      </c>
      <c r="I134" s="247">
        <f t="shared" ref="I134:I139" si="39">(F134-E134)</f>
        <v>0.40000000000000036</v>
      </c>
      <c r="J134" s="247">
        <f t="shared" ref="J134:J139" si="40">G134-E134</f>
        <v>0.50999999999999979</v>
      </c>
      <c r="K134" s="266">
        <v>1</v>
      </c>
    </row>
    <row r="135" spans="1:12" s="58" customFormat="1" ht="15" hidden="1" customHeight="1">
      <c r="A135" s="245">
        <v>44013</v>
      </c>
      <c r="B135" s="58" t="s">
        <v>9004</v>
      </c>
      <c r="C135" s="57" t="s">
        <v>9005</v>
      </c>
      <c r="D135" s="248" t="s">
        <v>8861</v>
      </c>
      <c r="E135" s="273">
        <v>22</v>
      </c>
      <c r="F135" s="247">
        <v>25</v>
      </c>
      <c r="G135" s="247">
        <v>25.35</v>
      </c>
      <c r="H135" s="254">
        <f t="shared" si="38"/>
        <v>0.15227272727272734</v>
      </c>
      <c r="I135" s="247">
        <f t="shared" si="39"/>
        <v>3</v>
      </c>
      <c r="J135" s="247">
        <f t="shared" si="40"/>
        <v>3.3500000000000014</v>
      </c>
      <c r="K135" s="266">
        <v>2</v>
      </c>
    </row>
    <row r="136" spans="1:12" s="58" customFormat="1" ht="15" hidden="1" customHeight="1">
      <c r="A136" s="245">
        <v>44013</v>
      </c>
      <c r="B136" s="58" t="s">
        <v>9006</v>
      </c>
      <c r="C136" s="57" t="s">
        <v>9007</v>
      </c>
      <c r="D136" s="248" t="s">
        <v>4344</v>
      </c>
      <c r="E136" s="273">
        <v>10</v>
      </c>
      <c r="F136" s="247">
        <v>10.85</v>
      </c>
      <c r="G136" s="247">
        <v>11.3</v>
      </c>
      <c r="H136" s="254">
        <f t="shared" si="38"/>
        <v>0.13000000000000006</v>
      </c>
      <c r="I136" s="247">
        <f t="shared" si="39"/>
        <v>0.84999999999999964</v>
      </c>
      <c r="J136" s="247">
        <f t="shared" si="40"/>
        <v>1.3000000000000007</v>
      </c>
      <c r="K136" s="266">
        <v>1</v>
      </c>
    </row>
    <row r="137" spans="1:12" s="58" customFormat="1" ht="15" customHeight="1">
      <c r="A137" s="245">
        <v>44014</v>
      </c>
      <c r="B137" s="58" t="s">
        <v>9008</v>
      </c>
      <c r="C137" s="57" t="s">
        <v>3382</v>
      </c>
      <c r="D137" s="248" t="s">
        <v>9009</v>
      </c>
      <c r="E137" s="273">
        <v>22</v>
      </c>
      <c r="F137" s="247">
        <v>35</v>
      </c>
      <c r="G137" s="247">
        <v>29.7</v>
      </c>
      <c r="H137" s="254">
        <f t="shared" si="38"/>
        <v>0.35</v>
      </c>
      <c r="I137" s="247">
        <f t="shared" si="39"/>
        <v>13</v>
      </c>
      <c r="J137" s="247">
        <f t="shared" si="40"/>
        <v>7.6999999999999993</v>
      </c>
      <c r="K137" s="266">
        <v>3</v>
      </c>
    </row>
    <row r="138" spans="1:12" s="58" customFormat="1" ht="15" hidden="1" customHeight="1">
      <c r="A138" s="245">
        <v>44014</v>
      </c>
      <c r="B138" s="58" t="s">
        <v>9010</v>
      </c>
      <c r="C138" s="57" t="s">
        <v>9011</v>
      </c>
      <c r="D138" s="248" t="s">
        <v>9012</v>
      </c>
      <c r="E138" s="273">
        <v>10</v>
      </c>
      <c r="F138" s="247">
        <v>10.16</v>
      </c>
      <c r="G138" s="247">
        <v>10.220000000000001</v>
      </c>
      <c r="H138" s="254">
        <f t="shared" si="38"/>
        <v>2.2000000000000065E-2</v>
      </c>
      <c r="I138" s="247">
        <f t="shared" si="39"/>
        <v>0.16000000000000014</v>
      </c>
      <c r="J138" s="247">
        <f t="shared" si="40"/>
        <v>0.22000000000000064</v>
      </c>
      <c r="K138" s="266">
        <v>1</v>
      </c>
    </row>
    <row r="139" spans="1:12" s="58" customFormat="1" ht="15" hidden="1" customHeight="1">
      <c r="A139" s="245">
        <v>44014</v>
      </c>
      <c r="B139" s="58" t="s">
        <v>9013</v>
      </c>
      <c r="C139" s="57" t="s">
        <v>9014</v>
      </c>
      <c r="D139" s="248" t="s">
        <v>9015</v>
      </c>
      <c r="E139" s="273">
        <v>29</v>
      </c>
      <c r="F139" s="247">
        <v>50.06</v>
      </c>
      <c r="G139" s="247">
        <v>69.41</v>
      </c>
      <c r="H139" s="254">
        <f t="shared" si="38"/>
        <v>1.3934482758620688</v>
      </c>
      <c r="I139" s="247">
        <f t="shared" si="39"/>
        <v>21.060000000000002</v>
      </c>
      <c r="J139" s="247">
        <f t="shared" si="40"/>
        <v>40.409999999999997</v>
      </c>
      <c r="K139" s="266">
        <v>3</v>
      </c>
    </row>
    <row r="140" spans="1:12" s="58" customFormat="1" ht="15" hidden="1" customHeight="1">
      <c r="A140" s="245">
        <v>44020</v>
      </c>
      <c r="B140" s="58" t="s">
        <v>9016</v>
      </c>
      <c r="C140" s="57" t="s">
        <v>9017</v>
      </c>
      <c r="D140" s="248" t="s">
        <v>9018</v>
      </c>
      <c r="E140" s="273">
        <v>16</v>
      </c>
      <c r="F140" s="247">
        <v>20.45</v>
      </c>
      <c r="G140" s="247">
        <v>23.43</v>
      </c>
      <c r="H140" s="254">
        <f>(G140-E140)/E140</f>
        <v>0.46437499999999998</v>
      </c>
      <c r="I140" s="247">
        <f>(F140-E140)</f>
        <v>4.4499999999999993</v>
      </c>
      <c r="J140" s="247">
        <f>G140-E140</f>
        <v>7.43</v>
      </c>
      <c r="K140" s="266" t="s">
        <v>5829</v>
      </c>
    </row>
    <row r="141" spans="1:12" s="58" customFormat="1" ht="15" hidden="1" customHeight="1">
      <c r="A141" s="245">
        <v>44020</v>
      </c>
      <c r="B141" s="58" t="s">
        <v>9019</v>
      </c>
      <c r="C141" s="57" t="s">
        <v>9020</v>
      </c>
      <c r="D141" s="248" t="s">
        <v>3152</v>
      </c>
      <c r="E141" s="273">
        <v>10</v>
      </c>
      <c r="F141" s="247">
        <v>11.25</v>
      </c>
      <c r="G141" s="247">
        <v>12.02</v>
      </c>
      <c r="H141" s="254">
        <f>(G141-E141)/E141</f>
        <v>0.20199999999999996</v>
      </c>
      <c r="I141" s="247">
        <f>(F141-E141)</f>
        <v>1.25</v>
      </c>
      <c r="J141" s="247">
        <f>G141-E141</f>
        <v>2.0199999999999996</v>
      </c>
      <c r="K141" s="266">
        <v>1</v>
      </c>
      <c r="L141" s="267" t="s">
        <v>3006</v>
      </c>
    </row>
    <row r="142" spans="1:12" s="58" customFormat="1" ht="15" hidden="1" customHeight="1">
      <c r="A142" s="245">
        <v>44022</v>
      </c>
      <c r="B142" s="58" t="s">
        <v>9021</v>
      </c>
      <c r="C142" s="57" t="s">
        <v>9022</v>
      </c>
      <c r="D142" s="248" t="s">
        <v>9023</v>
      </c>
      <c r="E142" s="273">
        <v>18</v>
      </c>
      <c r="F142" s="247">
        <v>54.75</v>
      </c>
      <c r="G142" s="247">
        <v>47.99</v>
      </c>
      <c r="H142" s="254">
        <f>(G142-E142)/E142</f>
        <v>1.6661111111111113</v>
      </c>
      <c r="I142" s="247">
        <f>(F142-E142)</f>
        <v>36.75</v>
      </c>
      <c r="J142" s="247">
        <f>G142-E142</f>
        <v>29.990000000000002</v>
      </c>
      <c r="K142" s="266">
        <v>3</v>
      </c>
    </row>
    <row r="143" spans="1:12" s="58" customFormat="1" ht="15" hidden="1" customHeight="1">
      <c r="A143" s="245">
        <v>44022</v>
      </c>
      <c r="B143" s="58" t="s">
        <v>9024</v>
      </c>
      <c r="C143" s="57" t="s">
        <v>9025</v>
      </c>
      <c r="D143" s="248" t="s">
        <v>9026</v>
      </c>
      <c r="E143" s="273">
        <v>16</v>
      </c>
      <c r="F143" s="247">
        <v>17</v>
      </c>
      <c r="G143" s="247">
        <v>15.35</v>
      </c>
      <c r="H143" s="254">
        <f>(G143-E143)/E143</f>
        <v>-4.0625000000000022E-2</v>
      </c>
      <c r="I143" s="247">
        <f>(F143-E143)</f>
        <v>1</v>
      </c>
      <c r="J143" s="247">
        <f>G143-E143</f>
        <v>-0.65000000000000036</v>
      </c>
      <c r="K143" s="266">
        <v>3</v>
      </c>
    </row>
    <row r="144" spans="1:12" s="58" customFormat="1" ht="15" hidden="1" customHeight="1">
      <c r="A144" s="245">
        <v>44022</v>
      </c>
      <c r="B144" s="58" t="s">
        <v>9027</v>
      </c>
      <c r="C144" s="57" t="s">
        <v>9028</v>
      </c>
      <c r="D144" s="248" t="s">
        <v>9029</v>
      </c>
      <c r="E144" s="273">
        <v>10</v>
      </c>
      <c r="F144" s="247">
        <v>15.31</v>
      </c>
      <c r="G144" s="247">
        <v>12.77</v>
      </c>
      <c r="H144" s="254">
        <f>(G144-E144)/E144</f>
        <v>0.27699999999999997</v>
      </c>
      <c r="I144" s="247">
        <f>(F144-E144)</f>
        <v>5.3100000000000005</v>
      </c>
      <c r="J144" s="247">
        <f>G144-E144</f>
        <v>2.7699999999999996</v>
      </c>
      <c r="K144" s="266">
        <v>2</v>
      </c>
      <c r="L144" s="267" t="s">
        <v>3006</v>
      </c>
    </row>
    <row r="145" spans="1:12" s="58" customFormat="1" ht="15" hidden="1" customHeight="1">
      <c r="A145" s="245">
        <v>44025</v>
      </c>
      <c r="B145" s="58" t="s">
        <v>9030</v>
      </c>
      <c r="C145" s="57" t="s">
        <v>9031</v>
      </c>
      <c r="D145" s="250" t="s">
        <v>7800</v>
      </c>
      <c r="E145" s="273">
        <v>10</v>
      </c>
      <c r="F145" s="247">
        <v>10.029999999999999</v>
      </c>
      <c r="G145" s="247">
        <v>10.11</v>
      </c>
      <c r="H145" s="254">
        <f t="shared" ref="H145:H157" si="41">(G145-E145)/E145</f>
        <v>1.0999999999999944E-2</v>
      </c>
      <c r="I145" s="247">
        <f t="shared" ref="I145:I157" si="42">(F145-E145)</f>
        <v>2.9999999999999361E-2</v>
      </c>
      <c r="J145" s="247">
        <f t="shared" ref="J145:J157" si="43">G145-E145</f>
        <v>0.10999999999999943</v>
      </c>
      <c r="K145" s="266">
        <v>1</v>
      </c>
      <c r="L145" s="267"/>
    </row>
    <row r="146" spans="1:12" s="58" customFormat="1" ht="15" customHeight="1">
      <c r="A146" s="245">
        <v>44026</v>
      </c>
      <c r="B146" s="58" t="s">
        <v>9032</v>
      </c>
      <c r="C146" s="57" t="s">
        <v>3612</v>
      </c>
      <c r="D146" s="250" t="s">
        <v>5900</v>
      </c>
      <c r="E146" s="273">
        <v>10</v>
      </c>
      <c r="F146" s="247">
        <v>10.42</v>
      </c>
      <c r="G146" s="247">
        <v>10.35</v>
      </c>
      <c r="H146" s="254">
        <f t="shared" si="41"/>
        <v>3.4999999999999962E-2</v>
      </c>
      <c r="I146" s="247">
        <f t="shared" si="42"/>
        <v>0.41999999999999993</v>
      </c>
      <c r="J146" s="247">
        <f t="shared" si="43"/>
        <v>0.34999999999999964</v>
      </c>
      <c r="K146" s="266">
        <v>1</v>
      </c>
      <c r="L146" s="267"/>
    </row>
    <row r="147" spans="1:12" s="58" customFormat="1" ht="15" hidden="1" customHeight="1">
      <c r="A147" s="245">
        <v>44026</v>
      </c>
      <c r="B147" s="58" t="s">
        <v>9033</v>
      </c>
      <c r="C147" s="57" t="s">
        <v>9034</v>
      </c>
      <c r="D147" s="248" t="s">
        <v>9035</v>
      </c>
      <c r="E147" s="273">
        <v>31</v>
      </c>
      <c r="F147" s="247">
        <v>71</v>
      </c>
      <c r="G147" s="247">
        <v>91.59</v>
      </c>
      <c r="H147" s="254">
        <f t="shared" si="41"/>
        <v>1.9545161290322581</v>
      </c>
      <c r="I147" s="247">
        <f t="shared" si="42"/>
        <v>40</v>
      </c>
      <c r="J147" s="247">
        <f t="shared" si="43"/>
        <v>60.59</v>
      </c>
      <c r="K147" s="266">
        <v>3</v>
      </c>
      <c r="L147" s="267"/>
    </row>
    <row r="148" spans="1:12" s="58" customFormat="1" ht="15" hidden="1" customHeight="1">
      <c r="A148" s="245">
        <v>44027</v>
      </c>
      <c r="B148" s="58" t="s">
        <v>9036</v>
      </c>
      <c r="C148" s="57" t="s">
        <v>9037</v>
      </c>
      <c r="D148" s="248" t="s">
        <v>1816</v>
      </c>
      <c r="E148" s="273">
        <v>10</v>
      </c>
      <c r="F148" s="247">
        <v>10.050000000000001</v>
      </c>
      <c r="G148" s="247">
        <v>10.029999999999999</v>
      </c>
      <c r="H148" s="254">
        <f t="shared" si="41"/>
        <v>2.9999999999999359E-3</v>
      </c>
      <c r="I148" s="247">
        <f t="shared" si="42"/>
        <v>5.0000000000000711E-2</v>
      </c>
      <c r="J148" s="247">
        <f t="shared" si="43"/>
        <v>2.9999999999999361E-2</v>
      </c>
      <c r="K148" s="266">
        <v>1</v>
      </c>
      <c r="L148" s="267"/>
    </row>
    <row r="149" spans="1:12" s="58" customFormat="1" ht="15" hidden="1" customHeight="1">
      <c r="A149" s="245">
        <v>44027</v>
      </c>
      <c r="B149" s="58" t="s">
        <v>9038</v>
      </c>
      <c r="C149" s="57" t="s">
        <v>9039</v>
      </c>
      <c r="D149" s="248" t="s">
        <v>9040</v>
      </c>
      <c r="E149" s="273">
        <v>21</v>
      </c>
      <c r="F149" s="247">
        <v>25</v>
      </c>
      <c r="G149" s="247">
        <v>19.13</v>
      </c>
      <c r="H149" s="254">
        <f t="shared" si="41"/>
        <v>-8.9047619047619098E-2</v>
      </c>
      <c r="I149" s="247">
        <f t="shared" si="42"/>
        <v>4</v>
      </c>
      <c r="J149" s="247">
        <f t="shared" si="43"/>
        <v>-1.870000000000001</v>
      </c>
      <c r="K149" s="266">
        <v>3</v>
      </c>
      <c r="L149" s="267"/>
    </row>
    <row r="150" spans="1:12" s="58" customFormat="1" ht="15" hidden="1" customHeight="1">
      <c r="A150" s="245">
        <v>44027</v>
      </c>
      <c r="B150" s="58" t="s">
        <v>9041</v>
      </c>
      <c r="C150" s="57" t="s">
        <v>9042</v>
      </c>
      <c r="D150" s="248" t="s">
        <v>8568</v>
      </c>
      <c r="E150" s="273">
        <v>10</v>
      </c>
      <c r="F150" s="247">
        <v>10.1</v>
      </c>
      <c r="G150" s="247">
        <v>10.039999999999999</v>
      </c>
      <c r="H150" s="254">
        <f t="shared" si="41"/>
        <v>3.9999999999999151E-3</v>
      </c>
      <c r="I150" s="247">
        <f t="shared" si="42"/>
        <v>9.9999999999999645E-2</v>
      </c>
      <c r="J150" s="247">
        <f t="shared" si="43"/>
        <v>3.9999999999999147E-2</v>
      </c>
      <c r="K150" s="266">
        <v>1</v>
      </c>
      <c r="L150" s="267"/>
    </row>
    <row r="151" spans="1:12" s="58" customFormat="1" ht="15" hidden="1" customHeight="1">
      <c r="A151" s="245">
        <v>44028</v>
      </c>
      <c r="B151" s="58" t="s">
        <v>9043</v>
      </c>
      <c r="C151" s="57" t="s">
        <v>9044</v>
      </c>
      <c r="D151" s="248" t="s">
        <v>1215</v>
      </c>
      <c r="E151" s="273">
        <v>10</v>
      </c>
      <c r="F151" s="247">
        <v>10.199999999999999</v>
      </c>
      <c r="G151" s="247">
        <v>10.17</v>
      </c>
      <c r="H151" s="254">
        <f t="shared" si="41"/>
        <v>1.6999999999999994E-2</v>
      </c>
      <c r="I151" s="247">
        <f t="shared" si="42"/>
        <v>0.19999999999999929</v>
      </c>
      <c r="J151" s="247">
        <f t="shared" si="43"/>
        <v>0.16999999999999993</v>
      </c>
      <c r="K151" s="266">
        <v>1</v>
      </c>
      <c r="L151" s="267"/>
    </row>
    <row r="152" spans="1:12" s="58" customFormat="1" ht="15" hidden="1" customHeight="1">
      <c r="A152" s="245">
        <v>44028</v>
      </c>
      <c r="B152" s="58" t="s">
        <v>9045</v>
      </c>
      <c r="C152" s="57" t="s">
        <v>9046</v>
      </c>
      <c r="D152" s="248" t="s">
        <v>9047</v>
      </c>
      <c r="E152" s="273">
        <v>20</v>
      </c>
      <c r="F152" s="247">
        <v>35</v>
      </c>
      <c r="G152" s="247">
        <v>35.049999999999997</v>
      </c>
      <c r="H152" s="254">
        <f t="shared" si="41"/>
        <v>0.75249999999999984</v>
      </c>
      <c r="I152" s="247">
        <f t="shared" si="42"/>
        <v>15</v>
      </c>
      <c r="J152" s="247">
        <f t="shared" si="43"/>
        <v>15.049999999999997</v>
      </c>
      <c r="K152" s="266">
        <v>3</v>
      </c>
      <c r="L152" s="267"/>
    </row>
    <row r="153" spans="1:12" s="58" customFormat="1" ht="15" hidden="1" customHeight="1">
      <c r="A153" s="245">
        <v>44028</v>
      </c>
      <c r="B153" s="58" t="s">
        <v>9048</v>
      </c>
      <c r="C153" s="57" t="s">
        <v>9049</v>
      </c>
      <c r="D153" s="248" t="s">
        <v>9050</v>
      </c>
      <c r="E153" s="273">
        <v>15</v>
      </c>
      <c r="F153" s="247">
        <v>17.05</v>
      </c>
      <c r="G153" s="247">
        <v>15.51</v>
      </c>
      <c r="H153" s="254">
        <f t="shared" si="41"/>
        <v>3.3999999999999989E-2</v>
      </c>
      <c r="I153" s="247">
        <f t="shared" si="42"/>
        <v>2.0500000000000007</v>
      </c>
      <c r="J153" s="247">
        <f t="shared" si="43"/>
        <v>0.50999999999999979</v>
      </c>
      <c r="K153" s="266">
        <v>3</v>
      </c>
      <c r="L153" s="267"/>
    </row>
    <row r="154" spans="1:12" s="58" customFormat="1" ht="15" hidden="1" customHeight="1">
      <c r="A154" s="245">
        <v>44029</v>
      </c>
      <c r="B154" s="58" t="s">
        <v>9051</v>
      </c>
      <c r="C154" s="57" t="s">
        <v>9052</v>
      </c>
      <c r="D154" s="248" t="s">
        <v>9053</v>
      </c>
      <c r="E154" s="273">
        <v>18</v>
      </c>
      <c r="F154" s="247">
        <v>36.5</v>
      </c>
      <c r="G154" s="247">
        <v>30</v>
      </c>
      <c r="H154" s="254">
        <f t="shared" si="41"/>
        <v>0.66666666666666663</v>
      </c>
      <c r="I154" s="247">
        <f t="shared" si="42"/>
        <v>18.5</v>
      </c>
      <c r="J154" s="247">
        <f t="shared" si="43"/>
        <v>12</v>
      </c>
      <c r="K154" s="266">
        <v>3</v>
      </c>
      <c r="L154" s="267"/>
    </row>
    <row r="155" spans="1:12" s="58" customFormat="1" ht="15" hidden="1" customHeight="1">
      <c r="A155" s="245">
        <v>44029</v>
      </c>
      <c r="B155" s="58" t="s">
        <v>9054</v>
      </c>
      <c r="C155" s="57" t="s">
        <v>9055</v>
      </c>
      <c r="D155" s="248" t="s">
        <v>9056</v>
      </c>
      <c r="E155" s="273">
        <v>22</v>
      </c>
      <c r="F155" s="247">
        <v>51.03</v>
      </c>
      <c r="G155" s="247">
        <v>65.45</v>
      </c>
      <c r="H155" s="254">
        <f t="shared" si="41"/>
        <v>1.9750000000000001</v>
      </c>
      <c r="I155" s="247">
        <f t="shared" si="42"/>
        <v>29.03</v>
      </c>
      <c r="J155" s="247">
        <f t="shared" si="43"/>
        <v>43.45</v>
      </c>
      <c r="K155" s="266">
        <v>3</v>
      </c>
      <c r="L155" s="267"/>
    </row>
    <row r="156" spans="1:12" s="58" customFormat="1" ht="17.25" hidden="1" customHeight="1">
      <c r="A156" s="245">
        <v>44029</v>
      </c>
      <c r="B156" s="58" t="s">
        <v>9057</v>
      </c>
      <c r="C156" s="57" t="s">
        <v>9058</v>
      </c>
      <c r="D156" s="248" t="s">
        <v>5739</v>
      </c>
      <c r="E156" s="273">
        <v>10</v>
      </c>
      <c r="F156" s="247">
        <v>10.51</v>
      </c>
      <c r="G156" s="247">
        <v>10.63</v>
      </c>
      <c r="H156" s="254">
        <f t="shared" si="41"/>
        <v>6.3000000000000084E-2</v>
      </c>
      <c r="I156" s="247">
        <f t="shared" si="42"/>
        <v>0.50999999999999979</v>
      </c>
      <c r="J156" s="247">
        <f t="shared" si="43"/>
        <v>0.63000000000000078</v>
      </c>
      <c r="K156" s="266">
        <v>1</v>
      </c>
      <c r="L156" s="267"/>
    </row>
    <row r="157" spans="1:12" s="58" customFormat="1" ht="15" hidden="1" customHeight="1">
      <c r="A157" s="245">
        <v>44029</v>
      </c>
      <c r="B157" s="58" t="s">
        <v>9059</v>
      </c>
      <c r="C157" s="57" t="s">
        <v>9060</v>
      </c>
      <c r="D157" s="248" t="s">
        <v>9061</v>
      </c>
      <c r="E157" s="273">
        <v>18</v>
      </c>
      <c r="F157" s="247">
        <v>27</v>
      </c>
      <c r="G157" s="247">
        <v>18.100000000000001</v>
      </c>
      <c r="H157" s="254">
        <f t="shared" si="41"/>
        <v>5.5555555555556347E-3</v>
      </c>
      <c r="I157" s="247">
        <f t="shared" si="42"/>
        <v>9</v>
      </c>
      <c r="J157" s="247">
        <f t="shared" si="43"/>
        <v>0.10000000000000142</v>
      </c>
      <c r="K157" s="266">
        <v>3</v>
      </c>
      <c r="L157" s="267"/>
    </row>
    <row r="158" spans="1:12" s="58" customFormat="1" ht="15" hidden="1" customHeight="1">
      <c r="A158" s="245">
        <v>44034</v>
      </c>
      <c r="B158" s="58" t="s">
        <v>9062</v>
      </c>
      <c r="C158" s="57" t="s">
        <v>9063</v>
      </c>
      <c r="D158" s="248" t="s">
        <v>9064</v>
      </c>
      <c r="E158" s="273">
        <v>26</v>
      </c>
      <c r="F158" s="247">
        <v>46</v>
      </c>
      <c r="G158" s="247">
        <v>39.200000000000003</v>
      </c>
      <c r="H158" s="254">
        <f t="shared" ref="H158:H169" si="44">(G158-E158)/E158</f>
        <v>0.50769230769230778</v>
      </c>
      <c r="I158" s="247">
        <f t="shared" ref="I158:I169" si="45">(F158-E158)</f>
        <v>20</v>
      </c>
      <c r="J158" s="247">
        <f t="shared" ref="J158:J169" si="46">G158-E158</f>
        <v>13.200000000000003</v>
      </c>
      <c r="K158" s="266">
        <v>3</v>
      </c>
      <c r="L158" s="267"/>
    </row>
    <row r="159" spans="1:12" s="58" customFormat="1" ht="15" hidden="1" customHeight="1">
      <c r="A159" s="245">
        <v>44034</v>
      </c>
      <c r="B159" s="58" t="s">
        <v>9065</v>
      </c>
      <c r="C159" s="57" t="s">
        <v>9066</v>
      </c>
      <c r="D159" s="248" t="s">
        <v>9067</v>
      </c>
      <c r="E159" s="273">
        <v>20</v>
      </c>
      <c r="F159" s="247">
        <v>21.15</v>
      </c>
      <c r="G159" s="247">
        <v>21.3</v>
      </c>
      <c r="H159" s="254">
        <f t="shared" si="44"/>
        <v>6.500000000000003E-2</v>
      </c>
      <c r="I159" s="247">
        <f t="shared" si="45"/>
        <v>1.1499999999999986</v>
      </c>
      <c r="J159" s="247">
        <f t="shared" si="46"/>
        <v>1.3000000000000007</v>
      </c>
      <c r="K159" s="266">
        <v>2</v>
      </c>
      <c r="L159" s="267"/>
    </row>
    <row r="160" spans="1:12" s="58" customFormat="1" ht="15" hidden="1" customHeight="1">
      <c r="A160" s="245">
        <v>44034</v>
      </c>
      <c r="B160" s="58" t="s">
        <v>9068</v>
      </c>
      <c r="C160" s="57" t="s">
        <v>9069</v>
      </c>
      <c r="D160" s="248" t="s">
        <v>4937</v>
      </c>
      <c r="E160" s="273">
        <v>10</v>
      </c>
      <c r="F160" s="247">
        <v>10.039999999999999</v>
      </c>
      <c r="G160" s="247">
        <v>10.029999999999999</v>
      </c>
      <c r="H160" s="254">
        <f t="shared" si="44"/>
        <v>2.9999999999999359E-3</v>
      </c>
      <c r="I160" s="247">
        <f t="shared" si="45"/>
        <v>3.9999999999999147E-2</v>
      </c>
      <c r="J160" s="247">
        <f t="shared" si="46"/>
        <v>2.9999999999999361E-2</v>
      </c>
      <c r="K160" s="266">
        <v>1</v>
      </c>
      <c r="L160" s="267"/>
    </row>
    <row r="161" spans="1:12" s="58" customFormat="1" ht="15" hidden="1" customHeight="1">
      <c r="A161" s="245">
        <v>44035</v>
      </c>
      <c r="B161" s="58" t="s">
        <v>9070</v>
      </c>
      <c r="C161" s="57" t="s">
        <v>9071</v>
      </c>
      <c r="D161" s="248" t="s">
        <v>4136</v>
      </c>
      <c r="E161" s="273">
        <v>10</v>
      </c>
      <c r="F161" s="247">
        <v>9.9600000000000009</v>
      </c>
      <c r="G161" s="247">
        <v>10</v>
      </c>
      <c r="H161" s="254">
        <f t="shared" si="44"/>
        <v>0</v>
      </c>
      <c r="I161" s="247">
        <f t="shared" si="45"/>
        <v>-3.9999999999999147E-2</v>
      </c>
      <c r="J161" s="247">
        <f t="shared" si="46"/>
        <v>0</v>
      </c>
      <c r="K161" s="266">
        <v>1</v>
      </c>
      <c r="L161" s="267"/>
    </row>
    <row r="162" spans="1:12" s="58" customFormat="1" ht="15" hidden="1" customHeight="1">
      <c r="A162" s="245">
        <v>44035</v>
      </c>
      <c r="B162" s="58" t="s">
        <v>9072</v>
      </c>
      <c r="C162" s="57" t="s">
        <v>9073</v>
      </c>
      <c r="D162" s="248" t="s">
        <v>9074</v>
      </c>
      <c r="E162" s="273">
        <v>15</v>
      </c>
      <c r="F162" s="247">
        <v>16.5</v>
      </c>
      <c r="G162" s="247">
        <v>22</v>
      </c>
      <c r="H162" s="254">
        <f t="shared" si="44"/>
        <v>0.46666666666666667</v>
      </c>
      <c r="I162" s="247">
        <f t="shared" si="45"/>
        <v>1.5</v>
      </c>
      <c r="J162" s="247">
        <f t="shared" si="46"/>
        <v>7</v>
      </c>
      <c r="K162" s="266">
        <v>1</v>
      </c>
      <c r="L162" s="267" t="s">
        <v>3006</v>
      </c>
    </row>
    <row r="163" spans="1:12" s="58" customFormat="1" ht="15" hidden="1" customHeight="1">
      <c r="A163" s="245">
        <v>44035</v>
      </c>
      <c r="B163" s="58" t="s">
        <v>9075</v>
      </c>
      <c r="C163" s="57" t="s">
        <v>9076</v>
      </c>
      <c r="D163" s="58" t="s">
        <v>9077</v>
      </c>
      <c r="E163" s="273">
        <v>5</v>
      </c>
      <c r="F163" s="247">
        <v>5.35</v>
      </c>
      <c r="G163" s="247">
        <v>4.75</v>
      </c>
      <c r="H163" s="254">
        <f t="shared" si="44"/>
        <v>-0.05</v>
      </c>
      <c r="I163" s="247">
        <f t="shared" si="45"/>
        <v>0.34999999999999964</v>
      </c>
      <c r="J163" s="247">
        <f t="shared" si="46"/>
        <v>-0.25</v>
      </c>
      <c r="K163" s="266" t="s">
        <v>5829</v>
      </c>
      <c r="L163" s="267"/>
    </row>
    <row r="164" spans="1:12" s="58" customFormat="1" ht="15" hidden="1" customHeight="1">
      <c r="A164" s="245">
        <v>44036</v>
      </c>
      <c r="B164" s="58" t="s">
        <v>9078</v>
      </c>
      <c r="C164" s="57" t="s">
        <v>9079</v>
      </c>
      <c r="D164" s="248" t="s">
        <v>9080</v>
      </c>
      <c r="E164" s="273">
        <v>17</v>
      </c>
      <c r="F164" s="247">
        <v>17.399999999999999</v>
      </c>
      <c r="G164" s="247">
        <v>17.760000000000002</v>
      </c>
      <c r="H164" s="254">
        <f t="shared" si="44"/>
        <v>4.4705882352941269E-2</v>
      </c>
      <c r="I164" s="247">
        <f t="shared" si="45"/>
        <v>0.39999999999999858</v>
      </c>
      <c r="J164" s="247">
        <f t="shared" si="46"/>
        <v>0.76000000000000156</v>
      </c>
      <c r="K164" s="266">
        <v>3</v>
      </c>
      <c r="L164" s="267" t="s">
        <v>3006</v>
      </c>
    </row>
    <row r="165" spans="1:12" s="58" customFormat="1" ht="15" hidden="1" customHeight="1">
      <c r="A165" s="245">
        <v>44036</v>
      </c>
      <c r="B165" s="58" t="s">
        <v>9081</v>
      </c>
      <c r="C165" s="57" t="s">
        <v>9082</v>
      </c>
      <c r="D165" s="248" t="s">
        <v>1816</v>
      </c>
      <c r="E165" s="273">
        <v>10</v>
      </c>
      <c r="F165" s="247">
        <v>10.3</v>
      </c>
      <c r="G165" s="247">
        <v>10.31</v>
      </c>
      <c r="H165" s="254">
        <f t="shared" si="44"/>
        <v>3.1000000000000048E-2</v>
      </c>
      <c r="I165" s="247">
        <f t="shared" si="45"/>
        <v>0.30000000000000071</v>
      </c>
      <c r="J165" s="247">
        <f t="shared" si="46"/>
        <v>0.3100000000000005</v>
      </c>
      <c r="K165" s="266">
        <v>1</v>
      </c>
      <c r="L165" s="267"/>
    </row>
    <row r="166" spans="1:12" s="58" customFormat="1" ht="15" hidden="1" customHeight="1">
      <c r="A166" s="245">
        <v>44036</v>
      </c>
      <c r="B166" s="58" t="s">
        <v>9083</v>
      </c>
      <c r="C166" s="57" t="s">
        <v>9084</v>
      </c>
      <c r="D166" s="248" t="s">
        <v>1027</v>
      </c>
      <c r="E166" s="273">
        <v>10</v>
      </c>
      <c r="F166" s="247">
        <v>9.9499999999999993</v>
      </c>
      <c r="G166" s="247">
        <v>10</v>
      </c>
      <c r="H166" s="254">
        <f t="shared" si="44"/>
        <v>0</v>
      </c>
      <c r="I166" s="247">
        <f t="shared" si="45"/>
        <v>-5.0000000000000711E-2</v>
      </c>
      <c r="J166" s="247">
        <f t="shared" si="46"/>
        <v>0</v>
      </c>
      <c r="K166" s="266">
        <v>1</v>
      </c>
      <c r="L166" s="267"/>
    </row>
    <row r="167" spans="1:12" s="58" customFormat="1" ht="15" hidden="1" customHeight="1">
      <c r="A167" s="245">
        <v>44036</v>
      </c>
      <c r="B167" s="58" t="s">
        <v>9085</v>
      </c>
      <c r="C167" s="57" t="s">
        <v>9086</v>
      </c>
      <c r="D167" s="248" t="s">
        <v>8986</v>
      </c>
      <c r="E167" s="273">
        <v>18</v>
      </c>
      <c r="F167" s="247">
        <v>20.8</v>
      </c>
      <c r="G167" s="247">
        <v>17.54</v>
      </c>
      <c r="H167" s="254">
        <f t="shared" si="44"/>
        <v>-2.5555555555555602E-2</v>
      </c>
      <c r="I167" s="247">
        <f t="shared" si="45"/>
        <v>2.8000000000000007</v>
      </c>
      <c r="J167" s="247">
        <f t="shared" si="46"/>
        <v>-0.46000000000000085</v>
      </c>
      <c r="K167" s="266">
        <v>3</v>
      </c>
      <c r="L167" s="267"/>
    </row>
    <row r="168" spans="1:12" s="58" customFormat="1" ht="15" hidden="1" customHeight="1">
      <c r="A168" s="245">
        <v>44036</v>
      </c>
      <c r="B168" s="58" t="s">
        <v>9087</v>
      </c>
      <c r="C168" s="57" t="s">
        <v>9088</v>
      </c>
      <c r="D168" s="248" t="s">
        <v>9089</v>
      </c>
      <c r="E168" s="273">
        <v>19</v>
      </c>
      <c r="F168" s="247">
        <v>25.55</v>
      </c>
      <c r="G168" s="247">
        <v>19.05</v>
      </c>
      <c r="H168" s="254">
        <f t="shared" si="44"/>
        <v>2.6315789473684583E-3</v>
      </c>
      <c r="I168" s="247">
        <f t="shared" si="45"/>
        <v>6.5500000000000007</v>
      </c>
      <c r="J168" s="247">
        <f t="shared" si="46"/>
        <v>5.0000000000000711E-2</v>
      </c>
      <c r="K168" s="266">
        <v>3</v>
      </c>
      <c r="L168" s="267"/>
    </row>
    <row r="169" spans="1:12" s="58" customFormat="1" ht="15" hidden="1" customHeight="1">
      <c r="A169" s="245">
        <v>44036</v>
      </c>
      <c r="B169" s="58" t="s">
        <v>9090</v>
      </c>
      <c r="C169" s="57" t="s">
        <v>9091</v>
      </c>
      <c r="D169" s="248" t="s">
        <v>9092</v>
      </c>
      <c r="E169" s="273">
        <v>19</v>
      </c>
      <c r="F169" s="247">
        <v>18.059999999999999</v>
      </c>
      <c r="G169" s="247">
        <v>19.010000000000002</v>
      </c>
      <c r="H169" s="254">
        <f t="shared" si="44"/>
        <v>5.2631578947376649E-4</v>
      </c>
      <c r="I169" s="247">
        <f t="shared" si="45"/>
        <v>-0.94000000000000128</v>
      </c>
      <c r="J169" s="247">
        <f t="shared" si="46"/>
        <v>1.0000000000001563E-2</v>
      </c>
      <c r="K169" s="266">
        <v>3</v>
      </c>
      <c r="L169" s="267" t="s">
        <v>3006</v>
      </c>
    </row>
    <row r="170" spans="1:12" s="58" customFormat="1" ht="15" hidden="1" customHeight="1">
      <c r="A170" s="245">
        <v>44040</v>
      </c>
      <c r="B170" s="58" t="s">
        <v>9093</v>
      </c>
      <c r="C170" s="57" t="s">
        <v>9094</v>
      </c>
      <c r="D170" s="248" t="s">
        <v>7614</v>
      </c>
      <c r="E170" s="273">
        <v>10</v>
      </c>
      <c r="F170" s="247">
        <v>10.199999999999999</v>
      </c>
      <c r="G170" s="247">
        <v>10.24</v>
      </c>
      <c r="H170" s="254">
        <f t="shared" ref="H170:H181" si="47">(G170-E170)/E170</f>
        <v>2.4000000000000021E-2</v>
      </c>
      <c r="I170" s="247">
        <f t="shared" ref="I170:I181" si="48">(F170-E170)</f>
        <v>0.19999999999999929</v>
      </c>
      <c r="J170" s="247">
        <f t="shared" ref="J170:J181" si="49">G170-E170</f>
        <v>0.24000000000000021</v>
      </c>
      <c r="K170" s="266">
        <v>1</v>
      </c>
    </row>
    <row r="171" spans="1:12" s="58" customFormat="1" ht="15" hidden="1" customHeight="1">
      <c r="A171" s="245">
        <v>44041</v>
      </c>
      <c r="B171" s="58" t="s">
        <v>9095</v>
      </c>
      <c r="C171" s="57" t="s">
        <v>9096</v>
      </c>
      <c r="D171" s="248" t="s">
        <v>5633</v>
      </c>
      <c r="E171" s="273">
        <v>19</v>
      </c>
      <c r="F171" s="247">
        <v>25.56</v>
      </c>
      <c r="G171" s="247">
        <v>23.93</v>
      </c>
      <c r="H171" s="254">
        <f t="shared" si="47"/>
        <v>0.2594736842105263</v>
      </c>
      <c r="I171" s="247">
        <f t="shared" si="48"/>
        <v>6.5599999999999987</v>
      </c>
      <c r="J171" s="247">
        <f t="shared" si="49"/>
        <v>4.93</v>
      </c>
      <c r="K171" s="266">
        <v>3</v>
      </c>
    </row>
    <row r="172" spans="1:12" s="58" customFormat="1" ht="15" hidden="1" customHeight="1">
      <c r="A172" s="245">
        <v>44042</v>
      </c>
      <c r="B172" s="58" t="s">
        <v>9097</v>
      </c>
      <c r="C172" s="57" t="s">
        <v>9098</v>
      </c>
      <c r="D172" s="248" t="s">
        <v>9099</v>
      </c>
      <c r="E172" s="273">
        <v>17</v>
      </c>
      <c r="F172" s="247">
        <v>20</v>
      </c>
      <c r="G172" s="247">
        <v>25.39</v>
      </c>
      <c r="H172" s="254">
        <f t="shared" si="47"/>
        <v>0.49352941176470594</v>
      </c>
      <c r="I172" s="247">
        <f t="shared" si="48"/>
        <v>3</v>
      </c>
      <c r="J172" s="247">
        <f t="shared" si="49"/>
        <v>8.39</v>
      </c>
      <c r="K172" s="266">
        <v>2</v>
      </c>
    </row>
    <row r="173" spans="1:12" s="58" customFormat="1" ht="15" hidden="1" customHeight="1">
      <c r="A173" s="245">
        <v>44042</v>
      </c>
      <c r="B173" s="58" t="s">
        <v>9100</v>
      </c>
      <c r="C173" s="57" t="s">
        <v>9101</v>
      </c>
      <c r="D173" s="248" t="s">
        <v>1819</v>
      </c>
      <c r="E173" s="273">
        <v>10</v>
      </c>
      <c r="F173" s="247">
        <v>10.06</v>
      </c>
      <c r="G173" s="247">
        <v>10</v>
      </c>
      <c r="H173" s="254">
        <f t="shared" si="47"/>
        <v>0</v>
      </c>
      <c r="I173" s="247">
        <f t="shared" si="48"/>
        <v>6.0000000000000497E-2</v>
      </c>
      <c r="J173" s="247">
        <f t="shared" si="49"/>
        <v>0</v>
      </c>
      <c r="K173" s="266">
        <v>1</v>
      </c>
    </row>
    <row r="174" spans="1:12" s="58" customFormat="1" ht="15" hidden="1" customHeight="1">
      <c r="A174" s="245">
        <v>44042</v>
      </c>
      <c r="B174" s="58" t="s">
        <v>9102</v>
      </c>
      <c r="C174" s="57" t="s">
        <v>9103</v>
      </c>
      <c r="D174" s="248" t="s">
        <v>9104</v>
      </c>
      <c r="E174" s="273">
        <v>11.5</v>
      </c>
      <c r="F174" s="247">
        <v>15.5</v>
      </c>
      <c r="G174" s="247">
        <v>16.46</v>
      </c>
      <c r="H174" s="254">
        <f t="shared" si="47"/>
        <v>0.43130434782608701</v>
      </c>
      <c r="I174" s="247">
        <f t="shared" si="48"/>
        <v>4</v>
      </c>
      <c r="J174" s="247">
        <f t="shared" si="49"/>
        <v>4.9600000000000009</v>
      </c>
      <c r="K174" s="266">
        <v>3</v>
      </c>
    </row>
    <row r="175" spans="1:12" s="58" customFormat="1" ht="15" hidden="1" customHeight="1">
      <c r="A175" s="245">
        <v>44043</v>
      </c>
      <c r="B175" s="58" t="s">
        <v>9105</v>
      </c>
      <c r="C175" s="57" t="s">
        <v>9106</v>
      </c>
      <c r="D175" s="248" t="s">
        <v>8726</v>
      </c>
      <c r="E175" s="273">
        <v>9</v>
      </c>
      <c r="F175" s="247">
        <v>9.4</v>
      </c>
      <c r="G175" s="247">
        <v>8.9</v>
      </c>
      <c r="H175" s="254">
        <f t="shared" si="47"/>
        <v>-1.1111111111111072E-2</v>
      </c>
      <c r="I175" s="247">
        <f t="shared" si="48"/>
        <v>0.40000000000000036</v>
      </c>
      <c r="J175" s="247">
        <f t="shared" si="49"/>
        <v>-9.9999999999999645E-2</v>
      </c>
      <c r="K175" s="266">
        <v>1</v>
      </c>
    </row>
    <row r="176" spans="1:12" s="58" customFormat="1" ht="15" hidden="1" customHeight="1">
      <c r="A176" s="245">
        <v>44043</v>
      </c>
      <c r="B176" s="58" t="s">
        <v>9107</v>
      </c>
      <c r="C176" s="57" t="s">
        <v>9108</v>
      </c>
      <c r="D176" s="248" t="s">
        <v>5785</v>
      </c>
      <c r="E176" s="273">
        <v>10</v>
      </c>
      <c r="F176" s="247">
        <v>9.92</v>
      </c>
      <c r="G176" s="247">
        <v>9.91</v>
      </c>
      <c r="H176" s="254">
        <f t="shared" si="47"/>
        <v>-8.9999999999999854E-3</v>
      </c>
      <c r="I176" s="247">
        <f t="shared" si="48"/>
        <v>-8.0000000000000071E-2</v>
      </c>
      <c r="J176" s="247">
        <f t="shared" si="49"/>
        <v>-8.9999999999999858E-2</v>
      </c>
      <c r="K176" s="266">
        <v>1</v>
      </c>
    </row>
    <row r="177" spans="1:12" s="58" customFormat="1" ht="15" hidden="1" customHeight="1">
      <c r="A177" s="245">
        <v>44043</v>
      </c>
      <c r="B177" s="58" t="s">
        <v>9109</v>
      </c>
      <c r="C177" s="57" t="s">
        <v>9110</v>
      </c>
      <c r="D177" s="248" t="s">
        <v>7608</v>
      </c>
      <c r="E177" s="273">
        <v>10</v>
      </c>
      <c r="F177" s="247">
        <v>10.050000000000001</v>
      </c>
      <c r="G177" s="247">
        <v>10</v>
      </c>
      <c r="H177" s="254">
        <f t="shared" si="47"/>
        <v>0</v>
      </c>
      <c r="I177" s="247">
        <f t="shared" si="48"/>
        <v>5.0000000000000711E-2</v>
      </c>
      <c r="J177" s="247">
        <f t="shared" si="49"/>
        <v>0</v>
      </c>
      <c r="K177" s="266">
        <v>1</v>
      </c>
    </row>
    <row r="178" spans="1:12" s="58" customFormat="1" ht="15" hidden="1" customHeight="1">
      <c r="A178" s="245">
        <v>44043</v>
      </c>
      <c r="B178" s="58" t="s">
        <v>9111</v>
      </c>
      <c r="C178" s="57" t="s">
        <v>9112</v>
      </c>
      <c r="D178" s="248" t="s">
        <v>622</v>
      </c>
      <c r="E178" s="273">
        <v>10</v>
      </c>
      <c r="F178" s="247">
        <v>11.5</v>
      </c>
      <c r="G178" s="247">
        <v>10.029999999999999</v>
      </c>
      <c r="H178" s="254">
        <f t="shared" si="47"/>
        <v>2.9999999999999359E-3</v>
      </c>
      <c r="I178" s="247">
        <f t="shared" si="48"/>
        <v>1.5</v>
      </c>
      <c r="J178" s="247">
        <f t="shared" si="49"/>
        <v>2.9999999999999361E-2</v>
      </c>
      <c r="K178" s="266">
        <v>2</v>
      </c>
    </row>
    <row r="179" spans="1:12" s="58" customFormat="1" ht="15" hidden="1" customHeight="1">
      <c r="A179" s="245">
        <v>44043</v>
      </c>
      <c r="B179" s="58" t="s">
        <v>9113</v>
      </c>
      <c r="C179" s="57" t="s">
        <v>9114</v>
      </c>
      <c r="D179" s="248" t="s">
        <v>9115</v>
      </c>
      <c r="E179" s="273">
        <v>10</v>
      </c>
      <c r="F179" s="247">
        <v>10.15</v>
      </c>
      <c r="G179" s="247">
        <v>10.07</v>
      </c>
      <c r="H179" s="254">
        <f t="shared" si="47"/>
        <v>7.0000000000000288E-3</v>
      </c>
      <c r="I179" s="247">
        <f t="shared" si="48"/>
        <v>0.15000000000000036</v>
      </c>
      <c r="J179" s="247">
        <f t="shared" si="49"/>
        <v>7.0000000000000284E-2</v>
      </c>
      <c r="K179" s="266">
        <v>1</v>
      </c>
    </row>
    <row r="180" spans="1:12" s="58" customFormat="1" ht="15" customHeight="1">
      <c r="A180" s="245">
        <v>44043</v>
      </c>
      <c r="B180" s="58" t="s">
        <v>9116</v>
      </c>
      <c r="C180" s="57" t="s">
        <v>291</v>
      </c>
      <c r="D180" s="248" t="s">
        <v>9117</v>
      </c>
      <c r="E180" s="273">
        <v>19</v>
      </c>
      <c r="F180" s="247">
        <v>22.1</v>
      </c>
      <c r="G180" s="247">
        <v>18.850000000000001</v>
      </c>
      <c r="H180" s="254">
        <f t="shared" si="47"/>
        <v>-7.8947368421051888E-3</v>
      </c>
      <c r="I180" s="247">
        <f t="shared" si="48"/>
        <v>3.1000000000000014</v>
      </c>
      <c r="J180" s="247">
        <f t="shared" si="49"/>
        <v>-0.14999999999999858</v>
      </c>
      <c r="K180" s="266">
        <v>2</v>
      </c>
    </row>
    <row r="181" spans="1:12" s="58" customFormat="1" ht="15.75" hidden="1" customHeight="1">
      <c r="A181" s="245">
        <v>44043</v>
      </c>
      <c r="B181" s="58" t="s">
        <v>9118</v>
      </c>
      <c r="C181" s="57" t="s">
        <v>9119</v>
      </c>
      <c r="D181" s="248" t="s">
        <v>5942</v>
      </c>
      <c r="E181" s="273">
        <v>22</v>
      </c>
      <c r="F181" s="247">
        <v>35</v>
      </c>
      <c r="G181" s="247">
        <v>35.26</v>
      </c>
      <c r="H181" s="254">
        <f t="shared" si="47"/>
        <v>0.60272727272727267</v>
      </c>
      <c r="I181" s="247">
        <f t="shared" si="48"/>
        <v>13</v>
      </c>
      <c r="J181" s="247">
        <f t="shared" si="49"/>
        <v>13.259999999999998</v>
      </c>
      <c r="K181" s="266">
        <v>3</v>
      </c>
    </row>
    <row r="182" spans="1:12" s="58" customFormat="1" ht="15" hidden="1" customHeight="1">
      <c r="A182" s="245">
        <v>44047</v>
      </c>
      <c r="B182" s="58" t="s">
        <v>9120</v>
      </c>
      <c r="C182" s="57" t="s">
        <v>9121</v>
      </c>
      <c r="D182" s="248" t="s">
        <v>9122</v>
      </c>
      <c r="E182" s="273">
        <v>10</v>
      </c>
      <c r="F182" s="247">
        <v>11.41</v>
      </c>
      <c r="G182" s="247">
        <v>11.4</v>
      </c>
      <c r="H182" s="254">
        <f t="shared" ref="H182:H198" si="50">(G182-E182)/E182</f>
        <v>0.14000000000000004</v>
      </c>
      <c r="I182" s="247">
        <f t="shared" ref="I182:I198" si="51">(F182-E182)</f>
        <v>1.4100000000000001</v>
      </c>
      <c r="J182" s="247">
        <f t="shared" ref="J182:J198" si="52">G182-E182</f>
        <v>1.4000000000000004</v>
      </c>
      <c r="K182" s="266">
        <v>1</v>
      </c>
      <c r="L182" s="267" t="s">
        <v>3006</v>
      </c>
    </row>
    <row r="183" spans="1:12" s="58" customFormat="1" ht="15" hidden="1" customHeight="1">
      <c r="A183" s="245">
        <v>44047</v>
      </c>
      <c r="B183" s="58" t="s">
        <v>9123</v>
      </c>
      <c r="C183" s="57" t="s">
        <v>9124</v>
      </c>
      <c r="D183" s="248" t="s">
        <v>1819</v>
      </c>
      <c r="E183" s="273">
        <v>10</v>
      </c>
      <c r="F183" s="247">
        <v>10.02</v>
      </c>
      <c r="G183" s="247">
        <v>10.01</v>
      </c>
      <c r="H183" s="254">
        <f t="shared" si="50"/>
        <v>9.9999999999997877E-4</v>
      </c>
      <c r="I183" s="247">
        <f t="shared" si="51"/>
        <v>1.9999999999999574E-2</v>
      </c>
      <c r="J183" s="247">
        <f t="shared" si="52"/>
        <v>9.9999999999997868E-3</v>
      </c>
      <c r="K183" s="266">
        <v>1</v>
      </c>
    </row>
    <row r="184" spans="1:12" s="58" customFormat="1" ht="15" hidden="1" customHeight="1">
      <c r="A184" s="245">
        <v>44048</v>
      </c>
      <c r="B184" s="58" t="s">
        <v>9125</v>
      </c>
      <c r="C184" s="57" t="s">
        <v>9126</v>
      </c>
      <c r="D184" s="248" t="s">
        <v>9127</v>
      </c>
      <c r="E184" s="273">
        <v>24</v>
      </c>
      <c r="F184" s="247">
        <v>68</v>
      </c>
      <c r="G184" s="247">
        <v>72.27</v>
      </c>
      <c r="H184" s="254">
        <f t="shared" si="50"/>
        <v>2.01125</v>
      </c>
      <c r="I184" s="247">
        <f t="shared" si="51"/>
        <v>44</v>
      </c>
      <c r="J184" s="247">
        <f t="shared" si="52"/>
        <v>48.269999999999996</v>
      </c>
      <c r="K184" s="266">
        <v>3</v>
      </c>
    </row>
    <row r="185" spans="1:12" s="58" customFormat="1" ht="15" hidden="1" customHeight="1">
      <c r="A185" s="245">
        <v>44048</v>
      </c>
      <c r="B185" s="58" t="s">
        <v>9128</v>
      </c>
      <c r="C185" s="57" t="s">
        <v>9129</v>
      </c>
      <c r="D185" s="248" t="s">
        <v>9130</v>
      </c>
      <c r="E185" s="273">
        <v>21</v>
      </c>
      <c r="F185" s="247">
        <v>16.850000000000001</v>
      </c>
      <c r="G185" s="247">
        <v>16.39</v>
      </c>
      <c r="H185" s="254">
        <f t="shared" si="50"/>
        <v>-0.21952380952380951</v>
      </c>
      <c r="I185" s="247">
        <f t="shared" si="51"/>
        <v>-4.1499999999999986</v>
      </c>
      <c r="J185" s="247">
        <f t="shared" si="52"/>
        <v>-4.6099999999999994</v>
      </c>
      <c r="K185" s="266">
        <v>2</v>
      </c>
      <c r="L185" s="267" t="s">
        <v>3006</v>
      </c>
    </row>
    <row r="186" spans="1:12" s="58" customFormat="1" ht="15" hidden="1" customHeight="1">
      <c r="A186" s="245">
        <v>44048</v>
      </c>
      <c r="B186" s="58" t="s">
        <v>9131</v>
      </c>
      <c r="C186" s="57" t="s">
        <v>9132</v>
      </c>
      <c r="D186" s="248" t="s">
        <v>1215</v>
      </c>
      <c r="E186" s="273">
        <v>10</v>
      </c>
      <c r="F186" s="247">
        <v>10</v>
      </c>
      <c r="G186" s="247">
        <v>10</v>
      </c>
      <c r="H186" s="254">
        <f t="shared" si="50"/>
        <v>0</v>
      </c>
      <c r="I186" s="247">
        <f t="shared" si="51"/>
        <v>0</v>
      </c>
      <c r="J186" s="247">
        <f t="shared" si="52"/>
        <v>0</v>
      </c>
      <c r="K186" s="266">
        <v>1</v>
      </c>
    </row>
    <row r="187" spans="1:12" s="58" customFormat="1" ht="15" hidden="1" customHeight="1">
      <c r="A187" s="245">
        <v>44048</v>
      </c>
      <c r="B187" s="58" t="s">
        <v>9133</v>
      </c>
      <c r="C187" s="57" t="s">
        <v>9134</v>
      </c>
      <c r="D187" s="248" t="s">
        <v>1816</v>
      </c>
      <c r="E187" s="273">
        <v>10</v>
      </c>
      <c r="F187" s="247">
        <v>10.02</v>
      </c>
      <c r="G187" s="247">
        <v>10.029999999999999</v>
      </c>
      <c r="H187" s="254">
        <f t="shared" si="50"/>
        <v>2.9999999999999359E-3</v>
      </c>
      <c r="I187" s="247">
        <f t="shared" si="51"/>
        <v>1.9999999999999574E-2</v>
      </c>
      <c r="J187" s="247">
        <f t="shared" si="52"/>
        <v>2.9999999999999361E-2</v>
      </c>
      <c r="K187" s="266">
        <v>1</v>
      </c>
    </row>
    <row r="188" spans="1:12" s="58" customFormat="1" ht="15" hidden="1" customHeight="1">
      <c r="A188" s="245">
        <v>44048</v>
      </c>
      <c r="B188" s="58" t="s">
        <v>9135</v>
      </c>
      <c r="C188" s="57" t="s">
        <v>9136</v>
      </c>
      <c r="D188" s="248" t="s">
        <v>9137</v>
      </c>
      <c r="E188" s="273">
        <v>10</v>
      </c>
      <c r="F188" s="247">
        <v>10.01</v>
      </c>
      <c r="G188" s="247">
        <v>10.01</v>
      </c>
      <c r="H188" s="254">
        <f t="shared" si="50"/>
        <v>9.9999999999997877E-4</v>
      </c>
      <c r="I188" s="247">
        <f t="shared" si="51"/>
        <v>9.9999999999997868E-3</v>
      </c>
      <c r="J188" s="247">
        <f t="shared" si="52"/>
        <v>9.9999999999997868E-3</v>
      </c>
      <c r="K188" s="266">
        <v>1</v>
      </c>
    </row>
    <row r="189" spans="1:12" s="58" customFormat="1" ht="15" hidden="1" customHeight="1">
      <c r="A189" s="245">
        <v>44049</v>
      </c>
      <c r="B189" s="58" t="s">
        <v>9138</v>
      </c>
      <c r="C189" s="57" t="s">
        <v>9139</v>
      </c>
      <c r="D189" s="58" t="s">
        <v>8007</v>
      </c>
      <c r="E189" s="273">
        <v>10</v>
      </c>
      <c r="F189" s="247">
        <v>10.06</v>
      </c>
      <c r="G189" s="247">
        <v>10.08</v>
      </c>
      <c r="H189" s="254">
        <f t="shared" si="50"/>
        <v>8.0000000000000071E-3</v>
      </c>
      <c r="I189" s="247">
        <f t="shared" si="51"/>
        <v>6.0000000000000497E-2</v>
      </c>
      <c r="J189" s="247">
        <f t="shared" si="52"/>
        <v>8.0000000000000071E-2</v>
      </c>
      <c r="K189" s="266">
        <v>1</v>
      </c>
    </row>
    <row r="190" spans="1:12" s="58" customFormat="1" ht="15" hidden="1" customHeight="1">
      <c r="A190" s="245">
        <v>44049</v>
      </c>
      <c r="B190" s="58" t="s">
        <v>9140</v>
      </c>
      <c r="C190" s="57" t="s">
        <v>9141</v>
      </c>
      <c r="D190" s="58" t="s">
        <v>8914</v>
      </c>
      <c r="E190" s="273">
        <v>10</v>
      </c>
      <c r="F190" s="247">
        <v>10</v>
      </c>
      <c r="G190" s="247">
        <v>9.98</v>
      </c>
      <c r="H190" s="254">
        <f t="shared" si="50"/>
        <v>-1.9999999999999575E-3</v>
      </c>
      <c r="I190" s="247">
        <f t="shared" si="51"/>
        <v>0</v>
      </c>
      <c r="J190" s="247">
        <f t="shared" si="52"/>
        <v>-1.9999999999999574E-2</v>
      </c>
      <c r="K190" s="266">
        <v>1</v>
      </c>
    </row>
    <row r="191" spans="1:12" s="58" customFormat="1" ht="15" hidden="1" customHeight="1">
      <c r="A191" s="245">
        <v>44049</v>
      </c>
      <c r="B191" s="58" t="s">
        <v>9142</v>
      </c>
      <c r="C191" s="57" t="s">
        <v>9143</v>
      </c>
      <c r="D191" s="248" t="s">
        <v>9144</v>
      </c>
      <c r="E191" s="273">
        <v>18</v>
      </c>
      <c r="F191" s="247">
        <v>24.11</v>
      </c>
      <c r="G191" s="247">
        <v>26.5</v>
      </c>
      <c r="H191" s="254">
        <f t="shared" si="50"/>
        <v>0.47222222222222221</v>
      </c>
      <c r="I191" s="247">
        <f t="shared" si="51"/>
        <v>6.1099999999999994</v>
      </c>
      <c r="J191" s="247">
        <f t="shared" si="52"/>
        <v>8.5</v>
      </c>
      <c r="K191" s="266">
        <v>2</v>
      </c>
      <c r="L191" s="267" t="s">
        <v>3006</v>
      </c>
    </row>
    <row r="192" spans="1:12" s="58" customFormat="1" ht="15" hidden="1" customHeight="1">
      <c r="A192" s="245">
        <v>44049</v>
      </c>
      <c r="B192" s="58" t="s">
        <v>9145</v>
      </c>
      <c r="C192" s="57" t="s">
        <v>9146</v>
      </c>
      <c r="D192" s="248" t="s">
        <v>5849</v>
      </c>
      <c r="E192" s="273">
        <v>21</v>
      </c>
      <c r="F192" s="247">
        <v>42.5</v>
      </c>
      <c r="G192" s="247">
        <v>40</v>
      </c>
      <c r="H192" s="254">
        <f t="shared" si="50"/>
        <v>0.90476190476190477</v>
      </c>
      <c r="I192" s="247">
        <f t="shared" si="51"/>
        <v>21.5</v>
      </c>
      <c r="J192" s="247">
        <f t="shared" si="52"/>
        <v>19</v>
      </c>
      <c r="K192" s="266">
        <v>3</v>
      </c>
    </row>
    <row r="193" spans="1:12" s="58" customFormat="1" ht="15" hidden="1" customHeight="1">
      <c r="A193" s="245">
        <v>44049</v>
      </c>
      <c r="B193" s="58" t="s">
        <v>9147</v>
      </c>
      <c r="C193" s="57" t="s">
        <v>9148</v>
      </c>
      <c r="D193" s="248" t="s">
        <v>9149</v>
      </c>
      <c r="E193" s="273">
        <v>18</v>
      </c>
      <c r="F193" s="247">
        <v>18</v>
      </c>
      <c r="G193" s="247">
        <v>21.51</v>
      </c>
      <c r="H193" s="254">
        <f t="shared" si="50"/>
        <v>0.19500000000000009</v>
      </c>
      <c r="I193" s="247">
        <f t="shared" si="51"/>
        <v>0</v>
      </c>
      <c r="J193" s="247">
        <f t="shared" si="52"/>
        <v>3.5100000000000016</v>
      </c>
      <c r="K193" s="266">
        <v>1</v>
      </c>
    </row>
    <row r="194" spans="1:12" s="58" customFormat="1" ht="15" hidden="1" customHeight="1">
      <c r="A194" s="245">
        <v>44050</v>
      </c>
      <c r="B194" s="58" t="s">
        <v>9150</v>
      </c>
      <c r="C194" s="57" t="s">
        <v>9151</v>
      </c>
      <c r="D194" s="58" t="s">
        <v>8927</v>
      </c>
      <c r="E194" s="273">
        <v>10</v>
      </c>
      <c r="F194" s="247">
        <v>10.5</v>
      </c>
      <c r="G194" s="247">
        <v>10.44</v>
      </c>
      <c r="H194" s="254">
        <f t="shared" si="50"/>
        <v>4.3999999999999949E-2</v>
      </c>
      <c r="I194" s="247">
        <f t="shared" si="51"/>
        <v>0.5</v>
      </c>
      <c r="J194" s="247">
        <f t="shared" si="52"/>
        <v>0.4399999999999995</v>
      </c>
      <c r="K194" s="266">
        <v>1</v>
      </c>
    </row>
    <row r="195" spans="1:12" s="58" customFormat="1" ht="15" hidden="1" customHeight="1">
      <c r="A195" s="245">
        <v>44050</v>
      </c>
      <c r="B195" s="58" t="s">
        <v>9152</v>
      </c>
      <c r="C195" s="57" t="s">
        <v>9153</v>
      </c>
      <c r="D195" s="248" t="s">
        <v>9154</v>
      </c>
      <c r="E195" s="273">
        <v>15</v>
      </c>
      <c r="F195" s="247">
        <v>14.5</v>
      </c>
      <c r="G195" s="247">
        <v>14</v>
      </c>
      <c r="H195" s="254">
        <f t="shared" si="50"/>
        <v>-6.6666666666666666E-2</v>
      </c>
      <c r="I195" s="247">
        <f t="shared" si="51"/>
        <v>-0.5</v>
      </c>
      <c r="J195" s="247">
        <f t="shared" si="52"/>
        <v>-1</v>
      </c>
      <c r="K195" s="266">
        <v>3</v>
      </c>
      <c r="L195" s="267" t="s">
        <v>3006</v>
      </c>
    </row>
    <row r="196" spans="1:12" s="58" customFormat="1" ht="15" hidden="1" customHeight="1">
      <c r="A196" s="245">
        <v>44050</v>
      </c>
      <c r="B196" s="58" t="s">
        <v>9155</v>
      </c>
      <c r="C196" s="57" t="s">
        <v>9156</v>
      </c>
      <c r="D196" s="248" t="s">
        <v>9157</v>
      </c>
      <c r="E196" s="273">
        <v>18</v>
      </c>
      <c r="F196" s="247">
        <v>18.5</v>
      </c>
      <c r="G196" s="247">
        <v>18</v>
      </c>
      <c r="H196" s="254">
        <f t="shared" si="50"/>
        <v>0</v>
      </c>
      <c r="I196" s="247">
        <f t="shared" si="51"/>
        <v>0.5</v>
      </c>
      <c r="J196" s="247">
        <f t="shared" si="52"/>
        <v>0</v>
      </c>
      <c r="K196" s="266">
        <v>2</v>
      </c>
    </row>
    <row r="197" spans="1:12" s="58" customFormat="1" ht="15" hidden="1" customHeight="1">
      <c r="A197" s="245">
        <v>44050</v>
      </c>
      <c r="B197" s="58" t="s">
        <v>9158</v>
      </c>
      <c r="C197" s="57" t="s">
        <v>9159</v>
      </c>
      <c r="D197" s="248" t="s">
        <v>9160</v>
      </c>
      <c r="E197" s="273">
        <v>19</v>
      </c>
      <c r="F197" s="247">
        <v>18</v>
      </c>
      <c r="G197" s="247">
        <v>15.4</v>
      </c>
      <c r="H197" s="254">
        <f t="shared" si="50"/>
        <v>-0.18947368421052629</v>
      </c>
      <c r="I197" s="247">
        <f t="shared" si="51"/>
        <v>-1</v>
      </c>
      <c r="J197" s="247">
        <f t="shared" si="52"/>
        <v>-3.5999999999999996</v>
      </c>
      <c r="K197" s="266">
        <v>1</v>
      </c>
    </row>
    <row r="198" spans="1:12" s="58" customFormat="1" ht="15" hidden="1" customHeight="1">
      <c r="A198" s="245">
        <v>44050</v>
      </c>
      <c r="B198" s="58" t="s">
        <v>9161</v>
      </c>
      <c r="C198" s="57" t="s">
        <v>9162</v>
      </c>
      <c r="D198" s="248" t="s">
        <v>9163</v>
      </c>
      <c r="E198" s="273">
        <v>10</v>
      </c>
      <c r="F198" s="247">
        <v>9.9499999999999993</v>
      </c>
      <c r="G198" s="247">
        <v>9.9499999999999993</v>
      </c>
      <c r="H198" s="254">
        <f t="shared" si="50"/>
        <v>-5.0000000000000712E-3</v>
      </c>
      <c r="I198" s="247">
        <f t="shared" si="51"/>
        <v>-5.0000000000000711E-2</v>
      </c>
      <c r="J198" s="247">
        <f t="shared" si="52"/>
        <v>-5.0000000000000711E-2</v>
      </c>
      <c r="K198" s="266">
        <v>1</v>
      </c>
    </row>
    <row r="199" spans="1:12" s="58" customFormat="1" ht="15" hidden="1" customHeight="1">
      <c r="A199" s="245">
        <v>44055</v>
      </c>
      <c r="B199" s="58" t="s">
        <v>9164</v>
      </c>
      <c r="C199" s="57" t="s">
        <v>9165</v>
      </c>
      <c r="D199" s="58" t="s">
        <v>9166</v>
      </c>
      <c r="E199" s="273">
        <v>10</v>
      </c>
      <c r="F199" s="247">
        <v>10.119999999999999</v>
      </c>
      <c r="G199" s="247">
        <v>10.17</v>
      </c>
      <c r="H199" s="254">
        <f t="shared" ref="H199:H209" si="53">(G199-E199)/E199</f>
        <v>1.6999999999999994E-2</v>
      </c>
      <c r="I199" s="247">
        <f t="shared" ref="I199:I209" si="54">(F199-E199)</f>
        <v>0.11999999999999922</v>
      </c>
      <c r="J199" s="247">
        <f t="shared" ref="J199:J209" si="55">G199-E199</f>
        <v>0.16999999999999993</v>
      </c>
      <c r="K199" s="266">
        <v>1</v>
      </c>
    </row>
    <row r="200" spans="1:12" s="58" customFormat="1" ht="15" hidden="1" customHeight="1">
      <c r="A200" s="245">
        <v>44055</v>
      </c>
      <c r="B200" s="58" t="s">
        <v>9167</v>
      </c>
      <c r="C200" s="57" t="s">
        <v>9190</v>
      </c>
      <c r="D200" s="248" t="s">
        <v>8136</v>
      </c>
      <c r="E200" s="273">
        <v>5</v>
      </c>
      <c r="F200" s="247">
        <v>5</v>
      </c>
      <c r="G200" s="247">
        <v>5.07</v>
      </c>
      <c r="H200" s="254">
        <f t="shared" si="53"/>
        <v>1.4000000000000058E-2</v>
      </c>
      <c r="I200" s="247">
        <f t="shared" si="54"/>
        <v>0</v>
      </c>
      <c r="J200" s="247">
        <f t="shared" si="55"/>
        <v>7.0000000000000284E-2</v>
      </c>
      <c r="K200" s="266">
        <v>1</v>
      </c>
    </row>
    <row r="201" spans="1:12" s="58" customFormat="1" ht="15" hidden="1" customHeight="1">
      <c r="A201" s="245">
        <v>44056</v>
      </c>
      <c r="B201" s="58" t="s">
        <v>9168</v>
      </c>
      <c r="C201" s="57" t="s">
        <v>9169</v>
      </c>
      <c r="D201" s="58" t="s">
        <v>3152</v>
      </c>
      <c r="E201" s="273">
        <v>10</v>
      </c>
      <c r="F201" s="247">
        <v>10.25</v>
      </c>
      <c r="G201" s="247">
        <v>10.3</v>
      </c>
      <c r="H201" s="254">
        <f t="shared" si="53"/>
        <v>3.0000000000000072E-2</v>
      </c>
      <c r="I201" s="247">
        <f t="shared" si="54"/>
        <v>0.25</v>
      </c>
      <c r="J201" s="247">
        <f t="shared" si="55"/>
        <v>0.30000000000000071</v>
      </c>
      <c r="K201" s="266">
        <v>1</v>
      </c>
    </row>
    <row r="202" spans="1:12" s="58" customFormat="1" ht="15" hidden="1" customHeight="1">
      <c r="A202" s="245">
        <v>44056</v>
      </c>
      <c r="B202" s="58" t="s">
        <v>9170</v>
      </c>
      <c r="C202" s="57" t="s">
        <v>9171</v>
      </c>
      <c r="D202" s="58" t="s">
        <v>9172</v>
      </c>
      <c r="E202" s="273">
        <v>20</v>
      </c>
      <c r="F202" s="247">
        <v>35.06</v>
      </c>
      <c r="G202" s="247">
        <v>37.44</v>
      </c>
      <c r="H202" s="254">
        <f t="shared" si="53"/>
        <v>0.87199999999999989</v>
      </c>
      <c r="I202" s="247">
        <f t="shared" si="54"/>
        <v>15.060000000000002</v>
      </c>
      <c r="J202" s="247">
        <f t="shared" si="55"/>
        <v>17.439999999999998</v>
      </c>
      <c r="K202" s="266">
        <v>3</v>
      </c>
    </row>
    <row r="203" spans="1:12" s="58" customFormat="1" ht="15" hidden="1" customHeight="1">
      <c r="A203" s="245">
        <v>44056</v>
      </c>
      <c r="B203" s="58" t="s">
        <v>9173</v>
      </c>
      <c r="C203" s="57" t="s">
        <v>9174</v>
      </c>
      <c r="D203" s="248" t="s">
        <v>9175</v>
      </c>
      <c r="E203" s="273">
        <v>18</v>
      </c>
      <c r="F203" s="247">
        <v>18</v>
      </c>
      <c r="G203" s="247">
        <v>17.7</v>
      </c>
      <c r="H203" s="254">
        <f t="shared" si="53"/>
        <v>-1.6666666666666705E-2</v>
      </c>
      <c r="I203" s="247">
        <f t="shared" si="54"/>
        <v>0</v>
      </c>
      <c r="J203" s="247">
        <f t="shared" si="55"/>
        <v>-0.30000000000000071</v>
      </c>
      <c r="K203" s="266">
        <v>1</v>
      </c>
    </row>
    <row r="204" spans="1:12" s="58" customFormat="1" ht="15" hidden="1" customHeight="1">
      <c r="A204" s="245">
        <v>44057</v>
      </c>
      <c r="B204" s="58" t="s">
        <v>9176</v>
      </c>
      <c r="C204" s="57" t="s">
        <v>9177</v>
      </c>
      <c r="D204" s="248" t="s">
        <v>309</v>
      </c>
      <c r="E204" s="273">
        <v>10</v>
      </c>
      <c r="F204" s="247">
        <v>10.25</v>
      </c>
      <c r="G204" s="247">
        <v>10.16</v>
      </c>
      <c r="H204" s="254">
        <f t="shared" si="53"/>
        <v>1.6000000000000014E-2</v>
      </c>
      <c r="I204" s="247">
        <f t="shared" si="54"/>
        <v>0.25</v>
      </c>
      <c r="J204" s="247">
        <f t="shared" si="55"/>
        <v>0.16000000000000014</v>
      </c>
      <c r="K204" s="266">
        <v>1</v>
      </c>
    </row>
    <row r="205" spans="1:12" s="58" customFormat="1" ht="15" hidden="1" customHeight="1">
      <c r="A205" s="245">
        <v>44057</v>
      </c>
      <c r="B205" s="58" t="s">
        <v>9178</v>
      </c>
      <c r="C205" s="57" t="s">
        <v>9179</v>
      </c>
      <c r="D205" s="58" t="s">
        <v>9180</v>
      </c>
      <c r="E205" s="273">
        <v>16</v>
      </c>
      <c r="F205" s="247">
        <v>44</v>
      </c>
      <c r="G205" s="247">
        <v>55.9</v>
      </c>
      <c r="H205" s="254">
        <f t="shared" si="53"/>
        <v>2.4937499999999999</v>
      </c>
      <c r="I205" s="247">
        <f t="shared" si="54"/>
        <v>28</v>
      </c>
      <c r="J205" s="247">
        <f t="shared" si="55"/>
        <v>39.9</v>
      </c>
      <c r="K205" s="266">
        <v>2</v>
      </c>
      <c r="L205" s="267" t="s">
        <v>3006</v>
      </c>
    </row>
    <row r="206" spans="1:12" s="58" customFormat="1" ht="15" hidden="1" customHeight="1">
      <c r="A206" s="245">
        <v>44057</v>
      </c>
      <c r="B206" s="58" t="s">
        <v>8829</v>
      </c>
      <c r="C206" s="57" t="s">
        <v>9181</v>
      </c>
      <c r="D206" s="248" t="s">
        <v>1816</v>
      </c>
      <c r="E206" s="273">
        <v>10</v>
      </c>
      <c r="F206" s="247">
        <v>10.050000000000001</v>
      </c>
      <c r="G206" s="247">
        <v>10.1</v>
      </c>
      <c r="H206" s="254">
        <f t="shared" si="53"/>
        <v>9.9999999999999638E-3</v>
      </c>
      <c r="I206" s="247">
        <f t="shared" si="54"/>
        <v>5.0000000000000711E-2</v>
      </c>
      <c r="J206" s="247">
        <f t="shared" si="55"/>
        <v>9.9999999999999645E-2</v>
      </c>
      <c r="K206" s="266">
        <v>1</v>
      </c>
    </row>
    <row r="207" spans="1:12" s="58" customFormat="1" ht="15" hidden="1" customHeight="1">
      <c r="A207" s="245">
        <v>44057</v>
      </c>
      <c r="B207" s="58" t="s">
        <v>9182</v>
      </c>
      <c r="C207" s="57" t="s">
        <v>9183</v>
      </c>
      <c r="D207" s="58" t="s">
        <v>9184</v>
      </c>
      <c r="E207" s="273">
        <v>10</v>
      </c>
      <c r="F207" s="247">
        <v>10.6</v>
      </c>
      <c r="G207" s="247">
        <v>10.68</v>
      </c>
      <c r="H207" s="254">
        <f t="shared" si="53"/>
        <v>6.7999999999999977E-2</v>
      </c>
      <c r="I207" s="247">
        <f t="shared" si="54"/>
        <v>0.59999999999999964</v>
      </c>
      <c r="J207" s="247">
        <f t="shared" si="55"/>
        <v>0.67999999999999972</v>
      </c>
      <c r="K207" s="266">
        <v>1</v>
      </c>
    </row>
    <row r="208" spans="1:12" s="58" customFormat="1" ht="15" customHeight="1">
      <c r="A208" s="245">
        <v>44057</v>
      </c>
      <c r="B208" s="58" t="s">
        <v>9185</v>
      </c>
      <c r="C208" s="57" t="s">
        <v>1409</v>
      </c>
      <c r="D208" s="58" t="s">
        <v>9186</v>
      </c>
      <c r="E208" s="273">
        <v>27</v>
      </c>
      <c r="F208" s="247">
        <v>42</v>
      </c>
      <c r="G208" s="247">
        <v>40</v>
      </c>
      <c r="H208" s="254">
        <f t="shared" si="53"/>
        <v>0.48148148148148145</v>
      </c>
      <c r="I208" s="247">
        <f t="shared" si="54"/>
        <v>15</v>
      </c>
      <c r="J208" s="247">
        <f t="shared" si="55"/>
        <v>13</v>
      </c>
      <c r="K208" s="266">
        <v>3</v>
      </c>
    </row>
    <row r="209" spans="1:11" s="58" customFormat="1" ht="15" hidden="1" customHeight="1">
      <c r="A209" s="245">
        <v>44057</v>
      </c>
      <c r="B209" s="58" t="s">
        <v>9187</v>
      </c>
      <c r="C209" s="57" t="s">
        <v>9188</v>
      </c>
      <c r="D209" s="248" t="s">
        <v>9189</v>
      </c>
      <c r="E209" s="273">
        <v>10</v>
      </c>
      <c r="F209" s="247">
        <v>9.99</v>
      </c>
      <c r="G209" s="247">
        <v>9.9700000000000006</v>
      </c>
      <c r="H209" s="254">
        <f t="shared" si="53"/>
        <v>-2.9999999999999359E-3</v>
      </c>
      <c r="I209" s="247">
        <f t="shared" si="54"/>
        <v>-9.9999999999997868E-3</v>
      </c>
      <c r="J209" s="247">
        <f t="shared" si="55"/>
        <v>-2.9999999999999361E-2</v>
      </c>
      <c r="K209" s="266">
        <v>1</v>
      </c>
    </row>
    <row r="210" spans="1:11" s="58" customFormat="1" ht="15" hidden="1" customHeight="1">
      <c r="A210" s="251">
        <v>44061</v>
      </c>
      <c r="B210" s="58" t="s">
        <v>9191</v>
      </c>
      <c r="C210" s="4" t="s">
        <v>9192</v>
      </c>
      <c r="D210" s="250" t="s">
        <v>9193</v>
      </c>
      <c r="E210" s="273">
        <v>10</v>
      </c>
      <c r="F210" s="247">
        <v>10</v>
      </c>
      <c r="G210" s="247">
        <v>10</v>
      </c>
      <c r="H210" s="254">
        <f t="shared" ref="H210:H221" si="56">(G210-E210)/E210</f>
        <v>0</v>
      </c>
      <c r="I210" s="247">
        <f t="shared" ref="I210:I221" si="57">(F210-E210)</f>
        <v>0</v>
      </c>
      <c r="J210" s="247">
        <f t="shared" ref="J210:J221" si="58">G210-E210</f>
        <v>0</v>
      </c>
      <c r="K210" s="266">
        <v>1</v>
      </c>
    </row>
    <row r="211" spans="1:11" s="58" customFormat="1" ht="15" hidden="1" customHeight="1">
      <c r="A211" s="251">
        <v>44061</v>
      </c>
      <c r="B211" s="58" t="s">
        <v>9194</v>
      </c>
      <c r="C211" s="57" t="s">
        <v>9195</v>
      </c>
      <c r="D211" s="250" t="s">
        <v>309</v>
      </c>
      <c r="E211" s="273">
        <v>10</v>
      </c>
      <c r="F211" s="247">
        <v>10.15</v>
      </c>
      <c r="G211" s="247">
        <v>10.1</v>
      </c>
      <c r="H211" s="254">
        <f t="shared" si="56"/>
        <v>9.9999999999999638E-3</v>
      </c>
      <c r="I211" s="247">
        <f t="shared" si="57"/>
        <v>0.15000000000000036</v>
      </c>
      <c r="J211" s="247">
        <f t="shared" si="58"/>
        <v>9.9999999999999645E-2</v>
      </c>
      <c r="K211" s="266">
        <v>1</v>
      </c>
    </row>
    <row r="212" spans="1:11" s="58" customFormat="1" ht="15" hidden="1" customHeight="1">
      <c r="A212" s="245">
        <v>44061</v>
      </c>
      <c r="B212" s="58" t="s">
        <v>9196</v>
      </c>
      <c r="C212" s="57" t="s">
        <v>9197</v>
      </c>
      <c r="D212" s="248" t="s">
        <v>5900</v>
      </c>
      <c r="E212" s="273">
        <v>10</v>
      </c>
      <c r="F212" s="247">
        <v>10.01</v>
      </c>
      <c r="G212" s="247">
        <v>10</v>
      </c>
      <c r="H212" s="254">
        <f t="shared" si="56"/>
        <v>0</v>
      </c>
      <c r="I212" s="247">
        <f t="shared" si="57"/>
        <v>9.9999999999997868E-3</v>
      </c>
      <c r="J212" s="247">
        <f t="shared" si="58"/>
        <v>0</v>
      </c>
      <c r="K212" s="266">
        <v>1</v>
      </c>
    </row>
    <row r="213" spans="1:11" s="58" customFormat="1" ht="15" hidden="1" customHeight="1">
      <c r="A213" s="245">
        <v>44062</v>
      </c>
      <c r="B213" s="58" t="s">
        <v>9198</v>
      </c>
      <c r="C213" s="57" t="s">
        <v>9199</v>
      </c>
      <c r="D213" s="248" t="s">
        <v>9200</v>
      </c>
      <c r="E213" s="273">
        <v>24</v>
      </c>
      <c r="F213" s="247">
        <v>39.99</v>
      </c>
      <c r="G213" s="247">
        <v>37.01</v>
      </c>
      <c r="H213" s="254">
        <f t="shared" si="56"/>
        <v>0.54208333333333325</v>
      </c>
      <c r="I213" s="247">
        <f t="shared" si="57"/>
        <v>15.990000000000002</v>
      </c>
      <c r="J213" s="247">
        <f t="shared" si="58"/>
        <v>13.009999999999998</v>
      </c>
      <c r="K213" s="266">
        <v>3</v>
      </c>
    </row>
    <row r="214" spans="1:11" s="58" customFormat="1" ht="15" hidden="1" customHeight="1">
      <c r="A214" s="245">
        <v>44062</v>
      </c>
      <c r="B214" s="58" t="s">
        <v>9201</v>
      </c>
      <c r="C214" s="57" t="s">
        <v>9202</v>
      </c>
      <c r="D214" s="248" t="s">
        <v>9203</v>
      </c>
      <c r="E214" s="273">
        <v>17</v>
      </c>
      <c r="F214" s="247">
        <v>22.1</v>
      </c>
      <c r="G214" s="247">
        <v>20.63</v>
      </c>
      <c r="H214" s="254">
        <f t="shared" si="56"/>
        <v>0.21352941176470583</v>
      </c>
      <c r="I214" s="247">
        <f t="shared" si="57"/>
        <v>5.1000000000000014</v>
      </c>
      <c r="J214" s="247">
        <f t="shared" si="58"/>
        <v>3.629999999999999</v>
      </c>
      <c r="K214" s="266">
        <v>2</v>
      </c>
    </row>
    <row r="215" spans="1:11" s="58" customFormat="1" ht="15" hidden="1" customHeight="1">
      <c r="A215" s="245">
        <v>44064</v>
      </c>
      <c r="B215" s="58" t="s">
        <v>9204</v>
      </c>
      <c r="C215" s="57" t="s">
        <v>9205</v>
      </c>
      <c r="D215" s="248" t="s">
        <v>8568</v>
      </c>
      <c r="E215" s="273">
        <v>10</v>
      </c>
      <c r="F215" s="247">
        <v>9.9499999999999993</v>
      </c>
      <c r="G215" s="247">
        <v>9.92</v>
      </c>
      <c r="H215" s="254">
        <f t="shared" si="56"/>
        <v>-8.0000000000000071E-3</v>
      </c>
      <c r="I215" s="247">
        <f t="shared" si="57"/>
        <v>-5.0000000000000711E-2</v>
      </c>
      <c r="J215" s="247">
        <f t="shared" si="58"/>
        <v>-8.0000000000000071E-2</v>
      </c>
      <c r="K215" s="266">
        <v>1</v>
      </c>
    </row>
    <row r="216" spans="1:11" s="58" customFormat="1" ht="15" hidden="1" customHeight="1">
      <c r="A216" s="245">
        <v>44064</v>
      </c>
      <c r="B216" s="58" t="s">
        <v>9206</v>
      </c>
      <c r="C216" s="57" t="s">
        <v>9207</v>
      </c>
      <c r="D216" s="248" t="s">
        <v>8272</v>
      </c>
      <c r="E216" s="273">
        <v>10</v>
      </c>
      <c r="F216" s="247">
        <v>9.9600000000000009</v>
      </c>
      <c r="G216" s="247">
        <v>9.93</v>
      </c>
      <c r="H216" s="254">
        <f t="shared" si="56"/>
        <v>-7.0000000000000288E-3</v>
      </c>
      <c r="I216" s="247">
        <f t="shared" si="57"/>
        <v>-3.9999999999999147E-2</v>
      </c>
      <c r="J216" s="247">
        <f t="shared" si="58"/>
        <v>-7.0000000000000284E-2</v>
      </c>
      <c r="K216" s="266">
        <v>1</v>
      </c>
    </row>
    <row r="217" spans="1:11" s="58" customFormat="1" ht="15" hidden="1" customHeight="1">
      <c r="A217" s="245">
        <v>44064</v>
      </c>
      <c r="B217" s="58" t="s">
        <v>9208</v>
      </c>
      <c r="C217" s="57" t="s">
        <v>9209</v>
      </c>
      <c r="D217" s="248" t="s">
        <v>8914</v>
      </c>
      <c r="E217" s="273">
        <v>10</v>
      </c>
      <c r="F217" s="247">
        <v>10.01</v>
      </c>
      <c r="G217" s="247">
        <v>10</v>
      </c>
      <c r="H217" s="254">
        <f t="shared" si="56"/>
        <v>0</v>
      </c>
      <c r="I217" s="247">
        <f t="shared" si="57"/>
        <v>9.9999999999997868E-3</v>
      </c>
      <c r="J217" s="247">
        <f t="shared" si="58"/>
        <v>0</v>
      </c>
      <c r="K217" s="266">
        <v>1</v>
      </c>
    </row>
    <row r="218" spans="1:11" s="58" customFormat="1" ht="15" hidden="1" customHeight="1">
      <c r="A218" s="245">
        <v>44064</v>
      </c>
      <c r="B218" s="58" t="s">
        <v>9210</v>
      </c>
      <c r="C218" s="57" t="s">
        <v>9211</v>
      </c>
      <c r="D218" s="248" t="s">
        <v>3152</v>
      </c>
      <c r="E218" s="273">
        <v>10</v>
      </c>
      <c r="F218" s="247">
        <v>10</v>
      </c>
      <c r="G218" s="247">
        <v>10</v>
      </c>
      <c r="H218" s="254">
        <f t="shared" si="56"/>
        <v>0</v>
      </c>
      <c r="I218" s="247">
        <f t="shared" si="57"/>
        <v>0</v>
      </c>
      <c r="J218" s="247">
        <f t="shared" si="58"/>
        <v>0</v>
      </c>
      <c r="K218" s="266">
        <v>1</v>
      </c>
    </row>
    <row r="219" spans="1:11" s="58" customFormat="1" ht="15" hidden="1" customHeight="1">
      <c r="A219" s="245">
        <v>44064</v>
      </c>
      <c r="B219" s="58" t="s">
        <v>9212</v>
      </c>
      <c r="C219" s="57" t="s">
        <v>9213</v>
      </c>
      <c r="D219" s="248" t="s">
        <v>1215</v>
      </c>
      <c r="E219" s="273">
        <v>10</v>
      </c>
      <c r="F219" s="247">
        <v>10</v>
      </c>
      <c r="G219" s="247">
        <v>10</v>
      </c>
      <c r="H219" s="254">
        <f>(G219-E219)/E219</f>
        <v>0</v>
      </c>
      <c r="I219" s="247">
        <f>(F219-E219)</f>
        <v>0</v>
      </c>
      <c r="J219" s="247">
        <f>G219-E219</f>
        <v>0</v>
      </c>
      <c r="K219" s="266">
        <v>1</v>
      </c>
    </row>
    <row r="220" spans="1:11" s="58" customFormat="1" ht="15" hidden="1" customHeight="1">
      <c r="A220" s="245">
        <v>44064</v>
      </c>
      <c r="B220" s="58" t="s">
        <v>9214</v>
      </c>
      <c r="C220" s="57" t="s">
        <v>9215</v>
      </c>
      <c r="D220" s="248" t="s">
        <v>9216</v>
      </c>
      <c r="E220" s="273">
        <v>20</v>
      </c>
      <c r="F220" s="247">
        <v>35</v>
      </c>
      <c r="G220" s="247">
        <v>33.26</v>
      </c>
      <c r="H220" s="254">
        <f>(G220-E220)/E220</f>
        <v>0.66299999999999992</v>
      </c>
      <c r="I220" s="247">
        <f>(F220-E220)</f>
        <v>15</v>
      </c>
      <c r="J220" s="247">
        <f>G220-E220</f>
        <v>13.259999999999998</v>
      </c>
      <c r="K220" s="266">
        <v>3</v>
      </c>
    </row>
    <row r="221" spans="1:11" s="58" customFormat="1" ht="15" hidden="1" customHeight="1">
      <c r="A221" s="245">
        <v>44064</v>
      </c>
      <c r="B221" s="58" t="s">
        <v>9217</v>
      </c>
      <c r="C221" s="57" t="s">
        <v>9218</v>
      </c>
      <c r="D221" s="248" t="s">
        <v>9219</v>
      </c>
      <c r="E221" s="273">
        <v>18</v>
      </c>
      <c r="F221" s="247">
        <v>20.34</v>
      </c>
      <c r="G221" s="247">
        <v>21.7</v>
      </c>
      <c r="H221" s="254">
        <f t="shared" si="56"/>
        <v>0.20555555555555552</v>
      </c>
      <c r="I221" s="247">
        <f t="shared" si="57"/>
        <v>2.34</v>
      </c>
      <c r="J221" s="247">
        <f t="shared" si="58"/>
        <v>3.6999999999999993</v>
      </c>
      <c r="K221" s="266">
        <v>3</v>
      </c>
    </row>
    <row r="222" spans="1:11" s="58" customFormat="1" ht="15" hidden="1" customHeight="1">
      <c r="A222" s="251">
        <v>44069</v>
      </c>
      <c r="B222" s="58" t="s">
        <v>9220</v>
      </c>
      <c r="C222" s="57" t="s">
        <v>9221</v>
      </c>
      <c r="D222" s="250" t="s">
        <v>9222</v>
      </c>
      <c r="E222" s="273">
        <v>10</v>
      </c>
      <c r="F222" s="247">
        <v>9.93</v>
      </c>
      <c r="G222" s="247">
        <v>9.93</v>
      </c>
      <c r="H222" s="254">
        <f>(G222-E222)/E222</f>
        <v>-7.0000000000000288E-3</v>
      </c>
      <c r="I222" s="247">
        <f>(F222-E222)</f>
        <v>-7.0000000000000284E-2</v>
      </c>
      <c r="J222" s="247">
        <f>G222-E222</f>
        <v>-7.0000000000000284E-2</v>
      </c>
      <c r="K222" s="266">
        <v>1</v>
      </c>
    </row>
    <row r="223" spans="1:11" s="58" customFormat="1" ht="15" hidden="1" customHeight="1">
      <c r="A223" s="251">
        <v>44070</v>
      </c>
      <c r="B223" s="58" t="s">
        <v>9223</v>
      </c>
      <c r="C223" s="57" t="s">
        <v>9224</v>
      </c>
      <c r="D223" s="250" t="s">
        <v>9225</v>
      </c>
      <c r="E223" s="273">
        <v>10</v>
      </c>
      <c r="F223" s="247">
        <v>10</v>
      </c>
      <c r="G223" s="247">
        <v>9.98</v>
      </c>
      <c r="H223" s="254">
        <f>(G223-E223)/E223</f>
        <v>-1.9999999999999575E-3</v>
      </c>
      <c r="I223" s="247">
        <f>(F223-E223)</f>
        <v>0</v>
      </c>
      <c r="J223" s="247">
        <f>G223-E223</f>
        <v>-1.9999999999999574E-2</v>
      </c>
      <c r="K223" s="266">
        <v>1</v>
      </c>
    </row>
    <row r="224" spans="1:11" s="58" customFormat="1" ht="15" hidden="1" customHeight="1">
      <c r="A224" s="251">
        <v>44070</v>
      </c>
      <c r="B224" s="58" t="s">
        <v>9226</v>
      </c>
      <c r="C224" s="57" t="s">
        <v>9227</v>
      </c>
      <c r="D224" s="250" t="s">
        <v>7614</v>
      </c>
      <c r="E224" s="273">
        <v>10</v>
      </c>
      <c r="F224" s="247">
        <v>10</v>
      </c>
      <c r="G224" s="247">
        <v>9.94</v>
      </c>
      <c r="H224" s="254">
        <f>(G224-E224)/E224</f>
        <v>-6.0000000000000496E-3</v>
      </c>
      <c r="I224" s="247">
        <f>(F224-E224)</f>
        <v>0</v>
      </c>
      <c r="J224" s="247">
        <f>G224-E224</f>
        <v>-6.0000000000000497E-2</v>
      </c>
      <c r="K224" s="266">
        <v>1</v>
      </c>
    </row>
    <row r="225" spans="1:12" s="58" customFormat="1" ht="15" hidden="1" customHeight="1">
      <c r="A225" s="245">
        <v>44070</v>
      </c>
      <c r="B225" s="58" t="s">
        <v>9228</v>
      </c>
      <c r="C225" s="57" t="s">
        <v>9229</v>
      </c>
      <c r="D225" s="248" t="s">
        <v>9230</v>
      </c>
      <c r="E225" s="273">
        <v>15</v>
      </c>
      <c r="F225" s="247">
        <v>23.1</v>
      </c>
      <c r="G225" s="247">
        <v>21.22</v>
      </c>
      <c r="H225" s="254">
        <f>(G225-E225)/E225</f>
        <v>0.41466666666666657</v>
      </c>
      <c r="I225" s="247">
        <f>(F225-E225)</f>
        <v>8.1000000000000014</v>
      </c>
      <c r="J225" s="247">
        <f>G225-E225</f>
        <v>6.2199999999999989</v>
      </c>
      <c r="K225" s="266">
        <v>3</v>
      </c>
    </row>
    <row r="226" spans="1:12" s="58" customFormat="1" ht="15" hidden="1" customHeight="1">
      <c r="A226" s="245">
        <v>44071</v>
      </c>
      <c r="B226" s="58" t="s">
        <v>9231</v>
      </c>
      <c r="C226" s="57" t="s">
        <v>9232</v>
      </c>
      <c r="D226" s="248" t="s">
        <v>8726</v>
      </c>
      <c r="E226" s="273">
        <v>6</v>
      </c>
      <c r="F226" s="247">
        <v>5.5</v>
      </c>
      <c r="G226" s="247">
        <v>7.5</v>
      </c>
      <c r="H226" s="254">
        <f>(G226-E226)/E226</f>
        <v>0.25</v>
      </c>
      <c r="I226" s="247">
        <f>(F226-E226)</f>
        <v>-0.5</v>
      </c>
      <c r="J226" s="247">
        <f>G226-E226</f>
        <v>1.5</v>
      </c>
      <c r="K226" s="266">
        <v>1</v>
      </c>
    </row>
    <row r="227" spans="1:12" s="58" customFormat="1" ht="15" hidden="1" customHeight="1">
      <c r="A227" s="245">
        <v>44074</v>
      </c>
      <c r="B227" s="58" t="s">
        <v>9233</v>
      </c>
      <c r="C227" s="57" t="s">
        <v>9234</v>
      </c>
      <c r="D227" s="250" t="s">
        <v>9235</v>
      </c>
      <c r="E227" s="273">
        <v>5</v>
      </c>
      <c r="F227" s="247">
        <v>5.75</v>
      </c>
      <c r="G227" s="247">
        <v>11.6</v>
      </c>
      <c r="H227" s="254">
        <f t="shared" ref="H227:H233" si="59">(G227-E227)/E227</f>
        <v>1.3199999999999998</v>
      </c>
      <c r="I227" s="247">
        <f t="shared" ref="I227:I233" si="60">(F227-E227)</f>
        <v>0.75</v>
      </c>
      <c r="J227" s="247">
        <f t="shared" ref="J227:J233" si="61">G227-E227</f>
        <v>6.6</v>
      </c>
      <c r="K227" s="266" t="s">
        <v>5829</v>
      </c>
    </row>
    <row r="228" spans="1:12" s="58" customFormat="1" ht="15" hidden="1" customHeight="1">
      <c r="A228" s="245">
        <v>44075</v>
      </c>
      <c r="B228" s="58" t="s">
        <v>9236</v>
      </c>
      <c r="C228" s="57" t="s">
        <v>9237</v>
      </c>
      <c r="D228" s="250" t="s">
        <v>8136</v>
      </c>
      <c r="E228" s="273">
        <v>8</v>
      </c>
      <c r="F228" s="247">
        <v>7.75</v>
      </c>
      <c r="G228" s="247">
        <v>6.74</v>
      </c>
      <c r="H228" s="254">
        <f t="shared" si="59"/>
        <v>-0.15749999999999997</v>
      </c>
      <c r="I228" s="247">
        <f t="shared" si="60"/>
        <v>-0.25</v>
      </c>
      <c r="J228" s="247">
        <f t="shared" si="61"/>
        <v>-1.2599999999999998</v>
      </c>
      <c r="K228" s="266">
        <v>1</v>
      </c>
    </row>
    <row r="229" spans="1:12" s="58" customFormat="1" ht="15" hidden="1" customHeight="1">
      <c r="A229" s="245">
        <v>44076</v>
      </c>
      <c r="B229" s="58" t="s">
        <v>9238</v>
      </c>
      <c r="C229" s="57" t="s">
        <v>9239</v>
      </c>
      <c r="D229" s="250" t="s">
        <v>3152</v>
      </c>
      <c r="E229" s="273">
        <v>10</v>
      </c>
      <c r="F229" s="247">
        <v>10.07</v>
      </c>
      <c r="G229" s="247">
        <v>10.25</v>
      </c>
      <c r="H229" s="254">
        <f t="shared" si="59"/>
        <v>2.5000000000000001E-2</v>
      </c>
      <c r="I229" s="247">
        <f t="shared" si="60"/>
        <v>7.0000000000000284E-2</v>
      </c>
      <c r="J229" s="247">
        <f t="shared" si="61"/>
        <v>0.25</v>
      </c>
      <c r="K229" s="266">
        <v>1</v>
      </c>
    </row>
    <row r="230" spans="1:12" s="58" customFormat="1" ht="15" hidden="1" customHeight="1">
      <c r="A230" s="245">
        <v>44076</v>
      </c>
      <c r="B230" s="58" t="s">
        <v>9240</v>
      </c>
      <c r="C230" s="57" t="s">
        <v>9241</v>
      </c>
      <c r="D230" s="250" t="s">
        <v>7614</v>
      </c>
      <c r="E230" s="273">
        <v>10</v>
      </c>
      <c r="F230" s="247">
        <v>10.199999999999999</v>
      </c>
      <c r="G230" s="247">
        <v>10.26</v>
      </c>
      <c r="H230" s="254">
        <f t="shared" si="59"/>
        <v>2.5999999999999978E-2</v>
      </c>
      <c r="I230" s="247">
        <f t="shared" si="60"/>
        <v>0.19999999999999929</v>
      </c>
      <c r="J230" s="247">
        <f t="shared" si="61"/>
        <v>0.25999999999999979</v>
      </c>
      <c r="K230" s="266">
        <v>1</v>
      </c>
    </row>
    <row r="231" spans="1:12" s="58" customFormat="1" ht="15" hidden="1" customHeight="1">
      <c r="A231" s="245">
        <v>44077</v>
      </c>
      <c r="B231" s="58" t="s">
        <v>9242</v>
      </c>
      <c r="C231" s="57" t="s">
        <v>9243</v>
      </c>
      <c r="D231" s="250" t="s">
        <v>9244</v>
      </c>
      <c r="E231" s="273">
        <v>10</v>
      </c>
      <c r="F231" s="247">
        <v>9.85</v>
      </c>
      <c r="G231" s="247">
        <v>10.28</v>
      </c>
      <c r="H231" s="254">
        <f t="shared" si="59"/>
        <v>2.7999999999999935E-2</v>
      </c>
      <c r="I231" s="247">
        <f t="shared" si="60"/>
        <v>-0.15000000000000036</v>
      </c>
      <c r="J231" s="247">
        <f t="shared" si="61"/>
        <v>0.27999999999999936</v>
      </c>
      <c r="K231" s="266">
        <v>1</v>
      </c>
    </row>
    <row r="232" spans="1:12" s="58" customFormat="1" ht="15" hidden="1" customHeight="1">
      <c r="A232" s="245">
        <v>44076</v>
      </c>
      <c r="B232" s="58" t="s">
        <v>9245</v>
      </c>
      <c r="C232" s="57" t="s">
        <v>9246</v>
      </c>
      <c r="D232" s="250" t="s">
        <v>7614</v>
      </c>
      <c r="E232" s="273">
        <v>10</v>
      </c>
      <c r="F232" s="247">
        <v>10.11</v>
      </c>
      <c r="G232" s="247">
        <v>10.15</v>
      </c>
      <c r="H232" s="254">
        <f t="shared" si="59"/>
        <v>1.5000000000000036E-2</v>
      </c>
      <c r="I232" s="247">
        <f t="shared" si="60"/>
        <v>0.10999999999999943</v>
      </c>
      <c r="J232" s="247">
        <f t="shared" si="61"/>
        <v>0.15000000000000036</v>
      </c>
      <c r="K232" s="266">
        <v>1</v>
      </c>
    </row>
    <row r="233" spans="1:12" s="58" customFormat="1" ht="15" hidden="1" customHeight="1">
      <c r="A233" s="245">
        <v>44076</v>
      </c>
      <c r="B233" s="58" t="s">
        <v>9247</v>
      </c>
      <c r="C233" s="57" t="s">
        <v>9248</v>
      </c>
      <c r="D233" s="250" t="s">
        <v>3152</v>
      </c>
      <c r="E233" s="273">
        <v>10</v>
      </c>
      <c r="F233" s="247">
        <v>10</v>
      </c>
      <c r="G233" s="247">
        <v>10</v>
      </c>
      <c r="H233" s="254">
        <f t="shared" si="59"/>
        <v>0</v>
      </c>
      <c r="I233" s="247">
        <f t="shared" si="60"/>
        <v>0</v>
      </c>
      <c r="J233" s="247">
        <f t="shared" si="61"/>
        <v>0</v>
      </c>
      <c r="K233" s="266">
        <v>1</v>
      </c>
    </row>
    <row r="234" spans="1:12" s="58" customFormat="1" ht="15" hidden="1" customHeight="1">
      <c r="A234" s="251">
        <v>44083</v>
      </c>
      <c r="B234" s="58" t="s">
        <v>9249</v>
      </c>
      <c r="C234" s="57" t="s">
        <v>9250</v>
      </c>
      <c r="D234" s="250" t="s">
        <v>1215</v>
      </c>
      <c r="E234" s="273">
        <v>10</v>
      </c>
      <c r="F234" s="247">
        <v>10.1</v>
      </c>
      <c r="G234" s="247">
        <v>10.01</v>
      </c>
      <c r="H234" s="254">
        <f t="shared" ref="H234:H242" si="62">(G234-E234)/E234</f>
        <v>9.9999999999997877E-4</v>
      </c>
      <c r="I234" s="247">
        <f t="shared" ref="I234:I242" si="63">(F234-E234)</f>
        <v>9.9999999999999645E-2</v>
      </c>
      <c r="J234" s="247">
        <f t="shared" ref="J234:J242" si="64">G234-E234</f>
        <v>9.9999999999997868E-3</v>
      </c>
      <c r="K234" s="266">
        <v>1</v>
      </c>
    </row>
    <row r="235" spans="1:12" s="58" customFormat="1" ht="15" hidden="1" customHeight="1">
      <c r="A235" s="251">
        <v>44083</v>
      </c>
      <c r="B235" s="58" t="s">
        <v>9251</v>
      </c>
      <c r="C235" s="57" t="s">
        <v>9252</v>
      </c>
      <c r="D235" s="250" t="s">
        <v>1906</v>
      </c>
      <c r="E235" s="273">
        <v>10</v>
      </c>
      <c r="F235" s="247">
        <v>9.92</v>
      </c>
      <c r="G235" s="247">
        <v>9.9700000000000006</v>
      </c>
      <c r="H235" s="254">
        <f t="shared" si="62"/>
        <v>-2.9999999999999359E-3</v>
      </c>
      <c r="I235" s="247">
        <f t="shared" si="63"/>
        <v>-8.0000000000000071E-2</v>
      </c>
      <c r="J235" s="247">
        <f t="shared" si="64"/>
        <v>-2.9999999999999361E-2</v>
      </c>
      <c r="K235" s="266">
        <v>1</v>
      </c>
    </row>
    <row r="236" spans="1:12" s="58" customFormat="1" ht="15" hidden="1" customHeight="1">
      <c r="A236" s="251">
        <v>44084</v>
      </c>
      <c r="B236" s="58" t="s">
        <v>9253</v>
      </c>
      <c r="C236" s="57" t="s">
        <v>9254</v>
      </c>
      <c r="D236" s="58" t="s">
        <v>1215</v>
      </c>
      <c r="E236" s="273">
        <v>10</v>
      </c>
      <c r="F236" s="247">
        <v>10</v>
      </c>
      <c r="G236" s="247">
        <v>10</v>
      </c>
      <c r="H236" s="254">
        <f t="shared" si="62"/>
        <v>0</v>
      </c>
      <c r="I236" s="247">
        <f t="shared" si="63"/>
        <v>0</v>
      </c>
      <c r="J236" s="247">
        <f t="shared" si="64"/>
        <v>0</v>
      </c>
      <c r="K236" s="266">
        <v>1</v>
      </c>
    </row>
    <row r="237" spans="1:12" s="58" customFormat="1" ht="15" hidden="1" customHeight="1">
      <c r="A237" s="251">
        <v>44084</v>
      </c>
      <c r="B237" s="58" t="s">
        <v>9255</v>
      </c>
      <c r="C237" s="57" t="s">
        <v>9256</v>
      </c>
      <c r="D237" s="250" t="s">
        <v>8861</v>
      </c>
      <c r="E237" s="273">
        <v>10</v>
      </c>
      <c r="F237" s="247">
        <v>10</v>
      </c>
      <c r="G237" s="247">
        <v>10</v>
      </c>
      <c r="H237" s="254">
        <f t="shared" si="62"/>
        <v>0</v>
      </c>
      <c r="I237" s="247">
        <f t="shared" si="63"/>
        <v>0</v>
      </c>
      <c r="J237" s="247">
        <f t="shared" si="64"/>
        <v>0</v>
      </c>
      <c r="K237" s="266">
        <v>1</v>
      </c>
    </row>
    <row r="238" spans="1:12" s="58" customFormat="1" ht="15" hidden="1" customHeight="1">
      <c r="A238" s="251">
        <v>44084</v>
      </c>
      <c r="B238" s="58" t="s">
        <v>9257</v>
      </c>
      <c r="C238" s="57" t="s">
        <v>9258</v>
      </c>
      <c r="D238" s="58" t="s">
        <v>9259</v>
      </c>
      <c r="E238" s="273">
        <v>10</v>
      </c>
      <c r="F238" s="247">
        <v>10</v>
      </c>
      <c r="G238" s="247">
        <v>10</v>
      </c>
      <c r="H238" s="254">
        <f t="shared" si="62"/>
        <v>0</v>
      </c>
      <c r="I238" s="247">
        <f t="shared" si="63"/>
        <v>0</v>
      </c>
      <c r="J238" s="247">
        <f t="shared" si="64"/>
        <v>0</v>
      </c>
      <c r="K238" s="266">
        <v>1</v>
      </c>
    </row>
    <row r="239" spans="1:12" s="58" customFormat="1" ht="15" hidden="1" customHeight="1">
      <c r="A239" s="251">
        <v>44085</v>
      </c>
      <c r="B239" s="58" t="s">
        <v>9260</v>
      </c>
      <c r="C239" s="57" t="s">
        <v>9261</v>
      </c>
      <c r="D239" s="250" t="s">
        <v>1819</v>
      </c>
      <c r="E239" s="273">
        <v>10</v>
      </c>
      <c r="F239" s="247">
        <v>9.84</v>
      </c>
      <c r="G239" s="247">
        <v>9.6</v>
      </c>
      <c r="H239" s="254">
        <f t="shared" si="62"/>
        <v>-4.0000000000000036E-2</v>
      </c>
      <c r="I239" s="247">
        <f t="shared" si="63"/>
        <v>-0.16000000000000014</v>
      </c>
      <c r="J239" s="247">
        <f t="shared" si="64"/>
        <v>-0.40000000000000036</v>
      </c>
      <c r="K239" s="266">
        <v>1</v>
      </c>
    </row>
    <row r="240" spans="1:12" s="58" customFormat="1" ht="15" hidden="1" customHeight="1">
      <c r="A240" s="251">
        <v>44085</v>
      </c>
      <c r="B240" s="58" t="s">
        <v>9262</v>
      </c>
      <c r="C240" s="57" t="s">
        <v>9263</v>
      </c>
      <c r="D240" s="250" t="s">
        <v>4204</v>
      </c>
      <c r="E240" s="273">
        <v>10</v>
      </c>
      <c r="F240" s="247">
        <v>11.2</v>
      </c>
      <c r="G240" s="247">
        <v>11.553000000000001</v>
      </c>
      <c r="H240" s="254">
        <f t="shared" si="62"/>
        <v>0.15530000000000008</v>
      </c>
      <c r="I240" s="247">
        <f t="shared" si="63"/>
        <v>1.1999999999999993</v>
      </c>
      <c r="J240" s="247">
        <f t="shared" si="64"/>
        <v>1.5530000000000008</v>
      </c>
      <c r="K240" s="266">
        <v>1</v>
      </c>
      <c r="L240" s="267" t="s">
        <v>3006</v>
      </c>
    </row>
    <row r="241" spans="1:38" s="58" customFormat="1" ht="15" hidden="1" customHeight="1">
      <c r="A241" s="251">
        <v>44085</v>
      </c>
      <c r="B241" s="58" t="s">
        <v>9264</v>
      </c>
      <c r="C241" s="57" t="s">
        <v>9265</v>
      </c>
      <c r="D241" s="250" t="s">
        <v>6537</v>
      </c>
      <c r="E241" s="273">
        <v>10</v>
      </c>
      <c r="F241" s="247">
        <v>10.35</v>
      </c>
      <c r="G241" s="247">
        <v>10.51</v>
      </c>
      <c r="H241" s="254">
        <f t="shared" si="62"/>
        <v>5.0999999999999976E-2</v>
      </c>
      <c r="I241" s="247">
        <f t="shared" si="63"/>
        <v>0.34999999999999964</v>
      </c>
      <c r="J241" s="247">
        <f t="shared" si="64"/>
        <v>0.50999999999999979</v>
      </c>
      <c r="K241" s="266">
        <v>1</v>
      </c>
    </row>
    <row r="242" spans="1:38" s="58" customFormat="1" ht="15" hidden="1" customHeight="1">
      <c r="A242" s="251">
        <v>44085</v>
      </c>
      <c r="B242" s="58" t="s">
        <v>9266</v>
      </c>
      <c r="C242" s="57" t="s">
        <v>9267</v>
      </c>
      <c r="D242" s="250" t="s">
        <v>5196</v>
      </c>
      <c r="E242" s="273">
        <v>10</v>
      </c>
      <c r="F242" s="247">
        <v>10.08</v>
      </c>
      <c r="G242" s="247">
        <v>10.07</v>
      </c>
      <c r="H242" s="254">
        <f t="shared" si="62"/>
        <v>7.0000000000000288E-3</v>
      </c>
      <c r="I242" s="247">
        <f t="shared" si="63"/>
        <v>8.0000000000000071E-2</v>
      </c>
      <c r="J242" s="247">
        <f t="shared" si="64"/>
        <v>7.0000000000000284E-2</v>
      </c>
      <c r="K242" s="266">
        <v>1</v>
      </c>
    </row>
    <row r="243" spans="1:38" s="58" customFormat="1" ht="15" hidden="1" customHeight="1">
      <c r="A243" s="245"/>
      <c r="C243" s="57"/>
      <c r="D243" s="250"/>
      <c r="E243" s="273"/>
      <c r="F243" s="247"/>
      <c r="G243" s="247"/>
      <c r="H243" s="254"/>
      <c r="I243" s="247"/>
      <c r="J243" s="247"/>
      <c r="K243" s="266"/>
    </row>
    <row r="244" spans="1:38" s="58" customFormat="1" ht="15" hidden="1" customHeight="1" thickBot="1">
      <c r="A244" s="245"/>
      <c r="C244" s="57"/>
      <c r="D244" s="250"/>
      <c r="E244" s="273"/>
      <c r="F244" s="247"/>
      <c r="G244" s="247"/>
      <c r="H244" s="254"/>
      <c r="I244" s="247"/>
      <c r="J244" s="247"/>
      <c r="K244" s="266"/>
    </row>
    <row r="245" spans="1:38" ht="15.6" hidden="1" thickTop="1">
      <c r="A245" s="100" t="s">
        <v>699</v>
      </c>
      <c r="B245" s="101"/>
      <c r="C245" s="101"/>
      <c r="D245" s="101" t="s">
        <v>3367</v>
      </c>
      <c r="E245" s="102" t="s">
        <v>700</v>
      </c>
      <c r="F245" s="103" t="s">
        <v>701</v>
      </c>
      <c r="G245" s="104" t="s">
        <v>702</v>
      </c>
      <c r="H245" s="105" t="s">
        <v>702</v>
      </c>
      <c r="I245" s="106" t="s">
        <v>3004</v>
      </c>
      <c r="J245" s="106" t="s">
        <v>3004</v>
      </c>
      <c r="K245" s="107" t="s">
        <v>711</v>
      </c>
      <c r="L245" s="108"/>
    </row>
    <row r="246" spans="1:38" ht="15.6" hidden="1" thickBot="1">
      <c r="A246" s="109" t="s">
        <v>703</v>
      </c>
      <c r="B246" s="110" t="s">
        <v>2220</v>
      </c>
      <c r="C246" s="110" t="s">
        <v>704</v>
      </c>
      <c r="D246" s="110" t="s">
        <v>3366</v>
      </c>
      <c r="E246" s="111" t="s">
        <v>705</v>
      </c>
      <c r="F246" s="112" t="s">
        <v>705</v>
      </c>
      <c r="G246" s="113" t="s">
        <v>706</v>
      </c>
      <c r="H246" s="114" t="s">
        <v>707</v>
      </c>
      <c r="I246" s="115" t="s">
        <v>701</v>
      </c>
      <c r="J246" s="115" t="s">
        <v>706</v>
      </c>
      <c r="K246" s="116" t="s">
        <v>2169</v>
      </c>
      <c r="L246" s="117" t="s">
        <v>3005</v>
      </c>
    </row>
    <row r="247" spans="1:38" ht="16.2" hidden="1" thickTop="1" thickBot="1">
      <c r="B247" s="118">
        <v>2019</v>
      </c>
    </row>
    <row r="248" spans="1:38" s="58" customFormat="1" ht="15" hidden="1" customHeight="1" thickTop="1">
      <c r="A248" s="251">
        <v>43473</v>
      </c>
      <c r="B248" s="58" t="s">
        <v>8188</v>
      </c>
      <c r="C248" s="57" t="s">
        <v>8189</v>
      </c>
      <c r="D248" s="3" t="s">
        <v>8190</v>
      </c>
      <c r="E248" s="273">
        <v>4</v>
      </c>
      <c r="F248" s="247">
        <v>5.91</v>
      </c>
      <c r="G248" s="247">
        <v>7.55</v>
      </c>
      <c r="H248" s="254">
        <f t="shared" ref="H248:H253" si="65">(G248-E248)/E248</f>
        <v>0.88749999999999996</v>
      </c>
      <c r="I248" s="247">
        <f t="shared" ref="I248:I253" si="66">(F248-E248)</f>
        <v>1.9100000000000001</v>
      </c>
      <c r="J248" s="247">
        <f t="shared" ref="J248:J253" si="67">G248-E248</f>
        <v>3.55</v>
      </c>
      <c r="K248" s="266" t="s">
        <v>5829</v>
      </c>
      <c r="L248" s="57"/>
      <c r="N248" s="57"/>
    </row>
    <row r="249" spans="1:38" s="58" customFormat="1" ht="15" customHeight="1">
      <c r="A249" s="251">
        <v>43494</v>
      </c>
      <c r="B249" s="58" t="s">
        <v>8191</v>
      </c>
      <c r="C249" s="4" t="s">
        <v>3911</v>
      </c>
      <c r="D249" s="3" t="s">
        <v>8192</v>
      </c>
      <c r="E249" s="273">
        <v>10</v>
      </c>
      <c r="F249" s="247">
        <v>10</v>
      </c>
      <c r="G249" s="247">
        <v>10.01</v>
      </c>
      <c r="H249" s="254">
        <f t="shared" si="65"/>
        <v>9.9999999999997877E-4</v>
      </c>
      <c r="I249" s="247">
        <f t="shared" si="66"/>
        <v>0</v>
      </c>
      <c r="J249" s="247">
        <f t="shared" si="67"/>
        <v>9.9999999999997868E-3</v>
      </c>
      <c r="K249" s="266">
        <v>1</v>
      </c>
      <c r="L249" s="57"/>
      <c r="N249" s="57"/>
    </row>
    <row r="250" spans="1:38" s="58" customFormat="1" ht="15" hidden="1" customHeight="1">
      <c r="A250" s="251">
        <v>43495</v>
      </c>
      <c r="B250" s="58" t="s">
        <v>8193</v>
      </c>
      <c r="C250" s="4" t="s">
        <v>8194</v>
      </c>
      <c r="D250" s="250" t="s">
        <v>8195</v>
      </c>
      <c r="E250" s="273">
        <v>20</v>
      </c>
      <c r="F250" s="247">
        <v>20</v>
      </c>
      <c r="G250" s="247">
        <v>20.2</v>
      </c>
      <c r="H250" s="254">
        <f t="shared" si="65"/>
        <v>9.9999999999999638E-3</v>
      </c>
      <c r="I250" s="247">
        <f t="shared" si="66"/>
        <v>0</v>
      </c>
      <c r="J250" s="247">
        <f t="shared" si="67"/>
        <v>0.19999999999999929</v>
      </c>
      <c r="K250" s="266">
        <v>1</v>
      </c>
      <c r="L250" s="57"/>
      <c r="N250" s="57"/>
    </row>
    <row r="251" spans="1:38" s="58" customFormat="1" ht="15" hidden="1" customHeight="1">
      <c r="A251" s="245">
        <v>43496</v>
      </c>
      <c r="B251" s="58" t="s">
        <v>8196</v>
      </c>
      <c r="C251" s="57" t="s">
        <v>8197</v>
      </c>
      <c r="D251" s="58" t="s">
        <v>6661</v>
      </c>
      <c r="E251" s="273">
        <v>14</v>
      </c>
      <c r="F251" s="247">
        <v>13.25</v>
      </c>
      <c r="G251" s="247">
        <v>13.07</v>
      </c>
      <c r="H251" s="254">
        <f t="shared" si="65"/>
        <v>-6.6428571428571406E-2</v>
      </c>
      <c r="I251" s="247">
        <f t="shared" si="66"/>
        <v>-0.75</v>
      </c>
      <c r="J251" s="247">
        <f t="shared" si="67"/>
        <v>-0.92999999999999972</v>
      </c>
      <c r="K251" s="266">
        <v>1</v>
      </c>
      <c r="L251" s="57"/>
      <c r="N251" s="57"/>
    </row>
    <row r="252" spans="1:38" s="58" customFormat="1" ht="15" hidden="1" customHeight="1">
      <c r="A252" s="251">
        <v>43496</v>
      </c>
      <c r="B252" s="58" t="s">
        <v>8198</v>
      </c>
      <c r="C252" s="57" t="s">
        <v>8199</v>
      </c>
      <c r="D252" s="58" t="s">
        <v>7614</v>
      </c>
      <c r="E252" s="273">
        <v>10</v>
      </c>
      <c r="F252" s="247">
        <v>10.050000000000001</v>
      </c>
      <c r="G252" s="247">
        <v>10.1</v>
      </c>
      <c r="H252" s="254">
        <f t="shared" si="65"/>
        <v>9.9999999999999638E-3</v>
      </c>
      <c r="I252" s="247">
        <f t="shared" si="66"/>
        <v>5.0000000000000711E-2</v>
      </c>
      <c r="J252" s="247">
        <f t="shared" si="67"/>
        <v>9.9999999999999645E-2</v>
      </c>
      <c r="K252" s="266">
        <v>1</v>
      </c>
      <c r="L252" s="57"/>
      <c r="N252" s="57"/>
    </row>
    <row r="253" spans="1:38" s="58" customFormat="1" ht="15" hidden="1" customHeight="1">
      <c r="A253" s="251">
        <v>43497</v>
      </c>
      <c r="B253" s="58" t="s">
        <v>8200</v>
      </c>
      <c r="C253" s="4" t="s">
        <v>8201</v>
      </c>
      <c r="D253" s="3" t="s">
        <v>8202</v>
      </c>
      <c r="E253" s="273">
        <v>10</v>
      </c>
      <c r="F253" s="247">
        <v>10.14</v>
      </c>
      <c r="G253" s="247">
        <v>10.119999999999999</v>
      </c>
      <c r="H253" s="254">
        <f t="shared" si="65"/>
        <v>1.1999999999999922E-2</v>
      </c>
      <c r="I253" s="247">
        <f t="shared" si="66"/>
        <v>0.14000000000000057</v>
      </c>
      <c r="J253" s="247">
        <f t="shared" si="67"/>
        <v>0.11999999999999922</v>
      </c>
      <c r="K253" s="266">
        <v>1</v>
      </c>
      <c r="L253" s="57"/>
      <c r="N253" s="57"/>
    </row>
    <row r="254" spans="1:38" s="56" customFormat="1" ht="15" hidden="1" customHeight="1">
      <c r="A254" s="245">
        <v>43502</v>
      </c>
      <c r="B254" s="58" t="s">
        <v>8205</v>
      </c>
      <c r="C254" s="57" t="s">
        <v>8206</v>
      </c>
      <c r="D254" s="58" t="s">
        <v>7800</v>
      </c>
      <c r="E254" s="273">
        <v>10</v>
      </c>
      <c r="F254" s="247">
        <v>10.01</v>
      </c>
      <c r="G254" s="247">
        <v>10.01</v>
      </c>
      <c r="H254" s="254">
        <f t="shared" ref="H254:H259" si="68">(G254-E254)/E254</f>
        <v>9.9999999999997877E-4</v>
      </c>
      <c r="I254" s="247">
        <f t="shared" ref="I254:I259" si="69">(F254-E254)</f>
        <v>9.9999999999997868E-3</v>
      </c>
      <c r="J254" s="247">
        <f t="shared" ref="J254:J259" si="70">G254-E254</f>
        <v>9.9999999999997868E-3</v>
      </c>
      <c r="K254" s="266">
        <v>1</v>
      </c>
      <c r="L254" s="254"/>
      <c r="M254" s="60"/>
      <c r="N254" s="60"/>
    </row>
    <row r="255" spans="1:38" s="56" customFormat="1" hidden="1">
      <c r="A255" s="245">
        <v>43503</v>
      </c>
      <c r="B255" s="58" t="s">
        <v>8207</v>
      </c>
      <c r="C255" s="57" t="s">
        <v>8208</v>
      </c>
      <c r="D255" s="58" t="s">
        <v>8204</v>
      </c>
      <c r="E255" s="273">
        <v>19</v>
      </c>
      <c r="F255" s="247">
        <v>18.7</v>
      </c>
      <c r="G255" s="247">
        <v>18</v>
      </c>
      <c r="H255" s="254">
        <f t="shared" si="68"/>
        <v>-5.2631578947368418E-2</v>
      </c>
      <c r="I255" s="247">
        <f t="shared" si="69"/>
        <v>-0.30000000000000071</v>
      </c>
      <c r="J255" s="247">
        <f t="shared" si="70"/>
        <v>-1</v>
      </c>
      <c r="K255" s="266">
        <v>2</v>
      </c>
      <c r="L255" s="267" t="s">
        <v>3006</v>
      </c>
      <c r="M255" s="60"/>
      <c r="N255" s="57"/>
      <c r="O255" s="57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</row>
    <row r="256" spans="1:38" s="56" customFormat="1" hidden="1">
      <c r="A256" s="245">
        <v>43503</v>
      </c>
      <c r="B256" s="58" t="s">
        <v>8209</v>
      </c>
      <c r="C256" s="57" t="s">
        <v>8210</v>
      </c>
      <c r="D256" s="58" t="s">
        <v>7540</v>
      </c>
      <c r="E256" s="273">
        <v>10</v>
      </c>
      <c r="F256" s="247">
        <v>10</v>
      </c>
      <c r="G256" s="247">
        <v>10.01</v>
      </c>
      <c r="H256" s="254">
        <f t="shared" si="68"/>
        <v>9.9999999999997877E-4</v>
      </c>
      <c r="I256" s="247">
        <f t="shared" si="69"/>
        <v>0</v>
      </c>
      <c r="J256" s="247">
        <f t="shared" si="70"/>
        <v>9.9999999999997868E-3</v>
      </c>
      <c r="K256" s="266">
        <v>1</v>
      </c>
      <c r="L256" s="123"/>
      <c r="M256" s="60"/>
      <c r="N256" s="57"/>
      <c r="O256" s="57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</row>
    <row r="257" spans="1:38" s="56" customFormat="1" hidden="1">
      <c r="A257" s="245">
        <v>43504</v>
      </c>
      <c r="B257" s="58" t="s">
        <v>8211</v>
      </c>
      <c r="C257" s="57" t="s">
        <v>8212</v>
      </c>
      <c r="D257" s="58" t="s">
        <v>8203</v>
      </c>
      <c r="E257" s="273">
        <v>16</v>
      </c>
      <c r="F257" s="247">
        <v>19</v>
      </c>
      <c r="G257" s="247">
        <v>17.940000000000001</v>
      </c>
      <c r="H257" s="254">
        <f t="shared" si="68"/>
        <v>0.12125000000000008</v>
      </c>
      <c r="I257" s="247">
        <f t="shared" si="69"/>
        <v>3</v>
      </c>
      <c r="J257" s="247">
        <f t="shared" si="70"/>
        <v>1.9400000000000013</v>
      </c>
      <c r="K257" s="266">
        <v>2</v>
      </c>
      <c r="L257" s="123"/>
      <c r="M257" s="60"/>
      <c r="N257" s="57"/>
      <c r="O257" s="57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</row>
    <row r="258" spans="1:38" s="58" customFormat="1" ht="15" hidden="1" customHeight="1">
      <c r="A258" s="245">
        <v>43504</v>
      </c>
      <c r="B258" s="58" t="s">
        <v>8213</v>
      </c>
      <c r="C258" s="57" t="s">
        <v>8214</v>
      </c>
      <c r="D258" s="58" t="s">
        <v>6005</v>
      </c>
      <c r="E258" s="273">
        <v>14</v>
      </c>
      <c r="F258" s="247">
        <v>14</v>
      </c>
      <c r="G258" s="247">
        <v>13.5</v>
      </c>
      <c r="H258" s="254">
        <f t="shared" si="68"/>
        <v>-3.5714285714285712E-2</v>
      </c>
      <c r="I258" s="247">
        <f t="shared" si="69"/>
        <v>0</v>
      </c>
      <c r="J258" s="247">
        <f t="shared" si="70"/>
        <v>-0.5</v>
      </c>
      <c r="K258" s="266">
        <v>1</v>
      </c>
      <c r="N258" s="57"/>
    </row>
    <row r="259" spans="1:38" s="58" customFormat="1" ht="15" hidden="1" customHeight="1">
      <c r="A259" s="245">
        <v>43504</v>
      </c>
      <c r="B259" s="58" t="s">
        <v>8215</v>
      </c>
      <c r="C259" s="57" t="s">
        <v>8216</v>
      </c>
      <c r="D259" s="58" t="s">
        <v>2329</v>
      </c>
      <c r="E259" s="273">
        <v>10</v>
      </c>
      <c r="F259" s="247">
        <v>10.01</v>
      </c>
      <c r="G259" s="247">
        <v>10</v>
      </c>
      <c r="H259" s="254">
        <f t="shared" si="68"/>
        <v>0</v>
      </c>
      <c r="I259" s="247">
        <f t="shared" si="69"/>
        <v>9.9999999999997868E-3</v>
      </c>
      <c r="J259" s="247">
        <f t="shared" si="70"/>
        <v>0</v>
      </c>
      <c r="K259" s="266">
        <v>1</v>
      </c>
      <c r="N259" s="57"/>
    </row>
    <row r="260" spans="1:38" s="58" customFormat="1" ht="15" hidden="1" customHeight="1">
      <c r="A260" s="245">
        <v>43509</v>
      </c>
      <c r="B260" s="58" t="s">
        <v>8217</v>
      </c>
      <c r="C260" s="68" t="s">
        <v>8426</v>
      </c>
      <c r="D260" s="261" t="s">
        <v>8218</v>
      </c>
      <c r="E260" s="267">
        <v>5</v>
      </c>
      <c r="F260" s="247">
        <v>3.91</v>
      </c>
      <c r="G260" s="273">
        <v>4.18</v>
      </c>
      <c r="H260" s="254">
        <f>(G260-E260)/E260</f>
        <v>-0.16400000000000006</v>
      </c>
      <c r="I260" s="247">
        <f>(F260-E260)</f>
        <v>-1.0899999999999999</v>
      </c>
      <c r="J260" s="247">
        <f>G260-E260</f>
        <v>-0.82000000000000028</v>
      </c>
      <c r="K260" s="254" t="s">
        <v>5829</v>
      </c>
      <c r="L260" s="254"/>
      <c r="N260" s="57"/>
    </row>
    <row r="261" spans="1:38" s="58" customFormat="1" ht="15" hidden="1" customHeight="1">
      <c r="A261" s="245">
        <v>43510</v>
      </c>
      <c r="B261" s="58" t="s">
        <v>8219</v>
      </c>
      <c r="C261" s="57" t="s">
        <v>8220</v>
      </c>
      <c r="D261" s="272" t="s">
        <v>601</v>
      </c>
      <c r="E261" s="273">
        <v>14</v>
      </c>
      <c r="F261" s="247">
        <v>11.6</v>
      </c>
      <c r="G261" s="247">
        <v>12.29</v>
      </c>
      <c r="H261" s="254">
        <f t="shared" ref="H261:H270" si="71">(G261-E261)/E261</f>
        <v>-0.12214285714285721</v>
      </c>
      <c r="I261" s="247">
        <f t="shared" ref="I261:I270" si="72">(F261-E261)</f>
        <v>-2.4000000000000004</v>
      </c>
      <c r="J261" s="247">
        <f t="shared" ref="J261:J270" si="73">G261-E261</f>
        <v>-1.7100000000000009</v>
      </c>
      <c r="K261" s="266">
        <v>2</v>
      </c>
      <c r="L261" s="267" t="s">
        <v>3006</v>
      </c>
      <c r="N261" s="57"/>
    </row>
    <row r="262" spans="1:38" s="58" customFormat="1" ht="15" hidden="1" customHeight="1">
      <c r="A262" s="245">
        <v>43520</v>
      </c>
      <c r="B262" s="58" t="s">
        <v>8221</v>
      </c>
      <c r="C262" s="57" t="s">
        <v>8222</v>
      </c>
      <c r="D262" s="261" t="s">
        <v>6179</v>
      </c>
      <c r="E262" s="273">
        <v>15</v>
      </c>
      <c r="F262" s="247">
        <v>15.15</v>
      </c>
      <c r="G262" s="247">
        <v>15.07</v>
      </c>
      <c r="H262" s="254">
        <f t="shared" si="71"/>
        <v>4.6666666666666853E-3</v>
      </c>
      <c r="I262" s="247">
        <f t="shared" si="72"/>
        <v>0.15000000000000036</v>
      </c>
      <c r="J262" s="247">
        <f t="shared" si="73"/>
        <v>7.0000000000000284E-2</v>
      </c>
      <c r="K262" s="266">
        <v>1</v>
      </c>
      <c r="L262" s="267"/>
      <c r="N262" s="57"/>
    </row>
    <row r="263" spans="1:38" s="58" customFormat="1" ht="15" hidden="1" customHeight="1">
      <c r="A263" s="245">
        <v>43511</v>
      </c>
      <c r="B263" s="58" t="s">
        <v>8223</v>
      </c>
      <c r="C263" s="57" t="s">
        <v>8224</v>
      </c>
      <c r="D263" s="58" t="s">
        <v>6508</v>
      </c>
      <c r="E263" s="273">
        <v>5.6</v>
      </c>
      <c r="F263" s="247">
        <v>6.9</v>
      </c>
      <c r="G263" s="247">
        <v>8.5299999999999994</v>
      </c>
      <c r="H263" s="254">
        <f t="shared" si="71"/>
        <v>0.52321428571428574</v>
      </c>
      <c r="I263" s="247">
        <f t="shared" si="72"/>
        <v>1.3000000000000007</v>
      </c>
      <c r="J263" s="247">
        <f t="shared" si="73"/>
        <v>2.9299999999999997</v>
      </c>
      <c r="K263" s="266">
        <v>1</v>
      </c>
      <c r="L263" s="267" t="s">
        <v>3006</v>
      </c>
      <c r="N263" s="57"/>
    </row>
    <row r="264" spans="1:38" s="58" customFormat="1" ht="15" hidden="1" customHeight="1">
      <c r="A264" s="245">
        <v>43511</v>
      </c>
      <c r="B264" s="58" t="s">
        <v>8225</v>
      </c>
      <c r="C264" s="57" t="s">
        <v>8226</v>
      </c>
      <c r="D264" s="58" t="s">
        <v>8227</v>
      </c>
      <c r="E264" s="273">
        <v>12</v>
      </c>
      <c r="F264" s="247">
        <v>12.1</v>
      </c>
      <c r="G264" s="247">
        <v>11.9</v>
      </c>
      <c r="H264" s="254">
        <f t="shared" si="71"/>
        <v>-8.3333333333333037E-3</v>
      </c>
      <c r="I264" s="247">
        <f t="shared" si="72"/>
        <v>9.9999999999999645E-2</v>
      </c>
      <c r="J264" s="247">
        <f t="shared" si="73"/>
        <v>-9.9999999999999645E-2</v>
      </c>
      <c r="K264" s="266">
        <v>1</v>
      </c>
      <c r="L264" s="267"/>
      <c r="N264" s="57"/>
    </row>
    <row r="265" spans="1:38" s="58" customFormat="1" ht="15" hidden="1" customHeight="1">
      <c r="A265" s="245">
        <v>43518</v>
      </c>
      <c r="B265" s="58" t="s">
        <v>8228</v>
      </c>
      <c r="C265" s="57" t="s">
        <v>8229</v>
      </c>
      <c r="D265" s="58" t="s">
        <v>7633</v>
      </c>
      <c r="E265" s="273">
        <v>10</v>
      </c>
      <c r="F265" s="247">
        <v>10.02</v>
      </c>
      <c r="G265" s="247">
        <v>10</v>
      </c>
      <c r="H265" s="254">
        <f t="shared" si="71"/>
        <v>0</v>
      </c>
      <c r="I265" s="247">
        <f t="shared" si="72"/>
        <v>1.9999999999999574E-2</v>
      </c>
      <c r="J265" s="247">
        <f t="shared" si="73"/>
        <v>0</v>
      </c>
      <c r="K265" s="266" t="s">
        <v>5829</v>
      </c>
      <c r="N265" s="57"/>
    </row>
    <row r="266" spans="1:38" s="58" customFormat="1" ht="15" hidden="1" customHeight="1">
      <c r="A266" s="245">
        <v>43522</v>
      </c>
      <c r="B266" s="58" t="s">
        <v>8230</v>
      </c>
      <c r="C266" s="57" t="s">
        <v>8231</v>
      </c>
      <c r="D266" s="58" t="s">
        <v>8232</v>
      </c>
      <c r="E266" s="273">
        <v>11</v>
      </c>
      <c r="F266" s="247">
        <v>11</v>
      </c>
      <c r="G266" s="247">
        <v>8.5</v>
      </c>
      <c r="H266" s="254">
        <f>(G266-E266)/E266</f>
        <v>-0.22727272727272727</v>
      </c>
      <c r="I266" s="247">
        <f>(F266-E266)</f>
        <v>0</v>
      </c>
      <c r="J266" s="247">
        <f>G266-E266</f>
        <v>-2.5</v>
      </c>
      <c r="K266" s="266">
        <v>1</v>
      </c>
      <c r="L266" s="254"/>
      <c r="N266" s="57"/>
    </row>
    <row r="267" spans="1:38" s="58" customFormat="1" ht="15" hidden="1" customHeight="1">
      <c r="A267" s="245">
        <v>43524</v>
      </c>
      <c r="B267" s="58" t="s">
        <v>8233</v>
      </c>
      <c r="C267" s="57" t="s">
        <v>8234</v>
      </c>
      <c r="D267" s="58" t="s">
        <v>2329</v>
      </c>
      <c r="E267" s="273">
        <v>10</v>
      </c>
      <c r="F267" s="247">
        <v>10</v>
      </c>
      <c r="G267" s="247">
        <v>10</v>
      </c>
      <c r="H267" s="254">
        <f t="shared" si="71"/>
        <v>0</v>
      </c>
      <c r="I267" s="247">
        <f t="shared" si="72"/>
        <v>0</v>
      </c>
      <c r="J267" s="247">
        <f t="shared" si="73"/>
        <v>0</v>
      </c>
      <c r="K267" s="266">
        <v>1</v>
      </c>
      <c r="N267" s="57"/>
    </row>
    <row r="268" spans="1:38" s="58" customFormat="1" ht="15" hidden="1" customHeight="1">
      <c r="A268" s="245">
        <v>43524</v>
      </c>
      <c r="B268" s="58" t="s">
        <v>8235</v>
      </c>
      <c r="C268" s="57" t="s">
        <v>8236</v>
      </c>
      <c r="D268" s="58" t="s">
        <v>8012</v>
      </c>
      <c r="E268" s="273">
        <v>15</v>
      </c>
      <c r="F268" s="247">
        <v>12.8</v>
      </c>
      <c r="G268" s="247">
        <v>14.23</v>
      </c>
      <c r="H268" s="254">
        <f>(G268-E268)/E268</f>
        <v>-5.1333333333333307E-2</v>
      </c>
      <c r="I268" s="247">
        <f>(F268-E268)</f>
        <v>-2.1999999999999993</v>
      </c>
      <c r="J268" s="247">
        <f>G268-E268</f>
        <v>-0.76999999999999957</v>
      </c>
      <c r="K268" s="266">
        <v>1</v>
      </c>
      <c r="L268" s="254"/>
      <c r="N268" s="57"/>
    </row>
    <row r="269" spans="1:38" s="58" customFormat="1" ht="15" hidden="1" customHeight="1">
      <c r="A269" s="245">
        <v>43524</v>
      </c>
      <c r="B269" s="58" t="s">
        <v>8237</v>
      </c>
      <c r="C269" s="57" t="s">
        <v>8238</v>
      </c>
      <c r="D269" s="248" t="s">
        <v>8239</v>
      </c>
      <c r="E269" s="273">
        <v>10</v>
      </c>
      <c r="F269" s="247">
        <v>10.02</v>
      </c>
      <c r="G269" s="247">
        <v>10</v>
      </c>
      <c r="H269" s="254">
        <f t="shared" si="71"/>
        <v>0</v>
      </c>
      <c r="I269" s="247">
        <f t="shared" si="72"/>
        <v>1.9999999999999574E-2</v>
      </c>
      <c r="J269" s="247">
        <f t="shared" si="73"/>
        <v>0</v>
      </c>
      <c r="K269" s="266">
        <v>1</v>
      </c>
      <c r="N269" s="57"/>
    </row>
    <row r="270" spans="1:38" s="58" customFormat="1" ht="15" customHeight="1">
      <c r="A270" s="245">
        <v>43525</v>
      </c>
      <c r="B270" s="58" t="s">
        <v>8241</v>
      </c>
      <c r="C270" s="57" t="s">
        <v>5654</v>
      </c>
      <c r="D270" s="248" t="s">
        <v>8240</v>
      </c>
      <c r="E270" s="273">
        <v>10</v>
      </c>
      <c r="F270" s="247">
        <v>10</v>
      </c>
      <c r="G270" s="247">
        <v>10.02</v>
      </c>
      <c r="H270" s="254">
        <f t="shared" si="71"/>
        <v>1.9999999999999575E-3</v>
      </c>
      <c r="I270" s="247">
        <f t="shared" si="72"/>
        <v>0</v>
      </c>
      <c r="J270" s="247">
        <f t="shared" si="73"/>
        <v>1.9999999999999574E-2</v>
      </c>
      <c r="K270" s="266">
        <v>1</v>
      </c>
      <c r="N270" s="57"/>
    </row>
    <row r="271" spans="1:38" s="58" customFormat="1" ht="15" hidden="1" customHeight="1">
      <c r="A271" s="245">
        <v>43529</v>
      </c>
      <c r="B271" s="58" t="s">
        <v>8242</v>
      </c>
      <c r="C271" s="57" t="s">
        <v>8243</v>
      </c>
      <c r="D271" s="248" t="s">
        <v>4937</v>
      </c>
      <c r="E271" s="273">
        <v>10</v>
      </c>
      <c r="F271" s="247">
        <v>10.1</v>
      </c>
      <c r="G271" s="247">
        <v>10.130000000000001</v>
      </c>
      <c r="H271" s="254">
        <f t="shared" ref="H271:H278" si="74">(G271-E271)/E271</f>
        <v>1.3000000000000077E-2</v>
      </c>
      <c r="I271" s="247">
        <f t="shared" ref="I271:I278" si="75">(F271-E271)</f>
        <v>9.9999999999999645E-2</v>
      </c>
      <c r="J271" s="247">
        <f t="shared" ref="J271:J277" si="76">G271-E271</f>
        <v>0.13000000000000078</v>
      </c>
      <c r="K271" s="266">
        <v>1</v>
      </c>
      <c r="N271" s="57"/>
    </row>
    <row r="272" spans="1:38" s="58" customFormat="1" ht="15" hidden="1" customHeight="1">
      <c r="A272" s="245">
        <v>43531</v>
      </c>
      <c r="B272" s="58" t="s">
        <v>8244</v>
      </c>
      <c r="C272" s="57" t="s">
        <v>8245</v>
      </c>
      <c r="D272" s="248" t="s">
        <v>2078</v>
      </c>
      <c r="E272" s="273">
        <v>17</v>
      </c>
      <c r="F272" s="247">
        <v>24.8</v>
      </c>
      <c r="G272" s="247">
        <v>30.5</v>
      </c>
      <c r="H272" s="254">
        <f t="shared" si="74"/>
        <v>0.79411764705882348</v>
      </c>
      <c r="I272" s="247">
        <f t="shared" si="75"/>
        <v>7.8000000000000007</v>
      </c>
      <c r="J272" s="247">
        <f t="shared" si="76"/>
        <v>13.5</v>
      </c>
      <c r="K272" s="266">
        <v>2</v>
      </c>
      <c r="N272" s="57"/>
    </row>
    <row r="273" spans="1:14" s="58" customFormat="1" ht="15" hidden="1" customHeight="1">
      <c r="A273" s="245">
        <v>43532</v>
      </c>
      <c r="B273" s="58" t="s">
        <v>8246</v>
      </c>
      <c r="C273" s="57" t="s">
        <v>8247</v>
      </c>
      <c r="D273" s="248" t="s">
        <v>4807</v>
      </c>
      <c r="E273" s="273">
        <v>10</v>
      </c>
      <c r="F273" s="247">
        <v>10</v>
      </c>
      <c r="G273" s="247">
        <v>10</v>
      </c>
      <c r="H273" s="254">
        <f t="shared" si="74"/>
        <v>0</v>
      </c>
      <c r="I273" s="247">
        <f t="shared" si="75"/>
        <v>0</v>
      </c>
      <c r="J273" s="247">
        <f t="shared" si="76"/>
        <v>0</v>
      </c>
      <c r="K273" s="266">
        <v>1</v>
      </c>
      <c r="N273" s="57"/>
    </row>
    <row r="274" spans="1:14" s="58" customFormat="1" ht="15" hidden="1" customHeight="1">
      <c r="A274" s="245">
        <v>43532</v>
      </c>
      <c r="B274" s="58" t="s">
        <v>8248</v>
      </c>
      <c r="C274" s="57" t="s">
        <v>8752</v>
      </c>
      <c r="D274" s="58" t="s">
        <v>8249</v>
      </c>
      <c r="E274" s="273">
        <v>12</v>
      </c>
      <c r="F274" s="247">
        <v>14.76</v>
      </c>
      <c r="G274" s="247">
        <v>15.32</v>
      </c>
      <c r="H274" s="254">
        <f t="shared" si="74"/>
        <v>0.27666666666666667</v>
      </c>
      <c r="I274" s="247">
        <f t="shared" si="75"/>
        <v>2.76</v>
      </c>
      <c r="J274" s="247">
        <f t="shared" si="76"/>
        <v>3.3200000000000003</v>
      </c>
      <c r="K274" s="266">
        <v>2</v>
      </c>
      <c r="N274" s="57"/>
    </row>
    <row r="275" spans="1:14" s="58" customFormat="1" ht="15" hidden="1" customHeight="1">
      <c r="A275" s="251">
        <v>43538</v>
      </c>
      <c r="B275" s="58" t="s">
        <v>8250</v>
      </c>
      <c r="C275" s="57" t="s">
        <v>8251</v>
      </c>
      <c r="D275" s="250" t="s">
        <v>8252</v>
      </c>
      <c r="E275" s="273">
        <v>10</v>
      </c>
      <c r="F275" s="247">
        <v>10</v>
      </c>
      <c r="G275" s="247">
        <v>10</v>
      </c>
      <c r="H275" s="254">
        <f t="shared" si="74"/>
        <v>0</v>
      </c>
      <c r="I275" s="247">
        <f t="shared" si="75"/>
        <v>0</v>
      </c>
      <c r="J275" s="247">
        <f t="shared" si="76"/>
        <v>0</v>
      </c>
      <c r="K275" s="266">
        <v>1</v>
      </c>
      <c r="N275" s="57"/>
    </row>
    <row r="276" spans="1:14" s="58" customFormat="1" ht="15" hidden="1" customHeight="1">
      <c r="A276" s="245">
        <v>43544</v>
      </c>
      <c r="B276" s="58" t="s">
        <v>8253</v>
      </c>
      <c r="C276" s="57" t="s">
        <v>8254</v>
      </c>
      <c r="D276" s="248" t="s">
        <v>7614</v>
      </c>
      <c r="E276" s="273">
        <v>10</v>
      </c>
      <c r="F276" s="247">
        <v>10.1</v>
      </c>
      <c r="G276" s="247">
        <v>10.1</v>
      </c>
      <c r="H276" s="254">
        <f t="shared" si="74"/>
        <v>9.9999999999999638E-3</v>
      </c>
      <c r="I276" s="247">
        <f t="shared" si="75"/>
        <v>9.9999999999999645E-2</v>
      </c>
      <c r="J276" s="247">
        <f t="shared" si="76"/>
        <v>9.9999999999999645E-2</v>
      </c>
      <c r="K276" s="266">
        <v>1</v>
      </c>
      <c r="N276" s="57"/>
    </row>
    <row r="277" spans="1:14" s="280" customFormat="1" ht="15" hidden="1" customHeight="1">
      <c r="A277" s="286">
        <v>43544</v>
      </c>
      <c r="B277" s="280" t="s">
        <v>8255</v>
      </c>
      <c r="C277" s="287" t="s">
        <v>8256</v>
      </c>
      <c r="D277" s="288" t="s">
        <v>5196</v>
      </c>
      <c r="E277" s="289">
        <v>8</v>
      </c>
      <c r="F277" s="290">
        <v>8.1</v>
      </c>
      <c r="G277" s="290">
        <v>10.92</v>
      </c>
      <c r="H277" s="291">
        <f t="shared" si="74"/>
        <v>0.36499999999999999</v>
      </c>
      <c r="I277" s="290">
        <f t="shared" si="75"/>
        <v>9.9999999999999645E-2</v>
      </c>
      <c r="J277" s="290">
        <f t="shared" si="76"/>
        <v>2.92</v>
      </c>
      <c r="K277" s="292">
        <v>2</v>
      </c>
      <c r="N277" s="287"/>
    </row>
    <row r="278" spans="1:14" s="280" customFormat="1" ht="15" hidden="1" customHeight="1">
      <c r="A278" s="286">
        <v>43545</v>
      </c>
      <c r="B278" s="280" t="s">
        <v>8257</v>
      </c>
      <c r="C278" s="287" t="s">
        <v>8258</v>
      </c>
      <c r="D278" s="288" t="s">
        <v>5947</v>
      </c>
      <c r="E278" s="289">
        <v>17</v>
      </c>
      <c r="F278" s="290">
        <v>22.22</v>
      </c>
      <c r="G278" s="290">
        <v>22.41</v>
      </c>
      <c r="H278" s="291">
        <f t="shared" si="74"/>
        <v>0.31823529411764706</v>
      </c>
      <c r="I278" s="290">
        <f t="shared" si="75"/>
        <v>5.2199999999999989</v>
      </c>
      <c r="J278" s="290">
        <f>G278-E278</f>
        <v>5.41</v>
      </c>
      <c r="K278" s="292">
        <v>3</v>
      </c>
      <c r="N278" s="287"/>
    </row>
    <row r="279" spans="1:14" s="280" customFormat="1" ht="15" hidden="1" customHeight="1">
      <c r="A279" s="245">
        <v>43549</v>
      </c>
      <c r="B279" s="58" t="s">
        <v>8259</v>
      </c>
      <c r="C279" s="57" t="s">
        <v>8260</v>
      </c>
      <c r="D279" s="250" t="s">
        <v>7800</v>
      </c>
      <c r="E279" s="273">
        <v>10</v>
      </c>
      <c r="F279" s="247">
        <v>10.050000000000001</v>
      </c>
      <c r="G279" s="247">
        <v>10.029999999999999</v>
      </c>
      <c r="H279" s="291">
        <f>(G279-E279)/E279</f>
        <v>2.9999999999999359E-3</v>
      </c>
      <c r="I279" s="290">
        <f>(F279-E279)</f>
        <v>5.0000000000000711E-2</v>
      </c>
      <c r="J279" s="290">
        <f>G279-E279</f>
        <v>2.9999999999999361E-2</v>
      </c>
      <c r="K279" s="292">
        <v>1</v>
      </c>
      <c r="N279" s="287"/>
    </row>
    <row r="280" spans="1:14" s="58" customFormat="1" ht="15" hidden="1" customHeight="1">
      <c r="A280" s="245">
        <v>43552</v>
      </c>
      <c r="B280" s="58" t="s">
        <v>8261</v>
      </c>
      <c r="C280" s="57" t="s">
        <v>8262</v>
      </c>
      <c r="D280" s="248" t="s">
        <v>8263</v>
      </c>
      <c r="E280" s="273">
        <v>16</v>
      </c>
      <c r="F280" s="247">
        <v>18</v>
      </c>
      <c r="G280" s="247">
        <v>17.440000000000001</v>
      </c>
      <c r="H280" s="254">
        <f>(G280-E280)/E280</f>
        <v>9.000000000000008E-2</v>
      </c>
      <c r="I280" s="247">
        <f>(F280-E280)</f>
        <v>2</v>
      </c>
      <c r="J280" s="247">
        <f>G280-E280</f>
        <v>1.4400000000000013</v>
      </c>
      <c r="K280" s="266">
        <v>2</v>
      </c>
      <c r="N280" s="57"/>
    </row>
    <row r="281" spans="1:14" s="58" customFormat="1" ht="15" hidden="1" customHeight="1">
      <c r="A281" s="245">
        <v>43553</v>
      </c>
      <c r="B281" s="58" t="s">
        <v>8264</v>
      </c>
      <c r="C281" s="57" t="s">
        <v>8265</v>
      </c>
      <c r="D281" s="248" t="s">
        <v>8266</v>
      </c>
      <c r="E281" s="273">
        <v>72</v>
      </c>
      <c r="F281" s="247">
        <v>87.24</v>
      </c>
      <c r="G281" s="247">
        <v>78.290000000000006</v>
      </c>
      <c r="H281" s="254">
        <f>(G281-E281)/E281</f>
        <v>8.7361111111111195E-2</v>
      </c>
      <c r="I281" s="247">
        <f>(F281-E281)</f>
        <v>15.239999999999995</v>
      </c>
      <c r="J281" s="247">
        <f>G281-E281</f>
        <v>6.2900000000000063</v>
      </c>
      <c r="K281" s="266">
        <v>3</v>
      </c>
      <c r="N281" s="57"/>
    </row>
    <row r="282" spans="1:14" s="58" customFormat="1" ht="15" hidden="1" customHeight="1">
      <c r="A282" s="245">
        <v>43557</v>
      </c>
      <c r="B282" s="58" t="s">
        <v>8267</v>
      </c>
      <c r="C282" s="57" t="s">
        <v>8268</v>
      </c>
      <c r="D282" s="58" t="s">
        <v>8269</v>
      </c>
      <c r="E282" s="273">
        <v>5</v>
      </c>
      <c r="F282" s="247">
        <v>5.5</v>
      </c>
      <c r="G282" s="247">
        <v>5.21</v>
      </c>
      <c r="H282" s="254">
        <f t="shared" ref="H282:H288" si="77">(G282-E282)/E282</f>
        <v>4.1999999999999996E-2</v>
      </c>
      <c r="I282" s="247">
        <f t="shared" ref="I282:I288" si="78">(F282-E282)</f>
        <v>0.5</v>
      </c>
      <c r="J282" s="247">
        <f t="shared" ref="J282:J288" si="79">G282-E282</f>
        <v>0.20999999999999996</v>
      </c>
      <c r="K282" s="266" t="s">
        <v>5829</v>
      </c>
      <c r="N282" s="57"/>
    </row>
    <row r="283" spans="1:14" s="58" customFormat="1" ht="15" hidden="1" customHeight="1">
      <c r="A283" s="245">
        <v>43558</v>
      </c>
      <c r="B283" s="58" t="s">
        <v>8270</v>
      </c>
      <c r="C283" s="57" t="s">
        <v>8271</v>
      </c>
      <c r="D283" s="248" t="s">
        <v>8272</v>
      </c>
      <c r="E283" s="273">
        <v>12.5</v>
      </c>
      <c r="F283" s="247">
        <v>12.5</v>
      </c>
      <c r="G283" s="247">
        <v>7.85</v>
      </c>
      <c r="H283" s="254">
        <f t="shared" si="77"/>
        <v>-0.37200000000000005</v>
      </c>
      <c r="I283" s="247">
        <f t="shared" si="78"/>
        <v>0</v>
      </c>
      <c r="J283" s="247">
        <f t="shared" si="79"/>
        <v>-4.6500000000000004</v>
      </c>
      <c r="K283" s="266">
        <v>1</v>
      </c>
      <c r="N283" s="57"/>
    </row>
    <row r="284" spans="1:14" s="58" customFormat="1" ht="15" hidden="1" customHeight="1">
      <c r="A284" s="245">
        <v>43559</v>
      </c>
      <c r="B284" s="58" t="s">
        <v>8273</v>
      </c>
      <c r="C284" s="57" t="s">
        <v>8274</v>
      </c>
      <c r="D284" s="58" t="s">
        <v>8275</v>
      </c>
      <c r="E284" s="273">
        <v>16</v>
      </c>
      <c r="F284" s="247">
        <v>15</v>
      </c>
      <c r="G284" s="247">
        <v>14.7</v>
      </c>
      <c r="H284" s="254">
        <f t="shared" si="77"/>
        <v>-8.1250000000000044E-2</v>
      </c>
      <c r="I284" s="247">
        <f t="shared" si="78"/>
        <v>-1</v>
      </c>
      <c r="J284" s="247">
        <f t="shared" si="79"/>
        <v>-1.3000000000000007</v>
      </c>
      <c r="K284" s="266">
        <v>3</v>
      </c>
      <c r="L284" s="267" t="s">
        <v>3006</v>
      </c>
      <c r="N284" s="57"/>
    </row>
    <row r="285" spans="1:14" s="58" customFormat="1" ht="15" hidden="1" customHeight="1">
      <c r="A285" s="245">
        <v>43559</v>
      </c>
      <c r="B285" s="58" t="s">
        <v>8276</v>
      </c>
      <c r="C285" s="57" t="s">
        <v>8277</v>
      </c>
      <c r="D285" s="248" t="s">
        <v>4807</v>
      </c>
      <c r="E285" s="273">
        <v>10</v>
      </c>
      <c r="F285" s="247">
        <v>10</v>
      </c>
      <c r="G285" s="247">
        <v>10.050000000000001</v>
      </c>
      <c r="H285" s="254">
        <f t="shared" si="77"/>
        <v>5.0000000000000712E-3</v>
      </c>
      <c r="I285" s="247">
        <f t="shared" si="78"/>
        <v>0</v>
      </c>
      <c r="J285" s="247">
        <f t="shared" si="79"/>
        <v>5.0000000000000711E-2</v>
      </c>
      <c r="K285" s="266">
        <v>1</v>
      </c>
      <c r="N285" s="57"/>
    </row>
    <row r="286" spans="1:14" s="58" customFormat="1" ht="15" hidden="1" customHeight="1">
      <c r="A286" s="245">
        <v>43559</v>
      </c>
      <c r="B286" s="58" t="s">
        <v>8278</v>
      </c>
      <c r="C286" s="57" t="s">
        <v>8279</v>
      </c>
      <c r="D286" s="248" t="s">
        <v>2086</v>
      </c>
      <c r="E286" s="273">
        <v>20</v>
      </c>
      <c r="F286" s="247">
        <v>33.15</v>
      </c>
      <c r="G286" s="247">
        <v>36.18</v>
      </c>
      <c r="H286" s="254">
        <f t="shared" si="77"/>
        <v>0.80899999999999994</v>
      </c>
      <c r="I286" s="247">
        <f t="shared" si="78"/>
        <v>13.149999999999999</v>
      </c>
      <c r="J286" s="247">
        <f t="shared" si="79"/>
        <v>16.18</v>
      </c>
      <c r="K286" s="266">
        <v>3</v>
      </c>
      <c r="N286" s="57"/>
    </row>
    <row r="287" spans="1:14" s="58" customFormat="1" ht="15" hidden="1" customHeight="1">
      <c r="A287" s="245">
        <v>43559</v>
      </c>
      <c r="B287" s="58" t="s">
        <v>8280</v>
      </c>
      <c r="C287" s="57" t="s">
        <v>8281</v>
      </c>
      <c r="D287" s="248" t="s">
        <v>8282</v>
      </c>
      <c r="E287" s="273">
        <v>27</v>
      </c>
      <c r="F287" s="247">
        <v>34.26</v>
      </c>
      <c r="G287" s="247">
        <v>35.81</v>
      </c>
      <c r="H287" s="254">
        <f t="shared" si="77"/>
        <v>0.32629629629629636</v>
      </c>
      <c r="I287" s="247">
        <f t="shared" si="78"/>
        <v>7.259999999999998</v>
      </c>
      <c r="J287" s="247">
        <f t="shared" si="79"/>
        <v>8.8100000000000023</v>
      </c>
      <c r="K287" s="266">
        <v>3</v>
      </c>
      <c r="N287" s="57"/>
    </row>
    <row r="288" spans="1:14" s="58" customFormat="1" ht="15" hidden="1" customHeight="1">
      <c r="A288" s="245">
        <v>43560</v>
      </c>
      <c r="B288" s="58" t="s">
        <v>8283</v>
      </c>
      <c r="C288" s="57" t="s">
        <v>8284</v>
      </c>
      <c r="D288" s="58" t="s">
        <v>8285</v>
      </c>
      <c r="E288" s="273">
        <v>4</v>
      </c>
      <c r="F288" s="247">
        <v>3.8</v>
      </c>
      <c r="G288" s="247">
        <v>3.68</v>
      </c>
      <c r="H288" s="254">
        <f t="shared" si="77"/>
        <v>-7.999999999999996E-2</v>
      </c>
      <c r="I288" s="247">
        <f t="shared" si="78"/>
        <v>-0.20000000000000018</v>
      </c>
      <c r="J288" s="247">
        <f t="shared" si="79"/>
        <v>-0.31999999999999984</v>
      </c>
      <c r="K288" s="266" t="s">
        <v>5829</v>
      </c>
      <c r="N288" s="57"/>
    </row>
    <row r="289" spans="1:14" s="58" customFormat="1" ht="15" hidden="1" customHeight="1">
      <c r="A289" s="245">
        <v>43564</v>
      </c>
      <c r="B289" s="58" t="s">
        <v>8286</v>
      </c>
      <c r="C289" s="58" t="s">
        <v>8287</v>
      </c>
      <c r="D289" s="250" t="s">
        <v>7575</v>
      </c>
      <c r="E289" s="273">
        <v>10</v>
      </c>
      <c r="F289" s="247">
        <v>10</v>
      </c>
      <c r="G289" s="247">
        <v>10</v>
      </c>
      <c r="H289" s="254">
        <f>(G289-E289)/E289</f>
        <v>0</v>
      </c>
      <c r="I289" s="247">
        <f>(F289-E289)</f>
        <v>0</v>
      </c>
      <c r="J289" s="247">
        <f>G289-E289</f>
        <v>0</v>
      </c>
      <c r="K289" s="266">
        <v>1</v>
      </c>
      <c r="L289" s="267"/>
      <c r="N289" s="57"/>
    </row>
    <row r="290" spans="1:14" s="58" customFormat="1" ht="15" hidden="1" customHeight="1">
      <c r="A290" s="245">
        <v>43566</v>
      </c>
      <c r="B290" s="58" t="s">
        <v>8288</v>
      </c>
      <c r="C290" s="57" t="s">
        <v>8289</v>
      </c>
      <c r="D290" s="248" t="s">
        <v>8290</v>
      </c>
      <c r="E290" s="273">
        <v>24</v>
      </c>
      <c r="F290" s="247">
        <v>36.75</v>
      </c>
      <c r="G290" s="247">
        <v>38.25</v>
      </c>
      <c r="H290" s="254">
        <f>(G290-E290)/E290</f>
        <v>0.59375</v>
      </c>
      <c r="I290" s="247">
        <f>(F290-E290)</f>
        <v>12.75</v>
      </c>
      <c r="J290" s="247">
        <f>G290-E290</f>
        <v>14.25</v>
      </c>
      <c r="K290" s="266">
        <v>3</v>
      </c>
      <c r="L290" s="267"/>
      <c r="N290" s="57"/>
    </row>
    <row r="291" spans="1:14" s="58" customFormat="1" ht="15" hidden="1" customHeight="1">
      <c r="A291" s="245">
        <v>43566</v>
      </c>
      <c r="B291" s="58" t="s">
        <v>8291</v>
      </c>
      <c r="C291" s="57" t="s">
        <v>8292</v>
      </c>
      <c r="D291" s="250" t="s">
        <v>8293</v>
      </c>
      <c r="E291" s="273">
        <v>14</v>
      </c>
      <c r="F291" s="247">
        <v>18.05</v>
      </c>
      <c r="G291" s="247">
        <v>19.100000000000001</v>
      </c>
      <c r="H291" s="254">
        <f>(G291-E291)/E291</f>
        <v>0.36428571428571438</v>
      </c>
      <c r="I291" s="247">
        <f>(F291-E291)</f>
        <v>4.0500000000000007</v>
      </c>
      <c r="J291" s="247">
        <f>G291-E291</f>
        <v>5.1000000000000014</v>
      </c>
      <c r="K291" s="266">
        <v>3</v>
      </c>
      <c r="L291" s="267"/>
      <c r="N291" s="57"/>
    </row>
    <row r="292" spans="1:14" s="58" customFormat="1" ht="15" hidden="1" customHeight="1">
      <c r="A292" s="245">
        <v>43567</v>
      </c>
      <c r="B292" s="58" t="s">
        <v>8294</v>
      </c>
      <c r="C292" s="57" t="s">
        <v>8295</v>
      </c>
      <c r="D292" s="250" t="s">
        <v>8296</v>
      </c>
      <c r="E292" s="273">
        <v>14.5</v>
      </c>
      <c r="F292" s="247">
        <v>18.95</v>
      </c>
      <c r="G292" s="247">
        <v>25.46</v>
      </c>
      <c r="H292" s="254">
        <f>(G292-E292)/E292</f>
        <v>0.75586206896551733</v>
      </c>
      <c r="I292" s="247">
        <f>(F292-E292)</f>
        <v>4.4499999999999993</v>
      </c>
      <c r="J292" s="247">
        <f>G292-E292</f>
        <v>10.96</v>
      </c>
      <c r="K292" s="266">
        <v>1</v>
      </c>
      <c r="L292" s="267" t="s">
        <v>3006</v>
      </c>
      <c r="N292" s="57"/>
    </row>
    <row r="293" spans="1:14" s="58" customFormat="1" ht="15" hidden="1" customHeight="1">
      <c r="A293" s="245">
        <v>43572</v>
      </c>
      <c r="B293" s="58" t="s">
        <v>8297</v>
      </c>
      <c r="C293" s="57" t="s">
        <v>8298</v>
      </c>
      <c r="D293" s="248" t="s">
        <v>8299</v>
      </c>
      <c r="E293" s="273">
        <v>15</v>
      </c>
      <c r="F293" s="247">
        <v>18.5</v>
      </c>
      <c r="G293" s="247">
        <v>18.989999999999998</v>
      </c>
      <c r="H293" s="254">
        <f t="shared" ref="H293:H299" si="80">(G293-E293)/E293</f>
        <v>0.2659999999999999</v>
      </c>
      <c r="I293" s="247">
        <f t="shared" ref="I293:I299" si="81">(F293-E293)</f>
        <v>3.5</v>
      </c>
      <c r="J293" s="247">
        <f t="shared" ref="J293:J299" si="82">G293-E293</f>
        <v>3.9899999999999984</v>
      </c>
      <c r="K293" s="266">
        <v>2</v>
      </c>
      <c r="L293" s="267"/>
      <c r="N293" s="57"/>
    </row>
    <row r="294" spans="1:14" s="58" customFormat="1" ht="15" hidden="1" customHeight="1">
      <c r="A294" s="245">
        <v>43572</v>
      </c>
      <c r="B294" s="58" t="s">
        <v>8300</v>
      </c>
      <c r="C294" s="57" t="s">
        <v>8301</v>
      </c>
      <c r="D294" s="248" t="s">
        <v>8302</v>
      </c>
      <c r="E294" s="273">
        <v>18</v>
      </c>
      <c r="F294" s="247">
        <v>24.25</v>
      </c>
      <c r="G294" s="247">
        <v>28.9</v>
      </c>
      <c r="H294" s="254">
        <f t="shared" si="80"/>
        <v>0.60555555555555551</v>
      </c>
      <c r="I294" s="247">
        <f t="shared" si="81"/>
        <v>6.25</v>
      </c>
      <c r="J294" s="247">
        <f t="shared" si="82"/>
        <v>10.899999999999999</v>
      </c>
      <c r="K294" s="266">
        <v>2</v>
      </c>
      <c r="L294" s="267"/>
      <c r="N294" s="57"/>
    </row>
    <row r="295" spans="1:14" s="58" customFormat="1" ht="15" hidden="1" customHeight="1">
      <c r="A295" s="245">
        <v>43573</v>
      </c>
      <c r="B295" s="58" t="s">
        <v>8303</v>
      </c>
      <c r="C295" s="57" t="s">
        <v>8304</v>
      </c>
      <c r="D295" s="248" t="s">
        <v>8305</v>
      </c>
      <c r="E295" s="273">
        <v>18</v>
      </c>
      <c r="F295" s="247">
        <v>20</v>
      </c>
      <c r="G295" s="247">
        <v>19.920000000000002</v>
      </c>
      <c r="H295" s="254">
        <f t="shared" si="80"/>
        <v>0.10666666666666676</v>
      </c>
      <c r="I295" s="247">
        <f t="shared" si="81"/>
        <v>2</v>
      </c>
      <c r="J295" s="247">
        <f t="shared" si="82"/>
        <v>1.9200000000000017</v>
      </c>
      <c r="K295" s="266">
        <v>2</v>
      </c>
      <c r="L295" s="267"/>
      <c r="N295" s="57"/>
    </row>
    <row r="296" spans="1:14" s="58" customFormat="1" ht="15" hidden="1" customHeight="1">
      <c r="A296" s="245">
        <v>43573</v>
      </c>
      <c r="B296" s="58" t="s">
        <v>8306</v>
      </c>
      <c r="C296" s="57" t="s">
        <v>8307</v>
      </c>
      <c r="D296" s="279" t="s">
        <v>8308</v>
      </c>
      <c r="E296" s="273">
        <v>17</v>
      </c>
      <c r="F296" s="247">
        <v>29</v>
      </c>
      <c r="G296" s="247">
        <v>21.1</v>
      </c>
      <c r="H296" s="254">
        <f t="shared" si="80"/>
        <v>0.24117647058823538</v>
      </c>
      <c r="I296" s="247">
        <f t="shared" si="81"/>
        <v>12</v>
      </c>
      <c r="J296" s="247">
        <v>2</v>
      </c>
      <c r="K296" s="266">
        <v>2</v>
      </c>
      <c r="L296" s="267"/>
      <c r="N296" s="57"/>
    </row>
    <row r="297" spans="1:14" s="58" customFormat="1" ht="15" hidden="1" customHeight="1">
      <c r="A297" s="245">
        <v>43573</v>
      </c>
      <c r="B297" s="58" t="s">
        <v>8309</v>
      </c>
      <c r="C297" s="57" t="s">
        <v>8310</v>
      </c>
      <c r="D297" s="248" t="s">
        <v>8311</v>
      </c>
      <c r="E297" s="273">
        <v>14</v>
      </c>
      <c r="F297" s="247">
        <v>14.3</v>
      </c>
      <c r="G297" s="247">
        <v>14</v>
      </c>
      <c r="H297" s="254">
        <f t="shared" si="80"/>
        <v>0</v>
      </c>
      <c r="I297" s="247">
        <f t="shared" si="81"/>
        <v>0.30000000000000071</v>
      </c>
      <c r="J297" s="247">
        <f t="shared" si="82"/>
        <v>0</v>
      </c>
      <c r="K297" s="266">
        <v>2</v>
      </c>
      <c r="L297" s="267" t="s">
        <v>3006</v>
      </c>
      <c r="N297" s="57"/>
    </row>
    <row r="298" spans="1:14" s="58" customFormat="1" ht="15" hidden="1" customHeight="1">
      <c r="A298" s="245">
        <v>43573</v>
      </c>
      <c r="B298" s="58" t="s">
        <v>8312</v>
      </c>
      <c r="C298" s="57" t="s">
        <v>8313</v>
      </c>
      <c r="D298" s="248" t="s">
        <v>8314</v>
      </c>
      <c r="E298" s="273">
        <v>19</v>
      </c>
      <c r="F298" s="247">
        <v>23.5</v>
      </c>
      <c r="G298" s="247">
        <v>24.4</v>
      </c>
      <c r="H298" s="254">
        <f t="shared" si="80"/>
        <v>0.28421052631578941</v>
      </c>
      <c r="I298" s="247">
        <f t="shared" si="81"/>
        <v>4.5</v>
      </c>
      <c r="J298" s="247">
        <f t="shared" si="82"/>
        <v>5.3999999999999986</v>
      </c>
      <c r="K298" s="266">
        <v>4</v>
      </c>
      <c r="L298" s="267"/>
      <c r="N298" s="57"/>
    </row>
    <row r="299" spans="1:14" s="58" customFormat="1" ht="15" hidden="1" customHeight="1">
      <c r="A299" s="245">
        <v>43573</v>
      </c>
      <c r="B299" s="58" t="s">
        <v>8315</v>
      </c>
      <c r="C299" s="57" t="s">
        <v>8316</v>
      </c>
      <c r="D299" s="248" t="s">
        <v>8317</v>
      </c>
      <c r="E299" s="273">
        <v>36</v>
      </c>
      <c r="F299" s="247">
        <v>65</v>
      </c>
      <c r="G299" s="247">
        <v>62</v>
      </c>
      <c r="H299" s="254">
        <f t="shared" si="80"/>
        <v>0.72222222222222221</v>
      </c>
      <c r="I299" s="247">
        <f t="shared" si="81"/>
        <v>29</v>
      </c>
      <c r="J299" s="247">
        <f t="shared" si="82"/>
        <v>26</v>
      </c>
      <c r="K299" s="266">
        <v>4</v>
      </c>
      <c r="L299" s="267"/>
      <c r="N299" s="57"/>
    </row>
    <row r="300" spans="1:14" s="58" customFormat="1" ht="15" hidden="1" customHeight="1">
      <c r="A300" s="251">
        <v>43581</v>
      </c>
      <c r="B300" s="58" t="s">
        <v>8318</v>
      </c>
      <c r="C300" s="4" t="s">
        <v>8319</v>
      </c>
      <c r="D300" s="250" t="s">
        <v>7614</v>
      </c>
      <c r="E300" s="273">
        <v>10</v>
      </c>
      <c r="F300" s="247">
        <v>10.1</v>
      </c>
      <c r="G300" s="247">
        <v>10.1</v>
      </c>
      <c r="H300" s="254">
        <f>(G300-E300)/E300</f>
        <v>9.9999999999999638E-3</v>
      </c>
      <c r="I300" s="247">
        <f>(F300-E300)</f>
        <v>9.9999999999999645E-2</v>
      </c>
      <c r="J300" s="247">
        <f>G300-E300</f>
        <v>9.9999999999999645E-2</v>
      </c>
      <c r="K300" s="266">
        <v>1</v>
      </c>
      <c r="L300" s="267"/>
      <c r="N300" s="57"/>
    </row>
    <row r="301" spans="1:14" s="58" customFormat="1" ht="15" hidden="1" customHeight="1">
      <c r="A301" s="245">
        <v>43587</v>
      </c>
      <c r="B301" s="58" t="s">
        <v>8320</v>
      </c>
      <c r="C301" s="57" t="s">
        <v>8321</v>
      </c>
      <c r="D301" s="58" t="s">
        <v>8322</v>
      </c>
      <c r="E301" s="273">
        <v>25</v>
      </c>
      <c r="F301" s="247">
        <v>46</v>
      </c>
      <c r="G301" s="247">
        <v>65.75</v>
      </c>
      <c r="H301" s="254">
        <f t="shared" ref="H301:H306" si="83">(G301-E301)/E301</f>
        <v>1.63</v>
      </c>
      <c r="I301" s="247">
        <f t="shared" ref="I301:I306" si="84">(F301-E301)</f>
        <v>21</v>
      </c>
      <c r="J301" s="247">
        <f t="shared" ref="J301:J306" si="85">G301-E301</f>
        <v>40.75</v>
      </c>
      <c r="K301" s="266">
        <v>3</v>
      </c>
      <c r="L301" s="57"/>
    </row>
    <row r="302" spans="1:14" s="58" customFormat="1" ht="15" hidden="1" customHeight="1">
      <c r="A302" s="245">
        <v>43587</v>
      </c>
      <c r="B302" s="58" t="s">
        <v>8323</v>
      </c>
      <c r="C302" s="57" t="s">
        <v>8324</v>
      </c>
      <c r="D302" s="248" t="s">
        <v>8325</v>
      </c>
      <c r="E302" s="273">
        <v>13.8</v>
      </c>
      <c r="F302" s="247">
        <v>16.5</v>
      </c>
      <c r="G302" s="247">
        <v>18.2</v>
      </c>
      <c r="H302" s="254">
        <f t="shared" si="83"/>
        <v>0.31884057971014479</v>
      </c>
      <c r="I302" s="247">
        <f t="shared" si="84"/>
        <v>2.6999999999999993</v>
      </c>
      <c r="J302" s="247">
        <f t="shared" si="85"/>
        <v>4.3999999999999986</v>
      </c>
      <c r="K302" s="266">
        <v>2</v>
      </c>
      <c r="L302" s="57"/>
    </row>
    <row r="303" spans="1:14" s="58" customFormat="1" ht="15" hidden="1" customHeight="1">
      <c r="A303" s="245">
        <v>43587</v>
      </c>
      <c r="B303" s="58" t="s">
        <v>8326</v>
      </c>
      <c r="C303" s="57" t="s">
        <v>8327</v>
      </c>
      <c r="D303" s="248" t="s">
        <v>5415</v>
      </c>
      <c r="E303" s="273">
        <v>16</v>
      </c>
      <c r="F303" s="247">
        <v>20.254999999999999</v>
      </c>
      <c r="G303" s="247">
        <v>22.36</v>
      </c>
      <c r="H303" s="254">
        <f t="shared" si="83"/>
        <v>0.39749999999999996</v>
      </c>
      <c r="I303" s="247">
        <f t="shared" si="84"/>
        <v>4.254999999999999</v>
      </c>
      <c r="J303" s="247">
        <f t="shared" si="85"/>
        <v>6.3599999999999994</v>
      </c>
      <c r="K303" s="266">
        <v>2</v>
      </c>
      <c r="L303" s="57"/>
    </row>
    <row r="304" spans="1:14" s="58" customFormat="1" ht="15" hidden="1" customHeight="1">
      <c r="A304" s="245">
        <v>43588</v>
      </c>
      <c r="B304" s="58" t="s">
        <v>8328</v>
      </c>
      <c r="C304" s="57" t="s">
        <v>8329</v>
      </c>
      <c r="D304" s="248" t="s">
        <v>8330</v>
      </c>
      <c r="E304" s="273">
        <v>45</v>
      </c>
      <c r="F304" s="247">
        <v>55</v>
      </c>
      <c r="G304" s="247">
        <v>50.25</v>
      </c>
      <c r="H304" s="254">
        <f t="shared" si="83"/>
        <v>0.11666666666666667</v>
      </c>
      <c r="I304" s="247">
        <f t="shared" si="84"/>
        <v>10</v>
      </c>
      <c r="J304" s="247">
        <f t="shared" si="85"/>
        <v>5.25</v>
      </c>
      <c r="K304" s="266">
        <v>2</v>
      </c>
      <c r="L304" s="57"/>
    </row>
    <row r="305" spans="1:12" s="58" customFormat="1" ht="15" hidden="1" customHeight="1">
      <c r="A305" s="245">
        <v>43588</v>
      </c>
      <c r="B305" s="58" t="s">
        <v>8331</v>
      </c>
      <c r="C305" s="57" t="s">
        <v>8332</v>
      </c>
      <c r="D305" s="58" t="s">
        <v>8333</v>
      </c>
      <c r="E305" s="273">
        <v>16</v>
      </c>
      <c r="F305" s="247">
        <v>18</v>
      </c>
      <c r="G305" s="247">
        <v>15.25</v>
      </c>
      <c r="H305" s="254">
        <f t="shared" si="83"/>
        <v>-4.6875E-2</v>
      </c>
      <c r="I305" s="247">
        <f t="shared" si="84"/>
        <v>2</v>
      </c>
      <c r="J305" s="247">
        <f t="shared" si="85"/>
        <v>-0.75</v>
      </c>
      <c r="K305" s="266">
        <v>2</v>
      </c>
      <c r="L305" s="57"/>
    </row>
    <row r="306" spans="1:12" s="58" customFormat="1" ht="15" hidden="1" customHeight="1">
      <c r="A306" s="245">
        <v>43588</v>
      </c>
      <c r="B306" s="58" t="s">
        <v>8334</v>
      </c>
      <c r="C306" s="57" t="s">
        <v>8335</v>
      </c>
      <c r="D306" s="248" t="s">
        <v>8336</v>
      </c>
      <c r="E306" s="273">
        <v>11</v>
      </c>
      <c r="F306" s="247">
        <v>13.42</v>
      </c>
      <c r="G306" s="247">
        <v>14.15</v>
      </c>
      <c r="H306" s="254">
        <f t="shared" si="83"/>
        <v>0.28636363636363638</v>
      </c>
      <c r="I306" s="247">
        <f t="shared" si="84"/>
        <v>2.42</v>
      </c>
      <c r="J306" s="247">
        <f t="shared" si="85"/>
        <v>3.1500000000000004</v>
      </c>
      <c r="K306" s="266">
        <v>1</v>
      </c>
      <c r="L306" s="57"/>
    </row>
    <row r="307" spans="1:12" s="58" customFormat="1" ht="15" customHeight="1">
      <c r="A307" s="245">
        <v>43592</v>
      </c>
      <c r="B307" s="58" t="s">
        <v>8337</v>
      </c>
      <c r="C307" s="57" t="s">
        <v>6873</v>
      </c>
      <c r="D307" s="248" t="s">
        <v>3152</v>
      </c>
      <c r="E307" s="273">
        <v>10</v>
      </c>
      <c r="F307" s="247">
        <v>10.050000000000001</v>
      </c>
      <c r="G307" s="247">
        <v>10.029999999999999</v>
      </c>
      <c r="H307" s="254">
        <f t="shared" ref="H307:H321" si="86">(G307-E307)/E307</f>
        <v>2.9999999999999359E-3</v>
      </c>
      <c r="I307" s="247">
        <f t="shared" ref="I307:I321" si="87">(F307-E307)</f>
        <v>5.0000000000000711E-2</v>
      </c>
      <c r="J307" s="247">
        <f t="shared" ref="J307:J321" si="88">G307-E307</f>
        <v>2.9999999999999361E-2</v>
      </c>
      <c r="K307" s="266">
        <v>1</v>
      </c>
      <c r="L307" s="267"/>
    </row>
    <row r="308" spans="1:12" s="58" customFormat="1" ht="15" hidden="1" customHeight="1">
      <c r="A308" s="245">
        <v>43592</v>
      </c>
      <c r="B308" s="58" t="s">
        <v>8338</v>
      </c>
      <c r="C308" s="57" t="s">
        <v>8339</v>
      </c>
      <c r="D308" s="248" t="s">
        <v>8340</v>
      </c>
      <c r="E308" s="273">
        <v>10</v>
      </c>
      <c r="F308" s="247">
        <v>9.5</v>
      </c>
      <c r="G308" s="247">
        <v>7.89</v>
      </c>
      <c r="H308" s="254">
        <f t="shared" si="86"/>
        <v>-0.21100000000000002</v>
      </c>
      <c r="I308" s="247">
        <f t="shared" si="87"/>
        <v>-0.5</v>
      </c>
      <c r="J308" s="247">
        <f t="shared" si="88"/>
        <v>-2.1100000000000003</v>
      </c>
      <c r="K308" s="266">
        <v>1</v>
      </c>
      <c r="L308" s="267"/>
    </row>
    <row r="309" spans="1:12" s="58" customFormat="1" ht="15" hidden="1" customHeight="1">
      <c r="A309" s="245">
        <v>43593</v>
      </c>
      <c r="B309" s="58" t="s">
        <v>8341</v>
      </c>
      <c r="C309" s="57" t="s">
        <v>8342</v>
      </c>
      <c r="D309" s="248" t="s">
        <v>8343</v>
      </c>
      <c r="E309" s="273">
        <v>27</v>
      </c>
      <c r="F309" s="247">
        <v>30.65</v>
      </c>
      <c r="G309" s="247">
        <v>30.07</v>
      </c>
      <c r="H309" s="254">
        <f t="shared" si="86"/>
        <v>0.11370370370370371</v>
      </c>
      <c r="I309" s="247">
        <f t="shared" si="87"/>
        <v>3.6499999999999986</v>
      </c>
      <c r="J309" s="247">
        <f t="shared" si="88"/>
        <v>3.0700000000000003</v>
      </c>
      <c r="K309" s="266">
        <v>2</v>
      </c>
      <c r="L309" s="267"/>
    </row>
    <row r="310" spans="1:12" s="58" customFormat="1" ht="15" hidden="1" customHeight="1">
      <c r="A310" s="245">
        <v>43594</v>
      </c>
      <c r="B310" s="58" t="s">
        <v>8344</v>
      </c>
      <c r="C310" s="57" t="s">
        <v>8345</v>
      </c>
      <c r="D310" s="248" t="s">
        <v>8346</v>
      </c>
      <c r="E310" s="273">
        <v>20</v>
      </c>
      <c r="F310" s="247">
        <v>15.12</v>
      </c>
      <c r="G310" s="247">
        <v>13.8</v>
      </c>
      <c r="H310" s="254">
        <f t="shared" si="86"/>
        <v>-0.30999999999999994</v>
      </c>
      <c r="I310" s="247">
        <f t="shared" si="87"/>
        <v>-4.8800000000000008</v>
      </c>
      <c r="J310" s="247">
        <f t="shared" si="88"/>
        <v>-6.1999999999999993</v>
      </c>
      <c r="K310" s="266">
        <v>2</v>
      </c>
      <c r="L310" s="267" t="s">
        <v>3006</v>
      </c>
    </row>
    <row r="311" spans="1:12" s="58" customFormat="1" ht="15" customHeight="1">
      <c r="A311" s="245">
        <v>43594</v>
      </c>
      <c r="B311" s="58" t="s">
        <v>8347</v>
      </c>
      <c r="C311" s="57" t="s">
        <v>2539</v>
      </c>
      <c r="D311" s="248" t="s">
        <v>1053</v>
      </c>
      <c r="E311" s="273">
        <v>17</v>
      </c>
      <c r="F311" s="247">
        <v>20</v>
      </c>
      <c r="G311" s="247">
        <v>32.89</v>
      </c>
      <c r="H311" s="254">
        <f t="shared" si="86"/>
        <v>0.93470588235294116</v>
      </c>
      <c r="I311" s="247">
        <f t="shared" si="87"/>
        <v>3</v>
      </c>
      <c r="J311" s="247">
        <f t="shared" si="88"/>
        <v>15.89</v>
      </c>
      <c r="K311" s="266">
        <v>1</v>
      </c>
      <c r="L311" s="267" t="s">
        <v>3006</v>
      </c>
    </row>
    <row r="312" spans="1:12" s="58" customFormat="1" ht="15" hidden="1" customHeight="1">
      <c r="A312" s="245">
        <v>43594</v>
      </c>
      <c r="B312" s="58" t="s">
        <v>8348</v>
      </c>
      <c r="C312" s="57" t="s">
        <v>8349</v>
      </c>
      <c r="D312" s="248" t="s">
        <v>8350</v>
      </c>
      <c r="E312" s="273">
        <v>13</v>
      </c>
      <c r="F312" s="247">
        <v>14.66</v>
      </c>
      <c r="G312" s="247">
        <v>15.75</v>
      </c>
      <c r="H312" s="254">
        <f t="shared" si="86"/>
        <v>0.21153846153846154</v>
      </c>
      <c r="I312" s="247">
        <f t="shared" si="87"/>
        <v>1.6600000000000001</v>
      </c>
      <c r="J312" s="247">
        <f t="shared" si="88"/>
        <v>2.75</v>
      </c>
      <c r="K312" s="266">
        <v>2</v>
      </c>
      <c r="L312" s="267"/>
    </row>
    <row r="313" spans="1:12" s="58" customFormat="1" ht="15" hidden="1" customHeight="1">
      <c r="A313" s="245">
        <v>43594</v>
      </c>
      <c r="B313" s="58" t="s">
        <v>8351</v>
      </c>
      <c r="C313" s="57" t="s">
        <v>8352</v>
      </c>
      <c r="D313" s="248" t="s">
        <v>8353</v>
      </c>
      <c r="E313" s="273">
        <v>17</v>
      </c>
      <c r="F313" s="247">
        <v>17</v>
      </c>
      <c r="G313" s="247">
        <v>16.47</v>
      </c>
      <c r="H313" s="254">
        <f t="shared" si="86"/>
        <v>-3.1176470588235361E-2</v>
      </c>
      <c r="I313" s="247">
        <f t="shared" si="87"/>
        <v>0</v>
      </c>
      <c r="J313" s="247">
        <f t="shared" si="88"/>
        <v>-0.53000000000000114</v>
      </c>
      <c r="K313" s="266">
        <v>1</v>
      </c>
      <c r="L313" s="267"/>
    </row>
    <row r="314" spans="1:12" s="58" customFormat="1" ht="15" hidden="1" customHeight="1">
      <c r="A314" s="245">
        <v>43594</v>
      </c>
      <c r="B314" s="58" t="s">
        <v>8354</v>
      </c>
      <c r="C314" s="57" t="s">
        <v>8355</v>
      </c>
      <c r="D314" s="248" t="s">
        <v>8356</v>
      </c>
      <c r="E314" s="273">
        <v>15</v>
      </c>
      <c r="F314" s="247">
        <v>15.61</v>
      </c>
      <c r="G314" s="247">
        <v>16.37</v>
      </c>
      <c r="H314" s="254">
        <f t="shared" si="86"/>
        <v>9.1333333333333405E-2</v>
      </c>
      <c r="I314" s="247">
        <f t="shared" si="87"/>
        <v>0.60999999999999943</v>
      </c>
      <c r="J314" s="247">
        <f t="shared" si="88"/>
        <v>1.370000000000001</v>
      </c>
      <c r="K314" s="266">
        <v>2</v>
      </c>
      <c r="L314" s="267"/>
    </row>
    <row r="315" spans="1:12" s="58" customFormat="1" ht="15" hidden="1" customHeight="1">
      <c r="A315" s="245">
        <v>43594</v>
      </c>
      <c r="B315" s="58" t="s">
        <v>8357</v>
      </c>
      <c r="C315" s="57" t="s">
        <v>8358</v>
      </c>
      <c r="D315" s="248" t="s">
        <v>8359</v>
      </c>
      <c r="E315" s="273">
        <v>15</v>
      </c>
      <c r="F315" s="247">
        <v>15.5</v>
      </c>
      <c r="G315" s="247">
        <v>19.899999999999999</v>
      </c>
      <c r="H315" s="254">
        <f t="shared" si="86"/>
        <v>0.32666666666666655</v>
      </c>
      <c r="I315" s="247">
        <f t="shared" si="87"/>
        <v>0.5</v>
      </c>
      <c r="J315" s="247">
        <f t="shared" si="88"/>
        <v>4.8999999999999986</v>
      </c>
      <c r="K315" s="266">
        <v>2</v>
      </c>
      <c r="L315" s="267"/>
    </row>
    <row r="316" spans="1:12" s="58" customFormat="1" ht="15" hidden="1" customHeight="1">
      <c r="A316" s="245">
        <v>43594</v>
      </c>
      <c r="B316" s="58" t="s">
        <v>8360</v>
      </c>
      <c r="C316" s="57" t="s">
        <v>8361</v>
      </c>
      <c r="D316" s="248" t="s">
        <v>8362</v>
      </c>
      <c r="E316" s="273">
        <v>17.5</v>
      </c>
      <c r="F316" s="247">
        <v>17.75</v>
      </c>
      <c r="G316" s="247">
        <v>17.71</v>
      </c>
      <c r="H316" s="254">
        <f t="shared" si="86"/>
        <v>1.2000000000000049E-2</v>
      </c>
      <c r="I316" s="247">
        <f t="shared" si="87"/>
        <v>0.25</v>
      </c>
      <c r="J316" s="247">
        <f t="shared" si="88"/>
        <v>0.21000000000000085</v>
      </c>
      <c r="K316" s="266">
        <v>2</v>
      </c>
      <c r="L316" s="267"/>
    </row>
    <row r="317" spans="1:12" s="58" customFormat="1" ht="15" hidden="1" customHeight="1">
      <c r="A317" s="245">
        <v>43595</v>
      </c>
      <c r="B317" s="58" t="s">
        <v>8363</v>
      </c>
      <c r="C317" s="57" t="s">
        <v>8364</v>
      </c>
      <c r="D317" s="58" t="s">
        <v>6021</v>
      </c>
      <c r="E317" s="273">
        <v>10</v>
      </c>
      <c r="F317" s="247">
        <v>10.050000000000001</v>
      </c>
      <c r="G317" s="247">
        <v>10.029999999999999</v>
      </c>
      <c r="H317" s="254">
        <f t="shared" si="86"/>
        <v>2.9999999999999359E-3</v>
      </c>
      <c r="I317" s="247">
        <f t="shared" si="87"/>
        <v>5.0000000000000711E-2</v>
      </c>
      <c r="J317" s="247">
        <f t="shared" si="88"/>
        <v>2.9999999999999361E-2</v>
      </c>
      <c r="K317" s="266">
        <v>1</v>
      </c>
      <c r="L317" s="267"/>
    </row>
    <row r="318" spans="1:12" s="58" customFormat="1" ht="15" hidden="1" customHeight="1">
      <c r="A318" s="245">
        <v>43595</v>
      </c>
      <c r="B318" s="58" t="s">
        <v>8365</v>
      </c>
      <c r="C318" s="57" t="s">
        <v>8366</v>
      </c>
      <c r="D318" s="248" t="s">
        <v>8367</v>
      </c>
      <c r="E318" s="273">
        <v>10</v>
      </c>
      <c r="F318" s="247">
        <v>10.199999999999999</v>
      </c>
      <c r="G318" s="247">
        <v>10.26</v>
      </c>
      <c r="H318" s="254">
        <f t="shared" si="86"/>
        <v>2.5999999999999978E-2</v>
      </c>
      <c r="I318" s="247">
        <f t="shared" si="87"/>
        <v>0.19999999999999929</v>
      </c>
      <c r="J318" s="247">
        <f t="shared" si="88"/>
        <v>0.25999999999999979</v>
      </c>
      <c r="K318" s="266">
        <v>1</v>
      </c>
      <c r="L318" s="267"/>
    </row>
    <row r="319" spans="1:12" s="58" customFormat="1" ht="15" hidden="1" customHeight="1">
      <c r="A319" s="245">
        <v>43595</v>
      </c>
      <c r="B319" s="58" t="s">
        <v>8368</v>
      </c>
      <c r="C319" s="57" t="s">
        <v>8369</v>
      </c>
      <c r="D319" s="58" t="s">
        <v>8370</v>
      </c>
      <c r="E319" s="273">
        <v>10.5</v>
      </c>
      <c r="F319" s="247">
        <v>11</v>
      </c>
      <c r="G319" s="247">
        <v>16.149999999999999</v>
      </c>
      <c r="H319" s="254">
        <f t="shared" si="86"/>
        <v>0.53809523809523796</v>
      </c>
      <c r="I319" s="247">
        <f t="shared" si="87"/>
        <v>0.5</v>
      </c>
      <c r="J319" s="247">
        <f t="shared" si="88"/>
        <v>5.6499999999999986</v>
      </c>
      <c r="K319" s="266">
        <v>1</v>
      </c>
      <c r="L319" s="267"/>
    </row>
    <row r="320" spans="1:12" s="58" customFormat="1" ht="15" hidden="1" customHeight="1">
      <c r="A320" s="245">
        <v>43595</v>
      </c>
      <c r="B320" s="58" t="s">
        <v>8371</v>
      </c>
      <c r="C320" s="57" t="s">
        <v>8372</v>
      </c>
      <c r="D320" s="248" t="s">
        <v>8373</v>
      </c>
      <c r="E320" s="273">
        <v>11</v>
      </c>
      <c r="F320" s="247">
        <v>11.7</v>
      </c>
      <c r="G320" s="247">
        <v>10.99</v>
      </c>
      <c r="H320" s="254">
        <f t="shared" si="86"/>
        <v>-9.0909090909088968E-4</v>
      </c>
      <c r="I320" s="247">
        <f t="shared" si="87"/>
        <v>0.69999999999999929</v>
      </c>
      <c r="J320" s="247">
        <f t="shared" si="88"/>
        <v>-9.9999999999997868E-3</v>
      </c>
      <c r="K320" s="266">
        <v>1</v>
      </c>
      <c r="L320" s="267"/>
    </row>
    <row r="321" spans="1:12" s="58" customFormat="1" ht="15" hidden="1" customHeight="1">
      <c r="A321" s="245">
        <v>43595</v>
      </c>
      <c r="B321" s="58" t="s">
        <v>8374</v>
      </c>
      <c r="C321" s="57" t="s">
        <v>8375</v>
      </c>
      <c r="D321" s="58" t="s">
        <v>8376</v>
      </c>
      <c r="E321" s="273">
        <v>45</v>
      </c>
      <c r="F321" s="247">
        <v>42</v>
      </c>
      <c r="G321" s="247">
        <v>41.57</v>
      </c>
      <c r="H321" s="254">
        <f t="shared" si="86"/>
        <v>-7.6222222222222219E-2</v>
      </c>
      <c r="I321" s="247">
        <f t="shared" si="87"/>
        <v>-3</v>
      </c>
      <c r="J321" s="247">
        <f t="shared" si="88"/>
        <v>-3.4299999999999997</v>
      </c>
      <c r="K321" s="266">
        <v>3</v>
      </c>
      <c r="L321" s="267" t="s">
        <v>3006</v>
      </c>
    </row>
    <row r="322" spans="1:12" s="58" customFormat="1" ht="15" hidden="1" customHeight="1">
      <c r="A322" s="245">
        <v>43599</v>
      </c>
      <c r="B322" s="58" t="s">
        <v>8377</v>
      </c>
      <c r="C322" s="57" t="s">
        <v>8378</v>
      </c>
      <c r="D322" s="248" t="s">
        <v>4081</v>
      </c>
      <c r="E322" s="273">
        <v>10</v>
      </c>
      <c r="F322" s="247">
        <v>10.039999999999999</v>
      </c>
      <c r="G322" s="247">
        <v>10.01</v>
      </c>
      <c r="H322" s="254">
        <f t="shared" ref="H322:H327" si="89">(G322-E322)/E322</f>
        <v>9.9999999999997877E-4</v>
      </c>
      <c r="I322" s="247">
        <f t="shared" ref="I322:I327" si="90">(F322-E322)</f>
        <v>3.9999999999999147E-2</v>
      </c>
      <c r="J322" s="247">
        <f t="shared" ref="J322:J327" si="91">G322-E322</f>
        <v>9.9999999999997868E-3</v>
      </c>
      <c r="K322" s="266">
        <v>1</v>
      </c>
    </row>
    <row r="323" spans="1:12" s="58" customFormat="1" ht="15" hidden="1" customHeight="1">
      <c r="A323" s="245">
        <v>43599</v>
      </c>
      <c r="B323" s="58" t="s">
        <v>8379</v>
      </c>
      <c r="C323" s="57" t="s">
        <v>8380</v>
      </c>
      <c r="D323" s="248" t="s">
        <v>8381</v>
      </c>
      <c r="E323" s="273">
        <v>10</v>
      </c>
      <c r="F323" s="247">
        <v>8.0399999999999991</v>
      </c>
      <c r="G323" s="247">
        <v>9.4</v>
      </c>
      <c r="H323" s="254">
        <f t="shared" si="89"/>
        <v>-5.9999999999999963E-2</v>
      </c>
      <c r="I323" s="247">
        <f t="shared" si="90"/>
        <v>-1.9600000000000009</v>
      </c>
      <c r="J323" s="247">
        <f t="shared" si="91"/>
        <v>-0.59999999999999964</v>
      </c>
      <c r="K323" s="266">
        <v>1</v>
      </c>
    </row>
    <row r="324" spans="1:12" s="58" customFormat="1" ht="15" hidden="1" customHeight="1">
      <c r="A324" s="245">
        <v>43600</v>
      </c>
      <c r="B324" s="58" t="s">
        <v>8382</v>
      </c>
      <c r="C324" s="57" t="s">
        <v>8383</v>
      </c>
      <c r="D324" s="248" t="s">
        <v>8384</v>
      </c>
      <c r="E324" s="273">
        <v>17</v>
      </c>
      <c r="F324" s="247">
        <v>17</v>
      </c>
      <c r="G324" s="247">
        <v>17</v>
      </c>
      <c r="H324" s="254">
        <f t="shared" si="89"/>
        <v>0</v>
      </c>
      <c r="I324" s="247">
        <f t="shared" si="90"/>
        <v>0</v>
      </c>
      <c r="J324" s="247">
        <f t="shared" si="91"/>
        <v>0</v>
      </c>
      <c r="K324" s="266">
        <v>1</v>
      </c>
    </row>
    <row r="325" spans="1:12" s="58" customFormat="1" ht="15" hidden="1" customHeight="1">
      <c r="A325" s="245">
        <v>43602</v>
      </c>
      <c r="B325" s="58" t="s">
        <v>8385</v>
      </c>
      <c r="C325" s="57" t="s">
        <v>8386</v>
      </c>
      <c r="D325" s="248" t="s">
        <v>5947</v>
      </c>
      <c r="E325" s="273">
        <v>14</v>
      </c>
      <c r="F325" s="247">
        <v>14.72</v>
      </c>
      <c r="G325" s="247">
        <v>14.5</v>
      </c>
      <c r="H325" s="254">
        <f t="shared" si="89"/>
        <v>3.5714285714285712E-2</v>
      </c>
      <c r="I325" s="247">
        <f t="shared" si="90"/>
        <v>0.72000000000000064</v>
      </c>
      <c r="J325" s="247">
        <f t="shared" si="91"/>
        <v>0.5</v>
      </c>
      <c r="K325" s="266">
        <v>1</v>
      </c>
    </row>
    <row r="326" spans="1:12" s="58" customFormat="1" ht="15" hidden="1" customHeight="1">
      <c r="A326" s="245">
        <v>43602</v>
      </c>
      <c r="B326" s="58" t="s">
        <v>8387</v>
      </c>
      <c r="C326" s="57" t="s">
        <v>8388</v>
      </c>
      <c r="D326" s="248" t="s">
        <v>8389</v>
      </c>
      <c r="E326" s="273">
        <v>16</v>
      </c>
      <c r="F326" s="247">
        <v>21.5</v>
      </c>
      <c r="G326" s="247">
        <v>23.99</v>
      </c>
      <c r="H326" s="254">
        <f t="shared" si="89"/>
        <v>0.4993749999999999</v>
      </c>
      <c r="I326" s="247">
        <f t="shared" si="90"/>
        <v>5.5</v>
      </c>
      <c r="J326" s="247">
        <f t="shared" si="91"/>
        <v>7.9899999999999984</v>
      </c>
      <c r="K326" s="266">
        <v>3</v>
      </c>
    </row>
    <row r="327" spans="1:12" s="58" customFormat="1" ht="15" hidden="1" customHeight="1">
      <c r="A327" s="245">
        <v>43602</v>
      </c>
      <c r="B327" s="58" t="s">
        <v>8390</v>
      </c>
      <c r="C327" s="57" t="s">
        <v>8391</v>
      </c>
      <c r="D327" s="248" t="s">
        <v>8392</v>
      </c>
      <c r="E327" s="273">
        <v>17</v>
      </c>
      <c r="F327" s="247">
        <v>25</v>
      </c>
      <c r="G327" s="247">
        <v>20.38</v>
      </c>
      <c r="H327" s="254">
        <f t="shared" si="89"/>
        <v>0.19882352941176465</v>
      </c>
      <c r="I327" s="247">
        <f t="shared" si="90"/>
        <v>8</v>
      </c>
      <c r="J327" s="247">
        <f t="shared" si="91"/>
        <v>3.379999999999999</v>
      </c>
      <c r="K327" s="266">
        <v>3</v>
      </c>
    </row>
    <row r="328" spans="1:12" s="58" customFormat="1" ht="15" hidden="1" customHeight="1">
      <c r="A328" s="245">
        <v>43606</v>
      </c>
      <c r="B328" s="58" t="s">
        <v>8393</v>
      </c>
      <c r="C328" s="57" t="s">
        <v>8394</v>
      </c>
      <c r="D328" s="248" t="s">
        <v>7614</v>
      </c>
      <c r="E328" s="273">
        <v>10</v>
      </c>
      <c r="F328" s="247">
        <v>10.07</v>
      </c>
      <c r="G328" s="247">
        <v>10.06</v>
      </c>
      <c r="H328" s="254">
        <f t="shared" ref="H328:H336" si="92">(G328-E328)/E328</f>
        <v>6.0000000000000496E-3</v>
      </c>
      <c r="I328" s="247">
        <f t="shared" ref="I328:I336" si="93">(F328-E328)</f>
        <v>7.0000000000000284E-2</v>
      </c>
      <c r="J328" s="247">
        <f t="shared" ref="J328:J336" si="94">G328-E328</f>
        <v>6.0000000000000497E-2</v>
      </c>
      <c r="K328" s="266">
        <v>1</v>
      </c>
      <c r="L328" s="267"/>
    </row>
    <row r="329" spans="1:12" s="58" customFormat="1" ht="15" hidden="1" customHeight="1">
      <c r="A329" s="245">
        <v>43608</v>
      </c>
      <c r="B329" s="58" t="s">
        <v>8395</v>
      </c>
      <c r="C329" s="57" t="s">
        <v>8396</v>
      </c>
      <c r="D329" s="248" t="s">
        <v>8397</v>
      </c>
      <c r="E329" s="273">
        <v>14</v>
      </c>
      <c r="F329" s="247">
        <v>13.37</v>
      </c>
      <c r="G329" s="247">
        <v>12</v>
      </c>
      <c r="H329" s="254">
        <f t="shared" si="92"/>
        <v>-0.14285714285714285</v>
      </c>
      <c r="I329" s="247">
        <f t="shared" si="93"/>
        <v>-0.63000000000000078</v>
      </c>
      <c r="J329" s="247">
        <f t="shared" si="94"/>
        <v>-2</v>
      </c>
      <c r="K329" s="266">
        <v>2</v>
      </c>
      <c r="L329" s="267" t="s">
        <v>3006</v>
      </c>
    </row>
    <row r="330" spans="1:12" s="58" customFormat="1" ht="15" hidden="1" customHeight="1">
      <c r="A330" s="245">
        <v>43608</v>
      </c>
      <c r="B330" s="58" t="s">
        <v>8398</v>
      </c>
      <c r="C330" s="57" t="s">
        <v>8399</v>
      </c>
      <c r="D330" s="248" t="s">
        <v>8400</v>
      </c>
      <c r="E330" s="273">
        <v>10</v>
      </c>
      <c r="F330" s="247">
        <v>14</v>
      </c>
      <c r="G330" s="247">
        <v>11.19</v>
      </c>
      <c r="H330" s="254">
        <f t="shared" si="92"/>
        <v>0.11899999999999995</v>
      </c>
      <c r="I330" s="247">
        <f t="shared" si="93"/>
        <v>4</v>
      </c>
      <c r="J330" s="247">
        <f t="shared" si="94"/>
        <v>1.1899999999999995</v>
      </c>
      <c r="K330" s="266">
        <v>2</v>
      </c>
      <c r="L330" s="267"/>
    </row>
    <row r="331" spans="1:12" s="58" customFormat="1" ht="15" hidden="1" customHeight="1">
      <c r="A331" s="245">
        <v>43608</v>
      </c>
      <c r="B331" s="58" t="s">
        <v>8401</v>
      </c>
      <c r="C331" s="57" t="s">
        <v>8402</v>
      </c>
      <c r="D331" s="248" t="s">
        <v>8403</v>
      </c>
      <c r="E331" s="273">
        <v>17.5</v>
      </c>
      <c r="F331" s="247">
        <v>18.059999999999999</v>
      </c>
      <c r="G331" s="247">
        <v>18.899999999999999</v>
      </c>
      <c r="H331" s="254">
        <f t="shared" si="92"/>
        <v>7.9999999999999918E-2</v>
      </c>
      <c r="I331" s="247">
        <f t="shared" si="93"/>
        <v>0.55999999999999872</v>
      </c>
      <c r="J331" s="247">
        <f t="shared" si="94"/>
        <v>1.3999999999999986</v>
      </c>
      <c r="K331" s="266">
        <v>2</v>
      </c>
      <c r="L331" s="267"/>
    </row>
    <row r="332" spans="1:12" s="58" customFormat="1" ht="15" customHeight="1">
      <c r="A332" s="245">
        <v>43615</v>
      </c>
      <c r="B332" s="58" t="s">
        <v>8404</v>
      </c>
      <c r="C332" s="57" t="s">
        <v>6761</v>
      </c>
      <c r="D332" s="250" t="s">
        <v>8405</v>
      </c>
      <c r="E332" s="273">
        <v>10</v>
      </c>
      <c r="F332" s="247">
        <v>10.06</v>
      </c>
      <c r="G332" s="247">
        <v>10.039999999999999</v>
      </c>
      <c r="H332" s="254">
        <f t="shared" si="92"/>
        <v>3.9999999999999151E-3</v>
      </c>
      <c r="I332" s="247">
        <f t="shared" si="93"/>
        <v>6.0000000000000497E-2</v>
      </c>
      <c r="J332" s="247">
        <f t="shared" si="94"/>
        <v>3.9999999999999147E-2</v>
      </c>
      <c r="K332" s="266">
        <v>1</v>
      </c>
    </row>
    <row r="333" spans="1:12" s="58" customFormat="1" ht="15" hidden="1" customHeight="1">
      <c r="A333" s="245">
        <v>43622</v>
      </c>
      <c r="B333" s="58" t="s">
        <v>8411</v>
      </c>
      <c r="C333" s="57" t="s">
        <v>8412</v>
      </c>
      <c r="D333" s="250" t="s">
        <v>8413</v>
      </c>
      <c r="E333" s="273">
        <v>10</v>
      </c>
      <c r="F333" s="247">
        <v>10.01</v>
      </c>
      <c r="G333" s="247">
        <v>10.02</v>
      </c>
      <c r="H333" s="254">
        <f t="shared" si="92"/>
        <v>1.9999999999999575E-3</v>
      </c>
      <c r="I333" s="247">
        <f t="shared" si="93"/>
        <v>9.9999999999997868E-3</v>
      </c>
      <c r="J333" s="247">
        <f t="shared" si="94"/>
        <v>1.9999999999999574E-2</v>
      </c>
      <c r="K333" s="266">
        <v>1</v>
      </c>
    </row>
    <row r="334" spans="1:12" s="58" customFormat="1" ht="15" hidden="1" customHeight="1">
      <c r="A334" s="245">
        <v>43622</v>
      </c>
      <c r="B334" s="58" t="s">
        <v>8406</v>
      </c>
      <c r="C334" s="57" t="s">
        <v>8407</v>
      </c>
      <c r="D334" s="248" t="s">
        <v>3604</v>
      </c>
      <c r="E334" s="273">
        <v>10.5</v>
      </c>
      <c r="F334" s="247">
        <v>12.1</v>
      </c>
      <c r="G334" s="247">
        <v>10.48</v>
      </c>
      <c r="H334" s="254">
        <f t="shared" si="92"/>
        <v>-1.9047619047618642E-3</v>
      </c>
      <c r="I334" s="247">
        <f t="shared" si="93"/>
        <v>1.5999999999999996</v>
      </c>
      <c r="J334" s="247">
        <f t="shared" si="94"/>
        <v>-1.9999999999999574E-2</v>
      </c>
      <c r="K334" s="266">
        <v>1</v>
      </c>
    </row>
    <row r="335" spans="1:12" s="58" customFormat="1" ht="15" customHeight="1">
      <c r="A335" s="245">
        <v>43623</v>
      </c>
      <c r="B335" s="58" t="s">
        <v>8408</v>
      </c>
      <c r="C335" s="57" t="s">
        <v>7432</v>
      </c>
      <c r="D335" s="248" t="s">
        <v>7614</v>
      </c>
      <c r="E335" s="273">
        <v>10</v>
      </c>
      <c r="F335" s="247">
        <v>10.1</v>
      </c>
      <c r="G335" s="247">
        <v>10.1</v>
      </c>
      <c r="H335" s="254">
        <f t="shared" si="92"/>
        <v>9.9999999999999638E-3</v>
      </c>
      <c r="I335" s="247">
        <f t="shared" si="93"/>
        <v>9.9999999999999645E-2</v>
      </c>
      <c r="J335" s="247">
        <f t="shared" si="94"/>
        <v>9.9999999999999645E-2</v>
      </c>
      <c r="K335" s="266">
        <v>1</v>
      </c>
    </row>
    <row r="336" spans="1:12" s="58" customFormat="1" ht="15" hidden="1" customHeight="1">
      <c r="A336" s="245">
        <v>43623</v>
      </c>
      <c r="B336" s="58" t="s">
        <v>8409</v>
      </c>
      <c r="C336" s="57" t="s">
        <v>8410</v>
      </c>
      <c r="D336" s="58" t="s">
        <v>1060</v>
      </c>
      <c r="E336" s="273">
        <v>18</v>
      </c>
      <c r="F336" s="247">
        <v>25.16</v>
      </c>
      <c r="G336" s="247">
        <v>34</v>
      </c>
      <c r="H336" s="254">
        <f t="shared" si="92"/>
        <v>0.88888888888888884</v>
      </c>
      <c r="I336" s="247">
        <f t="shared" si="93"/>
        <v>7.16</v>
      </c>
      <c r="J336" s="247">
        <f t="shared" si="94"/>
        <v>16</v>
      </c>
      <c r="K336" s="266">
        <v>3</v>
      </c>
    </row>
    <row r="337" spans="1:14" s="58" customFormat="1" ht="15" hidden="1" customHeight="1">
      <c r="A337" s="245">
        <v>43628</v>
      </c>
      <c r="B337" s="58" t="s">
        <v>8414</v>
      </c>
      <c r="C337" s="57" t="s">
        <v>8415</v>
      </c>
      <c r="D337" s="248" t="s">
        <v>8416</v>
      </c>
      <c r="E337" s="273">
        <v>34</v>
      </c>
      <c r="F337" s="247">
        <v>63.3</v>
      </c>
      <c r="G337" s="247">
        <v>58</v>
      </c>
      <c r="H337" s="254">
        <f>(G337-E337)/E337</f>
        <v>0.70588235294117652</v>
      </c>
      <c r="I337" s="247">
        <f>(F337-E337)</f>
        <v>29.299999999999997</v>
      </c>
      <c r="J337" s="247">
        <f>G337-E337</f>
        <v>24</v>
      </c>
      <c r="K337" s="266">
        <v>4</v>
      </c>
    </row>
    <row r="338" spans="1:14" s="58" customFormat="1" ht="15" hidden="1" customHeight="1">
      <c r="A338" s="245">
        <v>43628</v>
      </c>
      <c r="B338" s="58" t="s">
        <v>8417</v>
      </c>
      <c r="C338" s="57" t="s">
        <v>8418</v>
      </c>
      <c r="D338" s="248" t="s">
        <v>8419</v>
      </c>
      <c r="E338" s="273">
        <v>10</v>
      </c>
      <c r="F338" s="247">
        <v>10</v>
      </c>
      <c r="G338" s="247">
        <v>10</v>
      </c>
      <c r="H338" s="254">
        <f>(G338-E338)/E338</f>
        <v>0</v>
      </c>
      <c r="I338" s="247">
        <f>(F338-E338)</f>
        <v>0</v>
      </c>
      <c r="J338" s="247">
        <f>G338-E338</f>
        <v>0</v>
      </c>
      <c r="K338" s="266">
        <v>1</v>
      </c>
    </row>
    <row r="339" spans="1:14" s="58" customFormat="1" ht="15" hidden="1" customHeight="1">
      <c r="A339" s="245">
        <v>43629</v>
      </c>
      <c r="B339" s="58" t="s">
        <v>8420</v>
      </c>
      <c r="C339" s="57" t="s">
        <v>8421</v>
      </c>
      <c r="D339" s="248" t="s">
        <v>8422</v>
      </c>
      <c r="E339" s="273">
        <v>21</v>
      </c>
      <c r="F339" s="247">
        <v>26</v>
      </c>
      <c r="G339" s="247">
        <v>39.9</v>
      </c>
      <c r="H339" s="254">
        <f>(G339-E339)/E339</f>
        <v>0.89999999999999991</v>
      </c>
      <c r="I339" s="247">
        <f>(F339-E339)</f>
        <v>5</v>
      </c>
      <c r="J339" s="247">
        <f>G339-E339</f>
        <v>18.899999999999999</v>
      </c>
      <c r="K339" s="266">
        <v>2</v>
      </c>
    </row>
    <row r="340" spans="1:14" s="58" customFormat="1" ht="15" hidden="1" customHeight="1">
      <c r="A340" s="245">
        <v>43630</v>
      </c>
      <c r="B340" s="58" t="s">
        <v>8423</v>
      </c>
      <c r="C340" s="57" t="s">
        <v>8424</v>
      </c>
      <c r="D340" s="248" t="s">
        <v>8425</v>
      </c>
      <c r="E340" s="273">
        <v>22</v>
      </c>
      <c r="F340" s="247">
        <v>36</v>
      </c>
      <c r="G340" s="247">
        <v>34.99</v>
      </c>
      <c r="H340" s="254">
        <f>(G340-E340)/E340</f>
        <v>0.59045454545454557</v>
      </c>
      <c r="I340" s="247">
        <f>(F340-E340)</f>
        <v>14</v>
      </c>
      <c r="J340" s="247">
        <f>G340-E340</f>
        <v>12.990000000000002</v>
      </c>
      <c r="K340" s="266">
        <v>3</v>
      </c>
    </row>
    <row r="341" spans="1:14" s="58" customFormat="1" ht="15" hidden="1" customHeight="1">
      <c r="A341" s="245">
        <v>43635</v>
      </c>
      <c r="B341" s="58" t="s">
        <v>8427</v>
      </c>
      <c r="C341" s="57" t="s">
        <v>8428</v>
      </c>
      <c r="D341" s="248" t="s">
        <v>8429</v>
      </c>
      <c r="E341" s="273">
        <v>18</v>
      </c>
      <c r="F341" s="247">
        <v>27.21</v>
      </c>
      <c r="G341" s="247">
        <v>25.57</v>
      </c>
      <c r="H341" s="254">
        <f t="shared" ref="H341:H348" si="95">(G341-E341)/E341</f>
        <v>0.42055555555555557</v>
      </c>
      <c r="I341" s="247">
        <f t="shared" ref="I341:I348" si="96">(F341-E341)</f>
        <v>9.2100000000000009</v>
      </c>
      <c r="J341" s="247">
        <f t="shared" ref="J341:J348" si="97">G341-E341</f>
        <v>7.57</v>
      </c>
      <c r="K341" s="57">
        <v>2</v>
      </c>
    </row>
    <row r="342" spans="1:14" s="58" customFormat="1" ht="15" hidden="1" customHeight="1">
      <c r="A342" s="245">
        <v>43636</v>
      </c>
      <c r="B342" s="58" t="s">
        <v>8430</v>
      </c>
      <c r="C342" s="57" t="s">
        <v>8431</v>
      </c>
      <c r="D342" s="248" t="s">
        <v>8432</v>
      </c>
      <c r="E342" s="273">
        <v>16</v>
      </c>
      <c r="F342" s="247">
        <v>16.16</v>
      </c>
      <c r="G342" s="247">
        <v>18.32</v>
      </c>
      <c r="H342" s="254">
        <f t="shared" si="95"/>
        <v>0.14500000000000002</v>
      </c>
      <c r="I342" s="247">
        <f t="shared" si="96"/>
        <v>0.16000000000000014</v>
      </c>
      <c r="J342" s="247">
        <f t="shared" si="97"/>
        <v>2.3200000000000003</v>
      </c>
      <c r="K342" s="57">
        <v>2</v>
      </c>
    </row>
    <row r="343" spans="1:14" s="58" customFormat="1" ht="15" hidden="1" customHeight="1">
      <c r="A343" s="245">
        <v>43636</v>
      </c>
      <c r="B343" s="58" t="s">
        <v>8433</v>
      </c>
      <c r="C343" s="57" t="s">
        <v>8434</v>
      </c>
      <c r="D343" s="248" t="s">
        <v>8435</v>
      </c>
      <c r="E343" s="273">
        <v>17</v>
      </c>
      <c r="F343" s="247">
        <v>19.899999999999999</v>
      </c>
      <c r="G343" s="247">
        <v>18.05</v>
      </c>
      <c r="H343" s="254">
        <f t="shared" si="95"/>
        <v>6.1764705882352985E-2</v>
      </c>
      <c r="I343" s="247">
        <f t="shared" si="96"/>
        <v>2.8999999999999986</v>
      </c>
      <c r="J343" s="247">
        <f t="shared" si="97"/>
        <v>1.0500000000000007</v>
      </c>
      <c r="K343" s="57">
        <v>1</v>
      </c>
    </row>
    <row r="344" spans="1:14" s="58" customFormat="1" ht="15" hidden="1" customHeight="1">
      <c r="A344" s="245">
        <v>43636</v>
      </c>
      <c r="B344" s="272" t="s">
        <v>8436</v>
      </c>
      <c r="C344" s="57" t="s">
        <v>8437</v>
      </c>
      <c r="D344" s="58" t="s">
        <v>8438</v>
      </c>
      <c r="E344" s="273">
        <v>22</v>
      </c>
      <c r="F344" s="247">
        <v>31</v>
      </c>
      <c r="G344" s="247">
        <v>28.51</v>
      </c>
      <c r="H344" s="254">
        <f t="shared" si="95"/>
        <v>0.29590909090909095</v>
      </c>
      <c r="I344" s="247">
        <f t="shared" si="96"/>
        <v>9</v>
      </c>
      <c r="J344" s="247">
        <f t="shared" si="97"/>
        <v>6.5100000000000016</v>
      </c>
      <c r="K344" s="57">
        <v>3</v>
      </c>
    </row>
    <row r="345" spans="1:14" s="58" customFormat="1" ht="15" hidden="1" customHeight="1">
      <c r="A345" s="245">
        <v>43636</v>
      </c>
      <c r="B345" s="58" t="s">
        <v>8439</v>
      </c>
      <c r="C345" s="57" t="s">
        <v>8440</v>
      </c>
      <c r="D345" s="248" t="s">
        <v>8441</v>
      </c>
      <c r="E345" s="273">
        <v>17</v>
      </c>
      <c r="F345" s="247">
        <v>23.7</v>
      </c>
      <c r="G345" s="247">
        <v>28.49</v>
      </c>
      <c r="H345" s="254">
        <f t="shared" si="95"/>
        <v>0.67588235294117638</v>
      </c>
      <c r="I345" s="247">
        <f t="shared" si="96"/>
        <v>6.6999999999999993</v>
      </c>
      <c r="J345" s="247">
        <f t="shared" si="97"/>
        <v>11.489999999999998</v>
      </c>
      <c r="K345" s="57">
        <v>2</v>
      </c>
    </row>
    <row r="346" spans="1:14" s="58" customFormat="1" ht="15" hidden="1" customHeight="1">
      <c r="A346" s="245">
        <v>43636</v>
      </c>
      <c r="B346" s="58" t="s">
        <v>8442</v>
      </c>
      <c r="C346" s="57" t="s">
        <v>8443</v>
      </c>
      <c r="D346" s="248" t="s">
        <v>8441</v>
      </c>
      <c r="E346" s="273">
        <v>17</v>
      </c>
      <c r="F346" s="247">
        <v>15.31</v>
      </c>
      <c r="G346" s="247">
        <v>13.6</v>
      </c>
      <c r="H346" s="254">
        <f t="shared" si="95"/>
        <v>-0.2</v>
      </c>
      <c r="I346" s="247">
        <f t="shared" si="96"/>
        <v>-1.6899999999999995</v>
      </c>
      <c r="J346" s="247">
        <f t="shared" si="97"/>
        <v>-3.4000000000000004</v>
      </c>
      <c r="K346" s="57">
        <v>1</v>
      </c>
    </row>
    <row r="347" spans="1:14" s="58" customFormat="1" ht="15" hidden="1" customHeight="1">
      <c r="A347" s="245">
        <v>43636</v>
      </c>
      <c r="B347" s="58" t="s">
        <v>8444</v>
      </c>
      <c r="C347" s="57" t="s">
        <v>8445</v>
      </c>
      <c r="D347" s="248" t="s">
        <v>8446</v>
      </c>
      <c r="E347" s="273">
        <v>26</v>
      </c>
      <c r="F347" s="247">
        <v>38.5</v>
      </c>
      <c r="G347" s="247">
        <v>38.619999999999997</v>
      </c>
      <c r="H347" s="254">
        <f t="shared" si="95"/>
        <v>0.4853846153846153</v>
      </c>
      <c r="I347" s="247">
        <f t="shared" si="96"/>
        <v>12.5</v>
      </c>
      <c r="J347" s="247">
        <f t="shared" si="97"/>
        <v>12.619999999999997</v>
      </c>
      <c r="K347" s="57" t="s">
        <v>5829</v>
      </c>
    </row>
    <row r="348" spans="1:14" s="58" customFormat="1" ht="15" hidden="1" customHeight="1">
      <c r="A348" s="245">
        <v>43636</v>
      </c>
      <c r="B348" s="58" t="s">
        <v>8447</v>
      </c>
      <c r="C348" s="57" t="s">
        <v>8448</v>
      </c>
      <c r="D348" s="248" t="s">
        <v>1819</v>
      </c>
      <c r="E348" s="273">
        <v>10</v>
      </c>
      <c r="F348" s="247">
        <v>10.029999999999999</v>
      </c>
      <c r="G348" s="247">
        <v>10</v>
      </c>
      <c r="H348" s="254">
        <f t="shared" si="95"/>
        <v>0</v>
      </c>
      <c r="I348" s="247">
        <f t="shared" si="96"/>
        <v>2.9999999999999361E-2</v>
      </c>
      <c r="J348" s="247">
        <f t="shared" si="97"/>
        <v>0</v>
      </c>
      <c r="K348" s="57">
        <v>1</v>
      </c>
    </row>
    <row r="349" spans="1:14" s="58" customFormat="1" ht="15" customHeight="1">
      <c r="A349" s="245">
        <v>43641</v>
      </c>
      <c r="B349" s="58" t="s">
        <v>8449</v>
      </c>
      <c r="C349" s="57" t="s">
        <v>8450</v>
      </c>
      <c r="D349" s="248" t="s">
        <v>8451</v>
      </c>
      <c r="E349" s="273">
        <v>20</v>
      </c>
      <c r="F349" s="247">
        <v>20</v>
      </c>
      <c r="G349" s="247">
        <v>20.02</v>
      </c>
      <c r="H349" s="254">
        <f t="shared" ref="H349:H359" si="98">(G349-E349)/E349</f>
        <v>9.9999999999997877E-4</v>
      </c>
      <c r="I349" s="247">
        <f t="shared" ref="I349:I359" si="99">(F349-E349)</f>
        <v>0</v>
      </c>
      <c r="J349" s="247">
        <f t="shared" ref="J349:J359" si="100">G349-E349</f>
        <v>1.9999999999999574E-2</v>
      </c>
      <c r="K349" s="57">
        <v>1</v>
      </c>
      <c r="N349" s="57"/>
    </row>
    <row r="350" spans="1:14" s="58" customFormat="1" ht="15" hidden="1" customHeight="1">
      <c r="A350" s="245">
        <v>43641</v>
      </c>
      <c r="B350" s="58" t="s">
        <v>8452</v>
      </c>
      <c r="C350" s="57" t="s">
        <v>8453</v>
      </c>
      <c r="D350" s="248" t="s">
        <v>8454</v>
      </c>
      <c r="E350" s="273">
        <v>9.4</v>
      </c>
      <c r="F350" s="247">
        <v>9.3000000000000007</v>
      </c>
      <c r="G350" s="247">
        <v>9.09</v>
      </c>
      <c r="H350" s="254">
        <f t="shared" si="98"/>
        <v>-3.2978723404255374E-2</v>
      </c>
      <c r="I350" s="247">
        <f t="shared" si="99"/>
        <v>-9.9999999999999645E-2</v>
      </c>
      <c r="J350" s="247">
        <f t="shared" si="100"/>
        <v>-0.3100000000000005</v>
      </c>
      <c r="K350" s="57" t="s">
        <v>5829</v>
      </c>
      <c r="N350" s="57"/>
    </row>
    <row r="351" spans="1:14" s="58" customFormat="1" ht="15" hidden="1" customHeight="1">
      <c r="A351" s="245">
        <v>43642</v>
      </c>
      <c r="B351" s="58" t="s">
        <v>8455</v>
      </c>
      <c r="C351" s="57" t="s">
        <v>8456</v>
      </c>
      <c r="D351" s="248" t="s">
        <v>6068</v>
      </c>
      <c r="E351" s="273">
        <v>12</v>
      </c>
      <c r="F351" s="247">
        <v>10.08</v>
      </c>
      <c r="G351" s="247">
        <v>9.6999999999999993</v>
      </c>
      <c r="H351" s="254">
        <f t="shared" si="98"/>
        <v>-0.19166666666666674</v>
      </c>
      <c r="I351" s="247">
        <f t="shared" si="99"/>
        <v>-1.92</v>
      </c>
      <c r="J351" s="247">
        <f t="shared" si="100"/>
        <v>-2.3000000000000007</v>
      </c>
      <c r="K351" s="57">
        <v>1</v>
      </c>
      <c r="N351" s="57"/>
    </row>
    <row r="352" spans="1:14" s="58" customFormat="1" ht="15" customHeight="1">
      <c r="A352" s="245">
        <v>43642</v>
      </c>
      <c r="B352" s="58" t="s">
        <v>8449</v>
      </c>
      <c r="C352" s="57" t="s">
        <v>8450</v>
      </c>
      <c r="D352" s="58" t="s">
        <v>8451</v>
      </c>
      <c r="E352" s="273">
        <v>20</v>
      </c>
      <c r="F352" s="247">
        <v>20</v>
      </c>
      <c r="G352" s="247">
        <v>20.16</v>
      </c>
      <c r="H352" s="254">
        <f>(G352-E352)/E352</f>
        <v>8.0000000000000071E-3</v>
      </c>
      <c r="I352" s="247">
        <f>(F352-E352)</f>
        <v>0</v>
      </c>
      <c r="J352" s="247">
        <f>G352-E352</f>
        <v>0.16000000000000014</v>
      </c>
      <c r="K352" s="57">
        <v>1</v>
      </c>
    </row>
    <row r="353" spans="1:14" s="58" customFormat="1" ht="15" hidden="1" customHeight="1">
      <c r="A353" s="245">
        <v>43643</v>
      </c>
      <c r="B353" s="58" t="s">
        <v>8457</v>
      </c>
      <c r="C353" s="57" t="s">
        <v>8458</v>
      </c>
      <c r="D353" s="248" t="s">
        <v>1819</v>
      </c>
      <c r="E353" s="273">
        <v>10</v>
      </c>
      <c r="F353" s="247">
        <v>10.199999999999999</v>
      </c>
      <c r="G353" s="247">
        <v>10.14</v>
      </c>
      <c r="H353" s="254">
        <f t="shared" si="98"/>
        <v>1.4000000000000058E-2</v>
      </c>
      <c r="I353" s="247">
        <f t="shared" si="99"/>
        <v>0.19999999999999929</v>
      </c>
      <c r="J353" s="247">
        <f t="shared" si="100"/>
        <v>0.14000000000000057</v>
      </c>
      <c r="K353" s="57">
        <v>1</v>
      </c>
      <c r="N353" s="57"/>
    </row>
    <row r="354" spans="1:14" s="58" customFormat="1" ht="15" hidden="1" customHeight="1">
      <c r="A354" s="245">
        <v>43643</v>
      </c>
      <c r="B354" s="58" t="s">
        <v>8459</v>
      </c>
      <c r="C354" s="57" t="s">
        <v>8460</v>
      </c>
      <c r="D354" s="248" t="s">
        <v>8461</v>
      </c>
      <c r="E354" s="273">
        <v>17</v>
      </c>
      <c r="F354" s="247">
        <v>30.61</v>
      </c>
      <c r="G354" s="247">
        <v>27.55</v>
      </c>
      <c r="H354" s="254">
        <f t="shared" si="98"/>
        <v>0.62058823529411766</v>
      </c>
      <c r="I354" s="247">
        <f t="shared" si="99"/>
        <v>13.61</v>
      </c>
      <c r="J354" s="247">
        <f t="shared" si="100"/>
        <v>10.55</v>
      </c>
      <c r="K354" s="57">
        <v>3</v>
      </c>
      <c r="N354" s="57"/>
    </row>
    <row r="355" spans="1:14" s="58" customFormat="1" ht="15" customHeight="1">
      <c r="A355" s="245">
        <v>43643</v>
      </c>
      <c r="B355" s="58" t="s">
        <v>8462</v>
      </c>
      <c r="C355" s="57" t="s">
        <v>6020</v>
      </c>
      <c r="D355" s="248" t="s">
        <v>7464</v>
      </c>
      <c r="E355" s="273">
        <v>20</v>
      </c>
      <c r="F355" s="247">
        <v>39.01</v>
      </c>
      <c r="G355" s="247">
        <v>40.299999999999997</v>
      </c>
      <c r="H355" s="254">
        <f t="shared" si="98"/>
        <v>1.0149999999999999</v>
      </c>
      <c r="I355" s="247">
        <f t="shared" si="99"/>
        <v>19.009999999999998</v>
      </c>
      <c r="J355" s="247">
        <f t="shared" si="100"/>
        <v>20.299999999999997</v>
      </c>
      <c r="K355" s="57">
        <v>3</v>
      </c>
      <c r="N355" s="57"/>
    </row>
    <row r="356" spans="1:14" s="58" customFormat="1" ht="15" hidden="1" customHeight="1">
      <c r="A356" s="245">
        <v>43643</v>
      </c>
      <c r="B356" s="58" t="s">
        <v>8463</v>
      </c>
      <c r="C356" s="57" t="s">
        <v>8464</v>
      </c>
      <c r="D356" s="248" t="s">
        <v>8465</v>
      </c>
      <c r="E356" s="273">
        <v>13</v>
      </c>
      <c r="F356" s="247">
        <v>14</v>
      </c>
      <c r="G356" s="247">
        <v>15</v>
      </c>
      <c r="H356" s="254">
        <f t="shared" si="98"/>
        <v>0.15384615384615385</v>
      </c>
      <c r="I356" s="247">
        <f t="shared" si="99"/>
        <v>1</v>
      </c>
      <c r="J356" s="247">
        <f t="shared" si="100"/>
        <v>2</v>
      </c>
      <c r="K356" s="57">
        <v>1</v>
      </c>
      <c r="N356" s="57"/>
    </row>
    <row r="357" spans="1:14" s="58" customFormat="1" ht="15" hidden="1" customHeight="1">
      <c r="A357" s="245">
        <v>43643</v>
      </c>
      <c r="B357" s="58" t="s">
        <v>8466</v>
      </c>
      <c r="C357" s="57" t="s">
        <v>8467</v>
      </c>
      <c r="D357" s="58" t="s">
        <v>8468</v>
      </c>
      <c r="E357" s="273">
        <v>15</v>
      </c>
      <c r="F357" s="247">
        <v>18</v>
      </c>
      <c r="G357" s="247">
        <v>18</v>
      </c>
      <c r="H357" s="254">
        <f t="shared" si="98"/>
        <v>0.2</v>
      </c>
      <c r="I357" s="247">
        <f t="shared" si="99"/>
        <v>3</v>
      </c>
      <c r="J357" s="247">
        <f t="shared" si="100"/>
        <v>3</v>
      </c>
      <c r="K357" s="57">
        <v>3</v>
      </c>
      <c r="N357" s="57"/>
    </row>
    <row r="358" spans="1:14" s="58" customFormat="1" ht="15" hidden="1" customHeight="1">
      <c r="A358" s="245">
        <v>43644</v>
      </c>
      <c r="B358" s="58" t="s">
        <v>8469</v>
      </c>
      <c r="C358" s="57" t="s">
        <v>8470</v>
      </c>
      <c r="D358" s="248" t="s">
        <v>7668</v>
      </c>
      <c r="E358" s="273">
        <v>16</v>
      </c>
      <c r="F358" s="247">
        <v>18.5</v>
      </c>
      <c r="G358" s="247">
        <v>20.02</v>
      </c>
      <c r="H358" s="254">
        <f t="shared" si="98"/>
        <v>0.25124999999999997</v>
      </c>
      <c r="I358" s="247">
        <f t="shared" si="99"/>
        <v>2.5</v>
      </c>
      <c r="J358" s="247">
        <f t="shared" si="100"/>
        <v>4.0199999999999996</v>
      </c>
      <c r="K358" s="57">
        <v>2</v>
      </c>
      <c r="N358" s="57"/>
    </row>
    <row r="359" spans="1:14" s="58" customFormat="1" ht="15" hidden="1" customHeight="1">
      <c r="A359" s="245">
        <v>43644</v>
      </c>
      <c r="B359" s="58" t="s">
        <v>8471</v>
      </c>
      <c r="C359" s="57" t="s">
        <v>8472</v>
      </c>
      <c r="D359" s="248" t="s">
        <v>8473</v>
      </c>
      <c r="E359" s="273">
        <v>20</v>
      </c>
      <c r="F359" s="247">
        <v>28</v>
      </c>
      <c r="G359" s="247">
        <v>28.9</v>
      </c>
      <c r="H359" s="254">
        <f t="shared" si="98"/>
        <v>0.44499999999999995</v>
      </c>
      <c r="I359" s="247">
        <f t="shared" si="99"/>
        <v>8</v>
      </c>
      <c r="J359" s="247">
        <f t="shared" si="100"/>
        <v>8.8999999999999986</v>
      </c>
      <c r="K359" s="57">
        <v>3</v>
      </c>
      <c r="N359" s="57"/>
    </row>
    <row r="360" spans="1:14" s="58" customFormat="1" ht="15" hidden="1" customHeight="1">
      <c r="A360" s="245">
        <v>43658</v>
      </c>
      <c r="B360" s="58" t="s">
        <v>8474</v>
      </c>
      <c r="C360" s="57" t="s">
        <v>8475</v>
      </c>
      <c r="D360" s="250" t="s">
        <v>8476</v>
      </c>
      <c r="E360" s="273">
        <v>10</v>
      </c>
      <c r="F360" s="247">
        <v>10.1</v>
      </c>
      <c r="G360" s="247">
        <v>10.11</v>
      </c>
      <c r="H360" s="254">
        <f>(G360-E360)/E360</f>
        <v>1.0999999999999944E-2</v>
      </c>
      <c r="I360" s="247">
        <f>(F360-E360)</f>
        <v>9.9999999999999645E-2</v>
      </c>
      <c r="J360" s="247">
        <f>G360-E360</f>
        <v>0.10999999999999943</v>
      </c>
      <c r="K360" s="57">
        <v>1</v>
      </c>
      <c r="N360" s="57"/>
    </row>
    <row r="361" spans="1:14" s="58" customFormat="1" ht="15" hidden="1" customHeight="1">
      <c r="A361" s="251">
        <v>43658</v>
      </c>
      <c r="B361" s="58" t="s">
        <v>8477</v>
      </c>
      <c r="C361" s="58" t="s">
        <v>8478</v>
      </c>
      <c r="D361" s="250" t="s">
        <v>1215</v>
      </c>
      <c r="E361" s="273">
        <v>10</v>
      </c>
      <c r="F361" s="247">
        <v>10.130000000000001</v>
      </c>
      <c r="G361" s="247">
        <v>10.188000000000001</v>
      </c>
      <c r="H361" s="254">
        <f>(G361-E361)/E361</f>
        <v>1.880000000000006E-2</v>
      </c>
      <c r="I361" s="247">
        <f>(F361-E361)</f>
        <v>0.13000000000000078</v>
      </c>
      <c r="J361" s="247">
        <f>G361-E361</f>
        <v>0.18800000000000061</v>
      </c>
      <c r="K361" s="57">
        <v>1</v>
      </c>
      <c r="N361" s="57"/>
    </row>
    <row r="362" spans="1:14" s="58" customFormat="1" ht="15" hidden="1" customHeight="1">
      <c r="A362" s="245">
        <v>43658</v>
      </c>
      <c r="B362" s="58" t="s">
        <v>8479</v>
      </c>
      <c r="C362" s="57" t="s">
        <v>8480</v>
      </c>
      <c r="D362" s="250" t="s">
        <v>4937</v>
      </c>
      <c r="E362" s="273">
        <v>10</v>
      </c>
      <c r="F362" s="247">
        <v>10.050000000000001</v>
      </c>
      <c r="G362" s="247">
        <v>10.039999999999999</v>
      </c>
      <c r="H362" s="254">
        <f>(G362-E362)/E362</f>
        <v>3.9999999999999151E-3</v>
      </c>
      <c r="I362" s="247">
        <f>(F362-E362)</f>
        <v>5.0000000000000711E-2</v>
      </c>
      <c r="J362" s="247">
        <f>G362-E362</f>
        <v>3.9999999999999147E-2</v>
      </c>
      <c r="K362" s="57">
        <v>1</v>
      </c>
      <c r="N362" s="57"/>
    </row>
    <row r="363" spans="1:14" s="58" customFormat="1" ht="15" hidden="1" customHeight="1">
      <c r="A363" s="245">
        <v>43663</v>
      </c>
      <c r="B363" s="58" t="s">
        <v>8481</v>
      </c>
      <c r="C363" s="57" t="s">
        <v>8482</v>
      </c>
      <c r="D363" s="58" t="s">
        <v>8483</v>
      </c>
      <c r="E363" s="273">
        <v>11.5</v>
      </c>
      <c r="F363" s="247">
        <v>11.02</v>
      </c>
      <c r="G363" s="247">
        <v>11.5</v>
      </c>
      <c r="H363" s="254">
        <f t="shared" ref="H363:H374" si="101">(G363-E363)/E363</f>
        <v>0</v>
      </c>
      <c r="I363" s="247">
        <f t="shared" ref="I363:I374" si="102">(F363-E363)</f>
        <v>-0.48000000000000043</v>
      </c>
      <c r="J363" s="247">
        <f t="shared" ref="J363:J374" si="103">G363-E363</f>
        <v>0</v>
      </c>
      <c r="K363" s="57">
        <v>1</v>
      </c>
      <c r="L363" s="267" t="s">
        <v>3006</v>
      </c>
      <c r="N363" s="57"/>
    </row>
    <row r="364" spans="1:14" s="58" customFormat="1" ht="15" hidden="1" customHeight="1">
      <c r="A364" s="245">
        <v>43664</v>
      </c>
      <c r="B364" s="58" t="s">
        <v>8484</v>
      </c>
      <c r="C364" s="57" t="s">
        <v>8485</v>
      </c>
      <c r="D364" s="248" t="s">
        <v>8486</v>
      </c>
      <c r="E364" s="273">
        <v>22</v>
      </c>
      <c r="F364" s="247">
        <v>25.45</v>
      </c>
      <c r="G364" s="247">
        <v>27.04</v>
      </c>
      <c r="H364" s="254">
        <f t="shared" si="101"/>
        <v>0.22909090909090904</v>
      </c>
      <c r="I364" s="247">
        <f t="shared" si="102"/>
        <v>3.4499999999999993</v>
      </c>
      <c r="J364" s="247">
        <f t="shared" si="103"/>
        <v>5.0399999999999991</v>
      </c>
      <c r="K364" s="57">
        <v>3</v>
      </c>
      <c r="N364" s="57"/>
    </row>
    <row r="365" spans="1:14" s="58" customFormat="1" ht="15" hidden="1" customHeight="1">
      <c r="A365" s="245">
        <v>43664</v>
      </c>
      <c r="B365" s="58" t="s">
        <v>8487</v>
      </c>
      <c r="C365" s="57" t="s">
        <v>8488</v>
      </c>
      <c r="D365" s="248" t="s">
        <v>6021</v>
      </c>
      <c r="E365" s="273">
        <v>10</v>
      </c>
      <c r="F365" s="247">
        <v>10.199999999999999</v>
      </c>
      <c r="G365" s="247">
        <v>10.23</v>
      </c>
      <c r="H365" s="254">
        <f t="shared" si="101"/>
        <v>2.3000000000000041E-2</v>
      </c>
      <c r="I365" s="247">
        <f t="shared" si="102"/>
        <v>0.19999999999999929</v>
      </c>
      <c r="J365" s="247">
        <f t="shared" si="103"/>
        <v>0.23000000000000043</v>
      </c>
      <c r="K365" s="57">
        <v>1</v>
      </c>
      <c r="N365" s="57"/>
    </row>
    <row r="366" spans="1:14" s="58" customFormat="1" ht="15" hidden="1" customHeight="1">
      <c r="A366" s="245">
        <v>43664</v>
      </c>
      <c r="B366" s="58" t="s">
        <v>8489</v>
      </c>
      <c r="C366" s="57" t="s">
        <v>8490</v>
      </c>
      <c r="D366" s="248" t="s">
        <v>8491</v>
      </c>
      <c r="E366" s="273">
        <v>16</v>
      </c>
      <c r="F366" s="247">
        <v>14.5</v>
      </c>
      <c r="G366" s="247">
        <v>13.5</v>
      </c>
      <c r="H366" s="254">
        <f t="shared" si="101"/>
        <v>-0.15625</v>
      </c>
      <c r="I366" s="247">
        <f t="shared" si="102"/>
        <v>-1.5</v>
      </c>
      <c r="J366" s="247">
        <f t="shared" si="103"/>
        <v>-2.5</v>
      </c>
      <c r="K366" s="57">
        <v>1</v>
      </c>
      <c r="N366" s="57"/>
    </row>
    <row r="367" spans="1:14" s="58" customFormat="1" ht="15" hidden="1" customHeight="1">
      <c r="A367" s="245">
        <v>43664</v>
      </c>
      <c r="B367" s="58" t="s">
        <v>8492</v>
      </c>
      <c r="C367" s="57" t="s">
        <v>8493</v>
      </c>
      <c r="D367" s="248" t="s">
        <v>8121</v>
      </c>
      <c r="E367" s="273">
        <v>17.75</v>
      </c>
      <c r="F367" s="247">
        <v>18.25</v>
      </c>
      <c r="G367" s="247">
        <v>18.18</v>
      </c>
      <c r="H367" s="254">
        <f t="shared" si="101"/>
        <v>2.4225352112676041E-2</v>
      </c>
      <c r="I367" s="247">
        <f t="shared" si="102"/>
        <v>0.5</v>
      </c>
      <c r="J367" s="247">
        <f t="shared" si="103"/>
        <v>0.42999999999999972</v>
      </c>
      <c r="K367" s="57" t="s">
        <v>5829</v>
      </c>
      <c r="N367" s="57"/>
    </row>
    <row r="368" spans="1:14" s="58" customFormat="1" ht="15" hidden="1" customHeight="1">
      <c r="A368" s="245">
        <v>43664</v>
      </c>
      <c r="B368" s="58" t="s">
        <v>8494</v>
      </c>
      <c r="C368" s="57" t="s">
        <v>8495</v>
      </c>
      <c r="D368" s="248" t="s">
        <v>8496</v>
      </c>
      <c r="E368" s="273">
        <v>15</v>
      </c>
      <c r="F368" s="247">
        <v>13</v>
      </c>
      <c r="G368" s="247">
        <v>13.21</v>
      </c>
      <c r="H368" s="254">
        <f t="shared" si="101"/>
        <v>-0.11933333333333328</v>
      </c>
      <c r="I368" s="247">
        <f t="shared" si="102"/>
        <v>-2</v>
      </c>
      <c r="J368" s="247">
        <f t="shared" si="103"/>
        <v>-1.7899999999999991</v>
      </c>
      <c r="K368" s="57">
        <v>1</v>
      </c>
      <c r="N368" s="57"/>
    </row>
    <row r="369" spans="1:14" s="58" customFormat="1" ht="15" hidden="1" customHeight="1">
      <c r="A369" s="245">
        <v>43664</v>
      </c>
      <c r="B369" s="58" t="s">
        <v>8497</v>
      </c>
      <c r="C369" s="57" t="s">
        <v>8498</v>
      </c>
      <c r="D369" s="248" t="s">
        <v>3604</v>
      </c>
      <c r="E369" s="273">
        <v>10</v>
      </c>
      <c r="F369" s="247">
        <v>10.1</v>
      </c>
      <c r="G369" s="247">
        <v>10.130000000000001</v>
      </c>
      <c r="H369" s="254">
        <f t="shared" si="101"/>
        <v>1.3000000000000077E-2</v>
      </c>
      <c r="I369" s="247">
        <f t="shared" si="102"/>
        <v>9.9999999999999645E-2</v>
      </c>
      <c r="J369" s="247">
        <f t="shared" si="103"/>
        <v>0.13000000000000078</v>
      </c>
      <c r="K369" s="57">
        <v>1</v>
      </c>
      <c r="N369" s="57"/>
    </row>
    <row r="370" spans="1:14" s="58" customFormat="1" ht="15" hidden="1" customHeight="1">
      <c r="A370" s="245">
        <v>43664</v>
      </c>
      <c r="B370" s="58" t="s">
        <v>8499</v>
      </c>
      <c r="C370" s="57" t="s">
        <v>8500</v>
      </c>
      <c r="D370" s="248" t="s">
        <v>8501</v>
      </c>
      <c r="E370" s="273">
        <v>15.3</v>
      </c>
      <c r="F370" s="247">
        <v>15.5</v>
      </c>
      <c r="G370" s="247">
        <v>15.49</v>
      </c>
      <c r="H370" s="254">
        <f t="shared" si="101"/>
        <v>1.2418300653594738E-2</v>
      </c>
      <c r="I370" s="247">
        <f t="shared" si="102"/>
        <v>0.19999999999999929</v>
      </c>
      <c r="J370" s="247">
        <f t="shared" si="103"/>
        <v>0.1899999999999995</v>
      </c>
      <c r="K370" s="57">
        <v>1</v>
      </c>
      <c r="N370" s="57"/>
    </row>
    <row r="371" spans="1:14" s="58" customFormat="1" ht="15" hidden="1" customHeight="1">
      <c r="A371" s="245">
        <v>43664</v>
      </c>
      <c r="B371" s="58" t="s">
        <v>8502</v>
      </c>
      <c r="C371" s="57" t="s">
        <v>8503</v>
      </c>
      <c r="D371" s="248" t="s">
        <v>8504</v>
      </c>
      <c r="E371" s="273">
        <v>18</v>
      </c>
      <c r="F371" s="247">
        <v>26.75</v>
      </c>
      <c r="G371" s="247">
        <v>25.08</v>
      </c>
      <c r="H371" s="254">
        <f t="shared" si="101"/>
        <v>0.39333333333333326</v>
      </c>
      <c r="I371" s="247">
        <f t="shared" si="102"/>
        <v>8.75</v>
      </c>
      <c r="J371" s="247">
        <f t="shared" si="103"/>
        <v>7.0799999999999983</v>
      </c>
      <c r="K371" s="57">
        <v>3</v>
      </c>
      <c r="N371" s="57"/>
    </row>
    <row r="372" spans="1:14" s="58" customFormat="1" ht="15" hidden="1" customHeight="1">
      <c r="A372" s="245">
        <v>43665</v>
      </c>
      <c r="B372" s="58" t="s">
        <v>8505</v>
      </c>
      <c r="C372" s="57" t="s">
        <v>8506</v>
      </c>
      <c r="D372" s="248" t="s">
        <v>8507</v>
      </c>
      <c r="E372" s="273">
        <v>19</v>
      </c>
      <c r="F372" s="247">
        <v>23.5</v>
      </c>
      <c r="G372" s="247">
        <v>24.06</v>
      </c>
      <c r="H372" s="254">
        <f t="shared" si="101"/>
        <v>0.26631578947368412</v>
      </c>
      <c r="I372" s="247">
        <f t="shared" si="102"/>
        <v>4.5</v>
      </c>
      <c r="J372" s="247">
        <f t="shared" si="103"/>
        <v>5.0599999999999987</v>
      </c>
      <c r="K372" s="57">
        <v>2</v>
      </c>
      <c r="N372" s="57"/>
    </row>
    <row r="373" spans="1:14" s="58" customFormat="1" ht="15" customHeight="1">
      <c r="A373" s="245">
        <v>43665</v>
      </c>
      <c r="B373" s="58" t="s">
        <v>8508</v>
      </c>
      <c r="C373" s="57" t="s">
        <v>3983</v>
      </c>
      <c r="D373" s="248" t="s">
        <v>8509</v>
      </c>
      <c r="E373" s="273">
        <v>46</v>
      </c>
      <c r="F373" s="247">
        <v>46</v>
      </c>
      <c r="G373" s="247">
        <v>46.11</v>
      </c>
      <c r="H373" s="254">
        <f t="shared" si="101"/>
        <v>2.3913043478260747E-3</v>
      </c>
      <c r="I373" s="247">
        <f t="shared" si="102"/>
        <v>0</v>
      </c>
      <c r="J373" s="247">
        <f t="shared" si="103"/>
        <v>0.10999999999999943</v>
      </c>
      <c r="K373" s="57" t="s">
        <v>5829</v>
      </c>
      <c r="N373" s="57"/>
    </row>
    <row r="374" spans="1:14" s="58" customFormat="1" ht="15" hidden="1" customHeight="1">
      <c r="A374" s="245">
        <v>43665</v>
      </c>
      <c r="B374" s="58" t="s">
        <v>8510</v>
      </c>
      <c r="C374" s="57" t="s">
        <v>8511</v>
      </c>
      <c r="D374" s="248" t="s">
        <v>8512</v>
      </c>
      <c r="E374" s="273">
        <v>21</v>
      </c>
      <c r="F374" s="247">
        <v>34</v>
      </c>
      <c r="G374" s="247">
        <v>37.049999999999997</v>
      </c>
      <c r="H374" s="254">
        <f t="shared" si="101"/>
        <v>0.76428571428571412</v>
      </c>
      <c r="I374" s="247">
        <f t="shared" si="102"/>
        <v>13</v>
      </c>
      <c r="J374" s="247">
        <f t="shared" si="103"/>
        <v>16.049999999999997</v>
      </c>
      <c r="K374" s="57">
        <v>3</v>
      </c>
      <c r="N374" s="57"/>
    </row>
    <row r="375" spans="1:14" s="58" customFormat="1" ht="15" hidden="1" customHeight="1">
      <c r="A375" s="245">
        <v>43671</v>
      </c>
      <c r="B375" s="58" t="s">
        <v>8513</v>
      </c>
      <c r="C375" s="57" t="s">
        <v>8514</v>
      </c>
      <c r="D375" s="248" t="s">
        <v>8515</v>
      </c>
      <c r="E375" s="273">
        <v>16</v>
      </c>
      <c r="F375" s="247">
        <v>20</v>
      </c>
      <c r="G375" s="247">
        <v>21.4</v>
      </c>
      <c r="H375" s="254">
        <f t="shared" ref="H375:H384" si="104">(G375-E375)/E375</f>
        <v>0.33749999999999991</v>
      </c>
      <c r="I375" s="247">
        <f t="shared" ref="I375:I384" si="105">(F375-E375)</f>
        <v>4</v>
      </c>
      <c r="J375" s="247">
        <f t="shared" ref="J375:J384" si="106">G375-E375</f>
        <v>5.3999999999999986</v>
      </c>
      <c r="K375" s="57">
        <v>2</v>
      </c>
      <c r="N375" s="57"/>
    </row>
    <row r="376" spans="1:14" s="58" customFormat="1" ht="15" hidden="1" customHeight="1">
      <c r="A376" s="245">
        <v>43671</v>
      </c>
      <c r="B376" s="58" t="s">
        <v>8516</v>
      </c>
      <c r="C376" s="57" t="s">
        <v>8517</v>
      </c>
      <c r="D376" s="248" t="s">
        <v>1906</v>
      </c>
      <c r="E376" s="273">
        <v>10</v>
      </c>
      <c r="F376" s="247">
        <v>10</v>
      </c>
      <c r="G376" s="247">
        <v>9.9499999999999993</v>
      </c>
      <c r="H376" s="254">
        <f t="shared" si="104"/>
        <v>-5.0000000000000712E-3</v>
      </c>
      <c r="I376" s="247">
        <f t="shared" si="105"/>
        <v>0</v>
      </c>
      <c r="J376" s="247">
        <f t="shared" si="106"/>
        <v>-5.0000000000000711E-2</v>
      </c>
      <c r="K376" s="57">
        <v>1</v>
      </c>
      <c r="N376" s="57"/>
    </row>
    <row r="377" spans="1:14" s="58" customFormat="1" ht="15" hidden="1" customHeight="1">
      <c r="A377" s="245">
        <v>43671</v>
      </c>
      <c r="B377" s="58" t="s">
        <v>8518</v>
      </c>
      <c r="C377" s="57" t="s">
        <v>8519</v>
      </c>
      <c r="D377" s="248" t="s">
        <v>8520</v>
      </c>
      <c r="E377" s="273">
        <v>26</v>
      </c>
      <c r="F377" s="247">
        <v>37.5</v>
      </c>
      <c r="G377" s="247">
        <v>39.17</v>
      </c>
      <c r="H377" s="254">
        <f t="shared" si="104"/>
        <v>0.5065384615384616</v>
      </c>
      <c r="I377" s="247">
        <f t="shared" si="105"/>
        <v>11.5</v>
      </c>
      <c r="J377" s="247">
        <f t="shared" si="106"/>
        <v>13.170000000000002</v>
      </c>
      <c r="K377" s="57">
        <v>4</v>
      </c>
      <c r="N377" s="57"/>
    </row>
    <row r="378" spans="1:14" s="58" customFormat="1" ht="15" hidden="1" customHeight="1">
      <c r="A378" s="245">
        <v>43671</v>
      </c>
      <c r="B378" s="58" t="s">
        <v>8521</v>
      </c>
      <c r="C378" s="57" t="s">
        <v>8522</v>
      </c>
      <c r="D378" s="248" t="s">
        <v>8166</v>
      </c>
      <c r="E378" s="273">
        <v>28</v>
      </c>
      <c r="F378" s="247">
        <v>40.51</v>
      </c>
      <c r="G378" s="247">
        <v>38.1</v>
      </c>
      <c r="H378" s="254">
        <f t="shared" si="104"/>
        <v>0.36071428571428577</v>
      </c>
      <c r="I378" s="247">
        <f t="shared" si="105"/>
        <v>12.509999999999998</v>
      </c>
      <c r="J378" s="247">
        <f t="shared" si="106"/>
        <v>10.100000000000001</v>
      </c>
      <c r="K378" s="57">
        <v>4</v>
      </c>
      <c r="N378" s="57"/>
    </row>
    <row r="379" spans="1:14" s="58" customFormat="1" ht="15" customHeight="1">
      <c r="A379" s="245">
        <v>43671</v>
      </c>
      <c r="B379" s="58" t="s">
        <v>8523</v>
      </c>
      <c r="C379" s="57" t="s">
        <v>4110</v>
      </c>
      <c r="D379" s="248" t="s">
        <v>8524</v>
      </c>
      <c r="E379" s="273">
        <v>14</v>
      </c>
      <c r="F379" s="247">
        <v>16</v>
      </c>
      <c r="G379" s="247">
        <v>17.07</v>
      </c>
      <c r="H379" s="254">
        <f t="shared" si="104"/>
        <v>0.21928571428571431</v>
      </c>
      <c r="I379" s="247">
        <f t="shared" si="105"/>
        <v>2</v>
      </c>
      <c r="J379" s="247">
        <f t="shared" si="106"/>
        <v>3.0700000000000003</v>
      </c>
      <c r="K379" s="57">
        <v>1</v>
      </c>
      <c r="N379" s="57"/>
    </row>
    <row r="380" spans="1:14" s="58" customFormat="1" ht="15" hidden="1" customHeight="1">
      <c r="A380" s="245">
        <v>43671</v>
      </c>
      <c r="B380" s="58" t="s">
        <v>8525</v>
      </c>
      <c r="C380" s="57" t="s">
        <v>8526</v>
      </c>
      <c r="D380" s="248" t="s">
        <v>8527</v>
      </c>
      <c r="E380" s="273">
        <v>12</v>
      </c>
      <c r="F380" s="247">
        <v>11.05</v>
      </c>
      <c r="G380" s="247">
        <v>11.25</v>
      </c>
      <c r="H380" s="254">
        <f t="shared" si="104"/>
        <v>-6.25E-2</v>
      </c>
      <c r="I380" s="247">
        <f t="shared" si="105"/>
        <v>-0.94999999999999929</v>
      </c>
      <c r="J380" s="247">
        <f t="shared" si="106"/>
        <v>-0.75</v>
      </c>
      <c r="K380" s="57">
        <v>1</v>
      </c>
      <c r="N380" s="57"/>
    </row>
    <row r="381" spans="1:14" s="58" customFormat="1" ht="15" hidden="1" customHeight="1">
      <c r="A381" s="245">
        <v>43672</v>
      </c>
      <c r="B381" s="58" t="s">
        <v>8528</v>
      </c>
      <c r="C381" s="57" t="s">
        <v>8529</v>
      </c>
      <c r="D381" s="248" t="s">
        <v>7334</v>
      </c>
      <c r="E381" s="273">
        <v>4</v>
      </c>
      <c r="F381" s="247">
        <v>4.49</v>
      </c>
      <c r="G381" s="247">
        <v>4.58</v>
      </c>
      <c r="H381" s="254">
        <f t="shared" si="104"/>
        <v>0.14500000000000002</v>
      </c>
      <c r="I381" s="247">
        <f t="shared" si="105"/>
        <v>0.49000000000000021</v>
      </c>
      <c r="J381" s="247">
        <f t="shared" si="106"/>
        <v>0.58000000000000007</v>
      </c>
      <c r="K381" s="57" t="s">
        <v>5829</v>
      </c>
      <c r="N381" s="57"/>
    </row>
    <row r="382" spans="1:14" s="58" customFormat="1" ht="15" hidden="1" customHeight="1">
      <c r="A382" s="245">
        <v>43672</v>
      </c>
      <c r="B382" s="58" t="s">
        <v>8530</v>
      </c>
      <c r="C382" s="57" t="s">
        <v>8531</v>
      </c>
      <c r="D382" s="248" t="s">
        <v>6277</v>
      </c>
      <c r="E382" s="273">
        <v>21</v>
      </c>
      <c r="F382" s="247">
        <v>34</v>
      </c>
      <c r="G382" s="247">
        <v>37.049999999999997</v>
      </c>
      <c r="H382" s="254">
        <f t="shared" si="104"/>
        <v>0.76428571428571412</v>
      </c>
      <c r="I382" s="247">
        <f t="shared" si="105"/>
        <v>13</v>
      </c>
      <c r="J382" s="247">
        <f t="shared" si="106"/>
        <v>16.049999999999997</v>
      </c>
      <c r="K382" s="57">
        <v>1</v>
      </c>
      <c r="N382" s="57"/>
    </row>
    <row r="383" spans="1:14" s="58" customFormat="1" ht="15" hidden="1" customHeight="1">
      <c r="A383" s="245">
        <v>43672</v>
      </c>
      <c r="B383" s="58" t="s">
        <v>8532</v>
      </c>
      <c r="C383" s="57" t="s">
        <v>8533</v>
      </c>
      <c r="D383" s="248" t="s">
        <v>7605</v>
      </c>
      <c r="E383" s="273">
        <v>9.25</v>
      </c>
      <c r="F383" s="247">
        <v>8.25</v>
      </c>
      <c r="G383" s="247">
        <v>9.1</v>
      </c>
      <c r="H383" s="254">
        <f t="shared" si="104"/>
        <v>-1.6216216216216255E-2</v>
      </c>
      <c r="I383" s="247">
        <f t="shared" si="105"/>
        <v>-1</v>
      </c>
      <c r="J383" s="247">
        <f t="shared" si="106"/>
        <v>-0.15000000000000036</v>
      </c>
      <c r="K383" s="57" t="s">
        <v>5829</v>
      </c>
      <c r="N383" s="57"/>
    </row>
    <row r="384" spans="1:14" s="58" customFormat="1" ht="15" hidden="1" customHeight="1">
      <c r="A384" s="245">
        <v>43672</v>
      </c>
      <c r="B384" s="58" t="s">
        <v>8534</v>
      </c>
      <c r="C384" s="57" t="s">
        <v>8535</v>
      </c>
      <c r="D384" s="248" t="s">
        <v>2573</v>
      </c>
      <c r="E384" s="273">
        <v>8</v>
      </c>
      <c r="F384" s="247">
        <v>6</v>
      </c>
      <c r="G384" s="247">
        <v>5.16</v>
      </c>
      <c r="H384" s="254">
        <f t="shared" si="104"/>
        <v>-0.35499999999999998</v>
      </c>
      <c r="I384" s="247">
        <f t="shared" si="105"/>
        <v>-2</v>
      </c>
      <c r="J384" s="247">
        <f t="shared" si="106"/>
        <v>-2.84</v>
      </c>
      <c r="K384" s="57">
        <v>1</v>
      </c>
      <c r="N384" s="57"/>
    </row>
    <row r="385" spans="1:14" s="58" customFormat="1" ht="15" hidden="1" customHeight="1">
      <c r="A385" s="245">
        <v>43677</v>
      </c>
      <c r="B385" s="58" t="s">
        <v>8536</v>
      </c>
      <c r="C385" s="57" t="s">
        <v>8537</v>
      </c>
      <c r="D385" s="248" t="s">
        <v>7575</v>
      </c>
      <c r="E385" s="273">
        <v>10</v>
      </c>
      <c r="F385" s="247">
        <v>10</v>
      </c>
      <c r="G385" s="247">
        <v>10.02</v>
      </c>
      <c r="H385" s="254">
        <f t="shared" ref="H385:H390" si="107">(G385-E385)/E385</f>
        <v>1.9999999999999575E-3</v>
      </c>
      <c r="I385" s="247">
        <f t="shared" ref="I385:I390" si="108">(F385-E385)</f>
        <v>0</v>
      </c>
      <c r="J385" s="247">
        <f t="shared" ref="J385:J390" si="109">G385-E385</f>
        <v>1.9999999999999574E-2</v>
      </c>
      <c r="K385" s="57">
        <v>1</v>
      </c>
      <c r="N385" s="57"/>
    </row>
    <row r="386" spans="1:14" s="58" customFormat="1" ht="15" hidden="1" customHeight="1">
      <c r="A386" s="245">
        <v>43677</v>
      </c>
      <c r="B386" s="58" t="s">
        <v>8538</v>
      </c>
      <c r="C386" s="57" t="s">
        <v>8539</v>
      </c>
      <c r="D386" s="248" t="s">
        <v>8540</v>
      </c>
      <c r="E386" s="273">
        <v>9.3000000000000007</v>
      </c>
      <c r="F386" s="247">
        <v>9.5399999999999991</v>
      </c>
      <c r="G386" s="247">
        <v>9.77</v>
      </c>
      <c r="H386" s="254">
        <f t="shared" si="107"/>
        <v>5.0537634408602025E-2</v>
      </c>
      <c r="I386" s="247">
        <f t="shared" si="108"/>
        <v>0.23999999999999844</v>
      </c>
      <c r="J386" s="247">
        <f t="shared" si="109"/>
        <v>0.46999999999999886</v>
      </c>
      <c r="K386" s="57" t="s">
        <v>5829</v>
      </c>
      <c r="N386" s="57"/>
    </row>
    <row r="387" spans="1:14" s="58" customFormat="1" ht="15" hidden="1" customHeight="1">
      <c r="A387" s="245">
        <v>43678</v>
      </c>
      <c r="B387" s="58" t="s">
        <v>8541</v>
      </c>
      <c r="C387" s="57" t="s">
        <v>8542</v>
      </c>
      <c r="D387" s="248" t="s">
        <v>8118</v>
      </c>
      <c r="E387" s="273">
        <v>16</v>
      </c>
      <c r="F387" s="247">
        <v>25.5</v>
      </c>
      <c r="G387" s="247">
        <v>23.85</v>
      </c>
      <c r="H387" s="254">
        <f t="shared" si="107"/>
        <v>0.49062500000000009</v>
      </c>
      <c r="I387" s="247">
        <f t="shared" si="108"/>
        <v>9.5</v>
      </c>
      <c r="J387" s="247">
        <f t="shared" si="109"/>
        <v>7.8500000000000014</v>
      </c>
      <c r="K387" s="57">
        <v>3</v>
      </c>
      <c r="N387" s="57"/>
    </row>
    <row r="388" spans="1:14" s="58" customFormat="1" ht="15" hidden="1" customHeight="1">
      <c r="A388" s="245">
        <v>43678</v>
      </c>
      <c r="B388" s="58" t="s">
        <v>8543</v>
      </c>
      <c r="C388" s="57" t="s">
        <v>8544</v>
      </c>
      <c r="D388" s="248" t="s">
        <v>8545</v>
      </c>
      <c r="E388" s="273">
        <v>14</v>
      </c>
      <c r="F388" s="247">
        <v>14.89</v>
      </c>
      <c r="G388" s="247">
        <v>19.61</v>
      </c>
      <c r="H388" s="254">
        <f t="shared" si="107"/>
        <v>0.40071428571428569</v>
      </c>
      <c r="I388" s="247">
        <f t="shared" si="108"/>
        <v>0.89000000000000057</v>
      </c>
      <c r="J388" s="247">
        <f t="shared" si="109"/>
        <v>5.6099999999999994</v>
      </c>
      <c r="K388" s="57">
        <v>1</v>
      </c>
      <c r="L388" s="267" t="s">
        <v>3006</v>
      </c>
      <c r="N388" s="57"/>
    </row>
    <row r="389" spans="1:14" s="58" customFormat="1" ht="15" hidden="1" customHeight="1">
      <c r="A389" s="245">
        <v>43678</v>
      </c>
      <c r="B389" s="58" t="s">
        <v>8546</v>
      </c>
      <c r="C389" s="57" t="s">
        <v>8547</v>
      </c>
      <c r="D389" s="248" t="s">
        <v>8548</v>
      </c>
      <c r="E389" s="273">
        <v>13</v>
      </c>
      <c r="F389" s="247">
        <v>13.01</v>
      </c>
      <c r="G389" s="247">
        <v>8.48</v>
      </c>
      <c r="H389" s="254">
        <f t="shared" si="107"/>
        <v>-0.34769230769230763</v>
      </c>
      <c r="I389" s="247">
        <f t="shared" si="108"/>
        <v>9.9999999999997868E-3</v>
      </c>
      <c r="J389" s="247">
        <f t="shared" si="109"/>
        <v>-4.5199999999999996</v>
      </c>
      <c r="K389" s="57">
        <v>2</v>
      </c>
      <c r="L389" s="267" t="s">
        <v>3006</v>
      </c>
      <c r="N389" s="57"/>
    </row>
    <row r="390" spans="1:14" s="58" customFormat="1" ht="15" hidden="1" customHeight="1">
      <c r="A390" s="245">
        <v>43679</v>
      </c>
      <c r="B390" s="58" t="s">
        <v>8549</v>
      </c>
      <c r="C390" s="57" t="s">
        <v>8550</v>
      </c>
      <c r="D390" s="248" t="s">
        <v>7800</v>
      </c>
      <c r="E390" s="273">
        <v>10</v>
      </c>
      <c r="F390" s="247">
        <v>10</v>
      </c>
      <c r="G390" s="247">
        <v>10</v>
      </c>
      <c r="H390" s="254">
        <f t="shared" si="107"/>
        <v>0</v>
      </c>
      <c r="I390" s="247">
        <f t="shared" si="108"/>
        <v>0</v>
      </c>
      <c r="J390" s="247">
        <f t="shared" si="109"/>
        <v>0</v>
      </c>
      <c r="K390" s="57">
        <v>1</v>
      </c>
      <c r="N390" s="57"/>
    </row>
    <row r="391" spans="1:14" s="58" customFormat="1" ht="15" hidden="1" customHeight="1">
      <c r="A391" s="251">
        <v>43682</v>
      </c>
      <c r="B391" s="58" t="s">
        <v>8551</v>
      </c>
      <c r="C391" s="4" t="s">
        <v>8552</v>
      </c>
      <c r="D391" s="250" t="s">
        <v>8553</v>
      </c>
      <c r="E391" s="273">
        <v>8.3800000000000008</v>
      </c>
      <c r="F391" s="247">
        <v>8.91</v>
      </c>
      <c r="G391" s="247">
        <v>10.07</v>
      </c>
      <c r="H391" s="254">
        <f t="shared" ref="H391:H396" si="110">(G391-E391)/E391</f>
        <v>0.20167064439140803</v>
      </c>
      <c r="I391" s="247">
        <f t="shared" ref="I391:I396" si="111">(F391-E391)</f>
        <v>0.52999999999999936</v>
      </c>
      <c r="J391" s="247">
        <f t="shared" ref="J391:J396" si="112">G391-E391</f>
        <v>1.6899999999999995</v>
      </c>
      <c r="K391" s="57" t="s">
        <v>5829</v>
      </c>
      <c r="N391" s="57"/>
    </row>
    <row r="392" spans="1:14" s="58" customFormat="1" ht="15" hidden="1" customHeight="1">
      <c r="A392" s="251">
        <v>43685</v>
      </c>
      <c r="B392" s="58" t="s">
        <v>8554</v>
      </c>
      <c r="C392" s="4" t="s">
        <v>8555</v>
      </c>
      <c r="D392" s="250" t="s">
        <v>8556</v>
      </c>
      <c r="E392" s="273">
        <v>14</v>
      </c>
      <c r="F392" s="247">
        <v>13.5</v>
      </c>
      <c r="G392" s="247">
        <v>13.57</v>
      </c>
      <c r="H392" s="254">
        <f t="shared" si="110"/>
        <v>-3.0714285714285694E-2</v>
      </c>
      <c r="I392" s="247">
        <f t="shared" si="111"/>
        <v>-0.5</v>
      </c>
      <c r="J392" s="247">
        <f t="shared" si="112"/>
        <v>-0.42999999999999972</v>
      </c>
      <c r="K392" s="57">
        <v>1</v>
      </c>
      <c r="N392" s="57"/>
    </row>
    <row r="393" spans="1:14" s="58" customFormat="1" ht="15" hidden="1" customHeight="1">
      <c r="A393" s="245">
        <v>43685</v>
      </c>
      <c r="B393" s="58" t="s">
        <v>8557</v>
      </c>
      <c r="C393" s="4" t="s">
        <v>8558</v>
      </c>
      <c r="D393" s="250" t="s">
        <v>1215</v>
      </c>
      <c r="E393" s="273">
        <v>10</v>
      </c>
      <c r="F393" s="247">
        <v>10</v>
      </c>
      <c r="G393" s="247">
        <v>10</v>
      </c>
      <c r="H393" s="254">
        <f t="shared" si="110"/>
        <v>0</v>
      </c>
      <c r="I393" s="247">
        <f t="shared" si="111"/>
        <v>0</v>
      </c>
      <c r="J393" s="247">
        <f t="shared" si="112"/>
        <v>0</v>
      </c>
      <c r="K393" s="57">
        <v>1</v>
      </c>
      <c r="N393" s="57"/>
    </row>
    <row r="394" spans="1:14" s="58" customFormat="1" ht="15" hidden="1" customHeight="1">
      <c r="A394" s="251">
        <v>43686</v>
      </c>
      <c r="B394" s="274" t="s">
        <v>8559</v>
      </c>
      <c r="C394" s="57" t="s">
        <v>8560</v>
      </c>
      <c r="D394" s="250" t="s">
        <v>8561</v>
      </c>
      <c r="E394" s="273">
        <v>10</v>
      </c>
      <c r="F394" s="247">
        <v>10.07</v>
      </c>
      <c r="G394" s="247">
        <v>10.07</v>
      </c>
      <c r="H394" s="254">
        <f t="shared" si="110"/>
        <v>7.0000000000000288E-3</v>
      </c>
      <c r="I394" s="247">
        <f t="shared" si="111"/>
        <v>7.0000000000000284E-2</v>
      </c>
      <c r="J394" s="247">
        <f t="shared" si="112"/>
        <v>7.0000000000000284E-2</v>
      </c>
      <c r="K394" s="57">
        <v>1</v>
      </c>
      <c r="N394" s="57"/>
    </row>
    <row r="395" spans="1:14" s="58" customFormat="1" ht="15" hidden="1" customHeight="1">
      <c r="A395" s="245">
        <v>43692</v>
      </c>
      <c r="B395" s="58" t="s">
        <v>8562</v>
      </c>
      <c r="C395" s="57" t="s">
        <v>8563</v>
      </c>
      <c r="D395" s="248" t="s">
        <v>1215</v>
      </c>
      <c r="E395" s="273">
        <v>9.5</v>
      </c>
      <c r="F395" s="247">
        <v>10.88</v>
      </c>
      <c r="G395" s="247">
        <v>9.58</v>
      </c>
      <c r="H395" s="254">
        <f t="shared" si="110"/>
        <v>8.4210526315789541E-3</v>
      </c>
      <c r="I395" s="247">
        <f t="shared" si="111"/>
        <v>1.3800000000000008</v>
      </c>
      <c r="J395" s="247">
        <f t="shared" si="112"/>
        <v>8.0000000000000071E-2</v>
      </c>
      <c r="K395" s="57">
        <v>1</v>
      </c>
      <c r="N395" s="57"/>
    </row>
    <row r="396" spans="1:14" s="58" customFormat="1" ht="15" customHeight="1">
      <c r="A396" s="245">
        <v>43692</v>
      </c>
      <c r="B396" s="58" t="s">
        <v>8564</v>
      </c>
      <c r="C396" s="57" t="s">
        <v>6198</v>
      </c>
      <c r="D396" s="248" t="s">
        <v>8565</v>
      </c>
      <c r="E396" s="273">
        <v>14.5</v>
      </c>
      <c r="F396" s="247">
        <v>14.5</v>
      </c>
      <c r="G396" s="247">
        <v>14.6</v>
      </c>
      <c r="H396" s="254">
        <f t="shared" si="110"/>
        <v>6.8965517241379067E-3</v>
      </c>
      <c r="I396" s="247">
        <f t="shared" si="111"/>
        <v>0</v>
      </c>
      <c r="J396" s="247">
        <f t="shared" si="112"/>
        <v>9.9999999999999645E-2</v>
      </c>
      <c r="K396" s="57">
        <v>1</v>
      </c>
      <c r="N396" s="57"/>
    </row>
    <row r="397" spans="1:14" s="58" customFormat="1" ht="15" hidden="1" customHeight="1">
      <c r="A397" s="251">
        <v>43719</v>
      </c>
      <c r="B397" s="58" t="s">
        <v>8566</v>
      </c>
      <c r="C397" s="57" t="s">
        <v>8567</v>
      </c>
      <c r="D397" s="250" t="s">
        <v>8568</v>
      </c>
      <c r="E397" s="273">
        <v>10</v>
      </c>
      <c r="F397" s="247">
        <v>10.02</v>
      </c>
      <c r="G397" s="247">
        <v>10.039999999999999</v>
      </c>
      <c r="H397" s="254">
        <f t="shared" ref="H397:H403" si="113">(G397-E397)/E397</f>
        <v>3.9999999999999151E-3</v>
      </c>
      <c r="I397" s="247">
        <f t="shared" ref="I397:I403" si="114">(F397-E397)</f>
        <v>1.9999999999999574E-2</v>
      </c>
      <c r="J397" s="247">
        <f t="shared" ref="J397:J403" si="115">G397-E397</f>
        <v>3.9999999999999147E-2</v>
      </c>
      <c r="K397" s="57">
        <v>1</v>
      </c>
      <c r="L397" s="267"/>
      <c r="N397" s="57"/>
    </row>
    <row r="398" spans="1:14" s="58" customFormat="1" ht="15" hidden="1" customHeight="1">
      <c r="A398" s="245">
        <v>43720</v>
      </c>
      <c r="B398" s="58" t="s">
        <v>8569</v>
      </c>
      <c r="C398" s="57" t="s">
        <v>8570</v>
      </c>
      <c r="D398" s="248" t="s">
        <v>8571</v>
      </c>
      <c r="E398" s="273">
        <v>39</v>
      </c>
      <c r="F398" s="247">
        <v>54</v>
      </c>
      <c r="G398" s="247">
        <v>52.75</v>
      </c>
      <c r="H398" s="254">
        <f t="shared" si="113"/>
        <v>0.35256410256410259</v>
      </c>
      <c r="I398" s="247">
        <f t="shared" si="114"/>
        <v>15</v>
      </c>
      <c r="J398" s="247">
        <f t="shared" si="115"/>
        <v>13.75</v>
      </c>
      <c r="K398" s="57">
        <v>3</v>
      </c>
      <c r="L398" s="267"/>
      <c r="N398" s="57"/>
    </row>
    <row r="399" spans="1:14" s="58" customFormat="1" ht="15" hidden="1" customHeight="1">
      <c r="A399" s="245">
        <v>43720</v>
      </c>
      <c r="B399" s="58" t="s">
        <v>8572</v>
      </c>
      <c r="C399" s="57" t="s">
        <v>8573</v>
      </c>
      <c r="D399" s="248" t="s">
        <v>8574</v>
      </c>
      <c r="E399" s="273">
        <v>23</v>
      </c>
      <c r="F399" s="247">
        <v>20.55</v>
      </c>
      <c r="G399" s="247">
        <v>16.670000000000002</v>
      </c>
      <c r="H399" s="254">
        <f t="shared" si="113"/>
        <v>-0.27521739130434775</v>
      </c>
      <c r="I399" s="247">
        <f t="shared" si="114"/>
        <v>-2.4499999999999993</v>
      </c>
      <c r="J399" s="247">
        <f t="shared" si="115"/>
        <v>-6.3299999999999983</v>
      </c>
      <c r="K399" s="57">
        <v>2</v>
      </c>
      <c r="L399" s="267" t="s">
        <v>3006</v>
      </c>
      <c r="N399" s="57"/>
    </row>
    <row r="400" spans="1:14" s="58" customFormat="1" ht="15" hidden="1" customHeight="1">
      <c r="A400" s="245">
        <v>43721</v>
      </c>
      <c r="B400" s="58" t="s">
        <v>8575</v>
      </c>
      <c r="C400" s="57" t="s">
        <v>8576</v>
      </c>
      <c r="D400" s="248" t="s">
        <v>6793</v>
      </c>
      <c r="E400" s="273">
        <v>15</v>
      </c>
      <c r="F400" s="247">
        <v>18</v>
      </c>
      <c r="G400" s="247">
        <v>18</v>
      </c>
      <c r="H400" s="254">
        <f t="shared" si="113"/>
        <v>0.2</v>
      </c>
      <c r="I400" s="247">
        <f t="shared" si="114"/>
        <v>3</v>
      </c>
      <c r="J400" s="247">
        <f t="shared" si="115"/>
        <v>3</v>
      </c>
      <c r="K400" s="57">
        <v>3</v>
      </c>
      <c r="L400" s="267"/>
      <c r="N400" s="57"/>
    </row>
    <row r="401" spans="1:14" s="58" customFormat="1" ht="15" hidden="1" customHeight="1">
      <c r="A401" s="245">
        <v>43721</v>
      </c>
      <c r="B401" s="58" t="s">
        <v>8577</v>
      </c>
      <c r="C401" s="57" t="s">
        <v>8578</v>
      </c>
      <c r="D401" s="58" t="s">
        <v>8579</v>
      </c>
      <c r="E401" s="273">
        <v>10</v>
      </c>
      <c r="F401" s="247">
        <v>10</v>
      </c>
      <c r="G401" s="247">
        <v>10.01</v>
      </c>
      <c r="H401" s="254">
        <f t="shared" si="113"/>
        <v>9.9999999999997877E-4</v>
      </c>
      <c r="I401" s="247">
        <f t="shared" si="114"/>
        <v>0</v>
      </c>
      <c r="J401" s="247">
        <f t="shared" si="115"/>
        <v>9.9999999999997868E-3</v>
      </c>
      <c r="K401" s="57">
        <v>1</v>
      </c>
      <c r="L401" s="267"/>
      <c r="N401" s="57"/>
    </row>
    <row r="402" spans="1:14" s="58" customFormat="1" ht="15" hidden="1" customHeight="1">
      <c r="A402" s="245">
        <v>43721</v>
      </c>
      <c r="B402" s="58" t="s">
        <v>8580</v>
      </c>
      <c r="C402" s="57" t="s">
        <v>8581</v>
      </c>
      <c r="D402" s="248" t="s">
        <v>8582</v>
      </c>
      <c r="E402" s="273">
        <v>15</v>
      </c>
      <c r="F402" s="247">
        <v>19</v>
      </c>
      <c r="G402" s="247">
        <v>16.899999999999999</v>
      </c>
      <c r="H402" s="254">
        <f t="shared" si="113"/>
        <v>0.12666666666666657</v>
      </c>
      <c r="I402" s="247">
        <f t="shared" si="114"/>
        <v>4</v>
      </c>
      <c r="J402" s="247">
        <f t="shared" si="115"/>
        <v>1.8999999999999986</v>
      </c>
      <c r="K402" s="57">
        <v>1</v>
      </c>
      <c r="L402" s="267" t="s">
        <v>3006</v>
      </c>
      <c r="N402" s="57"/>
    </row>
    <row r="403" spans="1:14" s="58" customFormat="1" ht="15" hidden="1" customHeight="1">
      <c r="A403" s="245">
        <v>43721</v>
      </c>
      <c r="B403" s="58" t="s">
        <v>8583</v>
      </c>
      <c r="C403" s="57" t="s">
        <v>8584</v>
      </c>
      <c r="D403" s="248" t="s">
        <v>8585</v>
      </c>
      <c r="E403" s="273">
        <v>18</v>
      </c>
      <c r="F403" s="247">
        <v>24.5</v>
      </c>
      <c r="G403" s="247">
        <v>22.63</v>
      </c>
      <c r="H403" s="254">
        <f t="shared" si="113"/>
        <v>0.25722222222222219</v>
      </c>
      <c r="I403" s="247">
        <f t="shared" si="114"/>
        <v>6.5</v>
      </c>
      <c r="J403" s="247">
        <f t="shared" si="115"/>
        <v>4.629999999999999</v>
      </c>
      <c r="K403" s="57">
        <v>3</v>
      </c>
      <c r="L403" s="267"/>
      <c r="N403" s="57"/>
    </row>
    <row r="404" spans="1:14" s="58" customFormat="1" ht="15" hidden="1" customHeight="1">
      <c r="A404" s="245">
        <v>43725</v>
      </c>
      <c r="B404" s="58" t="s">
        <v>8586</v>
      </c>
      <c r="C404" s="57" t="s">
        <v>8587</v>
      </c>
      <c r="D404" s="248" t="s">
        <v>7614</v>
      </c>
      <c r="E404" s="273">
        <v>10</v>
      </c>
      <c r="F404" s="247">
        <v>10.11</v>
      </c>
      <c r="G404" s="247">
        <v>10.15</v>
      </c>
      <c r="H404" s="254">
        <f t="shared" ref="H404:H409" si="116">(G404-E404)/E404</f>
        <v>1.5000000000000036E-2</v>
      </c>
      <c r="I404" s="247">
        <f t="shared" ref="I404:I409" si="117">(F404-E404)</f>
        <v>0.10999999999999943</v>
      </c>
      <c r="J404" s="247">
        <f t="shared" ref="J404:J409" si="118">G404-E404</f>
        <v>0.15000000000000036</v>
      </c>
      <c r="K404" s="57">
        <v>1</v>
      </c>
      <c r="L404" s="267"/>
      <c r="N404" s="57"/>
    </row>
    <row r="405" spans="1:14" s="58" customFormat="1" ht="15" hidden="1" customHeight="1">
      <c r="A405" s="245">
        <v>43726</v>
      </c>
      <c r="B405" s="58" t="s">
        <v>8588</v>
      </c>
      <c r="C405" s="57" t="s">
        <v>8589</v>
      </c>
      <c r="D405" s="248" t="s">
        <v>5849</v>
      </c>
      <c r="E405" s="273">
        <v>22</v>
      </c>
      <c r="F405" s="247">
        <v>26.65</v>
      </c>
      <c r="G405" s="247">
        <v>27.95</v>
      </c>
      <c r="H405" s="254">
        <f t="shared" si="116"/>
        <v>0.27045454545454545</v>
      </c>
      <c r="I405" s="247">
        <f t="shared" si="117"/>
        <v>4.6499999999999986</v>
      </c>
      <c r="J405" s="247">
        <f t="shared" si="118"/>
        <v>5.9499999999999993</v>
      </c>
      <c r="K405" s="57">
        <v>2</v>
      </c>
      <c r="L405" s="267"/>
      <c r="N405" s="57"/>
    </row>
    <row r="406" spans="1:14" s="58" customFormat="1" ht="15" hidden="1" customHeight="1">
      <c r="A406" s="245">
        <v>43726</v>
      </c>
      <c r="B406" s="58" t="s">
        <v>8590</v>
      </c>
      <c r="C406" s="57" t="s">
        <v>8591</v>
      </c>
      <c r="D406" s="248" t="s">
        <v>8592</v>
      </c>
      <c r="E406" s="273">
        <v>16</v>
      </c>
      <c r="F406" s="247">
        <v>18.309999999999999</v>
      </c>
      <c r="G406" s="247">
        <v>24.3</v>
      </c>
      <c r="H406" s="254">
        <f t="shared" si="116"/>
        <v>0.51875000000000004</v>
      </c>
      <c r="I406" s="247">
        <f t="shared" si="117"/>
        <v>2.3099999999999987</v>
      </c>
      <c r="J406" s="247">
        <f t="shared" si="118"/>
        <v>8.3000000000000007</v>
      </c>
      <c r="K406" s="57">
        <v>1</v>
      </c>
      <c r="L406" s="267" t="s">
        <v>3006</v>
      </c>
      <c r="N406" s="57"/>
    </row>
    <row r="407" spans="1:14" s="58" customFormat="1" ht="15" hidden="1" customHeight="1">
      <c r="A407" s="245">
        <v>43727</v>
      </c>
      <c r="B407" s="58" t="s">
        <v>8593</v>
      </c>
      <c r="C407" s="57" t="s">
        <v>8594</v>
      </c>
      <c r="D407" s="248" t="s">
        <v>8595</v>
      </c>
      <c r="E407" s="273">
        <v>27</v>
      </c>
      <c r="F407" s="247">
        <v>40.35</v>
      </c>
      <c r="G407" s="247">
        <v>37.549999999999997</v>
      </c>
      <c r="H407" s="254">
        <f t="shared" si="116"/>
        <v>0.39074074074074061</v>
      </c>
      <c r="I407" s="247">
        <f t="shared" si="117"/>
        <v>13.350000000000001</v>
      </c>
      <c r="J407" s="247">
        <f t="shared" si="118"/>
        <v>10.549999999999997</v>
      </c>
      <c r="K407" s="57">
        <v>3</v>
      </c>
      <c r="L407" s="267"/>
      <c r="N407" s="57"/>
    </row>
    <row r="408" spans="1:14" s="58" customFormat="1" ht="15" hidden="1" customHeight="1">
      <c r="A408" s="245">
        <v>43727</v>
      </c>
      <c r="B408" s="58" t="s">
        <v>8596</v>
      </c>
      <c r="C408" s="57" t="s">
        <v>8597</v>
      </c>
      <c r="D408" s="248" t="s">
        <v>8598</v>
      </c>
      <c r="E408" s="273">
        <v>14</v>
      </c>
      <c r="F408" s="247">
        <v>16.8</v>
      </c>
      <c r="G408" s="247">
        <v>18.579999999999998</v>
      </c>
      <c r="H408" s="254">
        <f t="shared" si="116"/>
        <v>0.32714285714285701</v>
      </c>
      <c r="I408" s="247">
        <f t="shared" si="117"/>
        <v>2.8000000000000007</v>
      </c>
      <c r="J408" s="247">
        <f t="shared" si="118"/>
        <v>4.5799999999999983</v>
      </c>
      <c r="K408" s="57">
        <v>2</v>
      </c>
      <c r="L408" s="267"/>
      <c r="N408" s="57"/>
    </row>
    <row r="409" spans="1:14" s="58" customFormat="1" ht="15" hidden="1" customHeight="1">
      <c r="A409" s="245">
        <v>43727</v>
      </c>
      <c r="B409" s="58" t="s">
        <v>8599</v>
      </c>
      <c r="C409" s="57" t="s">
        <v>8600</v>
      </c>
      <c r="D409" s="58" t="s">
        <v>8601</v>
      </c>
      <c r="E409" s="273">
        <v>15</v>
      </c>
      <c r="F409" s="247">
        <v>18.75</v>
      </c>
      <c r="G409" s="247">
        <v>20.11</v>
      </c>
      <c r="H409" s="254">
        <f t="shared" si="116"/>
        <v>0.34066666666666662</v>
      </c>
      <c r="I409" s="247">
        <f t="shared" si="117"/>
        <v>3.75</v>
      </c>
      <c r="J409" s="247">
        <f t="shared" si="118"/>
        <v>5.1099999999999994</v>
      </c>
      <c r="K409" s="57">
        <v>3</v>
      </c>
      <c r="L409" s="267"/>
      <c r="N409" s="57"/>
    </row>
    <row r="410" spans="1:14" s="58" customFormat="1" ht="15" hidden="1" customHeight="1">
      <c r="A410" s="245">
        <v>43734</v>
      </c>
      <c r="B410" s="58" t="s">
        <v>8602</v>
      </c>
      <c r="C410" s="57" t="s">
        <v>8603</v>
      </c>
      <c r="D410" s="250" t="s">
        <v>8604</v>
      </c>
      <c r="E410" s="273">
        <v>15</v>
      </c>
      <c r="F410" s="247">
        <v>15.7</v>
      </c>
      <c r="G410" s="247">
        <v>16.170000000000002</v>
      </c>
      <c r="H410" s="254">
        <f t="shared" ref="H410:H417" si="119">(G410-E410)/E410</f>
        <v>7.8000000000000111E-2</v>
      </c>
      <c r="I410" s="247">
        <f t="shared" ref="I410:I417" si="120">(F410-E410)</f>
        <v>0.69999999999999929</v>
      </c>
      <c r="J410" s="247">
        <f t="shared" ref="J410:J417" si="121">G410-E410</f>
        <v>1.1700000000000017</v>
      </c>
      <c r="K410" s="57">
        <v>1</v>
      </c>
      <c r="L410" s="267"/>
    </row>
    <row r="411" spans="1:14" s="58" customFormat="1" ht="15" hidden="1" customHeight="1">
      <c r="A411" s="245">
        <v>43734</v>
      </c>
      <c r="B411" s="58" t="s">
        <v>8605</v>
      </c>
      <c r="C411" s="57" t="s">
        <v>8606</v>
      </c>
      <c r="D411" s="250" t="s">
        <v>5947</v>
      </c>
      <c r="E411" s="273">
        <v>29</v>
      </c>
      <c r="F411" s="247">
        <v>27</v>
      </c>
      <c r="G411" s="247">
        <v>25.76</v>
      </c>
      <c r="H411" s="254">
        <f t="shared" si="119"/>
        <v>-0.11172413793103443</v>
      </c>
      <c r="I411" s="247">
        <f t="shared" si="120"/>
        <v>-2</v>
      </c>
      <c r="J411" s="247">
        <f t="shared" si="121"/>
        <v>-3.2399999999999984</v>
      </c>
      <c r="K411" s="57">
        <v>2</v>
      </c>
      <c r="L411" s="267" t="s">
        <v>3006</v>
      </c>
    </row>
    <row r="412" spans="1:14" s="58" customFormat="1" ht="15" hidden="1" customHeight="1">
      <c r="A412" s="245">
        <v>43741</v>
      </c>
      <c r="B412" s="58" t="s">
        <v>8607</v>
      </c>
      <c r="C412" s="57" t="s">
        <v>8608</v>
      </c>
      <c r="D412" s="248" t="s">
        <v>8609</v>
      </c>
      <c r="E412" s="273">
        <v>15</v>
      </c>
      <c r="F412" s="247">
        <v>15.46</v>
      </c>
      <c r="G412" s="247">
        <v>20.5</v>
      </c>
      <c r="H412" s="254">
        <f t="shared" si="119"/>
        <v>0.36666666666666664</v>
      </c>
      <c r="I412" s="247">
        <f t="shared" si="120"/>
        <v>0.46000000000000085</v>
      </c>
      <c r="J412" s="247">
        <f t="shared" si="121"/>
        <v>5.5</v>
      </c>
      <c r="K412" s="57">
        <v>1</v>
      </c>
      <c r="L412" s="267"/>
    </row>
    <row r="413" spans="1:14" s="58" customFormat="1" ht="15" hidden="1" customHeight="1">
      <c r="A413" s="245">
        <v>43741</v>
      </c>
      <c r="B413" s="58" t="s">
        <v>8610</v>
      </c>
      <c r="C413" s="57" t="s">
        <v>8611</v>
      </c>
      <c r="D413" s="248" t="s">
        <v>7848</v>
      </c>
      <c r="E413" s="273">
        <v>14</v>
      </c>
      <c r="F413" s="247">
        <v>11.2</v>
      </c>
      <c r="G413" s="247">
        <v>13.7</v>
      </c>
      <c r="H413" s="254">
        <f t="shared" si="119"/>
        <v>-2.1428571428571481E-2</v>
      </c>
      <c r="I413" s="247">
        <f t="shared" si="120"/>
        <v>-2.8000000000000007</v>
      </c>
      <c r="J413" s="247">
        <f t="shared" si="121"/>
        <v>-0.30000000000000071</v>
      </c>
      <c r="K413" s="57">
        <v>1</v>
      </c>
      <c r="L413" s="267"/>
    </row>
    <row r="414" spans="1:14" s="58" customFormat="1" ht="15" hidden="1" customHeight="1">
      <c r="A414" s="245">
        <v>43741</v>
      </c>
      <c r="B414" s="58" t="s">
        <v>8612</v>
      </c>
      <c r="C414" s="57" t="s">
        <v>8613</v>
      </c>
      <c r="D414" s="248" t="s">
        <v>8614</v>
      </c>
      <c r="E414" s="273">
        <v>19</v>
      </c>
      <c r="F414" s="247">
        <v>21.5</v>
      </c>
      <c r="G414" s="247">
        <v>23.41</v>
      </c>
      <c r="H414" s="254">
        <f t="shared" si="119"/>
        <v>0.23210526315789473</v>
      </c>
      <c r="I414" s="247">
        <f t="shared" si="120"/>
        <v>2.5</v>
      </c>
      <c r="J414" s="247">
        <f t="shared" si="121"/>
        <v>4.41</v>
      </c>
      <c r="K414" s="57">
        <v>1</v>
      </c>
      <c r="L414" s="267" t="s">
        <v>3006</v>
      </c>
    </row>
    <row r="415" spans="1:14" s="58" customFormat="1" ht="15" hidden="1" customHeight="1">
      <c r="A415" s="245">
        <v>43748</v>
      </c>
      <c r="B415" s="58" t="s">
        <v>8615</v>
      </c>
      <c r="C415" s="57" t="s">
        <v>8616</v>
      </c>
      <c r="D415" s="248" t="s">
        <v>8617</v>
      </c>
      <c r="E415" s="273">
        <v>15</v>
      </c>
      <c r="F415" s="247">
        <v>16.5</v>
      </c>
      <c r="G415" s="247">
        <v>14.24</v>
      </c>
      <c r="H415" s="254">
        <f t="shared" si="119"/>
        <v>-5.0666666666666652E-2</v>
      </c>
      <c r="I415" s="247">
        <f t="shared" si="120"/>
        <v>1.5</v>
      </c>
      <c r="J415" s="247">
        <f t="shared" si="121"/>
        <v>-0.75999999999999979</v>
      </c>
      <c r="K415" s="57">
        <v>1</v>
      </c>
      <c r="L415" s="267"/>
    </row>
    <row r="416" spans="1:14" s="58" customFormat="1" ht="15" hidden="1" customHeight="1">
      <c r="A416" s="245">
        <v>43749</v>
      </c>
      <c r="B416" s="58" t="s">
        <v>8618</v>
      </c>
      <c r="C416" s="57" t="s">
        <v>8619</v>
      </c>
      <c r="D416" s="248" t="s">
        <v>8620</v>
      </c>
      <c r="E416" s="273">
        <v>15</v>
      </c>
      <c r="F416" s="247">
        <v>16.2</v>
      </c>
      <c r="G416" s="247">
        <v>15.54</v>
      </c>
      <c r="H416" s="254">
        <f t="shared" si="119"/>
        <v>3.5999999999999942E-2</v>
      </c>
      <c r="I416" s="247">
        <f t="shared" si="120"/>
        <v>1.1999999999999993</v>
      </c>
      <c r="J416" s="247">
        <f t="shared" si="121"/>
        <v>0.53999999999999915</v>
      </c>
      <c r="K416" s="57">
        <v>1</v>
      </c>
      <c r="L416" s="267"/>
    </row>
    <row r="417" spans="1:12" s="58" customFormat="1" ht="15" hidden="1" customHeight="1">
      <c r="A417" s="251">
        <v>43749</v>
      </c>
      <c r="B417" s="58" t="s">
        <v>8621</v>
      </c>
      <c r="C417" s="57" t="s">
        <v>8622</v>
      </c>
      <c r="D417" s="250" t="s">
        <v>8623</v>
      </c>
      <c r="E417" s="273">
        <v>20</v>
      </c>
      <c r="F417" s="247">
        <v>16.149999999999999</v>
      </c>
      <c r="G417" s="247">
        <v>14.02</v>
      </c>
      <c r="H417" s="254">
        <f t="shared" si="119"/>
        <v>-0.29900000000000004</v>
      </c>
      <c r="I417" s="247">
        <f t="shared" si="120"/>
        <v>-3.8500000000000014</v>
      </c>
      <c r="J417" s="247">
        <f t="shared" si="121"/>
        <v>-5.98</v>
      </c>
      <c r="K417" s="57">
        <v>1</v>
      </c>
      <c r="L417" s="267"/>
    </row>
    <row r="418" spans="1:12" s="58" customFormat="1" ht="15" hidden="1" customHeight="1">
      <c r="A418" s="245">
        <v>43755</v>
      </c>
      <c r="B418" s="58" t="s">
        <v>8624</v>
      </c>
      <c r="C418" s="57" t="s">
        <v>8625</v>
      </c>
      <c r="D418" s="248" t="s">
        <v>8626</v>
      </c>
      <c r="E418" s="273">
        <v>14</v>
      </c>
      <c r="F418" s="247">
        <v>15.5</v>
      </c>
      <c r="G418" s="247">
        <v>16.5</v>
      </c>
      <c r="H418" s="254">
        <f>(G418-E418)/E418</f>
        <v>0.17857142857142858</v>
      </c>
      <c r="I418" s="247">
        <f>(F418-E418)</f>
        <v>1.5</v>
      </c>
      <c r="J418" s="247">
        <f>G418-E418</f>
        <v>2.5</v>
      </c>
      <c r="K418" s="57">
        <v>1</v>
      </c>
      <c r="L418" s="267" t="s">
        <v>3006</v>
      </c>
    </row>
    <row r="419" spans="1:12" s="58" customFormat="1" ht="15" hidden="1" customHeight="1">
      <c r="A419" s="251">
        <v>43756</v>
      </c>
      <c r="B419" s="58" t="s">
        <v>8627</v>
      </c>
      <c r="C419" s="57" t="s">
        <v>8628</v>
      </c>
      <c r="D419" s="250" t="s">
        <v>4937</v>
      </c>
      <c r="E419" s="273">
        <v>10</v>
      </c>
      <c r="F419" s="247">
        <v>10.06</v>
      </c>
      <c r="G419" s="247">
        <v>10.039999999999999</v>
      </c>
      <c r="H419" s="254">
        <f>(G419-E419)/E419</f>
        <v>3.9999999999999151E-3</v>
      </c>
      <c r="I419" s="247">
        <f>(F419-E419)</f>
        <v>6.0000000000000497E-2</v>
      </c>
      <c r="J419" s="247">
        <f>G419-E419</f>
        <v>3.9999999999999147E-2</v>
      </c>
      <c r="K419" s="57">
        <v>1</v>
      </c>
      <c r="L419" s="267"/>
    </row>
    <row r="420" spans="1:12" s="58" customFormat="1" ht="15" hidden="1" customHeight="1">
      <c r="A420" s="245">
        <v>43756</v>
      </c>
      <c r="B420" s="58" t="s">
        <v>8629</v>
      </c>
      <c r="C420" s="57" t="s">
        <v>8630</v>
      </c>
      <c r="D420" s="58" t="s">
        <v>7614</v>
      </c>
      <c r="E420" s="273">
        <v>10</v>
      </c>
      <c r="F420" s="247">
        <v>10.1</v>
      </c>
      <c r="G420" s="247">
        <v>10.1</v>
      </c>
      <c r="H420" s="254">
        <f>(G420-E420)/E420</f>
        <v>9.9999999999999638E-3</v>
      </c>
      <c r="I420" s="247">
        <f>(F420-E420)</f>
        <v>9.9999999999999645E-2</v>
      </c>
      <c r="J420" s="247">
        <f>G420-E420</f>
        <v>9.9999999999999645E-2</v>
      </c>
      <c r="K420" s="57">
        <v>1</v>
      </c>
      <c r="L420" s="267"/>
    </row>
    <row r="421" spans="1:12" s="58" customFormat="1" ht="15" hidden="1" customHeight="1">
      <c r="A421" s="245">
        <v>43762</v>
      </c>
      <c r="B421" s="58" t="s">
        <v>8631</v>
      </c>
      <c r="C421" s="57" t="s">
        <v>8632</v>
      </c>
      <c r="D421" s="248" t="s">
        <v>2086</v>
      </c>
      <c r="E421" s="273">
        <v>14</v>
      </c>
      <c r="F421" s="247">
        <v>17.38</v>
      </c>
      <c r="G421" s="247">
        <v>16.37</v>
      </c>
      <c r="H421" s="254">
        <f t="shared" ref="H421:H428" si="122">(G421-E421)/E421</f>
        <v>0.16928571428571434</v>
      </c>
      <c r="I421" s="247">
        <f t="shared" ref="I421:I428" si="123">(F421-E421)</f>
        <v>3.379999999999999</v>
      </c>
      <c r="J421" s="247">
        <f t="shared" ref="J421:J428" si="124">G421-E421</f>
        <v>2.370000000000001</v>
      </c>
      <c r="K421" s="57">
        <v>2</v>
      </c>
      <c r="L421" s="267"/>
    </row>
    <row r="422" spans="1:12" s="58" customFormat="1" ht="15" hidden="1" customHeight="1">
      <c r="A422" s="245">
        <v>43763</v>
      </c>
      <c r="B422" s="58" t="s">
        <v>8633</v>
      </c>
      <c r="C422" s="57" t="s">
        <v>8634</v>
      </c>
      <c r="D422" s="248" t="s">
        <v>8635</v>
      </c>
      <c r="E422" s="273">
        <v>12</v>
      </c>
      <c r="F422" s="247">
        <v>12.16</v>
      </c>
      <c r="G422" s="247">
        <v>10.029999999999999</v>
      </c>
      <c r="H422" s="254">
        <f t="shared" si="122"/>
        <v>-0.16416666666666671</v>
      </c>
      <c r="I422" s="247">
        <f t="shared" si="123"/>
        <v>0.16000000000000014</v>
      </c>
      <c r="J422" s="247">
        <f t="shared" si="124"/>
        <v>-1.9700000000000006</v>
      </c>
      <c r="K422" s="57">
        <v>1</v>
      </c>
      <c r="L422" s="267"/>
    </row>
    <row r="423" spans="1:12" s="58" customFormat="1" ht="15" hidden="1" customHeight="1">
      <c r="A423" s="245">
        <v>43763</v>
      </c>
      <c r="B423" s="58" t="s">
        <v>8636</v>
      </c>
      <c r="C423" s="57" t="s">
        <v>8637</v>
      </c>
      <c r="D423" s="248" t="s">
        <v>8638</v>
      </c>
      <c r="E423" s="273">
        <v>11</v>
      </c>
      <c r="F423" s="247">
        <v>9</v>
      </c>
      <c r="G423" s="247">
        <v>10</v>
      </c>
      <c r="H423" s="254">
        <f t="shared" si="122"/>
        <v>-9.0909090909090912E-2</v>
      </c>
      <c r="I423" s="247">
        <f t="shared" si="123"/>
        <v>-2</v>
      </c>
      <c r="J423" s="247">
        <f t="shared" si="124"/>
        <v>-1</v>
      </c>
      <c r="K423" s="57">
        <v>1</v>
      </c>
      <c r="L423" s="267"/>
    </row>
    <row r="424" spans="1:12" s="58" customFormat="1" ht="15" hidden="1" customHeight="1">
      <c r="A424" s="245">
        <v>43763</v>
      </c>
      <c r="B424" s="58" t="s">
        <v>8639</v>
      </c>
      <c r="C424" s="57" t="s">
        <v>8640</v>
      </c>
      <c r="D424" s="58" t="s">
        <v>8641</v>
      </c>
      <c r="E424" s="273">
        <v>5.5</v>
      </c>
      <c r="F424" s="247">
        <v>4.9000000000000004</v>
      </c>
      <c r="G424" s="247">
        <v>4.5</v>
      </c>
      <c r="H424" s="254">
        <f t="shared" si="122"/>
        <v>-0.18181818181818182</v>
      </c>
      <c r="I424" s="247">
        <f t="shared" si="123"/>
        <v>-0.59999999999999964</v>
      </c>
      <c r="J424" s="247">
        <f t="shared" si="124"/>
        <v>-1</v>
      </c>
      <c r="K424" s="57">
        <v>1</v>
      </c>
      <c r="L424" s="267"/>
    </row>
    <row r="425" spans="1:12" s="58" customFormat="1" ht="15" hidden="1" customHeight="1">
      <c r="A425" s="245">
        <v>43763</v>
      </c>
      <c r="B425" s="58" t="s">
        <v>8642</v>
      </c>
      <c r="C425" s="57" t="s">
        <v>8643</v>
      </c>
      <c r="D425" s="248" t="s">
        <v>8644</v>
      </c>
      <c r="E425" s="273">
        <v>19</v>
      </c>
      <c r="F425" s="247">
        <v>22.5</v>
      </c>
      <c r="G425" s="247">
        <v>24.6</v>
      </c>
      <c r="H425" s="254">
        <f t="shared" si="122"/>
        <v>0.29473684210526324</v>
      </c>
      <c r="I425" s="247">
        <f t="shared" si="123"/>
        <v>3.5</v>
      </c>
      <c r="J425" s="247">
        <f t="shared" si="124"/>
        <v>5.6000000000000014</v>
      </c>
      <c r="K425" s="57">
        <v>1</v>
      </c>
      <c r="L425" s="267" t="s">
        <v>3006</v>
      </c>
    </row>
    <row r="426" spans="1:12" s="58" customFormat="1" ht="15" hidden="1" customHeight="1">
      <c r="A426" s="245">
        <v>43763</v>
      </c>
      <c r="B426" s="58" t="s">
        <v>8645</v>
      </c>
      <c r="C426" s="57" t="s">
        <v>8646</v>
      </c>
      <c r="D426" s="58" t="s">
        <v>8571</v>
      </c>
      <c r="E426" s="273">
        <v>13</v>
      </c>
      <c r="F426" s="247">
        <v>13.5</v>
      </c>
      <c r="G426" s="247">
        <v>15.94</v>
      </c>
      <c r="H426" s="254">
        <f t="shared" si="122"/>
        <v>0.22615384615384612</v>
      </c>
      <c r="I426" s="247">
        <f t="shared" si="123"/>
        <v>0.5</v>
      </c>
      <c r="J426" s="247">
        <f t="shared" si="124"/>
        <v>2.9399999999999995</v>
      </c>
      <c r="K426" s="57">
        <v>1</v>
      </c>
      <c r="L426" s="267"/>
    </row>
    <row r="427" spans="1:12" s="58" customFormat="1" ht="15" hidden="1" customHeight="1">
      <c r="A427" s="245">
        <v>43763</v>
      </c>
      <c r="B427" s="58" t="s">
        <v>8647</v>
      </c>
      <c r="C427" s="57" t="s">
        <v>8648</v>
      </c>
      <c r="D427" s="248" t="s">
        <v>8139</v>
      </c>
      <c r="E427" s="273">
        <v>5</v>
      </c>
      <c r="F427" s="247">
        <v>5.19</v>
      </c>
      <c r="G427" s="247">
        <v>5.07</v>
      </c>
      <c r="H427" s="254">
        <f t="shared" si="122"/>
        <v>1.4000000000000058E-2</v>
      </c>
      <c r="I427" s="247">
        <f t="shared" si="123"/>
        <v>0.19000000000000039</v>
      </c>
      <c r="J427" s="247">
        <f t="shared" si="124"/>
        <v>7.0000000000000284E-2</v>
      </c>
      <c r="K427" s="57">
        <v>1</v>
      </c>
      <c r="L427" s="267"/>
    </row>
    <row r="428" spans="1:12" s="58" customFormat="1" ht="15" hidden="1" customHeight="1">
      <c r="A428" s="245">
        <v>43763</v>
      </c>
      <c r="B428" s="58" t="s">
        <v>8649</v>
      </c>
      <c r="C428" s="57" t="s">
        <v>8650</v>
      </c>
      <c r="D428" s="248" t="s">
        <v>5846</v>
      </c>
      <c r="E428" s="273">
        <v>17</v>
      </c>
      <c r="F428" s="247">
        <v>13.5</v>
      </c>
      <c r="G428" s="247">
        <v>12.5</v>
      </c>
      <c r="H428" s="254">
        <f t="shared" si="122"/>
        <v>-0.26470588235294118</v>
      </c>
      <c r="I428" s="247">
        <f t="shared" si="123"/>
        <v>-3.5</v>
      </c>
      <c r="J428" s="247">
        <f t="shared" si="124"/>
        <v>-4.5</v>
      </c>
      <c r="K428" s="57">
        <v>1</v>
      </c>
      <c r="L428" s="267"/>
    </row>
    <row r="429" spans="1:12" s="58" customFormat="1" ht="15" hidden="1" customHeight="1">
      <c r="A429" s="251">
        <v>43769</v>
      </c>
      <c r="B429" s="58" t="s">
        <v>8651</v>
      </c>
      <c r="C429" s="57" t="s">
        <v>8652</v>
      </c>
      <c r="D429" s="250" t="s">
        <v>8653</v>
      </c>
      <c r="E429" s="273">
        <v>16</v>
      </c>
      <c r="F429" s="247">
        <v>16.5</v>
      </c>
      <c r="G429" s="247">
        <v>18.78</v>
      </c>
      <c r="H429" s="254">
        <f>(G429-E429)/E429</f>
        <v>0.17375000000000007</v>
      </c>
      <c r="I429" s="247">
        <f>(F429-E429)</f>
        <v>0.5</v>
      </c>
      <c r="J429" s="247">
        <f>G429-E429</f>
        <v>2.7800000000000011</v>
      </c>
      <c r="K429" s="57">
        <v>1</v>
      </c>
      <c r="L429" s="267"/>
    </row>
    <row r="430" spans="1:12" s="58" customFormat="1" ht="15" hidden="1" customHeight="1">
      <c r="A430" s="251">
        <v>43769</v>
      </c>
      <c r="B430" s="58" t="s">
        <v>8654</v>
      </c>
      <c r="C430" s="57" t="s">
        <v>8655</v>
      </c>
      <c r="D430" s="58" t="s">
        <v>8656</v>
      </c>
      <c r="E430" s="273">
        <v>12</v>
      </c>
      <c r="F430" s="247">
        <v>12.25</v>
      </c>
      <c r="G430" s="247">
        <v>13</v>
      </c>
      <c r="H430" s="254">
        <f>(G430-E430)/E430</f>
        <v>8.3333333333333329E-2</v>
      </c>
      <c r="I430" s="247">
        <f>(F430-E430)</f>
        <v>0.25</v>
      </c>
      <c r="J430" s="247">
        <f>G430-E430</f>
        <v>1</v>
      </c>
      <c r="K430" s="57">
        <v>1</v>
      </c>
      <c r="L430" s="267"/>
    </row>
    <row r="431" spans="1:12" s="58" customFormat="1" ht="15" hidden="1" customHeight="1">
      <c r="A431" s="245">
        <v>43770</v>
      </c>
      <c r="B431" s="58" t="s">
        <v>8657</v>
      </c>
      <c r="C431" s="57" t="s">
        <v>8658</v>
      </c>
      <c r="D431" s="248" t="s">
        <v>8659</v>
      </c>
      <c r="E431" s="273">
        <v>13</v>
      </c>
      <c r="F431" s="247">
        <v>13</v>
      </c>
      <c r="G431" s="247">
        <v>13</v>
      </c>
      <c r="H431" s="254">
        <f>(G431-E431)/E431</f>
        <v>0</v>
      </c>
      <c r="I431" s="247">
        <f>(F431-E431)</f>
        <v>0</v>
      </c>
      <c r="J431" s="247">
        <f>G431-E431</f>
        <v>0</v>
      </c>
      <c r="K431" s="57">
        <v>1</v>
      </c>
      <c r="L431" s="267"/>
    </row>
    <row r="432" spans="1:12" s="58" customFormat="1" ht="15" hidden="1" customHeight="1">
      <c r="A432" s="245">
        <v>43770</v>
      </c>
      <c r="B432" s="58" t="s">
        <v>8660</v>
      </c>
      <c r="C432" s="57" t="s">
        <v>8661</v>
      </c>
      <c r="D432" s="248" t="s">
        <v>8662</v>
      </c>
      <c r="E432" s="273">
        <v>10</v>
      </c>
      <c r="F432" s="247">
        <v>10.06</v>
      </c>
      <c r="G432" s="247">
        <v>10.06</v>
      </c>
      <c r="H432" s="254">
        <f>(G432-E432)/E432</f>
        <v>6.0000000000000496E-3</v>
      </c>
      <c r="I432" s="247">
        <f>(F432-E432)</f>
        <v>6.0000000000000497E-2</v>
      </c>
      <c r="J432" s="247">
        <f>G432-E432</f>
        <v>6.0000000000000497E-2</v>
      </c>
      <c r="K432" s="57">
        <v>1</v>
      </c>
      <c r="L432" s="267"/>
    </row>
    <row r="433" spans="1:12" s="58" customFormat="1" ht="15" hidden="1" customHeight="1">
      <c r="A433" s="245">
        <v>43770</v>
      </c>
      <c r="B433" s="58" t="s">
        <v>8663</v>
      </c>
      <c r="C433" s="57" t="s">
        <v>8664</v>
      </c>
      <c r="D433" s="248" t="s">
        <v>1215</v>
      </c>
      <c r="E433" s="273">
        <v>10</v>
      </c>
      <c r="F433" s="247">
        <v>10</v>
      </c>
      <c r="G433" s="247">
        <v>10</v>
      </c>
      <c r="H433" s="254">
        <f>(G433-E433)/E433</f>
        <v>0</v>
      </c>
      <c r="I433" s="247">
        <f>(F433-E433)</f>
        <v>0</v>
      </c>
      <c r="J433" s="247">
        <f>G433-E433</f>
        <v>0</v>
      </c>
      <c r="K433" s="57">
        <v>1</v>
      </c>
      <c r="L433" s="267"/>
    </row>
    <row r="434" spans="1:12" s="58" customFormat="1" ht="15" hidden="1" customHeight="1">
      <c r="A434" s="245">
        <v>43774</v>
      </c>
      <c r="B434" s="58" t="s">
        <v>8665</v>
      </c>
      <c r="C434" s="57" t="s">
        <v>8666</v>
      </c>
      <c r="D434" s="248" t="s">
        <v>4937</v>
      </c>
      <c r="E434" s="273">
        <v>10</v>
      </c>
      <c r="F434" s="247">
        <v>10</v>
      </c>
      <c r="G434" s="247">
        <v>10</v>
      </c>
      <c r="H434" s="254">
        <f t="shared" ref="H434:H445" si="125">(G434-E434)/E434</f>
        <v>0</v>
      </c>
      <c r="I434" s="247">
        <f t="shared" ref="I434:I445" si="126">(F434-E434)</f>
        <v>0</v>
      </c>
      <c r="J434" s="247">
        <f t="shared" ref="J434:J445" si="127">G434-E434</f>
        <v>0</v>
      </c>
      <c r="K434" s="57">
        <v>1</v>
      </c>
      <c r="L434" s="267"/>
    </row>
    <row r="435" spans="1:12" s="58" customFormat="1" ht="15" hidden="1" customHeight="1">
      <c r="A435" s="245">
        <v>43774</v>
      </c>
      <c r="B435" s="58" t="s">
        <v>8667</v>
      </c>
      <c r="C435" s="57" t="s">
        <v>8668</v>
      </c>
      <c r="D435" s="248" t="s">
        <v>8024</v>
      </c>
      <c r="E435" s="273">
        <v>17</v>
      </c>
      <c r="F435" s="247">
        <v>17.350000000000001</v>
      </c>
      <c r="G435" s="247">
        <v>17.64</v>
      </c>
      <c r="H435" s="254">
        <f t="shared" si="125"/>
        <v>3.7647058823529443E-2</v>
      </c>
      <c r="I435" s="247">
        <f t="shared" si="126"/>
        <v>0.35000000000000142</v>
      </c>
      <c r="J435" s="247">
        <f t="shared" si="127"/>
        <v>0.64000000000000057</v>
      </c>
      <c r="K435" s="57">
        <v>1</v>
      </c>
      <c r="L435" s="267"/>
    </row>
    <row r="436" spans="1:12" s="58" customFormat="1" ht="15" hidden="1" customHeight="1">
      <c r="A436" s="245">
        <v>43776</v>
      </c>
      <c r="B436" s="58" t="s">
        <v>8669</v>
      </c>
      <c r="C436" s="57" t="s">
        <v>8670</v>
      </c>
      <c r="D436" s="248" t="s">
        <v>8671</v>
      </c>
      <c r="E436" s="273">
        <v>14</v>
      </c>
      <c r="F436" s="247">
        <v>14.1</v>
      </c>
      <c r="G436" s="247">
        <v>12.49</v>
      </c>
      <c r="H436" s="254">
        <f t="shared" si="125"/>
        <v>-0.10785714285714285</v>
      </c>
      <c r="I436" s="247">
        <f t="shared" si="126"/>
        <v>9.9999999999999645E-2</v>
      </c>
      <c r="J436" s="247">
        <f t="shared" si="127"/>
        <v>-1.5099999999999998</v>
      </c>
      <c r="K436" s="57">
        <v>1</v>
      </c>
      <c r="L436" s="267"/>
    </row>
    <row r="437" spans="1:12" s="58" customFormat="1" ht="15" hidden="1" customHeight="1">
      <c r="A437" s="245">
        <v>43776</v>
      </c>
      <c r="B437" s="58" t="s">
        <v>8672</v>
      </c>
      <c r="C437" s="57" t="s">
        <v>8673</v>
      </c>
      <c r="D437" s="248" t="s">
        <v>8674</v>
      </c>
      <c r="E437" s="273">
        <v>12</v>
      </c>
      <c r="F437" s="247">
        <v>12.5</v>
      </c>
      <c r="G437" s="247">
        <v>12</v>
      </c>
      <c r="H437" s="254">
        <f t="shared" si="125"/>
        <v>0</v>
      </c>
      <c r="I437" s="247">
        <f t="shared" si="126"/>
        <v>0.5</v>
      </c>
      <c r="J437" s="247">
        <f t="shared" si="127"/>
        <v>0</v>
      </c>
      <c r="K437" s="57">
        <v>2</v>
      </c>
      <c r="L437" s="267"/>
    </row>
    <row r="438" spans="1:12" s="58" customFormat="1" ht="15" hidden="1" customHeight="1">
      <c r="A438" s="245">
        <v>43776</v>
      </c>
      <c r="B438" s="58" t="s">
        <v>8675</v>
      </c>
      <c r="C438" s="57" t="s">
        <v>8676</v>
      </c>
      <c r="D438" s="58" t="s">
        <v>3152</v>
      </c>
      <c r="E438" s="273">
        <v>10</v>
      </c>
      <c r="F438" s="247">
        <v>10.029999999999999</v>
      </c>
      <c r="G438" s="247">
        <v>10.039999999999999</v>
      </c>
      <c r="H438" s="254">
        <f t="shared" si="125"/>
        <v>3.9999999999999151E-3</v>
      </c>
      <c r="I438" s="247">
        <f t="shared" si="126"/>
        <v>2.9999999999999361E-2</v>
      </c>
      <c r="J438" s="247">
        <f t="shared" si="127"/>
        <v>3.9999999999999147E-2</v>
      </c>
      <c r="K438" s="57">
        <v>1</v>
      </c>
      <c r="L438" s="267"/>
    </row>
    <row r="439" spans="1:12" s="58" customFormat="1" ht="15" hidden="1" customHeight="1">
      <c r="A439" s="245">
        <v>43776</v>
      </c>
      <c r="B439" s="58" t="s">
        <v>8677</v>
      </c>
      <c r="C439" s="57" t="s">
        <v>8678</v>
      </c>
      <c r="D439" s="58" t="s">
        <v>8679</v>
      </c>
      <c r="E439" s="273">
        <v>12</v>
      </c>
      <c r="F439" s="247">
        <v>12.75</v>
      </c>
      <c r="G439" s="247">
        <v>12.52</v>
      </c>
      <c r="H439" s="254">
        <f t="shared" si="125"/>
        <v>4.33333333333333E-2</v>
      </c>
      <c r="I439" s="247">
        <f t="shared" si="126"/>
        <v>0.75</v>
      </c>
      <c r="J439" s="247">
        <f t="shared" si="127"/>
        <v>0.51999999999999957</v>
      </c>
      <c r="K439" s="57">
        <v>1</v>
      </c>
      <c r="L439" s="267"/>
    </row>
    <row r="440" spans="1:12" s="58" customFormat="1" ht="15" hidden="1" customHeight="1">
      <c r="A440" s="245">
        <v>43777</v>
      </c>
      <c r="B440" s="58" t="s">
        <v>8680</v>
      </c>
      <c r="C440" s="57" t="s">
        <v>8681</v>
      </c>
      <c r="D440" s="248" t="s">
        <v>8682</v>
      </c>
      <c r="E440" s="273">
        <v>14.5</v>
      </c>
      <c r="F440" s="247">
        <v>12.58</v>
      </c>
      <c r="G440" s="247">
        <v>13.06</v>
      </c>
      <c r="H440" s="254">
        <f t="shared" si="125"/>
        <v>-9.9310344827586175E-2</v>
      </c>
      <c r="I440" s="247">
        <f t="shared" si="126"/>
        <v>-1.92</v>
      </c>
      <c r="J440" s="247">
        <f t="shared" si="127"/>
        <v>-1.4399999999999995</v>
      </c>
      <c r="K440" s="57">
        <v>1</v>
      </c>
      <c r="L440" s="267"/>
    </row>
    <row r="441" spans="1:12" s="58" customFormat="1" ht="15" hidden="1" customHeight="1">
      <c r="A441" s="245">
        <v>43777</v>
      </c>
      <c r="B441" s="58" t="s">
        <v>8683</v>
      </c>
      <c r="C441" s="57" t="s">
        <v>8684</v>
      </c>
      <c r="D441" s="248" t="s">
        <v>8685</v>
      </c>
      <c r="E441" s="273">
        <v>4</v>
      </c>
      <c r="F441" s="247">
        <v>4.1100000000000003</v>
      </c>
      <c r="G441" s="247">
        <v>4.57</v>
      </c>
      <c r="H441" s="254">
        <f t="shared" si="125"/>
        <v>0.14250000000000007</v>
      </c>
      <c r="I441" s="247">
        <f t="shared" si="126"/>
        <v>0.11000000000000032</v>
      </c>
      <c r="J441" s="247">
        <f t="shared" si="127"/>
        <v>0.57000000000000028</v>
      </c>
      <c r="K441" s="57">
        <v>1</v>
      </c>
      <c r="L441" s="267"/>
    </row>
    <row r="442" spans="1:12" s="58" customFormat="1" ht="15" hidden="1" customHeight="1">
      <c r="A442" s="245">
        <v>43777</v>
      </c>
      <c r="B442" s="58" t="s">
        <v>8686</v>
      </c>
      <c r="C442" s="57" t="s">
        <v>8687</v>
      </c>
      <c r="D442" s="248" t="s">
        <v>8688</v>
      </c>
      <c r="E442" s="273">
        <v>10</v>
      </c>
      <c r="F442" s="247">
        <v>10.1</v>
      </c>
      <c r="G442" s="247">
        <v>10.1</v>
      </c>
      <c r="H442" s="254">
        <f t="shared" si="125"/>
        <v>9.9999999999999638E-3</v>
      </c>
      <c r="I442" s="247">
        <f t="shared" si="126"/>
        <v>9.9999999999999645E-2</v>
      </c>
      <c r="J442" s="247">
        <f t="shared" si="127"/>
        <v>9.9999999999999645E-2</v>
      </c>
      <c r="K442" s="57">
        <v>1</v>
      </c>
      <c r="L442" s="267"/>
    </row>
    <row r="443" spans="1:12" s="58" customFormat="1" ht="15" hidden="1" customHeight="1">
      <c r="A443" s="245">
        <v>43777</v>
      </c>
      <c r="B443" s="58" t="s">
        <v>8689</v>
      </c>
      <c r="C443" s="57" t="s">
        <v>8690</v>
      </c>
      <c r="D443" s="248" t="s">
        <v>1816</v>
      </c>
      <c r="E443" s="273">
        <v>10</v>
      </c>
      <c r="F443" s="247">
        <v>10</v>
      </c>
      <c r="G443" s="247">
        <v>10</v>
      </c>
      <c r="H443" s="254">
        <f t="shared" si="125"/>
        <v>0</v>
      </c>
      <c r="I443" s="247">
        <f t="shared" si="126"/>
        <v>0</v>
      </c>
      <c r="J443" s="247">
        <f t="shared" si="127"/>
        <v>0</v>
      </c>
      <c r="K443" s="57">
        <v>1</v>
      </c>
      <c r="L443" s="267"/>
    </row>
    <row r="444" spans="1:12" s="58" customFormat="1" ht="15" hidden="1" customHeight="1">
      <c r="A444" s="245">
        <v>43777</v>
      </c>
      <c r="B444" s="58" t="s">
        <v>8691</v>
      </c>
      <c r="C444" s="57" t="s">
        <v>8692</v>
      </c>
      <c r="D444" s="248" t="s">
        <v>7614</v>
      </c>
      <c r="E444" s="273">
        <v>10</v>
      </c>
      <c r="F444" s="247">
        <v>10.119999999999999</v>
      </c>
      <c r="G444" s="247">
        <v>10.050000000000001</v>
      </c>
      <c r="H444" s="254">
        <f t="shared" si="125"/>
        <v>5.0000000000000712E-3</v>
      </c>
      <c r="I444" s="247">
        <f t="shared" si="126"/>
        <v>0.11999999999999922</v>
      </c>
      <c r="J444" s="247">
        <f t="shared" si="127"/>
        <v>5.0000000000000711E-2</v>
      </c>
      <c r="K444" s="57">
        <v>1</v>
      </c>
      <c r="L444" s="267"/>
    </row>
    <row r="445" spans="1:12" s="58" customFormat="1" ht="15" hidden="1" customHeight="1">
      <c r="A445" s="245">
        <v>43777</v>
      </c>
      <c r="B445" s="58" t="s">
        <v>8693</v>
      </c>
      <c r="C445" s="57" t="s">
        <v>8694</v>
      </c>
      <c r="D445" s="248" t="s">
        <v>3047</v>
      </c>
      <c r="E445" s="273">
        <v>13</v>
      </c>
      <c r="F445" s="247">
        <v>13.75</v>
      </c>
      <c r="G445" s="247">
        <v>13.35</v>
      </c>
      <c r="H445" s="254">
        <f t="shared" si="125"/>
        <v>2.6923076923076897E-2</v>
      </c>
      <c r="I445" s="247">
        <f t="shared" si="126"/>
        <v>0.75</v>
      </c>
      <c r="J445" s="247">
        <f t="shared" si="127"/>
        <v>0.34999999999999964</v>
      </c>
      <c r="K445" s="57">
        <v>2</v>
      </c>
      <c r="L445" s="267"/>
    </row>
    <row r="446" spans="1:12" s="58" customFormat="1" ht="15" hidden="1" customHeight="1">
      <c r="A446" s="251">
        <v>43780</v>
      </c>
      <c r="B446" s="3" t="s">
        <v>8696</v>
      </c>
      <c r="C446" s="57" t="s">
        <v>8695</v>
      </c>
      <c r="D446" s="250" t="s">
        <v>8311</v>
      </c>
      <c r="E446" s="273">
        <v>16</v>
      </c>
      <c r="F446" s="247">
        <v>20</v>
      </c>
      <c r="G446" s="247">
        <v>20.8</v>
      </c>
      <c r="H446" s="254">
        <f>(G446-E446)/E446</f>
        <v>0.30000000000000004</v>
      </c>
      <c r="I446" s="247">
        <f>(F446-E446)</f>
        <v>4</v>
      </c>
      <c r="J446" s="247">
        <f>G446-E446</f>
        <v>4.8000000000000007</v>
      </c>
      <c r="K446" s="57">
        <v>2</v>
      </c>
      <c r="L446" s="267"/>
    </row>
    <row r="447" spans="1:12" s="58" customFormat="1" ht="15" hidden="1" customHeight="1">
      <c r="A447" s="245">
        <v>43781</v>
      </c>
      <c r="B447" s="58" t="s">
        <v>8697</v>
      </c>
      <c r="C447" s="57" t="s">
        <v>8698</v>
      </c>
      <c r="D447" s="58" t="s">
        <v>8699</v>
      </c>
      <c r="E447" s="273">
        <v>4</v>
      </c>
      <c r="F447" s="247">
        <v>4.05</v>
      </c>
      <c r="G447" s="247">
        <v>3.55</v>
      </c>
      <c r="H447" s="254">
        <f>(G447-E447)/E447</f>
        <v>-0.11250000000000004</v>
      </c>
      <c r="I447" s="247">
        <f>(F447-E447)</f>
        <v>4.9999999999999822E-2</v>
      </c>
      <c r="J447" s="247">
        <f>G447-E447</f>
        <v>-0.45000000000000018</v>
      </c>
      <c r="K447" s="57">
        <v>1</v>
      </c>
      <c r="L447" s="267"/>
    </row>
    <row r="448" spans="1:12" s="280" customFormat="1" ht="15" hidden="1" customHeight="1">
      <c r="A448" s="251">
        <v>43788</v>
      </c>
      <c r="B448" s="58" t="s">
        <v>8700</v>
      </c>
      <c r="C448" s="57" t="s">
        <v>8701</v>
      </c>
      <c r="D448" s="250" t="s">
        <v>8702</v>
      </c>
      <c r="E448" s="273">
        <v>10</v>
      </c>
      <c r="F448" s="247">
        <v>10.029999999999999</v>
      </c>
      <c r="G448" s="247">
        <v>10.029999999999999</v>
      </c>
      <c r="H448" s="254">
        <f t="shared" ref="H448:H455" si="128">(G448-E448)/E448</f>
        <v>2.9999999999999359E-3</v>
      </c>
      <c r="I448" s="247">
        <f t="shared" ref="I448:I455" si="129">(F448-E448)</f>
        <v>2.9999999999999361E-2</v>
      </c>
      <c r="J448" s="247">
        <f t="shared" ref="J448:J455" si="130">G448-E448</f>
        <v>2.9999999999999361E-2</v>
      </c>
      <c r="K448" s="57">
        <v>1</v>
      </c>
      <c r="L448" s="281"/>
    </row>
    <row r="449" spans="1:12" s="280" customFormat="1" ht="15" hidden="1" customHeight="1">
      <c r="A449" s="251">
        <v>43789</v>
      </c>
      <c r="B449" s="58" t="s">
        <v>8703</v>
      </c>
      <c r="C449" s="57" t="s">
        <v>8704</v>
      </c>
      <c r="D449" s="250" t="s">
        <v>8705</v>
      </c>
      <c r="E449" s="273">
        <v>10</v>
      </c>
      <c r="F449" s="247">
        <v>9.98</v>
      </c>
      <c r="G449" s="247">
        <v>10</v>
      </c>
      <c r="H449" s="254">
        <f t="shared" si="128"/>
        <v>0</v>
      </c>
      <c r="I449" s="247">
        <f t="shared" si="129"/>
        <v>-1.9999999999999574E-2</v>
      </c>
      <c r="J449" s="247">
        <f t="shared" si="130"/>
        <v>0</v>
      </c>
      <c r="K449" s="57">
        <v>1</v>
      </c>
      <c r="L449" s="281"/>
    </row>
    <row r="450" spans="1:12" s="280" customFormat="1" ht="15" hidden="1" customHeight="1">
      <c r="A450" s="251">
        <v>43789</v>
      </c>
      <c r="B450" s="58" t="s">
        <v>8706</v>
      </c>
      <c r="C450" s="57" t="s">
        <v>8707</v>
      </c>
      <c r="D450" s="250" t="s">
        <v>7575</v>
      </c>
      <c r="E450" s="273">
        <v>10</v>
      </c>
      <c r="F450" s="247">
        <v>10.08</v>
      </c>
      <c r="G450" s="247">
        <v>10.07</v>
      </c>
      <c r="H450" s="254">
        <f t="shared" si="128"/>
        <v>7.0000000000000288E-3</v>
      </c>
      <c r="I450" s="247">
        <f t="shared" si="129"/>
        <v>8.0000000000000071E-2</v>
      </c>
      <c r="J450" s="247">
        <f t="shared" si="130"/>
        <v>7.0000000000000284E-2</v>
      </c>
      <c r="K450" s="57">
        <v>1</v>
      </c>
      <c r="L450" s="281"/>
    </row>
    <row r="451" spans="1:12" s="280" customFormat="1" ht="15" hidden="1" customHeight="1">
      <c r="A451" s="251">
        <v>43790</v>
      </c>
      <c r="B451" s="58" t="s">
        <v>8708</v>
      </c>
      <c r="C451" s="57" t="s">
        <v>8709</v>
      </c>
      <c r="D451" s="250" t="s">
        <v>8710</v>
      </c>
      <c r="E451" s="273">
        <v>9</v>
      </c>
      <c r="F451" s="247">
        <v>12.6</v>
      </c>
      <c r="G451" s="247">
        <v>8.99</v>
      </c>
      <c r="H451" s="254">
        <f t="shared" si="128"/>
        <v>-1.1111111111110875E-3</v>
      </c>
      <c r="I451" s="247">
        <f t="shared" si="129"/>
        <v>3.5999999999999996</v>
      </c>
      <c r="J451" s="247">
        <f t="shared" si="130"/>
        <v>-9.9999999999997868E-3</v>
      </c>
      <c r="K451" s="57">
        <v>1</v>
      </c>
      <c r="L451" s="281"/>
    </row>
    <row r="452" spans="1:12" s="280" customFormat="1" ht="15" hidden="1" customHeight="1">
      <c r="A452" s="251">
        <v>43790</v>
      </c>
      <c r="B452" s="58" t="s">
        <v>8711</v>
      </c>
      <c r="C452" s="57" t="s">
        <v>8712</v>
      </c>
      <c r="D452" s="250" t="s">
        <v>8713</v>
      </c>
      <c r="E452" s="273">
        <v>13</v>
      </c>
      <c r="F452" s="247">
        <v>16.899999999999999</v>
      </c>
      <c r="G452" s="247">
        <v>18.649999999999999</v>
      </c>
      <c r="H452" s="254">
        <f t="shared" si="128"/>
        <v>0.43461538461538451</v>
      </c>
      <c r="I452" s="247">
        <f t="shared" si="129"/>
        <v>3.8999999999999986</v>
      </c>
      <c r="J452" s="247">
        <f t="shared" si="130"/>
        <v>5.6499999999999986</v>
      </c>
      <c r="K452" s="57">
        <v>1</v>
      </c>
      <c r="L452" s="267" t="s">
        <v>3006</v>
      </c>
    </row>
    <row r="453" spans="1:12" s="280" customFormat="1" ht="15" hidden="1" customHeight="1">
      <c r="A453" s="251">
        <v>43791</v>
      </c>
      <c r="B453" s="58" t="s">
        <v>8714</v>
      </c>
      <c r="C453" s="57" t="s">
        <v>8715</v>
      </c>
      <c r="D453" s="250" t="s">
        <v>8716</v>
      </c>
      <c r="E453" s="273">
        <v>19</v>
      </c>
      <c r="F453" s="247">
        <v>19</v>
      </c>
      <c r="G453" s="247">
        <v>19</v>
      </c>
      <c r="H453" s="254">
        <f t="shared" si="128"/>
        <v>0</v>
      </c>
      <c r="I453" s="247">
        <f t="shared" si="129"/>
        <v>0</v>
      </c>
      <c r="J453" s="247">
        <f t="shared" si="130"/>
        <v>0</v>
      </c>
      <c r="K453" s="57">
        <v>1</v>
      </c>
      <c r="L453" s="281"/>
    </row>
    <row r="454" spans="1:12" s="280" customFormat="1" ht="15" hidden="1" customHeight="1">
      <c r="A454" s="251">
        <v>43791</v>
      </c>
      <c r="B454" s="58" t="s">
        <v>8717</v>
      </c>
      <c r="C454" s="57" t="s">
        <v>8718</v>
      </c>
      <c r="D454" s="250" t="s">
        <v>8719</v>
      </c>
      <c r="E454" s="273">
        <v>10</v>
      </c>
      <c r="F454" s="247">
        <v>10.039999999999999</v>
      </c>
      <c r="G454" s="247">
        <v>10.050000000000001</v>
      </c>
      <c r="H454" s="254">
        <f t="shared" si="128"/>
        <v>5.0000000000000712E-3</v>
      </c>
      <c r="I454" s="247">
        <f t="shared" si="129"/>
        <v>3.9999999999999147E-2</v>
      </c>
      <c r="J454" s="247">
        <f t="shared" si="130"/>
        <v>5.0000000000000711E-2</v>
      </c>
      <c r="K454" s="57">
        <v>1</v>
      </c>
      <c r="L454" s="281"/>
    </row>
    <row r="455" spans="1:12" s="280" customFormat="1" ht="15" hidden="1" customHeight="1">
      <c r="A455" s="251">
        <v>43791</v>
      </c>
      <c r="B455" s="58" t="s">
        <v>8720</v>
      </c>
      <c r="C455" s="57" t="s">
        <v>8721</v>
      </c>
      <c r="D455" s="250" t="s">
        <v>7614</v>
      </c>
      <c r="E455" s="273">
        <v>10</v>
      </c>
      <c r="F455" s="247">
        <v>10.1</v>
      </c>
      <c r="G455" s="247">
        <v>10.11</v>
      </c>
      <c r="H455" s="254">
        <f t="shared" si="128"/>
        <v>1.0999999999999944E-2</v>
      </c>
      <c r="I455" s="247">
        <f t="shared" si="129"/>
        <v>9.9999999999999645E-2</v>
      </c>
      <c r="J455" s="247">
        <f t="shared" si="130"/>
        <v>0.10999999999999943</v>
      </c>
      <c r="K455" s="57">
        <v>1</v>
      </c>
      <c r="L455" s="281"/>
    </row>
    <row r="456" spans="1:12" s="280" customFormat="1" ht="15" hidden="1" customHeight="1">
      <c r="A456" s="245">
        <v>43795</v>
      </c>
      <c r="B456" s="58" t="s">
        <v>8722</v>
      </c>
      <c r="C456" s="57" t="s">
        <v>8723</v>
      </c>
      <c r="D456" s="3" t="s">
        <v>8568</v>
      </c>
      <c r="E456" s="273">
        <v>10</v>
      </c>
      <c r="F456" s="247">
        <v>10.029999999999999</v>
      </c>
      <c r="G456" s="247">
        <v>10.02</v>
      </c>
      <c r="H456" s="254">
        <f>(G456-E456)/E456</f>
        <v>1.9999999999999575E-3</v>
      </c>
      <c r="I456" s="247">
        <f>(F456-E456)</f>
        <v>2.9999999999999361E-2</v>
      </c>
      <c r="J456" s="247">
        <f>G456-E456</f>
        <v>1.9999999999999574E-2</v>
      </c>
      <c r="K456" s="57">
        <v>1</v>
      </c>
      <c r="L456" s="281"/>
    </row>
    <row r="457" spans="1:12" s="58" customFormat="1" ht="15" hidden="1" customHeight="1">
      <c r="A457" s="245">
        <v>43804</v>
      </c>
      <c r="B457" s="58" t="s">
        <v>8724</v>
      </c>
      <c r="C457" s="57" t="s">
        <v>8725</v>
      </c>
      <c r="D457" s="248" t="s">
        <v>8726</v>
      </c>
      <c r="E457" s="273">
        <v>5</v>
      </c>
      <c r="F457" s="247">
        <v>5</v>
      </c>
      <c r="G457" s="247">
        <v>5.36</v>
      </c>
      <c r="H457" s="254">
        <f>(G457-E457)/E457</f>
        <v>7.2000000000000064E-2</v>
      </c>
      <c r="I457" s="247">
        <f>(F457-E457)</f>
        <v>0</v>
      </c>
      <c r="J457" s="247">
        <f>G457-E457</f>
        <v>0.36000000000000032</v>
      </c>
      <c r="K457" s="57">
        <v>1</v>
      </c>
    </row>
    <row r="458" spans="1:12" s="58" customFormat="1" ht="15" hidden="1" customHeight="1">
      <c r="A458" s="245">
        <v>43810</v>
      </c>
      <c r="B458" s="58" t="s">
        <v>8727</v>
      </c>
      <c r="C458" s="57" t="s">
        <v>8728</v>
      </c>
      <c r="D458" s="58" t="s">
        <v>4937</v>
      </c>
      <c r="E458" s="273">
        <v>10.01</v>
      </c>
      <c r="F458" s="247">
        <v>10.01</v>
      </c>
      <c r="G458" s="247">
        <v>10.02</v>
      </c>
      <c r="H458" s="254">
        <f t="shared" ref="H458:H465" si="131">(G458-E458)/E458</f>
        <v>9.9900099900097775E-4</v>
      </c>
      <c r="I458" s="247">
        <f t="shared" ref="I458:I465" si="132">(F458-E458)</f>
        <v>0</v>
      </c>
      <c r="J458" s="247">
        <f t="shared" ref="J458:J465" si="133">G458-E458</f>
        <v>9.9999999999997868E-3</v>
      </c>
      <c r="K458" s="57">
        <v>1</v>
      </c>
    </row>
    <row r="459" spans="1:12" s="58" customFormat="1" ht="15" hidden="1" customHeight="1">
      <c r="A459" s="245">
        <v>43810</v>
      </c>
      <c r="B459" s="58" t="s">
        <v>8729</v>
      </c>
      <c r="C459" s="57" t="s">
        <v>8730</v>
      </c>
      <c r="D459" s="248" t="s">
        <v>8731</v>
      </c>
      <c r="E459" s="273">
        <v>27</v>
      </c>
      <c r="F459" s="247">
        <v>32.75</v>
      </c>
      <c r="G459" s="247">
        <v>34.46</v>
      </c>
      <c r="H459" s="254">
        <f t="shared" si="131"/>
        <v>0.27629629629629632</v>
      </c>
      <c r="I459" s="247">
        <f t="shared" si="132"/>
        <v>5.75</v>
      </c>
      <c r="J459" s="247">
        <f t="shared" si="133"/>
        <v>7.4600000000000009</v>
      </c>
      <c r="K459" s="57">
        <v>3</v>
      </c>
    </row>
    <row r="460" spans="1:12" s="58" customFormat="1" ht="15" hidden="1" customHeight="1">
      <c r="A460" s="245">
        <v>43811</v>
      </c>
      <c r="B460" s="58" t="s">
        <v>8732</v>
      </c>
      <c r="C460" s="57" t="s">
        <v>8733</v>
      </c>
      <c r="D460" s="248" t="s">
        <v>8734</v>
      </c>
      <c r="E460" s="273">
        <v>22</v>
      </c>
      <c r="F460" s="247">
        <v>37.5</v>
      </c>
      <c r="G460" s="247">
        <v>35.5</v>
      </c>
      <c r="H460" s="254">
        <f t="shared" si="131"/>
        <v>0.61363636363636365</v>
      </c>
      <c r="I460" s="247">
        <f t="shared" si="132"/>
        <v>15.5</v>
      </c>
      <c r="J460" s="247">
        <f t="shared" si="133"/>
        <v>13.5</v>
      </c>
      <c r="K460" s="57">
        <v>3</v>
      </c>
    </row>
    <row r="461" spans="1:12" s="58" customFormat="1" ht="15" hidden="1" customHeight="1">
      <c r="A461" s="245">
        <v>43811</v>
      </c>
      <c r="B461" s="58" t="s">
        <v>8735</v>
      </c>
      <c r="C461" s="57" t="s">
        <v>8736</v>
      </c>
      <c r="D461" s="248" t="s">
        <v>3280</v>
      </c>
      <c r="E461" s="273">
        <v>12.5</v>
      </c>
      <c r="F461" s="247">
        <v>12.55</v>
      </c>
      <c r="G461" s="247">
        <v>12.49</v>
      </c>
      <c r="H461" s="254">
        <f t="shared" si="131"/>
        <v>-7.9999999999998291E-4</v>
      </c>
      <c r="I461" s="247">
        <f t="shared" si="132"/>
        <v>5.0000000000000711E-2</v>
      </c>
      <c r="J461" s="247">
        <f t="shared" si="133"/>
        <v>-9.9999999999997868E-3</v>
      </c>
      <c r="K461" s="57">
        <v>1</v>
      </c>
    </row>
    <row r="462" spans="1:12" s="58" customFormat="1" ht="15" hidden="1" customHeight="1">
      <c r="A462" s="245">
        <v>43812</v>
      </c>
      <c r="B462" s="58" t="s">
        <v>8737</v>
      </c>
      <c r="C462" s="57" t="s">
        <v>8738</v>
      </c>
      <c r="D462" s="248" t="s">
        <v>8739</v>
      </c>
      <c r="E462" s="273">
        <v>10</v>
      </c>
      <c r="F462" s="247">
        <v>10.02</v>
      </c>
      <c r="G462" s="247">
        <v>10.18</v>
      </c>
      <c r="H462" s="254">
        <f t="shared" si="131"/>
        <v>1.7999999999999971E-2</v>
      </c>
      <c r="I462" s="247">
        <f t="shared" si="132"/>
        <v>1.9999999999999574E-2</v>
      </c>
      <c r="J462" s="247">
        <f t="shared" si="133"/>
        <v>0.17999999999999972</v>
      </c>
      <c r="K462" s="57">
        <v>1</v>
      </c>
    </row>
    <row r="463" spans="1:12" s="58" customFormat="1" ht="15" hidden="1" customHeight="1">
      <c r="A463" s="245">
        <v>43812</v>
      </c>
      <c r="B463" s="58" t="s">
        <v>8740</v>
      </c>
      <c r="C463" s="57" t="s">
        <v>8741</v>
      </c>
      <c r="D463" s="248" t="s">
        <v>7614</v>
      </c>
      <c r="E463" s="273">
        <v>10</v>
      </c>
      <c r="F463" s="247">
        <v>10.16</v>
      </c>
      <c r="G463" s="247">
        <v>10.3</v>
      </c>
      <c r="H463" s="254">
        <f t="shared" si="131"/>
        <v>3.0000000000000072E-2</v>
      </c>
      <c r="I463" s="247">
        <f t="shared" si="132"/>
        <v>0.16000000000000014</v>
      </c>
      <c r="J463" s="247">
        <f t="shared" si="133"/>
        <v>0.30000000000000071</v>
      </c>
      <c r="K463" s="57">
        <v>1</v>
      </c>
    </row>
    <row r="464" spans="1:12" s="58" customFormat="1" ht="15" hidden="1" customHeight="1">
      <c r="A464" s="245">
        <v>43812</v>
      </c>
      <c r="B464" s="58" t="s">
        <v>8742</v>
      </c>
      <c r="C464" s="57" t="s">
        <v>8743</v>
      </c>
      <c r="D464" s="248" t="s">
        <v>8744</v>
      </c>
      <c r="E464" s="273">
        <v>10</v>
      </c>
      <c r="F464" s="247">
        <v>10.51</v>
      </c>
      <c r="G464" s="247">
        <v>10</v>
      </c>
      <c r="H464" s="254">
        <f t="shared" si="131"/>
        <v>0</v>
      </c>
      <c r="I464" s="247">
        <f t="shared" si="132"/>
        <v>0.50999999999999979</v>
      </c>
      <c r="J464" s="247">
        <f t="shared" si="133"/>
        <v>0</v>
      </c>
      <c r="K464" s="57">
        <v>1</v>
      </c>
    </row>
    <row r="465" spans="1:14" s="58" customFormat="1" ht="15" hidden="1" customHeight="1">
      <c r="A465" s="245">
        <v>43812</v>
      </c>
      <c r="B465" s="58" t="s">
        <v>8745</v>
      </c>
      <c r="C465" s="57" t="s">
        <v>8746</v>
      </c>
      <c r="D465" s="248" t="s">
        <v>5633</v>
      </c>
      <c r="E465" s="273">
        <v>17</v>
      </c>
      <c r="F465" s="247">
        <v>18.05</v>
      </c>
      <c r="G465" s="247">
        <v>16.600000000000001</v>
      </c>
      <c r="H465" s="254">
        <f t="shared" si="131"/>
        <v>-2.3529411764705799E-2</v>
      </c>
      <c r="I465" s="247">
        <f t="shared" si="132"/>
        <v>1.0500000000000007</v>
      </c>
      <c r="J465" s="247">
        <f t="shared" si="133"/>
        <v>-0.39999999999999858</v>
      </c>
      <c r="K465" s="57">
        <v>2</v>
      </c>
    </row>
    <row r="466" spans="1:14" s="58" customFormat="1" ht="15" hidden="1" customHeight="1">
      <c r="A466" s="245">
        <v>43818</v>
      </c>
      <c r="B466" s="58" t="s">
        <v>8747</v>
      </c>
      <c r="C466" s="293" t="s">
        <v>8748</v>
      </c>
      <c r="D466" s="248" t="s">
        <v>1906</v>
      </c>
      <c r="E466" s="273">
        <v>11</v>
      </c>
      <c r="F466" s="247">
        <v>11</v>
      </c>
      <c r="G466" s="247">
        <v>10.5</v>
      </c>
      <c r="H466" s="254">
        <f>(G466-E466)/E466</f>
        <v>-4.5454545454545456E-2</v>
      </c>
      <c r="I466" s="247">
        <f>(F466-E466)</f>
        <v>0</v>
      </c>
      <c r="J466" s="247">
        <f>G466-E466</f>
        <v>-0.5</v>
      </c>
      <c r="K466" s="57">
        <v>1</v>
      </c>
    </row>
    <row r="467" spans="1:14" s="58" customFormat="1" ht="15" hidden="1" customHeight="1">
      <c r="A467" s="245">
        <v>43818</v>
      </c>
      <c r="B467" s="58" t="s">
        <v>8749</v>
      </c>
      <c r="C467" s="57" t="s">
        <v>8750</v>
      </c>
      <c r="D467" s="248" t="s">
        <v>8751</v>
      </c>
      <c r="E467" s="273">
        <v>8</v>
      </c>
      <c r="F467" s="247">
        <v>8.35</v>
      </c>
      <c r="G467" s="247">
        <v>26.5</v>
      </c>
      <c r="H467" s="254">
        <f>(G467-E467)/E467</f>
        <v>2.3125</v>
      </c>
      <c r="I467" s="247">
        <f>(F467-E467)</f>
        <v>0.34999999999999964</v>
      </c>
      <c r="J467" s="247">
        <f>G467-E467</f>
        <v>18.5</v>
      </c>
      <c r="K467" s="57">
        <v>1</v>
      </c>
    </row>
    <row r="468" spans="1:14" s="58" customFormat="1" ht="15" hidden="1" customHeight="1">
      <c r="A468" s="251">
        <v>43829</v>
      </c>
      <c r="B468" s="58" t="s">
        <v>8753</v>
      </c>
      <c r="C468" s="57" t="s">
        <v>8754</v>
      </c>
      <c r="D468" s="250" t="s">
        <v>8755</v>
      </c>
      <c r="E468" s="273">
        <v>5.38</v>
      </c>
      <c r="F468" s="247">
        <v>6</v>
      </c>
      <c r="G468" s="247">
        <v>5.46</v>
      </c>
      <c r="H468" s="254">
        <f>(G468-E468)/E468</f>
        <v>1.4869888475836444E-2</v>
      </c>
      <c r="I468" s="247">
        <f>(F468-E468)</f>
        <v>0.62000000000000011</v>
      </c>
      <c r="J468" s="247">
        <f>G468-E468</f>
        <v>8.0000000000000071E-2</v>
      </c>
      <c r="K468" s="57" t="s">
        <v>5829</v>
      </c>
    </row>
    <row r="469" spans="1:14" s="58" customFormat="1" ht="15" hidden="1" customHeight="1">
      <c r="A469" s="251"/>
      <c r="C469" s="57"/>
      <c r="D469" s="250"/>
      <c r="E469" s="273"/>
      <c r="F469" s="247"/>
      <c r="G469" s="247"/>
      <c r="H469" s="254"/>
      <c r="I469" s="247"/>
      <c r="J469" s="247"/>
      <c r="K469" s="57"/>
    </row>
    <row r="470" spans="1:14" s="58" customFormat="1" ht="15" hidden="1" customHeight="1" thickBot="1">
      <c r="A470" s="251"/>
      <c r="C470" s="57"/>
      <c r="D470" s="250"/>
      <c r="E470" s="273"/>
      <c r="F470" s="247"/>
      <c r="G470" s="247"/>
      <c r="H470" s="254"/>
      <c r="I470" s="247"/>
      <c r="J470" s="247"/>
      <c r="K470" s="57"/>
      <c r="L470" s="267"/>
    </row>
    <row r="471" spans="1:14" s="58" customFormat="1" ht="15" hidden="1" customHeight="1" thickTop="1">
      <c r="A471" s="100" t="s">
        <v>699</v>
      </c>
      <c r="B471" s="101"/>
      <c r="C471" s="101"/>
      <c r="D471" s="101" t="s">
        <v>3367</v>
      </c>
      <c r="E471" s="102" t="s">
        <v>700</v>
      </c>
      <c r="F471" s="103" t="s">
        <v>701</v>
      </c>
      <c r="G471" s="104" t="s">
        <v>702</v>
      </c>
      <c r="H471" s="105" t="s">
        <v>702</v>
      </c>
      <c r="I471" s="106" t="s">
        <v>3004</v>
      </c>
      <c r="J471" s="106" t="s">
        <v>3004</v>
      </c>
      <c r="K471" s="107" t="s">
        <v>711</v>
      </c>
      <c r="L471" s="108"/>
      <c r="N471" s="57"/>
    </row>
    <row r="472" spans="1:14" s="58" customFormat="1" ht="15" hidden="1" customHeight="1" thickBot="1">
      <c r="A472" s="109" t="s">
        <v>703</v>
      </c>
      <c r="B472" s="110" t="s">
        <v>2220</v>
      </c>
      <c r="C472" s="110" t="s">
        <v>704</v>
      </c>
      <c r="D472" s="110" t="s">
        <v>3366</v>
      </c>
      <c r="E472" s="111" t="s">
        <v>705</v>
      </c>
      <c r="F472" s="112" t="s">
        <v>705</v>
      </c>
      <c r="G472" s="113" t="s">
        <v>706</v>
      </c>
      <c r="H472" s="114" t="s">
        <v>707</v>
      </c>
      <c r="I472" s="115" t="s">
        <v>701</v>
      </c>
      <c r="J472" s="115" t="s">
        <v>706</v>
      </c>
      <c r="K472" s="116" t="s">
        <v>2169</v>
      </c>
      <c r="L472" s="117" t="s">
        <v>3005</v>
      </c>
      <c r="N472" s="57"/>
    </row>
    <row r="473" spans="1:14" s="58" customFormat="1" ht="15" hidden="1" customHeight="1" thickTop="1" thickBot="1">
      <c r="A473" s="72"/>
      <c r="B473" s="118">
        <v>2018</v>
      </c>
      <c r="C473" s="74"/>
      <c r="D473" s="73"/>
      <c r="E473" s="76"/>
      <c r="F473" s="77"/>
      <c r="G473" s="78"/>
      <c r="H473" s="79"/>
      <c r="I473" s="79"/>
      <c r="J473" s="74"/>
      <c r="K473" s="80"/>
      <c r="L473" s="81"/>
      <c r="N473" s="57"/>
    </row>
    <row r="474" spans="1:14" s="58" customFormat="1" ht="15" hidden="1" customHeight="1" thickTop="1">
      <c r="A474" s="245">
        <v>43110</v>
      </c>
      <c r="B474" s="58" t="s">
        <v>7557</v>
      </c>
      <c r="C474" s="57" t="s">
        <v>7558</v>
      </c>
      <c r="D474" s="248" t="s">
        <v>6021</v>
      </c>
      <c r="E474" s="273">
        <v>10</v>
      </c>
      <c r="F474" s="247">
        <v>10.029999999999999</v>
      </c>
      <c r="G474" s="247">
        <v>10.02</v>
      </c>
      <c r="H474" s="254">
        <f t="shared" ref="H474:H505" si="134">(G474-E474)/E474</f>
        <v>1.9999999999999575E-3</v>
      </c>
      <c r="I474" s="247">
        <f t="shared" ref="I474:I505" si="135">(F474-E474)</f>
        <v>2.9999999999999361E-2</v>
      </c>
      <c r="J474" s="247">
        <f t="shared" ref="J474:J505" si="136">G474-E474</f>
        <v>1.9999999999999574E-2</v>
      </c>
      <c r="K474" s="266">
        <v>1</v>
      </c>
      <c r="L474" s="57"/>
      <c r="N474" s="57"/>
    </row>
    <row r="475" spans="1:14" s="58" customFormat="1" ht="15" hidden="1" customHeight="1">
      <c r="A475" s="245">
        <v>43112</v>
      </c>
      <c r="B475" s="58" t="s">
        <v>7559</v>
      </c>
      <c r="C475" s="57" t="s">
        <v>7560</v>
      </c>
      <c r="D475" s="248" t="s">
        <v>7356</v>
      </c>
      <c r="E475" s="273">
        <v>24</v>
      </c>
      <c r="F475" s="247">
        <v>23.7</v>
      </c>
      <c r="G475" s="247">
        <v>23.35</v>
      </c>
      <c r="H475" s="254">
        <f t="shared" si="134"/>
        <v>-2.7083333333333275E-2</v>
      </c>
      <c r="I475" s="247">
        <f t="shared" si="135"/>
        <v>-0.30000000000000071</v>
      </c>
      <c r="J475" s="247">
        <f t="shared" si="136"/>
        <v>-0.64999999999999858</v>
      </c>
      <c r="K475" s="266">
        <v>1</v>
      </c>
      <c r="L475" s="57"/>
      <c r="N475" s="57"/>
    </row>
    <row r="476" spans="1:14" s="58" customFormat="1" ht="15" hidden="1" customHeight="1">
      <c r="A476" s="245">
        <v>43112</v>
      </c>
      <c r="B476" s="58" t="s">
        <v>7561</v>
      </c>
      <c r="C476" s="57" t="s">
        <v>7562</v>
      </c>
      <c r="D476" s="248" t="s">
        <v>7563</v>
      </c>
      <c r="E476" s="273">
        <v>17</v>
      </c>
      <c r="F476" s="247">
        <v>21.2</v>
      </c>
      <c r="G476" s="247">
        <v>21.75</v>
      </c>
      <c r="H476" s="254">
        <f t="shared" si="134"/>
        <v>0.27941176470588236</v>
      </c>
      <c r="I476" s="247">
        <f t="shared" si="135"/>
        <v>4.1999999999999993</v>
      </c>
      <c r="J476" s="247">
        <f t="shared" si="136"/>
        <v>4.75</v>
      </c>
      <c r="K476" s="266">
        <v>2</v>
      </c>
      <c r="L476" s="267"/>
      <c r="N476" s="57"/>
    </row>
    <row r="477" spans="1:14" s="58" customFormat="1" ht="15" customHeight="1">
      <c r="A477" s="245">
        <v>43112</v>
      </c>
      <c r="B477" s="58" t="s">
        <v>7564</v>
      </c>
      <c r="C477" s="57" t="s">
        <v>5321</v>
      </c>
      <c r="D477" s="248" t="s">
        <v>5978</v>
      </c>
      <c r="E477" s="273">
        <v>10</v>
      </c>
      <c r="F477" s="247">
        <v>10.06</v>
      </c>
      <c r="G477" s="247">
        <v>10.01</v>
      </c>
      <c r="H477" s="254">
        <f t="shared" si="134"/>
        <v>9.9999999999997877E-4</v>
      </c>
      <c r="I477" s="247">
        <f t="shared" si="135"/>
        <v>6.0000000000000497E-2</v>
      </c>
      <c r="J477" s="247">
        <f t="shared" si="136"/>
        <v>9.9999999999997868E-3</v>
      </c>
      <c r="K477" s="266">
        <v>1</v>
      </c>
      <c r="L477" s="57"/>
      <c r="N477" s="57"/>
    </row>
    <row r="478" spans="1:14" s="58" customFormat="1" ht="15" hidden="1" customHeight="1">
      <c r="A478" s="245">
        <v>43124</v>
      </c>
      <c r="B478" s="58" t="s">
        <v>7565</v>
      </c>
      <c r="C478" s="57" t="s">
        <v>7566</v>
      </c>
      <c r="D478" s="248" t="s">
        <v>5633</v>
      </c>
      <c r="E478" s="273">
        <v>21.5</v>
      </c>
      <c r="F478" s="247">
        <v>28.2</v>
      </c>
      <c r="G478" s="247">
        <v>29.2</v>
      </c>
      <c r="H478" s="254">
        <f t="shared" si="134"/>
        <v>0.35813953488372091</v>
      </c>
      <c r="I478" s="247">
        <f t="shared" si="135"/>
        <v>6.6999999999999993</v>
      </c>
      <c r="J478" s="247">
        <f t="shared" si="136"/>
        <v>7.6999999999999993</v>
      </c>
      <c r="K478" s="266">
        <v>3</v>
      </c>
      <c r="L478" s="57"/>
      <c r="N478" s="57"/>
    </row>
    <row r="479" spans="1:14" s="58" customFormat="1" ht="15" hidden="1" customHeight="1">
      <c r="A479" s="245">
        <v>43125</v>
      </c>
      <c r="B479" s="58" t="s">
        <v>7567</v>
      </c>
      <c r="C479" s="57" t="s">
        <v>7568</v>
      </c>
      <c r="D479" s="248" t="s">
        <v>7569</v>
      </c>
      <c r="E479" s="273">
        <v>10</v>
      </c>
      <c r="F479" s="247">
        <v>10</v>
      </c>
      <c r="G479" s="247">
        <v>9.92</v>
      </c>
      <c r="H479" s="254">
        <f t="shared" si="134"/>
        <v>-8.0000000000000071E-3</v>
      </c>
      <c r="I479" s="247">
        <f t="shared" si="135"/>
        <v>0</v>
      </c>
      <c r="J479" s="247">
        <f t="shared" si="136"/>
        <v>-8.0000000000000071E-2</v>
      </c>
      <c r="K479" s="266">
        <v>1</v>
      </c>
      <c r="L479" s="57"/>
      <c r="N479" s="57"/>
    </row>
    <row r="480" spans="1:14" s="58" customFormat="1" ht="15" hidden="1" customHeight="1">
      <c r="A480" s="245">
        <v>43125</v>
      </c>
      <c r="B480" s="58" t="s">
        <v>7570</v>
      </c>
      <c r="C480" s="57" t="s">
        <v>7571</v>
      </c>
      <c r="D480" s="248" t="s">
        <v>7572</v>
      </c>
      <c r="E480" s="273">
        <v>19</v>
      </c>
      <c r="F480" s="247">
        <v>19.05</v>
      </c>
      <c r="G480" s="247">
        <v>18.5</v>
      </c>
      <c r="H480" s="254">
        <f t="shared" si="134"/>
        <v>-2.6315789473684209E-2</v>
      </c>
      <c r="I480" s="247">
        <f t="shared" si="135"/>
        <v>5.0000000000000711E-2</v>
      </c>
      <c r="J480" s="247">
        <f t="shared" si="136"/>
        <v>-0.5</v>
      </c>
      <c r="K480" s="266">
        <v>1</v>
      </c>
      <c r="L480" s="57"/>
      <c r="N480" s="57"/>
    </row>
    <row r="481" spans="1:38" s="58" customFormat="1" ht="15" hidden="1" customHeight="1">
      <c r="A481" s="245">
        <v>43125</v>
      </c>
      <c r="B481" s="58" t="s">
        <v>7573</v>
      </c>
      <c r="C481" s="57" t="s">
        <v>7574</v>
      </c>
      <c r="D481" s="248" t="s">
        <v>7575</v>
      </c>
      <c r="E481" s="273">
        <v>10</v>
      </c>
      <c r="F481" s="247">
        <v>10</v>
      </c>
      <c r="G481" s="247">
        <v>10</v>
      </c>
      <c r="H481" s="254">
        <f t="shared" si="134"/>
        <v>0</v>
      </c>
      <c r="I481" s="247">
        <f t="shared" si="135"/>
        <v>0</v>
      </c>
      <c r="J481" s="247">
        <f t="shared" si="136"/>
        <v>0</v>
      </c>
      <c r="K481" s="266">
        <v>1</v>
      </c>
      <c r="L481" s="57"/>
      <c r="N481" s="57"/>
    </row>
    <row r="482" spans="1:38" s="56" customFormat="1" hidden="1">
      <c r="A482" s="245">
        <v>43125</v>
      </c>
      <c r="B482" s="58" t="s">
        <v>7576</v>
      </c>
      <c r="C482" s="57" t="s">
        <v>7577</v>
      </c>
      <c r="D482" s="248" t="s">
        <v>7578</v>
      </c>
      <c r="E482" s="273">
        <v>17</v>
      </c>
      <c r="F482" s="247">
        <v>20.5</v>
      </c>
      <c r="G482" s="247">
        <v>28.71</v>
      </c>
      <c r="H482" s="254">
        <f t="shared" si="134"/>
        <v>0.68882352941176472</v>
      </c>
      <c r="I482" s="247">
        <f t="shared" si="135"/>
        <v>3.5</v>
      </c>
      <c r="J482" s="247">
        <f t="shared" si="136"/>
        <v>11.71</v>
      </c>
      <c r="K482" s="266">
        <v>2</v>
      </c>
      <c r="L482" s="57"/>
      <c r="M482" s="60"/>
      <c r="N482" s="57"/>
      <c r="O482" s="57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</row>
    <row r="483" spans="1:38" s="56" customFormat="1" hidden="1">
      <c r="A483" s="245">
        <v>43126</v>
      </c>
      <c r="B483" s="58" t="s">
        <v>7579</v>
      </c>
      <c r="C483" s="57" t="s">
        <v>7580</v>
      </c>
      <c r="D483" s="248" t="s">
        <v>6179</v>
      </c>
      <c r="E483" s="273">
        <v>17</v>
      </c>
      <c r="F483" s="247">
        <v>28</v>
      </c>
      <c r="G483" s="247">
        <v>29.74</v>
      </c>
      <c r="H483" s="254">
        <f t="shared" si="134"/>
        <v>0.74941176470588222</v>
      </c>
      <c r="I483" s="247">
        <f t="shared" si="135"/>
        <v>11</v>
      </c>
      <c r="J483" s="247">
        <f t="shared" si="136"/>
        <v>12.739999999999998</v>
      </c>
      <c r="K483" s="266">
        <v>2</v>
      </c>
      <c r="L483" s="57"/>
      <c r="M483" s="60"/>
      <c r="N483" s="57"/>
      <c r="O483" s="57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</row>
    <row r="484" spans="1:38" s="56" customFormat="1" hidden="1">
      <c r="A484" s="245">
        <v>43126</v>
      </c>
      <c r="B484" s="58" t="s">
        <v>7581</v>
      </c>
      <c r="C484" s="57" t="s">
        <v>7582</v>
      </c>
      <c r="D484" s="248" t="s">
        <v>7583</v>
      </c>
      <c r="E484" s="273">
        <v>16</v>
      </c>
      <c r="F484" s="247">
        <v>14</v>
      </c>
      <c r="G484" s="247">
        <v>18.5</v>
      </c>
      <c r="H484" s="254">
        <f t="shared" si="134"/>
        <v>0.15625</v>
      </c>
      <c r="I484" s="247">
        <f t="shared" si="135"/>
        <v>-2</v>
      </c>
      <c r="J484" s="247">
        <f t="shared" si="136"/>
        <v>2.5</v>
      </c>
      <c r="K484" s="266">
        <v>1</v>
      </c>
      <c r="L484" s="57"/>
      <c r="M484" s="60"/>
      <c r="N484" s="57"/>
      <c r="O484" s="57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</row>
    <row r="485" spans="1:38" s="56" customFormat="1">
      <c r="A485" s="245">
        <v>43126</v>
      </c>
      <c r="B485" s="58" t="s">
        <v>7584</v>
      </c>
      <c r="C485" s="57" t="s">
        <v>3295</v>
      </c>
      <c r="D485" s="248" t="s">
        <v>7585</v>
      </c>
      <c r="E485" s="273">
        <v>15</v>
      </c>
      <c r="F485" s="247">
        <v>18.62</v>
      </c>
      <c r="G485" s="247">
        <v>16.579999999999998</v>
      </c>
      <c r="H485" s="254">
        <f t="shared" si="134"/>
        <v>0.10533333333333322</v>
      </c>
      <c r="I485" s="247">
        <f t="shared" si="135"/>
        <v>3.620000000000001</v>
      </c>
      <c r="J485" s="247">
        <f t="shared" si="136"/>
        <v>1.5799999999999983</v>
      </c>
      <c r="K485" s="266">
        <v>2</v>
      </c>
      <c r="L485" s="57"/>
      <c r="M485" s="60"/>
      <c r="N485" s="57"/>
      <c r="O485" s="57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</row>
    <row r="486" spans="1:38" s="56" customFormat="1" hidden="1">
      <c r="A486" s="245">
        <v>43126</v>
      </c>
      <c r="B486" s="58" t="s">
        <v>7586</v>
      </c>
      <c r="C486" s="57" t="s">
        <v>7587</v>
      </c>
      <c r="D486" s="248" t="s">
        <v>7588</v>
      </c>
      <c r="E486" s="273">
        <v>16</v>
      </c>
      <c r="F486" s="247">
        <v>25.5</v>
      </c>
      <c r="G486" s="247">
        <v>22.62</v>
      </c>
      <c r="H486" s="254">
        <f t="shared" si="134"/>
        <v>0.41375000000000006</v>
      </c>
      <c r="I486" s="247">
        <f t="shared" si="135"/>
        <v>9.5</v>
      </c>
      <c r="J486" s="247">
        <f t="shared" si="136"/>
        <v>6.620000000000001</v>
      </c>
      <c r="K486" s="266">
        <v>3</v>
      </c>
      <c r="L486" s="57"/>
      <c r="M486" s="60"/>
      <c r="N486" s="57"/>
      <c r="O486" s="57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</row>
    <row r="487" spans="1:38" s="56" customFormat="1" hidden="1">
      <c r="A487" s="245">
        <v>43130</v>
      </c>
      <c r="B487" s="58" t="s">
        <v>7589</v>
      </c>
      <c r="C487" s="57" t="s">
        <v>7590</v>
      </c>
      <c r="D487" s="250" t="s">
        <v>4937</v>
      </c>
      <c r="E487" s="273">
        <v>10</v>
      </c>
      <c r="F487" s="247">
        <v>10.01</v>
      </c>
      <c r="G487" s="247">
        <v>10.07</v>
      </c>
      <c r="H487" s="254">
        <f t="shared" si="134"/>
        <v>7.0000000000000288E-3</v>
      </c>
      <c r="I487" s="247">
        <f t="shared" si="135"/>
        <v>9.9999999999997868E-3</v>
      </c>
      <c r="J487" s="247">
        <f t="shared" si="136"/>
        <v>7.0000000000000284E-2</v>
      </c>
      <c r="K487" s="266">
        <v>1</v>
      </c>
      <c r="L487" s="57"/>
      <c r="N487" s="57"/>
      <c r="O487" s="57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</row>
    <row r="488" spans="1:38" s="56" customFormat="1" hidden="1">
      <c r="A488" s="245">
        <v>43132</v>
      </c>
      <c r="B488" s="58" t="s">
        <v>7591</v>
      </c>
      <c r="C488" s="57" t="s">
        <v>7592</v>
      </c>
      <c r="D488" s="248" t="s">
        <v>622</v>
      </c>
      <c r="E488" s="273">
        <v>5</v>
      </c>
      <c r="F488" s="247">
        <v>5.55</v>
      </c>
      <c r="G488" s="247">
        <v>4.88</v>
      </c>
      <c r="H488" s="254">
        <f t="shared" si="134"/>
        <v>-2.4000000000000021E-2</v>
      </c>
      <c r="I488" s="247">
        <f t="shared" si="135"/>
        <v>0.54999999999999982</v>
      </c>
      <c r="J488" s="247">
        <f t="shared" si="136"/>
        <v>-0.12000000000000011</v>
      </c>
      <c r="K488" s="266">
        <v>1</v>
      </c>
      <c r="L488" s="123"/>
      <c r="N488" s="57"/>
      <c r="O488" s="57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</row>
    <row r="489" spans="1:38" s="56" customFormat="1" hidden="1">
      <c r="A489" s="245">
        <v>43132</v>
      </c>
      <c r="B489" s="58" t="s">
        <v>7593</v>
      </c>
      <c r="C489" s="57" t="s">
        <v>7594</v>
      </c>
      <c r="D489" s="248" t="s">
        <v>5490</v>
      </c>
      <c r="E489" s="273">
        <v>17</v>
      </c>
      <c r="F489" s="247">
        <v>17</v>
      </c>
      <c r="G489" s="247">
        <v>16.399999999999999</v>
      </c>
      <c r="H489" s="254">
        <f t="shared" si="134"/>
        <v>-3.5294117647058906E-2</v>
      </c>
      <c r="I489" s="247">
        <f t="shared" si="135"/>
        <v>0</v>
      </c>
      <c r="J489" s="247">
        <f t="shared" si="136"/>
        <v>-0.60000000000000142</v>
      </c>
      <c r="K489" s="266">
        <v>1</v>
      </c>
      <c r="L489" s="123"/>
      <c r="N489" s="57"/>
      <c r="O489" s="57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</row>
    <row r="490" spans="1:38" s="56" customFormat="1" hidden="1">
      <c r="A490" s="245">
        <v>43132</v>
      </c>
      <c r="B490" s="58" t="s">
        <v>7595</v>
      </c>
      <c r="C490" s="57" t="s">
        <v>7596</v>
      </c>
      <c r="D490" s="248" t="s">
        <v>7597</v>
      </c>
      <c r="E490" s="273">
        <v>19</v>
      </c>
      <c r="F490" s="247">
        <v>17.95</v>
      </c>
      <c r="G490" s="247">
        <v>17.600000000000001</v>
      </c>
      <c r="H490" s="254">
        <f t="shared" si="134"/>
        <v>-7.3684210526315713E-2</v>
      </c>
      <c r="I490" s="247">
        <f t="shared" si="135"/>
        <v>-1.0500000000000007</v>
      </c>
      <c r="J490" s="247">
        <f t="shared" si="136"/>
        <v>-1.3999999999999986</v>
      </c>
      <c r="K490" s="266">
        <v>2</v>
      </c>
      <c r="L490" s="267" t="s">
        <v>3006</v>
      </c>
      <c r="N490" s="57"/>
      <c r="O490" s="57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</row>
    <row r="491" spans="1:38" s="56" customFormat="1" hidden="1">
      <c r="A491" s="245">
        <v>43132</v>
      </c>
      <c r="B491" s="58" t="s">
        <v>7598</v>
      </c>
      <c r="C491" s="57" t="s">
        <v>7599</v>
      </c>
      <c r="D491" s="248" t="s">
        <v>7600</v>
      </c>
      <c r="E491" s="273">
        <v>12</v>
      </c>
      <c r="F491" s="247">
        <v>15.33</v>
      </c>
      <c r="G491" s="247">
        <v>13.64</v>
      </c>
      <c r="H491" s="254">
        <f t="shared" si="134"/>
        <v>0.13666666666666671</v>
      </c>
      <c r="I491" s="247">
        <f t="shared" si="135"/>
        <v>3.33</v>
      </c>
      <c r="J491" s="247">
        <f t="shared" si="136"/>
        <v>1.6400000000000006</v>
      </c>
      <c r="K491" s="266">
        <v>2</v>
      </c>
      <c r="L491" s="123"/>
      <c r="N491" s="57"/>
      <c r="O491" s="57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</row>
    <row r="492" spans="1:38" s="56" customFormat="1" hidden="1">
      <c r="A492" s="245">
        <v>43133</v>
      </c>
      <c r="B492" s="58" t="s">
        <v>7601</v>
      </c>
      <c r="C492" s="57" t="s">
        <v>7602</v>
      </c>
      <c r="D492" s="249" t="s">
        <v>4828</v>
      </c>
      <c r="E492" s="273">
        <v>18</v>
      </c>
      <c r="F492" s="247">
        <v>19</v>
      </c>
      <c r="G492" s="247">
        <v>20.61</v>
      </c>
      <c r="H492" s="254">
        <f t="shared" si="134"/>
        <v>0.14499999999999996</v>
      </c>
      <c r="I492" s="247">
        <f t="shared" si="135"/>
        <v>1</v>
      </c>
      <c r="J492" s="247">
        <f t="shared" si="136"/>
        <v>2.6099999999999994</v>
      </c>
      <c r="K492" s="266">
        <v>3</v>
      </c>
      <c r="L492" s="123"/>
      <c r="M492" s="60"/>
      <c r="N492" s="57"/>
      <c r="O492" s="57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</row>
    <row r="493" spans="1:38" s="56" customFormat="1" hidden="1">
      <c r="A493" s="245">
        <v>43139</v>
      </c>
      <c r="B493" s="58" t="s">
        <v>7603</v>
      </c>
      <c r="C493" s="57" t="s">
        <v>7604</v>
      </c>
      <c r="D493" s="248" t="s">
        <v>7605</v>
      </c>
      <c r="E493" s="273">
        <v>19</v>
      </c>
      <c r="F493" s="247">
        <v>21.1</v>
      </c>
      <c r="G493" s="247">
        <v>20.25</v>
      </c>
      <c r="H493" s="254">
        <f t="shared" si="134"/>
        <v>6.5789473684210523E-2</v>
      </c>
      <c r="I493" s="247">
        <f t="shared" si="135"/>
        <v>2.1000000000000014</v>
      </c>
      <c r="J493" s="247">
        <f t="shared" si="136"/>
        <v>1.25</v>
      </c>
      <c r="K493" s="266">
        <v>2</v>
      </c>
      <c r="M493" s="60"/>
      <c r="N493" s="57"/>
      <c r="O493" s="57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</row>
    <row r="494" spans="1:38" s="56" customFormat="1" hidden="1">
      <c r="A494" s="245">
        <v>43139</v>
      </c>
      <c r="B494" s="58" t="s">
        <v>7606</v>
      </c>
      <c r="C494" s="57" t="s">
        <v>7607</v>
      </c>
      <c r="D494" s="248" t="s">
        <v>7608</v>
      </c>
      <c r="E494" s="273">
        <v>12</v>
      </c>
      <c r="F494" s="247">
        <v>11.2</v>
      </c>
      <c r="G494" s="247">
        <v>11.5</v>
      </c>
      <c r="H494" s="254">
        <f t="shared" si="134"/>
        <v>-4.1666666666666664E-2</v>
      </c>
      <c r="I494" s="247">
        <f t="shared" si="135"/>
        <v>-0.80000000000000071</v>
      </c>
      <c r="J494" s="247">
        <f t="shared" si="136"/>
        <v>-0.5</v>
      </c>
      <c r="K494" s="266">
        <v>1</v>
      </c>
      <c r="N494" s="57"/>
      <c r="O494" s="57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</row>
    <row r="495" spans="1:38" s="56" customFormat="1" hidden="1">
      <c r="A495" s="245">
        <v>43139</v>
      </c>
      <c r="B495" s="58" t="s">
        <v>7609</v>
      </c>
      <c r="C495" s="57" t="s">
        <v>7610</v>
      </c>
      <c r="D495" s="248" t="s">
        <v>7611</v>
      </c>
      <c r="E495" s="273">
        <v>11</v>
      </c>
      <c r="F495" s="247">
        <v>12</v>
      </c>
      <c r="G495" s="247">
        <v>11.25</v>
      </c>
      <c r="H495" s="254">
        <f t="shared" si="134"/>
        <v>2.2727272727272728E-2</v>
      </c>
      <c r="I495" s="247">
        <f t="shared" si="135"/>
        <v>1</v>
      </c>
      <c r="J495" s="247">
        <f t="shared" si="136"/>
        <v>0.25</v>
      </c>
      <c r="K495" s="266">
        <v>1</v>
      </c>
      <c r="N495" s="57"/>
      <c r="O495" s="57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</row>
    <row r="496" spans="1:38" s="56" customFormat="1" hidden="1">
      <c r="A496" s="245">
        <v>43139</v>
      </c>
      <c r="B496" s="58" t="s">
        <v>7612</v>
      </c>
      <c r="C496" s="57" t="s">
        <v>7613</v>
      </c>
      <c r="D496" s="248" t="s">
        <v>7614</v>
      </c>
      <c r="E496" s="273">
        <v>10</v>
      </c>
      <c r="F496" s="247">
        <v>10</v>
      </c>
      <c r="G496" s="247">
        <v>10</v>
      </c>
      <c r="H496" s="254">
        <f t="shared" si="134"/>
        <v>0</v>
      </c>
      <c r="I496" s="247">
        <f t="shared" si="135"/>
        <v>0</v>
      </c>
      <c r="J496" s="247">
        <f t="shared" si="136"/>
        <v>0</v>
      </c>
      <c r="K496" s="266">
        <v>1</v>
      </c>
      <c r="N496" s="57"/>
      <c r="O496" s="57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</row>
    <row r="497" spans="1:38" s="56" customFormat="1" hidden="1">
      <c r="A497" s="245">
        <v>43139</v>
      </c>
      <c r="B497" s="58" t="s">
        <v>7615</v>
      </c>
      <c r="C497" s="57" t="s">
        <v>7616</v>
      </c>
      <c r="D497" s="248" t="s">
        <v>7617</v>
      </c>
      <c r="E497" s="273">
        <v>13</v>
      </c>
      <c r="F497" s="247">
        <v>12.25</v>
      </c>
      <c r="G497" s="247">
        <v>11.6</v>
      </c>
      <c r="H497" s="254">
        <f t="shared" si="134"/>
        <v>-0.10769230769230773</v>
      </c>
      <c r="I497" s="247">
        <f t="shared" si="135"/>
        <v>-0.75</v>
      </c>
      <c r="J497" s="247">
        <f t="shared" si="136"/>
        <v>-1.4000000000000004</v>
      </c>
      <c r="K497" s="266">
        <v>1</v>
      </c>
      <c r="N497" s="57"/>
      <c r="O497" s="57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</row>
    <row r="498" spans="1:38" s="56" customFormat="1" hidden="1">
      <c r="A498" s="245">
        <v>43140</v>
      </c>
      <c r="B498" s="58" t="s">
        <v>7618</v>
      </c>
      <c r="C498" s="57" t="s">
        <v>7619</v>
      </c>
      <c r="D498" s="248" t="s">
        <v>601</v>
      </c>
      <c r="E498" s="273">
        <v>13</v>
      </c>
      <c r="F498" s="247">
        <v>12.1</v>
      </c>
      <c r="G498" s="247">
        <v>13.37</v>
      </c>
      <c r="H498" s="254">
        <f t="shared" si="134"/>
        <v>2.8461538461538403E-2</v>
      </c>
      <c r="I498" s="247">
        <f t="shared" si="135"/>
        <v>-0.90000000000000036</v>
      </c>
      <c r="J498" s="247">
        <f t="shared" si="136"/>
        <v>0.36999999999999922</v>
      </c>
      <c r="K498" s="266">
        <v>2</v>
      </c>
      <c r="L498" s="267" t="s">
        <v>3006</v>
      </c>
      <c r="N498" s="57"/>
      <c r="O498" s="57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</row>
    <row r="499" spans="1:38" s="56" customFormat="1" hidden="1">
      <c r="A499" s="245">
        <v>43140</v>
      </c>
      <c r="B499" s="58" t="s">
        <v>7620</v>
      </c>
      <c r="C499" s="57" t="s">
        <v>7621</v>
      </c>
      <c r="D499" s="248" t="s">
        <v>7622</v>
      </c>
      <c r="E499" s="273">
        <v>10</v>
      </c>
      <c r="F499" s="247">
        <v>9</v>
      </c>
      <c r="G499" s="247">
        <v>9</v>
      </c>
      <c r="H499" s="254">
        <f t="shared" si="134"/>
        <v>-0.1</v>
      </c>
      <c r="I499" s="247">
        <f t="shared" si="135"/>
        <v>-1</v>
      </c>
      <c r="J499" s="247">
        <f t="shared" si="136"/>
        <v>-1</v>
      </c>
      <c r="K499" s="266">
        <v>1</v>
      </c>
      <c r="L499" s="123"/>
      <c r="N499" s="57"/>
      <c r="O499" s="57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</row>
    <row r="500" spans="1:38" s="56" customFormat="1" hidden="1">
      <c r="A500" s="245">
        <v>43144</v>
      </c>
      <c r="B500" s="58" t="s">
        <v>7624</v>
      </c>
      <c r="C500" s="57" t="s">
        <v>7625</v>
      </c>
      <c r="D500" s="250" t="s">
        <v>1819</v>
      </c>
      <c r="E500" s="273">
        <v>10</v>
      </c>
      <c r="F500" s="247">
        <v>10</v>
      </c>
      <c r="G500" s="247">
        <v>9.93</v>
      </c>
      <c r="H500" s="254">
        <f t="shared" si="134"/>
        <v>-7.0000000000000288E-3</v>
      </c>
      <c r="I500" s="247">
        <f t="shared" si="135"/>
        <v>0</v>
      </c>
      <c r="J500" s="247">
        <f t="shared" si="136"/>
        <v>-7.0000000000000284E-2</v>
      </c>
      <c r="K500" s="266">
        <v>1</v>
      </c>
      <c r="N500" s="57"/>
      <c r="O500" s="57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</row>
    <row r="501" spans="1:38" s="56" customFormat="1" hidden="1">
      <c r="A501" s="245">
        <v>43145</v>
      </c>
      <c r="B501" s="58" t="s">
        <v>7626</v>
      </c>
      <c r="C501" s="57" t="s">
        <v>7627</v>
      </c>
      <c r="D501" s="248" t="s">
        <v>7628</v>
      </c>
      <c r="E501" s="273">
        <v>5</v>
      </c>
      <c r="F501" s="247">
        <v>5</v>
      </c>
      <c r="G501" s="247">
        <v>4.38</v>
      </c>
      <c r="H501" s="254">
        <f t="shared" si="134"/>
        <v>-0.12400000000000003</v>
      </c>
      <c r="I501" s="247">
        <f t="shared" si="135"/>
        <v>0</v>
      </c>
      <c r="J501" s="247">
        <f t="shared" si="136"/>
        <v>-0.62000000000000011</v>
      </c>
      <c r="K501" s="266">
        <v>1</v>
      </c>
      <c r="N501" s="57"/>
      <c r="O501" s="57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</row>
    <row r="502" spans="1:38" s="56" customFormat="1" hidden="1">
      <c r="A502" s="245">
        <v>43147</v>
      </c>
      <c r="B502" s="58" t="s">
        <v>7672</v>
      </c>
      <c r="C502" s="57" t="s">
        <v>7673</v>
      </c>
      <c r="D502" s="250" t="s">
        <v>7633</v>
      </c>
      <c r="E502" s="273">
        <v>10</v>
      </c>
      <c r="F502" s="247">
        <v>10</v>
      </c>
      <c r="G502" s="247">
        <v>10</v>
      </c>
      <c r="H502" s="254">
        <f t="shared" si="134"/>
        <v>0</v>
      </c>
      <c r="I502" s="247">
        <f t="shared" si="135"/>
        <v>0</v>
      </c>
      <c r="J502" s="247">
        <f t="shared" si="136"/>
        <v>0</v>
      </c>
      <c r="K502" s="266">
        <v>1</v>
      </c>
      <c r="N502" s="57"/>
      <c r="O502" s="57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</row>
    <row r="503" spans="1:38" s="56" customFormat="1" hidden="1">
      <c r="A503" s="245">
        <v>43147</v>
      </c>
      <c r="B503" s="58" t="s">
        <v>7674</v>
      </c>
      <c r="C503" s="57" t="s">
        <v>7675</v>
      </c>
      <c r="D503" s="250" t="s">
        <v>7334</v>
      </c>
      <c r="E503" s="273">
        <v>4</v>
      </c>
      <c r="F503" s="247">
        <v>4.4000000000000004</v>
      </c>
      <c r="G503" s="247">
        <v>6.18</v>
      </c>
      <c r="H503" s="254">
        <f t="shared" si="134"/>
        <v>0.54499999999999993</v>
      </c>
      <c r="I503" s="247">
        <f t="shared" si="135"/>
        <v>0.40000000000000036</v>
      </c>
      <c r="J503" s="247">
        <f t="shared" si="136"/>
        <v>2.1799999999999997</v>
      </c>
      <c r="K503" s="266" t="s">
        <v>5829</v>
      </c>
      <c r="N503" s="57"/>
      <c r="O503" s="57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</row>
    <row r="504" spans="1:38" s="56" customFormat="1" hidden="1">
      <c r="A504" s="245">
        <v>43159</v>
      </c>
      <c r="B504" s="58" t="s">
        <v>7669</v>
      </c>
      <c r="C504" s="57" t="s">
        <v>7670</v>
      </c>
      <c r="D504" s="250" t="s">
        <v>7671</v>
      </c>
      <c r="E504" s="273">
        <v>10</v>
      </c>
      <c r="F504" s="247">
        <v>10.01</v>
      </c>
      <c r="G504" s="247">
        <v>10.01</v>
      </c>
      <c r="H504" s="254">
        <f t="shared" si="134"/>
        <v>9.9999999999997877E-4</v>
      </c>
      <c r="I504" s="247">
        <f t="shared" si="135"/>
        <v>9.9999999999997868E-3</v>
      </c>
      <c r="J504" s="247">
        <f t="shared" si="136"/>
        <v>9.9999999999997868E-3</v>
      </c>
      <c r="K504" s="266">
        <v>1</v>
      </c>
      <c r="N504" s="57"/>
      <c r="O504" s="57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</row>
    <row r="505" spans="1:38" s="56" customFormat="1" hidden="1">
      <c r="A505" s="245">
        <v>43167</v>
      </c>
      <c r="B505" s="58" t="s">
        <v>7676</v>
      </c>
      <c r="C505" s="57" t="s">
        <v>7677</v>
      </c>
      <c r="D505" s="248" t="s">
        <v>7678</v>
      </c>
      <c r="E505" s="273">
        <v>11</v>
      </c>
      <c r="F505" s="247">
        <v>11.02</v>
      </c>
      <c r="G505" s="247">
        <v>11.03</v>
      </c>
      <c r="H505" s="254">
        <f t="shared" si="134"/>
        <v>2.7272727272726689E-3</v>
      </c>
      <c r="I505" s="247">
        <f t="shared" si="135"/>
        <v>1.9999999999999574E-2</v>
      </c>
      <c r="J505" s="247">
        <f t="shared" si="136"/>
        <v>2.9999999999999361E-2</v>
      </c>
      <c r="K505" s="266">
        <v>1</v>
      </c>
      <c r="N505" s="57"/>
      <c r="O505" s="57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</row>
    <row r="506" spans="1:38" s="56" customFormat="1" hidden="1">
      <c r="A506" s="245">
        <v>43173</v>
      </c>
      <c r="B506" s="58" t="s">
        <v>7679</v>
      </c>
      <c r="C506" s="57" t="s">
        <v>7680</v>
      </c>
      <c r="D506" s="248" t="s">
        <v>7681</v>
      </c>
      <c r="E506" s="273">
        <v>11.75</v>
      </c>
      <c r="F506" s="247">
        <v>12.66</v>
      </c>
      <c r="G506" s="247">
        <v>12.62</v>
      </c>
      <c r="H506" s="254">
        <f t="shared" ref="H506:H537" si="137">(G506-E506)/E506</f>
        <v>7.4042553191489294E-2</v>
      </c>
      <c r="I506" s="247">
        <f t="shared" ref="I506:I537" si="138">(F506-E506)</f>
        <v>0.91000000000000014</v>
      </c>
      <c r="J506" s="247">
        <f t="shared" ref="J506:J537" si="139">G506-E506</f>
        <v>0.86999999999999922</v>
      </c>
      <c r="K506" s="266">
        <v>2</v>
      </c>
      <c r="N506" s="57"/>
      <c r="O506" s="57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</row>
    <row r="507" spans="1:38" s="56" customFormat="1" hidden="1">
      <c r="A507" s="245">
        <v>43173</v>
      </c>
      <c r="B507" s="58" t="s">
        <v>7682</v>
      </c>
      <c r="C507" s="57" t="s">
        <v>7683</v>
      </c>
      <c r="D507" s="248" t="s">
        <v>4937</v>
      </c>
      <c r="E507" s="273">
        <v>10</v>
      </c>
      <c r="F507" s="247">
        <v>10.029999999999999</v>
      </c>
      <c r="G507" s="247">
        <v>10.02</v>
      </c>
      <c r="H507" s="254">
        <f t="shared" si="137"/>
        <v>1.9999999999999575E-3</v>
      </c>
      <c r="I507" s="247">
        <f t="shared" si="138"/>
        <v>2.9999999999999361E-2</v>
      </c>
      <c r="J507" s="247">
        <f t="shared" si="139"/>
        <v>1.9999999999999574E-2</v>
      </c>
      <c r="K507" s="266">
        <v>1</v>
      </c>
      <c r="N507" s="57"/>
      <c r="O507" s="57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</row>
    <row r="508" spans="1:38" s="56" customFormat="1" hidden="1">
      <c r="A508" s="245">
        <v>43174</v>
      </c>
      <c r="B508" s="58" t="s">
        <v>7684</v>
      </c>
      <c r="C508" s="57" t="s">
        <v>7685</v>
      </c>
      <c r="D508" s="248" t="s">
        <v>7686</v>
      </c>
      <c r="E508" s="273">
        <v>15</v>
      </c>
      <c r="F508" s="247">
        <v>20</v>
      </c>
      <c r="G508" s="247">
        <v>17</v>
      </c>
      <c r="H508" s="254">
        <f t="shared" si="137"/>
        <v>0.13333333333333333</v>
      </c>
      <c r="I508" s="247">
        <f t="shared" si="138"/>
        <v>5</v>
      </c>
      <c r="J508" s="247">
        <f t="shared" si="139"/>
        <v>2</v>
      </c>
      <c r="K508" s="266">
        <v>3</v>
      </c>
      <c r="N508" s="57"/>
      <c r="O508" s="57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</row>
    <row r="509" spans="1:38" s="56" customFormat="1" hidden="1">
      <c r="A509" s="245">
        <v>43175</v>
      </c>
      <c r="B509" s="58" t="s">
        <v>7687</v>
      </c>
      <c r="C509" s="57" t="s">
        <v>7688</v>
      </c>
      <c r="D509" s="248" t="s">
        <v>7334</v>
      </c>
      <c r="E509" s="273">
        <v>4</v>
      </c>
      <c r="F509" s="247">
        <v>5.51</v>
      </c>
      <c r="G509" s="247">
        <v>5.56</v>
      </c>
      <c r="H509" s="254">
        <f t="shared" si="137"/>
        <v>0.3899999999999999</v>
      </c>
      <c r="I509" s="247">
        <f t="shared" si="138"/>
        <v>1.5099999999999998</v>
      </c>
      <c r="J509" s="247">
        <f t="shared" si="139"/>
        <v>1.5599999999999996</v>
      </c>
      <c r="K509" s="266">
        <v>1</v>
      </c>
      <c r="L509" s="267" t="s">
        <v>3006</v>
      </c>
      <c r="N509" s="57"/>
      <c r="O509" s="57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</row>
    <row r="510" spans="1:38" s="56" customFormat="1" hidden="1">
      <c r="A510" s="245">
        <v>43175</v>
      </c>
      <c r="B510" s="58" t="s">
        <v>7689</v>
      </c>
      <c r="C510" s="57" t="s">
        <v>7690</v>
      </c>
      <c r="D510" s="248" t="s">
        <v>7691</v>
      </c>
      <c r="E510" s="273">
        <v>10</v>
      </c>
      <c r="F510" s="247">
        <v>10.01</v>
      </c>
      <c r="G510" s="247">
        <v>10.02</v>
      </c>
      <c r="H510" s="254">
        <f t="shared" si="137"/>
        <v>1.9999999999999575E-3</v>
      </c>
      <c r="I510" s="247">
        <f t="shared" si="138"/>
        <v>9.9999999999997868E-3</v>
      </c>
      <c r="J510" s="247">
        <f t="shared" si="139"/>
        <v>1.9999999999999574E-2</v>
      </c>
      <c r="K510" s="266">
        <v>1</v>
      </c>
      <c r="N510" s="57"/>
      <c r="O510" s="57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</row>
    <row r="511" spans="1:38" s="56" customFormat="1" hidden="1">
      <c r="A511" s="245">
        <v>43175</v>
      </c>
      <c r="B511" s="58" t="s">
        <v>7692</v>
      </c>
      <c r="C511" s="57" t="s">
        <v>7693</v>
      </c>
      <c r="D511" s="248" t="s">
        <v>5852</v>
      </c>
      <c r="E511" s="273">
        <v>16</v>
      </c>
      <c r="F511" s="247">
        <v>27.5</v>
      </c>
      <c r="G511" s="247">
        <v>33</v>
      </c>
      <c r="H511" s="254">
        <f t="shared" si="137"/>
        <v>1.0625</v>
      </c>
      <c r="I511" s="247">
        <f t="shared" si="138"/>
        <v>11.5</v>
      </c>
      <c r="J511" s="247">
        <f t="shared" si="139"/>
        <v>17</v>
      </c>
      <c r="K511" s="266">
        <v>3</v>
      </c>
      <c r="N511" s="57"/>
      <c r="O511" s="57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</row>
    <row r="512" spans="1:38" s="56" customFormat="1" hidden="1">
      <c r="A512" s="245">
        <v>43179</v>
      </c>
      <c r="B512" s="58" t="s">
        <v>7694</v>
      </c>
      <c r="C512" s="57" t="s">
        <v>7695</v>
      </c>
      <c r="D512" s="58" t="s">
        <v>7334</v>
      </c>
      <c r="E512" s="273">
        <v>4</v>
      </c>
      <c r="F512" s="247">
        <v>5.2</v>
      </c>
      <c r="G512" s="247">
        <v>4.62</v>
      </c>
      <c r="H512" s="254">
        <f t="shared" si="137"/>
        <v>0.15500000000000003</v>
      </c>
      <c r="I512" s="247">
        <f t="shared" si="138"/>
        <v>1.2000000000000002</v>
      </c>
      <c r="J512" s="247">
        <f t="shared" si="139"/>
        <v>0.62000000000000011</v>
      </c>
      <c r="K512" s="266" t="s">
        <v>5829</v>
      </c>
      <c r="L512" s="267"/>
      <c r="N512" s="57"/>
      <c r="O512" s="57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</row>
    <row r="513" spans="1:38" s="56" customFormat="1" hidden="1">
      <c r="A513" s="245">
        <v>43182</v>
      </c>
      <c r="B513" s="58" t="s">
        <v>7696</v>
      </c>
      <c r="C513" s="57" t="s">
        <v>7697</v>
      </c>
      <c r="D513" s="248" t="s">
        <v>7698</v>
      </c>
      <c r="E513" s="273">
        <v>21</v>
      </c>
      <c r="F513" s="247">
        <v>29</v>
      </c>
      <c r="G513" s="247">
        <v>28.48</v>
      </c>
      <c r="H513" s="254">
        <f t="shared" si="137"/>
        <v>0.35619047619047622</v>
      </c>
      <c r="I513" s="247">
        <f t="shared" si="138"/>
        <v>8</v>
      </c>
      <c r="J513" s="247">
        <f t="shared" si="139"/>
        <v>7.48</v>
      </c>
      <c r="K513" s="266">
        <v>3</v>
      </c>
      <c r="N513" s="57"/>
      <c r="O513" s="57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</row>
    <row r="514" spans="1:38" s="56" customFormat="1" hidden="1">
      <c r="A514" s="245">
        <v>43182</v>
      </c>
      <c r="B514" s="58" t="s">
        <v>7699</v>
      </c>
      <c r="C514" s="57" t="s">
        <v>7700</v>
      </c>
      <c r="D514" s="248" t="s">
        <v>7701</v>
      </c>
      <c r="E514" s="273">
        <v>11.5</v>
      </c>
      <c r="F514" s="247">
        <v>13.1</v>
      </c>
      <c r="G514" s="247">
        <v>11.1</v>
      </c>
      <c r="H514" s="254">
        <f t="shared" si="137"/>
        <v>-3.4782608695652202E-2</v>
      </c>
      <c r="I514" s="247">
        <f t="shared" si="138"/>
        <v>1.5999999999999996</v>
      </c>
      <c r="J514" s="247">
        <f t="shared" si="139"/>
        <v>-0.40000000000000036</v>
      </c>
      <c r="K514" s="266">
        <v>1</v>
      </c>
      <c r="N514" s="57"/>
      <c r="O514" s="57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</row>
    <row r="515" spans="1:38" s="56" customFormat="1" hidden="1">
      <c r="A515" s="245">
        <v>43186</v>
      </c>
      <c r="B515" s="58" t="s">
        <v>7702</v>
      </c>
      <c r="C515" s="57" t="s">
        <v>7703</v>
      </c>
      <c r="D515" s="248" t="s">
        <v>7704</v>
      </c>
      <c r="E515" s="273">
        <v>14</v>
      </c>
      <c r="F515" s="247">
        <v>14.4</v>
      </c>
      <c r="G515" s="247">
        <v>13</v>
      </c>
      <c r="H515" s="254">
        <f t="shared" si="137"/>
        <v>-7.1428571428571425E-2</v>
      </c>
      <c r="I515" s="247">
        <f t="shared" si="138"/>
        <v>0.40000000000000036</v>
      </c>
      <c r="J515" s="247">
        <f t="shared" si="139"/>
        <v>-1</v>
      </c>
      <c r="K515" s="266">
        <v>1</v>
      </c>
      <c r="N515" s="57"/>
      <c r="O515" s="57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</row>
    <row r="516" spans="1:38" s="56" customFormat="1" hidden="1">
      <c r="A516" s="245">
        <v>43187</v>
      </c>
      <c r="B516" s="58" t="s">
        <v>7705</v>
      </c>
      <c r="C516" s="57" t="s">
        <v>7706</v>
      </c>
      <c r="D516" s="248" t="s">
        <v>5450</v>
      </c>
      <c r="E516" s="273">
        <v>11.5</v>
      </c>
      <c r="F516" s="247">
        <v>9.8000000000000007</v>
      </c>
      <c r="G516" s="247">
        <v>11.24</v>
      </c>
      <c r="H516" s="254">
        <f t="shared" si="137"/>
        <v>-2.2608695652173893E-2</v>
      </c>
      <c r="I516" s="247">
        <f t="shared" si="138"/>
        <v>-1.6999999999999993</v>
      </c>
      <c r="J516" s="247">
        <f t="shared" si="139"/>
        <v>-0.25999999999999979</v>
      </c>
      <c r="K516" s="266">
        <v>3</v>
      </c>
      <c r="L516" s="267" t="s">
        <v>3006</v>
      </c>
      <c r="N516" s="57"/>
      <c r="O516" s="57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</row>
    <row r="517" spans="1:38" s="56" customFormat="1" hidden="1">
      <c r="A517" s="245">
        <v>43187</v>
      </c>
      <c r="B517" s="58" t="s">
        <v>7707</v>
      </c>
      <c r="C517" s="57" t="s">
        <v>7708</v>
      </c>
      <c r="D517" s="248" t="s">
        <v>7709</v>
      </c>
      <c r="E517" s="273">
        <v>16</v>
      </c>
      <c r="F517" s="247">
        <v>23</v>
      </c>
      <c r="G517" s="247">
        <v>18.66</v>
      </c>
      <c r="H517" s="254">
        <f t="shared" si="137"/>
        <v>0.16625000000000001</v>
      </c>
      <c r="I517" s="247">
        <f t="shared" si="138"/>
        <v>7</v>
      </c>
      <c r="J517" s="247">
        <f t="shared" si="139"/>
        <v>2.66</v>
      </c>
      <c r="K517" s="266">
        <v>3</v>
      </c>
      <c r="N517" s="57"/>
      <c r="O517" s="57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</row>
    <row r="518" spans="1:38" s="56" customFormat="1">
      <c r="A518" s="245">
        <v>43187</v>
      </c>
      <c r="B518" s="58" t="s">
        <v>7710</v>
      </c>
      <c r="C518" s="57" t="s">
        <v>1355</v>
      </c>
      <c r="D518" s="248" t="s">
        <v>1756</v>
      </c>
      <c r="E518" s="273">
        <v>11</v>
      </c>
      <c r="F518" s="247">
        <v>11</v>
      </c>
      <c r="G518" s="247">
        <v>10.8</v>
      </c>
      <c r="H518" s="254">
        <f t="shared" si="137"/>
        <v>-1.8181818181818118E-2</v>
      </c>
      <c r="I518" s="247">
        <f t="shared" si="138"/>
        <v>0</v>
      </c>
      <c r="J518" s="247">
        <f t="shared" si="139"/>
        <v>-0.19999999999999929</v>
      </c>
      <c r="K518" s="266">
        <v>1</v>
      </c>
      <c r="N518" s="57"/>
      <c r="O518" s="57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</row>
    <row r="519" spans="1:38" s="56" customFormat="1" hidden="1">
      <c r="A519" s="245">
        <v>43188</v>
      </c>
      <c r="B519" s="58" t="s">
        <v>7711</v>
      </c>
      <c r="C519" s="57" t="s">
        <v>7712</v>
      </c>
      <c r="D519" s="248" t="s">
        <v>7713</v>
      </c>
      <c r="E519" s="273">
        <v>5</v>
      </c>
      <c r="F519" s="247">
        <v>4.6399999999999997</v>
      </c>
      <c r="G519" s="247">
        <v>4.7</v>
      </c>
      <c r="H519" s="254">
        <f t="shared" si="137"/>
        <v>-5.9999999999999963E-2</v>
      </c>
      <c r="I519" s="247">
        <f t="shared" si="138"/>
        <v>-0.36000000000000032</v>
      </c>
      <c r="J519" s="247">
        <f t="shared" si="139"/>
        <v>-0.29999999999999982</v>
      </c>
      <c r="K519" s="266">
        <v>1</v>
      </c>
      <c r="L519" s="267"/>
      <c r="N519" s="57"/>
      <c r="O519" s="57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</row>
    <row r="520" spans="1:38" s="56" customFormat="1" hidden="1">
      <c r="A520" s="251">
        <v>43188</v>
      </c>
      <c r="B520" s="58" t="s">
        <v>7714</v>
      </c>
      <c r="C520" s="57" t="s">
        <v>7715</v>
      </c>
      <c r="D520" s="250" t="s">
        <v>7716</v>
      </c>
      <c r="E520" s="273">
        <v>18</v>
      </c>
      <c r="F520" s="247">
        <v>18.2</v>
      </c>
      <c r="G520" s="247">
        <v>15.55</v>
      </c>
      <c r="H520" s="254">
        <f t="shared" si="137"/>
        <v>-0.13611111111111107</v>
      </c>
      <c r="I520" s="247">
        <f t="shared" si="138"/>
        <v>0.19999999999999929</v>
      </c>
      <c r="J520" s="247">
        <f t="shared" si="139"/>
        <v>-2.4499999999999993</v>
      </c>
      <c r="K520" s="266">
        <v>2</v>
      </c>
      <c r="L520" s="267" t="s">
        <v>3006</v>
      </c>
      <c r="N520" s="57"/>
      <c r="O520" s="57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</row>
    <row r="521" spans="1:38" s="56" customFormat="1" hidden="1">
      <c r="A521" s="251">
        <v>43188</v>
      </c>
      <c r="B521" s="58" t="s">
        <v>7717</v>
      </c>
      <c r="C521" s="57" t="s">
        <v>7718</v>
      </c>
      <c r="D521" s="250" t="s">
        <v>7719</v>
      </c>
      <c r="E521" s="273">
        <v>12</v>
      </c>
      <c r="F521" s="247">
        <v>11.75</v>
      </c>
      <c r="G521" s="247">
        <v>11.11</v>
      </c>
      <c r="H521" s="254">
        <f t="shared" si="137"/>
        <v>-7.4166666666666714E-2</v>
      </c>
      <c r="I521" s="247">
        <f t="shared" si="138"/>
        <v>-0.25</v>
      </c>
      <c r="J521" s="247">
        <f t="shared" si="139"/>
        <v>-0.89000000000000057</v>
      </c>
      <c r="K521" s="266">
        <v>2</v>
      </c>
      <c r="L521" s="267" t="s">
        <v>3006</v>
      </c>
      <c r="N521" s="57"/>
      <c r="O521" s="57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</row>
    <row r="522" spans="1:38" s="56" customFormat="1" hidden="1">
      <c r="A522" s="245">
        <v>43202</v>
      </c>
      <c r="B522" s="58" t="s">
        <v>7720</v>
      </c>
      <c r="C522" s="57" t="s">
        <v>7721</v>
      </c>
      <c r="D522" s="248" t="s">
        <v>7722</v>
      </c>
      <c r="E522" s="273">
        <v>14</v>
      </c>
      <c r="F522" s="247">
        <v>20</v>
      </c>
      <c r="G522" s="247">
        <v>20</v>
      </c>
      <c r="H522" s="254">
        <f t="shared" si="137"/>
        <v>0.42857142857142855</v>
      </c>
      <c r="I522" s="247">
        <f t="shared" si="138"/>
        <v>6</v>
      </c>
      <c r="J522" s="247">
        <f t="shared" si="139"/>
        <v>6</v>
      </c>
      <c r="K522" s="266">
        <v>3</v>
      </c>
      <c r="L522" s="267"/>
      <c r="N522" s="57"/>
      <c r="O522" s="57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</row>
    <row r="523" spans="1:38" s="56" customFormat="1">
      <c r="A523" s="245">
        <v>43203</v>
      </c>
      <c r="B523" s="58" t="s">
        <v>7723</v>
      </c>
      <c r="C523" s="57" t="s">
        <v>1758</v>
      </c>
      <c r="D523" s="250" t="s">
        <v>7724</v>
      </c>
      <c r="E523" s="273">
        <v>10</v>
      </c>
      <c r="F523" s="247">
        <v>10.1</v>
      </c>
      <c r="G523" s="247">
        <v>10.119999999999999</v>
      </c>
      <c r="H523" s="254">
        <f t="shared" si="137"/>
        <v>1.1999999999999922E-2</v>
      </c>
      <c r="I523" s="247">
        <f t="shared" si="138"/>
        <v>9.9999999999999645E-2</v>
      </c>
      <c r="J523" s="247">
        <f t="shared" si="139"/>
        <v>0.11999999999999922</v>
      </c>
      <c r="K523" s="266">
        <v>1</v>
      </c>
      <c r="L523" s="267"/>
      <c r="N523" s="57"/>
      <c r="O523" s="57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</row>
    <row r="524" spans="1:38" s="56" customFormat="1" hidden="1">
      <c r="A524" s="245">
        <v>43209</v>
      </c>
      <c r="B524" s="58" t="s">
        <v>7725</v>
      </c>
      <c r="C524" s="57" t="s">
        <v>7726</v>
      </c>
      <c r="D524" s="248" t="s">
        <v>2051</v>
      </c>
      <c r="E524" s="273">
        <v>10</v>
      </c>
      <c r="F524" s="247">
        <v>10.1</v>
      </c>
      <c r="G524" s="247">
        <v>10.119999999999999</v>
      </c>
      <c r="H524" s="254">
        <f t="shared" si="137"/>
        <v>1.1999999999999922E-2</v>
      </c>
      <c r="I524" s="247">
        <f t="shared" si="138"/>
        <v>9.9999999999999645E-2</v>
      </c>
      <c r="J524" s="247">
        <f t="shared" si="139"/>
        <v>0.11999999999999922</v>
      </c>
      <c r="K524" s="266">
        <v>1</v>
      </c>
      <c r="L524" s="267"/>
      <c r="N524" s="57"/>
      <c r="O524" s="57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</row>
    <row r="525" spans="1:38" s="56" customFormat="1" hidden="1">
      <c r="A525" s="245">
        <v>43209</v>
      </c>
      <c r="B525" s="58" t="s">
        <v>7727</v>
      </c>
      <c r="C525" s="57" t="s">
        <v>7728</v>
      </c>
      <c r="D525" s="248" t="s">
        <v>7729</v>
      </c>
      <c r="E525" s="273">
        <v>15</v>
      </c>
      <c r="F525" s="247">
        <v>14.75</v>
      </c>
      <c r="G525" s="247">
        <v>13.55</v>
      </c>
      <c r="H525" s="254">
        <f t="shared" si="137"/>
        <v>-9.6666666666666623E-2</v>
      </c>
      <c r="I525" s="247">
        <f t="shared" si="138"/>
        <v>-0.25</v>
      </c>
      <c r="J525" s="247">
        <f t="shared" si="139"/>
        <v>-1.4499999999999993</v>
      </c>
      <c r="K525" s="266">
        <v>3</v>
      </c>
      <c r="L525" s="267" t="s">
        <v>3006</v>
      </c>
      <c r="N525" s="57"/>
      <c r="O525" s="57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</row>
    <row r="526" spans="1:38" s="56" customFormat="1" hidden="1">
      <c r="A526" s="245">
        <v>43210</v>
      </c>
      <c r="B526" s="58" t="s">
        <v>7730</v>
      </c>
      <c r="C526" s="57" t="s">
        <v>7731</v>
      </c>
      <c r="D526" s="248" t="s">
        <v>7732</v>
      </c>
      <c r="E526" s="273">
        <v>28</v>
      </c>
      <c r="F526" s="247">
        <v>29</v>
      </c>
      <c r="G526" s="247">
        <v>29.26</v>
      </c>
      <c r="H526" s="254">
        <f t="shared" si="137"/>
        <v>4.5000000000000054E-2</v>
      </c>
      <c r="I526" s="247">
        <f t="shared" si="138"/>
        <v>1</v>
      </c>
      <c r="J526" s="247">
        <f t="shared" si="139"/>
        <v>1.2600000000000016</v>
      </c>
      <c r="K526" s="266">
        <v>2</v>
      </c>
      <c r="L526" s="267"/>
      <c r="N526" s="57"/>
      <c r="O526" s="57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</row>
    <row r="527" spans="1:38" s="56" customFormat="1" hidden="1">
      <c r="A527" s="245">
        <v>43210</v>
      </c>
      <c r="B527" s="58" t="s">
        <v>7733</v>
      </c>
      <c r="C527" s="57" t="s">
        <v>7734</v>
      </c>
      <c r="D527" s="250" t="s">
        <v>7735</v>
      </c>
      <c r="E527" s="273">
        <v>15</v>
      </c>
      <c r="F527" s="247">
        <v>16.75</v>
      </c>
      <c r="G527" s="247">
        <v>15.73</v>
      </c>
      <c r="H527" s="254">
        <f t="shared" si="137"/>
        <v>4.8666666666666698E-2</v>
      </c>
      <c r="I527" s="247">
        <f t="shared" si="138"/>
        <v>1.75</v>
      </c>
      <c r="J527" s="247">
        <f t="shared" si="139"/>
        <v>0.73000000000000043</v>
      </c>
      <c r="K527" s="266">
        <v>2</v>
      </c>
      <c r="L527" s="267"/>
      <c r="N527" s="57"/>
      <c r="O527" s="57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</row>
    <row r="528" spans="1:38" s="56" customFormat="1" hidden="1">
      <c r="A528" s="245">
        <v>43216</v>
      </c>
      <c r="B528" s="58" t="s">
        <v>7736</v>
      </c>
      <c r="C528" s="57" t="s">
        <v>7737</v>
      </c>
      <c r="D528" s="248" t="s">
        <v>7738</v>
      </c>
      <c r="E528" s="273">
        <v>21</v>
      </c>
      <c r="F528" s="247">
        <v>28.9</v>
      </c>
      <c r="G528" s="247">
        <v>31.21</v>
      </c>
      <c r="H528" s="254">
        <f t="shared" si="137"/>
        <v>0.48619047619047623</v>
      </c>
      <c r="I528" s="247">
        <f t="shared" si="138"/>
        <v>7.8999999999999986</v>
      </c>
      <c r="J528" s="247">
        <f t="shared" si="139"/>
        <v>10.210000000000001</v>
      </c>
      <c r="K528" s="266">
        <v>3</v>
      </c>
      <c r="N528" s="57"/>
      <c r="O528" s="57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</row>
    <row r="529" spans="1:38" s="56" customFormat="1" hidden="1">
      <c r="A529" s="245">
        <v>43216</v>
      </c>
      <c r="B529" s="58" t="s">
        <v>7739</v>
      </c>
      <c r="C529" s="57" t="s">
        <v>7740</v>
      </c>
      <c r="D529" s="248" t="s">
        <v>7741</v>
      </c>
      <c r="E529" s="273">
        <v>16</v>
      </c>
      <c r="F529" s="247">
        <v>23</v>
      </c>
      <c r="G529" s="247">
        <v>26.95</v>
      </c>
      <c r="H529" s="254">
        <f t="shared" si="137"/>
        <v>0.68437499999999996</v>
      </c>
      <c r="I529" s="247">
        <f t="shared" si="138"/>
        <v>7</v>
      </c>
      <c r="J529" s="247">
        <f t="shared" si="139"/>
        <v>10.95</v>
      </c>
      <c r="K529" s="266">
        <v>3</v>
      </c>
      <c r="N529" s="57"/>
      <c r="O529" s="57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</row>
    <row r="530" spans="1:38" s="56" customFormat="1" hidden="1">
      <c r="A530" s="245">
        <v>43217</v>
      </c>
      <c r="B530" s="58" t="s">
        <v>7742</v>
      </c>
      <c r="C530" s="57" t="s">
        <v>7743</v>
      </c>
      <c r="D530" s="248" t="s">
        <v>5415</v>
      </c>
      <c r="E530" s="273">
        <v>29</v>
      </c>
      <c r="F530" s="247">
        <v>38</v>
      </c>
      <c r="G530" s="247">
        <v>39.729999999999997</v>
      </c>
      <c r="H530" s="254">
        <f t="shared" si="137"/>
        <v>0.36999999999999988</v>
      </c>
      <c r="I530" s="247">
        <f t="shared" si="138"/>
        <v>9</v>
      </c>
      <c r="J530" s="247">
        <f t="shared" si="139"/>
        <v>10.729999999999997</v>
      </c>
      <c r="K530" s="266">
        <v>3</v>
      </c>
      <c r="N530" s="57"/>
      <c r="O530" s="57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</row>
    <row r="531" spans="1:38" s="56" customFormat="1" hidden="1">
      <c r="A531" s="245">
        <v>43217</v>
      </c>
      <c r="B531" s="58" t="s">
        <v>7744</v>
      </c>
      <c r="C531" s="57" t="s">
        <v>7745</v>
      </c>
      <c r="D531" s="248" t="s">
        <v>2086</v>
      </c>
      <c r="E531" s="273">
        <v>10</v>
      </c>
      <c r="F531" s="247">
        <v>12</v>
      </c>
      <c r="G531" s="247">
        <v>15.75</v>
      </c>
      <c r="H531" s="254">
        <f t="shared" si="137"/>
        <v>0.57499999999999996</v>
      </c>
      <c r="I531" s="247">
        <f t="shared" si="138"/>
        <v>2</v>
      </c>
      <c r="J531" s="247">
        <f t="shared" si="139"/>
        <v>5.75</v>
      </c>
      <c r="K531" s="266">
        <v>1</v>
      </c>
      <c r="N531" s="57"/>
      <c r="O531" s="57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</row>
    <row r="532" spans="1:38" s="56" customFormat="1" hidden="1">
      <c r="A532" s="245">
        <v>43217</v>
      </c>
      <c r="B532" s="58" t="s">
        <v>7746</v>
      </c>
      <c r="C532" s="57" t="s">
        <v>7747</v>
      </c>
      <c r="D532" s="248" t="s">
        <v>7748</v>
      </c>
      <c r="E532" s="273">
        <v>15</v>
      </c>
      <c r="F532" s="247">
        <v>18.399999999999999</v>
      </c>
      <c r="G532" s="247">
        <v>19.5</v>
      </c>
      <c r="H532" s="254">
        <f t="shared" si="137"/>
        <v>0.3</v>
      </c>
      <c r="I532" s="247">
        <f t="shared" si="138"/>
        <v>3.3999999999999986</v>
      </c>
      <c r="J532" s="247">
        <f t="shared" si="139"/>
        <v>4.5</v>
      </c>
      <c r="K532" s="266">
        <v>3</v>
      </c>
      <c r="N532" s="57"/>
      <c r="O532" s="57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</row>
    <row r="533" spans="1:38" s="56" customFormat="1" hidden="1">
      <c r="A533" s="245">
        <v>43222</v>
      </c>
      <c r="B533" s="58" t="s">
        <v>7749</v>
      </c>
      <c r="C533" s="57" t="s">
        <v>7750</v>
      </c>
      <c r="D533" s="248" t="s">
        <v>7751</v>
      </c>
      <c r="E533" s="273">
        <v>17</v>
      </c>
      <c r="F533" s="247">
        <v>17</v>
      </c>
      <c r="G533" s="247">
        <v>15.5</v>
      </c>
      <c r="H533" s="254">
        <f t="shared" si="137"/>
        <v>-8.8235294117647065E-2</v>
      </c>
      <c r="I533" s="247">
        <f t="shared" si="138"/>
        <v>0</v>
      </c>
      <c r="J533" s="247">
        <f t="shared" si="139"/>
        <v>-1.5</v>
      </c>
      <c r="K533" s="266">
        <v>1</v>
      </c>
      <c r="N533" s="57"/>
      <c r="O533" s="57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</row>
    <row r="534" spans="1:38" s="56" customFormat="1" hidden="1">
      <c r="A534" s="245">
        <v>43223</v>
      </c>
      <c r="B534" s="58" t="s">
        <v>7752</v>
      </c>
      <c r="C534" s="57" t="s">
        <v>7753</v>
      </c>
      <c r="D534" s="248" t="s">
        <v>6695</v>
      </c>
      <c r="E534" s="273">
        <v>16</v>
      </c>
      <c r="F534" s="247">
        <v>24.49</v>
      </c>
      <c r="G534" s="247">
        <v>24.98</v>
      </c>
      <c r="H534" s="254">
        <f t="shared" si="137"/>
        <v>0.56125000000000003</v>
      </c>
      <c r="I534" s="247">
        <f t="shared" si="138"/>
        <v>8.4899999999999984</v>
      </c>
      <c r="J534" s="247">
        <f t="shared" si="139"/>
        <v>8.98</v>
      </c>
      <c r="K534" s="266">
        <v>3</v>
      </c>
      <c r="N534" s="57"/>
      <c r="O534" s="57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</row>
    <row r="535" spans="1:38" s="56" customFormat="1" hidden="1">
      <c r="A535" s="245">
        <v>43223</v>
      </c>
      <c r="B535" s="58" t="s">
        <v>7754</v>
      </c>
      <c r="C535" s="57" t="s">
        <v>8186</v>
      </c>
      <c r="D535" s="248" t="s">
        <v>7755</v>
      </c>
      <c r="E535" s="273">
        <v>17</v>
      </c>
      <c r="F535" s="247">
        <v>19</v>
      </c>
      <c r="G535" s="247">
        <v>16.649999999999999</v>
      </c>
      <c r="H535" s="254">
        <f t="shared" si="137"/>
        <v>-2.058823529411773E-2</v>
      </c>
      <c r="I535" s="247">
        <f t="shared" si="138"/>
        <v>2</v>
      </c>
      <c r="J535" s="247">
        <f t="shared" si="139"/>
        <v>-0.35000000000000142</v>
      </c>
      <c r="K535" s="266">
        <v>1</v>
      </c>
      <c r="N535" s="57"/>
      <c r="O535" s="57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</row>
    <row r="536" spans="1:38" s="56" customFormat="1" hidden="1">
      <c r="A536" s="245">
        <v>43224</v>
      </c>
      <c r="B536" s="58" t="s">
        <v>7756</v>
      </c>
      <c r="C536" s="57" t="s">
        <v>7757</v>
      </c>
      <c r="D536" s="248" t="s">
        <v>5415</v>
      </c>
      <c r="E536" s="273">
        <v>19</v>
      </c>
      <c r="F536" s="247">
        <v>24.7</v>
      </c>
      <c r="G536" s="247">
        <v>23.94</v>
      </c>
      <c r="H536" s="254">
        <f t="shared" si="137"/>
        <v>0.26000000000000006</v>
      </c>
      <c r="I536" s="247">
        <f t="shared" si="138"/>
        <v>5.6999999999999993</v>
      </c>
      <c r="J536" s="247">
        <f t="shared" si="139"/>
        <v>4.9400000000000013</v>
      </c>
      <c r="K536" s="266">
        <v>3</v>
      </c>
      <c r="N536" s="57"/>
      <c r="O536" s="57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</row>
    <row r="537" spans="1:38" s="56" customFormat="1" hidden="1">
      <c r="A537" s="245">
        <v>43224</v>
      </c>
      <c r="B537" s="58" t="s">
        <v>7758</v>
      </c>
      <c r="C537" s="57" t="s">
        <v>7759</v>
      </c>
      <c r="D537" s="248" t="s">
        <v>7760</v>
      </c>
      <c r="E537" s="273">
        <v>12</v>
      </c>
      <c r="F537" s="247">
        <v>13</v>
      </c>
      <c r="G537" s="247">
        <v>12.1</v>
      </c>
      <c r="H537" s="254">
        <f t="shared" si="137"/>
        <v>8.3333333333333037E-3</v>
      </c>
      <c r="I537" s="247">
        <f t="shared" si="138"/>
        <v>1</v>
      </c>
      <c r="J537" s="247">
        <f t="shared" si="139"/>
        <v>9.9999999999999645E-2</v>
      </c>
      <c r="K537" s="266">
        <v>1</v>
      </c>
      <c r="N537" s="57"/>
      <c r="O537" s="57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</row>
    <row r="538" spans="1:38" s="56" customFormat="1" hidden="1">
      <c r="A538" s="245">
        <v>43224</v>
      </c>
      <c r="B538" s="58" t="s">
        <v>7761</v>
      </c>
      <c r="C538" s="57" t="s">
        <v>7762</v>
      </c>
      <c r="D538" s="248" t="s">
        <v>7763</v>
      </c>
      <c r="E538" s="273">
        <v>21</v>
      </c>
      <c r="F538" s="247">
        <v>22</v>
      </c>
      <c r="G538" s="247">
        <v>21.85</v>
      </c>
      <c r="H538" s="254">
        <f t="shared" ref="H538:H569" si="140">(G538-E538)/E538</f>
        <v>4.0476190476190541E-2</v>
      </c>
      <c r="I538" s="247">
        <f t="shared" ref="I538:I569" si="141">(F538-E538)</f>
        <v>1</v>
      </c>
      <c r="J538" s="247">
        <f t="shared" ref="J538:J549" si="142">G538-E538</f>
        <v>0.85000000000000142</v>
      </c>
      <c r="K538" s="266">
        <v>2</v>
      </c>
      <c r="N538" s="57"/>
      <c r="O538" s="57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</row>
    <row r="539" spans="1:38" s="56" customFormat="1" hidden="1">
      <c r="A539" s="245">
        <v>43229</v>
      </c>
      <c r="B539" s="58" t="s">
        <v>7764</v>
      </c>
      <c r="C539" s="57" t="s">
        <v>7765</v>
      </c>
      <c r="D539" s="248" t="s">
        <v>7766</v>
      </c>
      <c r="E539" s="273">
        <v>16</v>
      </c>
      <c r="F539" s="247">
        <v>16</v>
      </c>
      <c r="G539" s="247">
        <v>16.25</v>
      </c>
      <c r="H539" s="254">
        <f t="shared" si="140"/>
        <v>1.5625E-2</v>
      </c>
      <c r="I539" s="247">
        <f t="shared" si="141"/>
        <v>0</v>
      </c>
      <c r="J539" s="247">
        <f t="shared" si="142"/>
        <v>0.25</v>
      </c>
      <c r="K539" s="266">
        <v>3</v>
      </c>
      <c r="L539" s="267" t="s">
        <v>3006</v>
      </c>
      <c r="N539" s="57"/>
      <c r="O539" s="57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</row>
    <row r="540" spans="1:38" s="56" customFormat="1" hidden="1">
      <c r="A540" s="245">
        <v>43229</v>
      </c>
      <c r="B540" s="58" t="s">
        <v>7767</v>
      </c>
      <c r="C540" s="57" t="s">
        <v>7768</v>
      </c>
      <c r="D540" s="248" t="s">
        <v>7769</v>
      </c>
      <c r="E540" s="273">
        <v>34</v>
      </c>
      <c r="F540" s="247">
        <v>36.25</v>
      </c>
      <c r="G540" s="247">
        <v>37.159999999999997</v>
      </c>
      <c r="H540" s="254">
        <f t="shared" si="140"/>
        <v>9.2941176470588138E-2</v>
      </c>
      <c r="I540" s="247">
        <f t="shared" si="141"/>
        <v>2.25</v>
      </c>
      <c r="J540" s="247">
        <f t="shared" si="142"/>
        <v>3.1599999999999966</v>
      </c>
      <c r="K540" s="266">
        <v>2</v>
      </c>
      <c r="N540" s="57"/>
      <c r="O540" s="57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</row>
    <row r="541" spans="1:38" s="56" customFormat="1" hidden="1">
      <c r="A541" s="245">
        <v>43230</v>
      </c>
      <c r="B541" s="58" t="s">
        <v>7770</v>
      </c>
      <c r="C541" s="57" t="s">
        <v>7771</v>
      </c>
      <c r="D541" s="248" t="s">
        <v>7449</v>
      </c>
      <c r="E541" s="273">
        <v>20</v>
      </c>
      <c r="F541" s="247">
        <v>19.75</v>
      </c>
      <c r="G541" s="247">
        <v>20.34</v>
      </c>
      <c r="H541" s="254">
        <f t="shared" si="140"/>
        <v>1.6999999999999994E-2</v>
      </c>
      <c r="I541" s="247">
        <f t="shared" si="141"/>
        <v>-0.25</v>
      </c>
      <c r="J541" s="247">
        <f t="shared" si="142"/>
        <v>0.33999999999999986</v>
      </c>
      <c r="K541" s="266">
        <v>1</v>
      </c>
      <c r="N541" s="57"/>
      <c r="O541" s="57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</row>
    <row r="542" spans="1:38" s="56" customFormat="1" hidden="1">
      <c r="A542" s="245">
        <v>43231</v>
      </c>
      <c r="B542" s="58" t="s">
        <v>7772</v>
      </c>
      <c r="C542" s="57" t="s">
        <v>7773</v>
      </c>
      <c r="D542" s="248" t="s">
        <v>7774</v>
      </c>
      <c r="E542" s="273">
        <v>12</v>
      </c>
      <c r="F542" s="247">
        <v>15.5</v>
      </c>
      <c r="G542" s="247">
        <v>16.059999999999999</v>
      </c>
      <c r="H542" s="254">
        <f t="shared" si="140"/>
        <v>0.33833333333333321</v>
      </c>
      <c r="I542" s="247">
        <f t="shared" si="141"/>
        <v>3.5</v>
      </c>
      <c r="J542" s="247">
        <f t="shared" si="142"/>
        <v>4.0599999999999987</v>
      </c>
      <c r="K542" s="266">
        <v>2</v>
      </c>
      <c r="N542" s="57"/>
      <c r="O542" s="57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</row>
    <row r="543" spans="1:38" s="56" customFormat="1" hidden="1">
      <c r="A543" s="251">
        <v>43235</v>
      </c>
      <c r="B543" s="58" t="s">
        <v>7775</v>
      </c>
      <c r="C543" s="57" t="s">
        <v>7776</v>
      </c>
      <c r="D543" s="250" t="s">
        <v>7575</v>
      </c>
      <c r="E543" s="273">
        <v>10</v>
      </c>
      <c r="F543" s="247">
        <v>10</v>
      </c>
      <c r="G543" s="247">
        <v>10.01</v>
      </c>
      <c r="H543" s="254">
        <f t="shared" si="140"/>
        <v>9.9999999999997877E-4</v>
      </c>
      <c r="I543" s="247">
        <f t="shared" si="141"/>
        <v>0</v>
      </c>
      <c r="J543" s="247">
        <f t="shared" si="142"/>
        <v>9.9999999999997868E-3</v>
      </c>
      <c r="K543" s="266">
        <v>1</v>
      </c>
      <c r="N543" s="57"/>
      <c r="O543" s="57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</row>
    <row r="544" spans="1:38" s="56" customFormat="1" hidden="1">
      <c r="A544" s="251">
        <v>43236</v>
      </c>
      <c r="B544" s="58" t="s">
        <v>7777</v>
      </c>
      <c r="C544" s="57" t="s">
        <v>7778</v>
      </c>
      <c r="D544" s="250" t="s">
        <v>7540</v>
      </c>
      <c r="E544" s="273">
        <v>10</v>
      </c>
      <c r="F544" s="247">
        <v>10</v>
      </c>
      <c r="G544" s="247">
        <v>10</v>
      </c>
      <c r="H544" s="254">
        <f t="shared" si="140"/>
        <v>0</v>
      </c>
      <c r="I544" s="247">
        <f t="shared" si="141"/>
        <v>0</v>
      </c>
      <c r="J544" s="247">
        <f t="shared" si="142"/>
        <v>0</v>
      </c>
      <c r="K544" s="266">
        <v>1</v>
      </c>
      <c r="N544" s="57"/>
      <c r="O544" s="57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</row>
    <row r="545" spans="1:38" s="56" customFormat="1" hidden="1">
      <c r="A545" s="245">
        <v>43237</v>
      </c>
      <c r="B545" s="58" t="s">
        <v>7779</v>
      </c>
      <c r="C545" s="57" t="s">
        <v>7780</v>
      </c>
      <c r="D545" s="248" t="s">
        <v>7781</v>
      </c>
      <c r="E545" s="273">
        <v>15</v>
      </c>
      <c r="F545" s="247">
        <v>20</v>
      </c>
      <c r="G545" s="247">
        <v>20</v>
      </c>
      <c r="H545" s="254">
        <f t="shared" si="140"/>
        <v>0.33333333333333331</v>
      </c>
      <c r="I545" s="247">
        <f t="shared" si="141"/>
        <v>5</v>
      </c>
      <c r="J545" s="247">
        <f t="shared" si="142"/>
        <v>5</v>
      </c>
      <c r="K545" s="266">
        <v>3</v>
      </c>
      <c r="N545" s="57"/>
      <c r="O545" s="57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</row>
    <row r="546" spans="1:38" s="56" customFormat="1" hidden="1">
      <c r="A546" s="251">
        <v>43243</v>
      </c>
      <c r="B546" s="58" t="s">
        <v>7782</v>
      </c>
      <c r="C546" s="57" t="s">
        <v>7783</v>
      </c>
      <c r="D546" s="250" t="s">
        <v>7784</v>
      </c>
      <c r="E546" s="273">
        <v>14</v>
      </c>
      <c r="F546" s="247">
        <v>20.5</v>
      </c>
      <c r="G546" s="247">
        <v>19.02</v>
      </c>
      <c r="H546" s="254">
        <f t="shared" si="140"/>
        <v>0.35857142857142854</v>
      </c>
      <c r="I546" s="247">
        <f t="shared" si="141"/>
        <v>6.5</v>
      </c>
      <c r="J546" s="247">
        <f t="shared" si="142"/>
        <v>5.0199999999999996</v>
      </c>
      <c r="K546" s="266">
        <v>3</v>
      </c>
      <c r="L546" s="267"/>
      <c r="N546" s="57"/>
      <c r="O546" s="57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</row>
    <row r="547" spans="1:38" s="56" customFormat="1" hidden="1">
      <c r="A547" s="251">
        <v>43244</v>
      </c>
      <c r="B547" s="58" t="s">
        <v>7785</v>
      </c>
      <c r="C547" s="57" t="s">
        <v>7786</v>
      </c>
      <c r="D547" s="250" t="s">
        <v>7787</v>
      </c>
      <c r="E547" s="273">
        <v>5.25</v>
      </c>
      <c r="F547" s="247">
        <v>5.75</v>
      </c>
      <c r="G547" s="247">
        <v>5.51</v>
      </c>
      <c r="H547" s="254">
        <f t="shared" si="140"/>
        <v>4.9523809523809484E-2</v>
      </c>
      <c r="I547" s="247">
        <f t="shared" si="141"/>
        <v>0.5</v>
      </c>
      <c r="J547" s="247">
        <f t="shared" si="142"/>
        <v>0.25999999999999979</v>
      </c>
      <c r="K547" s="266" t="s">
        <v>5829</v>
      </c>
      <c r="L547" s="267"/>
      <c r="M547" s="60"/>
      <c r="N547" s="57"/>
      <c r="O547" s="57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</row>
    <row r="548" spans="1:38" s="56" customFormat="1" hidden="1">
      <c r="A548" s="245">
        <v>43244</v>
      </c>
      <c r="B548" s="58" t="s">
        <v>7788</v>
      </c>
      <c r="C548" s="57" t="s">
        <v>7789</v>
      </c>
      <c r="D548" s="58" t="s">
        <v>7790</v>
      </c>
      <c r="E548" s="273">
        <v>23</v>
      </c>
      <c r="F548" s="247">
        <v>22.15</v>
      </c>
      <c r="G548" s="247">
        <v>23.36</v>
      </c>
      <c r="H548" s="254">
        <f t="shared" si="140"/>
        <v>1.5652173913043455E-2</v>
      </c>
      <c r="I548" s="247">
        <f t="shared" si="141"/>
        <v>-0.85000000000000142</v>
      </c>
      <c r="J548" s="247">
        <f t="shared" si="142"/>
        <v>0.35999999999999943</v>
      </c>
      <c r="K548" s="266">
        <v>3</v>
      </c>
      <c r="L548" s="267" t="s">
        <v>3006</v>
      </c>
      <c r="M548" s="60"/>
      <c r="N548" s="57"/>
      <c r="O548" s="57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</row>
    <row r="549" spans="1:38" s="56" customFormat="1" hidden="1">
      <c r="A549" s="245">
        <v>43244</v>
      </c>
      <c r="B549" s="58" t="s">
        <v>7791</v>
      </c>
      <c r="C549" s="57" t="s">
        <v>7792</v>
      </c>
      <c r="D549" s="248" t="s">
        <v>5947</v>
      </c>
      <c r="E549" s="273">
        <v>18</v>
      </c>
      <c r="F549" s="247">
        <v>24.45</v>
      </c>
      <c r="G549" s="247">
        <v>19.47</v>
      </c>
      <c r="H549" s="254">
        <f t="shared" si="140"/>
        <v>8.166666666666661E-2</v>
      </c>
      <c r="I549" s="247">
        <f t="shared" si="141"/>
        <v>6.4499999999999993</v>
      </c>
      <c r="J549" s="247">
        <f t="shared" si="142"/>
        <v>1.4699999999999989</v>
      </c>
      <c r="K549" s="266">
        <v>3</v>
      </c>
      <c r="L549" s="267"/>
      <c r="M549" s="60"/>
      <c r="N549" s="57"/>
      <c r="O549" s="57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</row>
    <row r="550" spans="1:38" s="56" customFormat="1" hidden="1">
      <c r="A550" s="245">
        <v>43244</v>
      </c>
      <c r="B550" s="58" t="s">
        <v>7793</v>
      </c>
      <c r="C550" s="57" t="s">
        <v>7794</v>
      </c>
      <c r="D550" s="248" t="s">
        <v>7795</v>
      </c>
      <c r="E550" s="273">
        <v>14</v>
      </c>
      <c r="F550" s="247">
        <v>14.25</v>
      </c>
      <c r="G550" s="247">
        <v>15.5</v>
      </c>
      <c r="H550" s="254">
        <f t="shared" si="140"/>
        <v>0.10714285714285714</v>
      </c>
      <c r="I550" s="247">
        <f t="shared" si="141"/>
        <v>0.25</v>
      </c>
      <c r="J550" s="247">
        <v>15</v>
      </c>
      <c r="K550" s="266">
        <v>1</v>
      </c>
      <c r="L550" s="267"/>
      <c r="M550" s="60"/>
      <c r="N550" s="57"/>
      <c r="O550" s="57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</row>
    <row r="551" spans="1:38" s="58" customFormat="1" hidden="1">
      <c r="A551" s="245">
        <v>43245</v>
      </c>
      <c r="B551" s="58" t="s">
        <v>7796</v>
      </c>
      <c r="C551" s="57" t="s">
        <v>7797</v>
      </c>
      <c r="D551" s="248" t="s">
        <v>6720</v>
      </c>
      <c r="E551" s="273">
        <v>13</v>
      </c>
      <c r="F551" s="247">
        <v>12.7</v>
      </c>
      <c r="G551" s="247">
        <v>12.85</v>
      </c>
      <c r="H551" s="254">
        <f t="shared" si="140"/>
        <v>-1.1538461538461565E-2</v>
      </c>
      <c r="I551" s="247">
        <f t="shared" si="141"/>
        <v>-0.30000000000000071</v>
      </c>
      <c r="J551" s="247">
        <f t="shared" ref="J551:J582" si="143">G551-E551</f>
        <v>-0.15000000000000036</v>
      </c>
      <c r="K551" s="266">
        <v>1</v>
      </c>
      <c r="L551" s="267"/>
    </row>
    <row r="552" spans="1:38" s="58" customFormat="1" hidden="1">
      <c r="A552" s="245">
        <v>43250</v>
      </c>
      <c r="B552" s="274" t="s">
        <v>7798</v>
      </c>
      <c r="C552" s="57" t="s">
        <v>7799</v>
      </c>
      <c r="D552" s="250" t="s">
        <v>7800</v>
      </c>
      <c r="E552" s="273">
        <v>10</v>
      </c>
      <c r="F552" s="247">
        <v>10.01</v>
      </c>
      <c r="G552" s="247">
        <v>10.029999999999999</v>
      </c>
      <c r="H552" s="254">
        <f t="shared" si="140"/>
        <v>2.9999999999999359E-3</v>
      </c>
      <c r="I552" s="247">
        <f t="shared" si="141"/>
        <v>9.9999999999997868E-3</v>
      </c>
      <c r="J552" s="247">
        <f t="shared" si="143"/>
        <v>2.9999999999999361E-2</v>
      </c>
      <c r="K552" s="266">
        <v>1</v>
      </c>
      <c r="L552" s="254"/>
    </row>
    <row r="553" spans="1:38" s="58" customFormat="1" hidden="1">
      <c r="A553" s="245">
        <v>43259</v>
      </c>
      <c r="B553" s="58" t="s">
        <v>7801</v>
      </c>
      <c r="C553" s="57" t="s">
        <v>7802</v>
      </c>
      <c r="D553" s="248" t="s">
        <v>7803</v>
      </c>
      <c r="E553" s="273">
        <v>15</v>
      </c>
      <c r="F553" s="247">
        <v>15.1</v>
      </c>
      <c r="G553" s="247">
        <v>15</v>
      </c>
      <c r="H553" s="254">
        <f t="shared" si="140"/>
        <v>0</v>
      </c>
      <c r="I553" s="247">
        <f t="shared" si="141"/>
        <v>9.9999999999999645E-2</v>
      </c>
      <c r="J553" s="247">
        <f t="shared" si="143"/>
        <v>0</v>
      </c>
      <c r="K553" s="266">
        <v>1</v>
      </c>
      <c r="L553" s="123"/>
    </row>
    <row r="554" spans="1:38" s="56" customFormat="1" ht="15" hidden="1" customHeight="1">
      <c r="A554" s="245">
        <v>43263</v>
      </c>
      <c r="B554" s="58" t="s">
        <v>7804</v>
      </c>
      <c r="C554" s="57" t="s">
        <v>7805</v>
      </c>
      <c r="D554" s="248" t="s">
        <v>4807</v>
      </c>
      <c r="E554" s="273">
        <v>10</v>
      </c>
      <c r="F554" s="247">
        <v>10.15</v>
      </c>
      <c r="G554" s="247">
        <v>10.16</v>
      </c>
      <c r="H554" s="254">
        <f t="shared" si="140"/>
        <v>1.6000000000000014E-2</v>
      </c>
      <c r="I554" s="247">
        <f t="shared" si="141"/>
        <v>0.15000000000000036</v>
      </c>
      <c r="J554" s="247">
        <f t="shared" si="143"/>
        <v>0.16000000000000014</v>
      </c>
      <c r="K554" s="266">
        <v>1</v>
      </c>
      <c r="L554" s="123"/>
      <c r="M554" s="60"/>
      <c r="O554" s="58"/>
    </row>
    <row r="555" spans="1:38" s="56" customFormat="1" hidden="1">
      <c r="A555" s="245">
        <v>43265</v>
      </c>
      <c r="B555" s="58" t="s">
        <v>7806</v>
      </c>
      <c r="C555" s="57" t="s">
        <v>7807</v>
      </c>
      <c r="D555" s="248" t="s">
        <v>7808</v>
      </c>
      <c r="E555" s="273">
        <v>12</v>
      </c>
      <c r="F555" s="247">
        <v>11.75</v>
      </c>
      <c r="G555" s="247">
        <v>12</v>
      </c>
      <c r="H555" s="254">
        <f t="shared" si="140"/>
        <v>0</v>
      </c>
      <c r="I555" s="247">
        <f t="shared" si="141"/>
        <v>-0.25</v>
      </c>
      <c r="J555" s="247">
        <f t="shared" si="143"/>
        <v>0</v>
      </c>
      <c r="K555" s="266">
        <v>1</v>
      </c>
      <c r="L555" s="123"/>
      <c r="M555" s="60"/>
      <c r="N555" s="58"/>
      <c r="O555" s="58"/>
      <c r="P555" s="58"/>
    </row>
    <row r="556" spans="1:38" s="56" customFormat="1" hidden="1">
      <c r="A556" s="245">
        <v>43265</v>
      </c>
      <c r="B556" s="58" t="s">
        <v>7809</v>
      </c>
      <c r="C556" s="57" t="s">
        <v>7810</v>
      </c>
      <c r="D556" s="248" t="s">
        <v>7811</v>
      </c>
      <c r="E556" s="273">
        <v>16</v>
      </c>
      <c r="F556" s="247">
        <v>16.3</v>
      </c>
      <c r="G556" s="247">
        <v>16.68</v>
      </c>
      <c r="H556" s="254">
        <f t="shared" si="140"/>
        <v>4.2499999999999982E-2</v>
      </c>
      <c r="I556" s="247">
        <f t="shared" si="141"/>
        <v>0.30000000000000071</v>
      </c>
      <c r="J556" s="247">
        <f t="shared" si="143"/>
        <v>0.67999999999999972</v>
      </c>
      <c r="K556" s="266">
        <v>1</v>
      </c>
      <c r="L556" s="123"/>
      <c r="M556" s="60"/>
      <c r="N556" s="58"/>
      <c r="O556" s="58"/>
      <c r="P556" s="58"/>
    </row>
    <row r="557" spans="1:38" s="56" customFormat="1" hidden="1">
      <c r="A557" s="245">
        <v>43266</v>
      </c>
      <c r="B557" s="58" t="s">
        <v>7812</v>
      </c>
      <c r="C557" s="57" t="s">
        <v>7813</v>
      </c>
      <c r="D557" s="248" t="s">
        <v>7814</v>
      </c>
      <c r="E557" s="273">
        <v>24</v>
      </c>
      <c r="F557" s="247">
        <v>35</v>
      </c>
      <c r="G557" s="247">
        <v>44.94</v>
      </c>
      <c r="H557" s="254">
        <f t="shared" si="140"/>
        <v>0.87249999999999994</v>
      </c>
      <c r="I557" s="247">
        <f t="shared" si="141"/>
        <v>11</v>
      </c>
      <c r="J557" s="247">
        <f t="shared" si="143"/>
        <v>20.939999999999998</v>
      </c>
      <c r="K557" s="266">
        <v>3</v>
      </c>
      <c r="L557" s="254"/>
      <c r="M557" s="60"/>
      <c r="N557" s="58"/>
      <c r="O557" s="58"/>
      <c r="P557" s="58"/>
    </row>
    <row r="558" spans="1:38" s="59" customFormat="1" ht="15.6" hidden="1">
      <c r="A558" s="245">
        <v>43266</v>
      </c>
      <c r="B558" s="58" t="s">
        <v>7815</v>
      </c>
      <c r="C558" s="57" t="s">
        <v>7816</v>
      </c>
      <c r="D558" s="248" t="s">
        <v>7817</v>
      </c>
      <c r="E558" s="273">
        <v>17</v>
      </c>
      <c r="F558" s="247">
        <v>17</v>
      </c>
      <c r="G558" s="247">
        <v>21</v>
      </c>
      <c r="H558" s="254">
        <f t="shared" si="140"/>
        <v>0.23529411764705882</v>
      </c>
      <c r="I558" s="247">
        <f t="shared" si="141"/>
        <v>0</v>
      </c>
      <c r="J558" s="247">
        <f t="shared" si="143"/>
        <v>4</v>
      </c>
      <c r="K558" s="266">
        <v>1</v>
      </c>
      <c r="L558" s="254"/>
      <c r="N558" s="58"/>
      <c r="P558" s="58"/>
    </row>
    <row r="559" spans="1:38" s="59" customFormat="1" ht="15.6" hidden="1">
      <c r="A559" s="245">
        <v>43266</v>
      </c>
      <c r="B559" s="58" t="s">
        <v>7818</v>
      </c>
      <c r="C559" s="57" t="s">
        <v>7819</v>
      </c>
      <c r="D559" s="248" t="s">
        <v>7820</v>
      </c>
      <c r="E559" s="273">
        <v>15</v>
      </c>
      <c r="F559" s="247">
        <v>20</v>
      </c>
      <c r="G559" s="247">
        <v>17.5</v>
      </c>
      <c r="H559" s="254">
        <f t="shared" si="140"/>
        <v>0.16666666666666666</v>
      </c>
      <c r="I559" s="247">
        <f t="shared" si="141"/>
        <v>5</v>
      </c>
      <c r="J559" s="247">
        <f t="shared" si="143"/>
        <v>2.5</v>
      </c>
      <c r="K559" s="266">
        <v>1</v>
      </c>
      <c r="L559" s="254"/>
      <c r="N559" s="58"/>
      <c r="P559" s="58"/>
    </row>
    <row r="560" spans="1:38" s="56" customFormat="1" hidden="1">
      <c r="A560" s="245">
        <v>43270</v>
      </c>
      <c r="B560" s="58" t="s">
        <v>7821</v>
      </c>
      <c r="C560" s="57" t="s">
        <v>7822</v>
      </c>
      <c r="D560" s="248" t="s">
        <v>7823</v>
      </c>
      <c r="E560" s="273">
        <v>10</v>
      </c>
      <c r="F560" s="247">
        <v>10.050000000000001</v>
      </c>
      <c r="G560" s="247">
        <v>10.050000000000001</v>
      </c>
      <c r="H560" s="254">
        <f t="shared" si="140"/>
        <v>5.0000000000000712E-3</v>
      </c>
      <c r="I560" s="247">
        <f t="shared" si="141"/>
        <v>5.0000000000000711E-2</v>
      </c>
      <c r="J560" s="247">
        <f t="shared" si="143"/>
        <v>5.0000000000000711E-2</v>
      </c>
      <c r="K560" s="266">
        <v>1</v>
      </c>
      <c r="L560" s="254"/>
      <c r="M560" s="60"/>
      <c r="N560" s="58"/>
      <c r="O560" s="58"/>
      <c r="P560" s="58"/>
    </row>
    <row r="561" spans="1:16" s="56" customFormat="1" hidden="1">
      <c r="A561" s="245">
        <v>43271</v>
      </c>
      <c r="B561" s="58" t="s">
        <v>7824</v>
      </c>
      <c r="C561" s="57" t="s">
        <v>7825</v>
      </c>
      <c r="D561" s="248" t="s">
        <v>2086</v>
      </c>
      <c r="E561" s="273">
        <v>17</v>
      </c>
      <c r="F561" s="247">
        <v>20</v>
      </c>
      <c r="G561" s="247">
        <v>23.12</v>
      </c>
      <c r="H561" s="254">
        <f t="shared" si="140"/>
        <v>0.36000000000000004</v>
      </c>
      <c r="I561" s="247">
        <f t="shared" si="141"/>
        <v>3</v>
      </c>
      <c r="J561" s="247">
        <f t="shared" si="143"/>
        <v>6.120000000000001</v>
      </c>
      <c r="K561" s="266">
        <v>2</v>
      </c>
      <c r="L561" s="254"/>
      <c r="M561" s="60"/>
      <c r="N561" s="58"/>
      <c r="O561" s="58"/>
      <c r="P561" s="58"/>
    </row>
    <row r="562" spans="1:16" s="56" customFormat="1" hidden="1">
      <c r="A562" s="245">
        <v>43271</v>
      </c>
      <c r="B562" s="58" t="s">
        <v>7826</v>
      </c>
      <c r="C562" s="57" t="s">
        <v>7827</v>
      </c>
      <c r="D562" s="248" t="s">
        <v>7828</v>
      </c>
      <c r="E562" s="273">
        <v>10</v>
      </c>
      <c r="F562" s="247">
        <v>10.02</v>
      </c>
      <c r="G562" s="247">
        <v>10</v>
      </c>
      <c r="H562" s="254">
        <f t="shared" si="140"/>
        <v>0</v>
      </c>
      <c r="I562" s="247">
        <f t="shared" si="141"/>
        <v>1.9999999999999574E-2</v>
      </c>
      <c r="J562" s="247">
        <f t="shared" si="143"/>
        <v>0</v>
      </c>
      <c r="K562" s="266">
        <v>1</v>
      </c>
      <c r="L562" s="254"/>
      <c r="M562" s="60"/>
      <c r="N562" s="58"/>
      <c r="O562" s="58"/>
      <c r="P562" s="58"/>
    </row>
    <row r="563" spans="1:16" s="56" customFormat="1" hidden="1">
      <c r="A563" s="245">
        <v>43271</v>
      </c>
      <c r="B563" s="58" t="s">
        <v>7829</v>
      </c>
      <c r="C563" s="57" t="s">
        <v>7830</v>
      </c>
      <c r="D563" s="248" t="s">
        <v>4937</v>
      </c>
      <c r="E563" s="273">
        <v>10</v>
      </c>
      <c r="F563" s="247">
        <v>10.02</v>
      </c>
      <c r="G563" s="247">
        <v>10.06</v>
      </c>
      <c r="H563" s="254">
        <f t="shared" si="140"/>
        <v>6.0000000000000496E-3</v>
      </c>
      <c r="I563" s="247">
        <f t="shared" si="141"/>
        <v>1.9999999999999574E-2</v>
      </c>
      <c r="J563" s="247">
        <f t="shared" si="143"/>
        <v>6.0000000000000497E-2</v>
      </c>
      <c r="K563" s="266">
        <v>1</v>
      </c>
      <c r="L563" s="254"/>
      <c r="M563" s="60"/>
      <c r="N563" s="58"/>
      <c r="O563" s="58"/>
      <c r="P563" s="58"/>
    </row>
    <row r="564" spans="1:16" s="56" customFormat="1" hidden="1">
      <c r="A564" s="245">
        <v>43272</v>
      </c>
      <c r="B564" s="58" t="s">
        <v>7831</v>
      </c>
      <c r="C564" s="57" t="s">
        <v>7832</v>
      </c>
      <c r="D564" s="248" t="s">
        <v>7833</v>
      </c>
      <c r="E564" s="273">
        <v>16</v>
      </c>
      <c r="F564" s="247">
        <v>17.399999999999999</v>
      </c>
      <c r="G564" s="247">
        <v>22.2</v>
      </c>
      <c r="H564" s="254">
        <f t="shared" si="140"/>
        <v>0.38749999999999996</v>
      </c>
      <c r="I564" s="247">
        <f t="shared" si="141"/>
        <v>1.3999999999999986</v>
      </c>
      <c r="J564" s="247">
        <f t="shared" si="143"/>
        <v>6.1999999999999993</v>
      </c>
      <c r="K564" s="266">
        <v>2</v>
      </c>
      <c r="L564" s="254"/>
      <c r="M564" s="60"/>
      <c r="N564" s="58"/>
      <c r="O564" s="58"/>
      <c r="P564" s="58"/>
    </row>
    <row r="565" spans="1:16" s="59" customFormat="1" ht="15.6" hidden="1">
      <c r="A565" s="245">
        <v>43272</v>
      </c>
      <c r="B565" s="58" t="s">
        <v>7834</v>
      </c>
      <c r="C565" s="57" t="s">
        <v>7835</v>
      </c>
      <c r="D565" s="248" t="s">
        <v>7836</v>
      </c>
      <c r="E565" s="273">
        <v>19</v>
      </c>
      <c r="F565" s="247">
        <v>29.25</v>
      </c>
      <c r="G565" s="247">
        <v>31.2</v>
      </c>
      <c r="H565" s="254">
        <f t="shared" si="140"/>
        <v>0.64210526315789473</v>
      </c>
      <c r="I565" s="247">
        <f t="shared" si="141"/>
        <v>10.25</v>
      </c>
      <c r="J565" s="247">
        <f t="shared" si="143"/>
        <v>12.2</v>
      </c>
      <c r="K565" s="266">
        <v>2</v>
      </c>
      <c r="L565" s="254"/>
      <c r="N565" s="58"/>
      <c r="P565" s="58"/>
    </row>
    <row r="566" spans="1:16" s="59" customFormat="1" ht="15.6" hidden="1">
      <c r="A566" s="245">
        <v>43272</v>
      </c>
      <c r="B566" s="58" t="s">
        <v>7837</v>
      </c>
      <c r="C566" s="57" t="s">
        <v>7838</v>
      </c>
      <c r="D566" s="248" t="s">
        <v>7839</v>
      </c>
      <c r="E566" s="273">
        <v>14</v>
      </c>
      <c r="F566" s="247">
        <v>13.49</v>
      </c>
      <c r="G566" s="247">
        <v>13.64</v>
      </c>
      <c r="H566" s="254">
        <f t="shared" si="140"/>
        <v>-2.5714285714285672E-2</v>
      </c>
      <c r="I566" s="247">
        <f t="shared" si="141"/>
        <v>-0.50999999999999979</v>
      </c>
      <c r="J566" s="247">
        <f t="shared" si="143"/>
        <v>-0.35999999999999943</v>
      </c>
      <c r="K566" s="266">
        <v>1</v>
      </c>
      <c r="L566" s="254"/>
      <c r="N566" s="58"/>
      <c r="P566" s="58"/>
    </row>
    <row r="567" spans="1:16" s="59" customFormat="1" ht="15.6" hidden="1">
      <c r="A567" s="245">
        <v>43272</v>
      </c>
      <c r="B567" s="58" t="s">
        <v>7840</v>
      </c>
      <c r="C567" s="57" t="s">
        <v>7841</v>
      </c>
      <c r="D567" s="248" t="s">
        <v>7842</v>
      </c>
      <c r="E567" s="273">
        <v>13</v>
      </c>
      <c r="F567" s="247">
        <v>18</v>
      </c>
      <c r="G567" s="247">
        <v>18.350000000000001</v>
      </c>
      <c r="H567" s="254">
        <f t="shared" si="140"/>
        <v>0.41153846153846163</v>
      </c>
      <c r="I567" s="247">
        <f t="shared" si="141"/>
        <v>5</v>
      </c>
      <c r="J567" s="247">
        <f t="shared" si="143"/>
        <v>5.3500000000000014</v>
      </c>
      <c r="K567" s="266">
        <v>3</v>
      </c>
      <c r="L567" s="254"/>
      <c r="N567" s="58"/>
      <c r="P567" s="58"/>
    </row>
    <row r="568" spans="1:16" s="59" customFormat="1" ht="15.6" hidden="1">
      <c r="A568" s="245">
        <v>43272</v>
      </c>
      <c r="B568" s="58" t="s">
        <v>7843</v>
      </c>
      <c r="C568" s="57" t="s">
        <v>7844</v>
      </c>
      <c r="D568" s="248" t="s">
        <v>7845</v>
      </c>
      <c r="E568" s="273">
        <v>15</v>
      </c>
      <c r="F568" s="247">
        <v>20</v>
      </c>
      <c r="G568" s="247">
        <v>17.5</v>
      </c>
      <c r="H568" s="254">
        <f t="shared" si="140"/>
        <v>0.16666666666666666</v>
      </c>
      <c r="I568" s="247">
        <f t="shared" si="141"/>
        <v>5</v>
      </c>
      <c r="J568" s="247">
        <f t="shared" si="143"/>
        <v>2.5</v>
      </c>
      <c r="K568" s="266">
        <v>2</v>
      </c>
      <c r="L568" s="254"/>
      <c r="N568" s="58"/>
      <c r="P568" s="58"/>
    </row>
    <row r="569" spans="1:16" s="59" customFormat="1" ht="15.6" hidden="1">
      <c r="A569" s="245">
        <v>43272</v>
      </c>
      <c r="B569" s="58" t="s">
        <v>7846</v>
      </c>
      <c r="C569" s="57" t="s">
        <v>7847</v>
      </c>
      <c r="D569" s="248" t="s">
        <v>7848</v>
      </c>
      <c r="E569" s="273">
        <v>15</v>
      </c>
      <c r="F569" s="247">
        <v>15.5</v>
      </c>
      <c r="G569" s="247">
        <v>14.52</v>
      </c>
      <c r="H569" s="254">
        <f t="shared" si="140"/>
        <v>-3.2000000000000028E-2</v>
      </c>
      <c r="I569" s="247">
        <f t="shared" si="141"/>
        <v>0.5</v>
      </c>
      <c r="J569" s="247">
        <f t="shared" si="143"/>
        <v>-0.48000000000000043</v>
      </c>
      <c r="K569" s="266">
        <v>2</v>
      </c>
      <c r="L569" s="254"/>
      <c r="N569" s="58"/>
      <c r="P569" s="58"/>
    </row>
    <row r="570" spans="1:16" s="59" customFormat="1" ht="15.6" hidden="1">
      <c r="A570" s="245">
        <v>43272</v>
      </c>
      <c r="B570" s="58" t="s">
        <v>7849</v>
      </c>
      <c r="C570" s="57" t="s">
        <v>7850</v>
      </c>
      <c r="D570" s="248" t="s">
        <v>7851</v>
      </c>
      <c r="E570" s="273">
        <v>15</v>
      </c>
      <c r="F570" s="247">
        <v>15.75</v>
      </c>
      <c r="G570" s="247">
        <v>20.22</v>
      </c>
      <c r="H570" s="254">
        <f t="shared" ref="H570:H579" si="144">(G570-E570)/E570</f>
        <v>0.34799999999999992</v>
      </c>
      <c r="I570" s="247">
        <f t="shared" ref="I570:I601" si="145">(F570-E570)</f>
        <v>0.75</v>
      </c>
      <c r="J570" s="247">
        <f t="shared" si="143"/>
        <v>5.2199999999999989</v>
      </c>
      <c r="K570" s="266">
        <v>2</v>
      </c>
      <c r="L570" s="254"/>
      <c r="N570" s="58"/>
      <c r="P570" s="58"/>
    </row>
    <row r="571" spans="1:16" s="59" customFormat="1" ht="15.6" hidden="1">
      <c r="A571" s="245">
        <v>43273</v>
      </c>
      <c r="B571" s="58" t="s">
        <v>7852</v>
      </c>
      <c r="C571" s="57" t="s">
        <v>7853</v>
      </c>
      <c r="D571" s="248" t="s">
        <v>6810</v>
      </c>
      <c r="E571" s="273">
        <v>17</v>
      </c>
      <c r="F571" s="247">
        <v>28</v>
      </c>
      <c r="G571" s="247">
        <v>25</v>
      </c>
      <c r="H571" s="254">
        <f t="shared" si="144"/>
        <v>0.47058823529411764</v>
      </c>
      <c r="I571" s="247">
        <f t="shared" si="145"/>
        <v>11</v>
      </c>
      <c r="J571" s="247">
        <f t="shared" si="143"/>
        <v>8</v>
      </c>
      <c r="K571" s="266">
        <v>3</v>
      </c>
      <c r="L571" s="254"/>
      <c r="N571" s="58"/>
      <c r="P571" s="58"/>
    </row>
    <row r="572" spans="1:16" s="59" customFormat="1" ht="15.6" hidden="1">
      <c r="A572" s="245">
        <v>43273</v>
      </c>
      <c r="B572" s="58" t="s">
        <v>7854</v>
      </c>
      <c r="C572" s="57" t="s">
        <v>7855</v>
      </c>
      <c r="D572" s="248" t="s">
        <v>7856</v>
      </c>
      <c r="E572" s="273">
        <v>15</v>
      </c>
      <c r="F572" s="247">
        <v>18</v>
      </c>
      <c r="G572" s="247">
        <v>19.850000000000001</v>
      </c>
      <c r="H572" s="254">
        <f t="shared" si="144"/>
        <v>0.32333333333333342</v>
      </c>
      <c r="I572" s="247">
        <f t="shared" si="145"/>
        <v>3</v>
      </c>
      <c r="J572" s="247">
        <f t="shared" si="143"/>
        <v>4.8500000000000014</v>
      </c>
      <c r="K572" s="266">
        <v>1</v>
      </c>
      <c r="L572" s="267" t="s">
        <v>3006</v>
      </c>
      <c r="N572" s="58"/>
      <c r="P572" s="58"/>
    </row>
    <row r="573" spans="1:16" s="59" customFormat="1" ht="15.6" hidden="1">
      <c r="A573" s="245">
        <v>43278</v>
      </c>
      <c r="B573" s="58" t="s">
        <v>7857</v>
      </c>
      <c r="C573" s="57" t="s">
        <v>7858</v>
      </c>
      <c r="D573" s="248" t="s">
        <v>7713</v>
      </c>
      <c r="E573" s="273">
        <v>5</v>
      </c>
      <c r="F573" s="247">
        <v>5.55</v>
      </c>
      <c r="G573" s="247">
        <v>5.0999999999999996</v>
      </c>
      <c r="H573" s="254">
        <f t="shared" si="144"/>
        <v>1.9999999999999928E-2</v>
      </c>
      <c r="I573" s="247">
        <f t="shared" si="145"/>
        <v>0.54999999999999982</v>
      </c>
      <c r="J573" s="247">
        <f t="shared" si="143"/>
        <v>9.9999999999999645E-2</v>
      </c>
      <c r="K573" s="266">
        <v>1</v>
      </c>
      <c r="L573" s="267"/>
      <c r="N573" s="58"/>
      <c r="P573" s="58"/>
    </row>
    <row r="574" spans="1:16" s="59" customFormat="1" ht="15.6" hidden="1">
      <c r="A574" s="245">
        <v>43278</v>
      </c>
      <c r="B574" s="58" t="s">
        <v>7859</v>
      </c>
      <c r="C574" s="57" t="s">
        <v>7860</v>
      </c>
      <c r="D574" s="248" t="s">
        <v>622</v>
      </c>
      <c r="E574" s="273">
        <v>16</v>
      </c>
      <c r="F574" s="247">
        <v>25</v>
      </c>
      <c r="G574" s="247">
        <v>23.99</v>
      </c>
      <c r="H574" s="254">
        <f t="shared" si="144"/>
        <v>0.4993749999999999</v>
      </c>
      <c r="I574" s="247">
        <f t="shared" si="145"/>
        <v>9</v>
      </c>
      <c r="J574" s="247">
        <f t="shared" si="143"/>
        <v>7.9899999999999984</v>
      </c>
      <c r="K574" s="266">
        <v>2</v>
      </c>
      <c r="L574" s="267"/>
      <c r="N574" s="58"/>
      <c r="P574" s="58"/>
    </row>
    <row r="575" spans="1:16" s="59" customFormat="1" ht="15.6" hidden="1">
      <c r="A575" s="245">
        <v>43278</v>
      </c>
      <c r="B575" s="58" t="s">
        <v>7861</v>
      </c>
      <c r="C575" s="57" t="s">
        <v>7862</v>
      </c>
      <c r="D575" s="248" t="s">
        <v>7863</v>
      </c>
      <c r="E575" s="273">
        <v>16</v>
      </c>
      <c r="F575" s="247">
        <v>16</v>
      </c>
      <c r="G575" s="247">
        <v>15</v>
      </c>
      <c r="H575" s="254">
        <f t="shared" si="144"/>
        <v>-6.25E-2</v>
      </c>
      <c r="I575" s="247">
        <f t="shared" si="145"/>
        <v>0</v>
      </c>
      <c r="J575" s="247">
        <f t="shared" si="143"/>
        <v>-1</v>
      </c>
      <c r="K575" s="266">
        <v>1</v>
      </c>
      <c r="L575" s="267" t="s">
        <v>3006</v>
      </c>
      <c r="N575" s="58"/>
      <c r="P575" s="58"/>
    </row>
    <row r="576" spans="1:16" s="59" customFormat="1" ht="15.6" hidden="1">
      <c r="A576" s="245">
        <v>43278</v>
      </c>
      <c r="B576" s="58" t="s">
        <v>7864</v>
      </c>
      <c r="C576" s="57" t="s">
        <v>7865</v>
      </c>
      <c r="D576" s="248" t="s">
        <v>7866</v>
      </c>
      <c r="E576" s="273">
        <v>9</v>
      </c>
      <c r="F576" s="247">
        <v>10.4</v>
      </c>
      <c r="G576" s="247">
        <v>9.67</v>
      </c>
      <c r="H576" s="254">
        <f t="shared" si="144"/>
        <v>7.4444444444444438E-2</v>
      </c>
      <c r="I576" s="247">
        <f t="shared" si="145"/>
        <v>1.4000000000000004</v>
      </c>
      <c r="J576" s="247">
        <f t="shared" si="143"/>
        <v>0.66999999999999993</v>
      </c>
      <c r="K576" s="266">
        <v>1</v>
      </c>
      <c r="L576" s="267"/>
      <c r="N576" s="58"/>
      <c r="P576" s="58"/>
    </row>
    <row r="577" spans="1:16" s="59" customFormat="1" ht="15.6" hidden="1">
      <c r="A577" s="245">
        <v>43279</v>
      </c>
      <c r="B577" s="58" t="s">
        <v>7867</v>
      </c>
      <c r="C577" s="57" t="s">
        <v>7868</v>
      </c>
      <c r="D577" s="248" t="s">
        <v>7869</v>
      </c>
      <c r="E577" s="273">
        <v>17</v>
      </c>
      <c r="F577" s="247">
        <v>21.25</v>
      </c>
      <c r="G577" s="247">
        <v>22</v>
      </c>
      <c r="H577" s="254">
        <f t="shared" si="144"/>
        <v>0.29411764705882354</v>
      </c>
      <c r="I577" s="247">
        <f t="shared" si="145"/>
        <v>4.25</v>
      </c>
      <c r="J577" s="247">
        <f t="shared" si="143"/>
        <v>5</v>
      </c>
      <c r="K577" s="266">
        <v>3</v>
      </c>
      <c r="L577" s="267"/>
      <c r="N577" s="58"/>
      <c r="P577" s="58"/>
    </row>
    <row r="578" spans="1:16" s="59" customFormat="1" ht="15.6">
      <c r="A578" s="245">
        <v>43279</v>
      </c>
      <c r="B578" s="58" t="s">
        <v>7870</v>
      </c>
      <c r="C578" s="57" t="s">
        <v>3044</v>
      </c>
      <c r="D578" s="248" t="s">
        <v>7871</v>
      </c>
      <c r="E578" s="273">
        <v>22</v>
      </c>
      <c r="F578" s="247">
        <v>21.25</v>
      </c>
      <c r="G578" s="247">
        <v>21.4</v>
      </c>
      <c r="H578" s="254">
        <f t="shared" si="144"/>
        <v>-2.7272727272727337E-2</v>
      </c>
      <c r="I578" s="247">
        <f t="shared" si="145"/>
        <v>-0.75</v>
      </c>
      <c r="J578" s="247">
        <f t="shared" si="143"/>
        <v>-0.60000000000000142</v>
      </c>
      <c r="K578" s="266">
        <v>2</v>
      </c>
      <c r="L578" s="267" t="s">
        <v>3006</v>
      </c>
      <c r="N578" s="58"/>
      <c r="P578" s="58"/>
    </row>
    <row r="579" spans="1:16" s="59" customFormat="1" ht="15.6" hidden="1">
      <c r="A579" s="245">
        <v>43279</v>
      </c>
      <c r="B579" s="58" t="s">
        <v>7872</v>
      </c>
      <c r="C579" s="57" t="s">
        <v>7873</v>
      </c>
      <c r="D579" s="248" t="s">
        <v>7874</v>
      </c>
      <c r="E579" s="273">
        <v>8</v>
      </c>
      <c r="F579" s="247">
        <v>7.3</v>
      </c>
      <c r="G579" s="247">
        <v>6.28</v>
      </c>
      <c r="H579" s="254">
        <f t="shared" si="144"/>
        <v>-0.21499999999999997</v>
      </c>
      <c r="I579" s="247">
        <f t="shared" si="145"/>
        <v>-0.70000000000000018</v>
      </c>
      <c r="J579" s="247">
        <f t="shared" si="143"/>
        <v>-1.7199999999999998</v>
      </c>
      <c r="K579" s="266" t="s">
        <v>5829</v>
      </c>
      <c r="L579" s="267"/>
      <c r="N579" s="58"/>
      <c r="P579" s="58"/>
    </row>
    <row r="580" spans="1:16" s="59" customFormat="1" ht="15.6" hidden="1">
      <c r="A580" s="245">
        <v>43279</v>
      </c>
      <c r="B580" s="58" t="s">
        <v>7872</v>
      </c>
      <c r="C580" s="57" t="s">
        <v>7875</v>
      </c>
      <c r="D580" s="248" t="s">
        <v>7874</v>
      </c>
      <c r="E580" s="273">
        <v>0</v>
      </c>
      <c r="F580" s="247">
        <v>0.96</v>
      </c>
      <c r="G580" s="247">
        <v>0.81</v>
      </c>
      <c r="H580" s="254"/>
      <c r="I580" s="247">
        <f t="shared" si="145"/>
        <v>0.96</v>
      </c>
      <c r="J580" s="247">
        <f t="shared" si="143"/>
        <v>0.81</v>
      </c>
      <c r="K580" s="266" t="s">
        <v>5829</v>
      </c>
      <c r="L580" s="267"/>
      <c r="N580" s="58"/>
      <c r="P580" s="58"/>
    </row>
    <row r="581" spans="1:16" s="59" customFormat="1" ht="15.6">
      <c r="A581" s="245">
        <v>43279</v>
      </c>
      <c r="B581" s="58" t="s">
        <v>7876</v>
      </c>
      <c r="C581" s="57" t="s">
        <v>1138</v>
      </c>
      <c r="D581" s="248" t="s">
        <v>2086</v>
      </c>
      <c r="E581" s="273">
        <v>18</v>
      </c>
      <c r="F581" s="247">
        <v>21.15</v>
      </c>
      <c r="G581" s="247">
        <v>18.02</v>
      </c>
      <c r="H581" s="254">
        <f t="shared" ref="H581:H608" si="146">(G581-E581)/E581</f>
        <v>1.1111111111110875E-3</v>
      </c>
      <c r="I581" s="247">
        <f t="shared" si="145"/>
        <v>3.1499999999999986</v>
      </c>
      <c r="J581" s="247">
        <f t="shared" si="143"/>
        <v>1.9999999999999574E-2</v>
      </c>
      <c r="K581" s="266">
        <v>3</v>
      </c>
      <c r="L581" s="267"/>
      <c r="N581" s="58"/>
      <c r="P581" s="58"/>
    </row>
    <row r="582" spans="1:16" s="59" customFormat="1" ht="15.6" hidden="1">
      <c r="A582" s="245">
        <v>43279</v>
      </c>
      <c r="B582" s="58" t="s">
        <v>7877</v>
      </c>
      <c r="C582" s="57" t="s">
        <v>7878</v>
      </c>
      <c r="D582" s="248" t="s">
        <v>3280</v>
      </c>
      <c r="E582" s="273">
        <v>16</v>
      </c>
      <c r="F582" s="247">
        <v>15.01</v>
      </c>
      <c r="G582" s="247">
        <v>15.05</v>
      </c>
      <c r="H582" s="254">
        <f t="shared" si="146"/>
        <v>-5.9374999999999956E-2</v>
      </c>
      <c r="I582" s="247">
        <f t="shared" si="145"/>
        <v>-0.99000000000000021</v>
      </c>
      <c r="J582" s="247">
        <f t="shared" si="143"/>
        <v>-0.94999999999999929</v>
      </c>
      <c r="K582" s="266">
        <v>2</v>
      </c>
      <c r="L582" s="267" t="s">
        <v>3006</v>
      </c>
      <c r="N582" s="58"/>
      <c r="P582" s="58"/>
    </row>
    <row r="583" spans="1:16" s="59" customFormat="1" ht="15.6" hidden="1">
      <c r="A583" s="245">
        <v>43279</v>
      </c>
      <c r="B583" s="58" t="s">
        <v>7879</v>
      </c>
      <c r="C583" s="57" t="s">
        <v>7880</v>
      </c>
      <c r="D583" s="248" t="s">
        <v>4937</v>
      </c>
      <c r="E583" s="273">
        <v>10</v>
      </c>
      <c r="F583" s="247">
        <v>10.050000000000001</v>
      </c>
      <c r="G583" s="247">
        <v>10.07</v>
      </c>
      <c r="H583" s="254">
        <f t="shared" si="146"/>
        <v>7.0000000000000288E-3</v>
      </c>
      <c r="I583" s="247">
        <f t="shared" si="145"/>
        <v>5.0000000000000711E-2</v>
      </c>
      <c r="J583" s="247">
        <f t="shared" ref="J583:J614" si="147">G583-E583</f>
        <v>7.0000000000000284E-2</v>
      </c>
      <c r="K583" s="266">
        <v>1</v>
      </c>
      <c r="L583" s="267"/>
      <c r="N583" s="58"/>
      <c r="P583" s="58"/>
    </row>
    <row r="584" spans="1:16" s="59" customFormat="1" ht="15.6" hidden="1">
      <c r="A584" s="245">
        <v>43279</v>
      </c>
      <c r="B584" s="58" t="s">
        <v>7881</v>
      </c>
      <c r="C584" s="57" t="s">
        <v>7882</v>
      </c>
      <c r="D584" s="248" t="s">
        <v>5722</v>
      </c>
      <c r="E584" s="273">
        <v>17</v>
      </c>
      <c r="F584" s="247">
        <v>25</v>
      </c>
      <c r="G584" s="247">
        <v>27.78</v>
      </c>
      <c r="H584" s="254">
        <f t="shared" si="146"/>
        <v>0.63411764705882356</v>
      </c>
      <c r="I584" s="247">
        <f t="shared" si="145"/>
        <v>8</v>
      </c>
      <c r="J584" s="247">
        <f t="shared" si="147"/>
        <v>10.780000000000001</v>
      </c>
      <c r="K584" s="266">
        <v>3</v>
      </c>
      <c r="L584" s="267"/>
      <c r="P584" s="58"/>
    </row>
    <row r="585" spans="1:16" s="59" customFormat="1" ht="15.6" hidden="1">
      <c r="A585" s="245">
        <v>43279</v>
      </c>
      <c r="B585" s="58" t="s">
        <v>7883</v>
      </c>
      <c r="C585" s="57" t="s">
        <v>7884</v>
      </c>
      <c r="D585" s="248" t="s">
        <v>7885</v>
      </c>
      <c r="E585" s="273">
        <v>10</v>
      </c>
      <c r="F585" s="247">
        <v>10.050000000000001</v>
      </c>
      <c r="G585" s="247">
        <v>10.029999999999999</v>
      </c>
      <c r="H585" s="254">
        <f t="shared" si="146"/>
        <v>2.9999999999999359E-3</v>
      </c>
      <c r="I585" s="247">
        <f t="shared" si="145"/>
        <v>5.0000000000000711E-2</v>
      </c>
      <c r="J585" s="247">
        <f t="shared" si="147"/>
        <v>2.9999999999999361E-2</v>
      </c>
      <c r="K585" s="266">
        <v>1</v>
      </c>
      <c r="L585" s="267"/>
      <c r="P585" s="58"/>
    </row>
    <row r="586" spans="1:16" s="59" customFormat="1" ht="15.6">
      <c r="A586" s="245">
        <v>43279</v>
      </c>
      <c r="B586" s="58" t="s">
        <v>7886</v>
      </c>
      <c r="C586" s="57" t="s">
        <v>456</v>
      </c>
      <c r="D586" s="248" t="s">
        <v>7887</v>
      </c>
      <c r="E586" s="273">
        <v>13</v>
      </c>
      <c r="F586" s="247">
        <v>11.5</v>
      </c>
      <c r="G586" s="247">
        <v>11.52</v>
      </c>
      <c r="H586" s="254">
        <f t="shared" si="146"/>
        <v>-0.11384615384615387</v>
      </c>
      <c r="I586" s="247">
        <f t="shared" si="145"/>
        <v>-1.5</v>
      </c>
      <c r="J586" s="247">
        <f t="shared" si="147"/>
        <v>-1.4800000000000004</v>
      </c>
      <c r="K586" s="266">
        <v>2</v>
      </c>
      <c r="L586" s="267" t="s">
        <v>3006</v>
      </c>
      <c r="P586" s="58"/>
    </row>
    <row r="587" spans="1:16" s="59" customFormat="1" ht="15.6" hidden="1">
      <c r="A587" s="245">
        <v>43279</v>
      </c>
      <c r="B587" s="58" t="s">
        <v>7888</v>
      </c>
      <c r="C587" s="57" t="s">
        <v>7889</v>
      </c>
      <c r="D587" s="248" t="s">
        <v>7890</v>
      </c>
      <c r="E587" s="273">
        <v>19</v>
      </c>
      <c r="F587" s="247">
        <v>25</v>
      </c>
      <c r="G587" s="247">
        <v>26</v>
      </c>
      <c r="H587" s="254">
        <f t="shared" si="146"/>
        <v>0.36842105263157893</v>
      </c>
      <c r="I587" s="247">
        <f t="shared" si="145"/>
        <v>6</v>
      </c>
      <c r="J587" s="247">
        <f t="shared" si="147"/>
        <v>7</v>
      </c>
      <c r="K587" s="266">
        <v>3</v>
      </c>
      <c r="L587" s="267"/>
      <c r="P587" s="58"/>
    </row>
    <row r="588" spans="1:16" s="59" customFormat="1" ht="15.6" hidden="1">
      <c r="A588" s="245">
        <v>43280</v>
      </c>
      <c r="B588" s="58" t="s">
        <v>7891</v>
      </c>
      <c r="C588" s="57" t="s">
        <v>7892</v>
      </c>
      <c r="D588" s="246" t="s">
        <v>7893</v>
      </c>
      <c r="E588" s="273">
        <v>21</v>
      </c>
      <c r="F588" s="247">
        <v>23.8</v>
      </c>
      <c r="G588" s="247">
        <v>27.3</v>
      </c>
      <c r="H588" s="254">
        <f t="shared" si="146"/>
        <v>0.30000000000000004</v>
      </c>
      <c r="I588" s="247">
        <f t="shared" si="145"/>
        <v>2.8000000000000007</v>
      </c>
      <c r="J588" s="247">
        <f t="shared" si="147"/>
        <v>6.3000000000000007</v>
      </c>
      <c r="K588" s="266">
        <v>2</v>
      </c>
      <c r="L588" s="267"/>
      <c r="P588" s="58"/>
    </row>
    <row r="589" spans="1:16" s="59" customFormat="1" ht="15.6" hidden="1">
      <c r="A589" s="245">
        <v>43284</v>
      </c>
      <c r="B589" s="58" t="s">
        <v>7894</v>
      </c>
      <c r="C589" s="275" t="s">
        <v>7895</v>
      </c>
      <c r="D589" s="246" t="s">
        <v>7614</v>
      </c>
      <c r="E589" s="273">
        <v>10</v>
      </c>
      <c r="F589" s="247">
        <v>10.06</v>
      </c>
      <c r="G589" s="247">
        <v>10.050000000000001</v>
      </c>
      <c r="H589" s="254">
        <f t="shared" si="146"/>
        <v>5.0000000000000712E-3</v>
      </c>
      <c r="I589" s="247">
        <f t="shared" si="145"/>
        <v>6.0000000000000497E-2</v>
      </c>
      <c r="J589" s="247">
        <f t="shared" si="147"/>
        <v>5.0000000000000711E-2</v>
      </c>
      <c r="K589" s="266">
        <v>1</v>
      </c>
      <c r="L589" s="267"/>
      <c r="P589" s="58"/>
    </row>
    <row r="590" spans="1:16" s="59" customFormat="1" ht="15.6" hidden="1">
      <c r="A590" s="245">
        <v>43299</v>
      </c>
      <c r="B590" s="58" t="s">
        <v>7896</v>
      </c>
      <c r="C590" s="57" t="s">
        <v>7897</v>
      </c>
      <c r="D590" s="248" t="s">
        <v>7898</v>
      </c>
      <c r="E590" s="273">
        <v>14.5</v>
      </c>
      <c r="F590" s="247">
        <v>16.25</v>
      </c>
      <c r="G590" s="247">
        <v>16.399999999999999</v>
      </c>
      <c r="H590" s="254">
        <f t="shared" si="146"/>
        <v>0.13103448275862059</v>
      </c>
      <c r="I590" s="247">
        <f t="shared" si="145"/>
        <v>1.75</v>
      </c>
      <c r="J590" s="247">
        <f t="shared" si="147"/>
        <v>1.8999999999999986</v>
      </c>
      <c r="K590" s="266">
        <v>2</v>
      </c>
      <c r="L590" s="58"/>
      <c r="P590" s="58"/>
    </row>
    <row r="591" spans="1:16" s="59" customFormat="1" ht="15.6" hidden="1">
      <c r="A591" s="245">
        <v>43299</v>
      </c>
      <c r="B591" s="58" t="s">
        <v>7899</v>
      </c>
      <c r="C591" s="57" t="s">
        <v>7900</v>
      </c>
      <c r="D591" s="248" t="s">
        <v>7901</v>
      </c>
      <c r="E591" s="273">
        <v>17</v>
      </c>
      <c r="F591" s="247">
        <v>19.25</v>
      </c>
      <c r="G591" s="247">
        <v>24.51</v>
      </c>
      <c r="H591" s="254">
        <f t="shared" si="146"/>
        <v>0.44176470588235306</v>
      </c>
      <c r="I591" s="247">
        <f t="shared" si="145"/>
        <v>2.25</v>
      </c>
      <c r="J591" s="247">
        <f t="shared" si="147"/>
        <v>7.5100000000000016</v>
      </c>
      <c r="K591" s="266">
        <v>2</v>
      </c>
      <c r="L591" s="58"/>
      <c r="P591" s="58"/>
    </row>
    <row r="592" spans="1:16" s="59" customFormat="1" ht="15.6" hidden="1">
      <c r="A592" s="245">
        <v>43299</v>
      </c>
      <c r="B592" s="58" t="s">
        <v>7902</v>
      </c>
      <c r="C592" s="57" t="s">
        <v>7903</v>
      </c>
      <c r="D592" s="248" t="s">
        <v>7904</v>
      </c>
      <c r="E592" s="273">
        <v>23</v>
      </c>
      <c r="F592" s="247">
        <v>30.51</v>
      </c>
      <c r="G592" s="247">
        <v>24.25</v>
      </c>
      <c r="H592" s="254">
        <f t="shared" si="146"/>
        <v>5.434782608695652E-2</v>
      </c>
      <c r="I592" s="247">
        <f t="shared" si="145"/>
        <v>7.5100000000000016</v>
      </c>
      <c r="J592" s="247">
        <f t="shared" si="147"/>
        <v>1.25</v>
      </c>
      <c r="K592" s="266">
        <v>3</v>
      </c>
      <c r="L592" s="58"/>
      <c r="P592" s="58"/>
    </row>
    <row r="593" spans="1:16" s="59" customFormat="1" ht="15.6" hidden="1">
      <c r="A593" s="245">
        <v>43300</v>
      </c>
      <c r="B593" s="58" t="s">
        <v>7905</v>
      </c>
      <c r="C593" s="57" t="s">
        <v>7906</v>
      </c>
      <c r="D593" s="248" t="s">
        <v>6810</v>
      </c>
      <c r="E593" s="273">
        <v>18</v>
      </c>
      <c r="F593" s="247">
        <v>27.2</v>
      </c>
      <c r="G593" s="247">
        <v>31.25</v>
      </c>
      <c r="H593" s="254">
        <f t="shared" si="146"/>
        <v>0.73611111111111116</v>
      </c>
      <c r="I593" s="247">
        <f t="shared" si="145"/>
        <v>9.1999999999999993</v>
      </c>
      <c r="J593" s="247">
        <f t="shared" si="147"/>
        <v>13.25</v>
      </c>
      <c r="K593" s="266">
        <v>3</v>
      </c>
      <c r="L593" s="58"/>
      <c r="P593" s="58"/>
    </row>
    <row r="594" spans="1:16" s="59" customFormat="1" ht="15.6">
      <c r="A594" s="245">
        <v>43300</v>
      </c>
      <c r="B594" s="58" t="s">
        <v>7907</v>
      </c>
      <c r="C594" s="57" t="s">
        <v>2636</v>
      </c>
      <c r="D594" s="248" t="s">
        <v>7908</v>
      </c>
      <c r="E594" s="273">
        <v>15</v>
      </c>
      <c r="F594" s="247">
        <v>11.48</v>
      </c>
      <c r="G594" s="247">
        <v>11.5</v>
      </c>
      <c r="H594" s="254">
        <f t="shared" si="146"/>
        <v>-0.23333333333333334</v>
      </c>
      <c r="I594" s="247">
        <f t="shared" si="145"/>
        <v>-3.5199999999999996</v>
      </c>
      <c r="J594" s="247">
        <f t="shared" si="147"/>
        <v>-3.5</v>
      </c>
      <c r="K594" s="266">
        <v>2</v>
      </c>
      <c r="L594" s="267" t="s">
        <v>3006</v>
      </c>
      <c r="P594" s="58"/>
    </row>
    <row r="595" spans="1:16" s="59" customFormat="1" ht="15.6" hidden="1">
      <c r="A595" s="245">
        <v>43300</v>
      </c>
      <c r="B595" s="58" t="s">
        <v>7909</v>
      </c>
      <c r="C595" s="57" t="s">
        <v>7910</v>
      </c>
      <c r="D595" s="248" t="s">
        <v>7911</v>
      </c>
      <c r="E595" s="273">
        <v>18</v>
      </c>
      <c r="F595" s="247">
        <v>26</v>
      </c>
      <c r="G595" s="247">
        <v>24.75</v>
      </c>
      <c r="H595" s="254">
        <f t="shared" si="146"/>
        <v>0.375</v>
      </c>
      <c r="I595" s="247">
        <f t="shared" si="145"/>
        <v>8</v>
      </c>
      <c r="J595" s="247">
        <f t="shared" si="147"/>
        <v>6.75</v>
      </c>
      <c r="K595" s="266">
        <v>3</v>
      </c>
      <c r="L595" s="58"/>
      <c r="P595" s="58"/>
    </row>
    <row r="596" spans="1:16" s="59" customFormat="1" ht="15.6" hidden="1">
      <c r="A596" s="245">
        <v>43300</v>
      </c>
      <c r="B596" s="58" t="s">
        <v>7912</v>
      </c>
      <c r="C596" s="57" t="s">
        <v>7913</v>
      </c>
      <c r="D596" s="248" t="s">
        <v>6772</v>
      </c>
      <c r="E596" s="273">
        <v>19</v>
      </c>
      <c r="F596" s="247">
        <v>20.75</v>
      </c>
      <c r="G596" s="247">
        <v>19.7</v>
      </c>
      <c r="H596" s="254">
        <f t="shared" si="146"/>
        <v>3.6842105263157857E-2</v>
      </c>
      <c r="I596" s="247">
        <f t="shared" si="145"/>
        <v>1.75</v>
      </c>
      <c r="J596" s="247">
        <f t="shared" si="147"/>
        <v>0.69999999999999929</v>
      </c>
      <c r="K596" s="266">
        <v>2</v>
      </c>
      <c r="L596" s="58"/>
      <c r="P596" s="58"/>
    </row>
    <row r="597" spans="1:16" s="59" customFormat="1" ht="15.6" hidden="1">
      <c r="A597" s="245">
        <v>43300</v>
      </c>
      <c r="B597" s="58" t="s">
        <v>7914</v>
      </c>
      <c r="C597" s="57" t="s">
        <v>7915</v>
      </c>
      <c r="D597" s="248" t="s">
        <v>5496</v>
      </c>
      <c r="E597" s="273">
        <v>17</v>
      </c>
      <c r="F597" s="247">
        <v>23.05</v>
      </c>
      <c r="G597" s="247">
        <v>22.39</v>
      </c>
      <c r="H597" s="254">
        <f t="shared" si="146"/>
        <v>0.31705882352941178</v>
      </c>
      <c r="I597" s="247">
        <f t="shared" si="145"/>
        <v>6.0500000000000007</v>
      </c>
      <c r="J597" s="247">
        <f t="shared" si="147"/>
        <v>5.3900000000000006</v>
      </c>
      <c r="K597" s="266">
        <v>3</v>
      </c>
      <c r="L597" s="58"/>
      <c r="P597" s="58"/>
    </row>
    <row r="598" spans="1:16" s="59" customFormat="1" ht="15.6" hidden="1">
      <c r="A598" s="245">
        <v>43301</v>
      </c>
      <c r="B598" s="58" t="s">
        <v>7916</v>
      </c>
      <c r="C598" s="57" t="s">
        <v>7917</v>
      </c>
      <c r="D598" s="248" t="s">
        <v>7918</v>
      </c>
      <c r="E598" s="273">
        <v>15</v>
      </c>
      <c r="F598" s="247">
        <v>16</v>
      </c>
      <c r="G598" s="247">
        <v>15.16</v>
      </c>
      <c r="H598" s="254">
        <f t="shared" si="146"/>
        <v>1.0666666666666677E-2</v>
      </c>
      <c r="I598" s="247">
        <f t="shared" si="145"/>
        <v>1</v>
      </c>
      <c r="J598" s="247">
        <f t="shared" si="147"/>
        <v>0.16000000000000014</v>
      </c>
      <c r="K598" s="266">
        <v>2</v>
      </c>
      <c r="L598" s="58"/>
      <c r="P598" s="58"/>
    </row>
    <row r="599" spans="1:16" s="59" customFormat="1" ht="15.6" hidden="1">
      <c r="A599" s="245">
        <v>43306</v>
      </c>
      <c r="B599" s="58" t="s">
        <v>7919</v>
      </c>
      <c r="C599" s="57" t="s">
        <v>7920</v>
      </c>
      <c r="D599" s="248" t="s">
        <v>7921</v>
      </c>
      <c r="E599" s="273">
        <v>15</v>
      </c>
      <c r="F599" s="247">
        <v>15.05</v>
      </c>
      <c r="G599" s="247">
        <v>16.5</v>
      </c>
      <c r="H599" s="254">
        <f t="shared" si="146"/>
        <v>0.1</v>
      </c>
      <c r="I599" s="247">
        <f t="shared" si="145"/>
        <v>5.0000000000000711E-2</v>
      </c>
      <c r="J599" s="247">
        <f t="shared" si="147"/>
        <v>1.5</v>
      </c>
      <c r="K599" s="266">
        <v>2</v>
      </c>
      <c r="L599" s="58"/>
      <c r="P599" s="58"/>
    </row>
    <row r="600" spans="1:16" s="59" customFormat="1" ht="15.6" hidden="1">
      <c r="A600" s="245">
        <v>43306</v>
      </c>
      <c r="B600" s="58" t="s">
        <v>7922</v>
      </c>
      <c r="C600" s="57" t="s">
        <v>7953</v>
      </c>
      <c r="D600" s="248" t="s">
        <v>7923</v>
      </c>
      <c r="E600" s="273">
        <v>15</v>
      </c>
      <c r="F600" s="247">
        <v>18.7</v>
      </c>
      <c r="G600" s="247">
        <v>25</v>
      </c>
      <c r="H600" s="254">
        <f t="shared" si="146"/>
        <v>0.66666666666666663</v>
      </c>
      <c r="I600" s="247">
        <f t="shared" si="145"/>
        <v>3.6999999999999993</v>
      </c>
      <c r="J600" s="247">
        <f t="shared" si="147"/>
        <v>10</v>
      </c>
      <c r="K600" s="266">
        <v>2</v>
      </c>
      <c r="L600" s="58"/>
      <c r="P600" s="58"/>
    </row>
    <row r="601" spans="1:16" s="59" customFormat="1" ht="15.6" hidden="1">
      <c r="A601" s="245">
        <v>43306</v>
      </c>
      <c r="B601" s="58" t="s">
        <v>7924</v>
      </c>
      <c r="C601" s="57" t="s">
        <v>7925</v>
      </c>
      <c r="D601" s="248" t="s">
        <v>7800</v>
      </c>
      <c r="E601" s="273">
        <v>10</v>
      </c>
      <c r="F601" s="247">
        <v>10.11</v>
      </c>
      <c r="G601" s="247">
        <v>10.119999999999999</v>
      </c>
      <c r="H601" s="254">
        <f t="shared" si="146"/>
        <v>1.1999999999999922E-2</v>
      </c>
      <c r="I601" s="247">
        <f t="shared" si="145"/>
        <v>0.10999999999999943</v>
      </c>
      <c r="J601" s="247">
        <f t="shared" si="147"/>
        <v>0.11999999999999922</v>
      </c>
      <c r="K601" s="266">
        <v>1</v>
      </c>
      <c r="L601" s="58"/>
      <c r="P601" s="58"/>
    </row>
    <row r="602" spans="1:16" s="59" customFormat="1" ht="15.6" hidden="1">
      <c r="A602" s="245">
        <v>43306</v>
      </c>
      <c r="B602" s="58" t="s">
        <v>7926</v>
      </c>
      <c r="C602" s="57" t="s">
        <v>7927</v>
      </c>
      <c r="D602" s="248" t="s">
        <v>7928</v>
      </c>
      <c r="E602" s="273">
        <v>8.5</v>
      </c>
      <c r="F602" s="247">
        <v>9</v>
      </c>
      <c r="G602" s="247">
        <v>8.8000000000000007</v>
      </c>
      <c r="H602" s="254">
        <f t="shared" si="146"/>
        <v>3.5294117647058906E-2</v>
      </c>
      <c r="I602" s="247">
        <f t="shared" ref="I602:I624" si="148">(F602-E602)</f>
        <v>0.5</v>
      </c>
      <c r="J602" s="247">
        <f t="shared" si="147"/>
        <v>0.30000000000000071</v>
      </c>
      <c r="K602" s="266">
        <v>1</v>
      </c>
      <c r="L602" s="58"/>
      <c r="P602" s="58"/>
    </row>
    <row r="603" spans="1:16" s="59" customFormat="1" ht="15.6" hidden="1">
      <c r="A603" s="245">
        <v>43307</v>
      </c>
      <c r="B603" s="58" t="s">
        <v>7929</v>
      </c>
      <c r="C603" s="57" t="s">
        <v>7930</v>
      </c>
      <c r="D603" s="248" t="s">
        <v>7931</v>
      </c>
      <c r="E603" s="273">
        <v>11</v>
      </c>
      <c r="F603" s="247">
        <v>12.5</v>
      </c>
      <c r="G603" s="247">
        <v>12.52</v>
      </c>
      <c r="H603" s="254">
        <f t="shared" si="146"/>
        <v>0.13818181818181816</v>
      </c>
      <c r="I603" s="247">
        <f t="shared" si="148"/>
        <v>1.5</v>
      </c>
      <c r="J603" s="247">
        <f t="shared" si="147"/>
        <v>1.5199999999999996</v>
      </c>
      <c r="K603" s="266">
        <v>1</v>
      </c>
      <c r="L603" s="58"/>
      <c r="P603" s="58"/>
    </row>
    <row r="604" spans="1:16" s="59" customFormat="1" ht="15.6" hidden="1">
      <c r="A604" s="245">
        <v>43307</v>
      </c>
      <c r="B604" s="58" t="s">
        <v>7932</v>
      </c>
      <c r="C604" s="57" t="s">
        <v>7933</v>
      </c>
      <c r="D604" s="248" t="s">
        <v>7934</v>
      </c>
      <c r="E604" s="273">
        <v>33</v>
      </c>
      <c r="F604" s="247">
        <v>35.9</v>
      </c>
      <c r="G604" s="247">
        <v>37.549999999999997</v>
      </c>
      <c r="H604" s="254">
        <f t="shared" si="146"/>
        <v>0.1378787878787878</v>
      </c>
      <c r="I604" s="247">
        <f t="shared" si="148"/>
        <v>2.8999999999999986</v>
      </c>
      <c r="J604" s="247">
        <f t="shared" si="147"/>
        <v>4.5499999999999972</v>
      </c>
      <c r="K604" s="266">
        <v>1</v>
      </c>
      <c r="L604" s="58"/>
      <c r="P604" s="58"/>
    </row>
    <row r="605" spans="1:16" s="59" customFormat="1" ht="15.6" hidden="1">
      <c r="A605" s="245">
        <v>43307</v>
      </c>
      <c r="B605" s="58" t="s">
        <v>7935</v>
      </c>
      <c r="C605" s="57" t="s">
        <v>7936</v>
      </c>
      <c r="D605" s="248" t="s">
        <v>7911</v>
      </c>
      <c r="E605" s="273">
        <v>11</v>
      </c>
      <c r="F605" s="247">
        <v>12.45</v>
      </c>
      <c r="G605" s="247">
        <v>11.1</v>
      </c>
      <c r="H605" s="254">
        <f t="shared" si="146"/>
        <v>9.0909090909090592E-3</v>
      </c>
      <c r="I605" s="247">
        <f t="shared" si="148"/>
        <v>1.4499999999999993</v>
      </c>
      <c r="J605" s="247">
        <f t="shared" si="147"/>
        <v>9.9999999999999645E-2</v>
      </c>
      <c r="K605" s="266">
        <v>3</v>
      </c>
      <c r="L605" s="58"/>
      <c r="P605" s="58"/>
    </row>
    <row r="606" spans="1:16" s="59" customFormat="1" ht="15.6" hidden="1">
      <c r="A606" s="245">
        <v>43307</v>
      </c>
      <c r="B606" s="58" t="s">
        <v>7937</v>
      </c>
      <c r="C606" s="57" t="s">
        <v>7938</v>
      </c>
      <c r="D606" s="248" t="s">
        <v>7939</v>
      </c>
      <c r="E606" s="273">
        <v>19</v>
      </c>
      <c r="F606" s="247">
        <v>26.5</v>
      </c>
      <c r="G606" s="247">
        <v>26.7</v>
      </c>
      <c r="H606" s="254">
        <f t="shared" si="146"/>
        <v>0.40526315789473683</v>
      </c>
      <c r="I606" s="247">
        <f t="shared" si="148"/>
        <v>7.5</v>
      </c>
      <c r="J606" s="247">
        <f t="shared" si="147"/>
        <v>7.6999999999999993</v>
      </c>
      <c r="K606" s="266">
        <v>3</v>
      </c>
      <c r="L606" s="58"/>
      <c r="P606" s="58"/>
    </row>
    <row r="607" spans="1:16" s="59" customFormat="1" ht="15.6" hidden="1">
      <c r="A607" s="245">
        <v>43307</v>
      </c>
      <c r="B607" s="58" t="s">
        <v>7940</v>
      </c>
      <c r="C607" s="57" t="s">
        <v>7941</v>
      </c>
      <c r="D607" s="248" t="s">
        <v>7942</v>
      </c>
      <c r="E607" s="273">
        <v>23</v>
      </c>
      <c r="F607" s="247">
        <v>33</v>
      </c>
      <c r="G607" s="247">
        <v>30.25</v>
      </c>
      <c r="H607" s="254">
        <f t="shared" si="146"/>
        <v>0.31521739130434784</v>
      </c>
      <c r="I607" s="247">
        <f t="shared" si="148"/>
        <v>10</v>
      </c>
      <c r="J607" s="247">
        <f t="shared" si="147"/>
        <v>7.25</v>
      </c>
      <c r="K607" s="266">
        <v>3</v>
      </c>
      <c r="L607" s="58"/>
      <c r="P607" s="58"/>
    </row>
    <row r="608" spans="1:16" s="59" customFormat="1" ht="15.6" hidden="1">
      <c r="A608" s="245">
        <v>43308</v>
      </c>
      <c r="B608" s="58" t="s">
        <v>7943</v>
      </c>
      <c r="C608" s="57" t="s">
        <v>7944</v>
      </c>
      <c r="D608" s="248" t="s">
        <v>7945</v>
      </c>
      <c r="E608" s="273">
        <v>5</v>
      </c>
      <c r="F608" s="247">
        <v>4</v>
      </c>
      <c r="G608" s="247">
        <v>4.05</v>
      </c>
      <c r="H608" s="254">
        <f t="shared" si="146"/>
        <v>-0.19000000000000003</v>
      </c>
      <c r="I608" s="247">
        <f t="shared" si="148"/>
        <v>-1</v>
      </c>
      <c r="J608" s="247">
        <f t="shared" si="147"/>
        <v>-0.95000000000000018</v>
      </c>
      <c r="K608" s="266">
        <v>1</v>
      </c>
      <c r="L608" s="58"/>
      <c r="P608" s="58"/>
    </row>
    <row r="609" spans="1:16" s="59" customFormat="1" ht="15.6" hidden="1">
      <c r="A609" s="245">
        <v>43308</v>
      </c>
      <c r="B609" s="58" t="s">
        <v>7943</v>
      </c>
      <c r="C609" s="57" t="s">
        <v>7946</v>
      </c>
      <c r="D609" s="248" t="s">
        <v>7945</v>
      </c>
      <c r="E609" s="273">
        <v>0</v>
      </c>
      <c r="F609" s="247">
        <v>0.65</v>
      </c>
      <c r="G609" s="247">
        <v>0.65</v>
      </c>
      <c r="H609" s="254">
        <v>0</v>
      </c>
      <c r="I609" s="247">
        <f t="shared" si="148"/>
        <v>0.65</v>
      </c>
      <c r="J609" s="247">
        <f t="shared" si="147"/>
        <v>0.65</v>
      </c>
      <c r="K609" s="266">
        <v>1</v>
      </c>
      <c r="L609" s="58"/>
      <c r="P609" s="58"/>
    </row>
    <row r="610" spans="1:16" s="59" customFormat="1" ht="15.6" hidden="1">
      <c r="A610" s="245">
        <v>43308</v>
      </c>
      <c r="B610" s="58" t="s">
        <v>7947</v>
      </c>
      <c r="C610" s="57" t="s">
        <v>7948</v>
      </c>
      <c r="D610" s="248" t="s">
        <v>7949</v>
      </c>
      <c r="E610" s="273">
        <v>20</v>
      </c>
      <c r="F610" s="247">
        <v>25</v>
      </c>
      <c r="G610" s="247">
        <v>25.2</v>
      </c>
      <c r="H610" s="254">
        <f t="shared" ref="H610:H624" si="149">(G610-E610)/E610</f>
        <v>0.25999999999999995</v>
      </c>
      <c r="I610" s="247">
        <f t="shared" si="148"/>
        <v>5</v>
      </c>
      <c r="J610" s="247">
        <f t="shared" si="147"/>
        <v>5.1999999999999993</v>
      </c>
      <c r="K610" s="266">
        <v>2</v>
      </c>
      <c r="L610" s="58"/>
      <c r="P610" s="58"/>
    </row>
    <row r="611" spans="1:16" s="59" customFormat="1" ht="15.6" hidden="1">
      <c r="A611" s="245">
        <v>43308</v>
      </c>
      <c r="B611" s="58" t="s">
        <v>7950</v>
      </c>
      <c r="C611" s="57" t="s">
        <v>7951</v>
      </c>
      <c r="D611" s="248" t="s">
        <v>7952</v>
      </c>
      <c r="E611" s="273">
        <v>12</v>
      </c>
      <c r="F611" s="247">
        <v>14.34</v>
      </c>
      <c r="G611" s="247">
        <v>13.11</v>
      </c>
      <c r="H611" s="254">
        <f t="shared" si="149"/>
        <v>9.2499999999999957E-2</v>
      </c>
      <c r="I611" s="247">
        <f t="shared" si="148"/>
        <v>2.34</v>
      </c>
      <c r="J611" s="247">
        <f t="shared" si="147"/>
        <v>1.1099999999999994</v>
      </c>
      <c r="K611" s="266">
        <v>3</v>
      </c>
      <c r="L611" s="58"/>
      <c r="P611" s="58"/>
    </row>
    <row r="612" spans="1:16" s="59" customFormat="1" ht="15.6" hidden="1">
      <c r="A612" s="245">
        <v>43314</v>
      </c>
      <c r="B612" s="58" t="s">
        <v>7954</v>
      </c>
      <c r="C612" s="57" t="s">
        <v>7955</v>
      </c>
      <c r="D612" s="58" t="s">
        <v>7956</v>
      </c>
      <c r="E612" s="273">
        <v>17</v>
      </c>
      <c r="F612" s="247">
        <v>18</v>
      </c>
      <c r="G612" s="247">
        <v>17.809999999999999</v>
      </c>
      <c r="H612" s="254">
        <f t="shared" si="149"/>
        <v>4.7647058823529334E-2</v>
      </c>
      <c r="I612" s="247">
        <f t="shared" si="148"/>
        <v>1</v>
      </c>
      <c r="J612" s="247">
        <f t="shared" si="147"/>
        <v>0.80999999999999872</v>
      </c>
      <c r="K612" s="266">
        <v>1</v>
      </c>
      <c r="L612" s="254"/>
      <c r="P612" s="58"/>
    </row>
    <row r="613" spans="1:16" s="59" customFormat="1" ht="15.6" hidden="1">
      <c r="A613" s="245">
        <v>43314</v>
      </c>
      <c r="B613" s="58" t="s">
        <v>7957</v>
      </c>
      <c r="C613" s="57" t="s">
        <v>7958</v>
      </c>
      <c r="D613" s="58" t="s">
        <v>7959</v>
      </c>
      <c r="E613" s="273">
        <v>15</v>
      </c>
      <c r="F613" s="247">
        <v>16</v>
      </c>
      <c r="G613" s="247">
        <v>19.91</v>
      </c>
      <c r="H613" s="254">
        <f t="shared" si="149"/>
        <v>0.32733333333333337</v>
      </c>
      <c r="I613" s="247">
        <f t="shared" si="148"/>
        <v>1</v>
      </c>
      <c r="J613" s="247">
        <f t="shared" si="147"/>
        <v>4.91</v>
      </c>
      <c r="K613" s="266">
        <v>2</v>
      </c>
      <c r="L613" s="277"/>
      <c r="P613" s="58"/>
    </row>
    <row r="614" spans="1:16" s="59" customFormat="1" ht="15.6" hidden="1">
      <c r="A614" s="245">
        <v>43314</v>
      </c>
      <c r="B614" s="58" t="s">
        <v>7960</v>
      </c>
      <c r="C614" s="57" t="s">
        <v>7961</v>
      </c>
      <c r="D614" s="248" t="s">
        <v>7800</v>
      </c>
      <c r="E614" s="273">
        <v>10</v>
      </c>
      <c r="F614" s="247">
        <v>10.130000000000001</v>
      </c>
      <c r="G614" s="247">
        <v>10.130000000000001</v>
      </c>
      <c r="H614" s="254">
        <f t="shared" si="149"/>
        <v>1.3000000000000077E-2</v>
      </c>
      <c r="I614" s="247">
        <f t="shared" si="148"/>
        <v>0.13000000000000078</v>
      </c>
      <c r="J614" s="247">
        <f t="shared" si="147"/>
        <v>0.13000000000000078</v>
      </c>
      <c r="K614" s="266">
        <v>1</v>
      </c>
      <c r="L614" s="254"/>
      <c r="P614" s="58"/>
    </row>
    <row r="615" spans="1:16" s="59" customFormat="1" ht="15.6" hidden="1">
      <c r="A615" s="245">
        <v>43315</v>
      </c>
      <c r="B615" s="58" t="s">
        <v>7962</v>
      </c>
      <c r="C615" s="57" t="s">
        <v>7963</v>
      </c>
      <c r="D615" s="58" t="s">
        <v>7964</v>
      </c>
      <c r="E615" s="273">
        <v>16</v>
      </c>
      <c r="F615" s="247">
        <v>18.5</v>
      </c>
      <c r="G615" s="247">
        <v>22.1</v>
      </c>
      <c r="H615" s="254">
        <f t="shared" si="149"/>
        <v>0.38125000000000009</v>
      </c>
      <c r="I615" s="247">
        <f t="shared" si="148"/>
        <v>2.5</v>
      </c>
      <c r="J615" s="247">
        <f t="shared" ref="J615:J624" si="150">G615-E615</f>
        <v>6.1000000000000014</v>
      </c>
      <c r="K615" s="266">
        <v>2</v>
      </c>
      <c r="L615" s="277"/>
      <c r="P615" s="58"/>
    </row>
    <row r="616" spans="1:16" s="59" customFormat="1" ht="15.6">
      <c r="A616" s="245">
        <v>43315</v>
      </c>
      <c r="B616" s="58" t="s">
        <v>7965</v>
      </c>
      <c r="C616" s="57" t="s">
        <v>7145</v>
      </c>
      <c r="D616" s="248" t="s">
        <v>3152</v>
      </c>
      <c r="E616" s="273">
        <v>10</v>
      </c>
      <c r="F616" s="247">
        <v>10</v>
      </c>
      <c r="G616" s="247">
        <v>9.9499999999999993</v>
      </c>
      <c r="H616" s="254">
        <f t="shared" si="149"/>
        <v>-5.0000000000000712E-3</v>
      </c>
      <c r="I616" s="247">
        <f t="shared" si="148"/>
        <v>0</v>
      </c>
      <c r="J616" s="247">
        <f t="shared" si="150"/>
        <v>-5.0000000000000711E-2</v>
      </c>
      <c r="K616" s="266">
        <v>1</v>
      </c>
      <c r="L616" s="254"/>
      <c r="P616" s="58"/>
    </row>
    <row r="617" spans="1:16" s="59" customFormat="1" ht="15.6" hidden="1">
      <c r="A617" s="245">
        <v>43321</v>
      </c>
      <c r="B617" s="58" t="s">
        <v>7966</v>
      </c>
      <c r="C617" s="57" t="s">
        <v>7967</v>
      </c>
      <c r="D617" s="3" t="s">
        <v>7968</v>
      </c>
      <c r="E617" s="273">
        <v>12</v>
      </c>
      <c r="F617" s="247">
        <v>12</v>
      </c>
      <c r="G617" s="247">
        <v>11.38</v>
      </c>
      <c r="H617" s="254">
        <f t="shared" si="149"/>
        <v>-5.1666666666666604E-2</v>
      </c>
      <c r="I617" s="247">
        <f t="shared" si="148"/>
        <v>0</v>
      </c>
      <c r="J617" s="247">
        <f t="shared" si="150"/>
        <v>-0.61999999999999922</v>
      </c>
      <c r="K617" s="266">
        <v>1</v>
      </c>
      <c r="L617" s="254"/>
      <c r="P617" s="58"/>
    </row>
    <row r="618" spans="1:16" s="59" customFormat="1" ht="15.6" hidden="1">
      <c r="A618" s="245">
        <v>43322</v>
      </c>
      <c r="B618" s="58" t="s">
        <v>7969</v>
      </c>
      <c r="C618" s="57" t="s">
        <v>7970</v>
      </c>
      <c r="D618" s="58" t="s">
        <v>7971</v>
      </c>
      <c r="E618" s="273">
        <v>12</v>
      </c>
      <c r="F618" s="247">
        <v>12</v>
      </c>
      <c r="G618" s="247">
        <v>11.75</v>
      </c>
      <c r="H618" s="254">
        <f t="shared" si="149"/>
        <v>-2.0833333333333332E-2</v>
      </c>
      <c r="I618" s="247">
        <f t="shared" si="148"/>
        <v>0</v>
      </c>
      <c r="J618" s="247">
        <f t="shared" si="150"/>
        <v>-0.25</v>
      </c>
      <c r="K618" s="266">
        <v>1</v>
      </c>
      <c r="L618" s="254"/>
      <c r="P618" s="58"/>
    </row>
    <row r="619" spans="1:16" s="59" customFormat="1" ht="15.6" hidden="1">
      <c r="A619" s="245">
        <v>43322</v>
      </c>
      <c r="B619" s="58" t="s">
        <v>7972</v>
      </c>
      <c r="C619" s="57" t="s">
        <v>7973</v>
      </c>
      <c r="D619" s="3" t="s">
        <v>7605</v>
      </c>
      <c r="E619" s="273">
        <v>10</v>
      </c>
      <c r="F619" s="247">
        <v>10.1</v>
      </c>
      <c r="G619" s="247">
        <v>10.07</v>
      </c>
      <c r="H619" s="254">
        <f t="shared" si="149"/>
        <v>7.0000000000000288E-3</v>
      </c>
      <c r="I619" s="247">
        <f t="shared" si="148"/>
        <v>9.9999999999999645E-2</v>
      </c>
      <c r="J619" s="247">
        <f t="shared" si="150"/>
        <v>7.0000000000000284E-2</v>
      </c>
      <c r="K619" s="266">
        <v>1</v>
      </c>
      <c r="L619" s="254"/>
      <c r="P619" s="58"/>
    </row>
    <row r="620" spans="1:16" s="59" customFormat="1" ht="15.6" hidden="1">
      <c r="A620" s="245">
        <v>43326</v>
      </c>
      <c r="B620" s="58" t="s">
        <v>7974</v>
      </c>
      <c r="C620" s="57" t="s">
        <v>7975</v>
      </c>
      <c r="D620" s="3" t="s">
        <v>7614</v>
      </c>
      <c r="E620" s="273">
        <v>13</v>
      </c>
      <c r="F620" s="247">
        <v>13.02</v>
      </c>
      <c r="G620" s="247">
        <v>13</v>
      </c>
      <c r="H620" s="254">
        <f t="shared" si="149"/>
        <v>0</v>
      </c>
      <c r="I620" s="247">
        <f t="shared" si="148"/>
        <v>1.9999999999999574E-2</v>
      </c>
      <c r="J620" s="247">
        <f t="shared" si="150"/>
        <v>0</v>
      </c>
      <c r="K620" s="266">
        <v>1</v>
      </c>
      <c r="P620" s="58"/>
    </row>
    <row r="621" spans="1:16" s="59" customFormat="1" ht="15.6" hidden="1">
      <c r="A621" s="245">
        <v>43328</v>
      </c>
      <c r="B621" s="58" t="s">
        <v>7976</v>
      </c>
      <c r="C621" s="57" t="s">
        <v>7977</v>
      </c>
      <c r="D621" s="3" t="s">
        <v>4937</v>
      </c>
      <c r="E621" s="273">
        <v>10</v>
      </c>
      <c r="F621" s="247">
        <v>10.08</v>
      </c>
      <c r="G621" s="247">
        <v>10.039999999999999</v>
      </c>
      <c r="H621" s="254">
        <f t="shared" si="149"/>
        <v>3.9999999999999151E-3</v>
      </c>
      <c r="I621" s="247">
        <f t="shared" si="148"/>
        <v>8.0000000000000071E-2</v>
      </c>
      <c r="J621" s="247">
        <f t="shared" si="150"/>
        <v>3.9999999999999147E-2</v>
      </c>
      <c r="K621" s="266">
        <v>1</v>
      </c>
      <c r="P621" s="58"/>
    </row>
    <row r="622" spans="1:16" s="59" customFormat="1" ht="15.6" hidden="1">
      <c r="A622" s="245">
        <v>43333</v>
      </c>
      <c r="B622" s="58" t="s">
        <v>7978</v>
      </c>
      <c r="C622" s="57" t="s">
        <v>7979</v>
      </c>
      <c r="D622" s="246" t="s">
        <v>622</v>
      </c>
      <c r="E622" s="273">
        <v>6.125</v>
      </c>
      <c r="F622" s="247">
        <v>6</v>
      </c>
      <c r="G622" s="247">
        <v>6.15</v>
      </c>
      <c r="H622" s="254">
        <f t="shared" si="149"/>
        <v>4.0816326530612821E-3</v>
      </c>
      <c r="I622" s="247">
        <f t="shared" si="148"/>
        <v>-0.125</v>
      </c>
      <c r="J622" s="247">
        <f t="shared" si="150"/>
        <v>2.5000000000000355E-2</v>
      </c>
      <c r="K622" s="266">
        <v>1</v>
      </c>
      <c r="P622" s="58"/>
    </row>
    <row r="623" spans="1:16" s="59" customFormat="1" ht="15.6" hidden="1">
      <c r="A623" s="245">
        <v>43333</v>
      </c>
      <c r="B623" s="58" t="s">
        <v>7980</v>
      </c>
      <c r="C623" s="57" t="s">
        <v>7981</v>
      </c>
      <c r="D623" s="3" t="s">
        <v>1906</v>
      </c>
      <c r="E623" s="273">
        <v>10</v>
      </c>
      <c r="F623" s="247">
        <v>10.01</v>
      </c>
      <c r="G623" s="247">
        <v>10.029999999999999</v>
      </c>
      <c r="H623" s="254">
        <f t="shared" si="149"/>
        <v>2.9999999999999359E-3</v>
      </c>
      <c r="I623" s="247">
        <f t="shared" si="148"/>
        <v>9.9999999999997868E-3</v>
      </c>
      <c r="J623" s="247">
        <f t="shared" si="150"/>
        <v>2.9999999999999361E-2</v>
      </c>
      <c r="K623" s="266">
        <v>1</v>
      </c>
      <c r="P623" s="58"/>
    </row>
    <row r="624" spans="1:16" s="59" customFormat="1" ht="15.6" hidden="1">
      <c r="A624" s="245">
        <v>43336</v>
      </c>
      <c r="B624" s="58" t="s">
        <v>7982</v>
      </c>
      <c r="C624" s="57" t="s">
        <v>7983</v>
      </c>
      <c r="D624" s="278" t="s">
        <v>7984</v>
      </c>
      <c r="E624" s="273">
        <v>10</v>
      </c>
      <c r="F624" s="247">
        <v>10.01</v>
      </c>
      <c r="G624" s="247">
        <v>10.02</v>
      </c>
      <c r="H624" s="254">
        <f t="shared" si="149"/>
        <v>1.9999999999999575E-3</v>
      </c>
      <c r="I624" s="247">
        <f t="shared" si="148"/>
        <v>9.9999999999997868E-3</v>
      </c>
      <c r="J624" s="247">
        <f t="shared" si="150"/>
        <v>1.9999999999999574E-2</v>
      </c>
      <c r="K624" s="266">
        <v>1</v>
      </c>
      <c r="P624" s="58"/>
    </row>
    <row r="625" spans="1:16" s="59" customFormat="1" ht="15.6" hidden="1">
      <c r="A625" s="245">
        <v>43341</v>
      </c>
      <c r="B625" s="58" t="s">
        <v>7985</v>
      </c>
      <c r="C625" s="57" t="s">
        <v>7986</v>
      </c>
      <c r="D625" s="3" t="s">
        <v>7614</v>
      </c>
      <c r="E625" s="273">
        <v>10</v>
      </c>
      <c r="F625" s="247">
        <v>10.119999999999999</v>
      </c>
      <c r="G625" s="247">
        <v>10.130000000000001</v>
      </c>
      <c r="H625" s="254">
        <f t="shared" ref="H625:H632" si="151">(G625-E625)/E625</f>
        <v>1.3000000000000077E-2</v>
      </c>
      <c r="I625" s="247">
        <f t="shared" ref="I625:I632" si="152">(F625-E625)</f>
        <v>0.11999999999999922</v>
      </c>
      <c r="J625" s="247">
        <f t="shared" ref="J625:J632" si="153">G625-E625</f>
        <v>0.13000000000000078</v>
      </c>
      <c r="K625" s="266">
        <v>1</v>
      </c>
      <c r="P625" s="58"/>
    </row>
    <row r="626" spans="1:16" s="59" customFormat="1" ht="15.6" hidden="1">
      <c r="A626" s="245">
        <v>43350</v>
      </c>
      <c r="B626" s="58" t="s">
        <v>7987</v>
      </c>
      <c r="C626" s="57" t="s">
        <v>7988</v>
      </c>
      <c r="D626" s="58" t="s">
        <v>1819</v>
      </c>
      <c r="E626" s="273">
        <v>10</v>
      </c>
      <c r="F626" s="247">
        <v>10.02</v>
      </c>
      <c r="G626" s="247">
        <v>10.050000000000001</v>
      </c>
      <c r="H626" s="254">
        <f t="shared" si="151"/>
        <v>5.0000000000000712E-3</v>
      </c>
      <c r="I626" s="247">
        <f t="shared" si="152"/>
        <v>1.9999999999999574E-2</v>
      </c>
      <c r="J626" s="247">
        <f t="shared" si="153"/>
        <v>5.0000000000000711E-2</v>
      </c>
      <c r="K626" s="266">
        <v>1</v>
      </c>
      <c r="P626" s="58"/>
    </row>
    <row r="627" spans="1:16" s="59" customFormat="1" ht="15.6">
      <c r="A627" s="245">
        <v>43348</v>
      </c>
      <c r="B627" s="58" t="s">
        <v>7989</v>
      </c>
      <c r="C627" s="57" t="s">
        <v>6896</v>
      </c>
      <c r="D627" s="58" t="s">
        <v>2329</v>
      </c>
      <c r="E627" s="273">
        <v>10</v>
      </c>
      <c r="F627" s="247">
        <v>10.17</v>
      </c>
      <c r="G627" s="247">
        <v>10.15</v>
      </c>
      <c r="H627" s="254">
        <f t="shared" si="151"/>
        <v>1.5000000000000036E-2</v>
      </c>
      <c r="I627" s="247">
        <f t="shared" si="152"/>
        <v>0.16999999999999993</v>
      </c>
      <c r="J627" s="247">
        <f t="shared" si="153"/>
        <v>0.15000000000000036</v>
      </c>
      <c r="K627" s="266">
        <v>1</v>
      </c>
      <c r="P627" s="58"/>
    </row>
    <row r="628" spans="1:16" s="59" customFormat="1" ht="15.6" hidden="1">
      <c r="A628" s="245">
        <v>43355</v>
      </c>
      <c r="B628" s="58" t="s">
        <v>7990</v>
      </c>
      <c r="C628" s="57" t="s">
        <v>7991</v>
      </c>
      <c r="D628" s="58" t="s">
        <v>7992</v>
      </c>
      <c r="E628" s="273">
        <v>14</v>
      </c>
      <c r="F628" s="247">
        <v>16.75</v>
      </c>
      <c r="G628" s="247">
        <v>13.8</v>
      </c>
      <c r="H628" s="254">
        <f t="shared" si="151"/>
        <v>-1.4285714285714235E-2</v>
      </c>
      <c r="I628" s="247">
        <f t="shared" si="152"/>
        <v>2.75</v>
      </c>
      <c r="J628" s="247">
        <f t="shared" si="153"/>
        <v>-0.19999999999999929</v>
      </c>
      <c r="K628" s="266">
        <v>1</v>
      </c>
      <c r="P628" s="58"/>
    </row>
    <row r="629" spans="1:16" s="59" customFormat="1" ht="15.6" hidden="1">
      <c r="A629" s="245">
        <v>43355</v>
      </c>
      <c r="B629" s="58" t="s">
        <v>7993</v>
      </c>
      <c r="C629" s="57" t="s">
        <v>7994</v>
      </c>
      <c r="D629" s="58" t="s">
        <v>7995</v>
      </c>
      <c r="E629" s="273">
        <v>6.26</v>
      </c>
      <c r="F629" s="247">
        <v>6</v>
      </c>
      <c r="G629" s="247">
        <v>6.6</v>
      </c>
      <c r="H629" s="254">
        <f t="shared" si="151"/>
        <v>5.4313099041533523E-2</v>
      </c>
      <c r="I629" s="247">
        <f t="shared" si="152"/>
        <v>-0.25999999999999979</v>
      </c>
      <c r="J629" s="247">
        <f t="shared" si="153"/>
        <v>0.33999999999999986</v>
      </c>
      <c r="K629" s="266">
        <v>1</v>
      </c>
      <c r="P629" s="58"/>
    </row>
    <row r="630" spans="1:16" s="59" customFormat="1" ht="15.6" hidden="1">
      <c r="A630" s="245">
        <v>43357</v>
      </c>
      <c r="B630" s="58" t="s">
        <v>7996</v>
      </c>
      <c r="C630" s="57" t="s">
        <v>7997</v>
      </c>
      <c r="D630" s="58" t="s">
        <v>7998</v>
      </c>
      <c r="E630" s="273">
        <v>20</v>
      </c>
      <c r="F630" s="247">
        <v>21.2</v>
      </c>
      <c r="G630" s="247">
        <v>20</v>
      </c>
      <c r="H630" s="254">
        <f t="shared" si="151"/>
        <v>0</v>
      </c>
      <c r="I630" s="247">
        <f t="shared" si="152"/>
        <v>1.1999999999999993</v>
      </c>
      <c r="J630" s="247">
        <f t="shared" si="153"/>
        <v>0</v>
      </c>
      <c r="K630" s="266">
        <v>2</v>
      </c>
      <c r="P630" s="58"/>
    </row>
    <row r="631" spans="1:16" s="59" customFormat="1" ht="15.6" hidden="1">
      <c r="A631" s="245">
        <v>43357</v>
      </c>
      <c r="B631" s="58" t="s">
        <v>7999</v>
      </c>
      <c r="C631" s="57" t="s">
        <v>8000</v>
      </c>
      <c r="D631" s="58" t="s">
        <v>8001</v>
      </c>
      <c r="E631" s="273">
        <v>17</v>
      </c>
      <c r="F631" s="247">
        <v>25.66</v>
      </c>
      <c r="G631" s="247">
        <v>32.65</v>
      </c>
      <c r="H631" s="254">
        <f t="shared" si="151"/>
        <v>0.9205882352941176</v>
      </c>
      <c r="I631" s="247">
        <f t="shared" si="152"/>
        <v>8.66</v>
      </c>
      <c r="J631" s="247">
        <f t="shared" si="153"/>
        <v>15.649999999999999</v>
      </c>
      <c r="K631" s="266">
        <v>3</v>
      </c>
      <c r="P631" s="58"/>
    </row>
    <row r="632" spans="1:16" s="59" customFormat="1" ht="15.6" hidden="1">
      <c r="A632" s="245">
        <v>43357</v>
      </c>
      <c r="B632" s="58" t="s">
        <v>8002</v>
      </c>
      <c r="C632" s="57" t="s">
        <v>8003</v>
      </c>
      <c r="D632" s="248" t="s">
        <v>8004</v>
      </c>
      <c r="E632" s="273">
        <v>7</v>
      </c>
      <c r="F632" s="247">
        <v>9.1</v>
      </c>
      <c r="G632" s="247">
        <v>15.97</v>
      </c>
      <c r="H632" s="254">
        <f t="shared" si="151"/>
        <v>1.2814285714285716</v>
      </c>
      <c r="I632" s="247">
        <f t="shared" si="152"/>
        <v>2.0999999999999996</v>
      </c>
      <c r="J632" s="247">
        <f t="shared" si="153"/>
        <v>8.9700000000000006</v>
      </c>
      <c r="K632" s="266">
        <v>1</v>
      </c>
      <c r="L632" s="267" t="s">
        <v>3006</v>
      </c>
      <c r="P632" s="58"/>
    </row>
    <row r="633" spans="1:16" s="59" customFormat="1" ht="15.6" hidden="1">
      <c r="A633" s="245">
        <v>43362</v>
      </c>
      <c r="B633" s="58" t="s">
        <v>8005</v>
      </c>
      <c r="C633" s="57" t="s">
        <v>8006</v>
      </c>
      <c r="D633" s="58" t="s">
        <v>8007</v>
      </c>
      <c r="E633" s="273">
        <v>9.5</v>
      </c>
      <c r="F633" s="247">
        <v>15</v>
      </c>
      <c r="G633" s="247">
        <v>11.97</v>
      </c>
      <c r="H633" s="254">
        <f t="shared" ref="H633:H638" si="154">(G633-E633)/E633</f>
        <v>0.26000000000000006</v>
      </c>
      <c r="I633" s="247">
        <f t="shared" ref="I633:I638" si="155">(F633-E633)</f>
        <v>5.5</v>
      </c>
      <c r="J633" s="247">
        <f t="shared" ref="J633:J638" si="156">G633-E633</f>
        <v>2.4700000000000006</v>
      </c>
      <c r="K633" s="266">
        <v>1</v>
      </c>
      <c r="L633" s="267" t="s">
        <v>3006</v>
      </c>
      <c r="P633" s="58"/>
    </row>
    <row r="634" spans="1:16" s="59" customFormat="1" ht="15.6" hidden="1">
      <c r="A634" s="245">
        <v>43363</v>
      </c>
      <c r="B634" s="58" t="s">
        <v>8008</v>
      </c>
      <c r="C634" s="57" t="s">
        <v>8009</v>
      </c>
      <c r="D634" s="58" t="s">
        <v>6772</v>
      </c>
      <c r="E634" s="273">
        <v>19</v>
      </c>
      <c r="F634" s="247">
        <v>20</v>
      </c>
      <c r="G634" s="247">
        <v>19.09</v>
      </c>
      <c r="H634" s="254">
        <f t="shared" si="154"/>
        <v>4.7368421052631504E-3</v>
      </c>
      <c r="I634" s="247">
        <f t="shared" si="155"/>
        <v>1</v>
      </c>
      <c r="J634" s="247">
        <f t="shared" si="156"/>
        <v>8.9999999999999858E-2</v>
      </c>
      <c r="K634" s="266">
        <v>2</v>
      </c>
      <c r="L634" s="267"/>
      <c r="P634" s="58"/>
    </row>
    <row r="635" spans="1:16" s="59" customFormat="1" ht="15.6" hidden="1">
      <c r="A635" s="245">
        <v>43363</v>
      </c>
      <c r="B635" s="58" t="s">
        <v>8010</v>
      </c>
      <c r="C635" s="57" t="s">
        <v>8011</v>
      </c>
      <c r="D635" s="58" t="s">
        <v>8012</v>
      </c>
      <c r="E635" s="273">
        <v>24</v>
      </c>
      <c r="F635" s="247">
        <v>32.25</v>
      </c>
      <c r="G635" s="247">
        <v>36</v>
      </c>
      <c r="H635" s="254">
        <f t="shared" si="154"/>
        <v>0.5</v>
      </c>
      <c r="I635" s="247">
        <f t="shared" si="155"/>
        <v>8.25</v>
      </c>
      <c r="J635" s="247">
        <f t="shared" si="156"/>
        <v>12</v>
      </c>
      <c r="K635" s="266">
        <v>3</v>
      </c>
      <c r="L635" s="267"/>
      <c r="P635" s="58"/>
    </row>
    <row r="636" spans="1:16" s="59" customFormat="1" ht="15.6" hidden="1">
      <c r="A636" s="245">
        <v>43363</v>
      </c>
      <c r="B636" s="58" t="s">
        <v>8013</v>
      </c>
      <c r="C636" s="57" t="s">
        <v>8014</v>
      </c>
      <c r="D636" s="58" t="s">
        <v>8015</v>
      </c>
      <c r="E636" s="273">
        <v>23</v>
      </c>
      <c r="F636" s="247">
        <v>36</v>
      </c>
      <c r="G636" s="247">
        <v>36.5</v>
      </c>
      <c r="H636" s="254">
        <f t="shared" si="154"/>
        <v>0.58695652173913049</v>
      </c>
      <c r="I636" s="247">
        <f t="shared" si="155"/>
        <v>13</v>
      </c>
      <c r="J636" s="247">
        <f t="shared" si="156"/>
        <v>13.5</v>
      </c>
      <c r="K636" s="266">
        <v>3</v>
      </c>
      <c r="L636" s="267"/>
      <c r="P636" s="58"/>
    </row>
    <row r="637" spans="1:16" s="59" customFormat="1" ht="15.6" hidden="1">
      <c r="A637" s="245">
        <v>43364</v>
      </c>
      <c r="B637" s="58" t="s">
        <v>8016</v>
      </c>
      <c r="C637" s="57" t="s">
        <v>8017</v>
      </c>
      <c r="D637" s="58" t="s">
        <v>8018</v>
      </c>
      <c r="E637" s="273">
        <v>20</v>
      </c>
      <c r="F637" s="247">
        <v>27</v>
      </c>
      <c r="G637" s="247">
        <v>28.45</v>
      </c>
      <c r="H637" s="254">
        <f t="shared" si="154"/>
        <v>0.42249999999999999</v>
      </c>
      <c r="I637" s="247">
        <f t="shared" si="155"/>
        <v>7</v>
      </c>
      <c r="J637" s="247">
        <f t="shared" si="156"/>
        <v>8.4499999999999993</v>
      </c>
      <c r="K637" s="266">
        <v>3</v>
      </c>
      <c r="L637" s="267"/>
      <c r="P637" s="58"/>
    </row>
    <row r="638" spans="1:16" s="59" customFormat="1" ht="15.6" hidden="1">
      <c r="A638" s="245">
        <v>43364</v>
      </c>
      <c r="B638" s="58" t="s">
        <v>8019</v>
      </c>
      <c r="C638" s="57" t="s">
        <v>8187</v>
      </c>
      <c r="D638" s="58" t="s">
        <v>8020</v>
      </c>
      <c r="E638" s="273">
        <v>16</v>
      </c>
      <c r="F638" s="247">
        <v>26.5</v>
      </c>
      <c r="G638" s="247">
        <v>24</v>
      </c>
      <c r="H638" s="254">
        <f t="shared" si="154"/>
        <v>0.5</v>
      </c>
      <c r="I638" s="247">
        <f t="shared" si="155"/>
        <v>10.5</v>
      </c>
      <c r="J638" s="247">
        <f t="shared" si="156"/>
        <v>8</v>
      </c>
      <c r="K638" s="266">
        <v>2</v>
      </c>
      <c r="L638" s="267"/>
      <c r="P638" s="58"/>
    </row>
    <row r="639" spans="1:16" s="59" customFormat="1" ht="15.6">
      <c r="A639" s="245">
        <v>43368</v>
      </c>
      <c r="B639" s="58" t="s">
        <v>8022</v>
      </c>
      <c r="C639" s="57" t="s">
        <v>8023</v>
      </c>
      <c r="D639" s="58" t="s">
        <v>8024</v>
      </c>
      <c r="E639" s="273">
        <v>9</v>
      </c>
      <c r="F639" s="247">
        <v>9.5</v>
      </c>
      <c r="G639" s="247">
        <v>9.08</v>
      </c>
      <c r="H639" s="254">
        <f>(G639-E639)/E639</f>
        <v>8.8888888888888976E-3</v>
      </c>
      <c r="I639" s="247">
        <f>(F639-E639)</f>
        <v>0.5</v>
      </c>
      <c r="J639" s="247">
        <f>G639-E639</f>
        <v>8.0000000000000071E-2</v>
      </c>
      <c r="K639" s="266">
        <v>1</v>
      </c>
      <c r="P639" s="58"/>
    </row>
    <row r="640" spans="1:16" s="59" customFormat="1" ht="15.6" hidden="1">
      <c r="A640" s="245">
        <v>43369</v>
      </c>
      <c r="B640" s="58" t="s">
        <v>8025</v>
      </c>
      <c r="C640" s="57" t="s">
        <v>8026</v>
      </c>
      <c r="D640" s="58" t="s">
        <v>8027</v>
      </c>
      <c r="E640" s="273">
        <v>17.5</v>
      </c>
      <c r="F640" s="247">
        <v>24.5</v>
      </c>
      <c r="G640" s="247">
        <v>23.5</v>
      </c>
      <c r="H640" s="254">
        <f>(G640-E640)/E640</f>
        <v>0.34285714285714286</v>
      </c>
      <c r="I640" s="247">
        <f>(F640-E640)</f>
        <v>7</v>
      </c>
      <c r="J640" s="247">
        <f>G640-E640</f>
        <v>6</v>
      </c>
      <c r="K640" s="266">
        <v>2</v>
      </c>
      <c r="P640" s="58"/>
    </row>
    <row r="641" spans="1:16" s="59" customFormat="1" ht="15.6" hidden="1">
      <c r="A641" s="245">
        <v>43369</v>
      </c>
      <c r="B641" s="58" t="s">
        <v>8028</v>
      </c>
      <c r="C641" s="57" t="s">
        <v>8029</v>
      </c>
      <c r="D641" s="58" t="s">
        <v>6772</v>
      </c>
      <c r="E641" s="273">
        <v>12.5</v>
      </c>
      <c r="F641" s="247">
        <v>13</v>
      </c>
      <c r="G641" s="247">
        <v>12.8</v>
      </c>
      <c r="H641" s="254">
        <f>(G641-E641)/E641</f>
        <v>2.4000000000000056E-2</v>
      </c>
      <c r="I641" s="247">
        <f>(F641-E641)</f>
        <v>0.5</v>
      </c>
      <c r="J641" s="247">
        <f>G641-E641</f>
        <v>0.30000000000000071</v>
      </c>
      <c r="K641" s="266">
        <v>2</v>
      </c>
      <c r="P641" s="58"/>
    </row>
    <row r="642" spans="1:16" s="59" customFormat="1" ht="15.6" hidden="1">
      <c r="A642" s="245">
        <v>43369</v>
      </c>
      <c r="B642" s="58" t="s">
        <v>8030</v>
      </c>
      <c r="C642" s="57" t="s">
        <v>8031</v>
      </c>
      <c r="D642" s="58" t="s">
        <v>8032</v>
      </c>
      <c r="E642" s="273">
        <v>15</v>
      </c>
      <c r="F642" s="247">
        <v>13.45</v>
      </c>
      <c r="G642" s="247">
        <v>10.66</v>
      </c>
      <c r="H642" s="254">
        <f>(G642-E642)/E642</f>
        <v>-0.28933333333333333</v>
      </c>
      <c r="I642" s="247">
        <f>(F642-E642)</f>
        <v>-1.5500000000000007</v>
      </c>
      <c r="J642" s="247">
        <f>G642-E642</f>
        <v>-4.34</v>
      </c>
      <c r="K642" s="266">
        <v>2</v>
      </c>
      <c r="L642" s="267" t="s">
        <v>3006</v>
      </c>
      <c r="P642" s="58"/>
    </row>
    <row r="643" spans="1:16" s="59" customFormat="1" ht="15.6" hidden="1">
      <c r="A643" s="245">
        <v>43369</v>
      </c>
      <c r="B643" s="58" t="s">
        <v>8033</v>
      </c>
      <c r="C643" s="57" t="s">
        <v>8034</v>
      </c>
      <c r="D643" s="58" t="s">
        <v>6785</v>
      </c>
      <c r="E643" s="273">
        <v>12</v>
      </c>
      <c r="F643" s="247">
        <v>18.75</v>
      </c>
      <c r="G643" s="247">
        <v>17.239999999999998</v>
      </c>
      <c r="H643" s="254">
        <f>(G643-E643)/E643</f>
        <v>0.43666666666666654</v>
      </c>
      <c r="I643" s="247">
        <f>(F643-E643)</f>
        <v>6.75</v>
      </c>
      <c r="J643" s="247">
        <f>G643-E643</f>
        <v>5.2399999999999984</v>
      </c>
      <c r="K643" s="266">
        <v>3</v>
      </c>
      <c r="P643" s="58"/>
    </row>
    <row r="644" spans="1:16" s="59" customFormat="1" ht="15.6" hidden="1">
      <c r="A644" s="245"/>
      <c r="B644" s="58"/>
      <c r="C644" s="57"/>
      <c r="D644" s="58"/>
      <c r="E644" s="273"/>
      <c r="F644" s="247"/>
      <c r="G644" s="247"/>
      <c r="H644" s="254"/>
      <c r="I644" s="247"/>
      <c r="J644" s="247"/>
      <c r="K644" s="266"/>
      <c r="P644" s="58"/>
    </row>
    <row r="645" spans="1:16" s="59" customFormat="1" ht="15.6" hidden="1">
      <c r="A645" s="245"/>
      <c r="B645" s="58"/>
      <c r="C645" s="57"/>
      <c r="D645" s="58"/>
      <c r="E645" s="273"/>
      <c r="F645" s="247"/>
      <c r="G645" s="247"/>
      <c r="H645" s="254"/>
      <c r="I645" s="247"/>
      <c r="J645" s="247"/>
      <c r="K645" s="266"/>
      <c r="P645" s="58"/>
    </row>
    <row r="646" spans="1:16" s="59" customFormat="1" ht="15.6">
      <c r="A646" s="245">
        <v>43369</v>
      </c>
      <c r="B646" s="58" t="s">
        <v>8022</v>
      </c>
      <c r="C646" s="57" t="s">
        <v>8023</v>
      </c>
      <c r="D646" s="58" t="s">
        <v>8024</v>
      </c>
      <c r="E646" s="273">
        <v>9</v>
      </c>
      <c r="F646" s="247">
        <v>9.5</v>
      </c>
      <c r="G646" s="247">
        <v>9.0500000000000007</v>
      </c>
      <c r="H646" s="254">
        <f t="shared" ref="H646:H653" si="157">(G646-E646)/E646</f>
        <v>5.5555555555556347E-3</v>
      </c>
      <c r="I646" s="247">
        <f t="shared" ref="I646:I653" si="158">(F646-E646)</f>
        <v>0.5</v>
      </c>
      <c r="J646" s="247">
        <f t="shared" ref="J646:J653" si="159">G646-E646</f>
        <v>5.0000000000000711E-2</v>
      </c>
      <c r="K646" s="266">
        <v>1</v>
      </c>
      <c r="L646" s="267"/>
      <c r="P646" s="58"/>
    </row>
    <row r="647" spans="1:16" s="59" customFormat="1" ht="15.6" hidden="1">
      <c r="A647" s="245">
        <v>43370</v>
      </c>
      <c r="B647" s="58" t="s">
        <v>8035</v>
      </c>
      <c r="C647" s="57" t="s">
        <v>8036</v>
      </c>
      <c r="D647" s="58" t="s">
        <v>8037</v>
      </c>
      <c r="E647" s="273">
        <v>16</v>
      </c>
      <c r="F647" s="247">
        <v>21</v>
      </c>
      <c r="G647" s="247">
        <v>16.05</v>
      </c>
      <c r="H647" s="254">
        <f t="shared" si="157"/>
        <v>3.1250000000000444E-3</v>
      </c>
      <c r="I647" s="247">
        <f t="shared" si="158"/>
        <v>5</v>
      </c>
      <c r="J647" s="247">
        <f t="shared" si="159"/>
        <v>5.0000000000000711E-2</v>
      </c>
      <c r="K647" s="266">
        <v>2</v>
      </c>
      <c r="L647" s="267" t="s">
        <v>3006</v>
      </c>
      <c r="P647" s="58"/>
    </row>
    <row r="648" spans="1:16" s="282" customFormat="1" ht="15.6" hidden="1">
      <c r="A648" s="245">
        <v>43370</v>
      </c>
      <c r="B648" s="58" t="s">
        <v>8038</v>
      </c>
      <c r="C648" s="57" t="s">
        <v>8039</v>
      </c>
      <c r="D648" s="58" t="s">
        <v>7041</v>
      </c>
      <c r="E648" s="273">
        <v>12.5</v>
      </c>
      <c r="F648" s="247">
        <v>16</v>
      </c>
      <c r="G648" s="247">
        <v>12.62</v>
      </c>
      <c r="H648" s="254">
        <f t="shared" si="157"/>
        <v>9.5999999999999367E-3</v>
      </c>
      <c r="I648" s="247">
        <f t="shared" si="158"/>
        <v>3.5</v>
      </c>
      <c r="J648" s="247">
        <f t="shared" si="159"/>
        <v>0.11999999999999922</v>
      </c>
      <c r="K648" s="266">
        <v>2</v>
      </c>
      <c r="L648" s="267"/>
      <c r="P648" s="280"/>
    </row>
    <row r="649" spans="1:16" s="282" customFormat="1" ht="15.6" hidden="1">
      <c r="A649" s="245">
        <v>43370</v>
      </c>
      <c r="B649" s="58" t="s">
        <v>8040</v>
      </c>
      <c r="C649" s="57" t="s">
        <v>8041</v>
      </c>
      <c r="D649" s="279" t="s">
        <v>8042</v>
      </c>
      <c r="E649" s="273">
        <v>17</v>
      </c>
      <c r="F649" s="247">
        <v>21.5</v>
      </c>
      <c r="G649" s="247">
        <v>20</v>
      </c>
      <c r="H649" s="254">
        <f t="shared" si="157"/>
        <v>0.17647058823529413</v>
      </c>
      <c r="I649" s="247">
        <f t="shared" si="158"/>
        <v>4.5</v>
      </c>
      <c r="J649" s="247">
        <f t="shared" si="159"/>
        <v>3</v>
      </c>
      <c r="K649" s="266">
        <v>2</v>
      </c>
      <c r="L649" s="267"/>
      <c r="P649" s="280"/>
    </row>
    <row r="650" spans="1:16" s="282" customFormat="1" ht="15.6" hidden="1">
      <c r="A650" s="245">
        <v>43370</v>
      </c>
      <c r="B650" s="58" t="s">
        <v>8043</v>
      </c>
      <c r="C650" s="57" t="s">
        <v>8044</v>
      </c>
      <c r="D650" s="58" t="s">
        <v>8045</v>
      </c>
      <c r="E650" s="273">
        <v>15</v>
      </c>
      <c r="F650" s="247">
        <v>15.12</v>
      </c>
      <c r="G650" s="247">
        <v>15.2</v>
      </c>
      <c r="H650" s="254">
        <f t="shared" si="157"/>
        <v>1.3333333333333286E-2</v>
      </c>
      <c r="I650" s="247">
        <f t="shared" si="158"/>
        <v>0.11999999999999922</v>
      </c>
      <c r="J650" s="247">
        <f t="shared" si="159"/>
        <v>0.19999999999999929</v>
      </c>
      <c r="K650" s="266">
        <v>3</v>
      </c>
      <c r="L650" s="267" t="s">
        <v>3006</v>
      </c>
      <c r="P650" s="280"/>
    </row>
    <row r="651" spans="1:16" s="282" customFormat="1" ht="15.6" hidden="1">
      <c r="A651" s="245">
        <v>43370</v>
      </c>
      <c r="B651" s="58" t="s">
        <v>8046</v>
      </c>
      <c r="C651" s="57" t="s">
        <v>8047</v>
      </c>
      <c r="D651" s="248" t="s">
        <v>8048</v>
      </c>
      <c r="E651" s="273">
        <v>14</v>
      </c>
      <c r="F651" s="247">
        <v>10.5</v>
      </c>
      <c r="G651" s="247">
        <v>11.65</v>
      </c>
      <c r="H651" s="254">
        <f t="shared" si="157"/>
        <v>-0.16785714285714284</v>
      </c>
      <c r="I651" s="247">
        <f t="shared" si="158"/>
        <v>-3.5</v>
      </c>
      <c r="J651" s="247">
        <f t="shared" si="159"/>
        <v>-2.3499999999999996</v>
      </c>
      <c r="K651" s="266">
        <v>2</v>
      </c>
      <c r="L651" s="267" t="s">
        <v>3006</v>
      </c>
      <c r="P651" s="280"/>
    </row>
    <row r="652" spans="1:16" s="282" customFormat="1" ht="15.6" hidden="1">
      <c r="A652" s="245">
        <v>43371</v>
      </c>
      <c r="B652" s="58" t="s">
        <v>8049</v>
      </c>
      <c r="C652" s="57" t="s">
        <v>8050</v>
      </c>
      <c r="D652" s="256" t="s">
        <v>8051</v>
      </c>
      <c r="E652" s="273">
        <v>12</v>
      </c>
      <c r="F652" s="247">
        <v>11.5</v>
      </c>
      <c r="G652" s="247">
        <v>9.44</v>
      </c>
      <c r="H652" s="254">
        <f t="shared" si="157"/>
        <v>-0.21333333333333337</v>
      </c>
      <c r="I652" s="247">
        <f t="shared" si="158"/>
        <v>-0.5</v>
      </c>
      <c r="J652" s="247">
        <f t="shared" si="159"/>
        <v>-2.5600000000000005</v>
      </c>
      <c r="K652" s="266">
        <v>2</v>
      </c>
      <c r="L652" s="267" t="s">
        <v>3006</v>
      </c>
      <c r="P652" s="280"/>
    </row>
    <row r="653" spans="1:16" s="282" customFormat="1" ht="15.6" hidden="1">
      <c r="A653" s="245">
        <v>43371</v>
      </c>
      <c r="B653" s="58" t="s">
        <v>8052</v>
      </c>
      <c r="C653" s="57" t="s">
        <v>8053</v>
      </c>
      <c r="D653" s="58" t="s">
        <v>8054</v>
      </c>
      <c r="E653" s="273">
        <v>15</v>
      </c>
      <c r="F653" s="247">
        <v>15.2</v>
      </c>
      <c r="G653" s="247">
        <v>14.24</v>
      </c>
      <c r="H653" s="254">
        <f t="shared" si="157"/>
        <v>-5.0666666666666652E-2</v>
      </c>
      <c r="I653" s="247">
        <f t="shared" si="158"/>
        <v>0.19999999999999929</v>
      </c>
      <c r="J653" s="247">
        <f t="shared" si="159"/>
        <v>-0.75999999999999979</v>
      </c>
      <c r="K653" s="266">
        <v>2</v>
      </c>
      <c r="L653" s="267" t="s">
        <v>3006</v>
      </c>
      <c r="P653" s="280"/>
    </row>
    <row r="654" spans="1:16" s="282" customFormat="1" ht="15.6" hidden="1">
      <c r="A654" s="245">
        <v>43376</v>
      </c>
      <c r="B654" s="58" t="s">
        <v>8055</v>
      </c>
      <c r="C654" s="57" t="s">
        <v>8056</v>
      </c>
      <c r="D654" s="58" t="s">
        <v>8057</v>
      </c>
      <c r="E654" s="273">
        <v>15</v>
      </c>
      <c r="F654" s="247">
        <v>23</v>
      </c>
      <c r="G654" s="247">
        <v>21.18</v>
      </c>
      <c r="H654" s="254">
        <f t="shared" ref="H654:H661" si="160">(G654-E654)/E654</f>
        <v>0.41199999999999998</v>
      </c>
      <c r="I654" s="247">
        <f t="shared" ref="I654:I661" si="161">(F654-E654)</f>
        <v>8</v>
      </c>
      <c r="J654" s="247">
        <f t="shared" ref="J654:J661" si="162">G654-E654</f>
        <v>6.18</v>
      </c>
      <c r="K654" s="266">
        <v>3</v>
      </c>
      <c r="L654" s="281"/>
      <c r="P654" s="280"/>
    </row>
    <row r="655" spans="1:16" s="282" customFormat="1" ht="15.6" hidden="1">
      <c r="A655" s="245">
        <v>43377</v>
      </c>
      <c r="B655" s="58" t="s">
        <v>8058</v>
      </c>
      <c r="C655" s="57" t="s">
        <v>8059</v>
      </c>
      <c r="D655" s="248" t="s">
        <v>2086</v>
      </c>
      <c r="E655" s="273">
        <v>19</v>
      </c>
      <c r="F655" s="247">
        <v>27.75</v>
      </c>
      <c r="G655" s="247">
        <v>32.200000000000003</v>
      </c>
      <c r="H655" s="254">
        <f t="shared" si="160"/>
        <v>0.69473684210526332</v>
      </c>
      <c r="I655" s="247">
        <f t="shared" si="161"/>
        <v>8.75</v>
      </c>
      <c r="J655" s="247">
        <f t="shared" si="162"/>
        <v>13.200000000000003</v>
      </c>
      <c r="K655" s="266">
        <v>3</v>
      </c>
      <c r="L655" s="281"/>
      <c r="P655" s="280"/>
    </row>
    <row r="656" spans="1:16" s="59" customFormat="1" ht="15.6" hidden="1">
      <c r="A656" s="245">
        <v>43377</v>
      </c>
      <c r="B656" s="58" t="s">
        <v>8060</v>
      </c>
      <c r="C656" s="57" t="s">
        <v>8061</v>
      </c>
      <c r="D656" s="58" t="s">
        <v>2078</v>
      </c>
      <c r="E656" s="273">
        <v>10</v>
      </c>
      <c r="F656" s="247">
        <v>10</v>
      </c>
      <c r="G656" s="247">
        <v>10.16</v>
      </c>
      <c r="H656" s="254">
        <f t="shared" si="160"/>
        <v>1.6000000000000014E-2</v>
      </c>
      <c r="I656" s="247">
        <f t="shared" si="161"/>
        <v>0</v>
      </c>
      <c r="J656" s="247">
        <f t="shared" si="162"/>
        <v>0.16000000000000014</v>
      </c>
      <c r="K656" s="266">
        <v>1</v>
      </c>
      <c r="L656" s="281"/>
      <c r="P656" s="58"/>
    </row>
    <row r="657" spans="1:16" s="59" customFormat="1" ht="15.6" hidden="1">
      <c r="A657" s="245">
        <v>43378</v>
      </c>
      <c r="B657" s="58" t="s">
        <v>8062</v>
      </c>
      <c r="C657" s="57" t="s">
        <v>8063</v>
      </c>
      <c r="D657" s="248" t="s">
        <v>3152</v>
      </c>
      <c r="E657" s="273">
        <v>10</v>
      </c>
      <c r="F657" s="247">
        <v>10.16</v>
      </c>
      <c r="G657" s="247">
        <v>10.17</v>
      </c>
      <c r="H657" s="254">
        <f t="shared" si="160"/>
        <v>1.6999999999999994E-2</v>
      </c>
      <c r="I657" s="247">
        <f t="shared" si="161"/>
        <v>0.16000000000000014</v>
      </c>
      <c r="J657" s="247">
        <f t="shared" si="162"/>
        <v>0.16999999999999993</v>
      </c>
      <c r="K657" s="266">
        <v>1</v>
      </c>
      <c r="L657" s="281"/>
      <c r="P657" s="58"/>
    </row>
    <row r="658" spans="1:16" s="59" customFormat="1" ht="15.6" hidden="1">
      <c r="A658" s="245">
        <v>43378</v>
      </c>
      <c r="B658" s="58" t="s">
        <v>8064</v>
      </c>
      <c r="C658" s="57" t="s">
        <v>8065</v>
      </c>
      <c r="D658" s="58" t="s">
        <v>7614</v>
      </c>
      <c r="E658" s="273">
        <v>10</v>
      </c>
      <c r="F658" s="247">
        <v>10.039999999999999</v>
      </c>
      <c r="G658" s="247">
        <v>10.039999999999999</v>
      </c>
      <c r="H658" s="254">
        <f t="shared" si="160"/>
        <v>3.9999999999999151E-3</v>
      </c>
      <c r="I658" s="247">
        <f t="shared" si="161"/>
        <v>3.9999999999999147E-2</v>
      </c>
      <c r="J658" s="247">
        <f t="shared" si="162"/>
        <v>3.9999999999999147E-2</v>
      </c>
      <c r="K658" s="266">
        <v>1</v>
      </c>
      <c r="L658" s="281"/>
      <c r="P658" s="58"/>
    </row>
    <row r="659" spans="1:16" s="59" customFormat="1" ht="15.6" hidden="1">
      <c r="A659" s="245">
        <v>43378</v>
      </c>
      <c r="B659" s="58" t="s">
        <v>8066</v>
      </c>
      <c r="C659" s="57" t="s">
        <v>8067</v>
      </c>
      <c r="D659" s="58" t="s">
        <v>8068</v>
      </c>
      <c r="E659" s="273">
        <v>10</v>
      </c>
      <c r="F659" s="247">
        <v>10.18</v>
      </c>
      <c r="G659" s="247">
        <v>10.15</v>
      </c>
      <c r="H659" s="254">
        <f t="shared" si="160"/>
        <v>1.5000000000000036E-2</v>
      </c>
      <c r="I659" s="247">
        <f t="shared" si="161"/>
        <v>0.17999999999999972</v>
      </c>
      <c r="J659" s="247">
        <f t="shared" si="162"/>
        <v>0.15000000000000036</v>
      </c>
      <c r="K659" s="266">
        <v>1</v>
      </c>
      <c r="L659" s="281"/>
      <c r="P659" s="58"/>
    </row>
    <row r="660" spans="1:16" s="59" customFormat="1" ht="15.6" hidden="1">
      <c r="A660" s="245">
        <v>43378</v>
      </c>
      <c r="B660" s="58" t="s">
        <v>8069</v>
      </c>
      <c r="C660" s="57" t="s">
        <v>8070</v>
      </c>
      <c r="D660" s="58" t="s">
        <v>8071</v>
      </c>
      <c r="E660" s="273">
        <v>10</v>
      </c>
      <c r="F660" s="247">
        <v>10.029999999999999</v>
      </c>
      <c r="G660" s="247">
        <v>10.029999999999999</v>
      </c>
      <c r="H660" s="254">
        <f t="shared" si="160"/>
        <v>2.9999999999999359E-3</v>
      </c>
      <c r="I660" s="247">
        <f t="shared" si="161"/>
        <v>2.9999999999999361E-2</v>
      </c>
      <c r="J660" s="247">
        <f t="shared" si="162"/>
        <v>2.9999999999999361E-2</v>
      </c>
      <c r="K660" s="266">
        <v>1</v>
      </c>
      <c r="L660" s="281"/>
      <c r="P660" s="58"/>
    </row>
    <row r="661" spans="1:16" s="59" customFormat="1" ht="15.6" hidden="1">
      <c r="A661" s="245">
        <v>43378</v>
      </c>
      <c r="B661" s="58" t="s">
        <v>8072</v>
      </c>
      <c r="C661" s="57" t="s">
        <v>8073</v>
      </c>
      <c r="D661" s="58" t="s">
        <v>8074</v>
      </c>
      <c r="E661" s="273">
        <v>36</v>
      </c>
      <c r="F661" s="247">
        <v>70</v>
      </c>
      <c r="G661" s="247">
        <v>70</v>
      </c>
      <c r="H661" s="254">
        <f t="shared" si="160"/>
        <v>0.94444444444444442</v>
      </c>
      <c r="I661" s="247">
        <f t="shared" si="161"/>
        <v>34</v>
      </c>
      <c r="J661" s="247">
        <f t="shared" si="162"/>
        <v>34</v>
      </c>
      <c r="K661" s="266">
        <v>3</v>
      </c>
      <c r="L661" s="281"/>
      <c r="P661" s="58"/>
    </row>
    <row r="662" spans="1:16" s="59" customFormat="1" ht="15.6" hidden="1">
      <c r="A662" s="245">
        <v>43384</v>
      </c>
      <c r="B662" s="58" t="s">
        <v>8075</v>
      </c>
      <c r="C662" s="57" t="s">
        <v>8076</v>
      </c>
      <c r="D662" s="58" t="s">
        <v>8077</v>
      </c>
      <c r="E662" s="273">
        <v>18</v>
      </c>
      <c r="F662" s="247">
        <v>22</v>
      </c>
      <c r="G662" s="247">
        <v>25</v>
      </c>
      <c r="H662" s="254">
        <f>(G662-E662)/E662</f>
        <v>0.3888888888888889</v>
      </c>
      <c r="I662" s="247">
        <f>(F662-E662)</f>
        <v>4</v>
      </c>
      <c r="J662" s="247">
        <f>G662-E662</f>
        <v>7</v>
      </c>
      <c r="K662" s="266">
        <v>3</v>
      </c>
      <c r="L662" s="267"/>
      <c r="P662" s="58"/>
    </row>
    <row r="663" spans="1:16" s="59" customFormat="1" ht="15.6" hidden="1">
      <c r="A663" s="245">
        <v>43384</v>
      </c>
      <c r="B663" s="58" t="s">
        <v>8078</v>
      </c>
      <c r="C663" s="57" t="s">
        <v>8079</v>
      </c>
      <c r="D663" s="58" t="s">
        <v>8080</v>
      </c>
      <c r="E663" s="273">
        <v>17</v>
      </c>
      <c r="F663" s="247">
        <v>16.25</v>
      </c>
      <c r="G663" s="247">
        <v>16.97</v>
      </c>
      <c r="H663" s="254">
        <f>(G663-E663)/E663</f>
        <v>-1.764705882353008E-3</v>
      </c>
      <c r="I663" s="247">
        <f>(F663-E663)</f>
        <v>-0.75</v>
      </c>
      <c r="J663" s="247">
        <f>G663-E663</f>
        <v>-3.0000000000001137E-2</v>
      </c>
      <c r="K663" s="266">
        <v>1</v>
      </c>
      <c r="L663" s="267"/>
      <c r="P663" s="58"/>
    </row>
    <row r="664" spans="1:16" s="59" customFormat="1" ht="15.6" hidden="1">
      <c r="A664" s="245">
        <v>43385</v>
      </c>
      <c r="B664" s="58" t="s">
        <v>8081</v>
      </c>
      <c r="C664" s="57" t="s">
        <v>8082</v>
      </c>
      <c r="D664" s="58" t="s">
        <v>8083</v>
      </c>
      <c r="E664" s="273">
        <v>17</v>
      </c>
      <c r="F664" s="247">
        <v>24.25</v>
      </c>
      <c r="G664" s="247">
        <v>24.3</v>
      </c>
      <c r="H664" s="254">
        <f>(G664-E664)/E664</f>
        <v>0.42941176470588238</v>
      </c>
      <c r="I664" s="247">
        <f>(F664-E664)</f>
        <v>7.25</v>
      </c>
      <c r="J664" s="247">
        <f>G664-E664</f>
        <v>7.3000000000000007</v>
      </c>
      <c r="K664" s="266">
        <v>3</v>
      </c>
      <c r="L664" s="267"/>
      <c r="P664" s="58"/>
    </row>
    <row r="665" spans="1:16" s="59" customFormat="1" ht="15.6" hidden="1">
      <c r="A665" s="245">
        <v>43385</v>
      </c>
      <c r="B665" s="58" t="s">
        <v>8084</v>
      </c>
      <c r="C665" s="57" t="s">
        <v>8085</v>
      </c>
      <c r="D665" s="248" t="s">
        <v>4937</v>
      </c>
      <c r="E665" s="273">
        <v>10</v>
      </c>
      <c r="F665" s="247">
        <v>10.02</v>
      </c>
      <c r="G665" s="247">
        <v>10.01</v>
      </c>
      <c r="H665" s="254">
        <f>(G665-E665)/E665</f>
        <v>9.9999999999997877E-4</v>
      </c>
      <c r="I665" s="247">
        <f>(F665-E665)</f>
        <v>1.9999999999999574E-2</v>
      </c>
      <c r="J665" s="247">
        <f>G665-E665</f>
        <v>9.9999999999997868E-3</v>
      </c>
      <c r="K665" s="266">
        <v>1</v>
      </c>
      <c r="L665" s="267"/>
      <c r="P665" s="58"/>
    </row>
    <row r="666" spans="1:16" s="59" customFormat="1" ht="15.6" hidden="1">
      <c r="A666" s="245">
        <v>43385</v>
      </c>
      <c r="B666" s="58" t="s">
        <v>8086</v>
      </c>
      <c r="C666" s="57" t="s">
        <v>8087</v>
      </c>
      <c r="D666" s="283" t="s">
        <v>8088</v>
      </c>
      <c r="E666" s="273">
        <v>14</v>
      </c>
      <c r="F666" s="247">
        <v>14.25</v>
      </c>
      <c r="G666" s="247">
        <v>14</v>
      </c>
      <c r="H666" s="254">
        <f>(G666-E666)/E666</f>
        <v>0</v>
      </c>
      <c r="I666" s="247">
        <f>(F666-E666)</f>
        <v>0.25</v>
      </c>
      <c r="J666" s="247">
        <f>G666-E666</f>
        <v>0</v>
      </c>
      <c r="K666" s="266">
        <v>2</v>
      </c>
      <c r="L666" s="267" t="s">
        <v>3006</v>
      </c>
      <c r="P666" s="58"/>
    </row>
    <row r="667" spans="1:16" s="59" customFormat="1" ht="15.6" hidden="1">
      <c r="A667" s="245">
        <v>43389</v>
      </c>
      <c r="B667" s="58" t="s">
        <v>8089</v>
      </c>
      <c r="C667" s="57" t="s">
        <v>8090</v>
      </c>
      <c r="D667" s="3" t="s">
        <v>8091</v>
      </c>
      <c r="E667" s="273">
        <v>10</v>
      </c>
      <c r="F667" s="247">
        <v>10.01</v>
      </c>
      <c r="G667" s="247">
        <v>10</v>
      </c>
      <c r="H667" s="254">
        <f t="shared" ref="H667:H674" si="163">(G667-E667)/E667</f>
        <v>0</v>
      </c>
      <c r="I667" s="247">
        <f t="shared" ref="I667:I674" si="164">(F667-E667)</f>
        <v>9.9999999999997868E-3</v>
      </c>
      <c r="J667" s="247">
        <f t="shared" ref="J667:J674" si="165">G667-E667</f>
        <v>0</v>
      </c>
      <c r="K667" s="266">
        <v>1</v>
      </c>
      <c r="L667" s="267"/>
      <c r="P667" s="58"/>
    </row>
    <row r="668" spans="1:16" s="59" customFormat="1" ht="15.6" hidden="1">
      <c r="A668" s="245">
        <v>43390</v>
      </c>
      <c r="B668" s="58" t="s">
        <v>8092</v>
      </c>
      <c r="C668" s="57" t="s">
        <v>8093</v>
      </c>
      <c r="D668" s="248" t="s">
        <v>2078</v>
      </c>
      <c r="E668" s="273">
        <v>15</v>
      </c>
      <c r="F668" s="247">
        <v>21</v>
      </c>
      <c r="G668" s="247">
        <v>20.059999999999999</v>
      </c>
      <c r="H668" s="254">
        <f t="shared" si="163"/>
        <v>0.33733333333333326</v>
      </c>
      <c r="I668" s="247">
        <f t="shared" si="164"/>
        <v>6</v>
      </c>
      <c r="J668" s="247">
        <f t="shared" si="165"/>
        <v>5.0599999999999987</v>
      </c>
      <c r="K668" s="266">
        <v>2</v>
      </c>
      <c r="L668" s="267"/>
      <c r="P668" s="58"/>
    </row>
    <row r="669" spans="1:16" s="59" customFormat="1" ht="15.6" hidden="1">
      <c r="A669" s="245">
        <v>43391</v>
      </c>
      <c r="B669" s="58" t="s">
        <v>8094</v>
      </c>
      <c r="C669" s="57" t="s">
        <v>8095</v>
      </c>
      <c r="D669" s="58" t="s">
        <v>8096</v>
      </c>
      <c r="E669" s="273">
        <v>7</v>
      </c>
      <c r="F669" s="247">
        <v>9</v>
      </c>
      <c r="G669" s="247">
        <v>8.15</v>
      </c>
      <c r="H669" s="254">
        <f t="shared" si="163"/>
        <v>0.16428571428571434</v>
      </c>
      <c r="I669" s="247">
        <f t="shared" si="164"/>
        <v>2</v>
      </c>
      <c r="J669" s="247">
        <f t="shared" si="165"/>
        <v>1.1500000000000004</v>
      </c>
      <c r="K669" s="266">
        <v>1</v>
      </c>
      <c r="L669" s="267"/>
      <c r="P669" s="58"/>
    </row>
    <row r="670" spans="1:16" s="59" customFormat="1" ht="15.6" hidden="1">
      <c r="A670" s="245">
        <v>43391</v>
      </c>
      <c r="B670" s="58" t="s">
        <v>8097</v>
      </c>
      <c r="C670" s="57" t="s">
        <v>8098</v>
      </c>
      <c r="D670" s="58" t="s">
        <v>8099</v>
      </c>
      <c r="E670" s="273">
        <v>5</v>
      </c>
      <c r="F670" s="247">
        <v>5</v>
      </c>
      <c r="G670" s="247">
        <v>5</v>
      </c>
      <c r="H670" s="254">
        <f t="shared" si="163"/>
        <v>0</v>
      </c>
      <c r="I670" s="247">
        <f t="shared" si="164"/>
        <v>0</v>
      </c>
      <c r="J670" s="247">
        <f t="shared" si="165"/>
        <v>0</v>
      </c>
      <c r="K670" s="266">
        <v>1</v>
      </c>
      <c r="L670" s="267"/>
      <c r="P670" s="58"/>
    </row>
    <row r="671" spans="1:16" s="59" customFormat="1" ht="15.6" hidden="1">
      <c r="A671" s="245">
        <v>43391</v>
      </c>
      <c r="B671" s="58" t="s">
        <v>8100</v>
      </c>
      <c r="C671" s="57" t="s">
        <v>8101</v>
      </c>
      <c r="D671" s="58" t="s">
        <v>8102</v>
      </c>
      <c r="E671" s="273">
        <v>12.5</v>
      </c>
      <c r="F671" s="247">
        <v>16.5</v>
      </c>
      <c r="G671" s="247">
        <v>15.5</v>
      </c>
      <c r="H671" s="254">
        <f t="shared" si="163"/>
        <v>0.24</v>
      </c>
      <c r="I671" s="247">
        <f t="shared" si="164"/>
        <v>4</v>
      </c>
      <c r="J671" s="247">
        <f t="shared" si="165"/>
        <v>3</v>
      </c>
      <c r="K671" s="266">
        <v>1</v>
      </c>
      <c r="L671" s="267" t="s">
        <v>3006</v>
      </c>
      <c r="P671" s="58"/>
    </row>
    <row r="672" spans="1:16" s="59" customFormat="1" ht="15.6" hidden="1">
      <c r="A672" s="245">
        <v>43392</v>
      </c>
      <c r="B672" s="58" t="s">
        <v>8103</v>
      </c>
      <c r="C672" s="57" t="s">
        <v>8104</v>
      </c>
      <c r="D672" s="248" t="s">
        <v>8105</v>
      </c>
      <c r="E672" s="273">
        <v>10</v>
      </c>
      <c r="F672" s="247">
        <v>10.71</v>
      </c>
      <c r="G672" s="247">
        <v>11.5</v>
      </c>
      <c r="H672" s="254">
        <f t="shared" si="163"/>
        <v>0.15</v>
      </c>
      <c r="I672" s="247">
        <f t="shared" si="164"/>
        <v>0.71000000000000085</v>
      </c>
      <c r="J672" s="247">
        <f t="shared" si="165"/>
        <v>1.5</v>
      </c>
      <c r="K672" s="266">
        <v>1</v>
      </c>
      <c r="L672" s="267"/>
      <c r="P672" s="58"/>
    </row>
    <row r="673" spans="1:16" s="59" customFormat="1" ht="15.6" hidden="1">
      <c r="A673" s="245">
        <v>43392</v>
      </c>
      <c r="B673" s="58" t="s">
        <v>8106</v>
      </c>
      <c r="C673" s="57" t="s">
        <v>8107</v>
      </c>
      <c r="D673" s="58" t="s">
        <v>4195</v>
      </c>
      <c r="E673" s="273">
        <v>9</v>
      </c>
      <c r="F673" s="247">
        <v>8.5</v>
      </c>
      <c r="G673" s="247">
        <v>8.65</v>
      </c>
      <c r="H673" s="254">
        <f t="shared" si="163"/>
        <v>-3.8888888888888848E-2</v>
      </c>
      <c r="I673" s="247">
        <f t="shared" si="164"/>
        <v>-0.5</v>
      </c>
      <c r="J673" s="247">
        <f t="shared" si="165"/>
        <v>-0.34999999999999964</v>
      </c>
      <c r="K673" s="266">
        <v>1</v>
      </c>
      <c r="L673" s="267"/>
      <c r="P673" s="58"/>
    </row>
    <row r="674" spans="1:16" s="59" customFormat="1" ht="15.6">
      <c r="A674" s="245">
        <v>43392</v>
      </c>
      <c r="B674" s="58" t="s">
        <v>1102</v>
      </c>
      <c r="C674" s="57" t="s">
        <v>1103</v>
      </c>
      <c r="D674" s="58" t="s">
        <v>8108</v>
      </c>
      <c r="E674" s="273">
        <v>15</v>
      </c>
      <c r="F674" s="247">
        <v>15.3</v>
      </c>
      <c r="G674" s="247">
        <v>15.03</v>
      </c>
      <c r="H674" s="254">
        <f t="shared" si="163"/>
        <v>1.9999999999999575E-3</v>
      </c>
      <c r="I674" s="247">
        <f t="shared" si="164"/>
        <v>0.30000000000000071</v>
      </c>
      <c r="J674" s="247">
        <f t="shared" si="165"/>
        <v>2.9999999999999361E-2</v>
      </c>
      <c r="K674" s="266">
        <v>1</v>
      </c>
      <c r="L674" s="267"/>
      <c r="P674" s="58"/>
    </row>
    <row r="675" spans="1:16" s="59" customFormat="1" ht="15.6" hidden="1">
      <c r="A675" s="245">
        <v>43397</v>
      </c>
      <c r="B675" s="58" t="s">
        <v>8111</v>
      </c>
      <c r="C675" s="57" t="s">
        <v>8112</v>
      </c>
      <c r="D675" s="3" t="s">
        <v>7800</v>
      </c>
      <c r="E675" s="273">
        <v>10</v>
      </c>
      <c r="F675" s="247">
        <v>10.029999999999999</v>
      </c>
      <c r="G675" s="247">
        <v>10</v>
      </c>
      <c r="H675" s="254">
        <f t="shared" ref="H675:H682" si="166">(G675-E675)/E675</f>
        <v>0</v>
      </c>
      <c r="I675" s="247">
        <f t="shared" ref="I675:I682" si="167">(F675-E675)</f>
        <v>2.9999999999999361E-2</v>
      </c>
      <c r="J675" s="247">
        <f t="shared" ref="J675:J682" si="168">G675-E675</f>
        <v>0</v>
      </c>
      <c r="K675" s="266">
        <v>1</v>
      </c>
      <c r="P675" s="58"/>
    </row>
    <row r="676" spans="1:16" s="59" customFormat="1" ht="15.6" hidden="1">
      <c r="A676" s="251">
        <v>43398</v>
      </c>
      <c r="B676" s="58" t="s">
        <v>8113</v>
      </c>
      <c r="C676" s="57" t="s">
        <v>8114</v>
      </c>
      <c r="D676" s="58" t="s">
        <v>8115</v>
      </c>
      <c r="E676" s="273">
        <v>11.88</v>
      </c>
      <c r="F676" s="247">
        <v>14.35</v>
      </c>
      <c r="G676" s="247">
        <v>12.49</v>
      </c>
      <c r="H676" s="254">
        <f t="shared" si="166"/>
        <v>5.1346801346801293E-2</v>
      </c>
      <c r="I676" s="247">
        <f t="shared" si="167"/>
        <v>2.4699999999999989</v>
      </c>
      <c r="J676" s="247">
        <f t="shared" si="168"/>
        <v>0.60999999999999943</v>
      </c>
      <c r="K676" s="266" t="s">
        <v>5829</v>
      </c>
      <c r="P676" s="58"/>
    </row>
    <row r="677" spans="1:16" s="59" customFormat="1" ht="15.6" hidden="1">
      <c r="A677" s="245">
        <v>43398</v>
      </c>
      <c r="B677" s="58" t="s">
        <v>8116</v>
      </c>
      <c r="C677" s="57" t="s">
        <v>8117</v>
      </c>
      <c r="D677" s="58" t="s">
        <v>8118</v>
      </c>
      <c r="E677" s="273">
        <v>24</v>
      </c>
      <c r="F677" s="247">
        <v>32</v>
      </c>
      <c r="G677" s="247">
        <v>31.35</v>
      </c>
      <c r="H677" s="254">
        <f t="shared" si="166"/>
        <v>0.30625000000000008</v>
      </c>
      <c r="I677" s="247">
        <f t="shared" si="167"/>
        <v>8</v>
      </c>
      <c r="J677" s="247">
        <f t="shared" si="168"/>
        <v>7.3500000000000014</v>
      </c>
      <c r="K677" s="266">
        <v>3</v>
      </c>
      <c r="P677" s="58"/>
    </row>
    <row r="678" spans="1:16" s="59" customFormat="1" ht="15.6" hidden="1">
      <c r="A678" s="245">
        <v>43398</v>
      </c>
      <c r="B678" s="58" t="s">
        <v>8119</v>
      </c>
      <c r="C678" s="57" t="s">
        <v>8120</v>
      </c>
      <c r="D678" s="58" t="s">
        <v>8121</v>
      </c>
      <c r="E678" s="273">
        <v>18</v>
      </c>
      <c r="F678" s="247">
        <v>16.75</v>
      </c>
      <c r="G678" s="247">
        <v>17</v>
      </c>
      <c r="H678" s="254">
        <f t="shared" si="166"/>
        <v>-5.5555555555555552E-2</v>
      </c>
      <c r="I678" s="247">
        <f t="shared" si="167"/>
        <v>-1.25</v>
      </c>
      <c r="J678" s="247">
        <f t="shared" si="168"/>
        <v>-1</v>
      </c>
      <c r="K678" s="266">
        <v>1</v>
      </c>
      <c r="P678" s="58"/>
    </row>
    <row r="679" spans="1:16" s="59" customFormat="1" ht="15.6" hidden="1">
      <c r="A679" s="245">
        <v>43399</v>
      </c>
      <c r="B679" s="58" t="s">
        <v>8122</v>
      </c>
      <c r="C679" s="57" t="s">
        <v>8123</v>
      </c>
      <c r="D679" s="58" t="s">
        <v>7921</v>
      </c>
      <c r="E679" s="273">
        <v>8</v>
      </c>
      <c r="F679" s="247">
        <v>8.3000000000000007</v>
      </c>
      <c r="G679" s="247">
        <v>8.44</v>
      </c>
      <c r="H679" s="254">
        <f t="shared" si="166"/>
        <v>5.4999999999999938E-2</v>
      </c>
      <c r="I679" s="247">
        <f t="shared" si="167"/>
        <v>0.30000000000000071</v>
      </c>
      <c r="J679" s="247">
        <f t="shared" si="168"/>
        <v>0.4399999999999995</v>
      </c>
      <c r="K679" s="266">
        <v>1</v>
      </c>
      <c r="P679" s="58"/>
    </row>
    <row r="680" spans="1:16" s="59" customFormat="1" ht="15.6" hidden="1">
      <c r="A680" s="245">
        <v>43404</v>
      </c>
      <c r="B680" s="58" t="s">
        <v>8124</v>
      </c>
      <c r="C680" s="57" t="s">
        <v>8125</v>
      </c>
      <c r="D680" s="58" t="s">
        <v>2166</v>
      </c>
      <c r="E680" s="273">
        <v>15</v>
      </c>
      <c r="F680" s="247">
        <v>16.05</v>
      </c>
      <c r="G680" s="247">
        <v>14.98</v>
      </c>
      <c r="H680" s="254">
        <f t="shared" si="166"/>
        <v>-1.3333333333333049E-3</v>
      </c>
      <c r="I680" s="247">
        <f t="shared" si="167"/>
        <v>1.0500000000000007</v>
      </c>
      <c r="J680" s="247">
        <f t="shared" si="168"/>
        <v>-1.9999999999999574E-2</v>
      </c>
      <c r="K680" s="266">
        <v>2</v>
      </c>
      <c r="P680" s="58"/>
    </row>
    <row r="681" spans="1:16" s="59" customFormat="1" ht="15.6" hidden="1">
      <c r="A681" s="245">
        <v>43404</v>
      </c>
      <c r="B681" s="58" t="s">
        <v>8126</v>
      </c>
      <c r="C681" s="57" t="s">
        <v>8127</v>
      </c>
      <c r="D681" s="3" t="s">
        <v>7848</v>
      </c>
      <c r="E681" s="273">
        <v>14</v>
      </c>
      <c r="F681" s="247">
        <v>17</v>
      </c>
      <c r="G681" s="247">
        <v>14</v>
      </c>
      <c r="H681" s="254">
        <f t="shared" si="166"/>
        <v>0</v>
      </c>
      <c r="I681" s="247">
        <f t="shared" si="167"/>
        <v>3</v>
      </c>
      <c r="J681" s="247">
        <f t="shared" si="168"/>
        <v>0</v>
      </c>
      <c r="K681" s="266">
        <v>1</v>
      </c>
      <c r="P681" s="58"/>
    </row>
    <row r="682" spans="1:16" s="59" customFormat="1" ht="15.6" hidden="1">
      <c r="A682" s="245">
        <v>43404</v>
      </c>
      <c r="B682" s="58" t="s">
        <v>8128</v>
      </c>
      <c r="C682" s="57" t="s">
        <v>8129</v>
      </c>
      <c r="D682" s="3" t="s">
        <v>8130</v>
      </c>
      <c r="E682" s="273">
        <v>14</v>
      </c>
      <c r="F682" s="247">
        <v>13</v>
      </c>
      <c r="G682" s="247">
        <v>14</v>
      </c>
      <c r="H682" s="254">
        <f t="shared" si="166"/>
        <v>0</v>
      </c>
      <c r="I682" s="247">
        <f t="shared" si="167"/>
        <v>-1</v>
      </c>
      <c r="J682" s="247">
        <f t="shared" si="168"/>
        <v>0</v>
      </c>
      <c r="K682" s="266">
        <v>2</v>
      </c>
      <c r="L682" s="267" t="s">
        <v>3006</v>
      </c>
      <c r="P682" s="58"/>
    </row>
    <row r="683" spans="1:16" s="59" customFormat="1" ht="15.6" hidden="1">
      <c r="A683" s="245">
        <v>43411</v>
      </c>
      <c r="B683" s="58" t="s">
        <v>8131</v>
      </c>
      <c r="C683" s="57" t="s">
        <v>8132</v>
      </c>
      <c r="D683" s="58" t="s">
        <v>8133</v>
      </c>
      <c r="E683" s="273">
        <v>7.5</v>
      </c>
      <c r="F683" s="247">
        <v>7.61</v>
      </c>
      <c r="G683" s="247">
        <v>7.6</v>
      </c>
      <c r="H683" s="254">
        <f>(G683-E683)/E683</f>
        <v>1.3333333333333286E-2</v>
      </c>
      <c r="I683" s="247">
        <f>(F683-E683)</f>
        <v>0.11000000000000032</v>
      </c>
      <c r="J683" s="247">
        <f>G683-E683</f>
        <v>9.9999999999999645E-2</v>
      </c>
      <c r="K683" s="266">
        <v>2</v>
      </c>
      <c r="L683" s="267" t="s">
        <v>3006</v>
      </c>
      <c r="P683" s="58"/>
    </row>
    <row r="684" spans="1:16" s="59" customFormat="1" ht="15.6" hidden="1">
      <c r="A684" s="245">
        <v>43413</v>
      </c>
      <c r="B684" s="58" t="s">
        <v>8134</v>
      </c>
      <c r="C684" s="57" t="s">
        <v>8135</v>
      </c>
      <c r="D684" s="261" t="s">
        <v>8136</v>
      </c>
      <c r="E684" s="273">
        <v>5</v>
      </c>
      <c r="F684" s="247">
        <v>4.9000000000000004</v>
      </c>
      <c r="G684" s="247">
        <v>4.82</v>
      </c>
      <c r="H684" s="254">
        <f>(G684-E684)/E684</f>
        <v>-3.5999999999999942E-2</v>
      </c>
      <c r="I684" s="247">
        <f>(F684-E684)</f>
        <v>-9.9999999999999645E-2</v>
      </c>
      <c r="J684" s="247">
        <f>G684-E684</f>
        <v>-0.17999999999999972</v>
      </c>
      <c r="K684" s="266">
        <v>1</v>
      </c>
      <c r="L684" s="267"/>
      <c r="P684" s="58"/>
    </row>
    <row r="685" spans="1:16" s="59" customFormat="1" ht="15.6" hidden="1">
      <c r="A685" s="245">
        <v>43417</v>
      </c>
      <c r="B685" s="58" t="s">
        <v>8137</v>
      </c>
      <c r="C685" s="57" t="s">
        <v>8138</v>
      </c>
      <c r="D685" s="248" t="s">
        <v>8139</v>
      </c>
      <c r="E685" s="273">
        <v>6</v>
      </c>
      <c r="F685" s="247">
        <v>6.39</v>
      </c>
      <c r="G685" s="247">
        <v>6.25</v>
      </c>
      <c r="H685" s="254">
        <f t="shared" ref="H685:H691" si="169">(G685-E685)/E685</f>
        <v>4.1666666666666664E-2</v>
      </c>
      <c r="I685" s="247">
        <f t="shared" ref="I685:I691" si="170">(F685-E685)</f>
        <v>0.38999999999999968</v>
      </c>
      <c r="J685" s="247">
        <f t="shared" ref="J685:J691" si="171">G685-E685</f>
        <v>0.25</v>
      </c>
      <c r="K685" s="266">
        <v>1</v>
      </c>
      <c r="L685" s="267"/>
      <c r="P685" s="58"/>
    </row>
    <row r="686" spans="1:16" s="59" customFormat="1" ht="15.6" hidden="1">
      <c r="A686" s="251">
        <v>43418</v>
      </c>
      <c r="B686" s="58" t="s">
        <v>8140</v>
      </c>
      <c r="C686" s="57" t="s">
        <v>8141</v>
      </c>
      <c r="D686" s="3" t="s">
        <v>8142</v>
      </c>
      <c r="E686" s="273">
        <v>14</v>
      </c>
      <c r="F686" s="247">
        <v>15.5</v>
      </c>
      <c r="G686" s="247">
        <v>16</v>
      </c>
      <c r="H686" s="254">
        <f t="shared" si="169"/>
        <v>0.14285714285714285</v>
      </c>
      <c r="I686" s="247">
        <f t="shared" si="170"/>
        <v>1.5</v>
      </c>
      <c r="J686" s="247">
        <f t="shared" si="171"/>
        <v>2</v>
      </c>
      <c r="K686" s="266">
        <v>1</v>
      </c>
      <c r="L686" s="267" t="s">
        <v>3006</v>
      </c>
      <c r="P686" s="58"/>
    </row>
    <row r="687" spans="1:16" s="59" customFormat="1" ht="15.6" hidden="1">
      <c r="A687" s="251">
        <v>43419</v>
      </c>
      <c r="B687" s="58" t="s">
        <v>8143</v>
      </c>
      <c r="C687" s="57" t="s">
        <v>8144</v>
      </c>
      <c r="D687" s="3" t="s">
        <v>8145</v>
      </c>
      <c r="E687" s="273">
        <v>20.25</v>
      </c>
      <c r="F687" s="247">
        <v>18</v>
      </c>
      <c r="G687" s="247">
        <v>18</v>
      </c>
      <c r="H687" s="254">
        <f t="shared" si="169"/>
        <v>-0.1111111111111111</v>
      </c>
      <c r="I687" s="247">
        <f t="shared" si="170"/>
        <v>-2.25</v>
      </c>
      <c r="J687" s="247">
        <f t="shared" si="171"/>
        <v>-2.25</v>
      </c>
      <c r="K687" s="266">
        <v>1</v>
      </c>
      <c r="L687" s="267"/>
      <c r="P687" s="58"/>
    </row>
    <row r="688" spans="1:16" s="59" customFormat="1" ht="15.6" hidden="1">
      <c r="A688" s="251">
        <v>43419</v>
      </c>
      <c r="B688" s="58" t="s">
        <v>8146</v>
      </c>
      <c r="C688" s="57" t="s">
        <v>8147</v>
      </c>
      <c r="D688" s="58" t="s">
        <v>8148</v>
      </c>
      <c r="E688" s="273">
        <v>10</v>
      </c>
      <c r="F688" s="247">
        <v>10.5</v>
      </c>
      <c r="G688" s="247">
        <v>10.25</v>
      </c>
      <c r="H688" s="254">
        <f t="shared" si="169"/>
        <v>2.5000000000000001E-2</v>
      </c>
      <c r="I688" s="247">
        <f t="shared" si="170"/>
        <v>0.5</v>
      </c>
      <c r="J688" s="247">
        <f t="shared" si="171"/>
        <v>0.25</v>
      </c>
      <c r="K688" s="266">
        <v>1</v>
      </c>
      <c r="L688" s="267"/>
      <c r="P688" s="58"/>
    </row>
    <row r="689" spans="1:16" s="59" customFormat="1" ht="15.6" hidden="1">
      <c r="A689" s="251">
        <v>43420</v>
      </c>
      <c r="B689" s="58" t="s">
        <v>8149</v>
      </c>
      <c r="C689" s="57" t="s">
        <v>8150</v>
      </c>
      <c r="D689" s="3" t="s">
        <v>3152</v>
      </c>
      <c r="E689" s="273">
        <v>10</v>
      </c>
      <c r="F689" s="247">
        <v>10</v>
      </c>
      <c r="G689" s="247">
        <v>10</v>
      </c>
      <c r="H689" s="254">
        <f t="shared" si="169"/>
        <v>0</v>
      </c>
      <c r="I689" s="247">
        <f t="shared" si="170"/>
        <v>0</v>
      </c>
      <c r="J689" s="247">
        <f t="shared" si="171"/>
        <v>0</v>
      </c>
      <c r="K689" s="266">
        <v>1</v>
      </c>
      <c r="L689" s="267"/>
      <c r="P689" s="58"/>
    </row>
    <row r="690" spans="1:16" s="59" customFormat="1" ht="15.6" hidden="1">
      <c r="A690" s="251">
        <v>43420</v>
      </c>
      <c r="B690" s="58" t="s">
        <v>8151</v>
      </c>
      <c r="C690" s="57" t="s">
        <v>8152</v>
      </c>
      <c r="D690" s="3" t="s">
        <v>8153</v>
      </c>
      <c r="E690" s="273">
        <v>10</v>
      </c>
      <c r="F690" s="247">
        <v>10</v>
      </c>
      <c r="G690" s="247">
        <v>10</v>
      </c>
      <c r="H690" s="254">
        <f t="shared" si="169"/>
        <v>0</v>
      </c>
      <c r="I690" s="247">
        <f t="shared" si="170"/>
        <v>0</v>
      </c>
      <c r="J690" s="247">
        <f t="shared" si="171"/>
        <v>0</v>
      </c>
      <c r="K690" s="266">
        <v>1</v>
      </c>
      <c r="L690" s="267"/>
      <c r="P690" s="58"/>
    </row>
    <row r="691" spans="1:16" s="59" customFormat="1" ht="15.6" hidden="1">
      <c r="A691" s="251">
        <v>43420</v>
      </c>
      <c r="B691" s="58" t="s">
        <v>8154</v>
      </c>
      <c r="C691" s="57" t="s">
        <v>8155</v>
      </c>
      <c r="D691" s="3" t="s">
        <v>7614</v>
      </c>
      <c r="E691" s="273">
        <v>10</v>
      </c>
      <c r="F691" s="247">
        <v>10.06</v>
      </c>
      <c r="G691" s="247">
        <v>10.039999999999999</v>
      </c>
      <c r="H691" s="254">
        <f t="shared" si="169"/>
        <v>3.9999999999999151E-3</v>
      </c>
      <c r="I691" s="247">
        <f t="shared" si="170"/>
        <v>6.0000000000000497E-2</v>
      </c>
      <c r="J691" s="247">
        <f t="shared" si="171"/>
        <v>3.9999999999999147E-2</v>
      </c>
      <c r="K691" s="266">
        <v>1</v>
      </c>
      <c r="L691" s="267"/>
      <c r="P691" s="58"/>
    </row>
    <row r="692" spans="1:16" s="59" customFormat="1" ht="15.6" hidden="1">
      <c r="A692" s="245">
        <v>43424</v>
      </c>
      <c r="B692" s="58" t="s">
        <v>8156</v>
      </c>
      <c r="C692" s="57" t="s">
        <v>8157</v>
      </c>
      <c r="D692" s="58" t="s">
        <v>8158</v>
      </c>
      <c r="E692" s="273">
        <v>7.8</v>
      </c>
      <c r="F692" s="247">
        <v>7.5</v>
      </c>
      <c r="G692" s="247">
        <v>7.83</v>
      </c>
      <c r="H692" s="254">
        <f>(G692-E692)/E692</f>
        <v>3.846153846153878E-3</v>
      </c>
      <c r="I692" s="247">
        <f>(F692-E692)</f>
        <v>-0.29999999999999982</v>
      </c>
      <c r="J692" s="247">
        <f>G692-E692</f>
        <v>3.0000000000000249E-2</v>
      </c>
      <c r="K692" s="266">
        <v>1</v>
      </c>
      <c r="L692" s="267"/>
      <c r="P692" s="58"/>
    </row>
    <row r="693" spans="1:16" s="59" customFormat="1" ht="15.6" hidden="1">
      <c r="A693" s="245">
        <v>43432</v>
      </c>
      <c r="B693" s="58" t="s">
        <v>8159</v>
      </c>
      <c r="C693" s="57" t="s">
        <v>8160</v>
      </c>
      <c r="D693" s="58" t="s">
        <v>4081</v>
      </c>
      <c r="E693" s="273">
        <v>10</v>
      </c>
      <c r="F693" s="247">
        <v>9.5</v>
      </c>
      <c r="G693" s="247">
        <v>9.4</v>
      </c>
      <c r="H693" s="254">
        <f>(G693-E693)/E693</f>
        <v>-5.9999999999999963E-2</v>
      </c>
      <c r="I693" s="247">
        <f>(F693-E693)</f>
        <v>-0.5</v>
      </c>
      <c r="J693" s="247">
        <f>G693-E693</f>
        <v>-0.59999999999999964</v>
      </c>
      <c r="K693" s="266">
        <v>1</v>
      </c>
      <c r="L693" s="267"/>
      <c r="P693" s="58"/>
    </row>
    <row r="694" spans="1:16" s="59" customFormat="1" ht="15.6" hidden="1">
      <c r="A694" s="245">
        <v>43440</v>
      </c>
      <c r="B694" s="58" t="s">
        <v>8161</v>
      </c>
      <c r="C694" s="57" t="s">
        <v>8162</v>
      </c>
      <c r="D694" s="248" t="s">
        <v>8163</v>
      </c>
      <c r="E694" s="273">
        <v>14</v>
      </c>
      <c r="F694" s="247">
        <v>12</v>
      </c>
      <c r="G694" s="247">
        <v>14</v>
      </c>
      <c r="H694" s="254">
        <f>(G694-E694)/E694</f>
        <v>0</v>
      </c>
      <c r="I694" s="247">
        <f>(F694-E694)</f>
        <v>-2</v>
      </c>
      <c r="J694" s="247">
        <f>G694-E694</f>
        <v>0</v>
      </c>
      <c r="K694" s="266">
        <v>1</v>
      </c>
      <c r="L694" s="267"/>
      <c r="P694" s="58"/>
    </row>
    <row r="695" spans="1:16" s="59" customFormat="1" ht="15.6" hidden="1">
      <c r="A695" s="245">
        <v>43441</v>
      </c>
      <c r="B695" s="58" t="s">
        <v>8164</v>
      </c>
      <c r="C695" s="57" t="s">
        <v>8165</v>
      </c>
      <c r="D695" s="58" t="s">
        <v>8166</v>
      </c>
      <c r="E695" s="273">
        <v>23</v>
      </c>
      <c r="F695" s="247">
        <v>22</v>
      </c>
      <c r="G695" s="247">
        <v>18.600000000000001</v>
      </c>
      <c r="H695" s="254">
        <f>(G695-E695)/E695</f>
        <v>-0.19130434782608691</v>
      </c>
      <c r="I695" s="247">
        <f>(F695-E695)</f>
        <v>-1</v>
      </c>
      <c r="J695" s="247">
        <f>G695-E695</f>
        <v>-4.3999999999999986</v>
      </c>
      <c r="K695" s="266">
        <v>3</v>
      </c>
      <c r="L695" s="267" t="s">
        <v>3006</v>
      </c>
      <c r="P695" s="58"/>
    </row>
    <row r="696" spans="1:16" s="59" customFormat="1" ht="15.6" hidden="1">
      <c r="A696" s="245">
        <v>43441</v>
      </c>
      <c r="B696" s="58" t="s">
        <v>8167</v>
      </c>
      <c r="C696" s="57" t="s">
        <v>8168</v>
      </c>
      <c r="D696" s="58" t="s">
        <v>8169</v>
      </c>
      <c r="E696" s="273">
        <v>11</v>
      </c>
      <c r="F696" s="247">
        <v>15.4</v>
      </c>
      <c r="G696" s="247">
        <v>12.61</v>
      </c>
      <c r="H696" s="254">
        <f>(G696-E696)/E696</f>
        <v>0.14636363636363631</v>
      </c>
      <c r="I696" s="247">
        <f>(F696-E696)</f>
        <v>4.4000000000000004</v>
      </c>
      <c r="J696" s="247">
        <f>G696-E696</f>
        <v>1.6099999999999994</v>
      </c>
      <c r="K696" s="266">
        <v>1</v>
      </c>
      <c r="L696" s="267" t="s">
        <v>3006</v>
      </c>
      <c r="P696" s="58"/>
    </row>
    <row r="697" spans="1:16" s="59" customFormat="1" ht="15.6" hidden="1">
      <c r="A697" s="245">
        <v>43445</v>
      </c>
      <c r="B697" s="58" t="s">
        <v>8170</v>
      </c>
      <c r="C697" s="57" t="s">
        <v>8171</v>
      </c>
      <c r="D697" s="3" t="s">
        <v>8172</v>
      </c>
      <c r="E697" s="273">
        <v>10</v>
      </c>
      <c r="F697" s="247">
        <v>10</v>
      </c>
      <c r="G697" s="247">
        <v>9.9499999999999993</v>
      </c>
      <c r="H697" s="254">
        <f t="shared" ref="H697:H702" si="172">(G697-E697)/E697</f>
        <v>-5.0000000000000712E-3</v>
      </c>
      <c r="I697" s="247">
        <f t="shared" ref="I697:I702" si="173">(F697-E697)</f>
        <v>0</v>
      </c>
      <c r="J697" s="247">
        <f t="shared" ref="J697:J702" si="174">G697-E697</f>
        <v>-5.0000000000000711E-2</v>
      </c>
      <c r="K697" s="266">
        <v>1</v>
      </c>
      <c r="L697" s="267"/>
      <c r="P697" s="58"/>
    </row>
    <row r="698" spans="1:16" s="59" customFormat="1" ht="15.6" hidden="1">
      <c r="A698" s="245">
        <v>43446</v>
      </c>
      <c r="B698" s="58" t="s">
        <v>8173</v>
      </c>
      <c r="C698" s="57" t="s">
        <v>8174</v>
      </c>
      <c r="D698" s="3" t="s">
        <v>8175</v>
      </c>
      <c r="E698" s="273">
        <v>13</v>
      </c>
      <c r="F698" s="247">
        <v>14.1</v>
      </c>
      <c r="G698" s="247">
        <v>14</v>
      </c>
      <c r="H698" s="254">
        <f t="shared" si="172"/>
        <v>7.6923076923076927E-2</v>
      </c>
      <c r="I698" s="247">
        <f t="shared" si="173"/>
        <v>1.0999999999999996</v>
      </c>
      <c r="J698" s="247">
        <f t="shared" si="174"/>
        <v>1</v>
      </c>
      <c r="K698" s="266">
        <v>1</v>
      </c>
      <c r="L698" s="267" t="s">
        <v>3006</v>
      </c>
      <c r="P698" s="58"/>
    </row>
    <row r="699" spans="1:16" hidden="1">
      <c r="A699" s="245">
        <v>43447</v>
      </c>
      <c r="B699" s="58" t="s">
        <v>8176</v>
      </c>
      <c r="C699" s="57" t="s">
        <v>8177</v>
      </c>
      <c r="D699" s="3" t="s">
        <v>7614</v>
      </c>
      <c r="E699" s="273">
        <v>10</v>
      </c>
      <c r="F699" s="247">
        <v>10</v>
      </c>
      <c r="G699" s="247">
        <v>10</v>
      </c>
      <c r="H699" s="254">
        <f t="shared" si="172"/>
        <v>0</v>
      </c>
      <c r="I699" s="247">
        <f t="shared" si="173"/>
        <v>0</v>
      </c>
      <c r="J699" s="247">
        <f t="shared" si="174"/>
        <v>0</v>
      </c>
      <c r="K699" s="266">
        <v>1</v>
      </c>
      <c r="L699" s="267"/>
    </row>
    <row r="700" spans="1:16" hidden="1">
      <c r="A700" s="245">
        <v>43448</v>
      </c>
      <c r="B700" s="58" t="s">
        <v>8178</v>
      </c>
      <c r="C700" s="57" t="s">
        <v>8179</v>
      </c>
      <c r="D700" s="3" t="s">
        <v>8180</v>
      </c>
      <c r="E700" s="273">
        <v>16.5</v>
      </c>
      <c r="F700" s="247">
        <v>16.809999999999999</v>
      </c>
      <c r="G700" s="247">
        <v>16.5</v>
      </c>
      <c r="H700" s="254">
        <f t="shared" si="172"/>
        <v>0</v>
      </c>
      <c r="I700" s="247">
        <f t="shared" si="173"/>
        <v>0.30999999999999872</v>
      </c>
      <c r="J700" s="247">
        <f t="shared" si="174"/>
        <v>0</v>
      </c>
      <c r="K700" s="266">
        <v>1</v>
      </c>
      <c r="L700" s="267"/>
    </row>
    <row r="701" spans="1:16" hidden="1">
      <c r="A701" s="245">
        <v>43448</v>
      </c>
      <c r="B701" s="58" t="s">
        <v>8181</v>
      </c>
      <c r="C701" s="57" t="s">
        <v>8182</v>
      </c>
      <c r="D701" s="3" t="s">
        <v>7800</v>
      </c>
      <c r="E701" s="273">
        <v>10</v>
      </c>
      <c r="F701" s="247">
        <v>10</v>
      </c>
      <c r="G701" s="247">
        <v>10</v>
      </c>
      <c r="H701" s="254">
        <f t="shared" si="172"/>
        <v>0</v>
      </c>
      <c r="I701" s="247">
        <f t="shared" si="173"/>
        <v>0</v>
      </c>
      <c r="J701" s="247">
        <f t="shared" si="174"/>
        <v>0</v>
      </c>
      <c r="K701" s="266">
        <v>1</v>
      </c>
      <c r="L701" s="267"/>
    </row>
    <row r="702" spans="1:16" s="58" customFormat="1" ht="15" hidden="1" customHeight="1">
      <c r="A702" s="245">
        <v>43448</v>
      </c>
      <c r="B702" s="58" t="s">
        <v>8183</v>
      </c>
      <c r="C702" s="57" t="s">
        <v>8184</v>
      </c>
      <c r="D702" s="58" t="s">
        <v>8185</v>
      </c>
      <c r="E702" s="273">
        <v>12</v>
      </c>
      <c r="F702" s="247">
        <v>12.11</v>
      </c>
      <c r="G702" s="247">
        <v>12.03</v>
      </c>
      <c r="H702" s="254">
        <f t="shared" si="172"/>
        <v>2.4999999999999467E-3</v>
      </c>
      <c r="I702" s="247">
        <f t="shared" si="173"/>
        <v>0.10999999999999943</v>
      </c>
      <c r="J702" s="247">
        <f t="shared" si="174"/>
        <v>2.9999999999999361E-2</v>
      </c>
      <c r="K702" s="266">
        <v>2</v>
      </c>
      <c r="L702" s="267" t="s">
        <v>3006</v>
      </c>
      <c r="M702" s="57"/>
      <c r="N702" s="57"/>
    </row>
    <row r="703" spans="1:16" s="58" customFormat="1" ht="15" hidden="1" customHeight="1">
      <c r="A703" s="245"/>
      <c r="C703" s="57"/>
      <c r="E703" s="273"/>
      <c r="F703" s="247"/>
      <c r="G703" s="247"/>
      <c r="H703" s="254"/>
      <c r="I703" s="247"/>
      <c r="J703" s="247"/>
      <c r="K703" s="266"/>
      <c r="L703" s="267"/>
      <c r="N703" s="57"/>
    </row>
    <row r="704" spans="1:16" s="58" customFormat="1" ht="15" hidden="1" customHeight="1" thickBot="1">
      <c r="A704" s="245"/>
      <c r="C704" s="57"/>
      <c r="D704" s="261"/>
      <c r="E704" s="273"/>
      <c r="F704" s="247"/>
      <c r="G704" s="247"/>
      <c r="H704" s="254"/>
      <c r="I704" s="247"/>
      <c r="J704" s="247"/>
      <c r="K704" s="266"/>
      <c r="L704" s="267"/>
      <c r="N704" s="57"/>
    </row>
    <row r="705" spans="1:15" s="58" customFormat="1" ht="15" hidden="1" customHeight="1" thickTop="1">
      <c r="A705" s="100" t="s">
        <v>699</v>
      </c>
      <c r="B705" s="101"/>
      <c r="C705" s="101"/>
      <c r="D705" s="101" t="s">
        <v>3367</v>
      </c>
      <c r="E705" s="102" t="s">
        <v>700</v>
      </c>
      <c r="F705" s="103" t="s">
        <v>701</v>
      </c>
      <c r="G705" s="104" t="s">
        <v>702</v>
      </c>
      <c r="H705" s="105" t="s">
        <v>702</v>
      </c>
      <c r="I705" s="106" t="s">
        <v>3004</v>
      </c>
      <c r="J705" s="106" t="s">
        <v>3004</v>
      </c>
      <c r="K705" s="107" t="s">
        <v>711</v>
      </c>
      <c r="L705" s="108"/>
      <c r="N705" s="57"/>
    </row>
    <row r="706" spans="1:15" s="58" customFormat="1" ht="15" hidden="1" customHeight="1" thickBot="1">
      <c r="A706" s="109" t="s">
        <v>703</v>
      </c>
      <c r="B706" s="110" t="s">
        <v>2220</v>
      </c>
      <c r="C706" s="110" t="s">
        <v>704</v>
      </c>
      <c r="D706" s="110" t="s">
        <v>3366</v>
      </c>
      <c r="E706" s="111" t="s">
        <v>705</v>
      </c>
      <c r="F706" s="112" t="s">
        <v>705</v>
      </c>
      <c r="G706" s="113" t="s">
        <v>706</v>
      </c>
      <c r="H706" s="114" t="s">
        <v>707</v>
      </c>
      <c r="I706" s="115" t="s">
        <v>701</v>
      </c>
      <c r="J706" s="115" t="s">
        <v>706</v>
      </c>
      <c r="K706" s="116" t="s">
        <v>2169</v>
      </c>
      <c r="L706" s="117" t="s">
        <v>3005</v>
      </c>
      <c r="N706" s="57"/>
    </row>
    <row r="707" spans="1:15" s="58" customFormat="1" ht="16.2" hidden="1" thickTop="1" thickBot="1">
      <c r="A707" s="72"/>
      <c r="B707" s="118">
        <v>2017</v>
      </c>
      <c r="C707" s="74"/>
      <c r="D707" s="73"/>
      <c r="E707" s="76"/>
      <c r="F707" s="77"/>
      <c r="G707" s="78"/>
      <c r="H707" s="79"/>
      <c r="I707" s="79"/>
      <c r="J707" s="74"/>
      <c r="K707" s="80"/>
      <c r="L707" s="81"/>
    </row>
    <row r="708" spans="1:15" s="59" customFormat="1" ht="15.6" hidden="1">
      <c r="A708" s="245">
        <v>42748</v>
      </c>
      <c r="B708" s="256" t="s">
        <v>7072</v>
      </c>
      <c r="C708" s="4" t="s">
        <v>7073</v>
      </c>
      <c r="D708" s="250" t="s">
        <v>2329</v>
      </c>
      <c r="E708" s="247">
        <v>10</v>
      </c>
      <c r="F708" s="247">
        <v>10.16</v>
      </c>
      <c r="G708" s="247">
        <v>10.25</v>
      </c>
      <c r="H708" s="254">
        <f t="shared" ref="H708:H720" si="175">(G708-E708)/E708</f>
        <v>2.5000000000000001E-2</v>
      </c>
      <c r="I708" s="247">
        <f t="shared" ref="I708:I720" si="176">(F708-E708)</f>
        <v>0.16000000000000014</v>
      </c>
      <c r="J708" s="247">
        <f t="shared" ref="J708:J720" si="177">G708-E708</f>
        <v>0.25</v>
      </c>
      <c r="K708" s="266">
        <v>1</v>
      </c>
      <c r="L708" s="58"/>
      <c r="N708" s="58"/>
      <c r="O708" s="58"/>
    </row>
    <row r="709" spans="1:15" s="59" customFormat="1" ht="15.6" hidden="1">
      <c r="A709" s="245">
        <v>42755</v>
      </c>
      <c r="B709" s="58" t="s">
        <v>7074</v>
      </c>
      <c r="C709" s="57" t="s">
        <v>7075</v>
      </c>
      <c r="D709" s="257" t="s">
        <v>6168</v>
      </c>
      <c r="E709" s="247">
        <v>10</v>
      </c>
      <c r="F709" s="247">
        <v>10.1</v>
      </c>
      <c r="G709" s="247">
        <v>10.050000000000001</v>
      </c>
      <c r="H709" s="254">
        <f t="shared" si="175"/>
        <v>5.0000000000000712E-3</v>
      </c>
      <c r="I709" s="247">
        <f t="shared" si="176"/>
        <v>9.9999999999999645E-2</v>
      </c>
      <c r="J709" s="247">
        <f t="shared" si="177"/>
        <v>5.0000000000000711E-2</v>
      </c>
      <c r="K709" s="266">
        <v>1</v>
      </c>
      <c r="L709" s="57"/>
      <c r="N709" s="58"/>
      <c r="O709" s="58"/>
    </row>
    <row r="710" spans="1:15" s="58" customFormat="1" ht="15" hidden="1" customHeight="1">
      <c r="A710" s="245">
        <v>42755</v>
      </c>
      <c r="B710" s="58" t="s">
        <v>7076</v>
      </c>
      <c r="C710" s="57" t="s">
        <v>7077</v>
      </c>
      <c r="D710" s="249" t="s">
        <v>7078</v>
      </c>
      <c r="E710" s="247">
        <v>19</v>
      </c>
      <c r="F710" s="247">
        <v>22.18</v>
      </c>
      <c r="G710" s="247">
        <v>21.65</v>
      </c>
      <c r="H710" s="254">
        <f t="shared" si="175"/>
        <v>0.13947368421052625</v>
      </c>
      <c r="I710" s="247">
        <f t="shared" si="176"/>
        <v>3.1799999999999997</v>
      </c>
      <c r="J710" s="247">
        <f t="shared" si="177"/>
        <v>2.6499999999999986</v>
      </c>
      <c r="K710" s="266">
        <v>3</v>
      </c>
      <c r="L710" s="57"/>
      <c r="M710" s="57"/>
      <c r="N710" s="57"/>
    </row>
    <row r="711" spans="1:15" s="58" customFormat="1" ht="15" hidden="1" customHeight="1">
      <c r="A711" s="245">
        <v>42761</v>
      </c>
      <c r="B711" s="58" t="s">
        <v>7079</v>
      </c>
      <c r="C711" s="57" t="s">
        <v>7080</v>
      </c>
      <c r="D711" s="249" t="s">
        <v>5237</v>
      </c>
      <c r="E711" s="247">
        <v>15</v>
      </c>
      <c r="F711" s="247">
        <v>16</v>
      </c>
      <c r="G711" s="247">
        <v>17</v>
      </c>
      <c r="H711" s="254">
        <f t="shared" si="175"/>
        <v>0.13333333333333333</v>
      </c>
      <c r="I711" s="247">
        <f t="shared" si="176"/>
        <v>1</v>
      </c>
      <c r="J711" s="247">
        <f t="shared" si="177"/>
        <v>2</v>
      </c>
      <c r="K711" s="266">
        <v>2</v>
      </c>
      <c r="L711" s="57"/>
    </row>
    <row r="712" spans="1:15" s="58" customFormat="1" ht="15" hidden="1" customHeight="1">
      <c r="A712" s="245">
        <v>42762</v>
      </c>
      <c r="B712" s="58" t="s">
        <v>7081</v>
      </c>
      <c r="C712" s="57" t="s">
        <v>7082</v>
      </c>
      <c r="D712" s="249" t="s">
        <v>7083</v>
      </c>
      <c r="E712" s="247">
        <v>16</v>
      </c>
      <c r="F712" s="247">
        <v>18</v>
      </c>
      <c r="G712" s="247">
        <v>17.25</v>
      </c>
      <c r="H712" s="254">
        <f t="shared" si="175"/>
        <v>7.8125E-2</v>
      </c>
      <c r="I712" s="247">
        <f t="shared" si="176"/>
        <v>2</v>
      </c>
      <c r="J712" s="247">
        <f t="shared" si="177"/>
        <v>1.25</v>
      </c>
      <c r="K712" s="266">
        <v>2</v>
      </c>
      <c r="L712" s="57"/>
    </row>
    <row r="713" spans="1:15" s="58" customFormat="1" ht="15" hidden="1" customHeight="1">
      <c r="A713" s="251">
        <v>42767</v>
      </c>
      <c r="B713" s="58" t="s">
        <v>7084</v>
      </c>
      <c r="C713" s="57" t="s">
        <v>7085</v>
      </c>
      <c r="D713" s="276" t="s">
        <v>7086</v>
      </c>
      <c r="E713" s="247">
        <v>20</v>
      </c>
      <c r="F713" s="247">
        <v>20.149999999999999</v>
      </c>
      <c r="G713" s="247">
        <v>20</v>
      </c>
      <c r="H713" s="254">
        <f t="shared" si="175"/>
        <v>0</v>
      </c>
      <c r="I713" s="247">
        <f t="shared" si="176"/>
        <v>0.14999999999999858</v>
      </c>
      <c r="J713" s="247">
        <f t="shared" si="177"/>
        <v>0</v>
      </c>
      <c r="K713" s="266">
        <v>1</v>
      </c>
      <c r="L713" s="254"/>
    </row>
    <row r="714" spans="1:15" s="58" customFormat="1" ht="15" hidden="1" customHeight="1">
      <c r="A714" s="245">
        <v>42767</v>
      </c>
      <c r="B714" s="58" t="s">
        <v>7087</v>
      </c>
      <c r="C714" s="57" t="s">
        <v>7088</v>
      </c>
      <c r="D714" s="58" t="s">
        <v>7089</v>
      </c>
      <c r="E714" s="247">
        <v>14</v>
      </c>
      <c r="F714" s="247">
        <v>12.5</v>
      </c>
      <c r="G714" s="247">
        <v>13.25</v>
      </c>
      <c r="H714" s="254">
        <f t="shared" si="175"/>
        <v>-5.3571428571428568E-2</v>
      </c>
      <c r="I714" s="247">
        <f t="shared" si="176"/>
        <v>-1.5</v>
      </c>
      <c r="J714" s="247">
        <f t="shared" si="177"/>
        <v>-0.75</v>
      </c>
      <c r="K714" s="266">
        <v>1</v>
      </c>
      <c r="L714" s="254"/>
    </row>
    <row r="715" spans="1:15" s="58" customFormat="1" ht="15" hidden="1" customHeight="1">
      <c r="A715" s="245">
        <v>42769</v>
      </c>
      <c r="B715" s="58" t="s">
        <v>7090</v>
      </c>
      <c r="C715" s="57" t="s">
        <v>7091</v>
      </c>
      <c r="D715" s="249" t="s">
        <v>7092</v>
      </c>
      <c r="E715" s="247">
        <v>18</v>
      </c>
      <c r="F715" s="247">
        <v>18.11</v>
      </c>
      <c r="G715" s="247">
        <v>20.64</v>
      </c>
      <c r="H715" s="254">
        <f t="shared" si="175"/>
        <v>0.1466666666666667</v>
      </c>
      <c r="I715" s="247">
        <f t="shared" si="176"/>
        <v>0.10999999999999943</v>
      </c>
      <c r="J715" s="247">
        <f t="shared" si="177"/>
        <v>2.6400000000000006</v>
      </c>
      <c r="K715" s="266">
        <v>1</v>
      </c>
      <c r="L715" s="254"/>
    </row>
    <row r="716" spans="1:15" s="58" customFormat="1" ht="15" hidden="1" customHeight="1">
      <c r="A716" s="245">
        <v>42769</v>
      </c>
      <c r="B716" s="58" t="s">
        <v>7093</v>
      </c>
      <c r="C716" s="57" t="s">
        <v>7094</v>
      </c>
      <c r="D716" s="249" t="s">
        <v>5776</v>
      </c>
      <c r="E716" s="247">
        <v>13.5</v>
      </c>
      <c r="F716" s="247">
        <v>14.55</v>
      </c>
      <c r="G716" s="247">
        <v>13.55</v>
      </c>
      <c r="H716" s="254">
        <f t="shared" si="175"/>
        <v>3.7037037037037563E-3</v>
      </c>
      <c r="I716" s="247">
        <f t="shared" si="176"/>
        <v>1.0500000000000007</v>
      </c>
      <c r="J716" s="247">
        <f t="shared" si="177"/>
        <v>5.0000000000000711E-2</v>
      </c>
      <c r="K716" s="266">
        <v>2</v>
      </c>
      <c r="L716" s="57"/>
    </row>
    <row r="717" spans="1:15" s="58" customFormat="1" ht="15" hidden="1" customHeight="1">
      <c r="A717" s="245">
        <v>42776</v>
      </c>
      <c r="B717" s="58" t="s">
        <v>7095</v>
      </c>
      <c r="C717" s="57" t="s">
        <v>7096</v>
      </c>
      <c r="D717" s="249" t="s">
        <v>7097</v>
      </c>
      <c r="E717" s="247">
        <v>14</v>
      </c>
      <c r="F717" s="247">
        <v>15.8</v>
      </c>
      <c r="G717" s="247">
        <v>15.5</v>
      </c>
      <c r="H717" s="254">
        <f t="shared" si="175"/>
        <v>0.10714285714285714</v>
      </c>
      <c r="I717" s="247">
        <f t="shared" si="176"/>
        <v>1.8000000000000007</v>
      </c>
      <c r="J717" s="247">
        <f t="shared" si="177"/>
        <v>1.5</v>
      </c>
      <c r="K717" s="266">
        <v>1</v>
      </c>
      <c r="L717" s="57"/>
    </row>
    <row r="718" spans="1:15" s="58" customFormat="1" ht="15" hidden="1" customHeight="1">
      <c r="A718" s="245">
        <v>42776</v>
      </c>
      <c r="B718" s="58" t="s">
        <v>7098</v>
      </c>
      <c r="C718" s="57" t="s">
        <v>7099</v>
      </c>
      <c r="D718" s="248" t="s">
        <v>7100</v>
      </c>
      <c r="E718" s="247">
        <v>5</v>
      </c>
      <c r="F718" s="247">
        <v>4.9000000000000004</v>
      </c>
      <c r="G718" s="247">
        <v>5.04</v>
      </c>
      <c r="H718" s="254">
        <f t="shared" si="175"/>
        <v>8.0000000000000071E-3</v>
      </c>
      <c r="I718" s="247">
        <f t="shared" si="176"/>
        <v>-9.9999999999999645E-2</v>
      </c>
      <c r="J718" s="247">
        <f t="shared" si="177"/>
        <v>4.0000000000000036E-2</v>
      </c>
      <c r="K718" s="266">
        <v>1</v>
      </c>
      <c r="L718" s="57"/>
    </row>
    <row r="719" spans="1:15" s="58" customFormat="1" ht="15" hidden="1" customHeight="1">
      <c r="A719" s="245">
        <v>42795</v>
      </c>
      <c r="B719" s="58" t="s">
        <v>7130</v>
      </c>
      <c r="C719" s="57" t="s">
        <v>7131</v>
      </c>
      <c r="D719" s="248" t="s">
        <v>7132</v>
      </c>
      <c r="E719" s="247">
        <v>16</v>
      </c>
      <c r="F719" s="247">
        <v>17.850000000000001</v>
      </c>
      <c r="G719" s="247">
        <v>18.02</v>
      </c>
      <c r="H719" s="254">
        <f t="shared" si="175"/>
        <v>0.12624999999999997</v>
      </c>
      <c r="I719" s="247">
        <f t="shared" si="176"/>
        <v>1.8500000000000014</v>
      </c>
      <c r="J719" s="247">
        <f t="shared" si="177"/>
        <v>2.0199999999999996</v>
      </c>
      <c r="K719" s="266">
        <v>2</v>
      </c>
      <c r="L719" s="57"/>
    </row>
    <row r="720" spans="1:15" s="58" customFormat="1" ht="15" hidden="1" customHeight="1">
      <c r="A720" s="245">
        <v>42796</v>
      </c>
      <c r="B720" s="58" t="s">
        <v>7133</v>
      </c>
      <c r="C720" s="57" t="s">
        <v>7134</v>
      </c>
      <c r="D720" s="249" t="s">
        <v>7135</v>
      </c>
      <c r="E720" s="247">
        <v>17</v>
      </c>
      <c r="F720" s="247">
        <v>23.71</v>
      </c>
      <c r="G720" s="247">
        <v>24.48</v>
      </c>
      <c r="H720" s="254">
        <f t="shared" si="175"/>
        <v>0.44</v>
      </c>
      <c r="I720" s="247">
        <f t="shared" si="176"/>
        <v>6.7100000000000009</v>
      </c>
      <c r="J720" s="247">
        <f t="shared" si="177"/>
        <v>7.48</v>
      </c>
      <c r="K720" s="266">
        <v>3</v>
      </c>
      <c r="L720" s="57"/>
    </row>
    <row r="721" spans="1:12" s="58" customFormat="1" ht="15" hidden="1" customHeight="1">
      <c r="A721" s="245">
        <v>42802</v>
      </c>
      <c r="B721" s="58" t="s">
        <v>7101</v>
      </c>
      <c r="C721" s="57" t="s">
        <v>7102</v>
      </c>
      <c r="D721" s="249" t="s">
        <v>7103</v>
      </c>
      <c r="E721" s="247">
        <v>13</v>
      </c>
      <c r="F721" s="247">
        <v>12.85</v>
      </c>
      <c r="G721" s="247">
        <v>12.65</v>
      </c>
      <c r="H721" s="254">
        <f t="shared" ref="H721:H728" si="178">(G721-E721)/E721</f>
        <v>-2.6923076923076897E-2</v>
      </c>
      <c r="I721" s="247">
        <f t="shared" ref="I721:I728" si="179">(F721-E721)</f>
        <v>-0.15000000000000036</v>
      </c>
      <c r="J721" s="247">
        <f t="shared" ref="J721:J728" si="180">G721-E721</f>
        <v>-0.34999999999999964</v>
      </c>
      <c r="K721" s="266">
        <v>1</v>
      </c>
      <c r="L721" s="57"/>
    </row>
    <row r="722" spans="1:12" s="58" customFormat="1" ht="15" hidden="1" customHeight="1">
      <c r="A722" s="245">
        <v>42802</v>
      </c>
      <c r="B722" s="58" t="s">
        <v>7104</v>
      </c>
      <c r="C722" s="57" t="s">
        <v>7105</v>
      </c>
      <c r="D722" s="248" t="s">
        <v>7106</v>
      </c>
      <c r="E722" s="247">
        <v>20</v>
      </c>
      <c r="F722" s="247">
        <v>20</v>
      </c>
      <c r="G722" s="247">
        <v>16.8</v>
      </c>
      <c r="H722" s="254">
        <f t="shared" si="178"/>
        <v>-0.15999999999999998</v>
      </c>
      <c r="I722" s="247">
        <f t="shared" si="179"/>
        <v>0</v>
      </c>
      <c r="J722" s="247">
        <f t="shared" si="180"/>
        <v>-3.1999999999999993</v>
      </c>
      <c r="K722" s="266" t="s">
        <v>5829</v>
      </c>
      <c r="L722" s="57" t="s">
        <v>7114</v>
      </c>
    </row>
    <row r="723" spans="1:12" s="58" customFormat="1" ht="15" hidden="1" customHeight="1">
      <c r="A723" s="245">
        <v>42804</v>
      </c>
      <c r="B723" s="58" t="s">
        <v>7107</v>
      </c>
      <c r="C723" s="57" t="s">
        <v>7108</v>
      </c>
      <c r="D723" s="248" t="s">
        <v>4064</v>
      </c>
      <c r="E723" s="247">
        <v>14</v>
      </c>
      <c r="F723" s="247">
        <v>13.5</v>
      </c>
      <c r="G723" s="247">
        <v>14.25</v>
      </c>
      <c r="H723" s="254">
        <f t="shared" si="178"/>
        <v>1.7857142857142856E-2</v>
      </c>
      <c r="I723" s="247">
        <f t="shared" si="179"/>
        <v>-0.5</v>
      </c>
      <c r="J723" s="247">
        <f t="shared" si="180"/>
        <v>0.25</v>
      </c>
      <c r="K723" s="266">
        <v>2</v>
      </c>
      <c r="L723" s="267" t="s">
        <v>3006</v>
      </c>
    </row>
    <row r="724" spans="1:12" s="58" customFormat="1" ht="15" hidden="1" customHeight="1">
      <c r="A724" s="245">
        <v>42804</v>
      </c>
      <c r="B724" s="58" t="s">
        <v>7109</v>
      </c>
      <c r="C724" s="57" t="s">
        <v>7110</v>
      </c>
      <c r="D724" s="248" t="s">
        <v>6168</v>
      </c>
      <c r="E724" s="247">
        <v>10</v>
      </c>
      <c r="F724" s="247">
        <v>10</v>
      </c>
      <c r="G724" s="247">
        <v>10.01</v>
      </c>
      <c r="H724" s="254">
        <f t="shared" si="178"/>
        <v>9.9999999999997877E-4</v>
      </c>
      <c r="I724" s="247">
        <f t="shared" si="179"/>
        <v>0</v>
      </c>
      <c r="J724" s="247">
        <f t="shared" si="180"/>
        <v>9.9999999999997868E-3</v>
      </c>
      <c r="K724" s="266">
        <v>1</v>
      </c>
      <c r="L724" s="57"/>
    </row>
    <row r="725" spans="1:12" s="58" customFormat="1" ht="15" hidden="1" customHeight="1">
      <c r="A725" s="245">
        <v>42809</v>
      </c>
      <c r="B725" s="58" t="s">
        <v>7111</v>
      </c>
      <c r="C725" s="57" t="s">
        <v>7112</v>
      </c>
      <c r="D725" s="58" t="s">
        <v>7113</v>
      </c>
      <c r="E725" s="247">
        <v>19</v>
      </c>
      <c r="F725" s="247">
        <v>21.96</v>
      </c>
      <c r="G725" s="247">
        <v>22.91</v>
      </c>
      <c r="H725" s="254">
        <f t="shared" si="178"/>
        <v>0.20578947368421052</v>
      </c>
      <c r="I725" s="247">
        <f t="shared" si="179"/>
        <v>2.9600000000000009</v>
      </c>
      <c r="J725" s="247">
        <f t="shared" si="180"/>
        <v>3.91</v>
      </c>
      <c r="K725" s="266">
        <v>1</v>
      </c>
      <c r="L725" s="267" t="s">
        <v>3006</v>
      </c>
    </row>
    <row r="726" spans="1:12" s="58" customFormat="1" ht="15" hidden="1" customHeight="1">
      <c r="A726" s="245">
        <v>42810</v>
      </c>
      <c r="B726" s="58" t="s">
        <v>7115</v>
      </c>
      <c r="C726" s="57" t="s">
        <v>7116</v>
      </c>
      <c r="D726" s="248" t="s">
        <v>7117</v>
      </c>
      <c r="E726" s="247">
        <v>12.78</v>
      </c>
      <c r="F726" s="247">
        <v>18</v>
      </c>
      <c r="G726" s="247">
        <v>16.079999999999998</v>
      </c>
      <c r="H726" s="254">
        <f t="shared" si="178"/>
        <v>0.25821596244131451</v>
      </c>
      <c r="I726" s="247">
        <f t="shared" si="179"/>
        <v>5.2200000000000006</v>
      </c>
      <c r="J726" s="247">
        <f t="shared" si="180"/>
        <v>3.2999999999999989</v>
      </c>
      <c r="K726" s="266">
        <v>3</v>
      </c>
      <c r="L726" s="57"/>
    </row>
    <row r="727" spans="1:12" s="58" customFormat="1" ht="15" hidden="1" customHeight="1">
      <c r="A727" s="245">
        <v>42811</v>
      </c>
      <c r="B727" s="58" t="s">
        <v>7118</v>
      </c>
      <c r="C727" s="57" t="s">
        <v>7119</v>
      </c>
      <c r="D727" s="248" t="s">
        <v>7120</v>
      </c>
      <c r="E727" s="247">
        <v>17</v>
      </c>
      <c r="F727" s="247">
        <v>24.25</v>
      </c>
      <c r="G727" s="247">
        <v>24.75</v>
      </c>
      <c r="H727" s="254">
        <f t="shared" si="178"/>
        <v>0.45588235294117646</v>
      </c>
      <c r="I727" s="247">
        <f t="shared" si="179"/>
        <v>7.25</v>
      </c>
      <c r="J727" s="247">
        <f t="shared" si="180"/>
        <v>7.75</v>
      </c>
      <c r="K727" s="266">
        <v>3</v>
      </c>
      <c r="L727" s="57"/>
    </row>
    <row r="728" spans="1:12" s="58" customFormat="1" ht="15" customHeight="1">
      <c r="A728" s="245">
        <v>42811</v>
      </c>
      <c r="B728" s="58" t="s">
        <v>7121</v>
      </c>
      <c r="C728" s="57" t="s">
        <v>4734</v>
      </c>
      <c r="D728" s="249" t="s">
        <v>7122</v>
      </c>
      <c r="E728" s="247">
        <v>14</v>
      </c>
      <c r="F728" s="247">
        <v>15</v>
      </c>
      <c r="G728" s="247">
        <v>14.5</v>
      </c>
      <c r="H728" s="254">
        <f t="shared" si="178"/>
        <v>3.5714285714285712E-2</v>
      </c>
      <c r="I728" s="247">
        <f t="shared" si="179"/>
        <v>1</v>
      </c>
      <c r="J728" s="247">
        <f t="shared" si="180"/>
        <v>0.5</v>
      </c>
      <c r="K728" s="266">
        <v>1</v>
      </c>
      <c r="L728" s="57"/>
    </row>
    <row r="729" spans="1:12" s="58" customFormat="1" ht="15" hidden="1" customHeight="1">
      <c r="A729" s="245">
        <v>42818</v>
      </c>
      <c r="B729" s="58" t="s">
        <v>7123</v>
      </c>
      <c r="C729" s="57" t="s">
        <v>7124</v>
      </c>
      <c r="D729" s="248" t="s">
        <v>2058</v>
      </c>
      <c r="E729" s="247">
        <v>14</v>
      </c>
      <c r="F729" s="247">
        <v>17.25</v>
      </c>
      <c r="G729" s="247">
        <v>15.5</v>
      </c>
      <c r="H729" s="254">
        <f>(G729-E729)/E729</f>
        <v>0.10714285714285714</v>
      </c>
      <c r="I729" s="247">
        <f>(F729-E729)</f>
        <v>3.25</v>
      </c>
      <c r="J729" s="247">
        <f>G729-E729</f>
        <v>1.5</v>
      </c>
      <c r="K729" s="266">
        <v>3</v>
      </c>
      <c r="L729" s="57"/>
    </row>
    <row r="730" spans="1:12" s="58" customFormat="1" ht="15" hidden="1" customHeight="1">
      <c r="A730" s="245">
        <v>42818</v>
      </c>
      <c r="B730" s="58" t="s">
        <v>7125</v>
      </c>
      <c r="C730" s="57" t="s">
        <v>7126</v>
      </c>
      <c r="D730" s="250" t="s">
        <v>7127</v>
      </c>
      <c r="E730" s="247">
        <v>10</v>
      </c>
      <c r="F730" s="247">
        <v>10.210000000000001</v>
      </c>
      <c r="G730" s="247">
        <v>10.36</v>
      </c>
      <c r="H730" s="254">
        <f>(G730-E730)/E730</f>
        <v>3.5999999999999942E-2</v>
      </c>
      <c r="I730" s="247">
        <f>(F730-E730)</f>
        <v>0.21000000000000085</v>
      </c>
      <c r="J730" s="247">
        <f>G730-E730</f>
        <v>0.35999999999999943</v>
      </c>
      <c r="K730" s="266">
        <v>1</v>
      </c>
      <c r="L730" s="57"/>
    </row>
    <row r="731" spans="1:12" s="58" customFormat="1" ht="15" hidden="1" customHeight="1">
      <c r="A731" s="245">
        <v>42824</v>
      </c>
      <c r="B731" s="58" t="s">
        <v>7128</v>
      </c>
      <c r="C731" s="57" t="s">
        <v>7129</v>
      </c>
      <c r="D731" s="250" t="s">
        <v>6754</v>
      </c>
      <c r="E731" s="247">
        <v>10</v>
      </c>
      <c r="F731" s="247">
        <v>10.09</v>
      </c>
      <c r="G731" s="247">
        <v>10</v>
      </c>
      <c r="H731" s="254">
        <f>(G731-E731)/E731</f>
        <v>0</v>
      </c>
      <c r="I731" s="247">
        <f>(F731-E731)</f>
        <v>8.9999999999999858E-2</v>
      </c>
      <c r="J731" s="247">
        <f>G731-E731</f>
        <v>0</v>
      </c>
      <c r="K731" s="266">
        <v>1</v>
      </c>
      <c r="L731" s="57"/>
    </row>
    <row r="732" spans="1:12" s="58" customFormat="1" ht="15" hidden="1" customHeight="1">
      <c r="A732" s="245">
        <v>42830</v>
      </c>
      <c r="B732" s="58" t="s">
        <v>7136</v>
      </c>
      <c r="C732" s="57" t="s">
        <v>7137</v>
      </c>
      <c r="D732" s="248" t="s">
        <v>4392</v>
      </c>
      <c r="E732" s="247">
        <v>23</v>
      </c>
      <c r="F732" s="247">
        <v>25.5</v>
      </c>
      <c r="G732" s="247">
        <v>25.6</v>
      </c>
      <c r="H732" s="254">
        <f t="shared" ref="H732:H743" si="181">(G732-E732)/E732</f>
        <v>0.11304347826086962</v>
      </c>
      <c r="I732" s="247">
        <f t="shared" ref="I732:I743" si="182">(F732-E732)</f>
        <v>2.5</v>
      </c>
      <c r="J732" s="247">
        <f t="shared" ref="J732:J743" si="183">G732-E732</f>
        <v>2.6000000000000014</v>
      </c>
      <c r="K732" s="266">
        <v>2</v>
      </c>
    </row>
    <row r="733" spans="1:12" s="58" customFormat="1" ht="15" hidden="1" customHeight="1">
      <c r="A733" s="245">
        <v>42831</v>
      </c>
      <c r="B733" s="58" t="s">
        <v>7138</v>
      </c>
      <c r="C733" s="57" t="s">
        <v>7139</v>
      </c>
      <c r="D733" s="249" t="s">
        <v>7140</v>
      </c>
      <c r="E733" s="247">
        <v>19</v>
      </c>
      <c r="F733" s="247">
        <v>19.5</v>
      </c>
      <c r="G733" s="247">
        <v>19</v>
      </c>
      <c r="H733" s="254">
        <f t="shared" si="181"/>
        <v>0</v>
      </c>
      <c r="I733" s="247">
        <f t="shared" si="182"/>
        <v>0.5</v>
      </c>
      <c r="J733" s="247">
        <f t="shared" si="183"/>
        <v>0</v>
      </c>
      <c r="K733" s="266">
        <v>2</v>
      </c>
    </row>
    <row r="734" spans="1:12" s="58" customFormat="1" ht="15" hidden="1" customHeight="1">
      <c r="A734" s="245">
        <v>42831</v>
      </c>
      <c r="B734" s="58" t="s">
        <v>7141</v>
      </c>
      <c r="C734" s="57" t="s">
        <v>7142</v>
      </c>
      <c r="D734" s="249" t="s">
        <v>7143</v>
      </c>
      <c r="E734" s="247">
        <v>6.5</v>
      </c>
      <c r="F734" s="247">
        <v>7</v>
      </c>
      <c r="G734" s="247">
        <v>7.76</v>
      </c>
      <c r="H734" s="254">
        <f t="shared" si="181"/>
        <v>0.19384615384615381</v>
      </c>
      <c r="I734" s="247">
        <f t="shared" si="182"/>
        <v>0.5</v>
      </c>
      <c r="J734" s="247">
        <f t="shared" si="183"/>
        <v>1.2599999999999998</v>
      </c>
      <c r="K734" s="266">
        <v>1</v>
      </c>
    </row>
    <row r="735" spans="1:12" s="58" customFormat="1" ht="15" customHeight="1">
      <c r="A735" s="245">
        <v>42832</v>
      </c>
      <c r="B735" s="58" t="s">
        <v>7144</v>
      </c>
      <c r="C735" s="57" t="s">
        <v>7145</v>
      </c>
      <c r="D735" s="248" t="s">
        <v>4937</v>
      </c>
      <c r="E735" s="247">
        <v>10</v>
      </c>
      <c r="F735" s="247">
        <v>10</v>
      </c>
      <c r="G735" s="247">
        <v>10</v>
      </c>
      <c r="H735" s="254">
        <f t="shared" si="181"/>
        <v>0</v>
      </c>
      <c r="I735" s="247">
        <f t="shared" si="182"/>
        <v>0</v>
      </c>
      <c r="J735" s="247">
        <f t="shared" si="183"/>
        <v>0</v>
      </c>
      <c r="K735" s="266">
        <v>1</v>
      </c>
    </row>
    <row r="736" spans="1:12" s="58" customFormat="1" ht="15" hidden="1" customHeight="1">
      <c r="A736" s="245">
        <v>42832</v>
      </c>
      <c r="B736" s="58" t="s">
        <v>7146</v>
      </c>
      <c r="C736" s="57" t="s">
        <v>7147</v>
      </c>
      <c r="D736" s="249" t="s">
        <v>7148</v>
      </c>
      <c r="E736" s="247">
        <v>17</v>
      </c>
      <c r="F736" s="247">
        <v>17</v>
      </c>
      <c r="G736" s="247">
        <v>23.56</v>
      </c>
      <c r="H736" s="254">
        <f t="shared" si="181"/>
        <v>0.3858823529411764</v>
      </c>
      <c r="I736" s="247">
        <f t="shared" si="182"/>
        <v>0</v>
      </c>
      <c r="J736" s="247">
        <f t="shared" si="183"/>
        <v>6.5599999999999987</v>
      </c>
      <c r="K736" s="266">
        <v>3</v>
      </c>
    </row>
    <row r="737" spans="1:21" s="58" customFormat="1" ht="15" hidden="1" customHeight="1">
      <c r="A737" s="245">
        <v>42836</v>
      </c>
      <c r="B737" s="58" t="s">
        <v>7149</v>
      </c>
      <c r="C737" s="57" t="s">
        <v>7150</v>
      </c>
      <c r="D737" s="249" t="s">
        <v>7151</v>
      </c>
      <c r="E737" s="247">
        <v>20.059999999999999</v>
      </c>
      <c r="F737" s="247">
        <v>21.8</v>
      </c>
      <c r="G737" s="247">
        <v>21.5</v>
      </c>
      <c r="H737" s="254">
        <f t="shared" si="181"/>
        <v>7.178464606181463E-2</v>
      </c>
      <c r="I737" s="247">
        <f t="shared" si="182"/>
        <v>1.740000000000002</v>
      </c>
      <c r="J737" s="247">
        <f t="shared" si="183"/>
        <v>1.4400000000000013</v>
      </c>
      <c r="K737" s="57">
        <v>2</v>
      </c>
    </row>
    <row r="738" spans="1:21" s="58" customFormat="1" ht="15" hidden="1" customHeight="1">
      <c r="A738" s="245">
        <v>42836</v>
      </c>
      <c r="B738" s="58" t="s">
        <v>7152</v>
      </c>
      <c r="C738" s="57" t="s">
        <v>7153</v>
      </c>
      <c r="D738" s="248" t="s">
        <v>7154</v>
      </c>
      <c r="E738" s="247">
        <v>10</v>
      </c>
      <c r="F738" s="247">
        <v>10.1</v>
      </c>
      <c r="G738" s="247">
        <v>10</v>
      </c>
      <c r="H738" s="254">
        <f t="shared" si="181"/>
        <v>0</v>
      </c>
      <c r="I738" s="247">
        <f t="shared" si="182"/>
        <v>9.9999999999999645E-2</v>
      </c>
      <c r="J738" s="247">
        <f t="shared" si="183"/>
        <v>0</v>
      </c>
      <c r="K738" s="57">
        <v>1</v>
      </c>
    </row>
    <row r="739" spans="1:21" s="58" customFormat="1" ht="15" hidden="1" customHeight="1">
      <c r="A739" s="245">
        <v>42837</v>
      </c>
      <c r="B739" s="58" t="s">
        <v>7155</v>
      </c>
      <c r="C739" s="57" t="s">
        <v>7156</v>
      </c>
      <c r="D739" s="258" t="s">
        <v>7157</v>
      </c>
      <c r="E739" s="247">
        <v>18</v>
      </c>
      <c r="F739" s="247">
        <v>16.32</v>
      </c>
      <c r="G739" s="247">
        <v>16.100000000000001</v>
      </c>
      <c r="H739" s="254">
        <f t="shared" si="181"/>
        <v>-0.10555555555555547</v>
      </c>
      <c r="I739" s="247">
        <f t="shared" si="182"/>
        <v>-1.6799999999999997</v>
      </c>
      <c r="J739" s="247">
        <f t="shared" si="183"/>
        <v>-1.8999999999999986</v>
      </c>
      <c r="K739" s="57">
        <v>2</v>
      </c>
      <c r="L739" s="267" t="s">
        <v>3006</v>
      </c>
    </row>
    <row r="740" spans="1:21" s="58" customFormat="1" ht="15" hidden="1" customHeight="1">
      <c r="A740" s="245">
        <v>42838</v>
      </c>
      <c r="B740" s="58" t="s">
        <v>7158</v>
      </c>
      <c r="C740" s="57" t="s">
        <v>7159</v>
      </c>
      <c r="D740" s="258" t="s">
        <v>7160</v>
      </c>
      <c r="E740" s="247">
        <v>20</v>
      </c>
      <c r="F740" s="247">
        <v>22.08</v>
      </c>
      <c r="G740" s="247">
        <v>21.55</v>
      </c>
      <c r="H740" s="254">
        <f t="shared" si="181"/>
        <v>7.7500000000000041E-2</v>
      </c>
      <c r="I740" s="247">
        <f t="shared" si="182"/>
        <v>2.0799999999999983</v>
      </c>
      <c r="J740" s="247">
        <f t="shared" si="183"/>
        <v>1.5500000000000007</v>
      </c>
      <c r="K740" s="57">
        <v>2</v>
      </c>
    </row>
    <row r="741" spans="1:21" s="58" customFormat="1" ht="15" hidden="1" customHeight="1">
      <c r="A741" s="245">
        <v>42838</v>
      </c>
      <c r="B741" s="58" t="s">
        <v>7161</v>
      </c>
      <c r="C741" s="57" t="s">
        <v>7162</v>
      </c>
      <c r="D741" s="259" t="s">
        <v>7163</v>
      </c>
      <c r="E741" s="247">
        <v>10</v>
      </c>
      <c r="F741" s="247">
        <v>10.27</v>
      </c>
      <c r="G741" s="247">
        <v>12.45</v>
      </c>
      <c r="H741" s="254">
        <f t="shared" si="181"/>
        <v>0.24499999999999994</v>
      </c>
      <c r="I741" s="247">
        <f t="shared" si="182"/>
        <v>0.26999999999999957</v>
      </c>
      <c r="J741" s="247">
        <f t="shared" si="183"/>
        <v>2.4499999999999993</v>
      </c>
      <c r="K741" s="57">
        <v>2</v>
      </c>
    </row>
    <row r="742" spans="1:21" s="58" customFormat="1" ht="15" hidden="1" customHeight="1">
      <c r="A742" s="245">
        <v>42838</v>
      </c>
      <c r="B742" s="58" t="s">
        <v>7164</v>
      </c>
      <c r="C742" s="57" t="s">
        <v>7165</v>
      </c>
      <c r="D742" s="259" t="s">
        <v>7166</v>
      </c>
      <c r="E742" s="247">
        <v>19</v>
      </c>
      <c r="F742" s="247">
        <v>17.5</v>
      </c>
      <c r="G742" s="247">
        <v>18</v>
      </c>
      <c r="H742" s="254">
        <f t="shared" si="181"/>
        <v>-5.2631578947368418E-2</v>
      </c>
      <c r="I742" s="247">
        <f t="shared" si="182"/>
        <v>-1.5</v>
      </c>
      <c r="J742" s="247">
        <f t="shared" si="183"/>
        <v>-1</v>
      </c>
      <c r="K742" s="57">
        <v>2</v>
      </c>
      <c r="L742" s="267" t="s">
        <v>3006</v>
      </c>
    </row>
    <row r="743" spans="1:21" s="58" customFormat="1" ht="15" hidden="1" customHeight="1">
      <c r="A743" s="245">
        <v>42838</v>
      </c>
      <c r="B743" s="58" t="s">
        <v>7167</v>
      </c>
      <c r="C743" s="57" t="s">
        <v>7168</v>
      </c>
      <c r="D743" s="259" t="s">
        <v>7169</v>
      </c>
      <c r="E743" s="247">
        <v>11</v>
      </c>
      <c r="F743" s="247">
        <v>14.03</v>
      </c>
      <c r="G743" s="247">
        <v>13.41</v>
      </c>
      <c r="H743" s="254">
        <f t="shared" si="181"/>
        <v>0.21909090909090911</v>
      </c>
      <c r="I743" s="247">
        <f t="shared" si="182"/>
        <v>3.0299999999999994</v>
      </c>
      <c r="J743" s="247">
        <f t="shared" si="183"/>
        <v>2.41</v>
      </c>
      <c r="K743" s="57">
        <v>3</v>
      </c>
      <c r="L743" s="267"/>
    </row>
    <row r="744" spans="1:21" s="58" customFormat="1" ht="15" hidden="1" customHeight="1">
      <c r="A744" s="245">
        <v>42846</v>
      </c>
      <c r="B744" s="58" t="s">
        <v>7170</v>
      </c>
      <c r="C744" s="57" t="s">
        <v>7171</v>
      </c>
      <c r="D744" s="248" t="s">
        <v>7172</v>
      </c>
      <c r="E744" s="247">
        <v>14</v>
      </c>
      <c r="F744" s="247">
        <v>14.9</v>
      </c>
      <c r="G744" s="247">
        <v>14.02</v>
      </c>
      <c r="H744" s="254">
        <f>(G744-E744)/E744</f>
        <v>1.4285714285713982E-3</v>
      </c>
      <c r="I744" s="247">
        <f>(F744-E744)</f>
        <v>0.90000000000000036</v>
      </c>
      <c r="J744" s="247">
        <f>G744-E744</f>
        <v>1.9999999999999574E-2</v>
      </c>
      <c r="K744" s="57">
        <v>1</v>
      </c>
      <c r="L744" s="57"/>
    </row>
    <row r="745" spans="1:21" s="58" customFormat="1" ht="15" hidden="1" customHeight="1">
      <c r="A745" s="245">
        <v>42852</v>
      </c>
      <c r="B745" s="58" t="s">
        <v>7173</v>
      </c>
      <c r="C745" s="57" t="s">
        <v>7174</v>
      </c>
      <c r="D745" s="249" t="s">
        <v>7175</v>
      </c>
      <c r="E745" s="247">
        <v>21</v>
      </c>
      <c r="F745" s="247">
        <v>30.25</v>
      </c>
      <c r="G745" s="247">
        <v>32.049999999999997</v>
      </c>
      <c r="H745" s="254">
        <f t="shared" ref="H745:H751" si="184">(G745-E745)/E745</f>
        <v>0.5261904761904761</v>
      </c>
      <c r="I745" s="247">
        <f t="shared" ref="I745:I751" si="185">(F745-E745)</f>
        <v>9.25</v>
      </c>
      <c r="J745" s="247">
        <f t="shared" ref="J745:J751" si="186">G745-E745</f>
        <v>11.049999999999997</v>
      </c>
      <c r="K745" s="57">
        <v>3</v>
      </c>
      <c r="L745" s="267"/>
    </row>
    <row r="746" spans="1:21" s="58" customFormat="1" ht="15" hidden="1" customHeight="1">
      <c r="A746" s="245">
        <v>42853</v>
      </c>
      <c r="B746" s="58" t="s">
        <v>7176</v>
      </c>
      <c r="C746" s="57" t="s">
        <v>7177</v>
      </c>
      <c r="D746" s="249" t="s">
        <v>7178</v>
      </c>
      <c r="E746" s="247">
        <v>15</v>
      </c>
      <c r="F746" s="247">
        <v>13.71</v>
      </c>
      <c r="G746" s="247">
        <v>11.1</v>
      </c>
      <c r="H746" s="254">
        <f t="shared" si="184"/>
        <v>-0.26</v>
      </c>
      <c r="I746" s="247">
        <f t="shared" si="185"/>
        <v>-1.2899999999999991</v>
      </c>
      <c r="J746" s="247">
        <f t="shared" si="186"/>
        <v>-3.9000000000000004</v>
      </c>
      <c r="K746" s="57">
        <v>3</v>
      </c>
      <c r="L746" s="267" t="s">
        <v>3006</v>
      </c>
      <c r="M746" s="268"/>
      <c r="N746" s="266"/>
      <c r="O746" s="254"/>
      <c r="P746" s="266"/>
      <c r="Q746" s="266"/>
      <c r="R746" s="266"/>
      <c r="S746" s="254"/>
      <c r="T746" s="266"/>
      <c r="U746" s="254"/>
    </row>
    <row r="747" spans="1:21" s="58" customFormat="1" ht="15" hidden="1" customHeight="1">
      <c r="A747" s="245">
        <v>42853</v>
      </c>
      <c r="B747" s="58" t="s">
        <v>7179</v>
      </c>
      <c r="C747" s="57" t="s">
        <v>7180</v>
      </c>
      <c r="D747" s="249" t="s">
        <v>7181</v>
      </c>
      <c r="E747" s="247">
        <v>6</v>
      </c>
      <c r="F747" s="247">
        <v>6.67</v>
      </c>
      <c r="G747" s="247">
        <v>6.67</v>
      </c>
      <c r="H747" s="254">
        <f t="shared" si="184"/>
        <v>0.11166666666666665</v>
      </c>
      <c r="I747" s="247">
        <f t="shared" si="185"/>
        <v>0.66999999999999993</v>
      </c>
      <c r="J747" s="247">
        <f t="shared" si="186"/>
        <v>0.66999999999999993</v>
      </c>
      <c r="K747" s="57">
        <v>1</v>
      </c>
      <c r="L747" s="267"/>
      <c r="M747" s="268"/>
      <c r="N747" s="266"/>
      <c r="O747" s="254"/>
      <c r="P747" s="266"/>
      <c r="Q747" s="266"/>
      <c r="R747" s="266"/>
      <c r="S747" s="254"/>
      <c r="T747" s="266"/>
      <c r="U747" s="254"/>
    </row>
    <row r="748" spans="1:21" s="58" customFormat="1" ht="15" hidden="1" customHeight="1">
      <c r="A748" s="245">
        <v>42853</v>
      </c>
      <c r="B748" s="58" t="s">
        <v>7182</v>
      </c>
      <c r="C748" s="57" t="s">
        <v>7183</v>
      </c>
      <c r="D748" s="249" t="s">
        <v>7184</v>
      </c>
      <c r="E748" s="247">
        <v>15</v>
      </c>
      <c r="F748" s="247">
        <v>17.87</v>
      </c>
      <c r="G748" s="247">
        <v>18.100000000000001</v>
      </c>
      <c r="H748" s="254">
        <f t="shared" si="184"/>
        <v>0.20666666666666675</v>
      </c>
      <c r="I748" s="247">
        <f t="shared" si="185"/>
        <v>2.870000000000001</v>
      </c>
      <c r="J748" s="247">
        <f t="shared" si="186"/>
        <v>3.1000000000000014</v>
      </c>
      <c r="K748" s="57">
        <v>3</v>
      </c>
      <c r="L748" s="267"/>
      <c r="M748" s="268"/>
      <c r="N748" s="266"/>
      <c r="O748" s="254"/>
      <c r="P748" s="266"/>
      <c r="Q748" s="266"/>
      <c r="R748" s="266"/>
      <c r="S748" s="254"/>
      <c r="T748" s="266"/>
      <c r="U748" s="254"/>
    </row>
    <row r="749" spans="1:21" s="58" customFormat="1" ht="15" hidden="1" customHeight="1">
      <c r="A749" s="245">
        <v>42853</v>
      </c>
      <c r="B749" s="260" t="s">
        <v>7185</v>
      </c>
      <c r="C749" s="57" t="s">
        <v>7186</v>
      </c>
      <c r="D749" s="249" t="s">
        <v>7187</v>
      </c>
      <c r="E749" s="247">
        <v>17</v>
      </c>
      <c r="F749" s="247">
        <v>18.73</v>
      </c>
      <c r="G749" s="247">
        <v>19.5</v>
      </c>
      <c r="H749" s="254">
        <f t="shared" si="184"/>
        <v>0.14705882352941177</v>
      </c>
      <c r="I749" s="247">
        <f t="shared" si="185"/>
        <v>1.7300000000000004</v>
      </c>
      <c r="J749" s="247">
        <f t="shared" si="186"/>
        <v>2.5</v>
      </c>
      <c r="K749" s="57">
        <v>1</v>
      </c>
      <c r="L749" s="267" t="s">
        <v>3006</v>
      </c>
      <c r="M749" s="268"/>
      <c r="N749" s="266"/>
      <c r="O749" s="254"/>
      <c r="P749" s="266"/>
      <c r="Q749" s="266"/>
      <c r="R749" s="266"/>
      <c r="S749" s="254"/>
      <c r="T749" s="266"/>
      <c r="U749" s="254"/>
    </row>
    <row r="750" spans="1:21" s="58" customFormat="1" ht="15" hidden="1" customHeight="1">
      <c r="A750" s="245">
        <v>42853</v>
      </c>
      <c r="B750" s="58" t="s">
        <v>7188</v>
      </c>
      <c r="C750" s="57" t="s">
        <v>7189</v>
      </c>
      <c r="D750" s="248" t="s">
        <v>7190</v>
      </c>
      <c r="E750" s="247">
        <v>17</v>
      </c>
      <c r="F750" s="247">
        <v>20</v>
      </c>
      <c r="G750" s="247">
        <v>19.5</v>
      </c>
      <c r="H750" s="254">
        <f t="shared" si="184"/>
        <v>0.14705882352941177</v>
      </c>
      <c r="I750" s="247">
        <f t="shared" si="185"/>
        <v>3</v>
      </c>
      <c r="J750" s="247">
        <f t="shared" si="186"/>
        <v>2.5</v>
      </c>
      <c r="K750" s="57">
        <v>1</v>
      </c>
      <c r="L750" s="267" t="s">
        <v>3006</v>
      </c>
      <c r="M750" s="268"/>
      <c r="N750" s="266"/>
      <c r="O750" s="254"/>
      <c r="P750" s="266"/>
      <c r="Q750" s="266"/>
      <c r="R750" s="266"/>
      <c r="S750" s="254"/>
      <c r="T750" s="266"/>
      <c r="U750" s="254"/>
    </row>
    <row r="751" spans="1:21" s="58" customFormat="1" ht="15" hidden="1" customHeight="1">
      <c r="A751" s="245">
        <v>42853</v>
      </c>
      <c r="B751" s="58" t="s">
        <v>7191</v>
      </c>
      <c r="C751" s="57" t="s">
        <v>7192</v>
      </c>
      <c r="D751" s="249" t="s">
        <v>7193</v>
      </c>
      <c r="E751" s="247">
        <v>13</v>
      </c>
      <c r="F751" s="247">
        <v>13.5</v>
      </c>
      <c r="G751" s="247">
        <v>13</v>
      </c>
      <c r="H751" s="254">
        <f t="shared" si="184"/>
        <v>0</v>
      </c>
      <c r="I751" s="247">
        <f t="shared" si="185"/>
        <v>0.5</v>
      </c>
      <c r="J751" s="247">
        <f t="shared" si="186"/>
        <v>0</v>
      </c>
      <c r="K751" s="57">
        <v>3</v>
      </c>
      <c r="L751" s="267" t="s">
        <v>3006</v>
      </c>
      <c r="M751" s="268"/>
      <c r="N751" s="266"/>
      <c r="O751" s="254"/>
      <c r="P751" s="266"/>
      <c r="Q751" s="266"/>
      <c r="R751" s="266"/>
      <c r="S751" s="254"/>
      <c r="T751" s="266"/>
      <c r="U751" s="254"/>
    </row>
    <row r="752" spans="1:21" s="58" customFormat="1" ht="15" customHeight="1">
      <c r="A752" s="245">
        <v>42859</v>
      </c>
      <c r="B752" s="58" t="s">
        <v>7194</v>
      </c>
      <c r="C752" s="57" t="s">
        <v>1657</v>
      </c>
      <c r="D752" s="248" t="s">
        <v>5185</v>
      </c>
      <c r="E752" s="247">
        <v>23.5</v>
      </c>
      <c r="F752" s="247">
        <v>22.19</v>
      </c>
      <c r="G752" s="247">
        <v>22</v>
      </c>
      <c r="H752" s="254">
        <f t="shared" ref="H752:H760" si="187">(G752-E752)/E752</f>
        <v>-6.3829787234042548E-2</v>
      </c>
      <c r="I752" s="247">
        <f t="shared" ref="I752:I760" si="188">(F752-E752)</f>
        <v>-1.3099999999999987</v>
      </c>
      <c r="J752" s="247">
        <f t="shared" ref="J752:J760" si="189">G752-E752</f>
        <v>-1.5</v>
      </c>
      <c r="K752" s="57">
        <v>2</v>
      </c>
      <c r="L752" s="267"/>
      <c r="M752" s="268"/>
      <c r="N752" s="266"/>
      <c r="O752" s="254"/>
      <c r="P752" s="266"/>
      <c r="Q752" s="266"/>
      <c r="R752" s="266"/>
      <c r="S752" s="254"/>
      <c r="T752" s="266"/>
      <c r="U752" s="254"/>
    </row>
    <row r="753" spans="1:21" s="58" customFormat="1" ht="15" hidden="1" customHeight="1">
      <c r="A753" s="245">
        <v>42859</v>
      </c>
      <c r="B753" s="58" t="s">
        <v>7195</v>
      </c>
      <c r="C753" s="57" t="s">
        <v>7196</v>
      </c>
      <c r="D753" s="248" t="s">
        <v>7197</v>
      </c>
      <c r="E753" s="247">
        <v>17</v>
      </c>
      <c r="F753" s="247">
        <v>20.239999999999998</v>
      </c>
      <c r="G753" s="247">
        <v>17.5</v>
      </c>
      <c r="H753" s="254">
        <f t="shared" si="187"/>
        <v>2.9411764705882353E-2</v>
      </c>
      <c r="I753" s="247">
        <f t="shared" si="188"/>
        <v>3.2399999999999984</v>
      </c>
      <c r="J753" s="247">
        <f t="shared" si="189"/>
        <v>0.5</v>
      </c>
      <c r="K753" s="57">
        <v>2</v>
      </c>
      <c r="L753" s="267"/>
      <c r="M753" s="268"/>
      <c r="N753" s="266"/>
      <c r="O753" s="254"/>
      <c r="P753" s="266"/>
      <c r="Q753" s="266"/>
      <c r="R753" s="266"/>
      <c r="S753" s="254"/>
      <c r="T753" s="266"/>
      <c r="U753" s="254"/>
    </row>
    <row r="754" spans="1:21" s="58" customFormat="1" ht="15" hidden="1" customHeight="1">
      <c r="A754" s="245">
        <v>42859</v>
      </c>
      <c r="B754" s="58" t="s">
        <v>7198</v>
      </c>
      <c r="C754" s="57" t="s">
        <v>7199</v>
      </c>
      <c r="D754" s="249" t="s">
        <v>5755</v>
      </c>
      <c r="E754" s="247">
        <v>13</v>
      </c>
      <c r="F754" s="247">
        <v>13.28</v>
      </c>
      <c r="G754" s="247">
        <v>13.98</v>
      </c>
      <c r="H754" s="254">
        <f t="shared" si="187"/>
        <v>7.5384615384615411E-2</v>
      </c>
      <c r="I754" s="247">
        <f t="shared" si="188"/>
        <v>0.27999999999999936</v>
      </c>
      <c r="J754" s="247">
        <f t="shared" si="189"/>
        <v>0.98000000000000043</v>
      </c>
      <c r="K754" s="57">
        <v>2</v>
      </c>
      <c r="L754" s="267"/>
      <c r="M754" s="268"/>
      <c r="N754" s="266"/>
      <c r="O754" s="254"/>
      <c r="P754" s="266"/>
      <c r="Q754" s="266"/>
      <c r="R754" s="266"/>
      <c r="S754" s="254"/>
      <c r="T754" s="266"/>
      <c r="U754" s="254"/>
    </row>
    <row r="755" spans="1:21" s="58" customFormat="1" ht="15" hidden="1" customHeight="1">
      <c r="A755" s="245">
        <v>42860</v>
      </c>
      <c r="B755" s="58" t="s">
        <v>7200</v>
      </c>
      <c r="C755" s="57" t="s">
        <v>7201</v>
      </c>
      <c r="D755" s="249" t="s">
        <v>7202</v>
      </c>
      <c r="E755" s="247">
        <v>20.5</v>
      </c>
      <c r="F755" s="247">
        <v>21.01</v>
      </c>
      <c r="G755" s="247">
        <v>22.13</v>
      </c>
      <c r="H755" s="254">
        <f t="shared" si="187"/>
        <v>7.9512195121951165E-2</v>
      </c>
      <c r="I755" s="247">
        <f t="shared" si="188"/>
        <v>0.51000000000000156</v>
      </c>
      <c r="J755" s="247">
        <f t="shared" si="189"/>
        <v>1.629999999999999</v>
      </c>
      <c r="K755" s="57">
        <v>1</v>
      </c>
      <c r="L755" s="267" t="s">
        <v>3006</v>
      </c>
      <c r="M755" s="268"/>
      <c r="N755" s="266"/>
      <c r="O755" s="254"/>
      <c r="P755" s="266"/>
      <c r="Q755" s="266"/>
      <c r="R755" s="266"/>
      <c r="S755" s="254"/>
      <c r="T755" s="266"/>
      <c r="U755" s="254"/>
    </row>
    <row r="756" spans="1:21" s="58" customFormat="1" ht="15" hidden="1" customHeight="1">
      <c r="A756" s="245">
        <v>42860</v>
      </c>
      <c r="B756" s="58" t="s">
        <v>7203</v>
      </c>
      <c r="C756" s="57" t="s">
        <v>7204</v>
      </c>
      <c r="D756" s="248" t="s">
        <v>5698</v>
      </c>
      <c r="E756" s="247">
        <v>15</v>
      </c>
      <c r="F756" s="247">
        <v>14</v>
      </c>
      <c r="G756" s="247">
        <v>12.25</v>
      </c>
      <c r="H756" s="254">
        <f t="shared" si="187"/>
        <v>-0.18333333333333332</v>
      </c>
      <c r="I756" s="247">
        <f t="shared" si="188"/>
        <v>-1</v>
      </c>
      <c r="J756" s="247">
        <f t="shared" si="189"/>
        <v>-2.75</v>
      </c>
      <c r="K756" s="57">
        <v>1</v>
      </c>
      <c r="L756" s="267"/>
      <c r="M756" s="268"/>
      <c r="N756" s="266"/>
      <c r="O756" s="254"/>
      <c r="P756" s="266"/>
      <c r="Q756" s="266"/>
      <c r="R756" s="266"/>
      <c r="S756" s="254"/>
      <c r="T756" s="266"/>
      <c r="U756" s="254"/>
    </row>
    <row r="757" spans="1:21" s="58" customFormat="1" ht="15" hidden="1" customHeight="1">
      <c r="A757" s="245">
        <v>42860</v>
      </c>
      <c r="B757" s="58" t="s">
        <v>7205</v>
      </c>
      <c r="C757" s="57" t="s">
        <v>7206</v>
      </c>
      <c r="D757" s="248" t="s">
        <v>7207</v>
      </c>
      <c r="E757" s="247">
        <v>10</v>
      </c>
      <c r="F757" s="247">
        <v>10.1</v>
      </c>
      <c r="G757" s="247">
        <v>10.14</v>
      </c>
      <c r="H757" s="254">
        <f t="shared" si="187"/>
        <v>1.4000000000000058E-2</v>
      </c>
      <c r="I757" s="247">
        <f t="shared" si="188"/>
        <v>9.9999999999999645E-2</v>
      </c>
      <c r="J757" s="247">
        <f t="shared" si="189"/>
        <v>0.14000000000000057</v>
      </c>
      <c r="K757" s="57">
        <v>1</v>
      </c>
      <c r="L757" s="267"/>
      <c r="M757" s="268"/>
      <c r="N757" s="266"/>
      <c r="O757" s="254"/>
      <c r="P757" s="266"/>
      <c r="Q757" s="266"/>
      <c r="R757" s="266"/>
      <c r="S757" s="254"/>
      <c r="T757" s="266"/>
      <c r="U757" s="254"/>
    </row>
    <row r="758" spans="1:21" s="58" customFormat="1" ht="15" hidden="1" customHeight="1">
      <c r="A758" s="245">
        <v>42864</v>
      </c>
      <c r="B758" s="58" t="s">
        <v>7208</v>
      </c>
      <c r="C758" s="57" t="s">
        <v>7209</v>
      </c>
      <c r="D758" s="248" t="s">
        <v>7210</v>
      </c>
      <c r="E758" s="247">
        <v>5</v>
      </c>
      <c r="F758" s="247">
        <v>5.45</v>
      </c>
      <c r="G758" s="247">
        <v>5.2</v>
      </c>
      <c r="H758" s="254">
        <f t="shared" si="187"/>
        <v>4.0000000000000036E-2</v>
      </c>
      <c r="I758" s="247">
        <f t="shared" si="188"/>
        <v>0.45000000000000018</v>
      </c>
      <c r="J758" s="247">
        <f t="shared" si="189"/>
        <v>0.20000000000000018</v>
      </c>
      <c r="K758" s="57">
        <v>1</v>
      </c>
      <c r="L758" s="267"/>
      <c r="M758" s="268"/>
      <c r="N758" s="266"/>
      <c r="O758" s="254"/>
      <c r="P758" s="266"/>
      <c r="Q758" s="266"/>
      <c r="R758" s="266"/>
      <c r="S758" s="254"/>
      <c r="T758" s="266"/>
      <c r="U758" s="254"/>
    </row>
    <row r="759" spans="1:21" s="58" customFormat="1" ht="15" hidden="1" customHeight="1">
      <c r="A759" s="245">
        <v>42864</v>
      </c>
      <c r="B759" s="58" t="s">
        <v>7211</v>
      </c>
      <c r="C759" s="57" t="s">
        <v>7212</v>
      </c>
      <c r="D759" s="248" t="s">
        <v>7213</v>
      </c>
      <c r="E759" s="247">
        <v>27</v>
      </c>
      <c r="F759" s="247">
        <v>30</v>
      </c>
      <c r="G759" s="247">
        <v>30.1</v>
      </c>
      <c r="H759" s="254">
        <f t="shared" si="187"/>
        <v>0.11481481481481487</v>
      </c>
      <c r="I759" s="247">
        <f t="shared" si="188"/>
        <v>3</v>
      </c>
      <c r="J759" s="247">
        <f t="shared" si="189"/>
        <v>3.1000000000000014</v>
      </c>
      <c r="K759" s="57">
        <v>2</v>
      </c>
      <c r="L759" s="267"/>
      <c r="M759" s="268"/>
      <c r="N759" s="266"/>
      <c r="O759" s="254"/>
      <c r="P759" s="266"/>
      <c r="Q759" s="266"/>
      <c r="R759" s="266"/>
      <c r="S759" s="254"/>
      <c r="T759" s="266"/>
      <c r="U759" s="254"/>
    </row>
    <row r="760" spans="1:21" s="58" customFormat="1" ht="15" hidden="1" customHeight="1">
      <c r="A760" s="245">
        <v>42865</v>
      </c>
      <c r="B760" s="58" t="s">
        <v>7214</v>
      </c>
      <c r="C760" s="57" t="s">
        <v>7215</v>
      </c>
      <c r="D760" s="248" t="s">
        <v>6151</v>
      </c>
      <c r="E760" s="247">
        <v>14</v>
      </c>
      <c r="F760" s="247">
        <v>15.25</v>
      </c>
      <c r="G760" s="247">
        <v>15.04</v>
      </c>
      <c r="H760" s="254">
        <f t="shared" si="187"/>
        <v>7.4285714285714219E-2</v>
      </c>
      <c r="I760" s="247">
        <f t="shared" si="188"/>
        <v>1.25</v>
      </c>
      <c r="J760" s="247">
        <f t="shared" si="189"/>
        <v>1.0399999999999991</v>
      </c>
      <c r="K760" s="57">
        <v>1</v>
      </c>
      <c r="L760" s="267"/>
      <c r="M760" s="268"/>
      <c r="N760" s="266"/>
      <c r="O760" s="254"/>
      <c r="P760" s="266"/>
      <c r="Q760" s="266"/>
      <c r="R760" s="266"/>
      <c r="S760" s="254"/>
      <c r="T760" s="266"/>
      <c r="U760" s="254"/>
    </row>
    <row r="761" spans="1:21" s="58" customFormat="1" ht="15" hidden="1" customHeight="1">
      <c r="A761" s="245">
        <v>42867</v>
      </c>
      <c r="B761" s="58" t="s">
        <v>7216</v>
      </c>
      <c r="C761" s="57" t="s">
        <v>7217</v>
      </c>
      <c r="D761" s="249" t="s">
        <v>622</v>
      </c>
      <c r="E761" s="247">
        <v>7</v>
      </c>
      <c r="F761" s="247">
        <v>7.45</v>
      </c>
      <c r="G761" s="247">
        <v>7.85</v>
      </c>
      <c r="H761" s="254">
        <f t="shared" ref="H761:H767" si="190">(G761-E761)/E761</f>
        <v>0.12142857142857137</v>
      </c>
      <c r="I761" s="247">
        <f t="shared" ref="I761:I767" si="191">(F761-E761)</f>
        <v>0.45000000000000018</v>
      </c>
      <c r="J761" s="247">
        <f t="shared" ref="J761:J767" si="192">G761-E761</f>
        <v>0.84999999999999964</v>
      </c>
      <c r="K761" s="57">
        <v>1</v>
      </c>
      <c r="L761" s="267"/>
      <c r="M761" s="57"/>
      <c r="N761" s="57"/>
    </row>
    <row r="762" spans="1:21" s="58" customFormat="1" hidden="1">
      <c r="A762" s="245">
        <v>42867</v>
      </c>
      <c r="B762" s="58" t="s">
        <v>7218</v>
      </c>
      <c r="C762" s="57" t="s">
        <v>7219</v>
      </c>
      <c r="D762" s="248" t="s">
        <v>7220</v>
      </c>
      <c r="E762" s="247">
        <v>20</v>
      </c>
      <c r="F762" s="247">
        <v>21.2</v>
      </c>
      <c r="G762" s="247">
        <v>21.1</v>
      </c>
      <c r="H762" s="254">
        <f t="shared" si="190"/>
        <v>5.500000000000007E-2</v>
      </c>
      <c r="I762" s="247">
        <f t="shared" si="191"/>
        <v>1.1999999999999993</v>
      </c>
      <c r="J762" s="247">
        <f t="shared" si="192"/>
        <v>1.1000000000000014</v>
      </c>
      <c r="K762" s="57">
        <v>1</v>
      </c>
      <c r="L762" s="267"/>
      <c r="M762" s="57"/>
      <c r="N762" s="57"/>
      <c r="O762" s="57"/>
    </row>
    <row r="763" spans="1:21" s="58" customFormat="1" hidden="1">
      <c r="A763" s="245">
        <v>42867</v>
      </c>
      <c r="B763" s="58" t="s">
        <v>7221</v>
      </c>
      <c r="C763" s="57" t="s">
        <v>7222</v>
      </c>
      <c r="D763" s="248" t="s">
        <v>7223</v>
      </c>
      <c r="E763" s="247">
        <v>10</v>
      </c>
      <c r="F763" s="247">
        <v>10.09</v>
      </c>
      <c r="G763" s="247">
        <v>10.11</v>
      </c>
      <c r="H763" s="254">
        <f t="shared" si="190"/>
        <v>1.0999999999999944E-2</v>
      </c>
      <c r="I763" s="247">
        <f t="shared" si="191"/>
        <v>8.9999999999999858E-2</v>
      </c>
      <c r="J763" s="247">
        <f t="shared" si="192"/>
        <v>0.10999999999999943</v>
      </c>
      <c r="K763" s="57">
        <v>1</v>
      </c>
      <c r="L763" s="267"/>
      <c r="M763" s="57"/>
      <c r="N763" s="57"/>
      <c r="O763" s="57"/>
    </row>
    <row r="764" spans="1:21" s="58" customFormat="1" hidden="1">
      <c r="A764" s="245">
        <v>42867</v>
      </c>
      <c r="B764" s="58" t="s">
        <v>7224</v>
      </c>
      <c r="C764" s="57" t="s">
        <v>7225</v>
      </c>
      <c r="D764" s="249" t="s">
        <v>7226</v>
      </c>
      <c r="E764" s="247">
        <v>10</v>
      </c>
      <c r="F764" s="247">
        <v>10</v>
      </c>
      <c r="G764" s="247">
        <v>9.99</v>
      </c>
      <c r="H764" s="254">
        <f t="shared" si="190"/>
        <v>-9.9999999999997877E-4</v>
      </c>
      <c r="I764" s="247">
        <f t="shared" si="191"/>
        <v>0</v>
      </c>
      <c r="J764" s="247">
        <f t="shared" si="192"/>
        <v>-9.9999999999997868E-3</v>
      </c>
      <c r="K764" s="57">
        <v>1</v>
      </c>
      <c r="L764" s="267"/>
      <c r="M764" s="57"/>
      <c r="N764" s="57"/>
      <c r="O764" s="57"/>
    </row>
    <row r="765" spans="1:21" s="58" customFormat="1" ht="15" hidden="1" customHeight="1">
      <c r="A765" s="245">
        <v>42867</v>
      </c>
      <c r="B765" s="58" t="s">
        <v>7227</v>
      </c>
      <c r="C765" s="57" t="s">
        <v>7228</v>
      </c>
      <c r="D765" s="249" t="s">
        <v>7229</v>
      </c>
      <c r="E765" s="247">
        <v>12</v>
      </c>
      <c r="F765" s="247">
        <v>12.23</v>
      </c>
      <c r="G765" s="247">
        <v>11.55</v>
      </c>
      <c r="H765" s="254">
        <f t="shared" si="190"/>
        <v>-3.7499999999999943E-2</v>
      </c>
      <c r="I765" s="247">
        <f t="shared" si="191"/>
        <v>0.23000000000000043</v>
      </c>
      <c r="J765" s="247">
        <f t="shared" si="192"/>
        <v>-0.44999999999999929</v>
      </c>
      <c r="K765" s="57">
        <v>1</v>
      </c>
      <c r="L765" s="267"/>
      <c r="M765" s="57"/>
      <c r="N765" s="57"/>
    </row>
    <row r="766" spans="1:21" s="58" customFormat="1" ht="15" hidden="1" customHeight="1">
      <c r="A766" s="245">
        <v>42867</v>
      </c>
      <c r="B766" s="58" t="s">
        <v>7230</v>
      </c>
      <c r="C766" s="57" t="s">
        <v>7231</v>
      </c>
      <c r="D766" s="249" t="s">
        <v>7232</v>
      </c>
      <c r="E766" s="247">
        <v>15</v>
      </c>
      <c r="F766" s="247">
        <v>15.64</v>
      </c>
      <c r="G766" s="247">
        <v>13.07</v>
      </c>
      <c r="H766" s="254">
        <f t="shared" si="190"/>
        <v>-0.12866666666666665</v>
      </c>
      <c r="I766" s="247">
        <f t="shared" si="191"/>
        <v>0.64000000000000057</v>
      </c>
      <c r="J766" s="247">
        <f t="shared" si="192"/>
        <v>-1.9299999999999997</v>
      </c>
      <c r="K766" s="57">
        <v>2</v>
      </c>
      <c r="L766" s="267"/>
      <c r="N766" s="57"/>
    </row>
    <row r="767" spans="1:21" s="58" customFormat="1" ht="15" hidden="1" customHeight="1">
      <c r="A767" s="245">
        <v>42872</v>
      </c>
      <c r="B767" s="58" t="s">
        <v>7233</v>
      </c>
      <c r="C767" s="57" t="s">
        <v>7234</v>
      </c>
      <c r="D767" s="248" t="s">
        <v>7083</v>
      </c>
      <c r="E767" s="247">
        <v>15</v>
      </c>
      <c r="F767" s="247">
        <v>15</v>
      </c>
      <c r="G767" s="247">
        <v>15</v>
      </c>
      <c r="H767" s="254">
        <f t="shared" si="190"/>
        <v>0</v>
      </c>
      <c r="I767" s="247">
        <f t="shared" si="191"/>
        <v>0</v>
      </c>
      <c r="J767" s="247">
        <f t="shared" si="192"/>
        <v>0</v>
      </c>
      <c r="K767" s="57">
        <v>1</v>
      </c>
      <c r="L767" s="269"/>
      <c r="N767" s="57"/>
    </row>
    <row r="768" spans="1:21" s="58" customFormat="1" ht="15" hidden="1" customHeight="1">
      <c r="A768" s="245">
        <v>42873</v>
      </c>
      <c r="B768" s="58" t="s">
        <v>7235</v>
      </c>
      <c r="C768" s="57" t="s">
        <v>7236</v>
      </c>
      <c r="D768" s="248" t="s">
        <v>1756</v>
      </c>
      <c r="E768" s="247">
        <v>10.5</v>
      </c>
      <c r="F768" s="247">
        <v>11.05</v>
      </c>
      <c r="G768" s="247">
        <v>13.4</v>
      </c>
      <c r="H768" s="254">
        <f>(G768-E768)/E768</f>
        <v>0.27619047619047621</v>
      </c>
      <c r="I768" s="247">
        <f>(F768-E768)</f>
        <v>0.55000000000000071</v>
      </c>
      <c r="J768" s="247">
        <f>G768-E768</f>
        <v>2.9000000000000004</v>
      </c>
      <c r="K768" s="57">
        <v>1</v>
      </c>
      <c r="L768" s="269"/>
      <c r="N768" s="57"/>
    </row>
    <row r="769" spans="1:14" s="58" customFormat="1" ht="15" hidden="1" customHeight="1">
      <c r="A769" s="245">
        <v>42879</v>
      </c>
      <c r="B769" s="58" t="s">
        <v>7237</v>
      </c>
      <c r="C769" s="57" t="s">
        <v>7238</v>
      </c>
      <c r="D769" s="248" t="s">
        <v>7239</v>
      </c>
      <c r="E769" s="247">
        <v>11</v>
      </c>
      <c r="F769" s="247">
        <v>12</v>
      </c>
      <c r="G769" s="247">
        <v>13.45</v>
      </c>
      <c r="H769" s="254">
        <f>(G769-E769)/E769</f>
        <v>0.22272727272727266</v>
      </c>
      <c r="I769" s="247">
        <f>(F769-E769)</f>
        <v>1</v>
      </c>
      <c r="J769" s="247">
        <f>G769-E769</f>
        <v>2.4499999999999993</v>
      </c>
      <c r="K769" s="57">
        <v>1</v>
      </c>
      <c r="L769" s="267"/>
      <c r="M769" s="57"/>
      <c r="N769" s="57"/>
    </row>
    <row r="770" spans="1:14" s="58" customFormat="1" ht="15" hidden="1" customHeight="1">
      <c r="A770" s="245">
        <v>42880</v>
      </c>
      <c r="B770" s="58" t="s">
        <v>7240</v>
      </c>
      <c r="C770" s="57" t="s">
        <v>7241</v>
      </c>
      <c r="D770" s="248" t="s">
        <v>7242</v>
      </c>
      <c r="E770" s="247">
        <v>12</v>
      </c>
      <c r="F770" s="247">
        <v>15</v>
      </c>
      <c r="G770" s="247">
        <v>15.01</v>
      </c>
      <c r="H770" s="254">
        <f>(G770-E770)/E770</f>
        <v>0.2508333333333333</v>
      </c>
      <c r="I770" s="247">
        <f>(F770-E770)</f>
        <v>3</v>
      </c>
      <c r="J770" s="247">
        <f>G770-E770</f>
        <v>3.01</v>
      </c>
      <c r="K770" s="57">
        <v>2</v>
      </c>
      <c r="L770" s="267"/>
      <c r="M770" s="57"/>
      <c r="N770" s="57"/>
    </row>
    <row r="771" spans="1:14" s="58" customFormat="1" ht="15" hidden="1" customHeight="1">
      <c r="A771" s="245">
        <v>42880</v>
      </c>
      <c r="B771" s="58" t="s">
        <v>7243</v>
      </c>
      <c r="C771" s="57" t="s">
        <v>7244</v>
      </c>
      <c r="D771" s="58" t="s">
        <v>7245</v>
      </c>
      <c r="E771" s="247">
        <v>17</v>
      </c>
      <c r="F771" s="247">
        <v>16.149999999999999</v>
      </c>
      <c r="G771" s="247">
        <v>16.5</v>
      </c>
      <c r="H771" s="254">
        <f>(G771-E771)/E771</f>
        <v>-2.9411764705882353E-2</v>
      </c>
      <c r="I771" s="247">
        <f>(F771-E771)</f>
        <v>-0.85000000000000142</v>
      </c>
      <c r="J771" s="247">
        <f>G771-E771</f>
        <v>-0.5</v>
      </c>
      <c r="K771" s="57">
        <v>1</v>
      </c>
      <c r="N771" s="57"/>
    </row>
    <row r="772" spans="1:14" s="58" customFormat="1" ht="15" hidden="1" customHeight="1">
      <c r="A772" s="245">
        <v>42888</v>
      </c>
      <c r="B772" s="58" t="s">
        <v>7246</v>
      </c>
      <c r="C772" s="57" t="s">
        <v>7247</v>
      </c>
      <c r="D772" s="248" t="s">
        <v>1027</v>
      </c>
      <c r="E772" s="247">
        <v>10</v>
      </c>
      <c r="F772" s="247">
        <v>10</v>
      </c>
      <c r="G772" s="247">
        <v>10</v>
      </c>
      <c r="H772" s="254">
        <f t="shared" ref="H772:H781" si="193">(G772-E772)/E772</f>
        <v>0</v>
      </c>
      <c r="I772" s="247">
        <f t="shared" ref="I772:I781" si="194">(F772-E772)</f>
        <v>0</v>
      </c>
      <c r="J772" s="247">
        <f t="shared" ref="J772:J781" si="195">G772-E772</f>
        <v>0</v>
      </c>
      <c r="K772" s="57">
        <v>1</v>
      </c>
      <c r="N772" s="57"/>
    </row>
    <row r="773" spans="1:14" s="58" customFormat="1" ht="15" hidden="1" customHeight="1">
      <c r="A773" s="251">
        <v>42893</v>
      </c>
      <c r="B773" s="3" t="s">
        <v>7248</v>
      </c>
      <c r="C773" s="4" t="s">
        <v>7249</v>
      </c>
      <c r="D773" s="250" t="s">
        <v>7250</v>
      </c>
      <c r="E773" s="252">
        <v>11</v>
      </c>
      <c r="F773" s="252">
        <v>12.2</v>
      </c>
      <c r="G773" s="252">
        <v>14.38</v>
      </c>
      <c r="H773" s="254">
        <f t="shared" si="193"/>
        <v>0.30727272727272736</v>
      </c>
      <c r="I773" s="247">
        <f t="shared" si="194"/>
        <v>1.1999999999999993</v>
      </c>
      <c r="J773" s="247">
        <f t="shared" si="195"/>
        <v>3.3800000000000008</v>
      </c>
      <c r="K773" s="57">
        <v>1</v>
      </c>
      <c r="N773" s="57"/>
    </row>
    <row r="774" spans="1:14" s="58" customFormat="1" ht="15" hidden="1" customHeight="1">
      <c r="A774" s="245">
        <v>42895</v>
      </c>
      <c r="B774" s="58" t="s">
        <v>7251</v>
      </c>
      <c r="C774" s="57" t="s">
        <v>7252</v>
      </c>
      <c r="D774" s="248" t="s">
        <v>7253</v>
      </c>
      <c r="E774" s="247">
        <v>19</v>
      </c>
      <c r="F774" s="247">
        <v>18.309999999999999</v>
      </c>
      <c r="G774" s="247">
        <v>18.39</v>
      </c>
      <c r="H774" s="254">
        <f t="shared" si="193"/>
        <v>-3.2105263157894706E-2</v>
      </c>
      <c r="I774" s="247">
        <f t="shared" si="194"/>
        <v>-0.69000000000000128</v>
      </c>
      <c r="J774" s="247">
        <f t="shared" si="195"/>
        <v>-0.60999999999999943</v>
      </c>
      <c r="K774" s="57">
        <v>1</v>
      </c>
      <c r="N774" s="57"/>
    </row>
    <row r="775" spans="1:14" s="58" customFormat="1" ht="15" hidden="1" customHeight="1">
      <c r="A775" s="245">
        <v>42900</v>
      </c>
      <c r="B775" s="58" t="s">
        <v>7254</v>
      </c>
      <c r="C775" s="57" t="s">
        <v>7255</v>
      </c>
      <c r="D775" s="248" t="s">
        <v>7256</v>
      </c>
      <c r="E775" s="247">
        <v>11</v>
      </c>
      <c r="F775" s="247">
        <v>12</v>
      </c>
      <c r="G775" s="247">
        <v>12.56</v>
      </c>
      <c r="H775" s="254">
        <f t="shared" si="193"/>
        <v>0.14181818181818187</v>
      </c>
      <c r="I775" s="247">
        <f t="shared" si="194"/>
        <v>1</v>
      </c>
      <c r="J775" s="247">
        <f t="shared" si="195"/>
        <v>1.5600000000000005</v>
      </c>
      <c r="K775" s="57">
        <v>2</v>
      </c>
      <c r="L775" s="267" t="s">
        <v>3006</v>
      </c>
      <c r="N775" s="57"/>
    </row>
    <row r="776" spans="1:14" s="58" customFormat="1" ht="15" hidden="1" customHeight="1">
      <c r="A776" s="245">
        <v>42900</v>
      </c>
      <c r="B776" s="58" t="s">
        <v>7257</v>
      </c>
      <c r="C776" s="57" t="s">
        <v>7258</v>
      </c>
      <c r="D776" s="248" t="s">
        <v>7259</v>
      </c>
      <c r="E776" s="247">
        <v>18.5</v>
      </c>
      <c r="F776" s="247">
        <v>17.8</v>
      </c>
      <c r="G776" s="247">
        <v>18.11</v>
      </c>
      <c r="H776" s="254">
        <f t="shared" si="193"/>
        <v>-2.1081081081081112E-2</v>
      </c>
      <c r="I776" s="247">
        <f t="shared" si="194"/>
        <v>-0.69999999999999929</v>
      </c>
      <c r="J776" s="247">
        <f t="shared" si="195"/>
        <v>-0.39000000000000057</v>
      </c>
      <c r="K776" s="57">
        <v>1</v>
      </c>
      <c r="N776" s="57"/>
    </row>
    <row r="777" spans="1:14" s="58" customFormat="1" ht="15" hidden="1" customHeight="1">
      <c r="A777" s="245">
        <v>42906</v>
      </c>
      <c r="B777" s="58" t="s">
        <v>7260</v>
      </c>
      <c r="C777" s="57" t="s">
        <v>7261</v>
      </c>
      <c r="D777" s="248" t="s">
        <v>4937</v>
      </c>
      <c r="E777" s="247">
        <v>10</v>
      </c>
      <c r="F777" s="247">
        <v>10.1</v>
      </c>
      <c r="G777" s="247">
        <v>10.7</v>
      </c>
      <c r="H777" s="254">
        <f t="shared" si="193"/>
        <v>6.9999999999999923E-2</v>
      </c>
      <c r="I777" s="247">
        <f t="shared" si="194"/>
        <v>9.9999999999999645E-2</v>
      </c>
      <c r="J777" s="247">
        <f t="shared" si="195"/>
        <v>0.69999999999999929</v>
      </c>
      <c r="K777" s="57">
        <v>1</v>
      </c>
      <c r="N777" s="57"/>
    </row>
    <row r="778" spans="1:14" s="58" customFormat="1" ht="15" hidden="1" customHeight="1">
      <c r="A778" s="245">
        <v>42906</v>
      </c>
      <c r="B778" s="58" t="s">
        <v>7262</v>
      </c>
      <c r="C778" s="57" t="s">
        <v>7263</v>
      </c>
      <c r="D778" s="248" t="s">
        <v>4344</v>
      </c>
      <c r="E778" s="247">
        <v>10</v>
      </c>
      <c r="F778" s="247">
        <v>10</v>
      </c>
      <c r="G778" s="247">
        <v>10.01</v>
      </c>
      <c r="H778" s="254">
        <f t="shared" si="193"/>
        <v>9.9999999999997877E-4</v>
      </c>
      <c r="I778" s="247">
        <f t="shared" si="194"/>
        <v>0</v>
      </c>
      <c r="J778" s="247">
        <f t="shared" si="195"/>
        <v>9.9999999999997868E-3</v>
      </c>
      <c r="K778" s="57">
        <v>1</v>
      </c>
      <c r="N778" s="57"/>
    </row>
    <row r="779" spans="1:14" s="58" customFormat="1" ht="15" hidden="1" customHeight="1">
      <c r="A779" s="245">
        <v>42908</v>
      </c>
      <c r="B779" s="58" t="s">
        <v>7264</v>
      </c>
      <c r="C779" s="57" t="s">
        <v>7265</v>
      </c>
      <c r="D779" s="248" t="s">
        <v>7266</v>
      </c>
      <c r="E779" s="247">
        <v>30</v>
      </c>
      <c r="F779" s="247">
        <v>31.6</v>
      </c>
      <c r="G779" s="247">
        <v>32.71</v>
      </c>
      <c r="H779" s="254">
        <f t="shared" si="193"/>
        <v>9.0333333333333363E-2</v>
      </c>
      <c r="I779" s="247">
        <f t="shared" si="194"/>
        <v>1.6000000000000014</v>
      </c>
      <c r="J779" s="247">
        <f t="shared" si="195"/>
        <v>2.7100000000000009</v>
      </c>
      <c r="K779" s="57">
        <v>2</v>
      </c>
      <c r="N779" s="57"/>
    </row>
    <row r="780" spans="1:14" s="58" customFormat="1" ht="15" hidden="1" customHeight="1">
      <c r="A780" s="245">
        <v>42908</v>
      </c>
      <c r="B780" s="58" t="s">
        <v>7267</v>
      </c>
      <c r="C780" s="57" t="s">
        <v>7268</v>
      </c>
      <c r="D780" s="248" t="s">
        <v>7269</v>
      </c>
      <c r="E780" s="247">
        <v>20</v>
      </c>
      <c r="F780" s="247">
        <v>19</v>
      </c>
      <c r="G780" s="247">
        <v>19</v>
      </c>
      <c r="H780" s="254">
        <f t="shared" si="193"/>
        <v>-0.05</v>
      </c>
      <c r="I780" s="247">
        <f t="shared" si="194"/>
        <v>-1</v>
      </c>
      <c r="J780" s="247">
        <f t="shared" si="195"/>
        <v>-1</v>
      </c>
      <c r="K780" s="57">
        <v>1</v>
      </c>
      <c r="N780" s="57"/>
    </row>
    <row r="781" spans="1:14" s="58" customFormat="1" ht="15" hidden="1" customHeight="1">
      <c r="A781" s="245">
        <v>42908</v>
      </c>
      <c r="B781" s="58" t="s">
        <v>7270</v>
      </c>
      <c r="C781" s="57" t="s">
        <v>7271</v>
      </c>
      <c r="D781" s="249" t="s">
        <v>7100</v>
      </c>
      <c r="E781" s="247">
        <v>5</v>
      </c>
      <c r="F781" s="247">
        <v>4.75</v>
      </c>
      <c r="G781" s="247">
        <v>4.92</v>
      </c>
      <c r="H781" s="254">
        <f t="shared" si="193"/>
        <v>-1.6000000000000014E-2</v>
      </c>
      <c r="I781" s="247">
        <f t="shared" si="194"/>
        <v>-0.25</v>
      </c>
      <c r="J781" s="247">
        <f t="shared" si="195"/>
        <v>-8.0000000000000071E-2</v>
      </c>
      <c r="K781" s="57">
        <v>1</v>
      </c>
      <c r="N781" s="57"/>
    </row>
    <row r="782" spans="1:14" s="58" customFormat="1" ht="15" hidden="1" customHeight="1">
      <c r="A782" s="245">
        <v>42909</v>
      </c>
      <c r="B782" s="58" t="s">
        <v>7272</v>
      </c>
      <c r="C782" s="57" t="s">
        <v>7273</v>
      </c>
      <c r="D782" s="248" t="s">
        <v>7274</v>
      </c>
      <c r="E782" s="247">
        <v>19.5</v>
      </c>
      <c r="F782" s="247">
        <v>18.25</v>
      </c>
      <c r="G782" s="247">
        <v>19</v>
      </c>
      <c r="H782" s="254">
        <f>(G782-E782)/E782</f>
        <v>-2.564102564102564E-2</v>
      </c>
      <c r="I782" s="247">
        <f>(F782-E782)</f>
        <v>-1.25</v>
      </c>
      <c r="J782" s="247">
        <f>G782-E782</f>
        <v>-0.5</v>
      </c>
      <c r="K782" s="57">
        <v>1</v>
      </c>
      <c r="N782" s="57"/>
    </row>
    <row r="783" spans="1:14" s="58" customFormat="1" ht="15" hidden="1" customHeight="1">
      <c r="A783" s="245">
        <v>42909</v>
      </c>
      <c r="B783" s="58" t="s">
        <v>7275</v>
      </c>
      <c r="C783" s="57" t="s">
        <v>7276</v>
      </c>
      <c r="D783" s="248" t="s">
        <v>5237</v>
      </c>
      <c r="E783" s="247">
        <v>10</v>
      </c>
      <c r="F783" s="247">
        <v>10.039999999999999</v>
      </c>
      <c r="G783" s="247">
        <v>10.050000000000001</v>
      </c>
      <c r="H783" s="254">
        <f>(G783-E783)/E783</f>
        <v>5.0000000000000712E-3</v>
      </c>
      <c r="I783" s="247">
        <f>(F783-E783)</f>
        <v>3.9999999999999147E-2</v>
      </c>
      <c r="J783" s="247">
        <f>G783-E783</f>
        <v>5.0000000000000711E-2</v>
      </c>
      <c r="K783" s="57">
        <v>1</v>
      </c>
      <c r="N783" s="57"/>
    </row>
    <row r="784" spans="1:14" s="58" customFormat="1" ht="15" hidden="1" customHeight="1">
      <c r="A784" s="245">
        <v>42912</v>
      </c>
      <c r="B784" s="58" t="s">
        <v>7277</v>
      </c>
      <c r="C784" s="57" t="s">
        <v>7278</v>
      </c>
      <c r="D784" s="248" t="s">
        <v>1559</v>
      </c>
      <c r="E784" s="247">
        <v>6</v>
      </c>
      <c r="F784" s="247">
        <v>7.6</v>
      </c>
      <c r="G784" s="247">
        <v>8.25</v>
      </c>
      <c r="H784" s="254">
        <f t="shared" ref="H784:H790" si="196">(G784-E784)/E784</f>
        <v>0.375</v>
      </c>
      <c r="I784" s="247">
        <f t="shared" ref="I784:I790" si="197">(F784-E784)</f>
        <v>1.5999999999999996</v>
      </c>
      <c r="J784" s="247">
        <f t="shared" ref="J784:J790" si="198">G784-E784</f>
        <v>2.25</v>
      </c>
      <c r="K784" s="57">
        <v>1</v>
      </c>
      <c r="L784" s="267" t="s">
        <v>3006</v>
      </c>
      <c r="N784" s="57"/>
    </row>
    <row r="785" spans="1:14" s="58" customFormat="1" ht="15" hidden="1" customHeight="1">
      <c r="A785" s="245">
        <v>42912</v>
      </c>
      <c r="B785" s="58" t="s">
        <v>7279</v>
      </c>
      <c r="C785" s="57" t="s">
        <v>7280</v>
      </c>
      <c r="D785" s="248" t="s">
        <v>7281</v>
      </c>
      <c r="E785" s="247">
        <v>14</v>
      </c>
      <c r="F785" s="247">
        <v>15.9</v>
      </c>
      <c r="G785" s="247">
        <v>15.25</v>
      </c>
      <c r="H785" s="254">
        <f t="shared" si="196"/>
        <v>8.9285714285714288E-2</v>
      </c>
      <c r="I785" s="247">
        <f t="shared" si="197"/>
        <v>1.9000000000000004</v>
      </c>
      <c r="J785" s="247">
        <f t="shared" si="198"/>
        <v>1.25</v>
      </c>
      <c r="K785" s="57">
        <v>2</v>
      </c>
      <c r="L785" s="267"/>
      <c r="N785" s="57"/>
    </row>
    <row r="786" spans="1:14" s="58" customFormat="1" ht="15" hidden="1" customHeight="1">
      <c r="A786" s="245">
        <v>42913</v>
      </c>
      <c r="B786" s="58" t="s">
        <v>7282</v>
      </c>
      <c r="C786" s="57" t="s">
        <v>7283</v>
      </c>
      <c r="D786" s="248" t="s">
        <v>7284</v>
      </c>
      <c r="E786" s="247">
        <v>15</v>
      </c>
      <c r="F786" s="247">
        <v>14.25</v>
      </c>
      <c r="G786" s="247">
        <v>14</v>
      </c>
      <c r="H786" s="254">
        <f t="shared" si="196"/>
        <v>-6.6666666666666666E-2</v>
      </c>
      <c r="I786" s="247">
        <f t="shared" si="197"/>
        <v>-0.75</v>
      </c>
      <c r="J786" s="247">
        <f t="shared" si="198"/>
        <v>-1</v>
      </c>
      <c r="K786" s="57">
        <v>3</v>
      </c>
      <c r="L786" s="267" t="s">
        <v>3006</v>
      </c>
      <c r="N786" s="57"/>
    </row>
    <row r="787" spans="1:14" s="58" customFormat="1" ht="15" hidden="1" customHeight="1">
      <c r="A787" s="245">
        <v>42913</v>
      </c>
      <c r="B787" s="58" t="s">
        <v>7285</v>
      </c>
      <c r="C787" s="57" t="s">
        <v>7286</v>
      </c>
      <c r="D787" s="248" t="s">
        <v>6021</v>
      </c>
      <c r="E787" s="247">
        <v>10</v>
      </c>
      <c r="F787" s="247">
        <v>10.199999999999999</v>
      </c>
      <c r="G787" s="247">
        <v>10.25</v>
      </c>
      <c r="H787" s="254">
        <f t="shared" si="196"/>
        <v>2.5000000000000001E-2</v>
      </c>
      <c r="I787" s="247">
        <f t="shared" si="197"/>
        <v>0.19999999999999929</v>
      </c>
      <c r="J787" s="247">
        <f t="shared" si="198"/>
        <v>0.25</v>
      </c>
      <c r="K787" s="57">
        <v>1</v>
      </c>
      <c r="L787" s="267"/>
      <c r="N787" s="57"/>
    </row>
    <row r="788" spans="1:14" s="58" customFormat="1" ht="15" hidden="1" customHeight="1">
      <c r="A788" s="245">
        <v>42915</v>
      </c>
      <c r="B788" s="58" t="s">
        <v>7287</v>
      </c>
      <c r="C788" s="57" t="s">
        <v>7288</v>
      </c>
      <c r="D788" s="248" t="s">
        <v>5430</v>
      </c>
      <c r="E788" s="247">
        <v>15</v>
      </c>
      <c r="F788" s="247">
        <v>13.75</v>
      </c>
      <c r="G788" s="247">
        <v>10.8</v>
      </c>
      <c r="H788" s="254">
        <f t="shared" si="196"/>
        <v>-0.27999999999999997</v>
      </c>
      <c r="I788" s="247">
        <f t="shared" si="197"/>
        <v>-1.25</v>
      </c>
      <c r="J788" s="247">
        <f t="shared" si="198"/>
        <v>-4.1999999999999993</v>
      </c>
      <c r="K788" s="57">
        <v>2</v>
      </c>
      <c r="L788" s="267" t="s">
        <v>3006</v>
      </c>
      <c r="N788" s="57"/>
    </row>
    <row r="789" spans="1:14" s="58" customFormat="1" ht="15" hidden="1" customHeight="1">
      <c r="A789" s="245">
        <v>42915</v>
      </c>
      <c r="B789" s="58" t="s">
        <v>7289</v>
      </c>
      <c r="C789" s="57" t="s">
        <v>7290</v>
      </c>
      <c r="D789" s="248" t="s">
        <v>7291</v>
      </c>
      <c r="E789" s="247">
        <v>10</v>
      </c>
      <c r="F789" s="247">
        <v>10</v>
      </c>
      <c r="G789" s="247">
        <v>10</v>
      </c>
      <c r="H789" s="254">
        <f t="shared" si="196"/>
        <v>0</v>
      </c>
      <c r="I789" s="247">
        <f t="shared" si="197"/>
        <v>0</v>
      </c>
      <c r="J789" s="247">
        <f t="shared" si="198"/>
        <v>0</v>
      </c>
      <c r="K789" s="57">
        <v>1</v>
      </c>
      <c r="L789" s="267"/>
      <c r="N789" s="57"/>
    </row>
    <row r="790" spans="1:14" s="58" customFormat="1" ht="15" hidden="1" customHeight="1">
      <c r="A790" s="245">
        <v>42915</v>
      </c>
      <c r="B790" s="58" t="s">
        <v>7292</v>
      </c>
      <c r="C790" s="57" t="s">
        <v>7293</v>
      </c>
      <c r="D790" s="248" t="s">
        <v>7294</v>
      </c>
      <c r="E790" s="247">
        <v>17</v>
      </c>
      <c r="F790" s="247">
        <v>19.25</v>
      </c>
      <c r="G790" s="247">
        <v>19.809999999999999</v>
      </c>
      <c r="H790" s="254">
        <f t="shared" si="196"/>
        <v>0.16529411764705876</v>
      </c>
      <c r="I790" s="247">
        <f t="shared" si="197"/>
        <v>2.25</v>
      </c>
      <c r="J790" s="247">
        <f t="shared" si="198"/>
        <v>2.8099999999999987</v>
      </c>
      <c r="K790" s="57">
        <v>2</v>
      </c>
      <c r="L790" s="267"/>
      <c r="N790" s="57"/>
    </row>
    <row r="791" spans="1:14" s="58" customFormat="1" ht="15" hidden="1" customHeight="1">
      <c r="A791" s="245">
        <v>42916</v>
      </c>
      <c r="B791" s="58" t="s">
        <v>7295</v>
      </c>
      <c r="C791" s="57" t="s">
        <v>7296</v>
      </c>
      <c r="D791" s="248" t="s">
        <v>7297</v>
      </c>
      <c r="E791" s="247">
        <v>19</v>
      </c>
      <c r="F791" s="247">
        <v>20.350000000000001</v>
      </c>
      <c r="G791" s="247">
        <v>20.05</v>
      </c>
      <c r="H791" s="254">
        <f>(G791-E791)/E791</f>
        <v>5.5263157894736882E-2</v>
      </c>
      <c r="I791" s="247">
        <f>(F791-E791)</f>
        <v>1.3500000000000014</v>
      </c>
      <c r="J791" s="247">
        <f>G791-E791</f>
        <v>1.0500000000000007</v>
      </c>
      <c r="K791" s="57">
        <v>2</v>
      </c>
      <c r="N791" s="57"/>
    </row>
    <row r="792" spans="1:14" s="58" customFormat="1" ht="15" hidden="1" customHeight="1">
      <c r="A792" s="245">
        <v>42916</v>
      </c>
      <c r="B792" s="58" t="s">
        <v>7298</v>
      </c>
      <c r="C792" s="57" t="s">
        <v>7299</v>
      </c>
      <c r="D792" s="248" t="s">
        <v>7300</v>
      </c>
      <c r="E792" s="247">
        <v>7</v>
      </c>
      <c r="F792" s="247">
        <v>7.12</v>
      </c>
      <c r="G792" s="247">
        <v>7.27</v>
      </c>
      <c r="H792" s="254">
        <f>(G792-E792)/E792</f>
        <v>3.8571428571428513E-2</v>
      </c>
      <c r="I792" s="247">
        <f>(F792-E792)</f>
        <v>0.12000000000000011</v>
      </c>
      <c r="J792" s="247">
        <f>G792-E792</f>
        <v>0.26999999999999957</v>
      </c>
      <c r="K792" s="57">
        <v>1</v>
      </c>
      <c r="N792" s="57"/>
    </row>
    <row r="793" spans="1:14" s="58" customFormat="1" ht="15" hidden="1" customHeight="1">
      <c r="A793" s="245">
        <v>42928</v>
      </c>
      <c r="B793" s="58" t="s">
        <v>7301</v>
      </c>
      <c r="C793" s="57" t="s">
        <v>7302</v>
      </c>
      <c r="D793" s="248" t="s">
        <v>7303</v>
      </c>
      <c r="E793" s="247">
        <v>6</v>
      </c>
      <c r="F793" s="247">
        <v>6</v>
      </c>
      <c r="G793" s="247">
        <v>5.81</v>
      </c>
      <c r="H793" s="254">
        <f t="shared" ref="H793:H799" si="199">(G793-E793)/E793</f>
        <v>-3.1666666666666732E-2</v>
      </c>
      <c r="I793" s="247">
        <f t="shared" ref="I793:I799" si="200">(F793-E793)</f>
        <v>0</v>
      </c>
      <c r="J793" s="247">
        <f t="shared" ref="J793:J799" si="201">G793-E793</f>
        <v>-0.19000000000000039</v>
      </c>
      <c r="K793" s="57">
        <v>1</v>
      </c>
      <c r="N793" s="57"/>
    </row>
    <row r="794" spans="1:14" s="58" customFormat="1" ht="15" hidden="1" customHeight="1">
      <c r="A794" s="245">
        <v>42930</v>
      </c>
      <c r="B794" s="58" t="s">
        <v>7315</v>
      </c>
      <c r="C794" s="57" t="s">
        <v>7316</v>
      </c>
      <c r="D794" s="249" t="s">
        <v>7317</v>
      </c>
      <c r="E794" s="247">
        <v>8</v>
      </c>
      <c r="F794" s="247">
        <v>8.1300000000000008</v>
      </c>
      <c r="G794" s="247">
        <v>9.48</v>
      </c>
      <c r="H794" s="254">
        <f t="shared" si="199"/>
        <v>0.18500000000000005</v>
      </c>
      <c r="I794" s="247">
        <f t="shared" si="200"/>
        <v>0.13000000000000078</v>
      </c>
      <c r="J794" s="247">
        <f t="shared" si="201"/>
        <v>1.4800000000000004</v>
      </c>
      <c r="K794" s="57">
        <v>1</v>
      </c>
      <c r="N794" s="57"/>
    </row>
    <row r="795" spans="1:14" s="58" customFormat="1" ht="15" hidden="1" customHeight="1">
      <c r="A795" s="245">
        <v>42935</v>
      </c>
      <c r="B795" s="58" t="s">
        <v>7304</v>
      </c>
      <c r="C795" s="57" t="s">
        <v>7305</v>
      </c>
      <c r="D795" s="250" t="s">
        <v>5981</v>
      </c>
      <c r="E795" s="247">
        <v>10</v>
      </c>
      <c r="F795" s="247">
        <v>10.06</v>
      </c>
      <c r="G795" s="247">
        <v>10.1</v>
      </c>
      <c r="H795" s="254">
        <f t="shared" si="199"/>
        <v>9.9999999999999638E-3</v>
      </c>
      <c r="I795" s="247">
        <f t="shared" si="200"/>
        <v>6.0000000000000497E-2</v>
      </c>
      <c r="J795" s="247">
        <f t="shared" si="201"/>
        <v>9.9999999999999645E-2</v>
      </c>
      <c r="K795" s="57">
        <v>1</v>
      </c>
      <c r="N795" s="57"/>
    </row>
    <row r="796" spans="1:14" s="58" customFormat="1" ht="15" hidden="1" customHeight="1">
      <c r="A796" s="245">
        <v>42936</v>
      </c>
      <c r="B796" s="58" t="s">
        <v>7306</v>
      </c>
      <c r="C796" s="57" t="s">
        <v>7307</v>
      </c>
      <c r="D796" s="248" t="s">
        <v>7308</v>
      </c>
      <c r="E796" s="247">
        <v>8</v>
      </c>
      <c r="F796" s="247">
        <v>9.5</v>
      </c>
      <c r="G796" s="247">
        <v>11.25</v>
      </c>
      <c r="H796" s="254">
        <f t="shared" si="199"/>
        <v>0.40625</v>
      </c>
      <c r="I796" s="247">
        <f t="shared" si="200"/>
        <v>1.5</v>
      </c>
      <c r="J796" s="247">
        <f t="shared" si="201"/>
        <v>3.25</v>
      </c>
      <c r="K796" s="57">
        <v>1</v>
      </c>
      <c r="N796" s="57"/>
    </row>
    <row r="797" spans="1:14" s="58" customFormat="1" ht="15" hidden="1" customHeight="1">
      <c r="A797" s="245">
        <v>42936</v>
      </c>
      <c r="B797" s="58" t="s">
        <v>7309</v>
      </c>
      <c r="C797" s="57" t="s">
        <v>7310</v>
      </c>
      <c r="D797" s="250" t="s">
        <v>7311</v>
      </c>
      <c r="E797" s="247">
        <v>15</v>
      </c>
      <c r="F797" s="247">
        <v>16.7</v>
      </c>
      <c r="G797" s="247">
        <v>18.62</v>
      </c>
      <c r="H797" s="254">
        <f t="shared" si="199"/>
        <v>0.2413333333333334</v>
      </c>
      <c r="I797" s="247">
        <f t="shared" si="200"/>
        <v>1.6999999999999993</v>
      </c>
      <c r="J797" s="247">
        <f t="shared" si="201"/>
        <v>3.620000000000001</v>
      </c>
      <c r="K797" s="57">
        <v>2</v>
      </c>
      <c r="N797" s="57"/>
    </row>
    <row r="798" spans="1:14" s="58" customFormat="1" ht="15" hidden="1" customHeight="1">
      <c r="A798" s="245">
        <v>42936</v>
      </c>
      <c r="B798" s="58" t="s">
        <v>7312</v>
      </c>
      <c r="C798" s="57" t="s">
        <v>7313</v>
      </c>
      <c r="D798" s="246" t="s">
        <v>7314</v>
      </c>
      <c r="E798" s="247">
        <v>20</v>
      </c>
      <c r="F798" s="247">
        <v>19.579999999999998</v>
      </c>
      <c r="G798" s="247">
        <v>19.579999999999998</v>
      </c>
      <c r="H798" s="254">
        <f t="shared" si="199"/>
        <v>-2.1000000000000085E-2</v>
      </c>
      <c r="I798" s="247">
        <f t="shared" si="200"/>
        <v>-0.42000000000000171</v>
      </c>
      <c r="J798" s="247">
        <f t="shared" si="201"/>
        <v>-0.42000000000000171</v>
      </c>
      <c r="K798" s="57">
        <v>1</v>
      </c>
      <c r="N798" s="57"/>
    </row>
    <row r="799" spans="1:14" s="58" customFormat="1" ht="15" hidden="1" customHeight="1">
      <c r="A799" s="245">
        <v>42937</v>
      </c>
      <c r="B799" s="58" t="s">
        <v>7318</v>
      </c>
      <c r="C799" s="57" t="s">
        <v>7319</v>
      </c>
      <c r="D799" s="248" t="s">
        <v>7320</v>
      </c>
      <c r="E799" s="247">
        <v>16</v>
      </c>
      <c r="F799" s="247">
        <v>21</v>
      </c>
      <c r="G799" s="247">
        <v>23.25</v>
      </c>
      <c r="H799" s="254">
        <f t="shared" si="199"/>
        <v>0.453125</v>
      </c>
      <c r="I799" s="247">
        <f t="shared" si="200"/>
        <v>5</v>
      </c>
      <c r="J799" s="247">
        <f t="shared" si="201"/>
        <v>7.25</v>
      </c>
      <c r="K799" s="57">
        <v>1</v>
      </c>
      <c r="L799" s="57" t="s">
        <v>3006</v>
      </c>
      <c r="N799" s="57"/>
    </row>
    <row r="800" spans="1:14" s="58" customFormat="1" ht="15" hidden="1" customHeight="1">
      <c r="A800" s="245">
        <v>42942</v>
      </c>
      <c r="B800" s="58" t="s">
        <v>7321</v>
      </c>
      <c r="C800" s="57" t="s">
        <v>7322</v>
      </c>
      <c r="D800" s="248" t="s">
        <v>7323</v>
      </c>
      <c r="E800" s="247">
        <v>23</v>
      </c>
      <c r="F800" s="247">
        <v>23.32</v>
      </c>
      <c r="G800" s="247">
        <v>23.35</v>
      </c>
      <c r="H800" s="254">
        <f t="shared" ref="H800:H805" si="202">(G800-E800)/E800</f>
        <v>1.5217391304347887E-2</v>
      </c>
      <c r="I800" s="247">
        <f t="shared" ref="I800:I805" si="203">(F800-E800)</f>
        <v>0.32000000000000028</v>
      </c>
      <c r="J800" s="247">
        <f t="shared" ref="J800:J805" si="204">G800-E800</f>
        <v>0.35000000000000142</v>
      </c>
      <c r="K800" s="57">
        <v>2</v>
      </c>
    </row>
    <row r="801" spans="1:15" s="58" customFormat="1" ht="15" hidden="1" customHeight="1">
      <c r="A801" s="245">
        <v>42943</v>
      </c>
      <c r="B801" s="58" t="s">
        <v>7324</v>
      </c>
      <c r="C801" s="57" t="s">
        <v>7325</v>
      </c>
      <c r="D801" s="250" t="s">
        <v>7326</v>
      </c>
      <c r="E801" s="247">
        <v>10</v>
      </c>
      <c r="F801" s="247">
        <v>10.02</v>
      </c>
      <c r="G801" s="247">
        <v>10.02</v>
      </c>
      <c r="H801" s="254">
        <f t="shared" si="202"/>
        <v>1.9999999999999575E-3</v>
      </c>
      <c r="I801" s="247">
        <f t="shared" si="203"/>
        <v>1.9999999999999574E-2</v>
      </c>
      <c r="J801" s="247">
        <f t="shared" si="204"/>
        <v>1.9999999999999574E-2</v>
      </c>
      <c r="K801" s="57">
        <v>1</v>
      </c>
    </row>
    <row r="802" spans="1:15" s="3" customFormat="1" hidden="1">
      <c r="A802" s="245">
        <v>42943</v>
      </c>
      <c r="B802" s="58" t="s">
        <v>7327</v>
      </c>
      <c r="C802" s="57" t="s">
        <v>7328</v>
      </c>
      <c r="D802" s="250" t="s">
        <v>4937</v>
      </c>
      <c r="E802" s="247">
        <v>10</v>
      </c>
      <c r="F802" s="247">
        <v>10.050000000000001</v>
      </c>
      <c r="G802" s="247">
        <v>10.039999999999999</v>
      </c>
      <c r="H802" s="254">
        <f t="shared" si="202"/>
        <v>3.9999999999999151E-3</v>
      </c>
      <c r="I802" s="247">
        <f t="shared" si="203"/>
        <v>5.0000000000000711E-2</v>
      </c>
      <c r="J802" s="247">
        <f t="shared" si="204"/>
        <v>3.9999999999999147E-2</v>
      </c>
      <c r="K802" s="57">
        <v>1</v>
      </c>
      <c r="L802" s="58"/>
      <c r="M802" s="4"/>
      <c r="N802" s="4"/>
      <c r="O802" s="4"/>
    </row>
    <row r="803" spans="1:15" s="58" customFormat="1" ht="15" hidden="1" customHeight="1">
      <c r="A803" s="245">
        <v>42943</v>
      </c>
      <c r="B803" s="58" t="s">
        <v>7329</v>
      </c>
      <c r="C803" s="57" t="s">
        <v>7330</v>
      </c>
      <c r="D803" s="250" t="s">
        <v>7331</v>
      </c>
      <c r="E803" s="247">
        <v>15</v>
      </c>
      <c r="F803" s="247">
        <v>19.05</v>
      </c>
      <c r="G803" s="247">
        <v>19.25</v>
      </c>
      <c r="H803" s="254">
        <f t="shared" si="202"/>
        <v>0.28333333333333333</v>
      </c>
      <c r="I803" s="247">
        <f t="shared" si="203"/>
        <v>4.0500000000000007</v>
      </c>
      <c r="J803" s="247">
        <f t="shared" si="204"/>
        <v>4.25</v>
      </c>
      <c r="K803" s="57">
        <v>2</v>
      </c>
    </row>
    <row r="804" spans="1:15" s="58" customFormat="1" ht="15" hidden="1" customHeight="1">
      <c r="A804" s="245">
        <v>42944</v>
      </c>
      <c r="B804" s="58" t="s">
        <v>7332</v>
      </c>
      <c r="C804" s="57" t="s">
        <v>7333</v>
      </c>
      <c r="D804" s="248" t="s">
        <v>7334</v>
      </c>
      <c r="E804" s="247">
        <v>5</v>
      </c>
      <c r="F804" s="247">
        <v>7.32</v>
      </c>
      <c r="G804" s="247">
        <v>8.93</v>
      </c>
      <c r="H804" s="254">
        <f t="shared" si="202"/>
        <v>0.78599999999999992</v>
      </c>
      <c r="I804" s="247">
        <f t="shared" si="203"/>
        <v>2.3200000000000003</v>
      </c>
      <c r="J804" s="247">
        <f t="shared" si="204"/>
        <v>3.9299999999999997</v>
      </c>
      <c r="K804" s="57" t="s">
        <v>5829</v>
      </c>
      <c r="L804" s="57" t="s">
        <v>7114</v>
      </c>
    </row>
    <row r="805" spans="1:15" s="58" customFormat="1" ht="15" hidden="1" customHeight="1">
      <c r="A805" s="245">
        <v>42944</v>
      </c>
      <c r="B805" s="58" t="s">
        <v>7335</v>
      </c>
      <c r="C805" s="57" t="s">
        <v>7336</v>
      </c>
      <c r="D805" s="248" t="s">
        <v>5758</v>
      </c>
      <c r="E805" s="247">
        <v>15</v>
      </c>
      <c r="F805" s="247">
        <v>19.559999999999999</v>
      </c>
      <c r="G805" s="247">
        <v>21.7</v>
      </c>
      <c r="H805" s="254">
        <f t="shared" si="202"/>
        <v>0.4466666666666666</v>
      </c>
      <c r="I805" s="247">
        <f t="shared" si="203"/>
        <v>4.5599999999999987</v>
      </c>
      <c r="J805" s="247">
        <f t="shared" si="204"/>
        <v>6.6999999999999993</v>
      </c>
      <c r="K805" s="57">
        <v>3</v>
      </c>
    </row>
    <row r="806" spans="1:15" s="58" customFormat="1" ht="15" hidden="1" customHeight="1">
      <c r="A806" s="245">
        <v>42949</v>
      </c>
      <c r="B806" s="58" t="s">
        <v>7337</v>
      </c>
      <c r="C806" s="57" t="s">
        <v>7338</v>
      </c>
      <c r="D806" s="248" t="s">
        <v>7339</v>
      </c>
      <c r="E806" s="247">
        <v>15</v>
      </c>
      <c r="F806" s="247">
        <v>18.25</v>
      </c>
      <c r="G806" s="247">
        <v>16.350000000000001</v>
      </c>
      <c r="H806" s="254">
        <f t="shared" ref="H806:H812" si="205">(G806-E806)/E806</f>
        <v>9.0000000000000094E-2</v>
      </c>
      <c r="I806" s="247">
        <f t="shared" ref="I806:I812" si="206">(F806-E806)</f>
        <v>3.25</v>
      </c>
      <c r="J806" s="247">
        <f t="shared" ref="J806:J812" si="207">G806-E806</f>
        <v>1.3500000000000014</v>
      </c>
      <c r="K806" s="57">
        <v>3</v>
      </c>
      <c r="L806" s="57"/>
    </row>
    <row r="807" spans="1:15" s="58" customFormat="1" hidden="1">
      <c r="A807" s="245">
        <v>42950</v>
      </c>
      <c r="B807" s="58" t="s">
        <v>7340</v>
      </c>
      <c r="C807" s="57" t="s">
        <v>7341</v>
      </c>
      <c r="D807" s="248" t="s">
        <v>7342</v>
      </c>
      <c r="E807" s="247">
        <v>20</v>
      </c>
      <c r="F807" s="247">
        <v>20.89</v>
      </c>
      <c r="G807" s="247">
        <v>20.65</v>
      </c>
      <c r="H807" s="254">
        <f t="shared" si="205"/>
        <v>3.2499999999999932E-2</v>
      </c>
      <c r="I807" s="247">
        <f t="shared" si="206"/>
        <v>0.89000000000000057</v>
      </c>
      <c r="J807" s="247">
        <f t="shared" si="207"/>
        <v>0.64999999999999858</v>
      </c>
      <c r="K807" s="57">
        <v>1</v>
      </c>
      <c r="L807" s="57"/>
      <c r="M807" s="57"/>
      <c r="N807" s="57"/>
      <c r="O807" s="57"/>
    </row>
    <row r="808" spans="1:15" s="58" customFormat="1" hidden="1">
      <c r="A808" s="245">
        <v>42956</v>
      </c>
      <c r="B808" s="58" t="s">
        <v>7375</v>
      </c>
      <c r="C808" s="57" t="s">
        <v>7376</v>
      </c>
      <c r="D808" s="248" t="s">
        <v>4081</v>
      </c>
      <c r="E808" s="247">
        <v>10</v>
      </c>
      <c r="F808" s="247">
        <v>10.050000000000001</v>
      </c>
      <c r="G808" s="247">
        <v>10.050000000000001</v>
      </c>
      <c r="H808" s="254">
        <f t="shared" si="205"/>
        <v>5.0000000000000712E-3</v>
      </c>
      <c r="I808" s="247">
        <f t="shared" si="206"/>
        <v>5.0000000000000711E-2</v>
      </c>
      <c r="J808" s="247">
        <f t="shared" si="207"/>
        <v>5.0000000000000711E-2</v>
      </c>
      <c r="K808" s="57">
        <v>1</v>
      </c>
      <c r="L808" s="270"/>
      <c r="M808" s="57"/>
      <c r="N808" s="57"/>
      <c r="O808" s="57"/>
    </row>
    <row r="809" spans="1:15" s="58" customFormat="1" hidden="1">
      <c r="A809" s="245">
        <v>42958</v>
      </c>
      <c r="B809" s="58" t="s">
        <v>7343</v>
      </c>
      <c r="C809" s="57" t="s">
        <v>7344</v>
      </c>
      <c r="D809" s="248" t="s">
        <v>7345</v>
      </c>
      <c r="E809" s="247">
        <v>14.5</v>
      </c>
      <c r="F809" s="247">
        <v>14</v>
      </c>
      <c r="G809" s="247">
        <v>14.22</v>
      </c>
      <c r="H809" s="254">
        <f t="shared" si="205"/>
        <v>-1.9310344827586163E-2</v>
      </c>
      <c r="I809" s="247">
        <f t="shared" si="206"/>
        <v>-0.5</v>
      </c>
      <c r="J809" s="247">
        <f t="shared" si="207"/>
        <v>-0.27999999999999936</v>
      </c>
      <c r="K809" s="57">
        <v>2</v>
      </c>
      <c r="L809" s="267" t="s">
        <v>3006</v>
      </c>
      <c r="M809" s="57"/>
      <c r="N809" s="57"/>
      <c r="O809" s="57"/>
    </row>
    <row r="810" spans="1:15" s="58" customFormat="1" hidden="1">
      <c r="A810" s="245">
        <v>42958</v>
      </c>
      <c r="B810" s="58" t="s">
        <v>7346</v>
      </c>
      <c r="C810" s="57" t="s">
        <v>7347</v>
      </c>
      <c r="D810" s="248" t="s">
        <v>7348</v>
      </c>
      <c r="E810" s="247">
        <v>5.5</v>
      </c>
      <c r="F810" s="247">
        <v>5.5</v>
      </c>
      <c r="G810" s="247">
        <v>4.8499999999999996</v>
      </c>
      <c r="H810" s="254">
        <f t="shared" si="205"/>
        <v>-0.11818181818181825</v>
      </c>
      <c r="I810" s="247">
        <f t="shared" si="206"/>
        <v>0</v>
      </c>
      <c r="J810" s="247">
        <f t="shared" si="207"/>
        <v>-0.65000000000000036</v>
      </c>
      <c r="K810" s="57">
        <v>2</v>
      </c>
      <c r="L810" s="267" t="s">
        <v>3006</v>
      </c>
      <c r="O810" s="57"/>
    </row>
    <row r="811" spans="1:15" s="58" customFormat="1" hidden="1">
      <c r="A811" s="245">
        <v>42963</v>
      </c>
      <c r="B811" s="58" t="s">
        <v>7349</v>
      </c>
      <c r="C811" s="57" t="s">
        <v>7350</v>
      </c>
      <c r="D811" s="58" t="s">
        <v>7351</v>
      </c>
      <c r="E811" s="247">
        <v>10</v>
      </c>
      <c r="F811" s="247">
        <v>10.1</v>
      </c>
      <c r="G811" s="247">
        <v>10.02</v>
      </c>
      <c r="H811" s="254">
        <f t="shared" si="205"/>
        <v>1.9999999999999575E-3</v>
      </c>
      <c r="I811" s="247">
        <f t="shared" si="206"/>
        <v>9.9999999999999645E-2</v>
      </c>
      <c r="J811" s="247">
        <f t="shared" si="207"/>
        <v>1.9999999999999574E-2</v>
      </c>
      <c r="K811" s="57">
        <v>1</v>
      </c>
      <c r="L811" s="57"/>
      <c r="O811" s="57"/>
    </row>
    <row r="812" spans="1:15" s="58" customFormat="1" hidden="1">
      <c r="A812" s="245">
        <v>42964</v>
      </c>
      <c r="B812" s="58" t="s">
        <v>7377</v>
      </c>
      <c r="C812" s="57" t="s">
        <v>7378</v>
      </c>
      <c r="D812" s="249" t="s">
        <v>7379</v>
      </c>
      <c r="E812" s="247">
        <v>10</v>
      </c>
      <c r="F812" s="247">
        <v>10.050000000000001</v>
      </c>
      <c r="G812" s="247">
        <v>10.06</v>
      </c>
      <c r="H812" s="254">
        <f t="shared" si="205"/>
        <v>6.0000000000000496E-3</v>
      </c>
      <c r="I812" s="247">
        <f t="shared" si="206"/>
        <v>5.0000000000000711E-2</v>
      </c>
      <c r="J812" s="247">
        <f t="shared" si="207"/>
        <v>6.0000000000000497E-2</v>
      </c>
      <c r="K812" s="57">
        <v>1</v>
      </c>
      <c r="L812" s="57"/>
      <c r="O812" s="57"/>
    </row>
    <row r="813" spans="1:15" s="58" customFormat="1" hidden="1">
      <c r="A813" s="245">
        <v>42992</v>
      </c>
      <c r="B813" s="58" t="s">
        <v>7352</v>
      </c>
      <c r="C813" s="57" t="s">
        <v>7353</v>
      </c>
      <c r="D813" s="248" t="s">
        <v>1215</v>
      </c>
      <c r="E813" s="247">
        <v>10</v>
      </c>
      <c r="F813" s="247">
        <v>10.199999999999999</v>
      </c>
      <c r="G813" s="247">
        <v>10.31</v>
      </c>
      <c r="H813" s="254">
        <f>(G813-E813)/E813</f>
        <v>3.1000000000000048E-2</v>
      </c>
      <c r="I813" s="247">
        <f>(F813-E813)</f>
        <v>0.19999999999999929</v>
      </c>
      <c r="J813" s="247">
        <f>G813-E813</f>
        <v>0.3100000000000005</v>
      </c>
      <c r="K813" s="57">
        <v>1</v>
      </c>
      <c r="L813" s="267"/>
      <c r="O813" s="57"/>
    </row>
    <row r="814" spans="1:15" s="58" customFormat="1" hidden="1">
      <c r="A814" s="245">
        <v>42992</v>
      </c>
      <c r="B814" s="58" t="s">
        <v>7354</v>
      </c>
      <c r="C814" s="57" t="s">
        <v>7355</v>
      </c>
      <c r="D814" s="248" t="s">
        <v>7356</v>
      </c>
      <c r="E814" s="247">
        <v>20</v>
      </c>
      <c r="F814" s="247">
        <v>17.75</v>
      </c>
      <c r="G814" s="247">
        <v>17.29</v>
      </c>
      <c r="H814" s="254">
        <f>(G814-E814)/E814</f>
        <v>-0.13550000000000004</v>
      </c>
      <c r="I814" s="247">
        <f>(F814-E814)</f>
        <v>-2.25</v>
      </c>
      <c r="J814" s="247">
        <f>G814-E814</f>
        <v>-2.7100000000000009</v>
      </c>
      <c r="K814" s="57">
        <v>1</v>
      </c>
      <c r="L814" s="267"/>
      <c r="O814" s="57"/>
    </row>
    <row r="815" spans="1:15" s="58" customFormat="1" hidden="1">
      <c r="A815" s="245">
        <v>42993</v>
      </c>
      <c r="B815" s="58" t="s">
        <v>7357</v>
      </c>
      <c r="C815" s="57" t="s">
        <v>7358</v>
      </c>
      <c r="D815" s="248" t="s">
        <v>4937</v>
      </c>
      <c r="E815" s="247">
        <v>10</v>
      </c>
      <c r="F815" s="247">
        <v>10.07</v>
      </c>
      <c r="G815" s="247">
        <v>10.16</v>
      </c>
      <c r="H815" s="254">
        <f>(G815-E815)/E815</f>
        <v>1.6000000000000014E-2</v>
      </c>
      <c r="I815" s="247">
        <f>(F815-E815)</f>
        <v>7.0000000000000284E-2</v>
      </c>
      <c r="J815" s="247">
        <f>G815-E815</f>
        <v>0.16000000000000014</v>
      </c>
      <c r="K815" s="57">
        <v>1</v>
      </c>
      <c r="L815" s="267"/>
      <c r="O815" s="57"/>
    </row>
    <row r="816" spans="1:15" s="58" customFormat="1" hidden="1">
      <c r="A816" s="245">
        <v>42998</v>
      </c>
      <c r="B816" s="58" t="s">
        <v>7359</v>
      </c>
      <c r="C816" s="57" t="s">
        <v>7360</v>
      </c>
      <c r="D816" s="248" t="s">
        <v>7361</v>
      </c>
      <c r="E816" s="247">
        <v>10</v>
      </c>
      <c r="F816" s="247">
        <v>11.48</v>
      </c>
      <c r="G816" s="247">
        <v>10.52</v>
      </c>
      <c r="H816" s="254">
        <f t="shared" ref="H816:H821" si="208">(G816-E816)/E816</f>
        <v>5.1999999999999956E-2</v>
      </c>
      <c r="I816" s="247">
        <f t="shared" ref="I816:I821" si="209">(F816-E816)</f>
        <v>1.4800000000000004</v>
      </c>
      <c r="J816" s="247">
        <f t="shared" ref="J816:J821" si="210">G816-E816</f>
        <v>0.51999999999999957</v>
      </c>
      <c r="K816" s="57">
        <v>1</v>
      </c>
      <c r="L816" s="57"/>
      <c r="M816" s="57"/>
      <c r="N816" s="57"/>
      <c r="O816" s="57"/>
    </row>
    <row r="817" spans="1:12" s="58" customFormat="1" ht="15" hidden="1" customHeight="1">
      <c r="A817" s="245">
        <v>42998</v>
      </c>
      <c r="B817" s="58" t="s">
        <v>7362</v>
      </c>
      <c r="C817" s="57" t="s">
        <v>7363</v>
      </c>
      <c r="D817" s="248" t="s">
        <v>7364</v>
      </c>
      <c r="E817" s="247">
        <v>9.5</v>
      </c>
      <c r="F817" s="247">
        <v>12.35</v>
      </c>
      <c r="G817" s="247">
        <v>14.29</v>
      </c>
      <c r="H817" s="254">
        <f t="shared" si="208"/>
        <v>0.50421052631578933</v>
      </c>
      <c r="I817" s="247">
        <f t="shared" si="209"/>
        <v>2.8499999999999996</v>
      </c>
      <c r="J817" s="247">
        <f t="shared" si="210"/>
        <v>4.7899999999999991</v>
      </c>
      <c r="K817" s="57">
        <v>1</v>
      </c>
      <c r="L817" s="267" t="s">
        <v>3006</v>
      </c>
    </row>
    <row r="818" spans="1:12" s="58" customFormat="1" ht="15" hidden="1" customHeight="1">
      <c r="A818" s="245">
        <v>42998</v>
      </c>
      <c r="B818" s="58" t="s">
        <v>7365</v>
      </c>
      <c r="C818" s="57" t="s">
        <v>7366</v>
      </c>
      <c r="D818" s="248" t="s">
        <v>5796</v>
      </c>
      <c r="E818" s="247">
        <v>26</v>
      </c>
      <c r="F818" s="247">
        <v>29</v>
      </c>
      <c r="G818" s="247">
        <v>31.78</v>
      </c>
      <c r="H818" s="254">
        <f t="shared" si="208"/>
        <v>0.22230769230769235</v>
      </c>
      <c r="I818" s="247">
        <f t="shared" si="209"/>
        <v>3</v>
      </c>
      <c r="J818" s="247">
        <f t="shared" si="210"/>
        <v>5.7800000000000011</v>
      </c>
      <c r="K818" s="57">
        <v>2</v>
      </c>
      <c r="L818" s="57"/>
    </row>
    <row r="819" spans="1:12" s="58" customFormat="1" ht="15" hidden="1" customHeight="1">
      <c r="A819" s="245">
        <v>42998</v>
      </c>
      <c r="B819" s="58" t="s">
        <v>7367</v>
      </c>
      <c r="C819" s="57" t="s">
        <v>7368</v>
      </c>
      <c r="D819" s="248" t="s">
        <v>1027</v>
      </c>
      <c r="E819" s="247">
        <v>10</v>
      </c>
      <c r="F819" s="247">
        <v>10.5</v>
      </c>
      <c r="G819" s="247">
        <v>10.64</v>
      </c>
      <c r="H819" s="254">
        <f t="shared" si="208"/>
        <v>6.4000000000000057E-2</v>
      </c>
      <c r="I819" s="247">
        <f t="shared" si="209"/>
        <v>0.5</v>
      </c>
      <c r="J819" s="247">
        <f t="shared" si="210"/>
        <v>0.64000000000000057</v>
      </c>
      <c r="K819" s="57">
        <v>1</v>
      </c>
      <c r="L819" s="57"/>
    </row>
    <row r="820" spans="1:12" s="58" customFormat="1" ht="15" hidden="1" customHeight="1">
      <c r="A820" s="245">
        <v>42998</v>
      </c>
      <c r="B820" s="58" t="s">
        <v>7369</v>
      </c>
      <c r="C820" s="57" t="s">
        <v>7370</v>
      </c>
      <c r="D820" s="248" t="s">
        <v>7371</v>
      </c>
      <c r="E820" s="247">
        <v>18</v>
      </c>
      <c r="F820" s="247">
        <v>24</v>
      </c>
      <c r="G820" s="247">
        <v>27.93</v>
      </c>
      <c r="H820" s="254">
        <f t="shared" si="208"/>
        <v>0.55166666666666664</v>
      </c>
      <c r="I820" s="247">
        <f t="shared" si="209"/>
        <v>6</v>
      </c>
      <c r="J820" s="247">
        <f t="shared" si="210"/>
        <v>9.93</v>
      </c>
      <c r="K820" s="57">
        <v>2</v>
      </c>
      <c r="L820" s="57"/>
    </row>
    <row r="821" spans="1:12" s="58" customFormat="1" ht="15" hidden="1" customHeight="1">
      <c r="A821" s="245">
        <v>42999</v>
      </c>
      <c r="B821" s="58" t="s">
        <v>7372</v>
      </c>
      <c r="C821" s="57" t="s">
        <v>7373</v>
      </c>
      <c r="D821" s="248" t="s">
        <v>7374</v>
      </c>
      <c r="E821" s="247">
        <v>17</v>
      </c>
      <c r="F821" s="247">
        <v>16.75</v>
      </c>
      <c r="G821" s="247">
        <v>16.75</v>
      </c>
      <c r="H821" s="254">
        <f t="shared" si="208"/>
        <v>-1.4705882352941176E-2</v>
      </c>
      <c r="I821" s="247">
        <f t="shared" si="209"/>
        <v>-0.25</v>
      </c>
      <c r="J821" s="247">
        <f t="shared" si="210"/>
        <v>-0.25</v>
      </c>
      <c r="K821" s="57">
        <v>1</v>
      </c>
      <c r="L821" s="57"/>
    </row>
    <row r="822" spans="1:12" s="58" customFormat="1" ht="15" hidden="1" customHeight="1">
      <c r="A822" s="245">
        <v>42999</v>
      </c>
      <c r="B822" s="58" t="s">
        <v>7380</v>
      </c>
      <c r="C822" s="57" t="s">
        <v>7381</v>
      </c>
      <c r="D822" s="58" t="s">
        <v>7334</v>
      </c>
      <c r="E822" s="247">
        <v>4.25</v>
      </c>
      <c r="F822" s="247">
        <v>6.75</v>
      </c>
      <c r="G822" s="247">
        <v>6.41</v>
      </c>
      <c r="H822" s="254">
        <f>(G822-E822)/E822</f>
        <v>0.50823529411764712</v>
      </c>
      <c r="I822" s="247">
        <f>(F822-E822)</f>
        <v>2.5</v>
      </c>
      <c r="J822" s="247">
        <f>G822-E822</f>
        <v>2.16</v>
      </c>
      <c r="K822" s="57" t="s">
        <v>5829</v>
      </c>
      <c r="L822" s="57" t="s">
        <v>7114</v>
      </c>
    </row>
    <row r="823" spans="1:12" s="67" customFormat="1" ht="15" hidden="1" customHeight="1">
      <c r="A823" s="245">
        <v>43000</v>
      </c>
      <c r="B823" s="58" t="s">
        <v>7382</v>
      </c>
      <c r="C823" s="57" t="s">
        <v>7383</v>
      </c>
      <c r="D823" s="248" t="s">
        <v>3152</v>
      </c>
      <c r="E823" s="247">
        <v>13</v>
      </c>
      <c r="F823" s="247">
        <v>12.1</v>
      </c>
      <c r="G823" s="247">
        <v>10</v>
      </c>
      <c r="H823" s="254">
        <f t="shared" ref="H823:H828" si="211">(G823-E823)/E823</f>
        <v>-0.23076923076923078</v>
      </c>
      <c r="I823" s="247">
        <f t="shared" ref="I823:I828" si="212">(F823-E823)</f>
        <v>-0.90000000000000036</v>
      </c>
      <c r="J823" s="247">
        <f t="shared" ref="J823:J828" si="213">G823-E823</f>
        <v>-3</v>
      </c>
      <c r="K823" s="57">
        <v>1</v>
      </c>
      <c r="L823" s="58"/>
    </row>
    <row r="824" spans="1:12" s="67" customFormat="1" ht="15" hidden="1" customHeight="1">
      <c r="A824" s="245">
        <v>43005</v>
      </c>
      <c r="B824" s="58" t="s">
        <v>7384</v>
      </c>
      <c r="C824" s="57" t="s">
        <v>7385</v>
      </c>
      <c r="D824" s="248" t="s">
        <v>4828</v>
      </c>
      <c r="E824" s="247">
        <v>18.5</v>
      </c>
      <c r="F824" s="247">
        <v>24.12</v>
      </c>
      <c r="G824" s="247">
        <v>25.9</v>
      </c>
      <c r="H824" s="254">
        <f t="shared" si="211"/>
        <v>0.39999999999999991</v>
      </c>
      <c r="I824" s="247">
        <f t="shared" si="212"/>
        <v>5.620000000000001</v>
      </c>
      <c r="J824" s="247">
        <f t="shared" si="213"/>
        <v>7.3999999999999986</v>
      </c>
      <c r="K824" s="57">
        <v>2</v>
      </c>
      <c r="L824" s="58"/>
    </row>
    <row r="825" spans="1:12" s="67" customFormat="1" ht="15" hidden="1" customHeight="1">
      <c r="A825" s="245">
        <v>42794</v>
      </c>
      <c r="B825" s="58" t="s">
        <v>7386</v>
      </c>
      <c r="C825" s="57" t="s">
        <v>7387</v>
      </c>
      <c r="D825" s="58" t="s">
        <v>666</v>
      </c>
      <c r="E825" s="247">
        <v>17</v>
      </c>
      <c r="F825" s="247">
        <v>20.05</v>
      </c>
      <c r="G825" s="247">
        <v>17.649999999999999</v>
      </c>
      <c r="H825" s="254">
        <f t="shared" si="211"/>
        <v>3.8235294117646978E-2</v>
      </c>
      <c r="I825" s="247">
        <f t="shared" si="212"/>
        <v>3.0500000000000007</v>
      </c>
      <c r="J825" s="247">
        <f t="shared" si="213"/>
        <v>0.64999999999999858</v>
      </c>
      <c r="K825" s="57">
        <v>2</v>
      </c>
      <c r="L825" s="58"/>
    </row>
    <row r="826" spans="1:12" s="67" customFormat="1" ht="15" hidden="1" customHeight="1">
      <c r="A826" s="245">
        <v>43006</v>
      </c>
      <c r="B826" s="58" t="s">
        <v>7388</v>
      </c>
      <c r="C826" s="57" t="s">
        <v>7389</v>
      </c>
      <c r="D826" s="250" t="s">
        <v>6179</v>
      </c>
      <c r="E826" s="247">
        <v>14</v>
      </c>
      <c r="F826" s="247">
        <v>17.25</v>
      </c>
      <c r="G826" s="247">
        <v>24</v>
      </c>
      <c r="H826" s="254">
        <f t="shared" si="211"/>
        <v>0.7142857142857143</v>
      </c>
      <c r="I826" s="247">
        <f t="shared" si="212"/>
        <v>3.25</v>
      </c>
      <c r="J826" s="247">
        <f t="shared" si="213"/>
        <v>10</v>
      </c>
      <c r="K826" s="57">
        <v>1</v>
      </c>
      <c r="L826" s="58"/>
    </row>
    <row r="827" spans="1:12" s="67" customFormat="1" ht="15" hidden="1" customHeight="1">
      <c r="A827" s="245">
        <v>43006</v>
      </c>
      <c r="B827" s="58" t="s">
        <v>7390</v>
      </c>
      <c r="C827" s="57" t="s">
        <v>7391</v>
      </c>
      <c r="D827" s="261" t="s">
        <v>7392</v>
      </c>
      <c r="E827" s="247">
        <v>15</v>
      </c>
      <c r="F827" s="247">
        <v>15.5</v>
      </c>
      <c r="G827" s="247">
        <v>16.149999999999999</v>
      </c>
      <c r="H827" s="254">
        <f t="shared" si="211"/>
        <v>7.6666666666666577E-2</v>
      </c>
      <c r="I827" s="247">
        <f t="shared" si="212"/>
        <v>0.5</v>
      </c>
      <c r="J827" s="247">
        <f t="shared" si="213"/>
        <v>1.1499999999999986</v>
      </c>
      <c r="K827" s="57">
        <v>1</v>
      </c>
      <c r="L827" s="58"/>
    </row>
    <row r="828" spans="1:12" s="67" customFormat="1" ht="15" hidden="1" customHeight="1">
      <c r="A828" s="245">
        <v>43006</v>
      </c>
      <c r="B828" s="58" t="s">
        <v>7393</v>
      </c>
      <c r="C828" s="57" t="s">
        <v>7394</v>
      </c>
      <c r="D828" s="250" t="s">
        <v>5796</v>
      </c>
      <c r="E828" s="247">
        <v>14</v>
      </c>
      <c r="F828" s="247">
        <v>15.78</v>
      </c>
      <c r="G828" s="247">
        <v>23.5</v>
      </c>
      <c r="H828" s="254">
        <f t="shared" si="211"/>
        <v>0.6785714285714286</v>
      </c>
      <c r="I828" s="247">
        <f t="shared" si="212"/>
        <v>1.7799999999999994</v>
      </c>
      <c r="J828" s="247">
        <f t="shared" si="213"/>
        <v>9.5</v>
      </c>
      <c r="K828" s="57">
        <v>2</v>
      </c>
      <c r="L828" s="58"/>
    </row>
    <row r="829" spans="1:12" s="56" customFormat="1" ht="15" hidden="1" customHeight="1">
      <c r="A829" s="245">
        <v>43007</v>
      </c>
      <c r="B829" s="58" t="s">
        <v>7395</v>
      </c>
      <c r="C829" s="57" t="s">
        <v>7396</v>
      </c>
      <c r="D829" s="248" t="s">
        <v>7397</v>
      </c>
      <c r="E829" s="247">
        <v>17.5</v>
      </c>
      <c r="F829" s="247">
        <v>17</v>
      </c>
      <c r="G829" s="247">
        <v>17.25</v>
      </c>
      <c r="H829" s="254">
        <f>(G829-E829)/E829</f>
        <v>-1.4285714285714285E-2</v>
      </c>
      <c r="I829" s="247">
        <f>(F829-E829)</f>
        <v>-0.5</v>
      </c>
      <c r="J829" s="247">
        <f>G829-E829</f>
        <v>-0.25</v>
      </c>
      <c r="K829" s="57">
        <v>1</v>
      </c>
      <c r="L829" s="67"/>
    </row>
    <row r="830" spans="1:12" s="1" customFormat="1" ht="15" hidden="1" customHeight="1">
      <c r="A830" s="245">
        <v>43013</v>
      </c>
      <c r="B830" s="58" t="s">
        <v>7398</v>
      </c>
      <c r="C830" s="57" t="s">
        <v>7399</v>
      </c>
      <c r="D830" s="250" t="s">
        <v>4937</v>
      </c>
      <c r="E830" s="247">
        <v>10</v>
      </c>
      <c r="F830" s="247">
        <v>10.09</v>
      </c>
      <c r="G830" s="247">
        <v>10.15</v>
      </c>
      <c r="H830" s="254">
        <f t="shared" ref="H830:H835" si="214">(G830-E830)/E830</f>
        <v>1.5000000000000036E-2</v>
      </c>
      <c r="I830" s="247">
        <f t="shared" ref="I830:I835" si="215">(F830-E830)</f>
        <v>8.9999999999999858E-2</v>
      </c>
      <c r="J830" s="247">
        <f t="shared" ref="J830:J835" si="216">G830-E830</f>
        <v>0.15000000000000036</v>
      </c>
      <c r="K830" s="57">
        <v>1</v>
      </c>
      <c r="L830" s="67"/>
    </row>
    <row r="831" spans="1:12" s="56" customFormat="1" ht="15" hidden="1" customHeight="1">
      <c r="A831" s="245">
        <v>43013</v>
      </c>
      <c r="B831" s="58" t="s">
        <v>7400</v>
      </c>
      <c r="C831" s="57" t="s">
        <v>7401</v>
      </c>
      <c r="D831" s="248" t="s">
        <v>7402</v>
      </c>
      <c r="E831" s="247">
        <v>17</v>
      </c>
      <c r="F831" s="247">
        <v>23.21</v>
      </c>
      <c r="G831" s="247">
        <v>30</v>
      </c>
      <c r="H831" s="254">
        <f t="shared" si="214"/>
        <v>0.76470588235294112</v>
      </c>
      <c r="I831" s="247">
        <f t="shared" si="215"/>
        <v>6.2100000000000009</v>
      </c>
      <c r="J831" s="247">
        <f t="shared" si="216"/>
        <v>13</v>
      </c>
      <c r="K831" s="57">
        <v>3</v>
      </c>
      <c r="L831" s="67"/>
    </row>
    <row r="832" spans="1:12" s="56" customFormat="1" ht="15" hidden="1" customHeight="1">
      <c r="A832" s="245">
        <v>43014</v>
      </c>
      <c r="B832" s="58" t="s">
        <v>7403</v>
      </c>
      <c r="C832" s="57" t="s">
        <v>7404</v>
      </c>
      <c r="D832" s="248" t="s">
        <v>7405</v>
      </c>
      <c r="E832" s="247">
        <v>17</v>
      </c>
      <c r="F832" s="247">
        <v>21.7</v>
      </c>
      <c r="G832" s="247">
        <v>20.84</v>
      </c>
      <c r="H832" s="254">
        <f t="shared" si="214"/>
        <v>0.22588235294117645</v>
      </c>
      <c r="I832" s="247">
        <f t="shared" si="215"/>
        <v>4.6999999999999993</v>
      </c>
      <c r="J832" s="247">
        <f t="shared" si="216"/>
        <v>3.84</v>
      </c>
      <c r="K832" s="57">
        <v>3</v>
      </c>
      <c r="L832" s="67"/>
    </row>
    <row r="833" spans="1:38" s="56" customFormat="1" ht="15" hidden="1" customHeight="1">
      <c r="A833" s="245">
        <v>43020</v>
      </c>
      <c r="B833" s="58" t="s">
        <v>7406</v>
      </c>
      <c r="C833" s="57" t="s">
        <v>7407</v>
      </c>
      <c r="D833" s="248" t="s">
        <v>7408</v>
      </c>
      <c r="E833" s="247">
        <v>16</v>
      </c>
      <c r="F833" s="247">
        <v>29</v>
      </c>
      <c r="G833" s="247">
        <v>27.58</v>
      </c>
      <c r="H833" s="254">
        <f t="shared" si="214"/>
        <v>0.72374999999999989</v>
      </c>
      <c r="I833" s="247">
        <f t="shared" si="215"/>
        <v>13</v>
      </c>
      <c r="J833" s="247">
        <f t="shared" si="216"/>
        <v>11.579999999999998</v>
      </c>
      <c r="K833" s="57">
        <v>3</v>
      </c>
      <c r="L833" s="67"/>
    </row>
    <row r="834" spans="1:38" s="56" customFormat="1" ht="15" hidden="1" customHeight="1">
      <c r="A834" s="245">
        <v>43020</v>
      </c>
      <c r="B834" s="58" t="s">
        <v>7409</v>
      </c>
      <c r="C834" s="57" t="s">
        <v>7410</v>
      </c>
      <c r="D834" s="248" t="s">
        <v>6289</v>
      </c>
      <c r="E834" s="247">
        <v>13</v>
      </c>
      <c r="F834" s="247">
        <v>18</v>
      </c>
      <c r="G834" s="247">
        <v>19.72</v>
      </c>
      <c r="H834" s="254">
        <f t="shared" si="214"/>
        <v>0.51692307692307682</v>
      </c>
      <c r="I834" s="247">
        <f t="shared" si="215"/>
        <v>5</v>
      </c>
      <c r="J834" s="247">
        <f t="shared" si="216"/>
        <v>6.7199999999999989</v>
      </c>
      <c r="K834" s="57">
        <v>2</v>
      </c>
      <c r="L834" s="67"/>
    </row>
    <row r="835" spans="1:38" s="56" customFormat="1" ht="15" hidden="1" customHeight="1">
      <c r="A835" s="245">
        <v>43020</v>
      </c>
      <c r="B835" s="58" t="s">
        <v>7411</v>
      </c>
      <c r="C835" s="57" t="s">
        <v>7412</v>
      </c>
      <c r="D835" s="58" t="s">
        <v>6949</v>
      </c>
      <c r="E835" s="247">
        <v>7</v>
      </c>
      <c r="F835" s="247">
        <v>8.85</v>
      </c>
      <c r="G835" s="247">
        <v>9.92</v>
      </c>
      <c r="H835" s="254">
        <f t="shared" si="214"/>
        <v>0.41714285714285715</v>
      </c>
      <c r="I835" s="247">
        <f t="shared" si="215"/>
        <v>1.8499999999999996</v>
      </c>
      <c r="J835" s="247">
        <f t="shared" si="216"/>
        <v>2.92</v>
      </c>
      <c r="K835" s="57">
        <v>1</v>
      </c>
      <c r="L835" s="267" t="s">
        <v>3006</v>
      </c>
    </row>
    <row r="836" spans="1:38" s="56" customFormat="1" hidden="1">
      <c r="A836" s="251">
        <v>43021</v>
      </c>
      <c r="B836" s="3" t="s">
        <v>7413</v>
      </c>
      <c r="C836" s="4" t="s">
        <v>7414</v>
      </c>
      <c r="D836" s="250" t="s">
        <v>7415</v>
      </c>
      <c r="E836" s="252">
        <v>16</v>
      </c>
      <c r="F836" s="252">
        <v>20</v>
      </c>
      <c r="G836" s="252">
        <v>19</v>
      </c>
      <c r="H836" s="271">
        <f t="shared" ref="H836:H841" si="217">(G836-E836)/E836</f>
        <v>0.1875</v>
      </c>
      <c r="I836" s="252">
        <f t="shared" ref="I836:I841" si="218">(F836-E836)</f>
        <v>4</v>
      </c>
      <c r="J836" s="252">
        <f t="shared" ref="J836:J841" si="219">G836-E836</f>
        <v>3</v>
      </c>
      <c r="K836" s="4">
        <v>2</v>
      </c>
      <c r="L836" s="1"/>
      <c r="M836" s="60"/>
      <c r="N836" s="57"/>
      <c r="O836" s="57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</row>
    <row r="837" spans="1:38" s="56" customFormat="1" hidden="1">
      <c r="A837" s="245">
        <v>43026</v>
      </c>
      <c r="B837" s="58" t="s">
        <v>7417</v>
      </c>
      <c r="C837" s="57" t="s">
        <v>7418</v>
      </c>
      <c r="D837" s="248" t="s">
        <v>7419</v>
      </c>
      <c r="E837" s="247">
        <v>24</v>
      </c>
      <c r="F837" s="247">
        <v>34.5</v>
      </c>
      <c r="G837" s="247">
        <v>29.18</v>
      </c>
      <c r="H837" s="254">
        <f t="shared" si="217"/>
        <v>0.21583333333333332</v>
      </c>
      <c r="I837" s="247">
        <f t="shared" si="218"/>
        <v>10.5</v>
      </c>
      <c r="J837" s="247">
        <f t="shared" si="219"/>
        <v>5.18</v>
      </c>
      <c r="K837" s="57">
        <v>3</v>
      </c>
      <c r="M837" s="60"/>
      <c r="N837" s="57"/>
      <c r="O837" s="57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</row>
    <row r="838" spans="1:38" s="56" customFormat="1" hidden="1">
      <c r="A838" s="245">
        <v>43027</v>
      </c>
      <c r="B838" s="58" t="s">
        <v>7420</v>
      </c>
      <c r="C838" s="57" t="s">
        <v>7421</v>
      </c>
      <c r="D838" s="248" t="s">
        <v>7422</v>
      </c>
      <c r="E838" s="247">
        <v>24</v>
      </c>
      <c r="F838" s="247">
        <v>33</v>
      </c>
      <c r="G838" s="247">
        <v>32.07</v>
      </c>
      <c r="H838" s="254">
        <f t="shared" si="217"/>
        <v>0.33624999999999999</v>
      </c>
      <c r="I838" s="247">
        <f t="shared" si="218"/>
        <v>9</v>
      </c>
      <c r="J838" s="247">
        <f t="shared" si="219"/>
        <v>8.07</v>
      </c>
      <c r="K838" s="57">
        <v>3</v>
      </c>
      <c r="M838" s="60"/>
      <c r="N838" s="57"/>
      <c r="O838" s="57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</row>
    <row r="839" spans="1:38" s="56" customFormat="1" hidden="1">
      <c r="A839" s="245">
        <v>43027</v>
      </c>
      <c r="B839" s="58" t="s">
        <v>7423</v>
      </c>
      <c r="C839" s="57" t="s">
        <v>7424</v>
      </c>
      <c r="D839" s="248" t="s">
        <v>7425</v>
      </c>
      <c r="E839" s="247">
        <v>10</v>
      </c>
      <c r="F839" s="247">
        <v>10.199999999999999</v>
      </c>
      <c r="G839" s="247">
        <v>10.15</v>
      </c>
      <c r="H839" s="254">
        <f t="shared" si="217"/>
        <v>1.5000000000000036E-2</v>
      </c>
      <c r="I839" s="247">
        <f t="shared" si="218"/>
        <v>0.19999999999999929</v>
      </c>
      <c r="J839" s="247">
        <f t="shared" si="219"/>
        <v>0.15000000000000036</v>
      </c>
      <c r="K839" s="57">
        <v>1</v>
      </c>
      <c r="M839" s="60"/>
      <c r="N839" s="57"/>
      <c r="O839" s="57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</row>
    <row r="840" spans="1:38" s="56" customFormat="1" hidden="1">
      <c r="A840" s="245">
        <v>43028</v>
      </c>
      <c r="B840" s="58" t="s">
        <v>7426</v>
      </c>
      <c r="C840" s="57" t="s">
        <v>7427</v>
      </c>
      <c r="D840" s="248" t="s">
        <v>7428</v>
      </c>
      <c r="E840" s="247">
        <v>15</v>
      </c>
      <c r="F840" s="247">
        <v>16.25</v>
      </c>
      <c r="G840" s="247">
        <v>16.260000000000002</v>
      </c>
      <c r="H840" s="254">
        <f t="shared" si="217"/>
        <v>8.4000000000000102E-2</v>
      </c>
      <c r="I840" s="247">
        <f t="shared" si="218"/>
        <v>1.25</v>
      </c>
      <c r="J840" s="247">
        <f t="shared" si="219"/>
        <v>1.2600000000000016</v>
      </c>
      <c r="K840" s="57">
        <v>3</v>
      </c>
      <c r="M840" s="60"/>
      <c r="N840" s="57"/>
      <c r="O840" s="57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</row>
    <row r="841" spans="1:38" s="56" customFormat="1" hidden="1">
      <c r="A841" s="245">
        <v>43028</v>
      </c>
      <c r="B841" s="58" t="s">
        <v>7429</v>
      </c>
      <c r="C841" s="57" t="s">
        <v>7430</v>
      </c>
      <c r="D841" s="248" t="s">
        <v>3280</v>
      </c>
      <c r="E841" s="247">
        <v>14.5</v>
      </c>
      <c r="F841" s="247">
        <v>16</v>
      </c>
      <c r="G841" s="247">
        <v>16.61</v>
      </c>
      <c r="H841" s="254">
        <f t="shared" si="217"/>
        <v>0.1455172413793103</v>
      </c>
      <c r="I841" s="247">
        <f t="shared" si="218"/>
        <v>1.5</v>
      </c>
      <c r="J841" s="247">
        <f t="shared" si="219"/>
        <v>2.1099999999999994</v>
      </c>
      <c r="K841" s="57">
        <v>3</v>
      </c>
      <c r="M841" s="60"/>
      <c r="N841" s="57"/>
      <c r="O841" s="57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</row>
    <row r="842" spans="1:38" s="56" customFormat="1">
      <c r="A842" s="245">
        <v>43033</v>
      </c>
      <c r="B842" s="58" t="s">
        <v>7431</v>
      </c>
      <c r="C842" s="57" t="s">
        <v>7432</v>
      </c>
      <c r="D842" s="248" t="s">
        <v>3059</v>
      </c>
      <c r="E842" s="247">
        <v>10</v>
      </c>
      <c r="F842" s="247">
        <v>10.07</v>
      </c>
      <c r="G842" s="247">
        <v>10.01</v>
      </c>
      <c r="H842" s="254">
        <f t="shared" ref="H842:H856" si="220">(G842-E842)/E842</f>
        <v>9.9999999999997877E-4</v>
      </c>
      <c r="I842" s="247">
        <f t="shared" ref="I842:I856" si="221">(F842-E842)</f>
        <v>7.0000000000000284E-2</v>
      </c>
      <c r="J842" s="247">
        <f t="shared" ref="J842:J856" si="222">G842-E842</f>
        <v>9.9999999999997868E-3</v>
      </c>
      <c r="K842" s="57">
        <v>1</v>
      </c>
      <c r="L842" s="123"/>
      <c r="M842" s="60"/>
      <c r="N842" s="57"/>
      <c r="O842" s="57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</row>
    <row r="843" spans="1:38" s="56" customFormat="1" hidden="1">
      <c r="A843" s="245">
        <v>43034</v>
      </c>
      <c r="B843" s="58" t="s">
        <v>7433</v>
      </c>
      <c r="C843" s="57" t="s">
        <v>7434</v>
      </c>
      <c r="D843" s="248" t="s">
        <v>7435</v>
      </c>
      <c r="E843" s="247">
        <v>18</v>
      </c>
      <c r="F843" s="247">
        <v>16.850000000000001</v>
      </c>
      <c r="G843" s="247">
        <v>17.25</v>
      </c>
      <c r="H843" s="254">
        <f t="shared" si="220"/>
        <v>-4.1666666666666664E-2</v>
      </c>
      <c r="I843" s="247">
        <f t="shared" si="221"/>
        <v>-1.1499999999999986</v>
      </c>
      <c r="J843" s="247">
        <f t="shared" si="222"/>
        <v>-0.75</v>
      </c>
      <c r="K843" s="57">
        <v>1</v>
      </c>
      <c r="L843" s="123"/>
      <c r="M843" s="60"/>
      <c r="N843" s="57"/>
      <c r="O843" s="57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</row>
    <row r="844" spans="1:38" s="56" customFormat="1" hidden="1">
      <c r="A844" s="245">
        <v>43034</v>
      </c>
      <c r="B844" s="58" t="s">
        <v>7436</v>
      </c>
      <c r="C844" s="57" t="s">
        <v>7437</v>
      </c>
      <c r="D844" s="248" t="s">
        <v>4937</v>
      </c>
      <c r="E844" s="247">
        <v>10</v>
      </c>
      <c r="F844" s="247">
        <v>10.01</v>
      </c>
      <c r="G844" s="247">
        <v>10.01</v>
      </c>
      <c r="H844" s="254">
        <f t="shared" si="220"/>
        <v>9.9999999999997877E-4</v>
      </c>
      <c r="I844" s="247">
        <f t="shared" si="221"/>
        <v>9.9999999999997868E-3</v>
      </c>
      <c r="J844" s="247">
        <f t="shared" si="222"/>
        <v>9.9999999999997868E-3</v>
      </c>
      <c r="K844" s="57">
        <v>1</v>
      </c>
      <c r="L844" s="123"/>
      <c r="M844" s="60"/>
      <c r="N844" s="57"/>
      <c r="O844" s="57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</row>
    <row r="845" spans="1:38" s="56" customFormat="1" hidden="1">
      <c r="A845" s="245">
        <v>43034</v>
      </c>
      <c r="B845" s="58" t="s">
        <v>7438</v>
      </c>
      <c r="C845" s="57" t="s">
        <v>7439</v>
      </c>
      <c r="D845" s="248" t="s">
        <v>7440</v>
      </c>
      <c r="E845" s="247">
        <v>22</v>
      </c>
      <c r="F845" s="247">
        <v>28.75</v>
      </c>
      <c r="G845" s="247">
        <v>27.83</v>
      </c>
      <c r="H845" s="254">
        <f t="shared" si="220"/>
        <v>0.2649999999999999</v>
      </c>
      <c r="I845" s="247">
        <f t="shared" si="221"/>
        <v>6.75</v>
      </c>
      <c r="J845" s="247">
        <f t="shared" si="222"/>
        <v>5.8299999999999983</v>
      </c>
      <c r="K845" s="57">
        <v>3</v>
      </c>
      <c r="L845" s="123"/>
      <c r="M845" s="60"/>
      <c r="N845" s="57"/>
      <c r="O845" s="57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</row>
    <row r="846" spans="1:38" s="56" customFormat="1" hidden="1">
      <c r="A846" s="245">
        <v>43035</v>
      </c>
      <c r="B846" s="58" t="s">
        <v>7441</v>
      </c>
      <c r="C846" s="57" t="s">
        <v>7442</v>
      </c>
      <c r="D846" s="248" t="s">
        <v>7443</v>
      </c>
      <c r="E846" s="247">
        <v>16</v>
      </c>
      <c r="F846" s="247">
        <v>17</v>
      </c>
      <c r="G846" s="247">
        <v>16.8</v>
      </c>
      <c r="H846" s="254">
        <f t="shared" si="220"/>
        <v>5.0000000000000044E-2</v>
      </c>
      <c r="I846" s="247">
        <f t="shared" si="221"/>
        <v>1</v>
      </c>
      <c r="J846" s="247">
        <f t="shared" si="222"/>
        <v>0.80000000000000071</v>
      </c>
      <c r="K846" s="57">
        <v>2</v>
      </c>
      <c r="L846" s="123"/>
      <c r="M846" s="60"/>
      <c r="N846" s="57"/>
      <c r="O846" s="57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</row>
    <row r="847" spans="1:38" s="56" customFormat="1" hidden="1">
      <c r="A847" s="245">
        <v>43035</v>
      </c>
      <c r="B847" s="58" t="s">
        <v>7444</v>
      </c>
      <c r="C847" s="57" t="s">
        <v>7445</v>
      </c>
      <c r="D847" s="248" t="s">
        <v>7446</v>
      </c>
      <c r="E847" s="247">
        <v>16</v>
      </c>
      <c r="F847" s="247">
        <v>16.5</v>
      </c>
      <c r="G847" s="247">
        <v>17.399999999999999</v>
      </c>
      <c r="H847" s="254">
        <f t="shared" si="220"/>
        <v>8.7499999999999911E-2</v>
      </c>
      <c r="I847" s="247">
        <f t="shared" si="221"/>
        <v>0.5</v>
      </c>
      <c r="J847" s="247">
        <f t="shared" si="222"/>
        <v>1.3999999999999986</v>
      </c>
      <c r="K847" s="57">
        <v>1</v>
      </c>
      <c r="L847" s="123"/>
      <c r="M847" s="60"/>
      <c r="N847" s="57"/>
      <c r="O847" s="57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</row>
    <row r="848" spans="1:38" s="56" customFormat="1" hidden="1">
      <c r="A848" s="245">
        <v>43035</v>
      </c>
      <c r="B848" s="58" t="s">
        <v>7447</v>
      </c>
      <c r="C848" s="57" t="s">
        <v>7448</v>
      </c>
      <c r="D848" s="248" t="s">
        <v>7449</v>
      </c>
      <c r="E848" s="247">
        <v>22</v>
      </c>
      <c r="F848" s="247">
        <v>26.25</v>
      </c>
      <c r="G848" s="247">
        <v>25.5</v>
      </c>
      <c r="H848" s="254">
        <f t="shared" si="220"/>
        <v>0.15909090909090909</v>
      </c>
      <c r="I848" s="247">
        <f t="shared" si="221"/>
        <v>4.25</v>
      </c>
      <c r="J848" s="247">
        <f t="shared" si="222"/>
        <v>3.5</v>
      </c>
      <c r="K848" s="57">
        <v>3</v>
      </c>
      <c r="L848" s="123"/>
      <c r="M848" s="60"/>
      <c r="N848" s="57"/>
      <c r="O848" s="57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</row>
    <row r="849" spans="1:38" s="56" customFormat="1" hidden="1">
      <c r="A849" s="245">
        <v>43040</v>
      </c>
      <c r="B849" s="58" t="s">
        <v>7450</v>
      </c>
      <c r="C849" s="57" t="s">
        <v>7451</v>
      </c>
      <c r="D849" s="248" t="s">
        <v>7452</v>
      </c>
      <c r="E849" s="247">
        <v>13</v>
      </c>
      <c r="F849" s="247">
        <v>17</v>
      </c>
      <c r="G849" s="247">
        <v>18.309999999999999</v>
      </c>
      <c r="H849" s="254">
        <f t="shared" si="220"/>
        <v>0.40846153846153838</v>
      </c>
      <c r="I849" s="247">
        <f t="shared" si="221"/>
        <v>4</v>
      </c>
      <c r="J849" s="247">
        <f t="shared" si="222"/>
        <v>5.3099999999999987</v>
      </c>
      <c r="K849" s="57">
        <v>3</v>
      </c>
      <c r="L849" s="123"/>
      <c r="M849" s="60"/>
      <c r="N849" s="57"/>
      <c r="O849" s="57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</row>
    <row r="850" spans="1:38" s="56" customFormat="1" hidden="1">
      <c r="A850" s="245">
        <v>43040</v>
      </c>
      <c r="B850" s="272" t="s">
        <v>7453</v>
      </c>
      <c r="C850" s="57" t="s">
        <v>7454</v>
      </c>
      <c r="D850" s="248" t="s">
        <v>7455</v>
      </c>
      <c r="E850" s="247">
        <v>19</v>
      </c>
      <c r="F850" s="247">
        <v>21.65</v>
      </c>
      <c r="G850" s="247">
        <v>21.35</v>
      </c>
      <c r="H850" s="254">
        <f t="shared" si="220"/>
        <v>0.12368421052631587</v>
      </c>
      <c r="I850" s="247">
        <f t="shared" si="221"/>
        <v>2.6499999999999986</v>
      </c>
      <c r="J850" s="247">
        <f t="shared" si="222"/>
        <v>2.3500000000000014</v>
      </c>
      <c r="K850" s="57">
        <v>2</v>
      </c>
      <c r="L850" s="123"/>
      <c r="M850" s="60"/>
      <c r="N850" s="57"/>
      <c r="O850" s="57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</row>
    <row r="851" spans="1:38" s="56" customFormat="1" hidden="1">
      <c r="A851" s="245">
        <v>43041</v>
      </c>
      <c r="B851" s="58" t="s">
        <v>7456</v>
      </c>
      <c r="C851" s="57" t="s">
        <v>7457</v>
      </c>
      <c r="D851" s="248" t="s">
        <v>7458</v>
      </c>
      <c r="E851" s="247">
        <v>14</v>
      </c>
      <c r="F851" s="247">
        <v>12</v>
      </c>
      <c r="G851" s="247">
        <v>9.98</v>
      </c>
      <c r="H851" s="254">
        <f t="shared" si="220"/>
        <v>-0.28714285714285709</v>
      </c>
      <c r="I851" s="247">
        <f t="shared" si="221"/>
        <v>-2</v>
      </c>
      <c r="J851" s="247">
        <f t="shared" si="222"/>
        <v>-4.0199999999999996</v>
      </c>
      <c r="K851" s="57">
        <v>1</v>
      </c>
      <c r="L851" s="123"/>
      <c r="M851" s="60"/>
      <c r="N851" s="57"/>
      <c r="O851" s="57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</row>
    <row r="852" spans="1:38" s="56" customFormat="1" hidden="1">
      <c r="A852" s="245">
        <v>43041</v>
      </c>
      <c r="B852" s="58" t="s">
        <v>7459</v>
      </c>
      <c r="C852" s="57" t="s">
        <v>7460</v>
      </c>
      <c r="D852" s="248" t="s">
        <v>7461</v>
      </c>
      <c r="E852" s="247">
        <v>18</v>
      </c>
      <c r="F852" s="247">
        <v>19.100000000000001</v>
      </c>
      <c r="G852" s="247">
        <v>20.88</v>
      </c>
      <c r="H852" s="254">
        <f t="shared" si="220"/>
        <v>0.15999999999999995</v>
      </c>
      <c r="I852" s="247">
        <f t="shared" si="221"/>
        <v>1.1000000000000014</v>
      </c>
      <c r="J852" s="247">
        <f t="shared" si="222"/>
        <v>2.879999999999999</v>
      </c>
      <c r="K852" s="57">
        <v>2</v>
      </c>
      <c r="L852" s="123"/>
      <c r="N852" s="57"/>
      <c r="O852" s="57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</row>
    <row r="853" spans="1:38" s="56" customFormat="1" hidden="1">
      <c r="A853" s="245">
        <v>43041</v>
      </c>
      <c r="B853" s="58" t="s">
        <v>7462</v>
      </c>
      <c r="C853" s="57" t="s">
        <v>7463</v>
      </c>
      <c r="D853" s="248" t="s">
        <v>7464</v>
      </c>
      <c r="E853" s="247">
        <v>12</v>
      </c>
      <c r="F853" s="247">
        <v>8</v>
      </c>
      <c r="G853" s="247">
        <v>7.07</v>
      </c>
      <c r="H853" s="254">
        <f t="shared" si="220"/>
        <v>-0.41083333333333333</v>
      </c>
      <c r="I853" s="247">
        <f t="shared" si="221"/>
        <v>-4</v>
      </c>
      <c r="J853" s="247">
        <f t="shared" si="222"/>
        <v>-4.93</v>
      </c>
      <c r="K853" s="57">
        <v>2</v>
      </c>
      <c r="L853" s="123" t="s">
        <v>3006</v>
      </c>
      <c r="N853" s="57"/>
      <c r="O853" s="57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</row>
    <row r="854" spans="1:38" s="56" customFormat="1" hidden="1">
      <c r="A854" s="245">
        <v>43041</v>
      </c>
      <c r="B854" s="58" t="s">
        <v>7465</v>
      </c>
      <c r="C854" s="57" t="s">
        <v>7466</v>
      </c>
      <c r="D854" s="248" t="s">
        <v>7467</v>
      </c>
      <c r="E854" s="247">
        <v>14</v>
      </c>
      <c r="F854" s="247">
        <v>13.25</v>
      </c>
      <c r="G854" s="247">
        <v>11.5</v>
      </c>
      <c r="H854" s="254">
        <f t="shared" si="220"/>
        <v>-0.17857142857142858</v>
      </c>
      <c r="I854" s="247">
        <f t="shared" si="221"/>
        <v>-0.75</v>
      </c>
      <c r="J854" s="247">
        <f t="shared" si="222"/>
        <v>-2.5</v>
      </c>
      <c r="K854" s="57">
        <v>2</v>
      </c>
      <c r="L854" s="123" t="s">
        <v>3006</v>
      </c>
      <c r="N854" s="57"/>
      <c r="O854" s="57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</row>
    <row r="855" spans="1:38" s="56" customFormat="1" hidden="1">
      <c r="A855" s="245">
        <v>43042</v>
      </c>
      <c r="B855" s="58" t="s">
        <v>7468</v>
      </c>
      <c r="C855" s="57" t="s">
        <v>7469</v>
      </c>
      <c r="D855" s="248" t="s">
        <v>622</v>
      </c>
      <c r="E855" s="247">
        <v>5.6</v>
      </c>
      <c r="F855" s="247">
        <v>8.17</v>
      </c>
      <c r="G855" s="247">
        <v>6.05</v>
      </c>
      <c r="H855" s="254">
        <f t="shared" si="220"/>
        <v>8.0357142857142891E-2</v>
      </c>
      <c r="I855" s="247">
        <f t="shared" si="221"/>
        <v>2.5700000000000003</v>
      </c>
      <c r="J855" s="247">
        <f t="shared" si="222"/>
        <v>0.45000000000000018</v>
      </c>
      <c r="K855" s="57">
        <v>1</v>
      </c>
      <c r="L855" s="123"/>
      <c r="N855" s="57"/>
      <c r="O855" s="57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</row>
    <row r="856" spans="1:38" s="56" customFormat="1">
      <c r="A856" s="245">
        <v>43042</v>
      </c>
      <c r="B856" s="58" t="s">
        <v>7470</v>
      </c>
      <c r="C856" s="57" t="s">
        <v>4776</v>
      </c>
      <c r="D856" s="248" t="s">
        <v>7048</v>
      </c>
      <c r="E856" s="247">
        <v>9</v>
      </c>
      <c r="F856" s="247">
        <v>9.31</v>
      </c>
      <c r="G856" s="247">
        <v>9.51</v>
      </c>
      <c r="H856" s="254">
        <f t="shared" si="220"/>
        <v>5.6666666666666643E-2</v>
      </c>
      <c r="I856" s="247">
        <f t="shared" si="221"/>
        <v>0.3100000000000005</v>
      </c>
      <c r="J856" s="247">
        <f t="shared" si="222"/>
        <v>0.50999999999999979</v>
      </c>
      <c r="K856" s="57">
        <v>1</v>
      </c>
      <c r="L856" s="123"/>
      <c r="N856" s="57"/>
      <c r="O856" s="57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</row>
    <row r="857" spans="1:38" s="56" customFormat="1" hidden="1">
      <c r="A857" s="245">
        <v>43042</v>
      </c>
      <c r="B857" s="58" t="s">
        <v>7471</v>
      </c>
      <c r="C857" s="57" t="s">
        <v>7472</v>
      </c>
      <c r="D857" s="248" t="s">
        <v>7473</v>
      </c>
      <c r="E857" s="247">
        <v>10</v>
      </c>
      <c r="F857" s="247">
        <v>10.14</v>
      </c>
      <c r="G857" s="247">
        <v>10.050000000000001</v>
      </c>
      <c r="H857" s="254">
        <f>(G857-E857)/E857</f>
        <v>5.0000000000000712E-3</v>
      </c>
      <c r="I857" s="247">
        <f>(F857-E857)</f>
        <v>0.14000000000000057</v>
      </c>
      <c r="J857" s="247">
        <f>G857-E857</f>
        <v>5.0000000000000711E-2</v>
      </c>
      <c r="K857" s="57">
        <v>1</v>
      </c>
      <c r="L857" s="123"/>
      <c r="N857" s="57"/>
      <c r="O857" s="57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</row>
    <row r="858" spans="1:38" s="56" customFormat="1" hidden="1">
      <c r="A858" s="245">
        <v>43047</v>
      </c>
      <c r="B858" s="58" t="s">
        <v>7474</v>
      </c>
      <c r="C858" s="57" t="s">
        <v>7475</v>
      </c>
      <c r="D858" s="248" t="s">
        <v>7476</v>
      </c>
      <c r="E858" s="247">
        <v>26</v>
      </c>
      <c r="F858" s="247">
        <v>28</v>
      </c>
      <c r="G858" s="247">
        <v>28.71</v>
      </c>
      <c r="H858" s="254">
        <f t="shared" ref="H858:H865" si="223">(G858-E858)/E858</f>
        <v>0.10423076923076927</v>
      </c>
      <c r="I858" s="247">
        <f t="shared" ref="I858:I865" si="224">(F858-E858)</f>
        <v>2</v>
      </c>
      <c r="J858" s="247">
        <f t="shared" ref="J858:J865" si="225">G858-E858</f>
        <v>2.7100000000000009</v>
      </c>
      <c r="K858" s="57">
        <v>2</v>
      </c>
      <c r="N858" s="57"/>
      <c r="O858" s="57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</row>
    <row r="859" spans="1:38" s="56" customFormat="1" hidden="1">
      <c r="A859" s="245">
        <v>43047</v>
      </c>
      <c r="B859" s="58" t="s">
        <v>7477</v>
      </c>
      <c r="C859" s="57" t="s">
        <v>7478</v>
      </c>
      <c r="D859" s="248" t="s">
        <v>7479</v>
      </c>
      <c r="E859" s="247">
        <v>15</v>
      </c>
      <c r="F859" s="247">
        <v>15.19</v>
      </c>
      <c r="G859" s="247">
        <v>14.99</v>
      </c>
      <c r="H859" s="254">
        <f t="shared" si="223"/>
        <v>-6.6666666666665244E-4</v>
      </c>
      <c r="I859" s="247">
        <f t="shared" si="224"/>
        <v>0.1899999999999995</v>
      </c>
      <c r="J859" s="247">
        <f t="shared" si="225"/>
        <v>-9.9999999999997868E-3</v>
      </c>
      <c r="K859" s="57">
        <v>1</v>
      </c>
      <c r="N859" s="57"/>
      <c r="O859" s="57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</row>
    <row r="860" spans="1:38" s="56" customFormat="1" hidden="1">
      <c r="A860" s="245">
        <v>43047</v>
      </c>
      <c r="B860" s="58" t="s">
        <v>7480</v>
      </c>
      <c r="C860" s="57" t="s">
        <v>7481</v>
      </c>
      <c r="D860" s="248" t="s">
        <v>7482</v>
      </c>
      <c r="E860" s="247">
        <v>10</v>
      </c>
      <c r="F860" s="247">
        <v>10.199999999999999</v>
      </c>
      <c r="G860" s="247">
        <v>9.5</v>
      </c>
      <c r="H860" s="254">
        <f t="shared" si="223"/>
        <v>-0.05</v>
      </c>
      <c r="I860" s="247">
        <f t="shared" si="224"/>
        <v>0.19999999999999929</v>
      </c>
      <c r="J860" s="247">
        <f t="shared" si="225"/>
        <v>-0.5</v>
      </c>
      <c r="K860" s="57">
        <v>1</v>
      </c>
      <c r="O860" s="57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</row>
    <row r="861" spans="1:38" s="56" customFormat="1" hidden="1">
      <c r="A861" s="245">
        <v>43047</v>
      </c>
      <c r="B861" s="58" t="s">
        <v>7483</v>
      </c>
      <c r="C861" s="57" t="s">
        <v>7484</v>
      </c>
      <c r="D861" s="248" t="s">
        <v>7485</v>
      </c>
      <c r="E861" s="247">
        <v>35</v>
      </c>
      <c r="F861" s="247">
        <v>38.44</v>
      </c>
      <c r="G861" s="247">
        <v>37.21</v>
      </c>
      <c r="H861" s="254">
        <f t="shared" si="223"/>
        <v>6.3142857142857167E-2</v>
      </c>
      <c r="I861" s="247">
        <f t="shared" si="224"/>
        <v>3.4399999999999977</v>
      </c>
      <c r="J861" s="247">
        <f t="shared" si="225"/>
        <v>2.2100000000000009</v>
      </c>
      <c r="K861" s="57">
        <v>2</v>
      </c>
      <c r="O861" s="57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</row>
    <row r="862" spans="1:38" s="56" customFormat="1" hidden="1">
      <c r="A862" s="245">
        <v>43048</v>
      </c>
      <c r="B862" s="58" t="s">
        <v>7486</v>
      </c>
      <c r="C862" s="57" t="s">
        <v>7487</v>
      </c>
      <c r="D862" s="248" t="s">
        <v>7488</v>
      </c>
      <c r="E862" s="247">
        <v>14</v>
      </c>
      <c r="F862" s="247">
        <v>14.5</v>
      </c>
      <c r="G862" s="247">
        <v>14.03</v>
      </c>
      <c r="H862" s="254">
        <f t="shared" si="223"/>
        <v>2.142857142857097E-3</v>
      </c>
      <c r="I862" s="247">
        <f t="shared" si="224"/>
        <v>0.5</v>
      </c>
      <c r="J862" s="247">
        <f t="shared" si="225"/>
        <v>2.9999999999999361E-2</v>
      </c>
      <c r="K862" s="57">
        <v>1</v>
      </c>
      <c r="O862" s="57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</row>
    <row r="863" spans="1:38" s="56" customFormat="1" hidden="1">
      <c r="A863" s="245">
        <v>43048</v>
      </c>
      <c r="B863" s="58" t="s">
        <v>7489</v>
      </c>
      <c r="C863" s="57" t="s">
        <v>7490</v>
      </c>
      <c r="D863" s="248" t="s">
        <v>7491</v>
      </c>
      <c r="E863" s="247">
        <v>13</v>
      </c>
      <c r="F863" s="247">
        <v>13</v>
      </c>
      <c r="G863" s="247">
        <v>13.5</v>
      </c>
      <c r="H863" s="254">
        <f t="shared" si="223"/>
        <v>3.8461538461538464E-2</v>
      </c>
      <c r="I863" s="247">
        <f t="shared" si="224"/>
        <v>0</v>
      </c>
      <c r="J863" s="247">
        <f t="shared" si="225"/>
        <v>0.5</v>
      </c>
      <c r="K863" s="57">
        <v>3</v>
      </c>
      <c r="L863" s="123" t="s">
        <v>3006</v>
      </c>
      <c r="O863" s="57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</row>
    <row r="864" spans="1:38" s="56" customFormat="1" hidden="1">
      <c r="A864" s="245">
        <v>43049</v>
      </c>
      <c r="B864" s="58" t="s">
        <v>7492</v>
      </c>
      <c r="C864" s="57" t="s">
        <v>7493</v>
      </c>
      <c r="D864" s="248" t="s">
        <v>7494</v>
      </c>
      <c r="E864" s="247">
        <v>20</v>
      </c>
      <c r="F864" s="247">
        <v>21.06</v>
      </c>
      <c r="G864" s="247">
        <v>21.19</v>
      </c>
      <c r="H864" s="254">
        <f t="shared" si="223"/>
        <v>5.9500000000000067E-2</v>
      </c>
      <c r="I864" s="247">
        <f t="shared" si="224"/>
        <v>1.0599999999999987</v>
      </c>
      <c r="J864" s="247">
        <f t="shared" si="225"/>
        <v>1.1900000000000013</v>
      </c>
      <c r="K864" s="57">
        <v>2</v>
      </c>
      <c r="O864" s="57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</row>
    <row r="865" spans="1:38" s="56" customFormat="1" hidden="1">
      <c r="A865" s="245">
        <v>43049</v>
      </c>
      <c r="B865" s="58" t="s">
        <v>7495</v>
      </c>
      <c r="C865" s="57" t="s">
        <v>7496</v>
      </c>
      <c r="D865" s="248" t="s">
        <v>4195</v>
      </c>
      <c r="E865" s="247">
        <v>13</v>
      </c>
      <c r="F865" s="247">
        <v>13.3</v>
      </c>
      <c r="G865" s="247">
        <v>13.08</v>
      </c>
      <c r="H865" s="254">
        <f t="shared" si="223"/>
        <v>6.153846153846159E-3</v>
      </c>
      <c r="I865" s="247">
        <f t="shared" si="224"/>
        <v>0.30000000000000071</v>
      </c>
      <c r="J865" s="247">
        <f t="shared" si="225"/>
        <v>8.0000000000000071E-2</v>
      </c>
      <c r="K865" s="57">
        <v>1</v>
      </c>
      <c r="O865" s="57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</row>
    <row r="866" spans="1:38" s="56" customFormat="1" hidden="1">
      <c r="A866" s="245">
        <v>43054</v>
      </c>
      <c r="B866" s="58" t="s">
        <v>7497</v>
      </c>
      <c r="C866" s="57" t="s">
        <v>7498</v>
      </c>
      <c r="D866" s="248" t="s">
        <v>5415</v>
      </c>
      <c r="E866" s="247">
        <v>16</v>
      </c>
      <c r="F866" s="247">
        <v>18.55</v>
      </c>
      <c r="G866" s="247">
        <v>18</v>
      </c>
      <c r="H866" s="254">
        <f t="shared" ref="H866:H875" si="226">(G866-E866)/E866</f>
        <v>0.125</v>
      </c>
      <c r="I866" s="247">
        <f t="shared" ref="I866:I875" si="227">(F866-E866)</f>
        <v>2.5500000000000007</v>
      </c>
      <c r="J866" s="247">
        <f t="shared" ref="J866:J875" si="228">G866-E866</f>
        <v>2</v>
      </c>
      <c r="K866" s="57">
        <v>3</v>
      </c>
      <c r="O866" s="57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</row>
    <row r="867" spans="1:38" s="56" customFormat="1" hidden="1">
      <c r="A867" s="245">
        <v>43055</v>
      </c>
      <c r="B867" s="58" t="s">
        <v>7499</v>
      </c>
      <c r="C867" s="57" t="s">
        <v>7500</v>
      </c>
      <c r="D867" s="248" t="s">
        <v>7501</v>
      </c>
      <c r="E867" s="247">
        <v>10</v>
      </c>
      <c r="F867" s="247">
        <v>13</v>
      </c>
      <c r="G867" s="247">
        <v>14.03</v>
      </c>
      <c r="H867" s="254">
        <f t="shared" si="226"/>
        <v>0.40299999999999991</v>
      </c>
      <c r="I867" s="247">
        <f t="shared" si="227"/>
        <v>3</v>
      </c>
      <c r="J867" s="247">
        <f t="shared" si="228"/>
        <v>4.0299999999999994</v>
      </c>
      <c r="K867" s="57">
        <v>1</v>
      </c>
      <c r="O867" s="57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</row>
    <row r="868" spans="1:38" s="56" customFormat="1" hidden="1">
      <c r="A868" s="245">
        <v>43055</v>
      </c>
      <c r="B868" s="58" t="s">
        <v>7502</v>
      </c>
      <c r="C868" s="57" t="s">
        <v>7503</v>
      </c>
      <c r="D868" s="248" t="s">
        <v>7504</v>
      </c>
      <c r="E868" s="247">
        <v>8</v>
      </c>
      <c r="F868" s="247">
        <v>8.25</v>
      </c>
      <c r="G868" s="247">
        <v>8.4</v>
      </c>
      <c r="H868" s="254">
        <f t="shared" si="226"/>
        <v>5.0000000000000044E-2</v>
      </c>
      <c r="I868" s="247">
        <f t="shared" si="227"/>
        <v>0.25</v>
      </c>
      <c r="J868" s="247">
        <f t="shared" si="228"/>
        <v>0.40000000000000036</v>
      </c>
      <c r="K868" s="57">
        <v>1</v>
      </c>
      <c r="O868" s="57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</row>
    <row r="869" spans="1:38" s="56" customFormat="1" hidden="1">
      <c r="A869" s="245">
        <v>43056</v>
      </c>
      <c r="B869" s="58" t="s">
        <v>7505</v>
      </c>
      <c r="C869" s="57" t="s">
        <v>7506</v>
      </c>
      <c r="D869" s="248" t="s">
        <v>7507</v>
      </c>
      <c r="E869" s="247">
        <v>14</v>
      </c>
      <c r="F869" s="247">
        <v>12.55</v>
      </c>
      <c r="G869" s="247">
        <v>13</v>
      </c>
      <c r="H869" s="254">
        <f t="shared" si="226"/>
        <v>-7.1428571428571425E-2</v>
      </c>
      <c r="I869" s="247">
        <f t="shared" si="227"/>
        <v>-1.4499999999999993</v>
      </c>
      <c r="J869" s="247">
        <f t="shared" si="228"/>
        <v>-1</v>
      </c>
      <c r="K869" s="57">
        <v>1</v>
      </c>
      <c r="O869" s="57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</row>
    <row r="870" spans="1:38" s="56" customFormat="1" hidden="1">
      <c r="A870" s="245">
        <v>43056</v>
      </c>
      <c r="B870" s="58" t="s">
        <v>7508</v>
      </c>
      <c r="C870" s="57" t="s">
        <v>7509</v>
      </c>
      <c r="D870" s="248" t="s">
        <v>7510</v>
      </c>
      <c r="E870" s="247">
        <v>10</v>
      </c>
      <c r="F870" s="247">
        <v>10</v>
      </c>
      <c r="G870" s="247">
        <v>10</v>
      </c>
      <c r="H870" s="254">
        <f t="shared" si="226"/>
        <v>0</v>
      </c>
      <c r="I870" s="247">
        <f t="shared" si="227"/>
        <v>0</v>
      </c>
      <c r="J870" s="247">
        <f t="shared" si="228"/>
        <v>0</v>
      </c>
      <c r="K870" s="57">
        <v>1</v>
      </c>
      <c r="N870" s="57"/>
      <c r="O870" s="57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</row>
    <row r="871" spans="1:38" s="56" customFormat="1" hidden="1">
      <c r="A871" s="245">
        <v>43056</v>
      </c>
      <c r="B871" s="58" t="s">
        <v>7511</v>
      </c>
      <c r="C871" s="57" t="s">
        <v>7512</v>
      </c>
      <c r="D871" s="248" t="s">
        <v>7513</v>
      </c>
      <c r="E871" s="247">
        <v>12</v>
      </c>
      <c r="F871" s="247">
        <v>14.9</v>
      </c>
      <c r="G871" s="247">
        <v>13</v>
      </c>
      <c r="H871" s="254">
        <f t="shared" si="226"/>
        <v>8.3333333333333329E-2</v>
      </c>
      <c r="I871" s="247">
        <f t="shared" si="227"/>
        <v>2.9000000000000004</v>
      </c>
      <c r="J871" s="247">
        <f t="shared" si="228"/>
        <v>1</v>
      </c>
      <c r="K871" s="57">
        <v>3</v>
      </c>
      <c r="N871" s="57"/>
      <c r="O871" s="57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</row>
    <row r="872" spans="1:38" s="56" customFormat="1" hidden="1">
      <c r="A872" s="245">
        <v>43056</v>
      </c>
      <c r="B872" s="58" t="s">
        <v>7514</v>
      </c>
      <c r="C872" s="57" t="s">
        <v>7515</v>
      </c>
      <c r="D872" s="248" t="s">
        <v>6179</v>
      </c>
      <c r="E872" s="247">
        <v>14</v>
      </c>
      <c r="F872" s="247">
        <v>14.25</v>
      </c>
      <c r="G872" s="247">
        <v>14.1</v>
      </c>
      <c r="H872" s="254">
        <f t="shared" si="226"/>
        <v>7.1428571428571175E-3</v>
      </c>
      <c r="I872" s="247">
        <f t="shared" si="227"/>
        <v>0.25</v>
      </c>
      <c r="J872" s="247">
        <f t="shared" si="228"/>
        <v>9.9999999999999645E-2</v>
      </c>
      <c r="K872" s="57">
        <v>1</v>
      </c>
      <c r="N872" s="57"/>
      <c r="O872" s="57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</row>
    <row r="873" spans="1:38" s="56" customFormat="1" hidden="1">
      <c r="A873" s="245">
        <v>43056</v>
      </c>
      <c r="B873" s="58" t="s">
        <v>7516</v>
      </c>
      <c r="C873" s="57" t="s">
        <v>7517</v>
      </c>
      <c r="D873" s="248" t="s">
        <v>7518</v>
      </c>
      <c r="E873" s="247">
        <v>15</v>
      </c>
      <c r="F873" s="247">
        <v>16.899999999999999</v>
      </c>
      <c r="G873" s="247">
        <v>15.15</v>
      </c>
      <c r="H873" s="254">
        <f t="shared" si="226"/>
        <v>1.0000000000000024E-2</v>
      </c>
      <c r="I873" s="247">
        <f t="shared" si="227"/>
        <v>1.8999999999999986</v>
      </c>
      <c r="J873" s="247">
        <f t="shared" si="228"/>
        <v>0.15000000000000036</v>
      </c>
      <c r="K873" s="57">
        <v>1</v>
      </c>
      <c r="N873" s="57"/>
      <c r="O873" s="57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</row>
    <row r="874" spans="1:38" s="56" customFormat="1" hidden="1">
      <c r="A874" s="245">
        <v>43056</v>
      </c>
      <c r="B874" s="58" t="s">
        <v>7519</v>
      </c>
      <c r="C874" s="57" t="s">
        <v>7520</v>
      </c>
      <c r="D874" s="248" t="s">
        <v>7521</v>
      </c>
      <c r="E874" s="247">
        <v>12</v>
      </c>
      <c r="F874" s="247">
        <v>12.35</v>
      </c>
      <c r="G874" s="247">
        <v>12.16</v>
      </c>
      <c r="H874" s="254">
        <f t="shared" si="226"/>
        <v>1.3333333333333345E-2</v>
      </c>
      <c r="I874" s="247">
        <f t="shared" si="227"/>
        <v>0.34999999999999964</v>
      </c>
      <c r="J874" s="247">
        <f t="shared" si="228"/>
        <v>0.16000000000000014</v>
      </c>
      <c r="K874" s="57">
        <v>2</v>
      </c>
      <c r="N874" s="57"/>
      <c r="O874" s="57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</row>
    <row r="875" spans="1:38" s="56" customFormat="1" hidden="1">
      <c r="A875" s="245">
        <v>43059</v>
      </c>
      <c r="B875" s="58" t="s">
        <v>7522</v>
      </c>
      <c r="C875" s="57" t="s">
        <v>7523</v>
      </c>
      <c r="D875" s="248" t="s">
        <v>4937</v>
      </c>
      <c r="E875" s="247">
        <v>10</v>
      </c>
      <c r="F875" s="247">
        <v>10.01</v>
      </c>
      <c r="G875" s="247">
        <v>10.01</v>
      </c>
      <c r="H875" s="254">
        <f t="shared" si="226"/>
        <v>9.9999999999997877E-4</v>
      </c>
      <c r="I875" s="247">
        <f t="shared" si="227"/>
        <v>9.9999999999997868E-3</v>
      </c>
      <c r="J875" s="247">
        <f t="shared" si="228"/>
        <v>9.9999999999997868E-3</v>
      </c>
      <c r="K875" s="57">
        <v>1</v>
      </c>
      <c r="N875" s="57"/>
      <c r="O875" s="57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</row>
    <row r="876" spans="1:38" s="56" customFormat="1" hidden="1">
      <c r="A876" s="245">
        <v>43068</v>
      </c>
      <c r="B876" s="58" t="s">
        <v>7549</v>
      </c>
      <c r="C876" s="57" t="s">
        <v>7550</v>
      </c>
      <c r="D876" s="248" t="s">
        <v>7334</v>
      </c>
      <c r="E876" s="247">
        <v>5</v>
      </c>
      <c r="F876" s="247">
        <v>8.3000000000000007</v>
      </c>
      <c r="G876" s="247">
        <v>10.57</v>
      </c>
      <c r="H876" s="254">
        <f t="shared" ref="H876:H886" si="229">(G876-E876)/E876</f>
        <v>1.1140000000000001</v>
      </c>
      <c r="I876" s="247">
        <f t="shared" ref="I876:I886" si="230">(F876-E876)</f>
        <v>3.3000000000000007</v>
      </c>
      <c r="J876" s="247">
        <f t="shared" ref="J876:J886" si="231">G876-E876</f>
        <v>5.57</v>
      </c>
      <c r="K876" s="57" t="s">
        <v>5829</v>
      </c>
      <c r="L876" s="57" t="s">
        <v>7114</v>
      </c>
      <c r="N876" s="57"/>
      <c r="O876" s="57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</row>
    <row r="877" spans="1:38" s="56" customFormat="1" hidden="1">
      <c r="A877" s="245">
        <v>43070</v>
      </c>
      <c r="B877" s="58" t="s">
        <v>7524</v>
      </c>
      <c r="C877" s="57" t="s">
        <v>7525</v>
      </c>
      <c r="D877" s="248" t="s">
        <v>2307</v>
      </c>
      <c r="E877" s="247">
        <v>10</v>
      </c>
      <c r="F877" s="247">
        <v>10</v>
      </c>
      <c r="G877" s="247">
        <v>9.9600000000000009</v>
      </c>
      <c r="H877" s="254">
        <f t="shared" si="229"/>
        <v>-3.9999999999999151E-3</v>
      </c>
      <c r="I877" s="247">
        <f t="shared" si="230"/>
        <v>0</v>
      </c>
      <c r="J877" s="247">
        <f t="shared" si="231"/>
        <v>-3.9999999999999147E-2</v>
      </c>
      <c r="K877" s="57">
        <v>1</v>
      </c>
      <c r="N877" s="57"/>
      <c r="O877" s="57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</row>
    <row r="878" spans="1:38" s="56" customFormat="1" hidden="1">
      <c r="A878" s="245">
        <v>43070</v>
      </c>
      <c r="B878" s="58" t="s">
        <v>7526</v>
      </c>
      <c r="C878" s="57" t="s">
        <v>7527</v>
      </c>
      <c r="D878" s="248" t="s">
        <v>6151</v>
      </c>
      <c r="E878" s="247">
        <v>10</v>
      </c>
      <c r="F878" s="247">
        <v>10.01</v>
      </c>
      <c r="G878" s="247">
        <v>10</v>
      </c>
      <c r="H878" s="254">
        <f t="shared" si="229"/>
        <v>0</v>
      </c>
      <c r="I878" s="247">
        <f t="shared" si="230"/>
        <v>9.9999999999997868E-3</v>
      </c>
      <c r="J878" s="247">
        <f t="shared" si="231"/>
        <v>0</v>
      </c>
      <c r="K878" s="57">
        <v>1</v>
      </c>
      <c r="N878" s="57"/>
      <c r="O878" s="57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</row>
    <row r="879" spans="1:38" s="56" customFormat="1" hidden="1">
      <c r="A879" s="245">
        <v>43076</v>
      </c>
      <c r="B879" s="58" t="s">
        <v>7528</v>
      </c>
      <c r="C879" s="57" t="s">
        <v>7529</v>
      </c>
      <c r="D879" s="248" t="s">
        <v>7530</v>
      </c>
      <c r="E879" s="247">
        <v>14</v>
      </c>
      <c r="F879" s="247">
        <v>14.8</v>
      </c>
      <c r="G879" s="247">
        <v>14.2</v>
      </c>
      <c r="H879" s="254">
        <f t="shared" si="229"/>
        <v>1.4285714285714235E-2</v>
      </c>
      <c r="I879" s="247">
        <f t="shared" si="230"/>
        <v>0.80000000000000071</v>
      </c>
      <c r="J879" s="247">
        <f t="shared" si="231"/>
        <v>0.19999999999999929</v>
      </c>
      <c r="K879" s="57">
        <v>1</v>
      </c>
      <c r="N879" s="57"/>
      <c r="O879" s="57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</row>
    <row r="880" spans="1:38" s="56" customFormat="1" hidden="1">
      <c r="A880" s="245">
        <v>43076</v>
      </c>
      <c r="B880" s="58" t="s">
        <v>7531</v>
      </c>
      <c r="C880" s="57" t="s">
        <v>7532</v>
      </c>
      <c r="D880" s="248" t="s">
        <v>6810</v>
      </c>
      <c r="E880" s="247">
        <v>24</v>
      </c>
      <c r="F880" s="247">
        <v>23</v>
      </c>
      <c r="G880" s="247">
        <v>23</v>
      </c>
      <c r="H880" s="254">
        <f t="shared" si="229"/>
        <v>-4.1666666666666664E-2</v>
      </c>
      <c r="I880" s="247">
        <f t="shared" si="230"/>
        <v>-1</v>
      </c>
      <c r="J880" s="247">
        <f t="shared" si="231"/>
        <v>-1</v>
      </c>
      <c r="K880" s="57">
        <v>1</v>
      </c>
      <c r="N880" s="57"/>
      <c r="O880" s="57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</row>
    <row r="881" spans="1:38" s="56" customFormat="1" hidden="1">
      <c r="A881" s="245">
        <v>43076</v>
      </c>
      <c r="B881" s="58" t="s">
        <v>7533</v>
      </c>
      <c r="C881" s="57" t="s">
        <v>7534</v>
      </c>
      <c r="D881" s="248" t="s">
        <v>7535</v>
      </c>
      <c r="E881" s="247">
        <v>15</v>
      </c>
      <c r="F881" s="247">
        <v>16.25</v>
      </c>
      <c r="G881" s="247">
        <v>17.47</v>
      </c>
      <c r="H881" s="254">
        <f t="shared" si="229"/>
        <v>0.1646666666666666</v>
      </c>
      <c r="I881" s="247">
        <f t="shared" si="230"/>
        <v>1.25</v>
      </c>
      <c r="J881" s="247">
        <f t="shared" si="231"/>
        <v>2.4699999999999989</v>
      </c>
      <c r="K881" s="57">
        <v>1</v>
      </c>
      <c r="L881" s="123" t="s">
        <v>3006</v>
      </c>
      <c r="N881" s="57"/>
      <c r="O881" s="57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</row>
    <row r="882" spans="1:38" s="56" customFormat="1" hidden="1">
      <c r="A882" s="245">
        <v>43077</v>
      </c>
      <c r="B882" s="58" t="s">
        <v>7536</v>
      </c>
      <c r="C882" s="57" t="s">
        <v>7537</v>
      </c>
      <c r="D882" s="248" t="s">
        <v>6793</v>
      </c>
      <c r="E882" s="247">
        <v>18</v>
      </c>
      <c r="F882" s="247">
        <v>21.55</v>
      </c>
      <c r="G882" s="247">
        <v>21.45</v>
      </c>
      <c r="H882" s="254">
        <f t="shared" si="229"/>
        <v>0.19166666666666662</v>
      </c>
      <c r="I882" s="247">
        <f t="shared" si="230"/>
        <v>3.5500000000000007</v>
      </c>
      <c r="J882" s="247">
        <f t="shared" si="231"/>
        <v>3.4499999999999993</v>
      </c>
      <c r="K882" s="57">
        <v>2</v>
      </c>
      <c r="N882" s="57"/>
      <c r="O882" s="57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</row>
    <row r="883" spans="1:38" s="56" customFormat="1" hidden="1">
      <c r="A883" s="245">
        <v>43077</v>
      </c>
      <c r="B883" s="58" t="s">
        <v>7538</v>
      </c>
      <c r="C883" s="57" t="s">
        <v>7539</v>
      </c>
      <c r="D883" s="58" t="s">
        <v>7540</v>
      </c>
      <c r="E883" s="247">
        <v>10</v>
      </c>
      <c r="F883" s="247">
        <v>10</v>
      </c>
      <c r="G883" s="247">
        <v>10</v>
      </c>
      <c r="H883" s="254">
        <f t="shared" si="229"/>
        <v>0</v>
      </c>
      <c r="I883" s="247">
        <f t="shared" si="230"/>
        <v>0</v>
      </c>
      <c r="J883" s="247">
        <f t="shared" si="231"/>
        <v>0</v>
      </c>
      <c r="K883" s="57">
        <v>1</v>
      </c>
      <c r="N883" s="57"/>
      <c r="O883" s="57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</row>
    <row r="884" spans="1:38" s="56" customFormat="1" ht="15" hidden="1" customHeight="1">
      <c r="A884" s="245">
        <v>43077</v>
      </c>
      <c r="B884" s="58" t="s">
        <v>7541</v>
      </c>
      <c r="C884" s="57" t="s">
        <v>7542</v>
      </c>
      <c r="D884" s="248" t="s">
        <v>7543</v>
      </c>
      <c r="E884" s="247">
        <v>10.75</v>
      </c>
      <c r="F884" s="247">
        <v>11.75</v>
      </c>
      <c r="G884" s="247">
        <v>11.75</v>
      </c>
      <c r="H884" s="254">
        <f t="shared" si="229"/>
        <v>9.3023255813953487E-2</v>
      </c>
      <c r="I884" s="247">
        <f t="shared" si="230"/>
        <v>1</v>
      </c>
      <c r="J884" s="247">
        <f t="shared" si="231"/>
        <v>1</v>
      </c>
      <c r="K884" s="57">
        <v>2</v>
      </c>
      <c r="M884" s="60"/>
      <c r="N884" s="60"/>
    </row>
    <row r="885" spans="1:38" s="56" customFormat="1" ht="15" hidden="1" customHeight="1">
      <c r="A885" s="245">
        <v>43084</v>
      </c>
      <c r="B885" s="58" t="s">
        <v>7544</v>
      </c>
      <c r="C885" s="57" t="s">
        <v>7545</v>
      </c>
      <c r="D885" s="248" t="s">
        <v>6661</v>
      </c>
      <c r="E885" s="247">
        <v>13</v>
      </c>
      <c r="F885" s="247">
        <v>13.5</v>
      </c>
      <c r="G885" s="247">
        <v>14.4</v>
      </c>
      <c r="H885" s="254">
        <f t="shared" si="229"/>
        <v>0.10769230769230773</v>
      </c>
      <c r="I885" s="247">
        <f t="shared" si="230"/>
        <v>0.5</v>
      </c>
      <c r="J885" s="247">
        <f t="shared" si="231"/>
        <v>1.4000000000000004</v>
      </c>
      <c r="K885" s="57">
        <v>1</v>
      </c>
      <c r="M885" s="60"/>
      <c r="N885" s="60"/>
    </row>
    <row r="886" spans="1:38" s="1" customFormat="1" ht="15" hidden="1" customHeight="1">
      <c r="A886" s="245">
        <v>43084</v>
      </c>
      <c r="B886" s="58" t="s">
        <v>7546</v>
      </c>
      <c r="C886" s="57" t="s">
        <v>7547</v>
      </c>
      <c r="D886" s="248" t="s">
        <v>7548</v>
      </c>
      <c r="E886" s="247">
        <v>14</v>
      </c>
      <c r="F886" s="247">
        <v>14.05</v>
      </c>
      <c r="G886" s="247">
        <v>13.95</v>
      </c>
      <c r="H886" s="254">
        <f t="shared" si="229"/>
        <v>-3.5714285714286221E-3</v>
      </c>
      <c r="I886" s="247">
        <f t="shared" si="230"/>
        <v>5.0000000000000711E-2</v>
      </c>
      <c r="J886" s="247">
        <f t="shared" si="231"/>
        <v>-5.0000000000000711E-2</v>
      </c>
      <c r="K886" s="57">
        <v>1</v>
      </c>
      <c r="L886" s="56"/>
      <c r="M886" s="8"/>
      <c r="N886" s="8"/>
    </row>
    <row r="887" spans="1:38" s="1" customFormat="1" ht="15" hidden="1" customHeight="1">
      <c r="A887" s="245">
        <v>43090</v>
      </c>
      <c r="B887" s="58" t="s">
        <v>7551</v>
      </c>
      <c r="C887" s="57" t="s">
        <v>7552</v>
      </c>
      <c r="D887" s="250" t="s">
        <v>7553</v>
      </c>
      <c r="E887" s="252">
        <v>9</v>
      </c>
      <c r="F887" s="252">
        <v>11.8</v>
      </c>
      <c r="G887" s="252">
        <v>10.7</v>
      </c>
      <c r="H887" s="254">
        <f>(G887-E887)/E887</f>
        <v>0.1888888888888888</v>
      </c>
      <c r="I887" s="247">
        <f>(F887-E887)</f>
        <v>2.8000000000000007</v>
      </c>
      <c r="J887" s="247">
        <f>G887-E887</f>
        <v>1.6999999999999993</v>
      </c>
      <c r="K887" s="57">
        <v>1</v>
      </c>
      <c r="L887" s="123" t="s">
        <v>3006</v>
      </c>
      <c r="M887" s="8"/>
      <c r="N887" s="8"/>
    </row>
    <row r="888" spans="1:38" s="67" customFormat="1" ht="15" hidden="1" customHeight="1">
      <c r="A888" s="245">
        <v>43091</v>
      </c>
      <c r="B888" s="58" t="s">
        <v>7554</v>
      </c>
      <c r="C888" s="57" t="s">
        <v>7555</v>
      </c>
      <c r="D888" s="248" t="s">
        <v>7556</v>
      </c>
      <c r="E888" s="247">
        <v>8</v>
      </c>
      <c r="F888" s="247">
        <v>8.5</v>
      </c>
      <c r="G888" s="247">
        <v>9</v>
      </c>
      <c r="H888" s="254">
        <f>(G888-E888)/E888</f>
        <v>0.125</v>
      </c>
      <c r="I888" s="247">
        <f>(F888-E888)</f>
        <v>0.5</v>
      </c>
      <c r="J888" s="247">
        <f>G888-E888</f>
        <v>1</v>
      </c>
      <c r="K888" s="57">
        <v>1</v>
      </c>
      <c r="L888" s="123"/>
      <c r="M888" s="68"/>
      <c r="N888" s="68"/>
    </row>
    <row r="889" spans="1:38" s="67" customFormat="1" ht="15" hidden="1" customHeight="1">
      <c r="A889" s="245"/>
      <c r="B889" s="58"/>
      <c r="C889" s="57"/>
      <c r="D889" s="248"/>
      <c r="E889" s="247"/>
      <c r="F889" s="247"/>
      <c r="G889" s="247"/>
      <c r="H889" s="254"/>
      <c r="I889" s="247"/>
      <c r="J889" s="247"/>
      <c r="K889" s="57"/>
      <c r="L889" s="56"/>
      <c r="M889" s="68"/>
      <c r="N889" s="68"/>
    </row>
    <row r="890" spans="1:38" s="67" customFormat="1" ht="15" hidden="1" customHeight="1" thickBot="1">
      <c r="A890" s="72"/>
      <c r="B890" s="97"/>
      <c r="C890" s="99"/>
      <c r="D890" s="73"/>
      <c r="E890" s="73"/>
      <c r="F890" s="78"/>
      <c r="G890" s="76"/>
      <c r="H890" s="77"/>
      <c r="I890" s="79"/>
      <c r="J890" s="74"/>
      <c r="K890" s="80"/>
      <c r="L890" s="74"/>
      <c r="M890" s="68"/>
      <c r="N890" s="68"/>
    </row>
    <row r="891" spans="1:38" s="67" customFormat="1" ht="15" hidden="1" customHeight="1" thickTop="1">
      <c r="A891" s="100" t="s">
        <v>699</v>
      </c>
      <c r="B891" s="101"/>
      <c r="C891" s="101"/>
      <c r="D891" s="101" t="s">
        <v>3367</v>
      </c>
      <c r="E891" s="102" t="s">
        <v>700</v>
      </c>
      <c r="F891" s="103" t="s">
        <v>701</v>
      </c>
      <c r="G891" s="104" t="s">
        <v>702</v>
      </c>
      <c r="H891" s="105" t="s">
        <v>702</v>
      </c>
      <c r="I891" s="106" t="s">
        <v>3004</v>
      </c>
      <c r="J891" s="106" t="s">
        <v>3004</v>
      </c>
      <c r="K891" s="107" t="s">
        <v>711</v>
      </c>
      <c r="L891" s="108"/>
      <c r="M891" s="68"/>
      <c r="N891" s="68"/>
    </row>
    <row r="892" spans="1:38" s="67" customFormat="1" ht="15" hidden="1" customHeight="1" thickBot="1">
      <c r="A892" s="109" t="s">
        <v>703</v>
      </c>
      <c r="B892" s="110" t="s">
        <v>2220</v>
      </c>
      <c r="C892" s="110" t="s">
        <v>704</v>
      </c>
      <c r="D892" s="110" t="s">
        <v>3366</v>
      </c>
      <c r="E892" s="111" t="s">
        <v>705</v>
      </c>
      <c r="F892" s="112" t="s">
        <v>705</v>
      </c>
      <c r="G892" s="113" t="s">
        <v>706</v>
      </c>
      <c r="H892" s="114" t="s">
        <v>707</v>
      </c>
      <c r="I892" s="115" t="s">
        <v>701</v>
      </c>
      <c r="J892" s="115" t="s">
        <v>706</v>
      </c>
      <c r="K892" s="116" t="s">
        <v>2169</v>
      </c>
      <c r="L892" s="117" t="s">
        <v>3005</v>
      </c>
      <c r="M892" s="68"/>
      <c r="N892" s="68"/>
    </row>
    <row r="893" spans="1:38" s="67" customFormat="1" ht="15" hidden="1" customHeight="1" thickTop="1" thickBot="1">
      <c r="A893" s="72"/>
      <c r="B893" s="118">
        <v>2016</v>
      </c>
      <c r="C893" s="74"/>
      <c r="D893" s="73"/>
      <c r="E893" s="76"/>
      <c r="F893" s="77"/>
      <c r="G893" s="78"/>
      <c r="H893" s="79"/>
      <c r="I893" s="79"/>
      <c r="J893" s="74"/>
      <c r="K893" s="80"/>
      <c r="L893" s="81"/>
      <c r="M893" s="68"/>
      <c r="N893" s="68"/>
    </row>
    <row r="894" spans="1:38" s="67" customFormat="1" ht="15" hidden="1" customHeight="1" thickTop="1">
      <c r="A894" s="66">
        <v>42403</v>
      </c>
      <c r="B894" s="67" t="s">
        <v>6803</v>
      </c>
      <c r="C894" s="68" t="s">
        <v>6804</v>
      </c>
      <c r="D894" s="69" t="s">
        <v>6805</v>
      </c>
      <c r="E894" s="70">
        <v>24</v>
      </c>
      <c r="F894" s="71">
        <v>28.97</v>
      </c>
      <c r="G894" s="71">
        <v>28.32</v>
      </c>
      <c r="H894" s="119">
        <f t="shared" ref="H894:H900" si="232">(G894-E894)/E894</f>
        <v>0.18000000000000002</v>
      </c>
      <c r="I894" s="71">
        <f t="shared" ref="I894:I900" si="233">(F894-E894)</f>
        <v>4.9699999999999989</v>
      </c>
      <c r="J894" s="71">
        <f t="shared" ref="J894:J900" si="234">G894-E894</f>
        <v>4.32</v>
      </c>
      <c r="K894" s="120">
        <v>3</v>
      </c>
      <c r="L894" s="68"/>
      <c r="M894" s="68"/>
      <c r="N894" s="68"/>
    </row>
    <row r="895" spans="1:38" s="67" customFormat="1" ht="15" hidden="1" customHeight="1">
      <c r="A895" s="66">
        <v>42403</v>
      </c>
      <c r="B895" s="121" t="s">
        <v>6806</v>
      </c>
      <c r="C895" s="68" t="s">
        <v>6807</v>
      </c>
      <c r="D895" s="69" t="s">
        <v>5415</v>
      </c>
      <c r="E895" s="70">
        <v>16</v>
      </c>
      <c r="F895" s="71">
        <v>18</v>
      </c>
      <c r="G895" s="71">
        <v>18.2</v>
      </c>
      <c r="H895" s="119">
        <f t="shared" si="232"/>
        <v>0.13749999999999996</v>
      </c>
      <c r="I895" s="71">
        <f t="shared" si="233"/>
        <v>2</v>
      </c>
      <c r="J895" s="71">
        <f t="shared" si="234"/>
        <v>2.1999999999999993</v>
      </c>
      <c r="K895" s="120">
        <v>2</v>
      </c>
      <c r="L895" s="74"/>
      <c r="M895" s="68"/>
      <c r="N895" s="68"/>
    </row>
    <row r="896" spans="1:38" s="67" customFormat="1" ht="15" hidden="1" customHeight="1">
      <c r="A896" s="66">
        <v>42411</v>
      </c>
      <c r="B896" s="67" t="s">
        <v>6808</v>
      </c>
      <c r="C896" s="68" t="s">
        <v>6809</v>
      </c>
      <c r="D896" s="122" t="s">
        <v>6810</v>
      </c>
      <c r="E896" s="70">
        <v>20</v>
      </c>
      <c r="F896" s="71">
        <v>18.02</v>
      </c>
      <c r="G896" s="71">
        <v>18.05</v>
      </c>
      <c r="H896" s="119">
        <f t="shared" si="232"/>
        <v>-9.7499999999999962E-2</v>
      </c>
      <c r="I896" s="71">
        <f t="shared" si="233"/>
        <v>-1.9800000000000004</v>
      </c>
      <c r="J896" s="71">
        <f t="shared" si="234"/>
        <v>-1.9499999999999993</v>
      </c>
      <c r="K896" s="120">
        <v>2</v>
      </c>
      <c r="L896" s="123" t="s">
        <v>3006</v>
      </c>
      <c r="M896" s="68"/>
      <c r="N896" s="68"/>
    </row>
    <row r="897" spans="1:14" s="67" customFormat="1" ht="15" hidden="1" customHeight="1">
      <c r="A897" s="66">
        <v>42411</v>
      </c>
      <c r="B897" s="67" t="s">
        <v>6811</v>
      </c>
      <c r="C897" s="68" t="s">
        <v>6812</v>
      </c>
      <c r="D897" s="69" t="s">
        <v>6720</v>
      </c>
      <c r="E897" s="70">
        <v>8</v>
      </c>
      <c r="F897" s="71">
        <v>8</v>
      </c>
      <c r="G897" s="71">
        <v>6.64</v>
      </c>
      <c r="H897" s="119">
        <f t="shared" si="232"/>
        <v>-0.17000000000000004</v>
      </c>
      <c r="I897" s="71">
        <f t="shared" si="233"/>
        <v>0</v>
      </c>
      <c r="J897" s="71">
        <f t="shared" si="234"/>
        <v>-1.3600000000000003</v>
      </c>
      <c r="K897" s="120">
        <v>1</v>
      </c>
      <c r="L897" s="68"/>
      <c r="M897" s="68"/>
      <c r="N897" s="68"/>
    </row>
    <row r="898" spans="1:14" s="67" customFormat="1" ht="15" hidden="1" customHeight="1">
      <c r="A898" s="66">
        <v>42424</v>
      </c>
      <c r="B898" s="67" t="s">
        <v>6813</v>
      </c>
      <c r="C898" s="68" t="s">
        <v>6814</v>
      </c>
      <c r="D898" s="124" t="s">
        <v>6815</v>
      </c>
      <c r="E898" s="70">
        <v>10</v>
      </c>
      <c r="F898" s="71">
        <v>10.01</v>
      </c>
      <c r="G898" s="71">
        <v>10.210000000000001</v>
      </c>
      <c r="H898" s="119">
        <f t="shared" si="232"/>
        <v>2.1000000000000085E-2</v>
      </c>
      <c r="I898" s="71">
        <f t="shared" si="233"/>
        <v>9.9999999999997868E-3</v>
      </c>
      <c r="J898" s="71">
        <f t="shared" si="234"/>
        <v>0.21000000000000085</v>
      </c>
      <c r="K898" s="120">
        <v>1</v>
      </c>
      <c r="L898" s="74"/>
      <c r="N898" s="68"/>
    </row>
    <row r="899" spans="1:14" s="67" customFormat="1" ht="15" hidden="1" customHeight="1">
      <c r="A899" s="66">
        <v>42432</v>
      </c>
      <c r="B899" s="67" t="s">
        <v>6816</v>
      </c>
      <c r="C899" s="68" t="s">
        <v>6817</v>
      </c>
      <c r="D899" s="69" t="s">
        <v>1759</v>
      </c>
      <c r="E899" s="70">
        <v>10</v>
      </c>
      <c r="F899" s="71">
        <v>9.9499999999999993</v>
      </c>
      <c r="G899" s="71">
        <v>9.9499999999999993</v>
      </c>
      <c r="H899" s="119">
        <f t="shared" si="232"/>
        <v>-5.0000000000000712E-3</v>
      </c>
      <c r="I899" s="71">
        <f t="shared" si="233"/>
        <v>-5.0000000000000711E-2</v>
      </c>
      <c r="J899" s="71">
        <f t="shared" si="234"/>
        <v>-5.0000000000000711E-2</v>
      </c>
      <c r="K899" s="120">
        <v>1</v>
      </c>
      <c r="L899" s="68"/>
      <c r="N899" s="68"/>
    </row>
    <row r="900" spans="1:14" s="67" customFormat="1" ht="15" hidden="1" customHeight="1">
      <c r="A900" s="66">
        <v>42432</v>
      </c>
      <c r="B900" s="67" t="s">
        <v>6818</v>
      </c>
      <c r="C900" s="68" t="s">
        <v>6819</v>
      </c>
      <c r="D900" s="69" t="s">
        <v>5796</v>
      </c>
      <c r="E900" s="70">
        <v>12</v>
      </c>
      <c r="F900" s="71">
        <v>12.11</v>
      </c>
      <c r="G900" s="71">
        <v>12.01</v>
      </c>
      <c r="H900" s="119">
        <f t="shared" si="232"/>
        <v>8.3333333333331561E-4</v>
      </c>
      <c r="I900" s="71">
        <f t="shared" si="233"/>
        <v>0.10999999999999943</v>
      </c>
      <c r="J900" s="71">
        <f t="shared" si="234"/>
        <v>9.9999999999997868E-3</v>
      </c>
      <c r="K900" s="120">
        <v>1</v>
      </c>
      <c r="L900" s="68"/>
      <c r="M900" s="68"/>
      <c r="N900" s="68"/>
    </row>
    <row r="901" spans="1:14" s="67" customFormat="1" ht="15" hidden="1" customHeight="1">
      <c r="A901" s="66">
        <v>42440</v>
      </c>
      <c r="B901" s="67" t="s">
        <v>6826</v>
      </c>
      <c r="C901" s="68" t="s">
        <v>6827</v>
      </c>
      <c r="D901" s="122" t="s">
        <v>4937</v>
      </c>
      <c r="E901" s="70">
        <v>10</v>
      </c>
      <c r="F901" s="71">
        <v>10</v>
      </c>
      <c r="G901" s="71">
        <v>10</v>
      </c>
      <c r="H901" s="119">
        <f>(G901-E901)/E901</f>
        <v>0</v>
      </c>
      <c r="I901" s="71">
        <f>(F901-E901)</f>
        <v>0</v>
      </c>
      <c r="J901" s="71">
        <f>G901-E901</f>
        <v>0</v>
      </c>
      <c r="K901" s="120">
        <v>1</v>
      </c>
      <c r="L901" s="74"/>
      <c r="M901" s="68"/>
      <c r="N901" s="68"/>
    </row>
    <row r="902" spans="1:14" s="67" customFormat="1" ht="15" hidden="1" customHeight="1">
      <c r="A902" s="66">
        <v>42451</v>
      </c>
      <c r="B902" s="67" t="s">
        <v>6820</v>
      </c>
      <c r="C902" s="68" t="s">
        <v>6821</v>
      </c>
      <c r="D902" s="69" t="s">
        <v>5396</v>
      </c>
      <c r="E902" s="70">
        <v>15</v>
      </c>
      <c r="F902" s="71">
        <v>15</v>
      </c>
      <c r="G902" s="71">
        <v>14.25</v>
      </c>
      <c r="H902" s="119">
        <f>(G902-E902)/E902</f>
        <v>-0.05</v>
      </c>
      <c r="I902" s="71">
        <f>(F902-E902)</f>
        <v>0</v>
      </c>
      <c r="J902" s="71">
        <f>G902-E902</f>
        <v>-0.75</v>
      </c>
      <c r="K902" s="120">
        <v>1</v>
      </c>
      <c r="L902" s="74"/>
      <c r="M902" s="68"/>
      <c r="N902" s="68"/>
    </row>
    <row r="903" spans="1:14" s="67" customFormat="1" ht="15" hidden="1" customHeight="1">
      <c r="A903" s="66">
        <v>42467</v>
      </c>
      <c r="B903" s="67" t="s">
        <v>6823</v>
      </c>
      <c r="C903" s="68" t="s">
        <v>6824</v>
      </c>
      <c r="D903" s="69" t="s">
        <v>6825</v>
      </c>
      <c r="E903" s="70">
        <v>10</v>
      </c>
      <c r="F903" s="71">
        <v>10.4</v>
      </c>
      <c r="G903" s="71">
        <v>9.77</v>
      </c>
      <c r="H903" s="119">
        <f t="shared" ref="H903:H909" si="235">(G903-E903)/E903</f>
        <v>-2.3000000000000041E-2</v>
      </c>
      <c r="I903" s="71">
        <f t="shared" ref="I903:I909" si="236">(F903-E903)</f>
        <v>0.40000000000000036</v>
      </c>
      <c r="J903" s="71">
        <f t="shared" ref="J903:J909" si="237">G903-E903</f>
        <v>-0.23000000000000043</v>
      </c>
      <c r="K903" s="120">
        <v>1</v>
      </c>
      <c r="L903" s="68"/>
      <c r="M903" s="68"/>
      <c r="N903" s="68"/>
    </row>
    <row r="904" spans="1:14" s="67" customFormat="1" ht="15" hidden="1" customHeight="1">
      <c r="A904" s="66">
        <v>42475</v>
      </c>
      <c r="B904" s="67" t="s">
        <v>6828</v>
      </c>
      <c r="C904" s="68" t="s">
        <v>6829</v>
      </c>
      <c r="D904" s="69" t="s">
        <v>5796</v>
      </c>
      <c r="E904" s="70">
        <v>19</v>
      </c>
      <c r="F904" s="71">
        <v>22.88</v>
      </c>
      <c r="G904" s="71">
        <v>23</v>
      </c>
      <c r="H904" s="119">
        <f t="shared" si="235"/>
        <v>0.21052631578947367</v>
      </c>
      <c r="I904" s="71">
        <f t="shared" si="236"/>
        <v>3.879999999999999</v>
      </c>
      <c r="J904" s="71">
        <f t="shared" si="237"/>
        <v>4</v>
      </c>
      <c r="K904" s="120">
        <v>3</v>
      </c>
      <c r="M904" s="68"/>
      <c r="N904" s="68"/>
    </row>
    <row r="905" spans="1:14" s="67" customFormat="1" ht="15" hidden="1" customHeight="1">
      <c r="A905" s="66">
        <v>42480</v>
      </c>
      <c r="B905" s="67" t="s">
        <v>6830</v>
      </c>
      <c r="C905" s="68" t="s">
        <v>6831</v>
      </c>
      <c r="D905" s="122" t="s">
        <v>6832</v>
      </c>
      <c r="E905" s="70">
        <v>21</v>
      </c>
      <c r="F905" s="71">
        <v>22.75</v>
      </c>
      <c r="G905" s="71">
        <v>22.01</v>
      </c>
      <c r="H905" s="119">
        <f t="shared" si="235"/>
        <v>4.809523809523817E-2</v>
      </c>
      <c r="I905" s="71">
        <f t="shared" si="236"/>
        <v>1.75</v>
      </c>
      <c r="J905" s="71">
        <f t="shared" si="237"/>
        <v>1.0100000000000016</v>
      </c>
      <c r="K905" s="120">
        <v>2</v>
      </c>
      <c r="L905" s="68"/>
      <c r="M905" s="68"/>
      <c r="N905" s="68"/>
    </row>
    <row r="906" spans="1:14" s="67" customFormat="1" ht="15" hidden="1" customHeight="1">
      <c r="A906" s="66">
        <v>42481</v>
      </c>
      <c r="B906" s="67" t="s">
        <v>6833</v>
      </c>
      <c r="C906" s="68" t="s">
        <v>6834</v>
      </c>
      <c r="D906" s="69" t="s">
        <v>6835</v>
      </c>
      <c r="E906" s="70">
        <v>22</v>
      </c>
      <c r="F906" s="71">
        <v>26.5</v>
      </c>
      <c r="G906" s="71">
        <v>26.5</v>
      </c>
      <c r="H906" s="119">
        <f t="shared" si="235"/>
        <v>0.20454545454545456</v>
      </c>
      <c r="I906" s="71">
        <f t="shared" si="236"/>
        <v>4.5</v>
      </c>
      <c r="J906" s="71">
        <f t="shared" si="237"/>
        <v>4.5</v>
      </c>
      <c r="K906" s="120">
        <v>2</v>
      </c>
      <c r="L906" s="68"/>
      <c r="M906" s="68"/>
      <c r="N906" s="68"/>
    </row>
    <row r="907" spans="1:14" s="67" customFormat="1" ht="15" hidden="1" customHeight="1">
      <c r="A907" s="66">
        <v>42482</v>
      </c>
      <c r="B907" s="67" t="s">
        <v>6836</v>
      </c>
      <c r="C907" s="68" t="s">
        <v>6837</v>
      </c>
      <c r="D907" s="69" t="s">
        <v>6838</v>
      </c>
      <c r="E907" s="70">
        <v>14</v>
      </c>
      <c r="F907" s="71">
        <v>13.91</v>
      </c>
      <c r="G907" s="71">
        <v>14</v>
      </c>
      <c r="H907" s="119">
        <f t="shared" si="235"/>
        <v>0</v>
      </c>
      <c r="I907" s="71">
        <f t="shared" si="236"/>
        <v>-8.9999999999999858E-2</v>
      </c>
      <c r="J907" s="71">
        <f t="shared" si="237"/>
        <v>0</v>
      </c>
      <c r="K907" s="120">
        <v>1</v>
      </c>
      <c r="L907" s="68"/>
      <c r="M907" s="68"/>
      <c r="N907" s="68"/>
    </row>
    <row r="908" spans="1:14" s="67" customFormat="1" ht="15" customHeight="1">
      <c r="A908" s="66">
        <v>42487</v>
      </c>
      <c r="B908" s="67" t="s">
        <v>6839</v>
      </c>
      <c r="C908" s="74" t="s">
        <v>3870</v>
      </c>
      <c r="D908" s="69" t="s">
        <v>6840</v>
      </c>
      <c r="E908" s="70">
        <v>19.5</v>
      </c>
      <c r="F908" s="71">
        <v>18.5</v>
      </c>
      <c r="G908" s="71">
        <v>18.7</v>
      </c>
      <c r="H908" s="119">
        <f t="shared" si="235"/>
        <v>-4.102564102564106E-2</v>
      </c>
      <c r="I908" s="71">
        <f t="shared" si="236"/>
        <v>-1</v>
      </c>
      <c r="J908" s="71">
        <f t="shared" si="237"/>
        <v>-0.80000000000000071</v>
      </c>
      <c r="K908" s="120">
        <v>1</v>
      </c>
      <c r="L908" s="68"/>
      <c r="M908" s="68"/>
      <c r="N908" s="68"/>
    </row>
    <row r="909" spans="1:14" s="67" customFormat="1" ht="15" hidden="1" customHeight="1">
      <c r="A909" s="66">
        <v>42487</v>
      </c>
      <c r="B909" s="73" t="s">
        <v>6841</v>
      </c>
      <c r="C909" s="68" t="s">
        <v>6842</v>
      </c>
      <c r="D909" s="124" t="s">
        <v>3152</v>
      </c>
      <c r="E909" s="70">
        <v>13.5</v>
      </c>
      <c r="F909" s="71">
        <v>13.8</v>
      </c>
      <c r="G909" s="71">
        <v>13.5</v>
      </c>
      <c r="H909" s="119">
        <f t="shared" si="235"/>
        <v>0</v>
      </c>
      <c r="I909" s="71">
        <f t="shared" si="236"/>
        <v>0.30000000000000071</v>
      </c>
      <c r="J909" s="71">
        <f t="shared" si="237"/>
        <v>0</v>
      </c>
      <c r="K909" s="120">
        <v>1</v>
      </c>
      <c r="L909" s="68"/>
      <c r="M909" s="68"/>
      <c r="N909" s="68"/>
    </row>
    <row r="910" spans="1:14" s="67" customFormat="1" ht="15" hidden="1" customHeight="1">
      <c r="A910" s="66">
        <v>42496</v>
      </c>
      <c r="B910" s="67" t="s">
        <v>6843</v>
      </c>
      <c r="C910" s="68" t="s">
        <v>6844</v>
      </c>
      <c r="D910" s="122" t="s">
        <v>6845</v>
      </c>
      <c r="E910" s="70">
        <v>18</v>
      </c>
      <c r="F910" s="71">
        <v>22</v>
      </c>
      <c r="G910" s="71">
        <v>22.1</v>
      </c>
      <c r="H910" s="119">
        <f t="shared" ref="H910:H917" si="238">(G910-E910)/E910</f>
        <v>0.22777777777777786</v>
      </c>
      <c r="I910" s="71">
        <f t="shared" ref="I910:I917" si="239">(F910-E910)</f>
        <v>4</v>
      </c>
      <c r="J910" s="71">
        <f t="shared" ref="J910:J917" si="240">G910-E910</f>
        <v>4.1000000000000014</v>
      </c>
      <c r="K910" s="120">
        <v>3</v>
      </c>
      <c r="L910" s="68"/>
      <c r="M910" s="68"/>
      <c r="N910" s="68"/>
    </row>
    <row r="911" spans="1:14" s="67" customFormat="1" ht="15" hidden="1" customHeight="1">
      <c r="A911" s="66">
        <v>42496</v>
      </c>
      <c r="B911" s="67" t="s">
        <v>6846</v>
      </c>
      <c r="C911" s="68" t="s">
        <v>6847</v>
      </c>
      <c r="D911" s="69" t="s">
        <v>2585</v>
      </c>
      <c r="E911" s="70">
        <v>12</v>
      </c>
      <c r="F911" s="71">
        <v>11.28</v>
      </c>
      <c r="G911" s="71">
        <v>11.1</v>
      </c>
      <c r="H911" s="119">
        <f t="shared" si="238"/>
        <v>-7.5000000000000025E-2</v>
      </c>
      <c r="I911" s="71">
        <f t="shared" si="239"/>
        <v>-0.72000000000000064</v>
      </c>
      <c r="J911" s="71">
        <f t="shared" si="240"/>
        <v>-0.90000000000000036</v>
      </c>
      <c r="K911" s="120">
        <v>1</v>
      </c>
      <c r="L911" s="68"/>
      <c r="M911" s="68"/>
      <c r="N911" s="68"/>
    </row>
    <row r="912" spans="1:14" s="67" customFormat="1" ht="15" hidden="1" customHeight="1">
      <c r="A912" s="66">
        <v>42502</v>
      </c>
      <c r="B912" s="67" t="s">
        <v>6848</v>
      </c>
      <c r="C912" s="68" t="s">
        <v>6849</v>
      </c>
      <c r="D912" s="69" t="s">
        <v>6850</v>
      </c>
      <c r="E912" s="70">
        <v>21</v>
      </c>
      <c r="F912" s="71">
        <v>25.9</v>
      </c>
      <c r="G912" s="71">
        <v>26.67</v>
      </c>
      <c r="H912" s="119">
        <f t="shared" si="238"/>
        <v>0.27000000000000007</v>
      </c>
      <c r="I912" s="71">
        <f t="shared" si="239"/>
        <v>4.8999999999999986</v>
      </c>
      <c r="J912" s="71">
        <f t="shared" si="240"/>
        <v>5.6700000000000017</v>
      </c>
      <c r="K912" s="120">
        <v>1</v>
      </c>
      <c r="L912" s="123" t="s">
        <v>3006</v>
      </c>
      <c r="M912" s="68"/>
      <c r="N912" s="68"/>
    </row>
    <row r="913" spans="1:14" s="67" customFormat="1" ht="15" hidden="1" customHeight="1">
      <c r="A913" s="66">
        <v>42503</v>
      </c>
      <c r="B913" s="67" t="s">
        <v>6851</v>
      </c>
      <c r="C913" s="68" t="s">
        <v>6852</v>
      </c>
      <c r="D913" s="69" t="s">
        <v>6853</v>
      </c>
      <c r="E913" s="70">
        <v>23</v>
      </c>
      <c r="F913" s="71">
        <v>29</v>
      </c>
      <c r="G913" s="71">
        <v>30.95</v>
      </c>
      <c r="H913" s="119">
        <f t="shared" si="238"/>
        <v>0.34565217391304343</v>
      </c>
      <c r="I913" s="71">
        <f t="shared" si="239"/>
        <v>6</v>
      </c>
      <c r="J913" s="71">
        <f t="shared" si="240"/>
        <v>7.9499999999999993</v>
      </c>
      <c r="K913" s="120">
        <v>3</v>
      </c>
      <c r="M913" s="68"/>
      <c r="N913" s="68"/>
    </row>
    <row r="914" spans="1:14" s="67" customFormat="1" ht="15" hidden="1" customHeight="1">
      <c r="A914" s="66">
        <v>42503</v>
      </c>
      <c r="B914" s="67" t="s">
        <v>6854</v>
      </c>
      <c r="C914" s="68" t="s">
        <v>6855</v>
      </c>
      <c r="D914" s="122" t="s">
        <v>5641</v>
      </c>
      <c r="E914" s="70">
        <v>6</v>
      </c>
      <c r="F914" s="71">
        <v>5.12</v>
      </c>
      <c r="G914" s="71">
        <v>4.8</v>
      </c>
      <c r="H914" s="119">
        <f t="shared" si="238"/>
        <v>-0.20000000000000004</v>
      </c>
      <c r="I914" s="71">
        <f t="shared" si="239"/>
        <v>-0.87999999999999989</v>
      </c>
      <c r="J914" s="71">
        <f t="shared" si="240"/>
        <v>-1.2000000000000002</v>
      </c>
      <c r="K914" s="120">
        <v>1</v>
      </c>
      <c r="M914" s="68"/>
      <c r="N914" s="68"/>
    </row>
    <row r="915" spans="1:14" s="67" customFormat="1" ht="15" hidden="1" customHeight="1">
      <c r="A915" s="66">
        <v>42508</v>
      </c>
      <c r="B915" s="133" t="s">
        <v>6856</v>
      </c>
      <c r="C915" s="68" t="s">
        <v>6857</v>
      </c>
      <c r="D915" s="122" t="s">
        <v>6508</v>
      </c>
      <c r="E915" s="70">
        <v>4</v>
      </c>
      <c r="F915" s="71">
        <v>4.13</v>
      </c>
      <c r="G915" s="71">
        <v>4.17</v>
      </c>
      <c r="H915" s="119">
        <f t="shared" si="238"/>
        <v>4.2499999999999982E-2</v>
      </c>
      <c r="I915" s="71">
        <f t="shared" si="239"/>
        <v>0.12999999999999989</v>
      </c>
      <c r="J915" s="71">
        <f t="shared" si="240"/>
        <v>0.16999999999999993</v>
      </c>
      <c r="K915" s="120">
        <v>1</v>
      </c>
      <c r="L915" s="68"/>
      <c r="M915" s="68"/>
      <c r="N915" s="68"/>
    </row>
    <row r="916" spans="1:14" s="67" customFormat="1" ht="15" hidden="1" customHeight="1">
      <c r="A916" s="66">
        <v>42509</v>
      </c>
      <c r="B916" s="67" t="s">
        <v>6858</v>
      </c>
      <c r="C916" s="68" t="s">
        <v>6859</v>
      </c>
      <c r="D916" s="69" t="s">
        <v>2078</v>
      </c>
      <c r="E916" s="70">
        <v>11</v>
      </c>
      <c r="F916" s="71">
        <v>11.5</v>
      </c>
      <c r="G916" s="71">
        <v>11.5</v>
      </c>
      <c r="H916" s="119">
        <f t="shared" si="238"/>
        <v>4.5454545454545456E-2</v>
      </c>
      <c r="I916" s="71">
        <f t="shared" si="239"/>
        <v>0.5</v>
      </c>
      <c r="J916" s="71">
        <f t="shared" si="240"/>
        <v>0.5</v>
      </c>
      <c r="K916" s="120">
        <v>1</v>
      </c>
      <c r="L916" s="68"/>
      <c r="M916" s="68"/>
      <c r="N916" s="68"/>
    </row>
    <row r="917" spans="1:14" s="67" customFormat="1" ht="15" hidden="1" customHeight="1">
      <c r="A917" s="66">
        <v>42509</v>
      </c>
      <c r="B917" s="67" t="s">
        <v>6860</v>
      </c>
      <c r="C917" s="68" t="s">
        <v>6861</v>
      </c>
      <c r="D917" s="69" t="s">
        <v>6862</v>
      </c>
      <c r="E917" s="70">
        <v>10</v>
      </c>
      <c r="F917" s="71">
        <v>9.75</v>
      </c>
      <c r="G917" s="71">
        <v>10.039999999999999</v>
      </c>
      <c r="H917" s="119">
        <f t="shared" si="238"/>
        <v>3.9999999999999151E-3</v>
      </c>
      <c r="I917" s="71">
        <f t="shared" si="239"/>
        <v>-0.25</v>
      </c>
      <c r="J917" s="71">
        <f t="shared" si="240"/>
        <v>3.9999999999999147E-2</v>
      </c>
      <c r="K917" s="120">
        <v>1</v>
      </c>
      <c r="L917" s="68"/>
    </row>
    <row r="918" spans="1:14" s="67" customFormat="1" ht="15" hidden="1" customHeight="1">
      <c r="A918" s="66">
        <v>42510</v>
      </c>
      <c r="B918" s="67" t="s">
        <v>6863</v>
      </c>
      <c r="C918" s="68" t="s">
        <v>6864</v>
      </c>
      <c r="D918" s="124" t="s">
        <v>6865</v>
      </c>
      <c r="E918" s="70">
        <v>10</v>
      </c>
      <c r="F918" s="71">
        <v>10.039999999999999</v>
      </c>
      <c r="G918" s="71">
        <v>9.99</v>
      </c>
      <c r="H918" s="119">
        <f>(G918-E918)/E918</f>
        <v>-9.9999999999997877E-4</v>
      </c>
      <c r="I918" s="71">
        <f>(F918-E918)</f>
        <v>3.9999999999999147E-2</v>
      </c>
      <c r="J918" s="71">
        <f>G918-E918</f>
        <v>-9.9999999999997868E-3</v>
      </c>
      <c r="K918" s="120">
        <v>1</v>
      </c>
      <c r="L918" s="68"/>
    </row>
    <row r="919" spans="1:14" s="67" customFormat="1" ht="15" hidden="1" customHeight="1">
      <c r="A919" s="66">
        <v>42514</v>
      </c>
      <c r="B919" s="67" t="s">
        <v>6866</v>
      </c>
      <c r="C919" s="68" t="s">
        <v>6867</v>
      </c>
      <c r="D919" s="122" t="s">
        <v>6868</v>
      </c>
      <c r="E919" s="70">
        <v>22</v>
      </c>
      <c r="F919" s="71">
        <v>22.06</v>
      </c>
      <c r="G919" s="71">
        <v>21.9</v>
      </c>
      <c r="H919" s="119">
        <f t="shared" ref="H919:H924" si="241">(G919-E919)/E919</f>
        <v>-4.5454545454546103E-3</v>
      </c>
      <c r="I919" s="71">
        <f t="shared" ref="I919:I924" si="242">(F919-E919)</f>
        <v>5.9999999999998721E-2</v>
      </c>
      <c r="J919" s="71">
        <f t="shared" ref="J919:J924" si="243">G919-E919</f>
        <v>-0.10000000000000142</v>
      </c>
      <c r="K919" s="120">
        <v>1</v>
      </c>
      <c r="L919" s="123"/>
    </row>
    <row r="920" spans="1:14" s="67" customFormat="1" ht="15" hidden="1" customHeight="1">
      <c r="A920" s="66">
        <v>42516</v>
      </c>
      <c r="B920" s="67" t="s">
        <v>6869</v>
      </c>
      <c r="C920" s="68" t="s">
        <v>6870</v>
      </c>
      <c r="D920" s="122" t="s">
        <v>5947</v>
      </c>
      <c r="E920" s="70">
        <v>19</v>
      </c>
      <c r="F920" s="71">
        <v>19.5</v>
      </c>
      <c r="G920" s="71">
        <v>17.11</v>
      </c>
      <c r="H920" s="119">
        <f t="shared" si="241"/>
        <v>-9.9473684210526339E-2</v>
      </c>
      <c r="I920" s="71">
        <f t="shared" si="242"/>
        <v>0.5</v>
      </c>
      <c r="J920" s="71">
        <f t="shared" si="243"/>
        <v>-1.8900000000000006</v>
      </c>
      <c r="K920" s="120">
        <v>3</v>
      </c>
      <c r="L920" s="123" t="s">
        <v>3006</v>
      </c>
      <c r="M920" s="68"/>
      <c r="N920" s="68"/>
    </row>
    <row r="921" spans="1:14" s="67" customFormat="1" ht="15" hidden="1" customHeight="1">
      <c r="A921" s="66">
        <v>42516</v>
      </c>
      <c r="B921" s="67" t="s">
        <v>6871</v>
      </c>
      <c r="C921" s="68" t="s">
        <v>6871</v>
      </c>
      <c r="D921" s="69" t="s">
        <v>5570</v>
      </c>
      <c r="E921" s="70">
        <v>21</v>
      </c>
      <c r="F921" s="71">
        <v>22.5</v>
      </c>
      <c r="G921" s="71">
        <v>21.91</v>
      </c>
      <c r="H921" s="119">
        <f t="shared" si="241"/>
        <v>4.3333333333333342E-2</v>
      </c>
      <c r="I921" s="71">
        <f t="shared" si="242"/>
        <v>1.5</v>
      </c>
      <c r="J921" s="71">
        <f t="shared" si="243"/>
        <v>0.91000000000000014</v>
      </c>
      <c r="K921" s="120">
        <v>1</v>
      </c>
      <c r="L921" s="123"/>
      <c r="M921" s="68"/>
      <c r="N921" s="68"/>
    </row>
    <row r="922" spans="1:14" s="67" customFormat="1" ht="15" customHeight="1">
      <c r="A922" s="66">
        <v>42516</v>
      </c>
      <c r="B922" s="67" t="s">
        <v>6872</v>
      </c>
      <c r="C922" s="68" t="s">
        <v>6873</v>
      </c>
      <c r="D922" s="122" t="s">
        <v>6874</v>
      </c>
      <c r="E922" s="70">
        <v>10</v>
      </c>
      <c r="F922" s="71">
        <v>10</v>
      </c>
      <c r="G922" s="71">
        <v>10</v>
      </c>
      <c r="H922" s="119">
        <f t="shared" si="241"/>
        <v>0</v>
      </c>
      <c r="I922" s="71">
        <f t="shared" si="242"/>
        <v>0</v>
      </c>
      <c r="J922" s="71">
        <f t="shared" si="243"/>
        <v>0</v>
      </c>
      <c r="K922" s="120">
        <v>2</v>
      </c>
      <c r="L922" s="123"/>
      <c r="N922" s="68"/>
    </row>
    <row r="923" spans="1:14" s="67" customFormat="1" ht="15" hidden="1" customHeight="1">
      <c r="A923" s="66">
        <v>42516</v>
      </c>
      <c r="B923" s="67" t="s">
        <v>6875</v>
      </c>
      <c r="C923" s="68" t="s">
        <v>6876</v>
      </c>
      <c r="D923" s="69" t="s">
        <v>6877</v>
      </c>
      <c r="E923" s="70">
        <v>11</v>
      </c>
      <c r="F923" s="71">
        <v>11.06</v>
      </c>
      <c r="G923" s="71">
        <v>13.7</v>
      </c>
      <c r="H923" s="119">
        <f t="shared" si="241"/>
        <v>0.2454545454545454</v>
      </c>
      <c r="I923" s="71">
        <f t="shared" si="242"/>
        <v>6.0000000000000497E-2</v>
      </c>
      <c r="J923" s="71">
        <f t="shared" si="243"/>
        <v>2.6999999999999993</v>
      </c>
      <c r="K923" s="120">
        <v>1</v>
      </c>
      <c r="L923" s="123"/>
      <c r="M923" s="68"/>
      <c r="N923" s="68"/>
    </row>
    <row r="924" spans="1:14" s="67" customFormat="1" ht="15" hidden="1" customHeight="1">
      <c r="A924" s="66">
        <v>42516</v>
      </c>
      <c r="B924" s="67" t="s">
        <v>6878</v>
      </c>
      <c r="C924" s="68" t="s">
        <v>6879</v>
      </c>
      <c r="D924" s="122" t="s">
        <v>6793</v>
      </c>
      <c r="E924" s="70">
        <v>23</v>
      </c>
      <c r="F924" s="71">
        <v>24.25</v>
      </c>
      <c r="G924" s="71">
        <v>24.91</v>
      </c>
      <c r="H924" s="119">
        <f t="shared" si="241"/>
        <v>8.3043478260869566E-2</v>
      </c>
      <c r="I924" s="71">
        <f t="shared" si="242"/>
        <v>1.25</v>
      </c>
      <c r="J924" s="71">
        <f t="shared" si="243"/>
        <v>1.9100000000000001</v>
      </c>
      <c r="K924" s="120">
        <v>2</v>
      </c>
      <c r="L924" s="123"/>
      <c r="M924" s="68"/>
      <c r="N924" s="68"/>
    </row>
    <row r="925" spans="1:14" s="67" customFormat="1" ht="15" hidden="1" customHeight="1">
      <c r="A925" s="66">
        <v>42523</v>
      </c>
      <c r="B925" s="67" t="s">
        <v>6880</v>
      </c>
      <c r="C925" s="68" t="s">
        <v>6881</v>
      </c>
      <c r="D925" s="69" t="s">
        <v>6146</v>
      </c>
      <c r="E925" s="70">
        <v>7</v>
      </c>
      <c r="F925" s="71">
        <v>8</v>
      </c>
      <c r="G925" s="71">
        <v>7.25</v>
      </c>
      <c r="H925" s="119">
        <f t="shared" ref="H925:H931" si="244">(G925-E925)/E925</f>
        <v>3.5714285714285712E-2</v>
      </c>
      <c r="I925" s="71">
        <f t="shared" ref="I925:I931" si="245">(F925-E925)</f>
        <v>1</v>
      </c>
      <c r="J925" s="71">
        <f t="shared" ref="J925:J931" si="246">G925-E925</f>
        <v>0.25</v>
      </c>
      <c r="K925" s="120">
        <v>1</v>
      </c>
      <c r="M925" s="68"/>
      <c r="N925" s="68"/>
    </row>
    <row r="926" spans="1:14" s="67" customFormat="1" ht="15" hidden="1" customHeight="1">
      <c r="A926" s="66">
        <v>42523</v>
      </c>
      <c r="B926" s="67" t="s">
        <v>6882</v>
      </c>
      <c r="C926" s="68" t="s">
        <v>6883</v>
      </c>
      <c r="D926" s="122" t="s">
        <v>5755</v>
      </c>
      <c r="E926" s="70">
        <v>14</v>
      </c>
      <c r="F926" s="71">
        <v>16.11</v>
      </c>
      <c r="G926" s="71">
        <v>18.59</v>
      </c>
      <c r="H926" s="119">
        <f t="shared" si="244"/>
        <v>0.32785714285714285</v>
      </c>
      <c r="I926" s="71">
        <f t="shared" si="245"/>
        <v>2.1099999999999994</v>
      </c>
      <c r="J926" s="71">
        <f t="shared" si="246"/>
        <v>4.59</v>
      </c>
      <c r="K926" s="120">
        <v>1</v>
      </c>
      <c r="L926" s="123" t="s">
        <v>3006</v>
      </c>
      <c r="M926" s="68"/>
      <c r="N926" s="68"/>
    </row>
    <row r="927" spans="1:14" s="73" customFormat="1" ht="15" hidden="1" customHeight="1">
      <c r="A927" s="66">
        <v>42524</v>
      </c>
      <c r="B927" s="67" t="s">
        <v>6884</v>
      </c>
      <c r="C927" s="68" t="s">
        <v>6885</v>
      </c>
      <c r="D927" s="124" t="s">
        <v>6886</v>
      </c>
      <c r="E927" s="70">
        <v>23</v>
      </c>
      <c r="F927" s="71">
        <v>23.25</v>
      </c>
      <c r="G927" s="71">
        <v>24.91</v>
      </c>
      <c r="H927" s="119">
        <f t="shared" si="244"/>
        <v>8.3043478260869566E-2</v>
      </c>
      <c r="I927" s="71">
        <f t="shared" si="245"/>
        <v>0.25</v>
      </c>
      <c r="J927" s="71">
        <f t="shared" si="246"/>
        <v>1.9100000000000001</v>
      </c>
      <c r="K927" s="120">
        <v>1</v>
      </c>
      <c r="L927" s="67"/>
      <c r="M927" s="74"/>
      <c r="N927" s="74"/>
    </row>
    <row r="928" spans="1:14" s="73" customFormat="1" ht="15" hidden="1" customHeight="1">
      <c r="A928" s="66">
        <v>42531</v>
      </c>
      <c r="B928" s="67" t="s">
        <v>6887</v>
      </c>
      <c r="C928" s="68" t="s">
        <v>6888</v>
      </c>
      <c r="D928" s="122" t="s">
        <v>6889</v>
      </c>
      <c r="E928" s="70">
        <v>16</v>
      </c>
      <c r="F928" s="71">
        <v>15.75</v>
      </c>
      <c r="G928" s="71">
        <v>16</v>
      </c>
      <c r="H928" s="119">
        <f t="shared" si="244"/>
        <v>0</v>
      </c>
      <c r="I928" s="71">
        <f t="shared" si="245"/>
        <v>-0.25</v>
      </c>
      <c r="J928" s="71">
        <f t="shared" si="246"/>
        <v>0</v>
      </c>
      <c r="K928" s="120">
        <v>1</v>
      </c>
      <c r="L928" s="123"/>
      <c r="M928" s="74"/>
      <c r="N928" s="74"/>
    </row>
    <row r="929" spans="1:21" s="67" customFormat="1" ht="15" customHeight="1">
      <c r="A929" s="66">
        <v>42531</v>
      </c>
      <c r="B929" s="73" t="s">
        <v>6890</v>
      </c>
      <c r="C929" s="68" t="s">
        <v>3402</v>
      </c>
      <c r="D929" s="138" t="s">
        <v>3280</v>
      </c>
      <c r="E929" s="70">
        <v>19</v>
      </c>
      <c r="F929" s="71">
        <v>19.5</v>
      </c>
      <c r="G929" s="71">
        <v>18.98</v>
      </c>
      <c r="H929" s="119">
        <f t="shared" si="244"/>
        <v>-1.0526315789473461E-3</v>
      </c>
      <c r="I929" s="71">
        <f t="shared" si="245"/>
        <v>0.5</v>
      </c>
      <c r="J929" s="71">
        <f t="shared" si="246"/>
        <v>-1.9999999999999574E-2</v>
      </c>
      <c r="K929" s="120">
        <v>1</v>
      </c>
      <c r="L929" s="123"/>
      <c r="M929" s="68"/>
      <c r="N929" s="68"/>
    </row>
    <row r="930" spans="1:21" s="67" customFormat="1" ht="15" hidden="1" customHeight="1">
      <c r="A930" s="66">
        <v>42543</v>
      </c>
      <c r="B930" s="67" t="s">
        <v>6891</v>
      </c>
      <c r="C930" s="68" t="s">
        <v>6892</v>
      </c>
      <c r="D930" s="122" t="s">
        <v>6893</v>
      </c>
      <c r="E930" s="70">
        <v>14</v>
      </c>
      <c r="F930" s="71">
        <v>15</v>
      </c>
      <c r="G930" s="71">
        <v>14</v>
      </c>
      <c r="H930" s="119">
        <f t="shared" si="244"/>
        <v>0</v>
      </c>
      <c r="I930" s="71">
        <f t="shared" si="245"/>
        <v>1</v>
      </c>
      <c r="J930" s="71">
        <f t="shared" si="246"/>
        <v>0</v>
      </c>
      <c r="K930" s="120">
        <v>1</v>
      </c>
      <c r="N930" s="120"/>
      <c r="O930" s="119"/>
      <c r="P930" s="120"/>
      <c r="Q930" s="120"/>
      <c r="R930" s="120"/>
      <c r="S930" s="119"/>
      <c r="T930" s="120"/>
      <c r="U930" s="119"/>
    </row>
    <row r="931" spans="1:21" s="67" customFormat="1" ht="15" hidden="1" customHeight="1">
      <c r="A931" s="66">
        <v>42544</v>
      </c>
      <c r="B931" s="67" t="s">
        <v>6894</v>
      </c>
      <c r="C931" s="68" t="s">
        <v>6895</v>
      </c>
      <c r="D931" s="122" t="s">
        <v>5947</v>
      </c>
      <c r="E931" s="70">
        <v>15</v>
      </c>
      <c r="F931" s="71">
        <v>23.99</v>
      </c>
      <c r="G931" s="71">
        <v>28.79</v>
      </c>
      <c r="H931" s="119">
        <f t="shared" si="244"/>
        <v>0.91933333333333322</v>
      </c>
      <c r="I931" s="71">
        <f t="shared" si="245"/>
        <v>8.9899999999999984</v>
      </c>
      <c r="J931" s="71">
        <f t="shared" si="246"/>
        <v>13.79</v>
      </c>
      <c r="K931" s="120">
        <v>3</v>
      </c>
      <c r="N931" s="120"/>
      <c r="O931" s="119"/>
      <c r="P931" s="120"/>
      <c r="Q931" s="120"/>
      <c r="R931" s="120"/>
      <c r="S931" s="119"/>
      <c r="T931" s="120"/>
      <c r="U931" s="119"/>
    </row>
    <row r="932" spans="1:21" s="67" customFormat="1" ht="15" hidden="1" customHeight="1">
      <c r="A932" s="66">
        <v>42558</v>
      </c>
      <c r="B932" s="67" t="s">
        <v>6897</v>
      </c>
      <c r="C932" s="68" t="s">
        <v>6898</v>
      </c>
      <c r="D932" s="122" t="s">
        <v>6168</v>
      </c>
      <c r="E932" s="70">
        <v>10</v>
      </c>
      <c r="F932" s="71">
        <v>10</v>
      </c>
      <c r="G932" s="71">
        <v>9.6300000000000008</v>
      </c>
      <c r="H932" s="119">
        <f t="shared" ref="H932:H937" si="247">(G932-E932)/E932</f>
        <v>-3.6999999999999922E-2</v>
      </c>
      <c r="I932" s="71">
        <f t="shared" ref="I932:I937" si="248">(F932-E932)</f>
        <v>0</v>
      </c>
      <c r="J932" s="71">
        <f t="shared" ref="J932:J937" si="249">G932-E932</f>
        <v>-0.36999999999999922</v>
      </c>
      <c r="K932" s="120">
        <v>1</v>
      </c>
      <c r="N932" s="120"/>
      <c r="O932" s="119"/>
      <c r="P932" s="120"/>
      <c r="Q932" s="120"/>
      <c r="R932" s="120"/>
      <c r="S932" s="119"/>
      <c r="T932" s="120"/>
      <c r="U932" s="119"/>
    </row>
    <row r="933" spans="1:21" s="67" customFormat="1" ht="15" hidden="1" customHeight="1">
      <c r="A933" s="66">
        <v>42559</v>
      </c>
      <c r="B933" s="67" t="s">
        <v>6899</v>
      </c>
      <c r="C933" s="68" t="s">
        <v>6900</v>
      </c>
      <c r="D933" s="69" t="s">
        <v>6901</v>
      </c>
      <c r="E933" s="70">
        <v>4.5</v>
      </c>
      <c r="F933" s="71">
        <v>4</v>
      </c>
      <c r="G933" s="71">
        <v>3.68</v>
      </c>
      <c r="H933" s="119">
        <f t="shared" si="247"/>
        <v>-0.18222222222222217</v>
      </c>
      <c r="I933" s="71">
        <f t="shared" si="248"/>
        <v>-0.5</v>
      </c>
      <c r="J933" s="71">
        <f t="shared" si="249"/>
        <v>-0.81999999999999984</v>
      </c>
      <c r="K933" s="120">
        <v>1</v>
      </c>
      <c r="N933" s="120"/>
      <c r="O933" s="119"/>
      <c r="P933" s="120"/>
      <c r="Q933" s="120"/>
      <c r="R933" s="120"/>
      <c r="S933" s="119"/>
      <c r="T933" s="120"/>
      <c r="U933" s="119"/>
    </row>
    <row r="934" spans="1:21" s="67" customFormat="1" ht="15" hidden="1" customHeight="1">
      <c r="A934" s="66">
        <v>42565</v>
      </c>
      <c r="B934" s="67" t="s">
        <v>6902</v>
      </c>
      <c r="C934" s="68" t="s">
        <v>6903</v>
      </c>
      <c r="D934" s="122" t="s">
        <v>6904</v>
      </c>
      <c r="E934" s="70">
        <v>32.840000000000003</v>
      </c>
      <c r="F934" s="71">
        <v>42</v>
      </c>
      <c r="G934" s="71">
        <v>41.58</v>
      </c>
      <c r="H934" s="119">
        <f t="shared" si="247"/>
        <v>0.266138855054811</v>
      </c>
      <c r="I934" s="71">
        <f t="shared" si="248"/>
        <v>9.1599999999999966</v>
      </c>
      <c r="J934" s="71">
        <f t="shared" si="249"/>
        <v>8.7399999999999949</v>
      </c>
      <c r="K934" s="120">
        <v>3</v>
      </c>
      <c r="M934" s="262"/>
      <c r="N934" s="120"/>
      <c r="O934" s="119"/>
      <c r="P934" s="120"/>
      <c r="Q934" s="120"/>
      <c r="R934" s="120"/>
      <c r="S934" s="119"/>
      <c r="T934" s="120"/>
      <c r="U934" s="119"/>
    </row>
    <row r="935" spans="1:21" s="67" customFormat="1" ht="15" hidden="1" customHeight="1">
      <c r="A935" s="66">
        <v>42566</v>
      </c>
      <c r="B935" s="67" t="s">
        <v>6912</v>
      </c>
      <c r="C935" s="68" t="s">
        <v>6905</v>
      </c>
      <c r="D935" s="122" t="s">
        <v>6906</v>
      </c>
      <c r="E935" s="70">
        <v>21</v>
      </c>
      <c r="F935" s="71">
        <v>23.5</v>
      </c>
      <c r="G935" s="71">
        <v>24</v>
      </c>
      <c r="H935" s="119">
        <f t="shared" si="247"/>
        <v>0.14285714285714285</v>
      </c>
      <c r="I935" s="71">
        <f t="shared" si="248"/>
        <v>2.5</v>
      </c>
      <c r="J935" s="71">
        <f t="shared" si="249"/>
        <v>3</v>
      </c>
      <c r="K935" s="120">
        <v>2</v>
      </c>
      <c r="L935" s="123"/>
      <c r="M935" s="262"/>
      <c r="N935" s="120"/>
      <c r="O935" s="119"/>
      <c r="P935" s="120"/>
      <c r="Q935" s="120"/>
      <c r="R935" s="120"/>
      <c r="S935" s="119"/>
      <c r="T935" s="120"/>
      <c r="U935" s="119"/>
    </row>
    <row r="936" spans="1:21" s="67" customFormat="1" ht="15" hidden="1" customHeight="1">
      <c r="A936" s="66">
        <v>42566</v>
      </c>
      <c r="B936" s="67" t="s">
        <v>6911</v>
      </c>
      <c r="C936" s="68" t="s">
        <v>6907</v>
      </c>
      <c r="D936" s="122" t="s">
        <v>6021</v>
      </c>
      <c r="E936" s="70">
        <v>10</v>
      </c>
      <c r="F936" s="71">
        <v>10.050000000000001</v>
      </c>
      <c r="G936" s="71">
        <v>10.210000000000001</v>
      </c>
      <c r="H936" s="119">
        <f t="shared" si="247"/>
        <v>2.1000000000000085E-2</v>
      </c>
      <c r="I936" s="71">
        <f t="shared" si="248"/>
        <v>5.0000000000000711E-2</v>
      </c>
      <c r="J936" s="71">
        <f t="shared" si="249"/>
        <v>0.21000000000000085</v>
      </c>
      <c r="K936" s="120">
        <v>1</v>
      </c>
      <c r="L936" s="123"/>
      <c r="N936" s="120"/>
      <c r="O936" s="119"/>
      <c r="P936" s="120"/>
      <c r="Q936" s="120"/>
      <c r="R936" s="120"/>
      <c r="S936" s="119"/>
      <c r="T936" s="120"/>
      <c r="U936" s="119"/>
    </row>
    <row r="937" spans="1:21" s="73" customFormat="1" ht="15" hidden="1" customHeight="1">
      <c r="A937" s="66">
        <v>42571</v>
      </c>
      <c r="B937" s="67" t="s">
        <v>6908</v>
      </c>
      <c r="C937" s="263" t="s">
        <v>6909</v>
      </c>
      <c r="D937" s="69" t="s">
        <v>6910</v>
      </c>
      <c r="E937" s="70">
        <v>15</v>
      </c>
      <c r="F937" s="71">
        <v>19</v>
      </c>
      <c r="G937" s="71">
        <v>15.13</v>
      </c>
      <c r="H937" s="119">
        <f t="shared" si="247"/>
        <v>8.6666666666667183E-3</v>
      </c>
      <c r="I937" s="71">
        <f t="shared" si="248"/>
        <v>4</v>
      </c>
      <c r="J937" s="71">
        <f t="shared" si="249"/>
        <v>0.13000000000000078</v>
      </c>
      <c r="K937" s="120">
        <v>3</v>
      </c>
      <c r="L937" s="67"/>
      <c r="N937" s="80"/>
      <c r="O937" s="91"/>
      <c r="P937" s="80"/>
      <c r="Q937" s="80"/>
      <c r="R937" s="80"/>
      <c r="S937" s="91"/>
      <c r="T937" s="80"/>
      <c r="U937" s="91"/>
    </row>
    <row r="938" spans="1:21" s="67" customFormat="1" ht="13.8" hidden="1">
      <c r="A938" s="66">
        <v>42572</v>
      </c>
      <c r="B938" s="67" t="s">
        <v>6913</v>
      </c>
      <c r="C938" s="68" t="s">
        <v>6914</v>
      </c>
      <c r="D938" s="122" t="s">
        <v>6915</v>
      </c>
      <c r="E938" s="70">
        <v>14</v>
      </c>
      <c r="F938" s="71">
        <v>18</v>
      </c>
      <c r="G938" s="71">
        <v>17.97</v>
      </c>
      <c r="H938" s="119">
        <f t="shared" ref="H938:H944" si="250">(G938-E938)/E938</f>
        <v>0.28357142857142847</v>
      </c>
      <c r="I938" s="71">
        <f t="shared" ref="I938:I944" si="251">(F938-E938)</f>
        <v>4</v>
      </c>
      <c r="J938" s="71">
        <f t="shared" ref="J938:J944" si="252">G938-E938</f>
        <v>3.9699999999999989</v>
      </c>
      <c r="K938" s="120">
        <v>3</v>
      </c>
      <c r="L938" s="123"/>
      <c r="M938" s="119"/>
    </row>
    <row r="939" spans="1:21" s="67" customFormat="1" ht="13.8" hidden="1">
      <c r="A939" s="66">
        <v>42572</v>
      </c>
      <c r="B939" s="67" t="s">
        <v>6916</v>
      </c>
      <c r="C939" s="68" t="s">
        <v>6917</v>
      </c>
      <c r="D939" s="69" t="s">
        <v>6918</v>
      </c>
      <c r="E939" s="70">
        <v>21</v>
      </c>
      <c r="F939" s="71">
        <v>25</v>
      </c>
      <c r="G939" s="71">
        <v>24.99</v>
      </c>
      <c r="H939" s="119">
        <f t="shared" si="250"/>
        <v>0.18999999999999992</v>
      </c>
      <c r="I939" s="71">
        <f t="shared" si="251"/>
        <v>4</v>
      </c>
      <c r="J939" s="71">
        <f t="shared" si="252"/>
        <v>3.9899999999999984</v>
      </c>
      <c r="K939" s="120">
        <v>3</v>
      </c>
      <c r="L939" s="123"/>
      <c r="M939" s="119"/>
    </row>
    <row r="940" spans="1:21" s="67" customFormat="1" ht="13.8" hidden="1">
      <c r="A940" s="66">
        <v>42573</v>
      </c>
      <c r="B940" s="67" t="s">
        <v>6919</v>
      </c>
      <c r="C940" s="68" t="s">
        <v>6920</v>
      </c>
      <c r="D940" s="122" t="s">
        <v>5258</v>
      </c>
      <c r="E940" s="70">
        <v>11</v>
      </c>
      <c r="F940" s="71">
        <v>13.56</v>
      </c>
      <c r="G940" s="71">
        <v>13.56</v>
      </c>
      <c r="H940" s="119">
        <f t="shared" si="250"/>
        <v>0.23272727272727278</v>
      </c>
      <c r="I940" s="71">
        <f t="shared" si="251"/>
        <v>2.5600000000000005</v>
      </c>
      <c r="J940" s="71">
        <f t="shared" si="252"/>
        <v>2.5600000000000005</v>
      </c>
      <c r="K940" s="120">
        <v>1</v>
      </c>
      <c r="L940" s="123"/>
      <c r="M940" s="119"/>
    </row>
    <row r="941" spans="1:21" s="67" customFormat="1" ht="13.8" hidden="1">
      <c r="A941" s="66">
        <v>42578</v>
      </c>
      <c r="B941" s="67" t="s">
        <v>6921</v>
      </c>
      <c r="C941" s="68" t="s">
        <v>6922</v>
      </c>
      <c r="D941" s="122" t="s">
        <v>6862</v>
      </c>
      <c r="E941" s="70">
        <v>12</v>
      </c>
      <c r="F941" s="71">
        <v>11.55</v>
      </c>
      <c r="G941" s="71">
        <v>9.6999999999999993</v>
      </c>
      <c r="H941" s="119">
        <f t="shared" si="250"/>
        <v>-0.19166666666666674</v>
      </c>
      <c r="I941" s="71">
        <f t="shared" si="251"/>
        <v>-0.44999999999999929</v>
      </c>
      <c r="J941" s="71">
        <f t="shared" si="252"/>
        <v>-2.3000000000000007</v>
      </c>
      <c r="K941" s="120">
        <v>1</v>
      </c>
      <c r="L941" s="123"/>
      <c r="M941" s="119"/>
    </row>
    <row r="942" spans="1:21" s="67" customFormat="1" ht="13.8" hidden="1">
      <c r="A942" s="137">
        <v>42579</v>
      </c>
      <c r="B942" s="73" t="s">
        <v>6923</v>
      </c>
      <c r="C942" s="74" t="s">
        <v>6924</v>
      </c>
      <c r="D942" s="138" t="s">
        <v>6925</v>
      </c>
      <c r="E942" s="78">
        <v>16</v>
      </c>
      <c r="F942" s="77">
        <v>18</v>
      </c>
      <c r="G942" s="77">
        <v>18.350000000000001</v>
      </c>
      <c r="H942" s="91">
        <f t="shared" si="250"/>
        <v>0.14687500000000009</v>
      </c>
      <c r="I942" s="77">
        <f t="shared" si="251"/>
        <v>2</v>
      </c>
      <c r="J942" s="77">
        <f t="shared" si="252"/>
        <v>2.3500000000000014</v>
      </c>
      <c r="K942" s="80">
        <v>2</v>
      </c>
      <c r="L942" s="81"/>
      <c r="M942" s="119"/>
    </row>
    <row r="943" spans="1:21" s="67" customFormat="1" ht="13.8" hidden="1">
      <c r="A943" s="137">
        <v>42579</v>
      </c>
      <c r="B943" s="73" t="s">
        <v>6926</v>
      </c>
      <c r="C943" s="74" t="s">
        <v>6927</v>
      </c>
      <c r="D943" s="138" t="s">
        <v>6928</v>
      </c>
      <c r="E943" s="78">
        <v>10</v>
      </c>
      <c r="F943" s="77">
        <v>10.35</v>
      </c>
      <c r="G943" s="77">
        <v>11</v>
      </c>
      <c r="H943" s="91">
        <f t="shared" si="250"/>
        <v>0.1</v>
      </c>
      <c r="I943" s="77">
        <f t="shared" si="251"/>
        <v>0.34999999999999964</v>
      </c>
      <c r="J943" s="77">
        <f t="shared" si="252"/>
        <v>1</v>
      </c>
      <c r="K943" s="80">
        <v>1</v>
      </c>
      <c r="L943" s="81"/>
      <c r="M943" s="119"/>
    </row>
    <row r="944" spans="1:21" s="67" customFormat="1" ht="13.8" hidden="1">
      <c r="A944" s="66">
        <v>42580</v>
      </c>
      <c r="B944" s="67" t="s">
        <v>6929</v>
      </c>
      <c r="C944" s="68" t="s">
        <v>6930</v>
      </c>
      <c r="D944" s="122" t="s">
        <v>6931</v>
      </c>
      <c r="E944" s="70">
        <v>18</v>
      </c>
      <c r="F944" s="71">
        <v>27.66</v>
      </c>
      <c r="G944" s="71">
        <v>25.5</v>
      </c>
      <c r="H944" s="119">
        <f t="shared" si="250"/>
        <v>0.41666666666666669</v>
      </c>
      <c r="I944" s="71">
        <f t="shared" si="251"/>
        <v>9.66</v>
      </c>
      <c r="J944" s="71">
        <f t="shared" si="252"/>
        <v>7.5</v>
      </c>
      <c r="K944" s="120">
        <v>4</v>
      </c>
      <c r="M944" s="119"/>
    </row>
    <row r="945" spans="1:21" s="67" customFormat="1" ht="13.8" hidden="1">
      <c r="A945" s="66">
        <v>42586</v>
      </c>
      <c r="B945" s="67" t="s">
        <v>6941</v>
      </c>
      <c r="C945" s="68" t="s">
        <v>6942</v>
      </c>
      <c r="D945" s="69" t="s">
        <v>6943</v>
      </c>
      <c r="E945" s="70">
        <v>15</v>
      </c>
      <c r="F945" s="71">
        <v>16.25</v>
      </c>
      <c r="G945" s="71">
        <v>16.309999999999999</v>
      </c>
      <c r="H945" s="119">
        <f t="shared" ref="H945:H952" si="253">(G945-E945)/E945</f>
        <v>8.7333333333333249E-2</v>
      </c>
      <c r="I945" s="71">
        <f t="shared" ref="I945:I952" si="254">(F945-E945)</f>
        <v>1.25</v>
      </c>
      <c r="J945" s="71">
        <f t="shared" ref="J945:J952" si="255">G945-E945</f>
        <v>1.3099999999999987</v>
      </c>
      <c r="K945" s="120">
        <v>1</v>
      </c>
      <c r="M945" s="119"/>
    </row>
    <row r="946" spans="1:21" s="67" customFormat="1" ht="13.8" hidden="1">
      <c r="A946" s="66">
        <v>42586</v>
      </c>
      <c r="B946" s="67" t="s">
        <v>6944</v>
      </c>
      <c r="C946" s="68" t="s">
        <v>6945</v>
      </c>
      <c r="D946" s="122" t="s">
        <v>6946</v>
      </c>
      <c r="E946" s="70">
        <v>23</v>
      </c>
      <c r="F946" s="71">
        <v>24.2</v>
      </c>
      <c r="G946" s="71">
        <v>24.25</v>
      </c>
      <c r="H946" s="119">
        <f t="shared" si="253"/>
        <v>5.434782608695652E-2</v>
      </c>
      <c r="I946" s="71">
        <f t="shared" si="254"/>
        <v>1.1999999999999993</v>
      </c>
      <c r="J946" s="71">
        <f t="shared" si="255"/>
        <v>1.25</v>
      </c>
      <c r="K946" s="120">
        <v>3</v>
      </c>
      <c r="M946" s="119"/>
    </row>
    <row r="947" spans="1:21" s="67" customFormat="1" ht="13.8" hidden="1">
      <c r="A947" s="66">
        <v>42587</v>
      </c>
      <c r="B947" s="67" t="s">
        <v>6947</v>
      </c>
      <c r="C947" s="68" t="s">
        <v>6948</v>
      </c>
      <c r="D947" s="122" t="s">
        <v>6949</v>
      </c>
      <c r="E947" s="70">
        <v>7.5</v>
      </c>
      <c r="F947" s="71">
        <v>8.1300000000000008</v>
      </c>
      <c r="G947" s="71">
        <v>8.08</v>
      </c>
      <c r="H947" s="119">
        <f t="shared" si="253"/>
        <v>7.7333333333333337E-2</v>
      </c>
      <c r="I947" s="71">
        <f t="shared" si="254"/>
        <v>0.63000000000000078</v>
      </c>
      <c r="J947" s="71">
        <f t="shared" si="255"/>
        <v>0.58000000000000007</v>
      </c>
      <c r="K947" s="120">
        <v>1</v>
      </c>
      <c r="M947" s="119"/>
    </row>
    <row r="948" spans="1:21" s="59" customFormat="1" ht="14.4">
      <c r="A948" s="66">
        <v>42587</v>
      </c>
      <c r="B948" s="67" t="s">
        <v>6950</v>
      </c>
      <c r="C948" s="68" t="s">
        <v>2900</v>
      </c>
      <c r="D948" s="122" t="s">
        <v>5755</v>
      </c>
      <c r="E948" s="70">
        <v>10</v>
      </c>
      <c r="F948" s="71">
        <v>9.25</v>
      </c>
      <c r="G948" s="71">
        <v>9.1999999999999993</v>
      </c>
      <c r="H948" s="119">
        <f t="shared" si="253"/>
        <v>-8.0000000000000071E-2</v>
      </c>
      <c r="I948" s="71">
        <f t="shared" si="254"/>
        <v>-0.75</v>
      </c>
      <c r="J948" s="71">
        <f t="shared" si="255"/>
        <v>-0.80000000000000071</v>
      </c>
      <c r="K948" s="120">
        <v>1</v>
      </c>
      <c r="L948" s="67"/>
      <c r="M948" s="119"/>
    </row>
    <row r="949" spans="1:21" s="59" customFormat="1" ht="14.4" hidden="1">
      <c r="A949" s="66">
        <v>42593</v>
      </c>
      <c r="B949" s="67" t="s">
        <v>6932</v>
      </c>
      <c r="C949" s="68" t="s">
        <v>6933</v>
      </c>
      <c r="D949" s="122" t="s">
        <v>6934</v>
      </c>
      <c r="E949" s="70">
        <v>23</v>
      </c>
      <c r="F949" s="71">
        <v>28.15</v>
      </c>
      <c r="G949" s="71">
        <v>27.79</v>
      </c>
      <c r="H949" s="119">
        <f t="shared" si="253"/>
        <v>0.20826086956521736</v>
      </c>
      <c r="I949" s="71">
        <f t="shared" si="254"/>
        <v>5.1499999999999986</v>
      </c>
      <c r="J949" s="71">
        <f t="shared" si="255"/>
        <v>4.7899999999999991</v>
      </c>
      <c r="K949" s="120">
        <v>3</v>
      </c>
      <c r="L949" s="253"/>
      <c r="M949" s="119"/>
    </row>
    <row r="950" spans="1:21" s="67" customFormat="1" ht="13.8" hidden="1">
      <c r="A950" s="66">
        <v>42593</v>
      </c>
      <c r="B950" s="67" t="s">
        <v>6935</v>
      </c>
      <c r="C950" s="68" t="s">
        <v>6936</v>
      </c>
      <c r="D950" s="122" t="s">
        <v>6937</v>
      </c>
      <c r="E950" s="70">
        <v>12</v>
      </c>
      <c r="F950" s="71">
        <v>12</v>
      </c>
      <c r="G950" s="71">
        <v>11.7</v>
      </c>
      <c r="H950" s="119">
        <f t="shared" si="253"/>
        <v>-2.500000000000006E-2</v>
      </c>
      <c r="I950" s="71">
        <f t="shared" si="254"/>
        <v>0</v>
      </c>
      <c r="J950" s="71">
        <f t="shared" si="255"/>
        <v>-0.30000000000000071</v>
      </c>
      <c r="K950" s="120">
        <v>1</v>
      </c>
      <c r="L950" s="253"/>
      <c r="M950" s="119"/>
    </row>
    <row r="951" spans="1:21" s="67" customFormat="1" ht="15" hidden="1" customHeight="1">
      <c r="A951" s="66">
        <v>42594</v>
      </c>
      <c r="B951" s="67" t="s">
        <v>6938</v>
      </c>
      <c r="C951" s="68" t="s">
        <v>6939</v>
      </c>
      <c r="D951" s="122" t="s">
        <v>6940</v>
      </c>
      <c r="E951" s="70">
        <v>8</v>
      </c>
      <c r="F951" s="71">
        <v>8</v>
      </c>
      <c r="G951" s="71">
        <v>8</v>
      </c>
      <c r="H951" s="119">
        <f t="shared" si="253"/>
        <v>0</v>
      </c>
      <c r="I951" s="71">
        <f t="shared" si="254"/>
        <v>0</v>
      </c>
      <c r="J951" s="71">
        <f t="shared" si="255"/>
        <v>0</v>
      </c>
      <c r="K951" s="120">
        <v>1</v>
      </c>
      <c r="N951" s="120"/>
      <c r="O951" s="119"/>
      <c r="P951" s="120"/>
      <c r="Q951" s="120"/>
      <c r="R951" s="120"/>
      <c r="S951" s="119"/>
      <c r="T951" s="120"/>
      <c r="U951" s="119"/>
    </row>
    <row r="952" spans="1:21" s="67" customFormat="1" ht="15" hidden="1" customHeight="1">
      <c r="A952" s="66">
        <v>42601</v>
      </c>
      <c r="B952" s="67" t="s">
        <v>6951</v>
      </c>
      <c r="C952" s="68" t="s">
        <v>6952</v>
      </c>
      <c r="D952" s="67" t="s">
        <v>4081</v>
      </c>
      <c r="E952" s="70">
        <v>10</v>
      </c>
      <c r="F952" s="71">
        <v>10</v>
      </c>
      <c r="G952" s="71">
        <v>9.9700000000000006</v>
      </c>
      <c r="H952" s="119">
        <f t="shared" si="253"/>
        <v>-2.9999999999999359E-3</v>
      </c>
      <c r="I952" s="71">
        <f t="shared" si="254"/>
        <v>0</v>
      </c>
      <c r="J952" s="71">
        <f t="shared" si="255"/>
        <v>-2.9999999999999361E-2</v>
      </c>
      <c r="K952" s="120">
        <v>1</v>
      </c>
      <c r="L952" s="73"/>
      <c r="N952" s="120"/>
      <c r="O952" s="119"/>
      <c r="P952" s="120"/>
      <c r="Q952" s="120"/>
      <c r="R952" s="120"/>
      <c r="S952" s="119"/>
      <c r="T952" s="120"/>
      <c r="U952" s="119"/>
    </row>
    <row r="953" spans="1:21" s="67" customFormat="1" ht="15" hidden="1" customHeight="1">
      <c r="A953" s="66">
        <v>42627</v>
      </c>
      <c r="B953" s="264" t="s">
        <v>6953</v>
      </c>
      <c r="C953" s="68" t="s">
        <v>6954</v>
      </c>
      <c r="D953" s="122" t="s">
        <v>1759</v>
      </c>
      <c r="E953" s="71">
        <v>10</v>
      </c>
      <c r="F953" s="71">
        <v>10</v>
      </c>
      <c r="G953" s="71">
        <v>10</v>
      </c>
      <c r="H953" s="119">
        <f t="shared" ref="H953:H965" si="256">(G953-E953)/E953</f>
        <v>0</v>
      </c>
      <c r="I953" s="71">
        <f t="shared" ref="I953:I965" si="257">(F953-E953)</f>
        <v>0</v>
      </c>
      <c r="J953" s="71">
        <f t="shared" ref="J953:J965" si="258">G953-E953</f>
        <v>0</v>
      </c>
      <c r="K953" s="120">
        <v>1</v>
      </c>
      <c r="N953" s="120"/>
      <c r="O953" s="119"/>
      <c r="P953" s="120"/>
      <c r="Q953" s="120"/>
      <c r="R953" s="120"/>
      <c r="S953" s="119"/>
      <c r="T953" s="120"/>
      <c r="U953" s="119"/>
    </row>
    <row r="954" spans="1:21" s="67" customFormat="1" ht="15" hidden="1" customHeight="1">
      <c r="A954" s="66">
        <v>42628</v>
      </c>
      <c r="B954" s="67" t="s">
        <v>6955</v>
      </c>
      <c r="C954" s="68" t="s">
        <v>6956</v>
      </c>
      <c r="D954" s="67" t="s">
        <v>6957</v>
      </c>
      <c r="E954" s="71">
        <v>22.5</v>
      </c>
      <c r="F954" s="71">
        <v>26.5</v>
      </c>
      <c r="G954" s="71">
        <v>26.2</v>
      </c>
      <c r="H954" s="119">
        <f t="shared" si="256"/>
        <v>0.16444444444444442</v>
      </c>
      <c r="I954" s="71">
        <f t="shared" si="257"/>
        <v>4</v>
      </c>
      <c r="J954" s="71">
        <f t="shared" si="258"/>
        <v>3.6999999999999993</v>
      </c>
      <c r="K954" s="120">
        <v>2</v>
      </c>
      <c r="N954" s="120"/>
      <c r="O954" s="119"/>
      <c r="P954" s="120"/>
      <c r="Q954" s="120"/>
      <c r="R954" s="120"/>
      <c r="S954" s="119"/>
      <c r="T954" s="120"/>
      <c r="U954" s="119"/>
    </row>
    <row r="955" spans="1:21" s="67" customFormat="1" ht="15" hidden="1" customHeight="1">
      <c r="A955" s="66">
        <v>42629</v>
      </c>
      <c r="B955" s="67" t="s">
        <v>6958</v>
      </c>
      <c r="C955" s="68" t="s">
        <v>6959</v>
      </c>
      <c r="D955" s="67" t="s">
        <v>4807</v>
      </c>
      <c r="E955" s="71">
        <v>12</v>
      </c>
      <c r="F955" s="71">
        <v>12.3</v>
      </c>
      <c r="G955" s="71">
        <v>15.25</v>
      </c>
      <c r="H955" s="119">
        <f t="shared" si="256"/>
        <v>0.27083333333333331</v>
      </c>
      <c r="I955" s="71">
        <f t="shared" si="257"/>
        <v>0.30000000000000071</v>
      </c>
      <c r="J955" s="71">
        <f t="shared" si="258"/>
        <v>3.25</v>
      </c>
      <c r="K955" s="120">
        <v>1</v>
      </c>
      <c r="N955" s="120"/>
      <c r="O955" s="119"/>
      <c r="P955" s="120"/>
      <c r="Q955" s="120"/>
      <c r="R955" s="120"/>
      <c r="S955" s="119"/>
      <c r="T955" s="120"/>
      <c r="U955" s="119"/>
    </row>
    <row r="956" spans="1:21" s="67" customFormat="1" ht="15" hidden="1" customHeight="1">
      <c r="A956" s="66">
        <v>42629</v>
      </c>
      <c r="B956" s="67" t="s">
        <v>6960</v>
      </c>
      <c r="C956" s="68" t="s">
        <v>6961</v>
      </c>
      <c r="D956" s="69" t="s">
        <v>6962</v>
      </c>
      <c r="E956" s="71">
        <v>19</v>
      </c>
      <c r="F956" s="71">
        <v>21.15</v>
      </c>
      <c r="G956" s="71">
        <v>20.75</v>
      </c>
      <c r="H956" s="119">
        <f t="shared" si="256"/>
        <v>9.2105263157894732E-2</v>
      </c>
      <c r="I956" s="71">
        <f t="shared" si="257"/>
        <v>2.1499999999999986</v>
      </c>
      <c r="J956" s="71">
        <f t="shared" si="258"/>
        <v>1.75</v>
      </c>
      <c r="K956" s="120">
        <v>2</v>
      </c>
      <c r="N956" s="120"/>
      <c r="O956" s="119"/>
      <c r="P956" s="120"/>
      <c r="Q956" s="120"/>
      <c r="R956" s="120"/>
      <c r="S956" s="119"/>
      <c r="T956" s="120"/>
      <c r="U956" s="119"/>
    </row>
    <row r="957" spans="1:21" s="67" customFormat="1" ht="15" hidden="1" customHeight="1">
      <c r="A957" s="66">
        <v>42629</v>
      </c>
      <c r="B957" s="67" t="s">
        <v>6963</v>
      </c>
      <c r="C957" s="68" t="s">
        <v>6964</v>
      </c>
      <c r="D957" s="69" t="s">
        <v>6021</v>
      </c>
      <c r="E957" s="71">
        <v>10</v>
      </c>
      <c r="F957" s="71">
        <v>10.06</v>
      </c>
      <c r="G957" s="71">
        <v>10.050000000000001</v>
      </c>
      <c r="H957" s="119">
        <f t="shared" si="256"/>
        <v>5.0000000000000712E-3</v>
      </c>
      <c r="I957" s="71">
        <f t="shared" si="257"/>
        <v>6.0000000000000497E-2</v>
      </c>
      <c r="J957" s="71">
        <f t="shared" si="258"/>
        <v>5.0000000000000711E-2</v>
      </c>
      <c r="K957" s="120">
        <v>1</v>
      </c>
      <c r="N957" s="120"/>
      <c r="O957" s="119"/>
      <c r="P957" s="120"/>
      <c r="Q957" s="120"/>
      <c r="R957" s="120"/>
      <c r="S957" s="119"/>
      <c r="T957" s="120"/>
      <c r="U957" s="119"/>
    </row>
    <row r="958" spans="1:21" s="67" customFormat="1" ht="15" hidden="1" customHeight="1">
      <c r="A958" s="66">
        <v>42634</v>
      </c>
      <c r="B958" s="67" t="s">
        <v>6965</v>
      </c>
      <c r="C958" s="68" t="s">
        <v>6966</v>
      </c>
      <c r="D958" s="122" t="s">
        <v>2223</v>
      </c>
      <c r="E958" s="71">
        <v>11</v>
      </c>
      <c r="F958" s="71">
        <v>14.4</v>
      </c>
      <c r="G958" s="71">
        <v>18.100000000000001</v>
      </c>
      <c r="H958" s="119">
        <f t="shared" si="256"/>
        <v>0.64545454545454561</v>
      </c>
      <c r="I958" s="71">
        <f t="shared" si="257"/>
        <v>3.4000000000000004</v>
      </c>
      <c r="J958" s="71">
        <f t="shared" si="258"/>
        <v>7.1000000000000014</v>
      </c>
      <c r="K958" s="120">
        <v>3</v>
      </c>
      <c r="N958" s="120"/>
      <c r="O958" s="119"/>
      <c r="P958" s="120"/>
      <c r="Q958" s="120"/>
      <c r="R958" s="120"/>
      <c r="S958" s="119"/>
      <c r="T958" s="120"/>
      <c r="U958" s="119"/>
    </row>
    <row r="959" spans="1:21" s="67" customFormat="1" ht="15" hidden="1" customHeight="1">
      <c r="A959" s="66">
        <v>42634</v>
      </c>
      <c r="B959" s="67" t="s">
        <v>6967</v>
      </c>
      <c r="C959" s="68" t="s">
        <v>6968</v>
      </c>
      <c r="D959" s="122" t="s">
        <v>6969</v>
      </c>
      <c r="E959" s="71">
        <v>18</v>
      </c>
      <c r="F959" s="71">
        <v>28.75</v>
      </c>
      <c r="G959" s="71">
        <v>30.1</v>
      </c>
      <c r="H959" s="119">
        <f t="shared" si="256"/>
        <v>0.67222222222222228</v>
      </c>
      <c r="I959" s="71">
        <f t="shared" si="257"/>
        <v>10.75</v>
      </c>
      <c r="J959" s="71">
        <f t="shared" si="258"/>
        <v>12.100000000000001</v>
      </c>
      <c r="K959" s="120">
        <v>3</v>
      </c>
      <c r="N959" s="120"/>
      <c r="O959" s="119"/>
      <c r="P959" s="120"/>
      <c r="Q959" s="120"/>
      <c r="R959" s="120"/>
      <c r="S959" s="119"/>
      <c r="T959" s="120"/>
      <c r="U959" s="119"/>
    </row>
    <row r="960" spans="1:21" s="67" customFormat="1" ht="15" hidden="1" customHeight="1">
      <c r="A960" s="66">
        <v>42635</v>
      </c>
      <c r="B960" s="67" t="s">
        <v>6970</v>
      </c>
      <c r="C960" s="68" t="s">
        <v>6971</v>
      </c>
      <c r="D960" s="122" t="s">
        <v>6972</v>
      </c>
      <c r="E960" s="71">
        <v>15</v>
      </c>
      <c r="F960" s="71">
        <v>16.559999999999999</v>
      </c>
      <c r="G960" s="71">
        <v>15.9</v>
      </c>
      <c r="H960" s="119">
        <f t="shared" si="256"/>
        <v>6.0000000000000026E-2</v>
      </c>
      <c r="I960" s="71">
        <f t="shared" si="257"/>
        <v>1.5599999999999987</v>
      </c>
      <c r="J960" s="71">
        <f t="shared" si="258"/>
        <v>0.90000000000000036</v>
      </c>
      <c r="K960" s="120">
        <v>2</v>
      </c>
      <c r="L960" s="123"/>
      <c r="N960" s="120"/>
      <c r="O960" s="119"/>
      <c r="P960" s="120"/>
      <c r="Q960" s="120"/>
      <c r="R960" s="120"/>
      <c r="S960" s="119"/>
      <c r="T960" s="120"/>
      <c r="U960" s="119"/>
    </row>
    <row r="961" spans="1:21" s="67" customFormat="1" ht="15" hidden="1" customHeight="1">
      <c r="A961" s="66">
        <v>42635</v>
      </c>
      <c r="B961" s="67" t="s">
        <v>6973</v>
      </c>
      <c r="C961" s="68" t="s">
        <v>6974</v>
      </c>
      <c r="D961" s="69" t="s">
        <v>5258</v>
      </c>
      <c r="E961" s="71">
        <v>17</v>
      </c>
      <c r="F961" s="71">
        <v>24</v>
      </c>
      <c r="G961" s="71">
        <v>26.5</v>
      </c>
      <c r="H961" s="119">
        <f t="shared" si="256"/>
        <v>0.55882352941176472</v>
      </c>
      <c r="I961" s="71">
        <f t="shared" si="257"/>
        <v>7</v>
      </c>
      <c r="J961" s="71">
        <f t="shared" si="258"/>
        <v>9.5</v>
      </c>
      <c r="K961" s="120">
        <v>3</v>
      </c>
      <c r="N961" s="120"/>
      <c r="O961" s="119"/>
      <c r="P961" s="120"/>
      <c r="Q961" s="120"/>
      <c r="R961" s="120"/>
      <c r="S961" s="119"/>
      <c r="T961" s="120"/>
      <c r="U961" s="119"/>
    </row>
    <row r="962" spans="1:21" s="67" customFormat="1" ht="15" hidden="1" customHeight="1">
      <c r="A962" s="66">
        <v>42636</v>
      </c>
      <c r="B962" s="67" t="s">
        <v>6975</v>
      </c>
      <c r="C962" s="68" t="s">
        <v>6976</v>
      </c>
      <c r="D962" s="69" t="s">
        <v>6977</v>
      </c>
      <c r="E962" s="71">
        <v>11</v>
      </c>
      <c r="F962" s="71">
        <v>14.11</v>
      </c>
      <c r="G962" s="71">
        <v>15.66</v>
      </c>
      <c r="H962" s="119">
        <f t="shared" si="256"/>
        <v>0.42363636363636364</v>
      </c>
      <c r="I962" s="71">
        <f t="shared" si="257"/>
        <v>3.1099999999999994</v>
      </c>
      <c r="J962" s="71">
        <f t="shared" si="258"/>
        <v>4.66</v>
      </c>
      <c r="K962" s="120">
        <v>3</v>
      </c>
      <c r="L962" s="123"/>
      <c r="N962" s="120"/>
      <c r="O962" s="119"/>
      <c r="P962" s="120"/>
      <c r="Q962" s="120"/>
      <c r="R962" s="120"/>
      <c r="S962" s="119"/>
      <c r="T962" s="120"/>
      <c r="U962" s="119"/>
    </row>
    <row r="963" spans="1:21" s="67" customFormat="1" ht="15" customHeight="1">
      <c r="A963" s="66">
        <v>42636</v>
      </c>
      <c r="B963" s="67" t="s">
        <v>6978</v>
      </c>
      <c r="C963" s="68" t="s">
        <v>5022</v>
      </c>
      <c r="D963" s="122" t="s">
        <v>5436</v>
      </c>
      <c r="E963" s="71">
        <v>16</v>
      </c>
      <c r="F963" s="71">
        <v>23.4</v>
      </c>
      <c r="G963" s="71">
        <v>22.5</v>
      </c>
      <c r="H963" s="119">
        <f t="shared" si="256"/>
        <v>0.40625</v>
      </c>
      <c r="I963" s="71">
        <f t="shared" si="257"/>
        <v>7.3999999999999986</v>
      </c>
      <c r="J963" s="71">
        <f t="shared" si="258"/>
        <v>6.5</v>
      </c>
      <c r="K963" s="120">
        <v>3</v>
      </c>
      <c r="L963" s="59"/>
      <c r="N963" s="120"/>
      <c r="O963" s="119"/>
      <c r="P963" s="120"/>
      <c r="Q963" s="120"/>
      <c r="R963" s="120"/>
      <c r="S963" s="119"/>
      <c r="T963" s="120"/>
      <c r="U963" s="119"/>
    </row>
    <row r="964" spans="1:21" s="67" customFormat="1" ht="15" hidden="1" customHeight="1">
      <c r="A964" s="66">
        <v>42636</v>
      </c>
      <c r="B964" s="67" t="s">
        <v>6979</v>
      </c>
      <c r="C964" s="68" t="s">
        <v>6980</v>
      </c>
      <c r="D964" s="67" t="s">
        <v>6981</v>
      </c>
      <c r="E964" s="71">
        <v>13</v>
      </c>
      <c r="F964" s="71">
        <v>15.25</v>
      </c>
      <c r="G964" s="71">
        <v>15.75</v>
      </c>
      <c r="H964" s="119">
        <f t="shared" si="256"/>
        <v>0.21153846153846154</v>
      </c>
      <c r="I964" s="71">
        <f t="shared" si="257"/>
        <v>2.25</v>
      </c>
      <c r="J964" s="71">
        <f t="shared" si="258"/>
        <v>2.75</v>
      </c>
      <c r="K964" s="120">
        <v>2</v>
      </c>
      <c r="L964" s="59"/>
      <c r="N964" s="120"/>
      <c r="O964" s="119"/>
      <c r="P964" s="120"/>
      <c r="Q964" s="120"/>
      <c r="R964" s="120"/>
      <c r="S964" s="119"/>
      <c r="T964" s="120"/>
      <c r="U964" s="119"/>
    </row>
    <row r="965" spans="1:21" s="67" customFormat="1" ht="15" hidden="1" customHeight="1">
      <c r="A965" s="66">
        <v>42636</v>
      </c>
      <c r="B965" s="67" t="s">
        <v>6982</v>
      </c>
      <c r="C965" s="68" t="s">
        <v>6983</v>
      </c>
      <c r="D965" s="122" t="s">
        <v>6984</v>
      </c>
      <c r="E965" s="71">
        <v>22</v>
      </c>
      <c r="F965" s="71">
        <v>24.1</v>
      </c>
      <c r="G965" s="71">
        <v>23.1</v>
      </c>
      <c r="H965" s="119">
        <f t="shared" si="256"/>
        <v>5.0000000000000065E-2</v>
      </c>
      <c r="I965" s="71">
        <f t="shared" si="257"/>
        <v>2.1000000000000014</v>
      </c>
      <c r="J965" s="71">
        <f t="shared" si="258"/>
        <v>1.1000000000000014</v>
      </c>
      <c r="K965" s="120">
        <v>3</v>
      </c>
      <c r="N965" s="120"/>
      <c r="O965" s="119"/>
      <c r="P965" s="120"/>
      <c r="Q965" s="120"/>
      <c r="R965" s="120"/>
      <c r="S965" s="119"/>
      <c r="T965" s="120"/>
      <c r="U965" s="119"/>
    </row>
    <row r="966" spans="1:21" s="67" customFormat="1" ht="15" hidden="1" customHeight="1">
      <c r="A966" s="66">
        <v>42642</v>
      </c>
      <c r="B966" s="67" t="s">
        <v>6985</v>
      </c>
      <c r="C966" s="68" t="s">
        <v>6986</v>
      </c>
      <c r="D966" s="265" t="s">
        <v>4293</v>
      </c>
      <c r="E966" s="71">
        <v>9</v>
      </c>
      <c r="F966" s="71">
        <v>9.2100000000000009</v>
      </c>
      <c r="G966" s="71">
        <v>9.18</v>
      </c>
      <c r="H966" s="119">
        <f>(G966-E966)/E966</f>
        <v>1.9999999999999969E-2</v>
      </c>
      <c r="I966" s="71">
        <f>(F966-E966)</f>
        <v>0.21000000000000085</v>
      </c>
      <c r="J966" s="71">
        <f>G966-E966</f>
        <v>0.17999999999999972</v>
      </c>
      <c r="K966" s="120">
        <v>1</v>
      </c>
      <c r="N966" s="120"/>
      <c r="O966" s="119"/>
      <c r="P966" s="120"/>
      <c r="Q966" s="120"/>
      <c r="R966" s="120"/>
      <c r="S966" s="119"/>
      <c r="T966" s="120"/>
      <c r="U966" s="119"/>
    </row>
    <row r="967" spans="1:21" s="67" customFormat="1" ht="15" customHeight="1">
      <c r="A967" s="66">
        <v>42642</v>
      </c>
      <c r="B967" s="67" t="s">
        <v>6987</v>
      </c>
      <c r="C967" s="68" t="s">
        <v>399</v>
      </c>
      <c r="D967" s="69" t="s">
        <v>6988</v>
      </c>
      <c r="E967" s="71">
        <v>12</v>
      </c>
      <c r="F967" s="71">
        <v>11.5</v>
      </c>
      <c r="G967" s="71">
        <v>11.59</v>
      </c>
      <c r="H967" s="119">
        <f>(G967-E967)/E967</f>
        <v>-3.4166666666666679E-2</v>
      </c>
      <c r="I967" s="71">
        <f>(F967-E967)</f>
        <v>-0.5</v>
      </c>
      <c r="J967" s="71">
        <f>G967-E967</f>
        <v>-0.41000000000000014</v>
      </c>
      <c r="K967" s="120">
        <v>1</v>
      </c>
      <c r="N967" s="120"/>
      <c r="O967" s="119"/>
      <c r="P967" s="120"/>
      <c r="Q967" s="120"/>
      <c r="R967" s="120"/>
      <c r="S967" s="119"/>
      <c r="T967" s="120"/>
      <c r="U967" s="119"/>
    </row>
    <row r="968" spans="1:21" s="67" customFormat="1" ht="15" hidden="1" customHeight="1">
      <c r="A968" s="66">
        <v>42642</v>
      </c>
      <c r="B968" s="67" t="s">
        <v>6989</v>
      </c>
      <c r="C968" s="68" t="s">
        <v>6990</v>
      </c>
      <c r="D968" s="69" t="s">
        <v>6991</v>
      </c>
      <c r="E968" s="71">
        <v>12</v>
      </c>
      <c r="F968" s="71">
        <v>14.7</v>
      </c>
      <c r="G968" s="71">
        <v>14.88</v>
      </c>
      <c r="H968" s="119">
        <f>(G968-E968)/E968</f>
        <v>0.24000000000000007</v>
      </c>
      <c r="I968" s="71">
        <f>(F968-E968)</f>
        <v>2.6999999999999993</v>
      </c>
      <c r="J968" s="71">
        <f>G968-E968</f>
        <v>2.8800000000000008</v>
      </c>
      <c r="K968" s="120">
        <v>3</v>
      </c>
      <c r="N968" s="120"/>
      <c r="O968" s="119"/>
      <c r="P968" s="120"/>
      <c r="Q968" s="120"/>
      <c r="R968" s="120"/>
      <c r="S968" s="119"/>
      <c r="T968" s="120"/>
      <c r="U968" s="119"/>
    </row>
    <row r="969" spans="1:21" s="67" customFormat="1" ht="15" hidden="1" customHeight="1">
      <c r="A969" s="66">
        <v>42643</v>
      </c>
      <c r="B969" s="67" t="s">
        <v>6992</v>
      </c>
      <c r="C969" s="68" t="s">
        <v>6993</v>
      </c>
      <c r="D969" s="67" t="s">
        <v>6994</v>
      </c>
      <c r="E969" s="71">
        <v>16</v>
      </c>
      <c r="F969" s="71">
        <v>26.5</v>
      </c>
      <c r="G969" s="71">
        <v>37</v>
      </c>
      <c r="H969" s="119">
        <f>(G969-E969)/E969</f>
        <v>1.3125</v>
      </c>
      <c r="I969" s="71">
        <f>(F969-E969)</f>
        <v>10.5</v>
      </c>
      <c r="J969" s="71">
        <f>G969-E969</f>
        <v>21</v>
      </c>
      <c r="K969" s="120">
        <v>3</v>
      </c>
      <c r="N969" s="120"/>
      <c r="O969" s="119"/>
      <c r="P969" s="120"/>
      <c r="Q969" s="120"/>
      <c r="R969" s="120"/>
      <c r="S969" s="119"/>
      <c r="T969" s="120"/>
      <c r="U969" s="119"/>
    </row>
    <row r="970" spans="1:21" s="67" customFormat="1" ht="15" hidden="1" customHeight="1">
      <c r="A970" s="66">
        <v>42649</v>
      </c>
      <c r="B970" s="67" t="s">
        <v>6995</v>
      </c>
      <c r="C970" s="68" t="s">
        <v>6996</v>
      </c>
      <c r="D970" s="67" t="s">
        <v>6997</v>
      </c>
      <c r="E970" s="71">
        <v>18</v>
      </c>
      <c r="F970" s="71">
        <v>20.5</v>
      </c>
      <c r="G970" s="71">
        <v>20</v>
      </c>
      <c r="H970" s="119">
        <f t="shared" ref="H970:H975" si="259">(G970-E970)/E970</f>
        <v>0.1111111111111111</v>
      </c>
      <c r="I970" s="71">
        <f t="shared" ref="I970:I975" si="260">(F970-E970)</f>
        <v>2.5</v>
      </c>
      <c r="J970" s="71">
        <f t="shared" ref="J970:J975" si="261">G970-E970</f>
        <v>2</v>
      </c>
      <c r="K970" s="120">
        <v>1</v>
      </c>
      <c r="L970" s="123" t="s">
        <v>3006</v>
      </c>
      <c r="N970" s="120"/>
      <c r="O970" s="119"/>
      <c r="P970" s="120"/>
      <c r="Q970" s="120"/>
      <c r="R970" s="120"/>
      <c r="S970" s="119"/>
      <c r="T970" s="120"/>
      <c r="U970" s="119"/>
    </row>
    <row r="971" spans="1:21" s="67" customFormat="1" ht="15" hidden="1" customHeight="1">
      <c r="A971" s="66">
        <v>42649</v>
      </c>
      <c r="B971" s="67" t="s">
        <v>6998</v>
      </c>
      <c r="C971" s="68" t="s">
        <v>6999</v>
      </c>
      <c r="D971" s="122" t="s">
        <v>7000</v>
      </c>
      <c r="E971" s="71">
        <v>18</v>
      </c>
      <c r="F971" s="71">
        <v>21</v>
      </c>
      <c r="G971" s="71">
        <v>21.95</v>
      </c>
      <c r="H971" s="119">
        <f t="shared" si="259"/>
        <v>0.21944444444444441</v>
      </c>
      <c r="I971" s="71">
        <f t="shared" si="260"/>
        <v>3</v>
      </c>
      <c r="J971" s="71">
        <f t="shared" si="261"/>
        <v>3.9499999999999993</v>
      </c>
      <c r="K971" s="120">
        <v>1</v>
      </c>
      <c r="L971" s="123" t="s">
        <v>3006</v>
      </c>
      <c r="N971" s="120"/>
      <c r="O971" s="119"/>
      <c r="P971" s="120"/>
      <c r="Q971" s="120"/>
      <c r="R971" s="120"/>
      <c r="S971" s="119"/>
      <c r="T971" s="120"/>
      <c r="U971" s="119"/>
    </row>
    <row r="972" spans="1:21" s="67" customFormat="1" ht="15" customHeight="1">
      <c r="A972" s="66">
        <v>42649</v>
      </c>
      <c r="B972" s="67" t="s">
        <v>7001</v>
      </c>
      <c r="C972" s="68" t="s">
        <v>5757</v>
      </c>
      <c r="D972" s="67" t="s">
        <v>7002</v>
      </c>
      <c r="E972" s="71">
        <v>18</v>
      </c>
      <c r="F972" s="71">
        <v>35</v>
      </c>
      <c r="G972" s="71">
        <v>33.090000000000003</v>
      </c>
      <c r="H972" s="119">
        <f t="shared" si="259"/>
        <v>0.83833333333333349</v>
      </c>
      <c r="I972" s="71">
        <f t="shared" si="260"/>
        <v>17</v>
      </c>
      <c r="J972" s="71">
        <f t="shared" si="261"/>
        <v>15.090000000000003</v>
      </c>
      <c r="K972" s="120">
        <v>3</v>
      </c>
      <c r="N972" s="120"/>
      <c r="O972" s="119"/>
      <c r="P972" s="120"/>
      <c r="Q972" s="120"/>
      <c r="R972" s="120"/>
      <c r="S972" s="119"/>
      <c r="T972" s="120"/>
      <c r="U972" s="119"/>
    </row>
    <row r="973" spans="1:21" s="67" customFormat="1" ht="15" hidden="1" customHeight="1">
      <c r="A973" s="66">
        <v>42649</v>
      </c>
      <c r="B973" s="67" t="s">
        <v>7003</v>
      </c>
      <c r="C973" s="68" t="s">
        <v>7004</v>
      </c>
      <c r="D973" s="67" t="s">
        <v>7005</v>
      </c>
      <c r="E973" s="71">
        <v>15</v>
      </c>
      <c r="F973" s="71">
        <v>15.21</v>
      </c>
      <c r="G973" s="71">
        <v>15</v>
      </c>
      <c r="H973" s="119">
        <f t="shared" si="259"/>
        <v>0</v>
      </c>
      <c r="I973" s="71">
        <f t="shared" si="260"/>
        <v>0.21000000000000085</v>
      </c>
      <c r="J973" s="71">
        <f t="shared" si="261"/>
        <v>0</v>
      </c>
      <c r="K973" s="120">
        <v>1</v>
      </c>
      <c r="N973" s="120"/>
      <c r="O973" s="119"/>
      <c r="P973" s="120"/>
      <c r="Q973" s="120"/>
      <c r="R973" s="120"/>
      <c r="S973" s="119"/>
      <c r="T973" s="120"/>
      <c r="U973" s="119"/>
    </row>
    <row r="974" spans="1:21" s="67" customFormat="1" ht="15" hidden="1" customHeight="1">
      <c r="A974" s="66">
        <v>42650</v>
      </c>
      <c r="B974" s="67" t="s">
        <v>7006</v>
      </c>
      <c r="C974" s="68" t="s">
        <v>7007</v>
      </c>
      <c r="D974" s="67" t="s">
        <v>5947</v>
      </c>
      <c r="E974" s="71">
        <v>22</v>
      </c>
      <c r="F974" s="71">
        <v>23.75</v>
      </c>
      <c r="G974" s="71">
        <v>22.5</v>
      </c>
      <c r="H974" s="119">
        <f t="shared" si="259"/>
        <v>2.2727272727272728E-2</v>
      </c>
      <c r="I974" s="71">
        <f t="shared" si="260"/>
        <v>1.75</v>
      </c>
      <c r="J974" s="71">
        <f t="shared" si="261"/>
        <v>0.5</v>
      </c>
      <c r="K974" s="120">
        <v>3</v>
      </c>
      <c r="N974" s="120"/>
      <c r="O974" s="119"/>
      <c r="P974" s="120"/>
      <c r="Q974" s="120"/>
      <c r="R974" s="120"/>
      <c r="S974" s="119"/>
      <c r="T974" s="120"/>
      <c r="U974" s="119"/>
    </row>
    <row r="975" spans="1:21" s="67" customFormat="1" ht="15" hidden="1" customHeight="1">
      <c r="A975" s="66">
        <v>42650</v>
      </c>
      <c r="B975" s="67" t="s">
        <v>7008</v>
      </c>
      <c r="C975" s="68" t="s">
        <v>7009</v>
      </c>
      <c r="D975" s="122" t="s">
        <v>7010</v>
      </c>
      <c r="E975" s="71">
        <v>8</v>
      </c>
      <c r="F975" s="71">
        <v>9.1</v>
      </c>
      <c r="G975" s="71">
        <v>8.02</v>
      </c>
      <c r="H975" s="119">
        <f t="shared" si="259"/>
        <v>2.4999999999999467E-3</v>
      </c>
      <c r="I975" s="71">
        <f t="shared" si="260"/>
        <v>1.0999999999999996</v>
      </c>
      <c r="J975" s="71">
        <f t="shared" si="261"/>
        <v>1.9999999999999574E-2</v>
      </c>
      <c r="K975" s="120">
        <v>1</v>
      </c>
      <c r="N975" s="120"/>
      <c r="O975" s="119"/>
      <c r="P975" s="120"/>
      <c r="Q975" s="120"/>
      <c r="R975" s="120"/>
      <c r="S975" s="119"/>
      <c r="T975" s="120"/>
      <c r="U975" s="119"/>
    </row>
    <row r="976" spans="1:21" s="67" customFormat="1" ht="15" hidden="1" customHeight="1">
      <c r="A976" s="66">
        <v>42654</v>
      </c>
      <c r="B976" s="67" t="s">
        <v>7011</v>
      </c>
      <c r="C976" s="68" t="s">
        <v>7012</v>
      </c>
      <c r="D976" s="122" t="s">
        <v>1215</v>
      </c>
      <c r="E976" s="71">
        <v>10</v>
      </c>
      <c r="F976" s="71">
        <v>9.82</v>
      </c>
      <c r="G976" s="71">
        <v>9.86</v>
      </c>
      <c r="H976" s="119">
        <f t="shared" ref="H976:H983" si="262">(G976-E976)/E976</f>
        <v>-1.4000000000000058E-2</v>
      </c>
      <c r="I976" s="71">
        <f t="shared" ref="I976:I983" si="263">(F976-E976)</f>
        <v>-0.17999999999999972</v>
      </c>
      <c r="J976" s="71">
        <f t="shared" ref="J976:J983" si="264">G976-E976</f>
        <v>-0.14000000000000057</v>
      </c>
      <c r="K976" s="120">
        <v>1</v>
      </c>
      <c r="O976" s="119"/>
      <c r="P976" s="120"/>
      <c r="Q976" s="120"/>
      <c r="R976" s="120"/>
      <c r="S976" s="119"/>
      <c r="T976" s="120"/>
      <c r="U976" s="119"/>
    </row>
    <row r="977" spans="1:21" s="67" customFormat="1" ht="15" hidden="1" customHeight="1">
      <c r="A977" s="66">
        <v>42654</v>
      </c>
      <c r="B977" s="67" t="s">
        <v>7013</v>
      </c>
      <c r="C977" s="68" t="s">
        <v>7014</v>
      </c>
      <c r="D977" s="122" t="s">
        <v>7015</v>
      </c>
      <c r="E977" s="71">
        <v>5.5</v>
      </c>
      <c r="F977" s="71">
        <v>5.0599999999999996</v>
      </c>
      <c r="G977" s="71">
        <v>4.9800000000000004</v>
      </c>
      <c r="H977" s="119">
        <f t="shared" si="262"/>
        <v>-9.4545454545454474E-2</v>
      </c>
      <c r="I977" s="71">
        <f t="shared" si="263"/>
        <v>-0.44000000000000039</v>
      </c>
      <c r="J977" s="71">
        <f t="shared" si="264"/>
        <v>-0.51999999999999957</v>
      </c>
      <c r="K977" s="120">
        <v>1</v>
      </c>
      <c r="O977" s="119"/>
      <c r="P977" s="120"/>
      <c r="Q977" s="120"/>
      <c r="R977" s="120"/>
      <c r="S977" s="119"/>
      <c r="T977" s="120"/>
      <c r="U977" s="119"/>
    </row>
    <row r="978" spans="1:21" s="67" customFormat="1" ht="15" hidden="1" customHeight="1">
      <c r="A978" s="66">
        <v>42655</v>
      </c>
      <c r="B978" s="67" t="s">
        <v>7016</v>
      </c>
      <c r="C978" s="68" t="s">
        <v>7017</v>
      </c>
      <c r="D978" s="69" t="s">
        <v>5570</v>
      </c>
      <c r="E978" s="71">
        <v>18</v>
      </c>
      <c r="F978" s="71">
        <v>16.12</v>
      </c>
      <c r="G978" s="71">
        <v>14.6</v>
      </c>
      <c r="H978" s="119">
        <f t="shared" si="262"/>
        <v>-0.18888888888888891</v>
      </c>
      <c r="I978" s="71">
        <f t="shared" si="263"/>
        <v>-1.879999999999999</v>
      </c>
      <c r="J978" s="71">
        <f t="shared" si="264"/>
        <v>-3.4000000000000004</v>
      </c>
      <c r="K978" s="120">
        <v>1</v>
      </c>
      <c r="O978" s="119"/>
      <c r="P978" s="120"/>
      <c r="Q978" s="120"/>
      <c r="R978" s="120"/>
      <c r="S978" s="119"/>
      <c r="T978" s="120"/>
      <c r="U978" s="119"/>
    </row>
    <row r="979" spans="1:21" s="67" customFormat="1" ht="15" hidden="1" customHeight="1">
      <c r="A979" s="66">
        <v>42655</v>
      </c>
      <c r="B979" s="67" t="s">
        <v>7018</v>
      </c>
      <c r="C979" s="68" t="s">
        <v>7019</v>
      </c>
      <c r="D979" s="122" t="s">
        <v>7020</v>
      </c>
      <c r="E979" s="71">
        <v>19</v>
      </c>
      <c r="F979" s="71">
        <v>22.75</v>
      </c>
      <c r="G979" s="71">
        <v>21.85</v>
      </c>
      <c r="H979" s="119">
        <f t="shared" si="262"/>
        <v>0.15000000000000008</v>
      </c>
      <c r="I979" s="71">
        <f t="shared" si="263"/>
        <v>3.75</v>
      </c>
      <c r="J979" s="71">
        <f t="shared" si="264"/>
        <v>2.8500000000000014</v>
      </c>
      <c r="K979" s="120">
        <v>2</v>
      </c>
      <c r="O979" s="119"/>
      <c r="P979" s="120"/>
      <c r="Q979" s="120"/>
      <c r="R979" s="120"/>
      <c r="S979" s="119"/>
      <c r="T979" s="120"/>
      <c r="U979" s="119"/>
    </row>
    <row r="980" spans="1:21" s="67" customFormat="1" ht="15" hidden="1" customHeight="1">
      <c r="A980" s="66">
        <v>42657</v>
      </c>
      <c r="B980" s="67" t="s">
        <v>7021</v>
      </c>
      <c r="C980" s="68" t="s">
        <v>7022</v>
      </c>
      <c r="D980" s="69" t="s">
        <v>7023</v>
      </c>
      <c r="E980" s="71">
        <v>15</v>
      </c>
      <c r="F980" s="71">
        <v>13.66</v>
      </c>
      <c r="G980" s="71">
        <v>13.26</v>
      </c>
      <c r="H980" s="119">
        <f t="shared" si="262"/>
        <v>-0.11600000000000002</v>
      </c>
      <c r="I980" s="71">
        <f t="shared" si="263"/>
        <v>-1.3399999999999999</v>
      </c>
      <c r="J980" s="71">
        <f t="shared" si="264"/>
        <v>-1.7400000000000002</v>
      </c>
      <c r="K980" s="120">
        <v>1</v>
      </c>
      <c r="O980" s="119"/>
      <c r="P980" s="120"/>
      <c r="Q980" s="120"/>
      <c r="R980" s="120"/>
      <c r="S980" s="119"/>
      <c r="T980" s="120"/>
      <c r="U980" s="119"/>
    </row>
    <row r="981" spans="1:21" s="67" customFormat="1" ht="15" hidden="1" customHeight="1">
      <c r="A981" s="66">
        <v>42662</v>
      </c>
      <c r="B981" s="67" t="s">
        <v>7024</v>
      </c>
      <c r="C981" s="68" t="s">
        <v>7025</v>
      </c>
      <c r="D981" s="69" t="s">
        <v>7026</v>
      </c>
      <c r="E981" s="71">
        <v>14</v>
      </c>
      <c r="F981" s="71">
        <v>15</v>
      </c>
      <c r="G981" s="71">
        <v>14.09</v>
      </c>
      <c r="H981" s="119">
        <f t="shared" si="262"/>
        <v>6.428571428571418E-3</v>
      </c>
      <c r="I981" s="71">
        <f t="shared" si="263"/>
        <v>1</v>
      </c>
      <c r="J981" s="71">
        <f t="shared" si="264"/>
        <v>8.9999999999999858E-2</v>
      </c>
      <c r="K981" s="120">
        <v>1</v>
      </c>
      <c r="O981" s="119"/>
      <c r="P981" s="120"/>
      <c r="Q981" s="120"/>
      <c r="R981" s="120"/>
      <c r="S981" s="119"/>
      <c r="T981" s="120"/>
      <c r="U981" s="119"/>
    </row>
    <row r="982" spans="1:21" s="67" customFormat="1" ht="15" hidden="1" customHeight="1">
      <c r="A982" s="66">
        <v>42663</v>
      </c>
      <c r="B982" s="67" t="s">
        <v>7027</v>
      </c>
      <c r="C982" s="68" t="s">
        <v>7028</v>
      </c>
      <c r="D982" s="122" t="s">
        <v>7029</v>
      </c>
      <c r="E982" s="71">
        <v>18</v>
      </c>
      <c r="F982" s="71">
        <v>16.61</v>
      </c>
      <c r="G982" s="71">
        <v>16.5</v>
      </c>
      <c r="H982" s="119">
        <f t="shared" si="262"/>
        <v>-8.3333333333333329E-2</v>
      </c>
      <c r="I982" s="71">
        <f t="shared" si="263"/>
        <v>-1.3900000000000006</v>
      </c>
      <c r="J982" s="71">
        <f t="shared" si="264"/>
        <v>-1.5</v>
      </c>
      <c r="K982" s="120">
        <v>1</v>
      </c>
      <c r="O982" s="119"/>
      <c r="P982" s="120"/>
      <c r="Q982" s="120"/>
      <c r="R982" s="120"/>
      <c r="S982" s="119"/>
      <c r="T982" s="120"/>
      <c r="U982" s="119"/>
    </row>
    <row r="983" spans="1:21" s="67" customFormat="1" ht="15" hidden="1" customHeight="1">
      <c r="A983" s="66">
        <v>42663</v>
      </c>
      <c r="B983" s="67" t="s">
        <v>7030</v>
      </c>
      <c r="C983" s="68" t="s">
        <v>7031</v>
      </c>
      <c r="D983" s="122" t="s">
        <v>5258</v>
      </c>
      <c r="E983" s="71">
        <v>17</v>
      </c>
      <c r="F983" s="71">
        <v>26.75</v>
      </c>
      <c r="G983" s="71">
        <v>26.05</v>
      </c>
      <c r="H983" s="119">
        <f t="shared" si="262"/>
        <v>0.53235294117647058</v>
      </c>
      <c r="I983" s="71">
        <f t="shared" si="263"/>
        <v>9.75</v>
      </c>
      <c r="J983" s="71">
        <f t="shared" si="264"/>
        <v>9.0500000000000007</v>
      </c>
      <c r="K983" s="120">
        <v>3</v>
      </c>
      <c r="O983" s="119"/>
      <c r="P983" s="120"/>
      <c r="Q983" s="120"/>
      <c r="R983" s="120"/>
      <c r="S983" s="119"/>
      <c r="T983" s="120"/>
      <c r="U983" s="119"/>
    </row>
    <row r="984" spans="1:21" s="67" customFormat="1" ht="15" hidden="1" customHeight="1">
      <c r="A984" s="66">
        <v>42669</v>
      </c>
      <c r="B984" s="67" t="s">
        <v>7032</v>
      </c>
      <c r="C984" s="68" t="s">
        <v>7033</v>
      </c>
      <c r="D984" s="122" t="s">
        <v>5776</v>
      </c>
      <c r="E984" s="71">
        <v>13</v>
      </c>
      <c r="F984" s="71">
        <v>14.16</v>
      </c>
      <c r="G984" s="71">
        <v>13</v>
      </c>
      <c r="H984" s="119">
        <f t="shared" ref="H984:H990" si="265">(G984-E984)/E984</f>
        <v>0</v>
      </c>
      <c r="I984" s="71">
        <f t="shared" ref="I984:I990" si="266">(F984-E984)</f>
        <v>1.1600000000000001</v>
      </c>
      <c r="J984" s="71">
        <f t="shared" ref="J984:J990" si="267">G984-E984</f>
        <v>0</v>
      </c>
      <c r="K984" s="120">
        <v>3</v>
      </c>
      <c r="O984" s="119"/>
      <c r="P984" s="120"/>
      <c r="Q984" s="120"/>
      <c r="R984" s="120"/>
      <c r="S984" s="119"/>
      <c r="T984" s="120"/>
      <c r="U984" s="119"/>
    </row>
    <row r="985" spans="1:21" s="67" customFormat="1" ht="15" hidden="1" customHeight="1">
      <c r="A985" s="66">
        <v>42670</v>
      </c>
      <c r="B985" s="67" t="s">
        <v>7034</v>
      </c>
      <c r="C985" s="68" t="s">
        <v>7035</v>
      </c>
      <c r="D985" s="122" t="s">
        <v>1819</v>
      </c>
      <c r="E985" s="71">
        <v>10</v>
      </c>
      <c r="F985" s="71">
        <v>10.039999999999999</v>
      </c>
      <c r="G985" s="71">
        <v>10.050000000000001</v>
      </c>
      <c r="H985" s="119">
        <f t="shared" si="265"/>
        <v>5.0000000000000712E-3</v>
      </c>
      <c r="I985" s="71">
        <f t="shared" si="266"/>
        <v>3.9999999999999147E-2</v>
      </c>
      <c r="J985" s="71">
        <f t="shared" si="267"/>
        <v>5.0000000000000711E-2</v>
      </c>
      <c r="K985" s="120">
        <v>1</v>
      </c>
      <c r="O985" s="119"/>
      <c r="P985" s="120"/>
      <c r="Q985" s="120"/>
      <c r="R985" s="120"/>
      <c r="S985" s="119"/>
      <c r="T985" s="120"/>
      <c r="U985" s="119"/>
    </row>
    <row r="986" spans="1:21" s="67" customFormat="1" ht="15" hidden="1" customHeight="1">
      <c r="A986" s="66">
        <v>42670</v>
      </c>
      <c r="B986" s="67" t="s">
        <v>7036</v>
      </c>
      <c r="C986" s="68" t="s">
        <v>7037</v>
      </c>
      <c r="D986" s="122" t="s">
        <v>7038</v>
      </c>
      <c r="E986" s="71">
        <v>15</v>
      </c>
      <c r="F986" s="71">
        <v>15</v>
      </c>
      <c r="G986" s="71">
        <v>13.26</v>
      </c>
      <c r="H986" s="119">
        <f t="shared" si="265"/>
        <v>-0.11600000000000002</v>
      </c>
      <c r="I986" s="71">
        <f t="shared" si="266"/>
        <v>0</v>
      </c>
      <c r="J986" s="71">
        <f t="shared" si="267"/>
        <v>-1.7400000000000002</v>
      </c>
      <c r="K986" s="120">
        <v>2</v>
      </c>
      <c r="L986" s="123" t="s">
        <v>3006</v>
      </c>
      <c r="O986" s="119"/>
      <c r="P986" s="120"/>
      <c r="Q986" s="120"/>
      <c r="R986" s="120"/>
      <c r="S986" s="119"/>
      <c r="T986" s="120"/>
      <c r="U986" s="119"/>
    </row>
    <row r="987" spans="1:21" s="73" customFormat="1" ht="13.8" hidden="1">
      <c r="A987" s="66">
        <v>42670</v>
      </c>
      <c r="B987" s="67" t="s">
        <v>7039</v>
      </c>
      <c r="C987" s="68" t="s">
        <v>7040</v>
      </c>
      <c r="D987" s="69" t="s">
        <v>7041</v>
      </c>
      <c r="E987" s="71">
        <v>19.5</v>
      </c>
      <c r="F987" s="71">
        <v>18.399999999999999</v>
      </c>
      <c r="G987" s="71">
        <v>16.57</v>
      </c>
      <c r="H987" s="119">
        <f t="shared" si="265"/>
        <v>-0.15025641025641023</v>
      </c>
      <c r="I987" s="71">
        <f t="shared" si="266"/>
        <v>-1.1000000000000014</v>
      </c>
      <c r="J987" s="71">
        <f t="shared" si="267"/>
        <v>-2.9299999999999997</v>
      </c>
      <c r="K987" s="120">
        <v>3</v>
      </c>
      <c r="L987" s="123" t="s">
        <v>3006</v>
      </c>
      <c r="M987" s="74"/>
      <c r="N987" s="74"/>
      <c r="O987" s="74"/>
    </row>
    <row r="988" spans="1:21" s="73" customFormat="1" ht="13.8">
      <c r="A988" s="66">
        <v>42671</v>
      </c>
      <c r="B988" s="67" t="s">
        <v>7042</v>
      </c>
      <c r="C988" s="68" t="s">
        <v>4246</v>
      </c>
      <c r="D988" s="122" t="s">
        <v>7043</v>
      </c>
      <c r="E988" s="71">
        <v>17</v>
      </c>
      <c r="F988" s="71">
        <v>17.04</v>
      </c>
      <c r="G988" s="71">
        <v>17.95</v>
      </c>
      <c r="H988" s="119">
        <f t="shared" si="265"/>
        <v>5.5882352941176432E-2</v>
      </c>
      <c r="I988" s="71">
        <f t="shared" si="266"/>
        <v>3.9999999999999147E-2</v>
      </c>
      <c r="J988" s="71">
        <f t="shared" si="267"/>
        <v>0.94999999999999929</v>
      </c>
      <c r="K988" s="120">
        <v>1</v>
      </c>
      <c r="L988" s="67"/>
      <c r="M988" s="74"/>
      <c r="N988" s="74"/>
      <c r="O988" s="74"/>
    </row>
    <row r="989" spans="1:21" s="73" customFormat="1" ht="13.8" hidden="1">
      <c r="A989" s="66">
        <v>42671</v>
      </c>
      <c r="B989" s="67" t="s">
        <v>7044</v>
      </c>
      <c r="C989" s="68" t="s">
        <v>7045</v>
      </c>
      <c r="D989" s="122" t="s">
        <v>5947</v>
      </c>
      <c r="E989" s="71">
        <v>17</v>
      </c>
      <c r="F989" s="71">
        <v>24.52</v>
      </c>
      <c r="G989" s="71">
        <v>23.7</v>
      </c>
      <c r="H989" s="119">
        <f t="shared" si="265"/>
        <v>0.39411764705882346</v>
      </c>
      <c r="I989" s="71">
        <f t="shared" si="266"/>
        <v>7.52</v>
      </c>
      <c r="J989" s="71">
        <f t="shared" si="267"/>
        <v>6.6999999999999993</v>
      </c>
      <c r="K989" s="120">
        <v>3</v>
      </c>
      <c r="L989" s="67"/>
      <c r="M989" s="74"/>
      <c r="N989" s="74"/>
      <c r="O989" s="74"/>
    </row>
    <row r="990" spans="1:21" s="73" customFormat="1" ht="13.8" hidden="1">
      <c r="A990" s="66">
        <v>42671</v>
      </c>
      <c r="B990" s="67" t="s">
        <v>7046</v>
      </c>
      <c r="C990" s="68" t="s">
        <v>7047</v>
      </c>
      <c r="D990" s="122" t="s">
        <v>7048</v>
      </c>
      <c r="E990" s="71">
        <v>16</v>
      </c>
      <c r="F990" s="71">
        <v>16.8</v>
      </c>
      <c r="G990" s="71">
        <v>15.5</v>
      </c>
      <c r="H990" s="119">
        <f t="shared" si="265"/>
        <v>-3.125E-2</v>
      </c>
      <c r="I990" s="71">
        <f t="shared" si="266"/>
        <v>0.80000000000000071</v>
      </c>
      <c r="J990" s="71">
        <f t="shared" si="267"/>
        <v>-0.5</v>
      </c>
      <c r="K990" s="120">
        <v>2</v>
      </c>
      <c r="L990" s="67"/>
      <c r="M990" s="74"/>
      <c r="N990" s="74"/>
      <c r="O990" s="74"/>
    </row>
    <row r="991" spans="1:21" s="67" customFormat="1" ht="13.8" hidden="1">
      <c r="A991" s="66">
        <v>42676</v>
      </c>
      <c r="B991" s="67" t="s">
        <v>7049</v>
      </c>
      <c r="C991" s="68" t="s">
        <v>7050</v>
      </c>
      <c r="D991" s="122" t="s">
        <v>3460</v>
      </c>
      <c r="E991" s="71">
        <v>10</v>
      </c>
      <c r="F991" s="71">
        <v>10</v>
      </c>
      <c r="G991" s="71">
        <v>10.41</v>
      </c>
      <c r="H991" s="119">
        <f>(G991-E991)/E991</f>
        <v>4.1000000000000016E-2</v>
      </c>
      <c r="I991" s="71">
        <f>(F991-E991)</f>
        <v>0</v>
      </c>
      <c r="J991" s="71">
        <f>G991-E991</f>
        <v>0.41000000000000014</v>
      </c>
      <c r="K991" s="120">
        <v>2</v>
      </c>
      <c r="M991" s="68"/>
      <c r="N991" s="68"/>
      <c r="O991" s="68"/>
    </row>
    <row r="992" spans="1:21" s="67" customFormat="1" ht="27.6" hidden="1">
      <c r="A992" s="66">
        <v>42678</v>
      </c>
      <c r="B992" s="67" t="s">
        <v>7051</v>
      </c>
      <c r="C992" s="68" t="s">
        <v>7052</v>
      </c>
      <c r="D992" s="265" t="s">
        <v>7053</v>
      </c>
      <c r="E992" s="71">
        <v>11</v>
      </c>
      <c r="F992" s="71">
        <v>10.3</v>
      </c>
      <c r="G992" s="71">
        <v>10.99</v>
      </c>
      <c r="H992" s="119">
        <f>(G992-E992)/E992</f>
        <v>-9.0909090909088968E-4</v>
      </c>
      <c r="I992" s="71">
        <f>(F992-E992)</f>
        <v>-0.69999999999999929</v>
      </c>
      <c r="J992" s="71">
        <f>G992-E992</f>
        <v>-9.9999999999997868E-3</v>
      </c>
      <c r="K992" s="120">
        <v>2</v>
      </c>
      <c r="M992" s="68"/>
      <c r="N992" s="68"/>
      <c r="O992" s="68"/>
    </row>
    <row r="993" spans="1:38" s="67" customFormat="1" ht="13.8" hidden="1">
      <c r="A993" s="66">
        <v>42705</v>
      </c>
      <c r="B993" s="67" t="s">
        <v>7054</v>
      </c>
      <c r="C993" s="68" t="s">
        <v>7055</v>
      </c>
      <c r="D993" s="122" t="s">
        <v>7056</v>
      </c>
      <c r="E993" s="71">
        <v>20</v>
      </c>
      <c r="F993" s="71">
        <v>20.25</v>
      </c>
      <c r="G993" s="71">
        <v>19.149999999999999</v>
      </c>
      <c r="H993" s="119">
        <f t="shared" ref="H993:H999" si="268">(G993-E993)/E993</f>
        <v>-4.2500000000000072E-2</v>
      </c>
      <c r="I993" s="71">
        <f t="shared" ref="I993:I999" si="269">(F993-E993)</f>
        <v>0.25</v>
      </c>
      <c r="J993" s="71">
        <f t="shared" ref="J993:J999" si="270">G993-E993</f>
        <v>-0.85000000000000142</v>
      </c>
      <c r="K993" s="120">
        <v>1</v>
      </c>
      <c r="M993" s="68"/>
      <c r="N993" s="68"/>
      <c r="O993" s="68"/>
    </row>
    <row r="994" spans="1:38" s="56" customFormat="1" hidden="1">
      <c r="A994" s="66">
        <v>42711</v>
      </c>
      <c r="B994" s="67" t="s">
        <v>7057</v>
      </c>
      <c r="C994" s="68" t="s">
        <v>7058</v>
      </c>
      <c r="D994" s="122" t="s">
        <v>7059</v>
      </c>
      <c r="E994" s="71">
        <v>7</v>
      </c>
      <c r="F994" s="71">
        <v>7.55</v>
      </c>
      <c r="G994" s="71">
        <v>9</v>
      </c>
      <c r="H994" s="119">
        <f t="shared" si="268"/>
        <v>0.2857142857142857</v>
      </c>
      <c r="I994" s="71">
        <f t="shared" si="269"/>
        <v>0.54999999999999982</v>
      </c>
      <c r="J994" s="71">
        <f t="shared" si="270"/>
        <v>2</v>
      </c>
      <c r="K994" s="120">
        <v>1</v>
      </c>
      <c r="L994" s="67"/>
      <c r="M994" s="60"/>
      <c r="N994" s="57"/>
      <c r="O994" s="57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</row>
    <row r="995" spans="1:38" s="56" customFormat="1" hidden="1">
      <c r="A995" s="66">
        <v>42712</v>
      </c>
      <c r="B995" s="67" t="s">
        <v>7060</v>
      </c>
      <c r="C995" s="68" t="s">
        <v>7061</v>
      </c>
      <c r="D995" s="122" t="s">
        <v>622</v>
      </c>
      <c r="E995" s="71">
        <v>8</v>
      </c>
      <c r="F995" s="71">
        <v>8.25</v>
      </c>
      <c r="G995" s="71">
        <v>8.16</v>
      </c>
      <c r="H995" s="119">
        <f t="shared" si="268"/>
        <v>2.0000000000000018E-2</v>
      </c>
      <c r="I995" s="71">
        <f t="shared" si="269"/>
        <v>0.25</v>
      </c>
      <c r="J995" s="71">
        <f t="shared" si="270"/>
        <v>0.16000000000000014</v>
      </c>
      <c r="K995" s="120">
        <v>1</v>
      </c>
      <c r="L995" s="67"/>
      <c r="M995" s="60"/>
      <c r="N995" s="57"/>
      <c r="O995" s="57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</row>
    <row r="996" spans="1:38" s="56" customFormat="1" ht="15" customHeight="1">
      <c r="A996" s="66">
        <v>42713</v>
      </c>
      <c r="B996" s="67" t="s">
        <v>7062</v>
      </c>
      <c r="C996" s="68" t="s">
        <v>1651</v>
      </c>
      <c r="D996" s="122" t="s">
        <v>7063</v>
      </c>
      <c r="E996" s="71">
        <v>40</v>
      </c>
      <c r="F996" s="71">
        <v>43.56</v>
      </c>
      <c r="G996" s="71">
        <v>44.05</v>
      </c>
      <c r="H996" s="119">
        <f t="shared" si="268"/>
        <v>0.10124999999999992</v>
      </c>
      <c r="I996" s="71">
        <f t="shared" si="269"/>
        <v>3.5600000000000023</v>
      </c>
      <c r="J996" s="71">
        <f t="shared" si="270"/>
        <v>4.0499999999999972</v>
      </c>
      <c r="K996" s="120">
        <v>1</v>
      </c>
      <c r="L996" s="123" t="s">
        <v>3006</v>
      </c>
      <c r="M996" s="60"/>
      <c r="N996" s="60"/>
    </row>
    <row r="997" spans="1:38" s="1" customFormat="1" ht="15" hidden="1" customHeight="1">
      <c r="A997" s="66">
        <v>42713</v>
      </c>
      <c r="B997" s="67" t="s">
        <v>7064</v>
      </c>
      <c r="C997" s="68" t="s">
        <v>7065</v>
      </c>
      <c r="D997" s="122" t="s">
        <v>7066</v>
      </c>
      <c r="E997" s="71">
        <v>9</v>
      </c>
      <c r="F997" s="71">
        <v>10.25</v>
      </c>
      <c r="G997" s="71">
        <v>9.77</v>
      </c>
      <c r="H997" s="119">
        <f t="shared" si="268"/>
        <v>8.555555555555551E-2</v>
      </c>
      <c r="I997" s="71">
        <f t="shared" si="269"/>
        <v>1.25</v>
      </c>
      <c r="J997" s="71">
        <f t="shared" si="270"/>
        <v>0.76999999999999957</v>
      </c>
      <c r="K997" s="120">
        <v>1</v>
      </c>
      <c r="L997" s="67"/>
      <c r="M997" s="8"/>
      <c r="N997" s="8"/>
    </row>
    <row r="998" spans="1:38" s="1" customFormat="1" ht="15" hidden="1" customHeight="1">
      <c r="A998" s="66">
        <v>42718</v>
      </c>
      <c r="B998" s="67" t="s">
        <v>7067</v>
      </c>
      <c r="C998" s="68" t="s">
        <v>7068</v>
      </c>
      <c r="D998" s="122" t="s">
        <v>7069</v>
      </c>
      <c r="E998" s="71">
        <v>15</v>
      </c>
      <c r="F998" s="71">
        <v>15.7</v>
      </c>
      <c r="G998" s="71">
        <v>15.06</v>
      </c>
      <c r="H998" s="119">
        <f t="shared" si="268"/>
        <v>4.000000000000033E-3</v>
      </c>
      <c r="I998" s="71">
        <f t="shared" si="269"/>
        <v>0.69999999999999929</v>
      </c>
      <c r="J998" s="71">
        <f t="shared" si="270"/>
        <v>6.0000000000000497E-2</v>
      </c>
      <c r="K998" s="120">
        <v>2</v>
      </c>
      <c r="L998" s="67"/>
      <c r="M998" s="8"/>
      <c r="N998" s="8"/>
    </row>
    <row r="999" spans="1:38" s="56" customFormat="1" hidden="1">
      <c r="A999" s="66">
        <v>42720</v>
      </c>
      <c r="B999" s="67" t="s">
        <v>7070</v>
      </c>
      <c r="C999" s="68" t="s">
        <v>7071</v>
      </c>
      <c r="D999" s="122" t="s">
        <v>5849</v>
      </c>
      <c r="E999" s="71">
        <v>11</v>
      </c>
      <c r="F999" s="71">
        <v>11.2</v>
      </c>
      <c r="G999" s="71">
        <v>11.85</v>
      </c>
      <c r="H999" s="119">
        <f t="shared" si="268"/>
        <v>7.7272727272727243E-2</v>
      </c>
      <c r="I999" s="71">
        <f t="shared" si="269"/>
        <v>0.19999999999999929</v>
      </c>
      <c r="J999" s="71">
        <f t="shared" si="270"/>
        <v>0.84999999999999964</v>
      </c>
      <c r="K999" s="120">
        <v>2</v>
      </c>
      <c r="L999" s="67"/>
      <c r="M999" s="60"/>
      <c r="N999" s="57"/>
      <c r="O999" s="57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</row>
    <row r="1000" spans="1:38" s="56" customFormat="1" hidden="1">
      <c r="A1000" s="245"/>
      <c r="B1000" s="58"/>
      <c r="C1000" s="57"/>
      <c r="D1000" s="58"/>
      <c r="E1000" s="255"/>
      <c r="F1000" s="57"/>
      <c r="G1000" s="57"/>
      <c r="H1000" s="71"/>
      <c r="I1000" s="120"/>
      <c r="M1000" s="60"/>
      <c r="N1000" s="57"/>
      <c r="O1000" s="57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</row>
    <row r="1001" spans="1:38" s="56" customFormat="1" hidden="1">
      <c r="A1001" s="245"/>
      <c r="B1001" s="58"/>
      <c r="C1001" s="57"/>
      <c r="D1001" s="58"/>
      <c r="E1001" s="255"/>
      <c r="F1001" s="57"/>
      <c r="G1001" s="57"/>
      <c r="H1001" s="71"/>
      <c r="I1001" s="120"/>
      <c r="M1001" s="60"/>
      <c r="N1001" s="57"/>
      <c r="O1001" s="57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</row>
    <row r="1002" spans="1:38" s="56" customFormat="1" ht="15.6" hidden="1" thickTop="1">
      <c r="A1002" s="100" t="s">
        <v>699</v>
      </c>
      <c r="B1002" s="101"/>
      <c r="C1002" s="101"/>
      <c r="D1002" s="101" t="s">
        <v>3367</v>
      </c>
      <c r="E1002" s="102" t="s">
        <v>700</v>
      </c>
      <c r="F1002" s="103" t="s">
        <v>701</v>
      </c>
      <c r="G1002" s="104" t="s">
        <v>702</v>
      </c>
      <c r="H1002" s="105" t="s">
        <v>702</v>
      </c>
      <c r="I1002" s="106" t="s">
        <v>3004</v>
      </c>
      <c r="J1002" s="106" t="s">
        <v>3004</v>
      </c>
      <c r="K1002" s="107" t="s">
        <v>711</v>
      </c>
      <c r="L1002" s="108"/>
      <c r="M1002" s="60"/>
      <c r="N1002" s="57"/>
      <c r="O1002" s="57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</row>
    <row r="1003" spans="1:38" s="56" customFormat="1" ht="15.6" hidden="1" thickBot="1">
      <c r="A1003" s="109" t="s">
        <v>703</v>
      </c>
      <c r="B1003" s="110" t="s">
        <v>2220</v>
      </c>
      <c r="C1003" s="110" t="s">
        <v>704</v>
      </c>
      <c r="D1003" s="110" t="s">
        <v>3366</v>
      </c>
      <c r="E1003" s="111" t="s">
        <v>705</v>
      </c>
      <c r="F1003" s="112" t="s">
        <v>705</v>
      </c>
      <c r="G1003" s="113" t="s">
        <v>706</v>
      </c>
      <c r="H1003" s="114" t="s">
        <v>707</v>
      </c>
      <c r="I1003" s="115" t="s">
        <v>701</v>
      </c>
      <c r="J1003" s="115" t="s">
        <v>706</v>
      </c>
      <c r="K1003" s="116" t="s">
        <v>2169</v>
      </c>
      <c r="L1003" s="117" t="s">
        <v>3005</v>
      </c>
      <c r="M1003" s="60"/>
      <c r="N1003" s="57"/>
      <c r="O1003" s="57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</row>
    <row r="1004" spans="1:38" s="56" customFormat="1" ht="16.2" hidden="1" thickTop="1" thickBot="1">
      <c r="A1004" s="72"/>
      <c r="B1004" s="118">
        <v>2015</v>
      </c>
      <c r="C1004" s="74"/>
      <c r="D1004" s="73"/>
      <c r="E1004" s="76"/>
      <c r="F1004" s="77"/>
      <c r="G1004" s="78"/>
      <c r="H1004" s="79"/>
      <c r="I1004" s="79"/>
      <c r="J1004" s="74"/>
      <c r="K1004" s="80"/>
      <c r="L1004" s="81"/>
      <c r="M1004" s="60"/>
      <c r="N1004" s="57"/>
      <c r="O1004" s="57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</row>
    <row r="1005" spans="1:38" s="56" customFormat="1" hidden="1">
      <c r="A1005" s="66">
        <v>42020</v>
      </c>
      <c r="B1005" s="67" t="s">
        <v>6406</v>
      </c>
      <c r="C1005" s="68" t="s">
        <v>6407</v>
      </c>
      <c r="D1005" s="125" t="s">
        <v>6408</v>
      </c>
      <c r="E1005" s="70">
        <v>14</v>
      </c>
      <c r="F1005" s="71">
        <v>13.49</v>
      </c>
      <c r="G1005" s="71">
        <v>13.5</v>
      </c>
      <c r="H1005" s="119">
        <f t="shared" ref="H1005:H1036" si="271">(G1005-E1005)/E1005</f>
        <v>-3.5714285714285712E-2</v>
      </c>
      <c r="I1005" s="71">
        <f t="shared" ref="I1005:I1036" si="272">(F1005-E1005)</f>
        <v>-0.50999999999999979</v>
      </c>
      <c r="J1005" s="71">
        <f t="shared" ref="J1005:J1036" si="273">G1005-E1005</f>
        <v>-0.5</v>
      </c>
      <c r="K1005" s="120">
        <v>1</v>
      </c>
      <c r="L1005" s="123"/>
      <c r="M1005" s="60"/>
      <c r="N1005" s="57"/>
      <c r="O1005" s="57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</row>
    <row r="1006" spans="1:38" s="56" customFormat="1" hidden="1">
      <c r="A1006" s="66">
        <v>42020</v>
      </c>
      <c r="B1006" s="67" t="s">
        <v>7637</v>
      </c>
      <c r="C1006" s="68" t="s">
        <v>7638</v>
      </c>
      <c r="D1006" s="122" t="s">
        <v>7639</v>
      </c>
      <c r="E1006" s="70">
        <v>15.75</v>
      </c>
      <c r="F1006" s="71">
        <v>16.350000000000001</v>
      </c>
      <c r="G1006" s="71">
        <v>17</v>
      </c>
      <c r="H1006" s="119">
        <f t="shared" si="271"/>
        <v>7.9365079365079361E-2</v>
      </c>
      <c r="I1006" s="71">
        <f t="shared" si="272"/>
        <v>0.60000000000000142</v>
      </c>
      <c r="J1006" s="71">
        <f t="shared" si="273"/>
        <v>1.25</v>
      </c>
      <c r="K1006" s="68">
        <v>1</v>
      </c>
      <c r="L1006" s="68"/>
      <c r="M1006" s="60"/>
      <c r="N1006" s="57"/>
      <c r="O1006" s="57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</row>
    <row r="1007" spans="1:38" s="56" customFormat="1">
      <c r="A1007" s="66">
        <v>42020</v>
      </c>
      <c r="B1007" s="67" t="s">
        <v>7640</v>
      </c>
      <c r="C1007" s="68" t="s">
        <v>5361</v>
      </c>
      <c r="D1007" s="122" t="s">
        <v>7641</v>
      </c>
      <c r="E1007" s="70">
        <v>10</v>
      </c>
      <c r="F1007" s="71">
        <v>10.01</v>
      </c>
      <c r="G1007" s="71">
        <v>10</v>
      </c>
      <c r="H1007" s="119">
        <f t="shared" si="271"/>
        <v>0</v>
      </c>
      <c r="I1007" s="71">
        <f t="shared" si="272"/>
        <v>9.9999999999997868E-3</v>
      </c>
      <c r="J1007" s="71">
        <f t="shared" si="273"/>
        <v>0</v>
      </c>
      <c r="K1007" s="68">
        <v>1</v>
      </c>
      <c r="L1007" s="68"/>
      <c r="M1007" s="60"/>
      <c r="N1007" s="57"/>
      <c r="O1007" s="57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</row>
    <row r="1008" spans="1:38" s="56" customFormat="1">
      <c r="A1008" s="66">
        <v>42027</v>
      </c>
      <c r="B1008" s="67" t="s">
        <v>7642</v>
      </c>
      <c r="C1008" s="68" t="s">
        <v>808</v>
      </c>
      <c r="D1008" s="67" t="s">
        <v>389</v>
      </c>
      <c r="E1008" s="70">
        <v>14</v>
      </c>
      <c r="F1008" s="71">
        <v>20.2</v>
      </c>
      <c r="G1008" s="71">
        <v>23.23</v>
      </c>
      <c r="H1008" s="119">
        <f t="shared" si="271"/>
        <v>0.65928571428571436</v>
      </c>
      <c r="I1008" s="71">
        <f t="shared" si="272"/>
        <v>6.1999999999999993</v>
      </c>
      <c r="J1008" s="71">
        <f t="shared" si="273"/>
        <v>9.23</v>
      </c>
      <c r="K1008" s="68">
        <v>3</v>
      </c>
      <c r="L1008" s="68"/>
      <c r="M1008" s="60"/>
      <c r="N1008" s="57"/>
      <c r="O1008" s="57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</row>
    <row r="1009" spans="1:38" s="56" customFormat="1" hidden="1">
      <c r="A1009" s="66">
        <v>42031</v>
      </c>
      <c r="B1009" s="67" t="s">
        <v>6409</v>
      </c>
      <c r="C1009" s="68" t="s">
        <v>6410</v>
      </c>
      <c r="D1009" s="122" t="s">
        <v>6411</v>
      </c>
      <c r="E1009" s="70">
        <v>11</v>
      </c>
      <c r="F1009" s="71">
        <v>12.16</v>
      </c>
      <c r="G1009" s="71">
        <v>11.1</v>
      </c>
      <c r="H1009" s="119">
        <f t="shared" si="271"/>
        <v>9.0909090909090592E-3</v>
      </c>
      <c r="I1009" s="71">
        <f t="shared" si="272"/>
        <v>1.1600000000000001</v>
      </c>
      <c r="J1009" s="71">
        <f t="shared" si="273"/>
        <v>9.9999999999999645E-2</v>
      </c>
      <c r="K1009" s="120">
        <v>1</v>
      </c>
      <c r="L1009" s="81"/>
      <c r="M1009" s="60"/>
      <c r="N1009" s="57"/>
      <c r="O1009" s="57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</row>
    <row r="1010" spans="1:38" s="56" customFormat="1" hidden="1">
      <c r="A1010" s="66">
        <v>42032</v>
      </c>
      <c r="B1010" s="67" t="s">
        <v>6412</v>
      </c>
      <c r="C1010" s="68" t="s">
        <v>6413</v>
      </c>
      <c r="D1010" s="69" t="s">
        <v>6060</v>
      </c>
      <c r="E1010" s="70">
        <v>18</v>
      </c>
      <c r="F1010" s="71">
        <v>21.5</v>
      </c>
      <c r="G1010" s="71">
        <v>18.829999999999998</v>
      </c>
      <c r="H1010" s="119">
        <f t="shared" si="271"/>
        <v>4.6111111111111019E-2</v>
      </c>
      <c r="I1010" s="71">
        <f t="shared" si="272"/>
        <v>3.5</v>
      </c>
      <c r="J1010" s="71">
        <f t="shared" si="273"/>
        <v>0.82999999999999829</v>
      </c>
      <c r="K1010" s="120">
        <v>2</v>
      </c>
      <c r="L1010" s="81"/>
      <c r="M1010" s="60"/>
      <c r="N1010" s="57"/>
      <c r="O1010" s="57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</row>
    <row r="1011" spans="1:38" s="56" customFormat="1" hidden="1">
      <c r="A1011" s="66">
        <v>42033</v>
      </c>
      <c r="B1011" s="67" t="s">
        <v>6414</v>
      </c>
      <c r="C1011" s="68" t="s">
        <v>6415</v>
      </c>
      <c r="D1011" s="122" t="s">
        <v>6416</v>
      </c>
      <c r="E1011" s="70">
        <v>17</v>
      </c>
      <c r="F1011" s="71">
        <v>19.260000000000002</v>
      </c>
      <c r="G1011" s="71">
        <v>22</v>
      </c>
      <c r="H1011" s="119">
        <f t="shared" si="271"/>
        <v>0.29411764705882354</v>
      </c>
      <c r="I1011" s="71">
        <f t="shared" si="272"/>
        <v>2.2600000000000016</v>
      </c>
      <c r="J1011" s="71">
        <f t="shared" si="273"/>
        <v>5</v>
      </c>
      <c r="K1011" s="120">
        <v>2</v>
      </c>
      <c r="L1011" s="81"/>
      <c r="M1011" s="60"/>
      <c r="N1011" s="57"/>
      <c r="O1011" s="57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</row>
    <row r="1012" spans="1:38" s="56" customFormat="1" hidden="1">
      <c r="A1012" s="66">
        <v>42033</v>
      </c>
      <c r="B1012" s="67" t="s">
        <v>6417</v>
      </c>
      <c r="C1012" s="68" t="s">
        <v>6418</v>
      </c>
      <c r="D1012" s="69" t="s">
        <v>3047</v>
      </c>
      <c r="E1012" s="70">
        <v>16</v>
      </c>
      <c r="F1012" s="71">
        <v>19</v>
      </c>
      <c r="G1012" s="71">
        <v>14.95</v>
      </c>
      <c r="H1012" s="119">
        <f t="shared" si="271"/>
        <v>-6.5625000000000044E-2</v>
      </c>
      <c r="I1012" s="71">
        <f t="shared" si="272"/>
        <v>3</v>
      </c>
      <c r="J1012" s="71">
        <f t="shared" si="273"/>
        <v>-1.0500000000000007</v>
      </c>
      <c r="K1012" s="120">
        <v>2</v>
      </c>
      <c r="L1012" s="81"/>
      <c r="M1012" s="60"/>
      <c r="N1012" s="57"/>
      <c r="O1012" s="57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  <c r="AJ1012" s="58"/>
      <c r="AK1012" s="58"/>
      <c r="AL1012" s="58"/>
    </row>
    <row r="1013" spans="1:38" s="56" customFormat="1" hidden="1">
      <c r="A1013" s="66">
        <v>42033</v>
      </c>
      <c r="B1013" s="67" t="s">
        <v>6419</v>
      </c>
      <c r="C1013" s="68" t="s">
        <v>6420</v>
      </c>
      <c r="D1013" s="122" t="s">
        <v>3152</v>
      </c>
      <c r="E1013" s="70">
        <v>10</v>
      </c>
      <c r="F1013" s="71">
        <v>9.25</v>
      </c>
      <c r="G1013" s="71">
        <v>8.15</v>
      </c>
      <c r="H1013" s="119">
        <f t="shared" si="271"/>
        <v>-0.18499999999999997</v>
      </c>
      <c r="I1013" s="71">
        <f t="shared" si="272"/>
        <v>-0.75</v>
      </c>
      <c r="J1013" s="71">
        <f t="shared" si="273"/>
        <v>-1.8499999999999996</v>
      </c>
      <c r="K1013" s="120">
        <v>1</v>
      </c>
      <c r="L1013" s="81"/>
      <c r="M1013" s="60"/>
      <c r="N1013" s="57"/>
      <c r="O1013" s="57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  <c r="AJ1013" s="58"/>
      <c r="AK1013" s="58"/>
      <c r="AL1013" s="58"/>
    </row>
    <row r="1014" spans="1:38" s="56" customFormat="1" hidden="1">
      <c r="A1014" s="66">
        <v>42034</v>
      </c>
      <c r="B1014" s="67" t="s">
        <v>6421</v>
      </c>
      <c r="C1014" s="68" t="s">
        <v>6422</v>
      </c>
      <c r="D1014" s="69" t="s">
        <v>6423</v>
      </c>
      <c r="E1014" s="70">
        <v>13</v>
      </c>
      <c r="F1014" s="71">
        <v>13.15</v>
      </c>
      <c r="G1014" s="71">
        <v>13.5</v>
      </c>
      <c r="H1014" s="119">
        <f t="shared" si="271"/>
        <v>3.8461538461538464E-2</v>
      </c>
      <c r="I1014" s="71">
        <f t="shared" si="272"/>
        <v>0.15000000000000036</v>
      </c>
      <c r="J1014" s="71">
        <f t="shared" si="273"/>
        <v>0.5</v>
      </c>
      <c r="K1014" s="120">
        <v>1</v>
      </c>
      <c r="L1014" s="123"/>
      <c r="M1014" s="60"/>
      <c r="N1014" s="57"/>
      <c r="O1014" s="57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  <c r="AJ1014" s="58"/>
      <c r="AK1014" s="58"/>
      <c r="AL1014" s="58"/>
    </row>
    <row r="1015" spans="1:38" s="56" customFormat="1" hidden="1">
      <c r="A1015" s="66">
        <v>42034</v>
      </c>
      <c r="B1015" s="67" t="s">
        <v>6424</v>
      </c>
      <c r="C1015" s="68" t="s">
        <v>6425</v>
      </c>
      <c r="D1015" s="122" t="s">
        <v>5130</v>
      </c>
      <c r="E1015" s="70">
        <v>23</v>
      </c>
      <c r="F1015" s="71">
        <v>27.1</v>
      </c>
      <c r="G1015" s="71">
        <v>26.6</v>
      </c>
      <c r="H1015" s="119">
        <f t="shared" si="271"/>
        <v>0.15652173913043485</v>
      </c>
      <c r="I1015" s="71">
        <f t="shared" si="272"/>
        <v>4.1000000000000014</v>
      </c>
      <c r="J1015" s="71">
        <f t="shared" si="273"/>
        <v>3.6000000000000014</v>
      </c>
      <c r="K1015" s="120">
        <v>3</v>
      </c>
      <c r="L1015" s="123"/>
      <c r="M1015" s="60"/>
      <c r="N1015" s="57"/>
      <c r="O1015" s="57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  <c r="AJ1015" s="58"/>
      <c r="AK1015" s="58"/>
      <c r="AL1015" s="58"/>
    </row>
    <row r="1016" spans="1:38" s="56" customFormat="1" hidden="1">
      <c r="A1016" s="66">
        <v>42034</v>
      </c>
      <c r="B1016" s="67" t="s">
        <v>6426</v>
      </c>
      <c r="C1016" s="68" t="s">
        <v>6427</v>
      </c>
      <c r="D1016" s="69" t="s">
        <v>2051</v>
      </c>
      <c r="E1016" s="70">
        <v>23</v>
      </c>
      <c r="F1016" s="71">
        <v>42.05</v>
      </c>
      <c r="G1016" s="71">
        <v>50</v>
      </c>
      <c r="H1016" s="119">
        <f t="shared" si="271"/>
        <v>1.173913043478261</v>
      </c>
      <c r="I1016" s="71">
        <f t="shared" si="272"/>
        <v>19.049999999999997</v>
      </c>
      <c r="J1016" s="71">
        <f t="shared" si="273"/>
        <v>27</v>
      </c>
      <c r="K1016" s="120">
        <v>4</v>
      </c>
      <c r="L1016" s="123"/>
      <c r="M1016" s="60"/>
      <c r="N1016" s="57"/>
      <c r="O1016" s="57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  <c r="AJ1016" s="58"/>
      <c r="AK1016" s="58"/>
      <c r="AL1016" s="58"/>
    </row>
    <row r="1017" spans="1:38" s="56" customFormat="1" hidden="1">
      <c r="A1017" s="66">
        <v>42034</v>
      </c>
      <c r="B1017" s="67" t="s">
        <v>6428</v>
      </c>
      <c r="C1017" s="68" t="s">
        <v>6429</v>
      </c>
      <c r="D1017" s="126" t="s">
        <v>6430</v>
      </c>
      <c r="E1017" s="70">
        <v>10</v>
      </c>
      <c r="F1017" s="71">
        <v>10</v>
      </c>
      <c r="G1017" s="71">
        <v>9.4</v>
      </c>
      <c r="H1017" s="119">
        <f t="shared" si="271"/>
        <v>-5.9999999999999963E-2</v>
      </c>
      <c r="I1017" s="71">
        <f t="shared" si="272"/>
        <v>0</v>
      </c>
      <c r="J1017" s="71">
        <f t="shared" si="273"/>
        <v>-0.59999999999999964</v>
      </c>
      <c r="K1017" s="120">
        <v>1</v>
      </c>
      <c r="L1017" s="81"/>
      <c r="M1017" s="60"/>
      <c r="N1017" s="57"/>
      <c r="O1017" s="57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  <c r="AJ1017" s="58"/>
      <c r="AK1017" s="58"/>
      <c r="AL1017" s="58"/>
    </row>
    <row r="1018" spans="1:38" s="56" customFormat="1" hidden="1">
      <c r="A1018" s="66">
        <v>42034</v>
      </c>
      <c r="B1018" s="67" t="s">
        <v>7643</v>
      </c>
      <c r="C1018" s="68" t="s">
        <v>7644</v>
      </c>
      <c r="D1018" s="69" t="s">
        <v>5258</v>
      </c>
      <c r="E1018" s="70">
        <v>21</v>
      </c>
      <c r="F1018" s="71">
        <v>47</v>
      </c>
      <c r="G1018" s="71">
        <v>45.9</v>
      </c>
      <c r="H1018" s="119">
        <f t="shared" si="271"/>
        <v>1.1857142857142857</v>
      </c>
      <c r="I1018" s="71">
        <f t="shared" si="272"/>
        <v>26</v>
      </c>
      <c r="J1018" s="71">
        <f t="shared" si="273"/>
        <v>24.9</v>
      </c>
      <c r="K1018" s="68">
        <v>3</v>
      </c>
      <c r="L1018" s="68"/>
      <c r="M1018" s="60"/>
      <c r="N1018" s="57"/>
      <c r="O1018" s="57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  <c r="AJ1018" s="58"/>
      <c r="AK1018" s="58"/>
      <c r="AL1018" s="58"/>
    </row>
    <row r="1019" spans="1:38" s="56" customFormat="1" hidden="1">
      <c r="A1019" s="66">
        <v>42040</v>
      </c>
      <c r="B1019" s="67" t="s">
        <v>6431</v>
      </c>
      <c r="C1019" s="68" t="s">
        <v>6432</v>
      </c>
      <c r="D1019" s="69" t="s">
        <v>6433</v>
      </c>
      <c r="E1019" s="70">
        <v>10</v>
      </c>
      <c r="F1019" s="71">
        <v>9.15</v>
      </c>
      <c r="G1019" s="71">
        <v>8.8800000000000008</v>
      </c>
      <c r="H1019" s="119">
        <f t="shared" si="271"/>
        <v>-0.11199999999999992</v>
      </c>
      <c r="I1019" s="71">
        <f t="shared" si="272"/>
        <v>-0.84999999999999964</v>
      </c>
      <c r="J1019" s="71">
        <f t="shared" si="273"/>
        <v>-1.1199999999999992</v>
      </c>
      <c r="K1019" s="120">
        <v>1</v>
      </c>
      <c r="L1019" s="119"/>
      <c r="M1019" s="60"/>
      <c r="N1019" s="57"/>
      <c r="O1019" s="57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  <c r="AJ1019" s="58"/>
      <c r="AK1019" s="58"/>
      <c r="AL1019" s="58"/>
    </row>
    <row r="1020" spans="1:38" s="56" customFormat="1" hidden="1">
      <c r="A1020" s="66">
        <v>42041</v>
      </c>
      <c r="B1020" s="67" t="s">
        <v>6434</v>
      </c>
      <c r="C1020" s="68" t="s">
        <v>6435</v>
      </c>
      <c r="D1020" s="122" t="s">
        <v>4937</v>
      </c>
      <c r="E1020" s="70">
        <v>10</v>
      </c>
      <c r="F1020" s="71">
        <v>10</v>
      </c>
      <c r="G1020" s="71">
        <v>9.99</v>
      </c>
      <c r="H1020" s="119">
        <f t="shared" si="271"/>
        <v>-9.9999999999997877E-4</v>
      </c>
      <c r="I1020" s="71">
        <f t="shared" si="272"/>
        <v>0</v>
      </c>
      <c r="J1020" s="71">
        <f t="shared" si="273"/>
        <v>-9.9999999999997868E-3</v>
      </c>
      <c r="K1020" s="120">
        <v>1</v>
      </c>
      <c r="L1020" s="119"/>
      <c r="M1020" s="60"/>
      <c r="N1020" s="57"/>
      <c r="O1020" s="57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  <c r="AJ1020" s="58"/>
      <c r="AK1020" s="58"/>
      <c r="AL1020" s="58"/>
    </row>
    <row r="1021" spans="1:38" s="56" customFormat="1" hidden="1">
      <c r="A1021" s="66">
        <v>42041</v>
      </c>
      <c r="B1021" s="67" t="s">
        <v>6436</v>
      </c>
      <c r="C1021" s="68" t="s">
        <v>6437</v>
      </c>
      <c r="D1021" s="122" t="s">
        <v>6438</v>
      </c>
      <c r="E1021" s="70">
        <v>23</v>
      </c>
      <c r="F1021" s="71">
        <v>28</v>
      </c>
      <c r="G1021" s="71">
        <v>26.79</v>
      </c>
      <c r="H1021" s="119">
        <f t="shared" si="271"/>
        <v>0.16478260869565214</v>
      </c>
      <c r="I1021" s="71">
        <f t="shared" si="272"/>
        <v>5</v>
      </c>
      <c r="J1021" s="71">
        <f t="shared" si="273"/>
        <v>3.7899999999999991</v>
      </c>
      <c r="K1021" s="120">
        <v>3</v>
      </c>
      <c r="L1021" s="119"/>
      <c r="M1021" s="60"/>
      <c r="N1021" s="57"/>
      <c r="O1021" s="57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  <c r="AJ1021" s="58"/>
      <c r="AK1021" s="58"/>
      <c r="AL1021" s="58"/>
    </row>
    <row r="1022" spans="1:38" s="56" customFormat="1" hidden="1">
      <c r="A1022" s="66">
        <v>42041</v>
      </c>
      <c r="B1022" s="67" t="s">
        <v>6439</v>
      </c>
      <c r="C1022" s="68" t="s">
        <v>6440</v>
      </c>
      <c r="D1022" s="122" t="s">
        <v>6441</v>
      </c>
      <c r="E1022" s="70">
        <v>15</v>
      </c>
      <c r="F1022" s="71">
        <v>16.25</v>
      </c>
      <c r="G1022" s="71">
        <v>15.5</v>
      </c>
      <c r="H1022" s="119">
        <f t="shared" si="271"/>
        <v>3.3333333333333333E-2</v>
      </c>
      <c r="I1022" s="71">
        <f t="shared" si="272"/>
        <v>1.25</v>
      </c>
      <c r="J1022" s="71">
        <f t="shared" si="273"/>
        <v>0.5</v>
      </c>
      <c r="K1022" s="120">
        <v>1</v>
      </c>
      <c r="L1022" s="119"/>
      <c r="M1022" s="60"/>
      <c r="N1022" s="57"/>
      <c r="O1022" s="57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  <c r="AJ1022" s="58"/>
      <c r="AK1022" s="58"/>
      <c r="AL1022" s="58"/>
    </row>
    <row r="1023" spans="1:38" s="56" customFormat="1" hidden="1">
      <c r="A1023" s="66">
        <v>42045</v>
      </c>
      <c r="B1023" s="67" t="s">
        <v>6442</v>
      </c>
      <c r="C1023" s="68" t="s">
        <v>6443</v>
      </c>
      <c r="D1023" s="127" t="s">
        <v>6444</v>
      </c>
      <c r="E1023" s="70">
        <v>11</v>
      </c>
      <c r="F1023" s="71">
        <v>14.3</v>
      </c>
      <c r="G1023" s="71">
        <v>11.85</v>
      </c>
      <c r="H1023" s="119">
        <f t="shared" si="271"/>
        <v>7.7272727272727243E-2</v>
      </c>
      <c r="I1023" s="71">
        <f t="shared" si="272"/>
        <v>3.3000000000000007</v>
      </c>
      <c r="J1023" s="71">
        <f t="shared" si="273"/>
        <v>0.84999999999999964</v>
      </c>
      <c r="K1023" s="120">
        <v>2</v>
      </c>
      <c r="L1023" s="119"/>
      <c r="M1023" s="60"/>
      <c r="N1023" s="57"/>
      <c r="O1023" s="57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  <c r="AJ1023" s="58"/>
      <c r="AK1023" s="58"/>
      <c r="AL1023" s="58"/>
    </row>
    <row r="1024" spans="1:38" s="56" customFormat="1" hidden="1">
      <c r="A1024" s="66">
        <v>42047</v>
      </c>
      <c r="B1024" s="67" t="s">
        <v>6445</v>
      </c>
      <c r="C1024" s="68" t="s">
        <v>6446</v>
      </c>
      <c r="D1024" s="127" t="s">
        <v>6447</v>
      </c>
      <c r="E1024" s="70">
        <v>27</v>
      </c>
      <c r="F1024" s="71">
        <v>33.159999999999997</v>
      </c>
      <c r="G1024" s="71">
        <v>27</v>
      </c>
      <c r="H1024" s="119">
        <f t="shared" si="271"/>
        <v>0</v>
      </c>
      <c r="I1024" s="71">
        <f t="shared" si="272"/>
        <v>6.1599999999999966</v>
      </c>
      <c r="J1024" s="71">
        <f t="shared" si="273"/>
        <v>0</v>
      </c>
      <c r="K1024" s="120">
        <v>3</v>
      </c>
      <c r="L1024" s="119"/>
      <c r="M1024" s="60"/>
      <c r="N1024" s="57"/>
      <c r="O1024" s="57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  <c r="AJ1024" s="58"/>
      <c r="AK1024" s="58"/>
      <c r="AL1024" s="58"/>
    </row>
    <row r="1025" spans="1:38" s="56" customFormat="1" hidden="1">
      <c r="A1025" s="66">
        <v>42047</v>
      </c>
      <c r="B1025" s="67" t="s">
        <v>6448</v>
      </c>
      <c r="C1025" s="68" t="s">
        <v>6449</v>
      </c>
      <c r="D1025" s="127" t="s">
        <v>5029</v>
      </c>
      <c r="E1025" s="70">
        <v>16</v>
      </c>
      <c r="F1025" s="71">
        <v>17.5</v>
      </c>
      <c r="G1025" s="71">
        <v>17.05</v>
      </c>
      <c r="H1025" s="119">
        <f t="shared" si="271"/>
        <v>6.5625000000000044E-2</v>
      </c>
      <c r="I1025" s="71">
        <f t="shared" si="272"/>
        <v>1.5</v>
      </c>
      <c r="J1025" s="71">
        <f t="shared" si="273"/>
        <v>1.0500000000000007</v>
      </c>
      <c r="K1025" s="120">
        <v>3</v>
      </c>
      <c r="L1025" s="119"/>
      <c r="M1025" s="60"/>
      <c r="N1025" s="57"/>
      <c r="O1025" s="57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  <c r="AJ1025" s="58"/>
      <c r="AK1025" s="58"/>
      <c r="AL1025" s="58"/>
    </row>
    <row r="1026" spans="1:38" s="56" customFormat="1" hidden="1">
      <c r="A1026" s="66">
        <v>42048</v>
      </c>
      <c r="B1026" s="67" t="s">
        <v>6450</v>
      </c>
      <c r="C1026" s="68" t="s">
        <v>6451</v>
      </c>
      <c r="D1026" s="128" t="s">
        <v>6011</v>
      </c>
      <c r="E1026" s="70">
        <v>12</v>
      </c>
      <c r="F1026" s="71">
        <v>10</v>
      </c>
      <c r="G1026" s="71">
        <v>8.9700000000000006</v>
      </c>
      <c r="H1026" s="119">
        <f t="shared" si="271"/>
        <v>-0.25249999999999995</v>
      </c>
      <c r="I1026" s="71">
        <f t="shared" si="272"/>
        <v>-2</v>
      </c>
      <c r="J1026" s="71">
        <f t="shared" si="273"/>
        <v>-3.0299999999999994</v>
      </c>
      <c r="K1026" s="120">
        <v>1</v>
      </c>
      <c r="L1026" s="119"/>
      <c r="M1026" s="60"/>
      <c r="N1026" s="57"/>
      <c r="O1026" s="57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  <c r="AJ1026" s="58"/>
      <c r="AK1026" s="58"/>
      <c r="AL1026" s="58"/>
    </row>
    <row r="1027" spans="1:38" s="56" customFormat="1" hidden="1">
      <c r="A1027" s="66">
        <v>42048</v>
      </c>
      <c r="B1027" s="67" t="s">
        <v>6452</v>
      </c>
      <c r="C1027" s="68" t="s">
        <v>6723</v>
      </c>
      <c r="D1027" s="127" t="s">
        <v>5719</v>
      </c>
      <c r="E1027" s="70">
        <v>6</v>
      </c>
      <c r="F1027" s="71">
        <v>6</v>
      </c>
      <c r="G1027" s="71">
        <v>6</v>
      </c>
      <c r="H1027" s="119">
        <f t="shared" si="271"/>
        <v>0</v>
      </c>
      <c r="I1027" s="71">
        <f t="shared" si="272"/>
        <v>0</v>
      </c>
      <c r="J1027" s="71">
        <f t="shared" si="273"/>
        <v>0</v>
      </c>
      <c r="K1027" s="120">
        <v>1</v>
      </c>
      <c r="L1027" s="119"/>
      <c r="M1027" s="60"/>
      <c r="N1027" s="57"/>
      <c r="O1027" s="57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  <c r="AJ1027" s="58"/>
      <c r="AK1027" s="58"/>
      <c r="AL1027" s="58"/>
    </row>
    <row r="1028" spans="1:38" s="56" customFormat="1" hidden="1">
      <c r="A1028" s="66">
        <v>42048</v>
      </c>
      <c r="B1028" s="67" t="s">
        <v>6453</v>
      </c>
      <c r="C1028" s="68" t="s">
        <v>6454</v>
      </c>
      <c r="D1028" s="129" t="s">
        <v>6455</v>
      </c>
      <c r="E1028" s="70">
        <v>14.25</v>
      </c>
      <c r="F1028" s="71">
        <v>14.25</v>
      </c>
      <c r="G1028" s="71">
        <v>14</v>
      </c>
      <c r="H1028" s="119">
        <f t="shared" si="271"/>
        <v>-1.7543859649122806E-2</v>
      </c>
      <c r="I1028" s="71">
        <f t="shared" si="272"/>
        <v>0</v>
      </c>
      <c r="J1028" s="71">
        <f t="shared" si="273"/>
        <v>-0.25</v>
      </c>
      <c r="K1028" s="120">
        <v>1</v>
      </c>
      <c r="L1028" s="119"/>
      <c r="M1028" s="60"/>
      <c r="N1028" s="57"/>
      <c r="O1028" s="57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  <c r="AJ1028" s="58"/>
      <c r="AK1028" s="58"/>
      <c r="AL1028" s="58"/>
    </row>
    <row r="1029" spans="1:38" s="56" customFormat="1" hidden="1">
      <c r="A1029" s="66">
        <v>42048</v>
      </c>
      <c r="B1029" s="67" t="s">
        <v>6456</v>
      </c>
      <c r="C1029" s="68" t="s">
        <v>6457</v>
      </c>
      <c r="D1029" s="122" t="s">
        <v>6458</v>
      </c>
      <c r="E1029" s="70">
        <v>10</v>
      </c>
      <c r="F1029" s="71">
        <v>10</v>
      </c>
      <c r="G1029" s="71">
        <v>10</v>
      </c>
      <c r="H1029" s="119">
        <f t="shared" si="271"/>
        <v>0</v>
      </c>
      <c r="I1029" s="71">
        <f t="shared" si="272"/>
        <v>0</v>
      </c>
      <c r="J1029" s="71">
        <f t="shared" si="273"/>
        <v>0</v>
      </c>
      <c r="K1029" s="120">
        <v>1</v>
      </c>
      <c r="L1029" s="119"/>
      <c r="M1029" s="60"/>
      <c r="N1029" s="57"/>
      <c r="O1029" s="57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  <c r="AJ1029" s="58"/>
      <c r="AK1029" s="58"/>
      <c r="AL1029" s="58"/>
    </row>
    <row r="1030" spans="1:38" s="56" customFormat="1" hidden="1">
      <c r="A1030" s="66">
        <v>42053</v>
      </c>
      <c r="B1030" s="67" t="s">
        <v>6459</v>
      </c>
      <c r="C1030" s="68" t="s">
        <v>6460</v>
      </c>
      <c r="D1030" s="122" t="s">
        <v>5713</v>
      </c>
      <c r="E1030" s="70">
        <v>6</v>
      </c>
      <c r="F1030" s="71">
        <v>6.1</v>
      </c>
      <c r="G1030" s="71">
        <v>6</v>
      </c>
      <c r="H1030" s="119">
        <f t="shared" si="271"/>
        <v>0</v>
      </c>
      <c r="I1030" s="71">
        <f t="shared" si="272"/>
        <v>9.9999999999999645E-2</v>
      </c>
      <c r="J1030" s="71">
        <f t="shared" si="273"/>
        <v>0</v>
      </c>
      <c r="K1030" s="120">
        <v>1</v>
      </c>
      <c r="L1030" s="68"/>
      <c r="M1030" s="60"/>
      <c r="N1030" s="57"/>
      <c r="O1030" s="57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  <c r="AJ1030" s="58"/>
      <c r="AK1030" s="58"/>
      <c r="AL1030" s="58"/>
    </row>
    <row r="1031" spans="1:38" s="56" customFormat="1" hidden="1">
      <c r="A1031" s="66">
        <v>42054</v>
      </c>
      <c r="B1031" s="67" t="s">
        <v>6461</v>
      </c>
      <c r="C1031" s="68" t="s">
        <v>6462</v>
      </c>
      <c r="D1031" s="122" t="s">
        <v>1568</v>
      </c>
      <c r="E1031" s="70">
        <v>6</v>
      </c>
      <c r="F1031" s="71">
        <v>6</v>
      </c>
      <c r="G1031" s="71">
        <v>6.01</v>
      </c>
      <c r="H1031" s="119">
        <f t="shared" si="271"/>
        <v>1.6666666666666312E-3</v>
      </c>
      <c r="I1031" s="71">
        <f t="shared" si="272"/>
        <v>0</v>
      </c>
      <c r="J1031" s="71">
        <f t="shared" si="273"/>
        <v>9.9999999999997868E-3</v>
      </c>
      <c r="K1031" s="120">
        <v>1</v>
      </c>
      <c r="L1031" s="68"/>
      <c r="M1031" s="60"/>
      <c r="N1031" s="57"/>
      <c r="O1031" s="57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  <c r="AJ1031" s="58"/>
      <c r="AK1031" s="58"/>
      <c r="AL1031" s="58"/>
    </row>
    <row r="1032" spans="1:38" s="56" customFormat="1" hidden="1">
      <c r="A1032" s="66">
        <v>42056</v>
      </c>
      <c r="B1032" s="133" t="s">
        <v>6553</v>
      </c>
      <c r="C1032" s="68" t="s">
        <v>6554</v>
      </c>
      <c r="D1032" s="122" t="s">
        <v>1060</v>
      </c>
      <c r="E1032" s="70">
        <v>10</v>
      </c>
      <c r="F1032" s="71">
        <v>10.25</v>
      </c>
      <c r="G1032" s="71">
        <v>10.44</v>
      </c>
      <c r="H1032" s="119">
        <f t="shared" si="271"/>
        <v>4.3999999999999949E-2</v>
      </c>
      <c r="I1032" s="71">
        <f t="shared" si="272"/>
        <v>0.25</v>
      </c>
      <c r="J1032" s="71">
        <f t="shared" si="273"/>
        <v>0.4399999999999995</v>
      </c>
      <c r="K1032" s="120">
        <v>1</v>
      </c>
      <c r="L1032" s="81"/>
      <c r="M1032" s="60"/>
      <c r="N1032" s="57"/>
      <c r="O1032" s="57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  <c r="AJ1032" s="58"/>
      <c r="AK1032" s="58"/>
      <c r="AL1032" s="58"/>
    </row>
    <row r="1033" spans="1:38" s="56" customFormat="1" hidden="1">
      <c r="A1033" s="66">
        <v>42056</v>
      </c>
      <c r="B1033" s="67" t="s">
        <v>6555</v>
      </c>
      <c r="C1033" s="68" t="s">
        <v>6556</v>
      </c>
      <c r="D1033" s="122" t="s">
        <v>6557</v>
      </c>
      <c r="E1033" s="70">
        <v>19</v>
      </c>
      <c r="F1033" s="71">
        <v>19</v>
      </c>
      <c r="G1033" s="71">
        <v>19.75</v>
      </c>
      <c r="H1033" s="119">
        <f t="shared" si="271"/>
        <v>3.9473684210526314E-2</v>
      </c>
      <c r="I1033" s="71">
        <f t="shared" si="272"/>
        <v>0</v>
      </c>
      <c r="J1033" s="71">
        <f t="shared" si="273"/>
        <v>0.75</v>
      </c>
      <c r="K1033" s="120">
        <v>1</v>
      </c>
      <c r="L1033" s="81"/>
      <c r="M1033" s="60"/>
      <c r="N1033" s="57"/>
      <c r="O1033" s="57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  <c r="AJ1033" s="58"/>
      <c r="AK1033" s="58"/>
      <c r="AL1033" s="58"/>
    </row>
    <row r="1034" spans="1:38" s="56" customFormat="1" hidden="1">
      <c r="A1034" s="66">
        <v>42069</v>
      </c>
      <c r="B1034" s="67" t="s">
        <v>6463</v>
      </c>
      <c r="C1034" s="68" t="s">
        <v>6464</v>
      </c>
      <c r="D1034" s="69" t="s">
        <v>6465</v>
      </c>
      <c r="E1034" s="70">
        <v>11.5</v>
      </c>
      <c r="F1034" s="71">
        <v>11</v>
      </c>
      <c r="G1034" s="71">
        <v>9.76</v>
      </c>
      <c r="H1034" s="119">
        <f t="shared" si="271"/>
        <v>-0.15130434782608698</v>
      </c>
      <c r="I1034" s="71">
        <f t="shared" si="272"/>
        <v>-0.5</v>
      </c>
      <c r="J1034" s="71">
        <f t="shared" si="273"/>
        <v>-1.7400000000000002</v>
      </c>
      <c r="K1034" s="120">
        <v>2</v>
      </c>
      <c r="L1034" s="123" t="s">
        <v>3006</v>
      </c>
      <c r="M1034" s="60"/>
      <c r="N1034" s="57"/>
      <c r="O1034" s="57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  <c r="AJ1034" s="58"/>
      <c r="AK1034" s="58"/>
      <c r="AL1034" s="58"/>
    </row>
    <row r="1035" spans="1:38" s="56" customFormat="1" hidden="1">
      <c r="A1035" s="66">
        <v>42075</v>
      </c>
      <c r="B1035" s="130" t="s">
        <v>6466</v>
      </c>
      <c r="C1035" s="68" t="s">
        <v>6467</v>
      </c>
      <c r="D1035" s="69" t="s">
        <v>6468</v>
      </c>
      <c r="E1035" s="70">
        <v>18</v>
      </c>
      <c r="F1035" s="71">
        <v>20.16</v>
      </c>
      <c r="G1035" s="71">
        <v>20.97</v>
      </c>
      <c r="H1035" s="119">
        <f t="shared" si="271"/>
        <v>0.16499999999999992</v>
      </c>
      <c r="I1035" s="71">
        <f t="shared" si="272"/>
        <v>2.16</v>
      </c>
      <c r="J1035" s="71">
        <f t="shared" si="273"/>
        <v>2.9699999999999989</v>
      </c>
      <c r="K1035" s="120">
        <v>2</v>
      </c>
      <c r="L1035" s="123"/>
      <c r="M1035" s="60"/>
      <c r="N1035" s="57"/>
      <c r="O1035" s="57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  <c r="AJ1035" s="58"/>
      <c r="AK1035" s="58"/>
      <c r="AL1035" s="58"/>
    </row>
    <row r="1036" spans="1:38" s="56" customFormat="1" hidden="1">
      <c r="A1036" s="66">
        <v>42080</v>
      </c>
      <c r="B1036" s="67" t="s">
        <v>6469</v>
      </c>
      <c r="C1036" s="68" t="s">
        <v>6470</v>
      </c>
      <c r="D1036" s="122" t="s">
        <v>6471</v>
      </c>
      <c r="E1036" s="70">
        <v>20</v>
      </c>
      <c r="F1036" s="71">
        <v>19.5</v>
      </c>
      <c r="G1036" s="71">
        <v>20.05</v>
      </c>
      <c r="H1036" s="119">
        <f t="shared" si="271"/>
        <v>2.5000000000000356E-3</v>
      </c>
      <c r="I1036" s="71">
        <f t="shared" si="272"/>
        <v>-0.5</v>
      </c>
      <c r="J1036" s="71">
        <f t="shared" si="273"/>
        <v>5.0000000000000711E-2</v>
      </c>
      <c r="K1036" s="120">
        <v>1</v>
      </c>
      <c r="L1036" s="123"/>
      <c r="M1036" s="60"/>
      <c r="N1036" s="57"/>
      <c r="O1036" s="57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  <c r="AJ1036" s="58"/>
      <c r="AK1036" s="58"/>
      <c r="AL1036" s="58"/>
    </row>
    <row r="1037" spans="1:38" s="56" customFormat="1" hidden="1">
      <c r="A1037" s="66">
        <v>42082</v>
      </c>
      <c r="B1037" s="67" t="s">
        <v>6472</v>
      </c>
      <c r="C1037" s="68" t="s">
        <v>6473</v>
      </c>
      <c r="D1037" s="69" t="s">
        <v>6444</v>
      </c>
      <c r="E1037" s="70">
        <v>19.5</v>
      </c>
      <c r="F1037" s="71">
        <v>21.05</v>
      </c>
      <c r="G1037" s="71">
        <v>21.12</v>
      </c>
      <c r="H1037" s="119">
        <f t="shared" ref="H1037:H1068" si="274">(G1037-E1037)/E1037</f>
        <v>8.3076923076923131E-2</v>
      </c>
      <c r="I1037" s="71">
        <f t="shared" ref="I1037:I1068" si="275">(F1037-E1037)</f>
        <v>1.5500000000000007</v>
      </c>
      <c r="J1037" s="71">
        <f t="shared" ref="J1037:J1068" si="276">G1037-E1037</f>
        <v>1.620000000000001</v>
      </c>
      <c r="K1037" s="120">
        <v>1</v>
      </c>
      <c r="L1037" s="123" t="s">
        <v>3006</v>
      </c>
      <c r="M1037" s="60"/>
      <c r="N1037" s="57"/>
      <c r="O1037" s="57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  <c r="AJ1037" s="58"/>
      <c r="AK1037" s="58"/>
      <c r="AL1037" s="58"/>
    </row>
    <row r="1038" spans="1:38" s="56" customFormat="1" hidden="1">
      <c r="A1038" s="66">
        <v>42083</v>
      </c>
      <c r="B1038" s="67" t="s">
        <v>6474</v>
      </c>
      <c r="C1038" s="68" t="s">
        <v>6475</v>
      </c>
      <c r="D1038" s="122" t="s">
        <v>6476</v>
      </c>
      <c r="E1038" s="70">
        <v>8.5</v>
      </c>
      <c r="F1038" s="71">
        <v>8.06</v>
      </c>
      <c r="G1038" s="71">
        <v>8.6</v>
      </c>
      <c r="H1038" s="119">
        <f t="shared" si="274"/>
        <v>1.1764705882352899E-2</v>
      </c>
      <c r="I1038" s="71">
        <f t="shared" si="275"/>
        <v>-0.4399999999999995</v>
      </c>
      <c r="J1038" s="71">
        <f t="shared" si="276"/>
        <v>9.9999999999999645E-2</v>
      </c>
      <c r="K1038" s="120">
        <v>1</v>
      </c>
      <c r="L1038" s="123"/>
      <c r="M1038" s="60"/>
      <c r="N1038" s="57"/>
      <c r="O1038" s="57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  <c r="AJ1038" s="58"/>
      <c r="AK1038" s="58"/>
      <c r="AL1038" s="58"/>
    </row>
    <row r="1039" spans="1:38" s="56" customFormat="1" hidden="1">
      <c r="A1039" s="245">
        <v>42087</v>
      </c>
      <c r="B1039" s="274" t="s">
        <v>7629</v>
      </c>
      <c r="C1039" s="57" t="s">
        <v>7630</v>
      </c>
      <c r="D1039" s="246" t="s">
        <v>6168</v>
      </c>
      <c r="E1039" s="273">
        <v>10</v>
      </c>
      <c r="F1039" s="247">
        <v>10</v>
      </c>
      <c r="G1039" s="247">
        <v>10</v>
      </c>
      <c r="H1039" s="254">
        <f t="shared" si="274"/>
        <v>0</v>
      </c>
      <c r="I1039" s="247">
        <f t="shared" si="275"/>
        <v>0</v>
      </c>
      <c r="J1039" s="247">
        <f t="shared" si="276"/>
        <v>0</v>
      </c>
      <c r="K1039" s="266">
        <v>1</v>
      </c>
      <c r="M1039" s="60"/>
      <c r="N1039" s="57"/>
      <c r="O1039" s="57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  <c r="AJ1039" s="58"/>
      <c r="AK1039" s="58"/>
      <c r="AL1039" s="58"/>
    </row>
    <row r="1040" spans="1:38" s="56" customFormat="1" hidden="1">
      <c r="A1040" s="245">
        <v>42089</v>
      </c>
      <c r="B1040" s="58" t="s">
        <v>7631</v>
      </c>
      <c r="C1040" s="57" t="s">
        <v>7632</v>
      </c>
      <c r="D1040" s="248" t="s">
        <v>7633</v>
      </c>
      <c r="E1040" s="273">
        <v>18</v>
      </c>
      <c r="F1040" s="247">
        <v>20</v>
      </c>
      <c r="G1040" s="247">
        <v>20.7</v>
      </c>
      <c r="H1040" s="254">
        <f t="shared" si="274"/>
        <v>0.14999999999999997</v>
      </c>
      <c r="I1040" s="247">
        <f t="shared" si="275"/>
        <v>2</v>
      </c>
      <c r="J1040" s="247">
        <f t="shared" si="276"/>
        <v>2.6999999999999993</v>
      </c>
      <c r="K1040" s="120">
        <v>3</v>
      </c>
      <c r="M1040" s="60"/>
      <c r="N1040" s="57"/>
      <c r="O1040" s="57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  <c r="AJ1040" s="58"/>
      <c r="AK1040" s="58"/>
      <c r="AL1040" s="58"/>
    </row>
    <row r="1041" spans="1:38" s="56" customFormat="1" hidden="1">
      <c r="A1041" s="245">
        <v>42090</v>
      </c>
      <c r="B1041" s="58" t="s">
        <v>7634</v>
      </c>
      <c r="C1041" s="57" t="s">
        <v>7635</v>
      </c>
      <c r="D1041" s="248" t="s">
        <v>7636</v>
      </c>
      <c r="E1041" s="273">
        <v>20</v>
      </c>
      <c r="F1041" s="247">
        <v>20.05</v>
      </c>
      <c r="G1041" s="247">
        <v>20.309999999999999</v>
      </c>
      <c r="H1041" s="254">
        <f t="shared" si="274"/>
        <v>1.5499999999999936E-2</v>
      </c>
      <c r="I1041" s="247">
        <f t="shared" si="275"/>
        <v>5.0000000000000711E-2</v>
      </c>
      <c r="J1041" s="247">
        <f t="shared" si="276"/>
        <v>0.30999999999999872</v>
      </c>
      <c r="K1041" s="266">
        <v>1</v>
      </c>
      <c r="M1041" s="60"/>
      <c r="N1041" s="57"/>
      <c r="O1041" s="57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  <c r="AJ1041" s="58"/>
      <c r="AK1041" s="58"/>
      <c r="AL1041" s="58"/>
    </row>
    <row r="1042" spans="1:38" s="56" customFormat="1" hidden="1">
      <c r="A1042" s="66">
        <v>42095</v>
      </c>
      <c r="B1042" s="67" t="s">
        <v>6479</v>
      </c>
      <c r="C1042" s="68" t="s">
        <v>6480</v>
      </c>
      <c r="D1042" s="122" t="s">
        <v>6481</v>
      </c>
      <c r="E1042" s="70">
        <v>20</v>
      </c>
      <c r="F1042" s="71">
        <v>26.15</v>
      </c>
      <c r="G1042" s="71">
        <v>26.15</v>
      </c>
      <c r="H1042" s="119">
        <f t="shared" si="274"/>
        <v>0.30749999999999994</v>
      </c>
      <c r="I1042" s="71">
        <f t="shared" si="275"/>
        <v>6.1499999999999986</v>
      </c>
      <c r="J1042" s="71">
        <f t="shared" si="276"/>
        <v>6.1499999999999986</v>
      </c>
      <c r="K1042" s="120">
        <v>3</v>
      </c>
      <c r="L1042" s="123"/>
      <c r="M1042" s="60"/>
      <c r="N1042" s="57"/>
      <c r="O1042" s="57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  <c r="AJ1042" s="58"/>
      <c r="AK1042" s="58"/>
      <c r="AL1042" s="58"/>
    </row>
    <row r="1043" spans="1:38" s="56" customFormat="1" hidden="1">
      <c r="A1043" s="66">
        <v>42096</v>
      </c>
      <c r="B1043" s="67" t="s">
        <v>6482</v>
      </c>
      <c r="C1043" s="68" t="s">
        <v>6483</v>
      </c>
      <c r="D1043" s="122" t="s">
        <v>5202</v>
      </c>
      <c r="E1043" s="70">
        <v>10</v>
      </c>
      <c r="F1043" s="71">
        <v>12.94</v>
      </c>
      <c r="G1043" s="71">
        <v>14</v>
      </c>
      <c r="H1043" s="119">
        <f t="shared" si="274"/>
        <v>0.4</v>
      </c>
      <c r="I1043" s="71">
        <f t="shared" si="275"/>
        <v>2.9399999999999995</v>
      </c>
      <c r="J1043" s="71">
        <f t="shared" si="276"/>
        <v>4</v>
      </c>
      <c r="K1043" s="120">
        <v>1</v>
      </c>
      <c r="L1043" s="123"/>
      <c r="M1043" s="60"/>
      <c r="N1043" s="57"/>
      <c r="O1043" s="57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  <c r="AJ1043" s="58"/>
      <c r="AK1043" s="58"/>
      <c r="AL1043" s="58"/>
    </row>
    <row r="1044" spans="1:38" s="56" customFormat="1" hidden="1">
      <c r="A1044" s="66">
        <v>42102</v>
      </c>
      <c r="B1044" s="67" t="s">
        <v>7645</v>
      </c>
      <c r="C1044" s="68" t="s">
        <v>7646</v>
      </c>
      <c r="D1044" s="69" t="s">
        <v>7647</v>
      </c>
      <c r="E1044" s="70">
        <v>10</v>
      </c>
      <c r="F1044" s="71">
        <v>11.06</v>
      </c>
      <c r="G1044" s="71">
        <v>10.29</v>
      </c>
      <c r="H1044" s="119">
        <f t="shared" si="274"/>
        <v>2.8999999999999915E-2</v>
      </c>
      <c r="I1044" s="71">
        <f t="shared" si="275"/>
        <v>1.0600000000000005</v>
      </c>
      <c r="J1044" s="71">
        <f t="shared" si="276"/>
        <v>0.28999999999999915</v>
      </c>
      <c r="K1044" s="68">
        <v>1</v>
      </c>
      <c r="L1044" s="68"/>
      <c r="M1044" s="60"/>
      <c r="N1044" s="57"/>
      <c r="O1044" s="57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  <c r="AJ1044" s="58"/>
      <c r="AK1044" s="58"/>
      <c r="AL1044" s="58"/>
    </row>
    <row r="1045" spans="1:38" s="56" customFormat="1" hidden="1">
      <c r="A1045" s="66">
        <v>42103</v>
      </c>
      <c r="B1045" s="67" t="s">
        <v>6484</v>
      </c>
      <c r="C1045" s="68" t="s">
        <v>6485</v>
      </c>
      <c r="D1045" s="69" t="s">
        <v>5867</v>
      </c>
      <c r="E1045" s="70">
        <v>5</v>
      </c>
      <c r="F1045" s="71">
        <v>5.56</v>
      </c>
      <c r="G1045" s="71">
        <v>5.56</v>
      </c>
      <c r="H1045" s="119">
        <f t="shared" si="274"/>
        <v>0.11199999999999992</v>
      </c>
      <c r="I1045" s="71">
        <f t="shared" si="275"/>
        <v>0.55999999999999961</v>
      </c>
      <c r="J1045" s="71">
        <f t="shared" si="276"/>
        <v>0.55999999999999961</v>
      </c>
      <c r="K1045" s="120">
        <v>1</v>
      </c>
      <c r="L1045" s="123"/>
      <c r="M1045" s="60"/>
      <c r="N1045" s="57"/>
      <c r="O1045" s="57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  <c r="AJ1045" s="58"/>
      <c r="AK1045" s="58"/>
      <c r="AL1045" s="58"/>
    </row>
    <row r="1046" spans="1:38" s="56" customFormat="1" hidden="1">
      <c r="A1046" s="66">
        <v>42109</v>
      </c>
      <c r="B1046" s="67" t="s">
        <v>6477</v>
      </c>
      <c r="C1046" s="68" t="s">
        <v>6478</v>
      </c>
      <c r="D1046" s="69" t="s">
        <v>5837</v>
      </c>
      <c r="E1046" s="70">
        <v>16</v>
      </c>
      <c r="F1046" s="71">
        <v>16.11</v>
      </c>
      <c r="G1046" s="71">
        <v>16</v>
      </c>
      <c r="H1046" s="119">
        <f t="shared" si="274"/>
        <v>0</v>
      </c>
      <c r="I1046" s="71">
        <f t="shared" si="275"/>
        <v>0.10999999999999943</v>
      </c>
      <c r="J1046" s="71">
        <f t="shared" si="276"/>
        <v>0</v>
      </c>
      <c r="K1046" s="120">
        <v>2</v>
      </c>
      <c r="L1046" s="123" t="s">
        <v>3006</v>
      </c>
      <c r="M1046" s="60"/>
      <c r="N1046" s="57"/>
      <c r="O1046" s="57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  <c r="AJ1046" s="58"/>
      <c r="AK1046" s="58"/>
      <c r="AL1046" s="58"/>
    </row>
    <row r="1047" spans="1:38" s="56" customFormat="1" hidden="1">
      <c r="A1047" s="66">
        <v>42109</v>
      </c>
      <c r="B1047" s="67" t="s">
        <v>7648</v>
      </c>
      <c r="C1047" s="68" t="s">
        <v>7649</v>
      </c>
      <c r="D1047" s="69" t="s">
        <v>6060</v>
      </c>
      <c r="E1047" s="70">
        <v>17</v>
      </c>
      <c r="F1047" s="71">
        <v>32</v>
      </c>
      <c r="G1047" s="71">
        <v>42</v>
      </c>
      <c r="H1047" s="119">
        <f t="shared" si="274"/>
        <v>1.4705882352941178</v>
      </c>
      <c r="I1047" s="71">
        <f t="shared" si="275"/>
        <v>15</v>
      </c>
      <c r="J1047" s="71">
        <f t="shared" si="276"/>
        <v>25</v>
      </c>
      <c r="K1047" s="68">
        <v>3</v>
      </c>
      <c r="L1047" s="68"/>
      <c r="M1047" s="60"/>
      <c r="N1047" s="57"/>
      <c r="O1047" s="57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  <c r="AJ1047" s="58"/>
      <c r="AK1047" s="58"/>
      <c r="AL1047" s="58"/>
    </row>
    <row r="1048" spans="1:38" s="56" customFormat="1" hidden="1">
      <c r="A1048" s="66">
        <v>42110</v>
      </c>
      <c r="B1048" s="67" t="s">
        <v>6486</v>
      </c>
      <c r="C1048" s="68" t="s">
        <v>6487</v>
      </c>
      <c r="D1048" s="132" t="s">
        <v>309</v>
      </c>
      <c r="E1048" s="70">
        <v>16</v>
      </c>
      <c r="F1048" s="71">
        <v>31</v>
      </c>
      <c r="G1048" s="71">
        <v>30</v>
      </c>
      <c r="H1048" s="119">
        <f t="shared" si="274"/>
        <v>0.875</v>
      </c>
      <c r="I1048" s="71">
        <f t="shared" si="275"/>
        <v>15</v>
      </c>
      <c r="J1048" s="71">
        <f t="shared" si="276"/>
        <v>14</v>
      </c>
      <c r="K1048" s="120">
        <v>3</v>
      </c>
      <c r="L1048" s="81"/>
      <c r="M1048" s="60"/>
      <c r="N1048" s="57"/>
      <c r="O1048" s="57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  <c r="AJ1048" s="58"/>
      <c r="AK1048" s="58"/>
      <c r="AL1048" s="58"/>
    </row>
    <row r="1049" spans="1:38" s="56" customFormat="1" hidden="1">
      <c r="A1049" s="66">
        <v>42110</v>
      </c>
      <c r="B1049" s="130" t="s">
        <v>6488</v>
      </c>
      <c r="C1049" s="68" t="s">
        <v>6489</v>
      </c>
      <c r="D1049" s="69" t="s">
        <v>6490</v>
      </c>
      <c r="E1049" s="70">
        <v>11</v>
      </c>
      <c r="F1049" s="71">
        <v>11.75</v>
      </c>
      <c r="G1049" s="71">
        <v>11.2</v>
      </c>
      <c r="H1049" s="119">
        <f t="shared" si="274"/>
        <v>1.8181818181818118E-2</v>
      </c>
      <c r="I1049" s="71">
        <f t="shared" si="275"/>
        <v>0.75</v>
      </c>
      <c r="J1049" s="71">
        <f t="shared" si="276"/>
        <v>0.19999999999999929</v>
      </c>
      <c r="K1049" s="120">
        <v>1</v>
      </c>
      <c r="L1049" s="81"/>
      <c r="M1049" s="60"/>
      <c r="N1049" s="57"/>
      <c r="O1049" s="57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  <c r="AJ1049" s="58"/>
      <c r="AK1049" s="58"/>
      <c r="AL1049" s="58"/>
    </row>
    <row r="1050" spans="1:38" s="56" customFormat="1" hidden="1">
      <c r="A1050" s="66">
        <v>42110</v>
      </c>
      <c r="B1050" s="67" t="s">
        <v>6491</v>
      </c>
      <c r="C1050" s="68" t="s">
        <v>6492</v>
      </c>
      <c r="D1050" s="69" t="s">
        <v>5817</v>
      </c>
      <c r="E1050" s="70">
        <v>17</v>
      </c>
      <c r="F1050" s="71">
        <v>20.5</v>
      </c>
      <c r="G1050" s="71">
        <v>20.7</v>
      </c>
      <c r="H1050" s="119">
        <f t="shared" si="274"/>
        <v>0.21764705882352936</v>
      </c>
      <c r="I1050" s="71">
        <f t="shared" si="275"/>
        <v>3.5</v>
      </c>
      <c r="J1050" s="71">
        <f t="shared" si="276"/>
        <v>3.6999999999999993</v>
      </c>
      <c r="K1050" s="120">
        <v>3</v>
      </c>
      <c r="L1050" s="81"/>
      <c r="M1050" s="60"/>
      <c r="N1050" s="57"/>
      <c r="O1050" s="57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  <c r="AJ1050" s="58"/>
      <c r="AK1050" s="58"/>
      <c r="AL1050" s="58"/>
    </row>
    <row r="1051" spans="1:38" s="56" customFormat="1" hidden="1">
      <c r="A1051" s="66">
        <v>42110</v>
      </c>
      <c r="B1051" s="67" t="s">
        <v>6493</v>
      </c>
      <c r="C1051" s="68" t="s">
        <v>6494</v>
      </c>
      <c r="D1051" s="122" t="s">
        <v>6495</v>
      </c>
      <c r="E1051" s="70">
        <v>19</v>
      </c>
      <c r="F1051" s="71">
        <v>23</v>
      </c>
      <c r="G1051" s="71">
        <v>22.18</v>
      </c>
      <c r="H1051" s="119">
        <f t="shared" si="274"/>
        <v>0.16736842105263156</v>
      </c>
      <c r="I1051" s="71">
        <f t="shared" si="275"/>
        <v>4</v>
      </c>
      <c r="J1051" s="71">
        <f t="shared" si="276"/>
        <v>3.1799999999999997</v>
      </c>
      <c r="K1051" s="120">
        <v>2</v>
      </c>
      <c r="L1051" s="81"/>
      <c r="M1051" s="60"/>
      <c r="N1051" s="57"/>
      <c r="O1051" s="57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  <c r="AJ1051" s="58"/>
      <c r="AK1051" s="58"/>
      <c r="AL1051" s="58"/>
    </row>
    <row r="1052" spans="1:38" s="56" customFormat="1" hidden="1">
      <c r="A1052" s="66">
        <v>42117</v>
      </c>
      <c r="B1052" s="67" t="s">
        <v>6496</v>
      </c>
      <c r="C1052" s="68" t="s">
        <v>6497</v>
      </c>
      <c r="D1052" s="122" t="s">
        <v>6498</v>
      </c>
      <c r="E1052" s="70">
        <v>13</v>
      </c>
      <c r="F1052" s="71">
        <v>13</v>
      </c>
      <c r="G1052" s="71">
        <v>13</v>
      </c>
      <c r="H1052" s="119">
        <f t="shared" si="274"/>
        <v>0</v>
      </c>
      <c r="I1052" s="71">
        <f t="shared" si="275"/>
        <v>0</v>
      </c>
      <c r="J1052" s="71">
        <f t="shared" si="276"/>
        <v>0</v>
      </c>
      <c r="K1052" s="120">
        <v>1</v>
      </c>
      <c r="L1052" s="123"/>
      <c r="M1052" s="60"/>
      <c r="N1052" s="57"/>
      <c r="O1052" s="57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  <c r="AJ1052" s="58"/>
      <c r="AK1052" s="58"/>
      <c r="AL1052" s="58"/>
    </row>
    <row r="1053" spans="1:38" s="56" customFormat="1" hidden="1">
      <c r="A1053" s="66">
        <v>42118</v>
      </c>
      <c r="B1053" s="67" t="s">
        <v>6499</v>
      </c>
      <c r="C1053" s="68" t="s">
        <v>6500</v>
      </c>
      <c r="D1053" s="122" t="s">
        <v>5925</v>
      </c>
      <c r="E1053" s="70">
        <v>17</v>
      </c>
      <c r="F1053" s="71">
        <v>20</v>
      </c>
      <c r="G1053" s="71">
        <v>16.7</v>
      </c>
      <c r="H1053" s="119">
        <f t="shared" si="274"/>
        <v>-1.7647058823529453E-2</v>
      </c>
      <c r="I1053" s="71">
        <f t="shared" si="275"/>
        <v>3</v>
      </c>
      <c r="J1053" s="71">
        <f t="shared" si="276"/>
        <v>-0.30000000000000071</v>
      </c>
      <c r="K1053" s="120">
        <v>3</v>
      </c>
      <c r="L1053" s="81"/>
      <c r="M1053" s="60"/>
      <c r="N1053" s="57"/>
      <c r="O1053" s="57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  <c r="AJ1053" s="58"/>
      <c r="AK1053" s="58"/>
      <c r="AL1053" s="58"/>
    </row>
    <row r="1054" spans="1:38" s="56" customFormat="1" hidden="1">
      <c r="A1054" s="66">
        <v>42123</v>
      </c>
      <c r="B1054" s="67" t="s">
        <v>6501</v>
      </c>
      <c r="C1054" s="68" t="s">
        <v>6502</v>
      </c>
      <c r="D1054" s="122" t="s">
        <v>1819</v>
      </c>
      <c r="E1054" s="70">
        <v>10</v>
      </c>
      <c r="F1054" s="71">
        <v>10.01</v>
      </c>
      <c r="G1054" s="71">
        <v>10.06</v>
      </c>
      <c r="H1054" s="119">
        <f t="shared" si="274"/>
        <v>6.0000000000000496E-3</v>
      </c>
      <c r="I1054" s="71">
        <f t="shared" si="275"/>
        <v>9.9999999999997868E-3</v>
      </c>
      <c r="J1054" s="71">
        <f t="shared" si="276"/>
        <v>6.0000000000000497E-2</v>
      </c>
      <c r="K1054" s="120">
        <v>1</v>
      </c>
      <c r="L1054" s="81"/>
      <c r="M1054" s="60"/>
      <c r="N1054" s="57"/>
      <c r="O1054" s="57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  <c r="AJ1054" s="58"/>
      <c r="AK1054" s="58"/>
      <c r="AL1054" s="58"/>
    </row>
    <row r="1055" spans="1:38" s="56" customFormat="1" hidden="1">
      <c r="A1055" s="66">
        <v>42123</v>
      </c>
      <c r="B1055" s="67" t="s">
        <v>6503</v>
      </c>
      <c r="C1055" s="68" t="s">
        <v>6504</v>
      </c>
      <c r="D1055" s="122" t="s">
        <v>6505</v>
      </c>
      <c r="E1055" s="70">
        <v>20</v>
      </c>
      <c r="F1055" s="71">
        <v>20</v>
      </c>
      <c r="G1055" s="71">
        <v>21.5</v>
      </c>
      <c r="H1055" s="119">
        <f t="shared" si="274"/>
        <v>7.4999999999999997E-2</v>
      </c>
      <c r="I1055" s="71">
        <f t="shared" si="275"/>
        <v>0</v>
      </c>
      <c r="J1055" s="71">
        <f t="shared" si="276"/>
        <v>1.5</v>
      </c>
      <c r="K1055" s="120">
        <v>3</v>
      </c>
      <c r="L1055" s="81"/>
      <c r="M1055" s="60"/>
      <c r="N1055" s="57"/>
      <c r="O1055" s="57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  <c r="AJ1055" s="58"/>
      <c r="AK1055" s="58"/>
      <c r="AL1055" s="58"/>
    </row>
    <row r="1056" spans="1:38" s="56" customFormat="1" hidden="1">
      <c r="A1056" s="66">
        <v>42123</v>
      </c>
      <c r="B1056" s="67" t="s">
        <v>6506</v>
      </c>
      <c r="C1056" s="68" t="s">
        <v>6507</v>
      </c>
      <c r="D1056" s="122" t="s">
        <v>6508</v>
      </c>
      <c r="E1056" s="70">
        <v>8</v>
      </c>
      <c r="F1056" s="71">
        <v>8.61</v>
      </c>
      <c r="G1056" s="71">
        <v>8.9600000000000009</v>
      </c>
      <c r="H1056" s="119">
        <f t="shared" si="274"/>
        <v>0.12000000000000011</v>
      </c>
      <c r="I1056" s="71">
        <f t="shared" si="275"/>
        <v>0.60999999999999943</v>
      </c>
      <c r="J1056" s="71">
        <f t="shared" si="276"/>
        <v>0.96000000000000085</v>
      </c>
      <c r="K1056" s="120">
        <v>1</v>
      </c>
      <c r="L1056" s="81"/>
      <c r="M1056" s="60"/>
      <c r="N1056" s="57"/>
      <c r="O1056" s="57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  <c r="AJ1056" s="58"/>
      <c r="AK1056" s="58"/>
      <c r="AL1056" s="58"/>
    </row>
    <row r="1057" spans="1:38" s="56" customFormat="1" hidden="1">
      <c r="A1057" s="66">
        <v>42124</v>
      </c>
      <c r="B1057" s="67" t="s">
        <v>6509</v>
      </c>
      <c r="C1057" s="68" t="s">
        <v>6510</v>
      </c>
      <c r="D1057" s="122" t="s">
        <v>6511</v>
      </c>
      <c r="E1057" s="70">
        <v>18</v>
      </c>
      <c r="F1057" s="71">
        <v>23.4</v>
      </c>
      <c r="G1057" s="71">
        <v>18.87</v>
      </c>
      <c r="H1057" s="119">
        <f t="shared" si="274"/>
        <v>4.8333333333333388E-2</v>
      </c>
      <c r="I1057" s="71">
        <f t="shared" si="275"/>
        <v>5.3999999999999986</v>
      </c>
      <c r="J1057" s="71">
        <f t="shared" si="276"/>
        <v>0.87000000000000099</v>
      </c>
      <c r="K1057" s="120">
        <v>3</v>
      </c>
      <c r="L1057" s="81"/>
      <c r="M1057" s="60"/>
      <c r="N1057" s="57"/>
      <c r="O1057" s="57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  <c r="AJ1057" s="58"/>
      <c r="AK1057" s="58"/>
      <c r="AL1057" s="58"/>
    </row>
    <row r="1058" spans="1:38" s="56" customFormat="1" hidden="1">
      <c r="A1058" s="66">
        <v>42125</v>
      </c>
      <c r="B1058" s="133" t="s">
        <v>6512</v>
      </c>
      <c r="C1058" s="68" t="s">
        <v>6513</v>
      </c>
      <c r="D1058" s="122" t="s">
        <v>4937</v>
      </c>
      <c r="E1058" s="70">
        <v>10</v>
      </c>
      <c r="F1058" s="71">
        <v>10.01</v>
      </c>
      <c r="G1058" s="71">
        <v>10.02</v>
      </c>
      <c r="H1058" s="119">
        <f t="shared" si="274"/>
        <v>1.9999999999999575E-3</v>
      </c>
      <c r="I1058" s="71">
        <f t="shared" si="275"/>
        <v>9.9999999999997868E-3</v>
      </c>
      <c r="J1058" s="71">
        <f t="shared" si="276"/>
        <v>1.9999999999999574E-2</v>
      </c>
      <c r="K1058" s="120">
        <v>1</v>
      </c>
      <c r="L1058" s="81"/>
      <c r="M1058" s="60"/>
      <c r="N1058" s="57"/>
      <c r="O1058" s="57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  <c r="AJ1058" s="58"/>
      <c r="AK1058" s="58"/>
      <c r="AL1058" s="58"/>
    </row>
    <row r="1059" spans="1:38" s="56" customFormat="1" hidden="1">
      <c r="A1059" s="66">
        <v>42125</v>
      </c>
      <c r="B1059" s="67" t="s">
        <v>6514</v>
      </c>
      <c r="C1059" s="68" t="s">
        <v>6515</v>
      </c>
      <c r="D1059" s="122" t="s">
        <v>6516</v>
      </c>
      <c r="E1059" s="70">
        <v>19</v>
      </c>
      <c r="F1059" s="71">
        <v>19.149999999999999</v>
      </c>
      <c r="G1059" s="71">
        <v>18.239999999999998</v>
      </c>
      <c r="H1059" s="119">
        <f t="shared" si="274"/>
        <v>-4.0000000000000084E-2</v>
      </c>
      <c r="I1059" s="71">
        <f t="shared" si="275"/>
        <v>0.14999999999999858</v>
      </c>
      <c r="J1059" s="71">
        <f t="shared" si="276"/>
        <v>-0.76000000000000156</v>
      </c>
      <c r="K1059" s="120">
        <v>2</v>
      </c>
      <c r="L1059" s="123" t="s">
        <v>3006</v>
      </c>
      <c r="M1059" s="60"/>
      <c r="N1059" s="57"/>
      <c r="O1059" s="57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  <c r="AJ1059" s="58"/>
      <c r="AK1059" s="58"/>
      <c r="AL1059" s="58"/>
    </row>
    <row r="1060" spans="1:38" s="56" customFormat="1" hidden="1">
      <c r="A1060" s="66">
        <v>42129</v>
      </c>
      <c r="B1060" s="67" t="s">
        <v>6517</v>
      </c>
      <c r="C1060" s="68" t="s">
        <v>6518</v>
      </c>
      <c r="D1060" s="122" t="s">
        <v>1906</v>
      </c>
      <c r="E1060" s="70">
        <v>6</v>
      </c>
      <c r="F1060" s="71">
        <v>5.3</v>
      </c>
      <c r="G1060" s="71">
        <v>4.8499999999999996</v>
      </c>
      <c r="H1060" s="119">
        <f t="shared" si="274"/>
        <v>-0.19166666666666674</v>
      </c>
      <c r="I1060" s="71">
        <f t="shared" si="275"/>
        <v>-0.70000000000000018</v>
      </c>
      <c r="J1060" s="71">
        <f t="shared" si="276"/>
        <v>-1.1500000000000004</v>
      </c>
      <c r="K1060" s="120">
        <v>1</v>
      </c>
      <c r="L1060" s="81"/>
      <c r="M1060" s="60"/>
      <c r="N1060" s="57"/>
      <c r="O1060" s="57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  <c r="AJ1060" s="58"/>
      <c r="AK1060" s="58"/>
      <c r="AL1060" s="58"/>
    </row>
    <row r="1061" spans="1:38" s="56" customFormat="1" hidden="1">
      <c r="A1061" s="66">
        <v>42130</v>
      </c>
      <c r="B1061" s="67" t="s">
        <v>6519</v>
      </c>
      <c r="C1061" s="68" t="s">
        <v>6520</v>
      </c>
      <c r="D1061" s="122" t="s">
        <v>6521</v>
      </c>
      <c r="E1061" s="70">
        <v>17</v>
      </c>
      <c r="F1061" s="71">
        <v>19.25</v>
      </c>
      <c r="G1061" s="71">
        <v>16</v>
      </c>
      <c r="H1061" s="119">
        <f t="shared" si="274"/>
        <v>-5.8823529411764705E-2</v>
      </c>
      <c r="I1061" s="71">
        <f t="shared" si="275"/>
        <v>2.25</v>
      </c>
      <c r="J1061" s="71">
        <f t="shared" si="276"/>
        <v>-1</v>
      </c>
      <c r="K1061" s="120">
        <v>1</v>
      </c>
      <c r="L1061" s="81"/>
      <c r="M1061" s="60"/>
      <c r="N1061" s="57"/>
      <c r="O1061" s="57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  <c r="AJ1061" s="58"/>
      <c r="AK1061" s="58"/>
      <c r="AL1061" s="58"/>
    </row>
    <row r="1062" spans="1:38" s="56" customFormat="1" hidden="1">
      <c r="A1062" s="66">
        <v>42130</v>
      </c>
      <c r="B1062" s="67" t="s">
        <v>6522</v>
      </c>
      <c r="C1062" s="68" t="s">
        <v>6523</v>
      </c>
      <c r="D1062" s="122" t="s">
        <v>6289</v>
      </c>
      <c r="E1062" s="70">
        <v>10</v>
      </c>
      <c r="F1062" s="71">
        <v>7.8</v>
      </c>
      <c r="G1062" s="71">
        <v>8</v>
      </c>
      <c r="H1062" s="119">
        <f t="shared" si="274"/>
        <v>-0.2</v>
      </c>
      <c r="I1062" s="71">
        <f t="shared" si="275"/>
        <v>-2.2000000000000002</v>
      </c>
      <c r="J1062" s="71">
        <f t="shared" si="276"/>
        <v>-2</v>
      </c>
      <c r="K1062" s="120">
        <v>1</v>
      </c>
      <c r="L1062" s="81"/>
      <c r="M1062" s="60"/>
      <c r="N1062" s="57"/>
      <c r="O1062" s="57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  <c r="AJ1062" s="58"/>
      <c r="AK1062" s="58"/>
      <c r="AL1062" s="58"/>
    </row>
    <row r="1063" spans="1:38" s="56" customFormat="1" hidden="1">
      <c r="A1063" s="66">
        <v>42130</v>
      </c>
      <c r="B1063" s="67" t="s">
        <v>6524</v>
      </c>
      <c r="C1063" s="68" t="s">
        <v>6525</v>
      </c>
      <c r="D1063" s="69" t="s">
        <v>5867</v>
      </c>
      <c r="E1063" s="70">
        <v>14</v>
      </c>
      <c r="F1063" s="71">
        <v>14</v>
      </c>
      <c r="G1063" s="71">
        <v>13.77</v>
      </c>
      <c r="H1063" s="119">
        <f t="shared" si="274"/>
        <v>-1.6428571428571459E-2</v>
      </c>
      <c r="I1063" s="71">
        <f t="shared" si="275"/>
        <v>0</v>
      </c>
      <c r="J1063" s="71">
        <f t="shared" si="276"/>
        <v>-0.23000000000000043</v>
      </c>
      <c r="K1063" s="120">
        <v>2</v>
      </c>
      <c r="L1063" s="123" t="s">
        <v>3006</v>
      </c>
      <c r="M1063" s="60"/>
      <c r="N1063" s="57"/>
      <c r="O1063" s="57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  <c r="AJ1063" s="58"/>
      <c r="AK1063" s="58"/>
      <c r="AL1063" s="58"/>
    </row>
    <row r="1064" spans="1:38" s="56" customFormat="1" hidden="1">
      <c r="A1064" s="66">
        <v>42131</v>
      </c>
      <c r="B1064" s="67" t="s">
        <v>6526</v>
      </c>
      <c r="C1064" s="68" t="s">
        <v>6527</v>
      </c>
      <c r="D1064" s="122" t="s">
        <v>4064</v>
      </c>
      <c r="E1064" s="70">
        <v>14</v>
      </c>
      <c r="F1064" s="71">
        <v>13.25</v>
      </c>
      <c r="G1064" s="71">
        <v>14.95</v>
      </c>
      <c r="H1064" s="119">
        <f t="shared" si="274"/>
        <v>6.785714285714281E-2</v>
      </c>
      <c r="I1064" s="71">
        <f t="shared" si="275"/>
        <v>-0.75</v>
      </c>
      <c r="J1064" s="71">
        <f t="shared" si="276"/>
        <v>0.94999999999999929</v>
      </c>
      <c r="K1064" s="120">
        <v>1</v>
      </c>
      <c r="L1064" s="81"/>
      <c r="M1064" s="60"/>
      <c r="N1064" s="57"/>
      <c r="O1064" s="57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  <c r="AJ1064" s="58"/>
      <c r="AK1064" s="58"/>
      <c r="AL1064" s="58"/>
    </row>
    <row r="1065" spans="1:38" s="56" customFormat="1" hidden="1">
      <c r="A1065" s="66">
        <v>42131</v>
      </c>
      <c r="B1065" s="67" t="s">
        <v>6528</v>
      </c>
      <c r="C1065" s="68" t="s">
        <v>6529</v>
      </c>
      <c r="D1065" s="122" t="s">
        <v>3047</v>
      </c>
      <c r="E1065" s="70">
        <v>12</v>
      </c>
      <c r="F1065" s="71">
        <v>12</v>
      </c>
      <c r="G1065" s="71">
        <v>12.29</v>
      </c>
      <c r="H1065" s="119">
        <f t="shared" si="274"/>
        <v>2.4166666666666597E-2</v>
      </c>
      <c r="I1065" s="71">
        <f t="shared" si="275"/>
        <v>0</v>
      </c>
      <c r="J1065" s="71">
        <f t="shared" si="276"/>
        <v>0.28999999999999915</v>
      </c>
      <c r="K1065" s="120">
        <v>1</v>
      </c>
      <c r="L1065" s="81"/>
      <c r="M1065" s="60"/>
      <c r="N1065" s="57"/>
      <c r="O1065" s="57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  <c r="AJ1065" s="58"/>
      <c r="AK1065" s="58"/>
      <c r="AL1065" s="58"/>
    </row>
    <row r="1066" spans="1:38" s="56" customFormat="1" hidden="1">
      <c r="A1066" s="66">
        <v>42131</v>
      </c>
      <c r="B1066" s="67" t="s">
        <v>6530</v>
      </c>
      <c r="C1066" s="68" t="s">
        <v>6531</v>
      </c>
      <c r="D1066" s="122" t="s">
        <v>5529</v>
      </c>
      <c r="E1066" s="70">
        <v>29</v>
      </c>
      <c r="F1066" s="71">
        <v>30.9</v>
      </c>
      <c r="G1066" s="71">
        <v>31.75</v>
      </c>
      <c r="H1066" s="119">
        <f t="shared" si="274"/>
        <v>9.4827586206896547E-2</v>
      </c>
      <c r="I1066" s="71">
        <f t="shared" si="275"/>
        <v>1.8999999999999986</v>
      </c>
      <c r="J1066" s="71">
        <f t="shared" si="276"/>
        <v>2.75</v>
      </c>
      <c r="K1066" s="120">
        <v>3</v>
      </c>
      <c r="L1066" s="81"/>
      <c r="M1066" s="60"/>
      <c r="N1066" s="57"/>
      <c r="O1066" s="57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  <c r="AJ1066" s="58"/>
      <c r="AK1066" s="58"/>
      <c r="AL1066" s="58"/>
    </row>
    <row r="1067" spans="1:38" s="56" customFormat="1" hidden="1">
      <c r="A1067" s="66">
        <v>42132</v>
      </c>
      <c r="B1067" s="67" t="s">
        <v>6532</v>
      </c>
      <c r="C1067" s="68" t="s">
        <v>6533</v>
      </c>
      <c r="D1067" s="122" t="s">
        <v>6534</v>
      </c>
      <c r="E1067" s="70">
        <v>19</v>
      </c>
      <c r="F1067" s="71">
        <v>26.55</v>
      </c>
      <c r="G1067" s="71">
        <v>23.75</v>
      </c>
      <c r="H1067" s="119">
        <f t="shared" si="274"/>
        <v>0.25</v>
      </c>
      <c r="I1067" s="71">
        <f t="shared" si="275"/>
        <v>7.5500000000000007</v>
      </c>
      <c r="J1067" s="71">
        <f t="shared" si="276"/>
        <v>4.75</v>
      </c>
      <c r="K1067" s="120">
        <v>3</v>
      </c>
      <c r="L1067" s="81"/>
      <c r="M1067" s="60"/>
      <c r="N1067" s="57"/>
      <c r="O1067" s="57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  <c r="AJ1067" s="58"/>
      <c r="AK1067" s="58"/>
      <c r="AL1067" s="58"/>
    </row>
    <row r="1068" spans="1:38" s="56" customFormat="1" hidden="1">
      <c r="A1068" s="66">
        <v>42136</v>
      </c>
      <c r="B1068" s="67" t="s">
        <v>6535</v>
      </c>
      <c r="C1068" s="68" t="s">
        <v>6536</v>
      </c>
      <c r="D1068" s="122" t="s">
        <v>6537</v>
      </c>
      <c r="E1068" s="70">
        <v>27</v>
      </c>
      <c r="F1068" s="71">
        <v>32</v>
      </c>
      <c r="G1068" s="71">
        <v>32.96</v>
      </c>
      <c r="H1068" s="119">
        <f t="shared" si="274"/>
        <v>0.22074074074074077</v>
      </c>
      <c r="I1068" s="71">
        <f t="shared" si="275"/>
        <v>5</v>
      </c>
      <c r="J1068" s="71">
        <f t="shared" si="276"/>
        <v>5.9600000000000009</v>
      </c>
      <c r="K1068" s="120">
        <v>3</v>
      </c>
      <c r="L1068" s="81"/>
      <c r="M1068" s="60"/>
      <c r="N1068" s="57"/>
      <c r="O1068" s="57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  <c r="AJ1068" s="58"/>
      <c r="AK1068" s="58"/>
      <c r="AL1068" s="58"/>
    </row>
    <row r="1069" spans="1:38" s="56" customFormat="1" hidden="1">
      <c r="A1069" s="66">
        <v>42137</v>
      </c>
      <c r="B1069" s="121" t="s">
        <v>6538</v>
      </c>
      <c r="C1069" s="68" t="s">
        <v>6539</v>
      </c>
      <c r="D1069" s="69" t="s">
        <v>5719</v>
      </c>
      <c r="E1069" s="70">
        <v>7</v>
      </c>
      <c r="F1069" s="71">
        <v>7</v>
      </c>
      <c r="G1069" s="71">
        <v>6.78</v>
      </c>
      <c r="H1069" s="119">
        <f t="shared" ref="H1069:H1100" si="277">(G1069-E1069)/E1069</f>
        <v>-3.1428571428571396E-2</v>
      </c>
      <c r="I1069" s="71">
        <f t="shared" ref="I1069:I1100" si="278">(F1069-E1069)</f>
        <v>0</v>
      </c>
      <c r="J1069" s="71">
        <f t="shared" ref="J1069:J1100" si="279">G1069-E1069</f>
        <v>-0.21999999999999975</v>
      </c>
      <c r="K1069" s="120">
        <v>1</v>
      </c>
      <c r="L1069" s="81"/>
      <c r="M1069" s="60"/>
      <c r="N1069" s="57"/>
      <c r="O1069" s="57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  <c r="AJ1069" s="58"/>
      <c r="AK1069" s="58"/>
      <c r="AL1069" s="58"/>
    </row>
    <row r="1070" spans="1:38" s="56" customFormat="1" hidden="1">
      <c r="A1070" s="66">
        <v>42138</v>
      </c>
      <c r="B1070" s="67" t="s">
        <v>6540</v>
      </c>
      <c r="C1070" s="68" t="s">
        <v>6541</v>
      </c>
      <c r="D1070" s="122" t="s">
        <v>6542</v>
      </c>
      <c r="E1070" s="70">
        <v>8</v>
      </c>
      <c r="F1070" s="71">
        <v>7.8</v>
      </c>
      <c r="G1070" s="71">
        <v>8.44</v>
      </c>
      <c r="H1070" s="119">
        <f t="shared" si="277"/>
        <v>5.4999999999999938E-2</v>
      </c>
      <c r="I1070" s="71">
        <f t="shared" si="278"/>
        <v>-0.20000000000000018</v>
      </c>
      <c r="J1070" s="71">
        <f t="shared" si="279"/>
        <v>0.4399999999999995</v>
      </c>
      <c r="K1070" s="120">
        <v>1</v>
      </c>
      <c r="L1070" s="81"/>
      <c r="M1070" s="60"/>
      <c r="N1070" s="57"/>
      <c r="O1070" s="57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  <c r="AJ1070" s="58"/>
      <c r="AK1070" s="58"/>
      <c r="AL1070" s="58"/>
    </row>
    <row r="1071" spans="1:38" s="56" customFormat="1" hidden="1">
      <c r="A1071" s="66">
        <v>42139</v>
      </c>
      <c r="B1071" s="67" t="s">
        <v>6543</v>
      </c>
      <c r="C1071" s="68" t="s">
        <v>6544</v>
      </c>
      <c r="D1071" s="122" t="s">
        <v>6545</v>
      </c>
      <c r="E1071" s="70">
        <v>8</v>
      </c>
      <c r="F1071" s="71">
        <v>7.49</v>
      </c>
      <c r="G1071" s="71">
        <v>7.3</v>
      </c>
      <c r="H1071" s="119">
        <f t="shared" si="277"/>
        <v>-8.7500000000000022E-2</v>
      </c>
      <c r="I1071" s="71">
        <f t="shared" si="278"/>
        <v>-0.50999999999999979</v>
      </c>
      <c r="J1071" s="71">
        <f t="shared" si="279"/>
        <v>-0.70000000000000018</v>
      </c>
      <c r="K1071" s="120">
        <v>1</v>
      </c>
      <c r="L1071" s="81"/>
      <c r="M1071" s="60"/>
      <c r="N1071" s="57"/>
      <c r="O1071" s="57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  <c r="AJ1071" s="58"/>
      <c r="AK1071" s="58"/>
      <c r="AL1071" s="58"/>
    </row>
    <row r="1072" spans="1:38" s="56" customFormat="1" hidden="1">
      <c r="A1072" s="66">
        <v>42139</v>
      </c>
      <c r="B1072" s="121" t="s">
        <v>6546</v>
      </c>
      <c r="C1072" s="68" t="s">
        <v>6547</v>
      </c>
      <c r="D1072" s="69" t="s">
        <v>6548</v>
      </c>
      <c r="E1072" s="70">
        <v>17</v>
      </c>
      <c r="F1072" s="71">
        <v>16</v>
      </c>
      <c r="G1072" s="71">
        <v>16.55</v>
      </c>
      <c r="H1072" s="119">
        <f t="shared" si="277"/>
        <v>-2.6470588235294076E-2</v>
      </c>
      <c r="I1072" s="71">
        <f t="shared" si="278"/>
        <v>-1</v>
      </c>
      <c r="J1072" s="71">
        <f t="shared" si="279"/>
        <v>-0.44999999999999929</v>
      </c>
      <c r="K1072" s="120">
        <v>1</v>
      </c>
      <c r="L1072" s="81"/>
      <c r="M1072" s="60"/>
      <c r="N1072" s="57"/>
      <c r="O1072" s="57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  <c r="AJ1072" s="58"/>
      <c r="AK1072" s="58"/>
      <c r="AL1072" s="58"/>
    </row>
    <row r="1073" spans="1:38" s="56" customFormat="1" hidden="1">
      <c r="A1073" s="66">
        <v>42143</v>
      </c>
      <c r="B1073" s="67" t="s">
        <v>6549</v>
      </c>
      <c r="C1073" s="68" t="s">
        <v>6550</v>
      </c>
      <c r="D1073" s="69" t="s">
        <v>5427</v>
      </c>
      <c r="E1073" s="70">
        <v>24.5</v>
      </c>
      <c r="F1073" s="71">
        <v>26.25</v>
      </c>
      <c r="G1073" s="71">
        <v>27.11</v>
      </c>
      <c r="H1073" s="119">
        <f t="shared" si="277"/>
        <v>0.10653061224489793</v>
      </c>
      <c r="I1073" s="71">
        <f t="shared" si="278"/>
        <v>1.75</v>
      </c>
      <c r="J1073" s="71">
        <f t="shared" si="279"/>
        <v>2.6099999999999994</v>
      </c>
      <c r="K1073" s="120">
        <v>3</v>
      </c>
      <c r="L1073" s="81"/>
      <c r="M1073" s="60"/>
      <c r="N1073" s="57"/>
      <c r="O1073" s="57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  <c r="AJ1073" s="58"/>
      <c r="AK1073" s="58"/>
      <c r="AL1073" s="58"/>
    </row>
    <row r="1074" spans="1:38" s="56" customFormat="1" hidden="1">
      <c r="A1074" s="66">
        <v>42144</v>
      </c>
      <c r="B1074" s="67" t="s">
        <v>6551</v>
      </c>
      <c r="C1074" s="68" t="s">
        <v>6552</v>
      </c>
      <c r="D1074" s="122" t="s">
        <v>1819</v>
      </c>
      <c r="E1074" s="70">
        <v>10</v>
      </c>
      <c r="F1074" s="71">
        <v>10.050000000000001</v>
      </c>
      <c r="G1074" s="71">
        <v>10.02</v>
      </c>
      <c r="H1074" s="119">
        <f t="shared" si="277"/>
        <v>1.9999999999999575E-3</v>
      </c>
      <c r="I1074" s="71">
        <f t="shared" si="278"/>
        <v>5.0000000000000711E-2</v>
      </c>
      <c r="J1074" s="71">
        <f t="shared" si="279"/>
        <v>1.9999999999999574E-2</v>
      </c>
      <c r="K1074" s="120">
        <v>1</v>
      </c>
      <c r="L1074" s="81"/>
      <c r="M1074" s="60"/>
      <c r="N1074" s="57"/>
      <c r="O1074" s="57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  <c r="AJ1074" s="58"/>
      <c r="AK1074" s="58"/>
      <c r="AL1074" s="58"/>
    </row>
    <row r="1075" spans="1:38" s="56" customFormat="1" hidden="1">
      <c r="A1075" s="66">
        <v>42145</v>
      </c>
      <c r="B1075" s="67" t="s">
        <v>6558</v>
      </c>
      <c r="C1075" s="68" t="s">
        <v>6559</v>
      </c>
      <c r="D1075" s="122" t="s">
        <v>6560</v>
      </c>
      <c r="E1075" s="70">
        <v>25</v>
      </c>
      <c r="F1075" s="71">
        <v>27.67</v>
      </c>
      <c r="G1075" s="71">
        <v>27.5</v>
      </c>
      <c r="H1075" s="119">
        <f t="shared" si="277"/>
        <v>0.1</v>
      </c>
      <c r="I1075" s="71">
        <f t="shared" si="278"/>
        <v>2.6700000000000017</v>
      </c>
      <c r="J1075" s="71">
        <f t="shared" si="279"/>
        <v>2.5</v>
      </c>
      <c r="K1075" s="120">
        <v>2</v>
      </c>
      <c r="L1075" s="81"/>
      <c r="M1075" s="60"/>
      <c r="N1075" s="57"/>
      <c r="O1075" s="57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  <c r="AJ1075" s="58"/>
      <c r="AK1075" s="58"/>
      <c r="AL1075" s="58"/>
    </row>
    <row r="1076" spans="1:38" s="56" customFormat="1">
      <c r="A1076" s="66">
        <v>42145</v>
      </c>
      <c r="B1076" s="67" t="s">
        <v>6561</v>
      </c>
      <c r="C1076" s="68" t="s">
        <v>1774</v>
      </c>
      <c r="D1076" s="122" t="s">
        <v>6562</v>
      </c>
      <c r="E1076" s="70">
        <v>17</v>
      </c>
      <c r="F1076" s="71">
        <v>28</v>
      </c>
      <c r="G1076" s="71">
        <v>25.68</v>
      </c>
      <c r="H1076" s="119">
        <f t="shared" si="277"/>
        <v>0.51058823529411768</v>
      </c>
      <c r="I1076" s="71">
        <f t="shared" si="278"/>
        <v>11</v>
      </c>
      <c r="J1076" s="71">
        <f t="shared" si="279"/>
        <v>8.68</v>
      </c>
      <c r="K1076" s="120">
        <v>3</v>
      </c>
      <c r="L1076" s="81"/>
      <c r="M1076" s="60"/>
      <c r="N1076" s="57"/>
      <c r="O1076" s="57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  <c r="AJ1076" s="58"/>
      <c r="AK1076" s="58"/>
      <c r="AL1076" s="58"/>
    </row>
    <row r="1077" spans="1:38" s="56" customFormat="1" hidden="1">
      <c r="A1077" s="66">
        <v>42159</v>
      </c>
      <c r="B1077" s="67" t="s">
        <v>6563</v>
      </c>
      <c r="C1077" s="68" t="s">
        <v>6564</v>
      </c>
      <c r="D1077" s="122" t="s">
        <v>6565</v>
      </c>
      <c r="E1077" s="70">
        <v>20</v>
      </c>
      <c r="F1077" s="71">
        <v>20.95</v>
      </c>
      <c r="G1077" s="71">
        <v>19.48</v>
      </c>
      <c r="H1077" s="119">
        <f t="shared" si="277"/>
        <v>-2.5999999999999978E-2</v>
      </c>
      <c r="I1077" s="71">
        <f t="shared" si="278"/>
        <v>0.94999999999999929</v>
      </c>
      <c r="J1077" s="71">
        <f t="shared" si="279"/>
        <v>-0.51999999999999957</v>
      </c>
      <c r="K1077" s="120">
        <v>2</v>
      </c>
      <c r="L1077" s="123"/>
      <c r="M1077" s="60"/>
      <c r="N1077" s="57"/>
      <c r="O1077" s="57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  <c r="AJ1077" s="58"/>
      <c r="AK1077" s="58"/>
      <c r="AL1077" s="58"/>
    </row>
    <row r="1078" spans="1:38" s="56" customFormat="1" hidden="1">
      <c r="A1078" s="66">
        <v>42160</v>
      </c>
      <c r="B1078" s="67" t="s">
        <v>6566</v>
      </c>
      <c r="C1078" s="68" t="s">
        <v>6567</v>
      </c>
      <c r="D1078" s="122" t="s">
        <v>5947</v>
      </c>
      <c r="E1078" s="70">
        <v>19</v>
      </c>
      <c r="F1078" s="71">
        <v>25</v>
      </c>
      <c r="G1078" s="71">
        <v>27</v>
      </c>
      <c r="H1078" s="119">
        <f t="shared" si="277"/>
        <v>0.42105263157894735</v>
      </c>
      <c r="I1078" s="71">
        <f t="shared" si="278"/>
        <v>6</v>
      </c>
      <c r="J1078" s="71">
        <f t="shared" si="279"/>
        <v>8</v>
      </c>
      <c r="K1078" s="120">
        <v>3</v>
      </c>
      <c r="L1078" s="123"/>
      <c r="M1078" s="60"/>
      <c r="N1078" s="57"/>
      <c r="O1078" s="57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  <c r="AJ1078" s="58"/>
      <c r="AK1078" s="58"/>
      <c r="AL1078" s="58"/>
    </row>
    <row r="1079" spans="1:38" s="56" customFormat="1" hidden="1">
      <c r="A1079" s="66">
        <v>42160</v>
      </c>
      <c r="B1079" s="67" t="s">
        <v>6568</v>
      </c>
      <c r="C1079" s="68" t="s">
        <v>6569</v>
      </c>
      <c r="D1079" s="122" t="s">
        <v>6570</v>
      </c>
      <c r="E1079" s="70">
        <v>15</v>
      </c>
      <c r="F1079" s="71">
        <v>14.5</v>
      </c>
      <c r="G1079" s="71">
        <v>17</v>
      </c>
      <c r="H1079" s="119">
        <f t="shared" si="277"/>
        <v>0.13333333333333333</v>
      </c>
      <c r="I1079" s="71">
        <f t="shared" si="278"/>
        <v>-0.5</v>
      </c>
      <c r="J1079" s="71">
        <f t="shared" si="279"/>
        <v>2</v>
      </c>
      <c r="K1079" s="120">
        <v>2</v>
      </c>
      <c r="L1079" s="123"/>
      <c r="M1079" s="60"/>
      <c r="N1079" s="57"/>
      <c r="O1079" s="57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  <c r="AJ1079" s="58"/>
      <c r="AK1079" s="58"/>
      <c r="AL1079" s="58"/>
    </row>
    <row r="1080" spans="1:38" s="56" customFormat="1">
      <c r="A1080" s="66">
        <v>42160</v>
      </c>
      <c r="B1080" s="67" t="s">
        <v>6571</v>
      </c>
      <c r="C1080" s="68" t="s">
        <v>5369</v>
      </c>
      <c r="D1080" s="122" t="s">
        <v>6068</v>
      </c>
      <c r="E1080" s="70">
        <v>17</v>
      </c>
      <c r="F1080" s="71">
        <v>18</v>
      </c>
      <c r="G1080" s="71">
        <v>18.86</v>
      </c>
      <c r="H1080" s="119">
        <f t="shared" si="277"/>
        <v>0.10941176470588232</v>
      </c>
      <c r="I1080" s="71">
        <f t="shared" si="278"/>
        <v>1</v>
      </c>
      <c r="J1080" s="71">
        <f t="shared" si="279"/>
        <v>1.8599999999999994</v>
      </c>
      <c r="K1080" s="120">
        <v>3</v>
      </c>
      <c r="L1080" s="123"/>
      <c r="M1080" s="60"/>
      <c r="N1080" s="57"/>
      <c r="O1080" s="57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  <c r="AJ1080" s="58"/>
      <c r="AK1080" s="58"/>
      <c r="AL1080" s="58"/>
    </row>
    <row r="1081" spans="1:38" s="56" customFormat="1" hidden="1">
      <c r="A1081" s="66">
        <v>42166</v>
      </c>
      <c r="B1081" s="67" t="s">
        <v>6572</v>
      </c>
      <c r="C1081" s="68" t="s">
        <v>6573</v>
      </c>
      <c r="D1081" s="122" t="s">
        <v>6574</v>
      </c>
      <c r="E1081" s="70">
        <v>15</v>
      </c>
      <c r="F1081" s="71">
        <v>20.93</v>
      </c>
      <c r="G1081" s="71">
        <v>29.9</v>
      </c>
      <c r="H1081" s="119">
        <f t="shared" si="277"/>
        <v>0.99333333333333329</v>
      </c>
      <c r="I1081" s="71">
        <f t="shared" si="278"/>
        <v>5.93</v>
      </c>
      <c r="J1081" s="71">
        <f t="shared" si="279"/>
        <v>14.899999999999999</v>
      </c>
      <c r="K1081" s="120">
        <v>3</v>
      </c>
      <c r="L1081" s="123"/>
      <c r="M1081" s="60"/>
      <c r="N1081" s="57"/>
      <c r="O1081" s="57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  <c r="AJ1081" s="58"/>
      <c r="AK1081" s="58"/>
      <c r="AL1081" s="58"/>
    </row>
    <row r="1082" spans="1:38" s="56" customFormat="1" hidden="1">
      <c r="A1082" s="66">
        <v>42166</v>
      </c>
      <c r="B1082" s="67" t="s">
        <v>6575</v>
      </c>
      <c r="C1082" s="68" t="s">
        <v>6576</v>
      </c>
      <c r="D1082" s="122" t="s">
        <v>6458</v>
      </c>
      <c r="E1082" s="70">
        <v>10</v>
      </c>
      <c r="F1082" s="71">
        <v>10.06</v>
      </c>
      <c r="G1082" s="71">
        <v>10.15</v>
      </c>
      <c r="H1082" s="119">
        <f t="shared" si="277"/>
        <v>1.5000000000000036E-2</v>
      </c>
      <c r="I1082" s="71">
        <f t="shared" si="278"/>
        <v>6.0000000000000497E-2</v>
      </c>
      <c r="J1082" s="71">
        <f t="shared" si="279"/>
        <v>0.15000000000000036</v>
      </c>
      <c r="K1082" s="120">
        <v>1</v>
      </c>
      <c r="L1082" s="123"/>
      <c r="M1082" s="60"/>
      <c r="N1082" s="57"/>
      <c r="O1082" s="57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  <c r="AJ1082" s="58"/>
      <c r="AK1082" s="58"/>
      <c r="AL1082" s="58"/>
    </row>
    <row r="1083" spans="1:38" s="56" customFormat="1" hidden="1">
      <c r="A1083" s="66">
        <v>42166</v>
      </c>
      <c r="B1083" s="67" t="s">
        <v>6577</v>
      </c>
      <c r="C1083" s="68" t="s">
        <v>6578</v>
      </c>
      <c r="D1083" s="122" t="s">
        <v>6579</v>
      </c>
      <c r="E1083" s="70">
        <v>14.4</v>
      </c>
      <c r="F1083" s="71">
        <v>15.76</v>
      </c>
      <c r="G1083" s="71">
        <v>16.7</v>
      </c>
      <c r="H1083" s="119">
        <f t="shared" si="277"/>
        <v>0.15972222222222215</v>
      </c>
      <c r="I1083" s="71">
        <f t="shared" si="278"/>
        <v>1.3599999999999994</v>
      </c>
      <c r="J1083" s="71">
        <f t="shared" si="279"/>
        <v>2.2999999999999989</v>
      </c>
      <c r="K1083" s="120">
        <v>1</v>
      </c>
      <c r="L1083" s="123" t="s">
        <v>3006</v>
      </c>
      <c r="M1083" s="60"/>
      <c r="N1083" s="57"/>
      <c r="O1083" s="57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  <c r="AJ1083" s="58"/>
      <c r="AK1083" s="58"/>
      <c r="AL1083" s="58"/>
    </row>
    <row r="1084" spans="1:38" s="56" customFormat="1" hidden="1">
      <c r="A1084" s="66">
        <v>42167</v>
      </c>
      <c r="B1084" s="67" t="s">
        <v>7650</v>
      </c>
      <c r="C1084" s="68" t="s">
        <v>7651</v>
      </c>
      <c r="D1084" s="122" t="s">
        <v>7652</v>
      </c>
      <c r="E1084" s="70">
        <v>19</v>
      </c>
      <c r="F1084" s="71">
        <v>30.5</v>
      </c>
      <c r="G1084" s="71">
        <v>30.59</v>
      </c>
      <c r="H1084" s="119">
        <f t="shared" si="277"/>
        <v>0.61</v>
      </c>
      <c r="I1084" s="71">
        <f t="shared" si="278"/>
        <v>11.5</v>
      </c>
      <c r="J1084" s="71">
        <f t="shared" si="279"/>
        <v>11.59</v>
      </c>
      <c r="K1084" s="68">
        <v>3</v>
      </c>
      <c r="L1084" s="68"/>
      <c r="M1084" s="60"/>
      <c r="N1084" s="57"/>
      <c r="O1084" s="57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  <c r="AJ1084" s="58"/>
      <c r="AK1084" s="58"/>
      <c r="AL1084" s="58"/>
    </row>
    <row r="1085" spans="1:38" s="56" customFormat="1" hidden="1">
      <c r="A1085" s="66">
        <v>42170</v>
      </c>
      <c r="B1085" s="67" t="s">
        <v>6580</v>
      </c>
      <c r="C1085" s="68" t="s">
        <v>6581</v>
      </c>
      <c r="D1085" s="67" t="s">
        <v>6582</v>
      </c>
      <c r="E1085" s="70">
        <v>12</v>
      </c>
      <c r="F1085" s="71">
        <v>12.75</v>
      </c>
      <c r="G1085" s="71">
        <v>14.92</v>
      </c>
      <c r="H1085" s="119">
        <f t="shared" si="277"/>
        <v>0.24333333333333332</v>
      </c>
      <c r="I1085" s="71">
        <f t="shared" si="278"/>
        <v>0.75</v>
      </c>
      <c r="J1085" s="71">
        <f t="shared" si="279"/>
        <v>2.92</v>
      </c>
      <c r="K1085" s="120">
        <v>1</v>
      </c>
      <c r="L1085" s="123"/>
      <c r="M1085" s="60"/>
      <c r="N1085" s="57"/>
      <c r="O1085" s="57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  <c r="AJ1085" s="58"/>
      <c r="AK1085" s="58"/>
      <c r="AL1085" s="58"/>
    </row>
    <row r="1086" spans="1:38" s="56" customFormat="1" hidden="1">
      <c r="A1086" s="66">
        <v>42172</v>
      </c>
      <c r="B1086" s="67" t="s">
        <v>6583</v>
      </c>
      <c r="C1086" s="68" t="s">
        <v>6584</v>
      </c>
      <c r="D1086" s="122" t="s">
        <v>6146</v>
      </c>
      <c r="E1086" s="70">
        <v>14</v>
      </c>
      <c r="F1086" s="71">
        <v>16.5</v>
      </c>
      <c r="G1086" s="71">
        <v>14.92</v>
      </c>
      <c r="H1086" s="119">
        <f t="shared" si="277"/>
        <v>6.5714285714285711E-2</v>
      </c>
      <c r="I1086" s="71">
        <f t="shared" si="278"/>
        <v>2.5</v>
      </c>
      <c r="J1086" s="71">
        <f t="shared" si="279"/>
        <v>0.91999999999999993</v>
      </c>
      <c r="K1086" s="120">
        <v>2</v>
      </c>
      <c r="L1086" s="123"/>
      <c r="M1086" s="60"/>
      <c r="N1086" s="57"/>
      <c r="O1086" s="57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  <c r="AJ1086" s="58"/>
      <c r="AK1086" s="58"/>
      <c r="AL1086" s="58"/>
    </row>
    <row r="1087" spans="1:38" s="56" customFormat="1" hidden="1">
      <c r="A1087" s="66">
        <v>42173</v>
      </c>
      <c r="B1087" s="67" t="s">
        <v>6585</v>
      </c>
      <c r="C1087" s="68" t="s">
        <v>6586</v>
      </c>
      <c r="D1087" s="122" t="s">
        <v>6587</v>
      </c>
      <c r="E1087" s="70">
        <v>20</v>
      </c>
      <c r="F1087" s="71">
        <v>30.4</v>
      </c>
      <c r="G1087" s="71">
        <v>29.68</v>
      </c>
      <c r="H1087" s="119">
        <f t="shared" si="277"/>
        <v>0.48399999999999999</v>
      </c>
      <c r="I1087" s="71">
        <f t="shared" si="278"/>
        <v>10.399999999999999</v>
      </c>
      <c r="J1087" s="71">
        <f t="shared" si="279"/>
        <v>9.68</v>
      </c>
      <c r="K1087" s="120">
        <v>4</v>
      </c>
      <c r="L1087" s="123"/>
      <c r="M1087" s="60"/>
      <c r="N1087" s="57"/>
      <c r="O1087" s="57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  <c r="AJ1087" s="58"/>
      <c r="AK1087" s="58"/>
      <c r="AL1087" s="58"/>
    </row>
    <row r="1088" spans="1:38" s="56" customFormat="1" hidden="1">
      <c r="A1088" s="66">
        <v>42173</v>
      </c>
      <c r="B1088" s="67" t="s">
        <v>6588</v>
      </c>
      <c r="C1088" s="68" t="s">
        <v>6589</v>
      </c>
      <c r="D1088" s="67" t="s">
        <v>6590</v>
      </c>
      <c r="E1088" s="70">
        <v>22</v>
      </c>
      <c r="F1088" s="71">
        <v>24.1</v>
      </c>
      <c r="G1088" s="71">
        <v>24.05</v>
      </c>
      <c r="H1088" s="119">
        <f t="shared" si="277"/>
        <v>9.3181818181818213E-2</v>
      </c>
      <c r="I1088" s="71">
        <f t="shared" si="278"/>
        <v>2.1000000000000014</v>
      </c>
      <c r="J1088" s="71">
        <f t="shared" si="279"/>
        <v>2.0500000000000007</v>
      </c>
      <c r="K1088" s="120">
        <v>2</v>
      </c>
      <c r="L1088" s="123"/>
      <c r="M1088" s="60"/>
      <c r="N1088" s="57"/>
      <c r="O1088" s="57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  <c r="AJ1088" s="58"/>
      <c r="AK1088" s="58"/>
      <c r="AL1088" s="58"/>
    </row>
    <row r="1089" spans="1:38" s="56" customFormat="1" hidden="1">
      <c r="A1089" s="66">
        <v>42174</v>
      </c>
      <c r="B1089" s="67" t="s">
        <v>6591</v>
      </c>
      <c r="C1089" s="68" t="s">
        <v>6592</v>
      </c>
      <c r="D1089" s="69" t="s">
        <v>6593</v>
      </c>
      <c r="E1089" s="70">
        <v>21</v>
      </c>
      <c r="F1089" s="71">
        <v>20.8</v>
      </c>
      <c r="G1089" s="71">
        <v>20.49</v>
      </c>
      <c r="H1089" s="119">
        <f t="shared" si="277"/>
        <v>-2.4285714285714362E-2</v>
      </c>
      <c r="I1089" s="71">
        <f t="shared" si="278"/>
        <v>-0.19999999999999929</v>
      </c>
      <c r="J1089" s="71">
        <f t="shared" si="279"/>
        <v>-0.51000000000000156</v>
      </c>
      <c r="K1089" s="120">
        <v>2</v>
      </c>
      <c r="L1089" s="123" t="s">
        <v>3006</v>
      </c>
      <c r="M1089" s="60"/>
      <c r="N1089" s="57"/>
      <c r="O1089" s="57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  <c r="AJ1089" s="58"/>
      <c r="AK1089" s="58"/>
      <c r="AL1089" s="58"/>
    </row>
    <row r="1090" spans="1:38" s="56" customFormat="1" hidden="1">
      <c r="A1090" s="66">
        <v>42174</v>
      </c>
      <c r="B1090" s="67" t="s">
        <v>6594</v>
      </c>
      <c r="C1090" s="68" t="s">
        <v>6595</v>
      </c>
      <c r="D1090" s="122" t="s">
        <v>6596</v>
      </c>
      <c r="E1090" s="70">
        <v>20</v>
      </c>
      <c r="F1090" s="71">
        <v>25.24</v>
      </c>
      <c r="G1090" s="71">
        <v>25.75</v>
      </c>
      <c r="H1090" s="119">
        <f t="shared" si="277"/>
        <v>0.28749999999999998</v>
      </c>
      <c r="I1090" s="71">
        <f t="shared" si="278"/>
        <v>5.2399999999999984</v>
      </c>
      <c r="J1090" s="71">
        <f t="shared" si="279"/>
        <v>5.75</v>
      </c>
      <c r="K1090" s="120">
        <v>4</v>
      </c>
      <c r="L1090" s="81"/>
      <c r="M1090" s="60"/>
      <c r="N1090" s="57"/>
      <c r="O1090" s="57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  <c r="AJ1090" s="58"/>
      <c r="AK1090" s="58"/>
      <c r="AL1090" s="58"/>
    </row>
    <row r="1091" spans="1:38" s="56" customFormat="1" hidden="1">
      <c r="A1091" s="66">
        <v>42174</v>
      </c>
      <c r="B1091" s="67" t="s">
        <v>6597</v>
      </c>
      <c r="C1091" s="68" t="s">
        <v>6598</v>
      </c>
      <c r="D1091" s="122" t="s">
        <v>6599</v>
      </c>
      <c r="E1091" s="70">
        <v>14</v>
      </c>
      <c r="F1091" s="71">
        <v>16.22</v>
      </c>
      <c r="G1091" s="71">
        <v>11.56</v>
      </c>
      <c r="H1091" s="119">
        <f t="shared" si="277"/>
        <v>-0.17428571428571424</v>
      </c>
      <c r="I1091" s="71">
        <f t="shared" si="278"/>
        <v>2.2199999999999989</v>
      </c>
      <c r="J1091" s="71">
        <f t="shared" si="279"/>
        <v>-2.4399999999999995</v>
      </c>
      <c r="K1091" s="120">
        <v>3</v>
      </c>
      <c r="L1091" s="81"/>
      <c r="M1091" s="60"/>
      <c r="N1091" s="57"/>
      <c r="O1091" s="57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  <c r="AJ1091" s="58"/>
      <c r="AK1091" s="58"/>
      <c r="AL1091" s="58"/>
    </row>
    <row r="1092" spans="1:38" s="56" customFormat="1" hidden="1">
      <c r="A1092" s="66">
        <v>42179</v>
      </c>
      <c r="B1092" s="67" t="s">
        <v>6600</v>
      </c>
      <c r="C1092" s="68" t="s">
        <v>6601</v>
      </c>
      <c r="D1092" s="69" t="s">
        <v>5719</v>
      </c>
      <c r="E1092" s="70">
        <v>5</v>
      </c>
      <c r="F1092" s="71">
        <v>5</v>
      </c>
      <c r="G1092" s="71">
        <v>4.96</v>
      </c>
      <c r="H1092" s="119">
        <f t="shared" si="277"/>
        <v>-8.0000000000000071E-3</v>
      </c>
      <c r="I1092" s="71">
        <f t="shared" si="278"/>
        <v>0</v>
      </c>
      <c r="J1092" s="71">
        <f t="shared" si="279"/>
        <v>-4.0000000000000036E-2</v>
      </c>
      <c r="K1092" s="120">
        <v>1</v>
      </c>
      <c r="L1092" s="81"/>
      <c r="M1092" s="60"/>
      <c r="N1092" s="57"/>
      <c r="O1092" s="57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  <c r="AJ1092" s="58"/>
      <c r="AK1092" s="58"/>
      <c r="AL1092" s="58"/>
    </row>
    <row r="1093" spans="1:38" s="56" customFormat="1" hidden="1">
      <c r="A1093" s="66">
        <v>42180</v>
      </c>
      <c r="B1093" s="67" t="s">
        <v>6602</v>
      </c>
      <c r="C1093" s="68" t="s">
        <v>6603</v>
      </c>
      <c r="D1093" s="122" t="s">
        <v>5698</v>
      </c>
      <c r="E1093" s="70">
        <v>12</v>
      </c>
      <c r="F1093" s="71">
        <v>12.74</v>
      </c>
      <c r="G1093" s="71">
        <v>13</v>
      </c>
      <c r="H1093" s="119">
        <f t="shared" si="277"/>
        <v>8.3333333333333329E-2</v>
      </c>
      <c r="I1093" s="71">
        <f t="shared" si="278"/>
        <v>0.74000000000000021</v>
      </c>
      <c r="J1093" s="71">
        <f t="shared" si="279"/>
        <v>1</v>
      </c>
      <c r="K1093" s="120">
        <v>1</v>
      </c>
      <c r="L1093" s="81"/>
      <c r="M1093" s="60"/>
      <c r="N1093" s="57"/>
      <c r="O1093" s="57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  <c r="AJ1093" s="58"/>
      <c r="AK1093" s="58"/>
      <c r="AL1093" s="58"/>
    </row>
    <row r="1094" spans="1:38" s="56" customFormat="1" hidden="1">
      <c r="A1094" s="66">
        <v>42180</v>
      </c>
      <c r="B1094" s="67" t="s">
        <v>6604</v>
      </c>
      <c r="C1094" s="68" t="s">
        <v>6605</v>
      </c>
      <c r="D1094" s="122" t="s">
        <v>6606</v>
      </c>
      <c r="E1094" s="70">
        <v>14</v>
      </c>
      <c r="F1094" s="71">
        <v>12.75</v>
      </c>
      <c r="G1094" s="71">
        <v>13.1</v>
      </c>
      <c r="H1094" s="119">
        <f t="shared" si="277"/>
        <v>-6.4285714285714307E-2</v>
      </c>
      <c r="I1094" s="71">
        <f t="shared" si="278"/>
        <v>-1.25</v>
      </c>
      <c r="J1094" s="71">
        <f t="shared" si="279"/>
        <v>-0.90000000000000036</v>
      </c>
      <c r="K1094" s="120">
        <v>1</v>
      </c>
      <c r="L1094" s="81"/>
      <c r="M1094" s="60"/>
      <c r="N1094" s="57"/>
      <c r="O1094" s="57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  <c r="AJ1094" s="58"/>
      <c r="AK1094" s="58"/>
      <c r="AL1094" s="58"/>
    </row>
    <row r="1095" spans="1:38" s="56" customFormat="1" hidden="1">
      <c r="A1095" s="66">
        <v>42180</v>
      </c>
      <c r="B1095" s="67" t="s">
        <v>6607</v>
      </c>
      <c r="C1095" s="68" t="s">
        <v>6608</v>
      </c>
      <c r="D1095" s="122" t="s">
        <v>6609</v>
      </c>
      <c r="E1095" s="70">
        <v>18</v>
      </c>
      <c r="F1095" s="71">
        <v>29.11</v>
      </c>
      <c r="G1095" s="71">
        <v>31.22</v>
      </c>
      <c r="H1095" s="119">
        <f t="shared" si="277"/>
        <v>0.73444444444444434</v>
      </c>
      <c r="I1095" s="71">
        <f t="shared" si="278"/>
        <v>11.11</v>
      </c>
      <c r="J1095" s="71">
        <f t="shared" si="279"/>
        <v>13.219999999999999</v>
      </c>
      <c r="K1095" s="120">
        <v>3</v>
      </c>
      <c r="L1095" s="81"/>
      <c r="M1095" s="60"/>
      <c r="N1095" s="57"/>
      <c r="O1095" s="57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  <c r="AJ1095" s="58"/>
      <c r="AK1095" s="58"/>
      <c r="AL1095" s="58"/>
    </row>
    <row r="1096" spans="1:38" s="56" customFormat="1" hidden="1">
      <c r="A1096" s="66">
        <v>42180</v>
      </c>
      <c r="B1096" s="67" t="s">
        <v>6610</v>
      </c>
      <c r="C1096" s="68" t="s">
        <v>6611</v>
      </c>
      <c r="D1096" s="67" t="s">
        <v>6612</v>
      </c>
      <c r="E1096" s="70">
        <v>14</v>
      </c>
      <c r="F1096" s="71">
        <v>16.22</v>
      </c>
      <c r="G1096" s="71">
        <v>11.56</v>
      </c>
      <c r="H1096" s="119">
        <f t="shared" si="277"/>
        <v>-0.17428571428571424</v>
      </c>
      <c r="I1096" s="71">
        <f t="shared" si="278"/>
        <v>2.2199999999999989</v>
      </c>
      <c r="J1096" s="71">
        <f t="shared" si="279"/>
        <v>-2.4399999999999995</v>
      </c>
      <c r="K1096" s="120">
        <v>1</v>
      </c>
      <c r="L1096" s="81"/>
      <c r="M1096" s="60"/>
      <c r="N1096" s="57"/>
      <c r="O1096" s="57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  <c r="AJ1096" s="58"/>
      <c r="AK1096" s="58"/>
      <c r="AL1096" s="58"/>
    </row>
    <row r="1097" spans="1:38" s="56" customFormat="1" hidden="1">
      <c r="A1097" s="66">
        <v>42180</v>
      </c>
      <c r="B1097" s="67" t="s">
        <v>6613</v>
      </c>
      <c r="C1097" s="68" t="s">
        <v>6614</v>
      </c>
      <c r="D1097" s="122" t="s">
        <v>6615</v>
      </c>
      <c r="E1097" s="70">
        <v>20</v>
      </c>
      <c r="F1097" s="71">
        <v>19.5</v>
      </c>
      <c r="G1097" s="71">
        <v>19.579999999999998</v>
      </c>
      <c r="H1097" s="119">
        <f t="shared" si="277"/>
        <v>-2.1000000000000085E-2</v>
      </c>
      <c r="I1097" s="71">
        <f t="shared" si="278"/>
        <v>-0.5</v>
      </c>
      <c r="J1097" s="71">
        <f t="shared" si="279"/>
        <v>-0.42000000000000171</v>
      </c>
      <c r="K1097" s="120">
        <v>2</v>
      </c>
      <c r="L1097" s="123" t="s">
        <v>3006</v>
      </c>
      <c r="M1097" s="60"/>
      <c r="N1097" s="57"/>
      <c r="O1097" s="57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  <c r="AJ1097" s="58"/>
      <c r="AK1097" s="58"/>
      <c r="AL1097" s="58"/>
    </row>
    <row r="1098" spans="1:38" s="56" customFormat="1" hidden="1">
      <c r="A1098" s="66">
        <v>42180</v>
      </c>
      <c r="B1098" s="67" t="s">
        <v>7653</v>
      </c>
      <c r="C1098" s="68" t="s">
        <v>7654</v>
      </c>
      <c r="D1098" s="122" t="s">
        <v>7655</v>
      </c>
      <c r="E1098" s="70">
        <v>22.5</v>
      </c>
      <c r="F1098" s="71">
        <v>24.62</v>
      </c>
      <c r="G1098" s="71">
        <v>24.5</v>
      </c>
      <c r="H1098" s="119">
        <f t="shared" si="277"/>
        <v>8.8888888888888892E-2</v>
      </c>
      <c r="I1098" s="71">
        <f t="shared" si="278"/>
        <v>2.120000000000001</v>
      </c>
      <c r="J1098" s="71">
        <f t="shared" si="279"/>
        <v>2</v>
      </c>
      <c r="K1098" s="68">
        <v>2</v>
      </c>
      <c r="L1098" s="68"/>
      <c r="M1098" s="60"/>
      <c r="N1098" s="57"/>
      <c r="O1098" s="57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  <c r="AJ1098" s="58"/>
      <c r="AK1098" s="58"/>
      <c r="AL1098" s="58"/>
    </row>
    <row r="1099" spans="1:38" s="56" customFormat="1" hidden="1">
      <c r="A1099" s="66">
        <v>42181</v>
      </c>
      <c r="B1099" s="67" t="s">
        <v>6616</v>
      </c>
      <c r="C1099" s="68" t="s">
        <v>6617</v>
      </c>
      <c r="D1099" s="122" t="s">
        <v>6246</v>
      </c>
      <c r="E1099" s="70">
        <v>14</v>
      </c>
      <c r="F1099" s="71">
        <v>16.05</v>
      </c>
      <c r="G1099" s="71">
        <v>16.88</v>
      </c>
      <c r="H1099" s="119">
        <f t="shared" si="277"/>
        <v>0.20571428571428566</v>
      </c>
      <c r="I1099" s="71">
        <f t="shared" si="278"/>
        <v>2.0500000000000007</v>
      </c>
      <c r="J1099" s="71">
        <f t="shared" si="279"/>
        <v>2.879999999999999</v>
      </c>
      <c r="K1099" s="120">
        <v>3</v>
      </c>
      <c r="L1099" s="123"/>
      <c r="M1099" s="60"/>
      <c r="N1099" s="57"/>
      <c r="O1099" s="57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  <c r="AJ1099" s="58"/>
      <c r="AK1099" s="58"/>
      <c r="AL1099" s="58"/>
    </row>
    <row r="1100" spans="1:38" s="56" customFormat="1" hidden="1">
      <c r="A1100" s="66">
        <v>42181</v>
      </c>
      <c r="B1100" s="67" t="s">
        <v>6618</v>
      </c>
      <c r="C1100" s="68" t="s">
        <v>6619</v>
      </c>
      <c r="D1100" s="122" t="s">
        <v>3280</v>
      </c>
      <c r="E1100" s="70">
        <v>12</v>
      </c>
      <c r="F1100" s="71">
        <v>12.15</v>
      </c>
      <c r="G1100" s="71">
        <v>14.08</v>
      </c>
      <c r="H1100" s="119">
        <f t="shared" si="277"/>
        <v>0.17333333333333334</v>
      </c>
      <c r="I1100" s="71">
        <f t="shared" si="278"/>
        <v>0.15000000000000036</v>
      </c>
      <c r="J1100" s="71">
        <f t="shared" si="279"/>
        <v>2.08</v>
      </c>
      <c r="K1100" s="120">
        <v>2</v>
      </c>
      <c r="L1100" s="123"/>
      <c r="M1100" s="60"/>
      <c r="N1100" s="57"/>
      <c r="O1100" s="57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  <c r="AJ1100" s="58"/>
      <c r="AK1100" s="58"/>
      <c r="AL1100" s="58"/>
    </row>
    <row r="1101" spans="1:38" s="56" customFormat="1">
      <c r="A1101" s="66">
        <v>42181</v>
      </c>
      <c r="B1101" s="67" t="s">
        <v>6620</v>
      </c>
      <c r="C1101" s="68" t="s">
        <v>4571</v>
      </c>
      <c r="D1101" s="67" t="s">
        <v>6621</v>
      </c>
      <c r="E1101" s="70">
        <v>15</v>
      </c>
      <c r="F1101" s="71">
        <v>15.23</v>
      </c>
      <c r="G1101" s="71">
        <v>15</v>
      </c>
      <c r="H1101" s="119">
        <f t="shared" ref="H1101:H1132" si="280">(G1101-E1101)/E1101</f>
        <v>0</v>
      </c>
      <c r="I1101" s="71">
        <f t="shared" ref="I1101:I1132" si="281">(F1101-E1101)</f>
        <v>0.23000000000000043</v>
      </c>
      <c r="J1101" s="71">
        <f t="shared" ref="J1101:J1132" si="282">G1101-E1101</f>
        <v>0</v>
      </c>
      <c r="K1101" s="120">
        <v>1</v>
      </c>
      <c r="L1101" s="123"/>
      <c r="M1101" s="60"/>
      <c r="N1101" s="57"/>
      <c r="O1101" s="57"/>
      <c r="P1101" s="58"/>
      <c r="Q1101" s="58"/>
      <c r="R1101" s="58"/>
      <c r="S1101" s="58"/>
      <c r="T1101" s="58"/>
      <c r="U1101" s="58"/>
      <c r="V1101" s="58"/>
      <c r="W1101" s="58"/>
      <c r="X1101" s="58"/>
      <c r="Y1101" s="58"/>
      <c r="Z1101" s="58"/>
      <c r="AA1101" s="58"/>
      <c r="AB1101" s="58"/>
      <c r="AC1101" s="58"/>
      <c r="AD1101" s="58"/>
      <c r="AE1101" s="58"/>
      <c r="AF1101" s="58"/>
      <c r="AG1101" s="58"/>
      <c r="AH1101" s="58"/>
      <c r="AI1101" s="58"/>
      <c r="AJ1101" s="58"/>
      <c r="AK1101" s="58"/>
      <c r="AL1101" s="58"/>
    </row>
    <row r="1102" spans="1:38" s="56" customFormat="1" hidden="1">
      <c r="A1102" s="66">
        <v>42181</v>
      </c>
      <c r="B1102" s="67" t="s">
        <v>6622</v>
      </c>
      <c r="C1102" s="68" t="s">
        <v>6623</v>
      </c>
      <c r="D1102" s="122" t="s">
        <v>5817</v>
      </c>
      <c r="E1102" s="70">
        <v>18</v>
      </c>
      <c r="F1102" s="71">
        <v>31.36</v>
      </c>
      <c r="G1102" s="71">
        <v>51.4</v>
      </c>
      <c r="H1102" s="119">
        <f t="shared" si="280"/>
        <v>1.8555555555555554</v>
      </c>
      <c r="I1102" s="71">
        <f t="shared" si="281"/>
        <v>13.36</v>
      </c>
      <c r="J1102" s="71">
        <f t="shared" si="282"/>
        <v>33.4</v>
      </c>
      <c r="K1102" s="120">
        <v>3</v>
      </c>
      <c r="L1102" s="123"/>
      <c r="M1102" s="60"/>
      <c r="N1102" s="57"/>
      <c r="O1102" s="57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  <c r="AJ1102" s="58"/>
      <c r="AK1102" s="58"/>
      <c r="AL1102" s="58"/>
    </row>
    <row r="1103" spans="1:38" s="56" customFormat="1" hidden="1">
      <c r="A1103" s="66">
        <v>42181</v>
      </c>
      <c r="B1103" s="67" t="s">
        <v>6624</v>
      </c>
      <c r="C1103" s="68" t="s">
        <v>6625</v>
      </c>
      <c r="D1103" s="122" t="s">
        <v>6626</v>
      </c>
      <c r="E1103" s="70">
        <v>8</v>
      </c>
      <c r="F1103" s="71">
        <v>8</v>
      </c>
      <c r="G1103" s="71">
        <v>8.6999999999999993</v>
      </c>
      <c r="H1103" s="119">
        <f t="shared" si="280"/>
        <v>8.7499999999999911E-2</v>
      </c>
      <c r="I1103" s="71">
        <f t="shared" si="281"/>
        <v>0</v>
      </c>
      <c r="J1103" s="71">
        <f t="shared" si="282"/>
        <v>0.69999999999999929</v>
      </c>
      <c r="K1103" s="120">
        <v>1</v>
      </c>
      <c r="L1103" s="123"/>
      <c r="M1103" s="60"/>
      <c r="N1103" s="57"/>
      <c r="O1103" s="57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  <c r="AJ1103" s="58"/>
      <c r="AK1103" s="58"/>
      <c r="AL1103" s="58"/>
    </row>
    <row r="1104" spans="1:38" s="56" customFormat="1" hidden="1">
      <c r="A1104" s="66">
        <v>42181</v>
      </c>
      <c r="B1104" s="67" t="s">
        <v>6627</v>
      </c>
      <c r="C1104" s="68" t="s">
        <v>6628</v>
      </c>
      <c r="D1104" s="69" t="s">
        <v>6629</v>
      </c>
      <c r="E1104" s="70">
        <v>6.25</v>
      </c>
      <c r="F1104" s="71">
        <v>6.25</v>
      </c>
      <c r="G1104" s="71">
        <v>6.17</v>
      </c>
      <c r="H1104" s="119">
        <f t="shared" si="280"/>
        <v>-1.2800000000000011E-2</v>
      </c>
      <c r="I1104" s="71">
        <f t="shared" si="281"/>
        <v>0</v>
      </c>
      <c r="J1104" s="71">
        <f t="shared" si="282"/>
        <v>-8.0000000000000071E-2</v>
      </c>
      <c r="K1104" s="120">
        <v>1</v>
      </c>
      <c r="L1104" s="123"/>
      <c r="M1104" s="60"/>
      <c r="N1104" s="57"/>
      <c r="O1104" s="57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  <c r="AJ1104" s="58"/>
      <c r="AK1104" s="58"/>
      <c r="AL1104" s="58"/>
    </row>
    <row r="1105" spans="1:38" s="56" customFormat="1" hidden="1">
      <c r="A1105" s="66">
        <v>42186</v>
      </c>
      <c r="B1105" s="67" t="s">
        <v>6630</v>
      </c>
      <c r="C1105" s="68" t="s">
        <v>6631</v>
      </c>
      <c r="D1105" s="122" t="s">
        <v>6632</v>
      </c>
      <c r="E1105" s="70">
        <v>15</v>
      </c>
      <c r="F1105" s="71">
        <v>15</v>
      </c>
      <c r="G1105" s="71">
        <v>15.41</v>
      </c>
      <c r="H1105" s="119">
        <f t="shared" si="280"/>
        <v>2.7333333333333341E-2</v>
      </c>
      <c r="I1105" s="71">
        <f t="shared" si="281"/>
        <v>0</v>
      </c>
      <c r="J1105" s="71">
        <f t="shared" si="282"/>
        <v>0.41000000000000014</v>
      </c>
      <c r="K1105" s="120">
        <v>1</v>
      </c>
      <c r="L1105" s="134"/>
      <c r="M1105" s="60"/>
      <c r="N1105" s="57"/>
      <c r="O1105" s="57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  <c r="AJ1105" s="58"/>
      <c r="AK1105" s="58"/>
      <c r="AL1105" s="58"/>
    </row>
    <row r="1106" spans="1:38" s="56" customFormat="1" hidden="1">
      <c r="A1106" s="66">
        <v>42186</v>
      </c>
      <c r="B1106" s="67" t="s">
        <v>6633</v>
      </c>
      <c r="C1106" s="68" t="s">
        <v>6634</v>
      </c>
      <c r="D1106" s="122" t="s">
        <v>2833</v>
      </c>
      <c r="E1106" s="70">
        <v>15</v>
      </c>
      <c r="F1106" s="71">
        <v>18</v>
      </c>
      <c r="G1106" s="71">
        <v>19.25</v>
      </c>
      <c r="H1106" s="119">
        <f t="shared" si="280"/>
        <v>0.28333333333333333</v>
      </c>
      <c r="I1106" s="71">
        <f t="shared" si="281"/>
        <v>3</v>
      </c>
      <c r="J1106" s="71">
        <f t="shared" si="282"/>
        <v>4.25</v>
      </c>
      <c r="K1106" s="120">
        <v>3</v>
      </c>
      <c r="L1106" s="134"/>
      <c r="M1106" s="60"/>
      <c r="N1106" s="57"/>
      <c r="O1106" s="57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  <c r="AJ1106" s="58"/>
      <c r="AK1106" s="58"/>
      <c r="AL1106" s="58"/>
    </row>
    <row r="1107" spans="1:38" s="56" customFormat="1" hidden="1">
      <c r="A1107" s="66">
        <v>42186</v>
      </c>
      <c r="B1107" s="67" t="s">
        <v>6635</v>
      </c>
      <c r="C1107" s="68" t="s">
        <v>6636</v>
      </c>
      <c r="D1107" s="122" t="s">
        <v>2833</v>
      </c>
      <c r="E1107" s="70">
        <v>19</v>
      </c>
      <c r="F1107" s="71">
        <v>29.9</v>
      </c>
      <c r="G1107" s="71">
        <v>28.5</v>
      </c>
      <c r="H1107" s="119">
        <f t="shared" si="280"/>
        <v>0.5</v>
      </c>
      <c r="I1107" s="71">
        <f t="shared" si="281"/>
        <v>10.899999999999999</v>
      </c>
      <c r="J1107" s="71">
        <f t="shared" si="282"/>
        <v>9.5</v>
      </c>
      <c r="K1107" s="120">
        <v>3</v>
      </c>
      <c r="L1107" s="135"/>
      <c r="M1107" s="60"/>
      <c r="N1107" s="57"/>
      <c r="O1107" s="57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  <c r="AJ1107" s="58"/>
      <c r="AK1107" s="58"/>
      <c r="AL1107" s="58"/>
    </row>
    <row r="1108" spans="1:38" s="56" customFormat="1" hidden="1">
      <c r="A1108" s="66">
        <v>42186</v>
      </c>
      <c r="B1108" s="67" t="s">
        <v>6637</v>
      </c>
      <c r="C1108" s="68" t="s">
        <v>6638</v>
      </c>
      <c r="D1108" s="122" t="s">
        <v>6639</v>
      </c>
      <c r="E1108" s="70">
        <v>9.5</v>
      </c>
      <c r="F1108" s="71">
        <v>12.5</v>
      </c>
      <c r="G1108" s="71">
        <v>13.49</v>
      </c>
      <c r="H1108" s="119">
        <f t="shared" si="280"/>
        <v>0.42000000000000004</v>
      </c>
      <c r="I1108" s="71">
        <f t="shared" si="281"/>
        <v>3</v>
      </c>
      <c r="J1108" s="71">
        <f t="shared" si="282"/>
        <v>3.99</v>
      </c>
      <c r="K1108" s="120">
        <v>1</v>
      </c>
      <c r="L1108" s="123" t="s">
        <v>3006</v>
      </c>
      <c r="M1108" s="60"/>
      <c r="N1108" s="57"/>
      <c r="O1108" s="57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  <c r="AJ1108" s="58"/>
      <c r="AK1108" s="58"/>
      <c r="AL1108" s="58"/>
    </row>
    <row r="1109" spans="1:38" s="56" customFormat="1" hidden="1">
      <c r="A1109" s="66">
        <v>42187</v>
      </c>
      <c r="B1109" s="67" t="s">
        <v>6640</v>
      </c>
      <c r="C1109" s="68" t="s">
        <v>6641</v>
      </c>
      <c r="D1109" s="122" t="s">
        <v>6642</v>
      </c>
      <c r="E1109" s="70">
        <v>18</v>
      </c>
      <c r="F1109" s="71">
        <v>22.1</v>
      </c>
      <c r="G1109" s="71">
        <v>22.74</v>
      </c>
      <c r="H1109" s="119">
        <f t="shared" si="280"/>
        <v>0.26333333333333325</v>
      </c>
      <c r="I1109" s="71">
        <f t="shared" si="281"/>
        <v>4.1000000000000014</v>
      </c>
      <c r="J1109" s="71">
        <f t="shared" si="282"/>
        <v>4.7399999999999984</v>
      </c>
      <c r="K1109" s="120">
        <v>3</v>
      </c>
      <c r="L1109" s="135"/>
      <c r="M1109" s="60"/>
      <c r="N1109" s="57"/>
      <c r="O1109" s="57"/>
      <c r="P1109" s="58"/>
      <c r="Q1109" s="58"/>
      <c r="R1109" s="58"/>
      <c r="S1109" s="58"/>
      <c r="T1109" s="58"/>
      <c r="U1109" s="58"/>
      <c r="V1109" s="58"/>
      <c r="W1109" s="58"/>
      <c r="X1109" s="58"/>
      <c r="Y1109" s="58"/>
      <c r="Z1109" s="58"/>
      <c r="AA1109" s="58"/>
      <c r="AB1109" s="58"/>
      <c r="AC1109" s="58"/>
      <c r="AD1109" s="58"/>
      <c r="AE1109" s="58"/>
      <c r="AF1109" s="58"/>
      <c r="AG1109" s="58"/>
      <c r="AH1109" s="58"/>
      <c r="AI1109" s="58"/>
      <c r="AJ1109" s="58"/>
      <c r="AK1109" s="58"/>
      <c r="AL1109" s="58"/>
    </row>
    <row r="1110" spans="1:38" s="56" customFormat="1" hidden="1">
      <c r="A1110" s="66">
        <v>42201</v>
      </c>
      <c r="B1110" s="67" t="s">
        <v>6643</v>
      </c>
      <c r="C1110" s="68" t="s">
        <v>6644</v>
      </c>
      <c r="D1110" s="69" t="s">
        <v>6184</v>
      </c>
      <c r="E1110" s="70">
        <v>16</v>
      </c>
      <c r="F1110" s="71">
        <v>20.99</v>
      </c>
      <c r="G1110" s="71">
        <v>20</v>
      </c>
      <c r="H1110" s="119">
        <f t="shared" si="280"/>
        <v>0.25</v>
      </c>
      <c r="I1110" s="71">
        <f t="shared" si="281"/>
        <v>4.9899999999999984</v>
      </c>
      <c r="J1110" s="71">
        <f t="shared" si="282"/>
        <v>4</v>
      </c>
      <c r="K1110" s="120">
        <v>3</v>
      </c>
      <c r="L1110" s="135"/>
      <c r="M1110" s="60"/>
      <c r="N1110" s="57"/>
      <c r="O1110" s="57"/>
      <c r="P1110" s="58"/>
      <c r="Q1110" s="58"/>
      <c r="R1110" s="58"/>
      <c r="S1110" s="58"/>
      <c r="T1110" s="58"/>
      <c r="U1110" s="58"/>
      <c r="V1110" s="58"/>
      <c r="W1110" s="58"/>
      <c r="X1110" s="58"/>
      <c r="Y1110" s="58"/>
      <c r="Z1110" s="58"/>
      <c r="AA1110" s="58"/>
      <c r="AB1110" s="58"/>
      <c r="AC1110" s="58"/>
      <c r="AD1110" s="58"/>
      <c r="AE1110" s="58"/>
      <c r="AF1110" s="58"/>
      <c r="AG1110" s="58"/>
      <c r="AH1110" s="58"/>
      <c r="AI1110" s="58"/>
      <c r="AJ1110" s="58"/>
      <c r="AK1110" s="58"/>
      <c r="AL1110" s="58"/>
    </row>
    <row r="1111" spans="1:38" s="56" customFormat="1" hidden="1">
      <c r="A1111" s="66">
        <v>42201</v>
      </c>
      <c r="B1111" s="67" t="s">
        <v>6645</v>
      </c>
      <c r="C1111" s="68" t="s">
        <v>6646</v>
      </c>
      <c r="D1111" s="69" t="s">
        <v>6647</v>
      </c>
      <c r="E1111" s="70">
        <v>10</v>
      </c>
      <c r="F1111" s="71">
        <v>10.41</v>
      </c>
      <c r="G1111" s="71">
        <v>11.08</v>
      </c>
      <c r="H1111" s="119">
        <f t="shared" si="280"/>
        <v>0.10800000000000001</v>
      </c>
      <c r="I1111" s="71">
        <f t="shared" si="281"/>
        <v>0.41000000000000014</v>
      </c>
      <c r="J1111" s="71">
        <f t="shared" si="282"/>
        <v>1.08</v>
      </c>
      <c r="K1111" s="120">
        <v>1</v>
      </c>
      <c r="L1111" s="91"/>
      <c r="M1111" s="60"/>
      <c r="N1111" s="57"/>
      <c r="O1111" s="57"/>
      <c r="P1111" s="58"/>
      <c r="Q1111" s="58"/>
      <c r="R1111" s="58"/>
      <c r="S1111" s="58"/>
      <c r="T1111" s="58"/>
      <c r="U1111" s="58"/>
      <c r="V1111" s="58"/>
      <c r="W1111" s="58"/>
      <c r="X1111" s="58"/>
      <c r="Y1111" s="58"/>
      <c r="Z1111" s="58"/>
      <c r="AA1111" s="58"/>
      <c r="AB1111" s="58"/>
      <c r="AC1111" s="58"/>
      <c r="AD1111" s="58"/>
      <c r="AE1111" s="58"/>
      <c r="AF1111" s="58"/>
      <c r="AG1111" s="58"/>
      <c r="AH1111" s="58"/>
      <c r="AI1111" s="58"/>
      <c r="AJ1111" s="58"/>
      <c r="AK1111" s="58"/>
      <c r="AL1111" s="58"/>
    </row>
    <row r="1112" spans="1:38" s="56" customFormat="1" hidden="1">
      <c r="A1112" s="66">
        <v>42201</v>
      </c>
      <c r="B1112" s="67" t="s">
        <v>6648</v>
      </c>
      <c r="C1112" s="68" t="s">
        <v>6649</v>
      </c>
      <c r="D1112" s="69" t="s">
        <v>6650</v>
      </c>
      <c r="E1112" s="70">
        <v>16</v>
      </c>
      <c r="F1112" s="71">
        <v>21.27</v>
      </c>
      <c r="G1112" s="71">
        <v>21.15</v>
      </c>
      <c r="H1112" s="119">
        <f t="shared" si="280"/>
        <v>0.32187499999999991</v>
      </c>
      <c r="I1112" s="71">
        <f t="shared" si="281"/>
        <v>5.27</v>
      </c>
      <c r="J1112" s="71">
        <f t="shared" si="282"/>
        <v>5.1499999999999986</v>
      </c>
      <c r="K1112" s="120">
        <v>1</v>
      </c>
      <c r="L1112" s="135"/>
      <c r="M1112" s="60"/>
      <c r="N1112" s="57"/>
      <c r="O1112" s="57"/>
      <c r="P1112" s="58"/>
      <c r="Q1112" s="58"/>
      <c r="R1112" s="58"/>
      <c r="S1112" s="58"/>
      <c r="T1112" s="58"/>
      <c r="U1112" s="58"/>
      <c r="V1112" s="58"/>
      <c r="W1112" s="58"/>
      <c r="X1112" s="58"/>
      <c r="Y1112" s="58"/>
      <c r="Z1112" s="58"/>
      <c r="AA1112" s="58"/>
      <c r="AB1112" s="58"/>
      <c r="AC1112" s="58"/>
      <c r="AD1112" s="58"/>
      <c r="AE1112" s="58"/>
      <c r="AF1112" s="58"/>
      <c r="AG1112" s="58"/>
      <c r="AH1112" s="58"/>
      <c r="AI1112" s="58"/>
      <c r="AJ1112" s="58"/>
      <c r="AK1112" s="58"/>
      <c r="AL1112" s="58"/>
    </row>
    <row r="1113" spans="1:38" s="56" customFormat="1" hidden="1">
      <c r="A1113" s="66">
        <v>42201</v>
      </c>
      <c r="B1113" s="67" t="s">
        <v>6651</v>
      </c>
      <c r="C1113" s="68" t="s">
        <v>6652</v>
      </c>
      <c r="D1113" s="122" t="s">
        <v>6653</v>
      </c>
      <c r="E1113" s="70">
        <v>17</v>
      </c>
      <c r="F1113" s="71">
        <v>28.68</v>
      </c>
      <c r="G1113" s="71">
        <v>30.8</v>
      </c>
      <c r="H1113" s="119">
        <f t="shared" si="280"/>
        <v>0.81176470588235294</v>
      </c>
      <c r="I1113" s="71">
        <f t="shared" si="281"/>
        <v>11.68</v>
      </c>
      <c r="J1113" s="71">
        <f t="shared" si="282"/>
        <v>13.8</v>
      </c>
      <c r="K1113" s="120">
        <v>3</v>
      </c>
      <c r="L1113" s="135"/>
      <c r="M1113" s="60"/>
      <c r="N1113" s="57"/>
      <c r="O1113" s="57"/>
      <c r="P1113" s="58"/>
      <c r="Q1113" s="58"/>
      <c r="R1113" s="58"/>
      <c r="S1113" s="58"/>
      <c r="T1113" s="58"/>
      <c r="U1113" s="58"/>
      <c r="V1113" s="58"/>
      <c r="W1113" s="58"/>
      <c r="X1113" s="58"/>
      <c r="Y1113" s="58"/>
      <c r="Z1113" s="58"/>
      <c r="AA1113" s="58"/>
      <c r="AB1113" s="58"/>
      <c r="AC1113" s="58"/>
      <c r="AD1113" s="58"/>
      <c r="AE1113" s="58"/>
      <c r="AF1113" s="58"/>
      <c r="AG1113" s="58"/>
      <c r="AH1113" s="58"/>
      <c r="AI1113" s="58"/>
      <c r="AJ1113" s="58"/>
      <c r="AK1113" s="58"/>
      <c r="AL1113" s="58"/>
    </row>
    <row r="1114" spans="1:38" s="56" customFormat="1" hidden="1">
      <c r="A1114" s="66">
        <v>42202</v>
      </c>
      <c r="B1114" s="67" t="s">
        <v>6654</v>
      </c>
      <c r="C1114" s="68" t="s">
        <v>6655</v>
      </c>
      <c r="D1114" s="122" t="s">
        <v>6656</v>
      </c>
      <c r="E1114" s="70">
        <v>15</v>
      </c>
      <c r="F1114" s="71">
        <v>15.5</v>
      </c>
      <c r="G1114" s="71">
        <v>15.92</v>
      </c>
      <c r="H1114" s="119">
        <f t="shared" si="280"/>
        <v>6.133333333333333E-2</v>
      </c>
      <c r="I1114" s="71">
        <f t="shared" si="281"/>
        <v>0.5</v>
      </c>
      <c r="J1114" s="71">
        <f t="shared" si="282"/>
        <v>0.91999999999999993</v>
      </c>
      <c r="K1114" s="120">
        <v>2</v>
      </c>
      <c r="L1114" s="91"/>
      <c r="M1114" s="60"/>
      <c r="N1114" s="57"/>
      <c r="O1114" s="57"/>
      <c r="P1114" s="58"/>
      <c r="Q1114" s="58"/>
      <c r="R1114" s="58"/>
      <c r="S1114" s="58"/>
      <c r="T1114" s="58"/>
      <c r="U1114" s="58"/>
      <c r="V1114" s="58"/>
      <c r="W1114" s="58"/>
      <c r="X1114" s="58"/>
      <c r="Y1114" s="58"/>
      <c r="Z1114" s="58"/>
      <c r="AA1114" s="58"/>
      <c r="AB1114" s="58"/>
      <c r="AC1114" s="58"/>
      <c r="AD1114" s="58"/>
      <c r="AE1114" s="58"/>
      <c r="AF1114" s="58"/>
      <c r="AG1114" s="58"/>
      <c r="AH1114" s="58"/>
      <c r="AI1114" s="58"/>
      <c r="AJ1114" s="58"/>
      <c r="AK1114" s="58"/>
      <c r="AL1114" s="58"/>
    </row>
    <row r="1115" spans="1:38" s="56" customFormat="1" hidden="1">
      <c r="A1115" s="66">
        <v>42202</v>
      </c>
      <c r="B1115" s="67" t="s">
        <v>6657</v>
      </c>
      <c r="C1115" s="68" t="s">
        <v>6658</v>
      </c>
      <c r="D1115" s="69" t="s">
        <v>4807</v>
      </c>
      <c r="E1115" s="70">
        <v>13</v>
      </c>
      <c r="F1115" s="71">
        <v>12.1</v>
      </c>
      <c r="G1115" s="71">
        <v>10.95</v>
      </c>
      <c r="H1115" s="119">
        <f t="shared" si="280"/>
        <v>-0.15769230769230774</v>
      </c>
      <c r="I1115" s="71">
        <f t="shared" si="281"/>
        <v>-0.90000000000000036</v>
      </c>
      <c r="J1115" s="71">
        <f t="shared" si="282"/>
        <v>-2.0500000000000007</v>
      </c>
      <c r="K1115" s="120">
        <v>1</v>
      </c>
      <c r="L1115" s="134"/>
      <c r="M1115" s="60"/>
      <c r="N1115" s="57"/>
      <c r="O1115" s="57"/>
      <c r="P1115" s="58"/>
      <c r="Q1115" s="58"/>
      <c r="R1115" s="58"/>
      <c r="S1115" s="58"/>
      <c r="T1115" s="58"/>
      <c r="U1115" s="58"/>
      <c r="V1115" s="58"/>
      <c r="W1115" s="58"/>
      <c r="X1115" s="58"/>
      <c r="Y1115" s="58"/>
      <c r="Z1115" s="58"/>
      <c r="AA1115" s="58"/>
      <c r="AB1115" s="58"/>
      <c r="AC1115" s="58"/>
      <c r="AD1115" s="58"/>
      <c r="AE1115" s="58"/>
      <c r="AF1115" s="58"/>
      <c r="AG1115" s="58"/>
      <c r="AH1115" s="58"/>
      <c r="AI1115" s="58"/>
      <c r="AJ1115" s="58"/>
      <c r="AK1115" s="58"/>
      <c r="AL1115" s="58"/>
    </row>
    <row r="1116" spans="1:38" s="56" customFormat="1" hidden="1">
      <c r="A1116" s="66">
        <v>42202</v>
      </c>
      <c r="B1116" s="67" t="s">
        <v>6659</v>
      </c>
      <c r="C1116" s="68" t="s">
        <v>6660</v>
      </c>
      <c r="D1116" s="122" t="s">
        <v>6661</v>
      </c>
      <c r="E1116" s="70">
        <v>16</v>
      </c>
      <c r="F1116" s="71">
        <v>26.75</v>
      </c>
      <c r="G1116" s="71">
        <v>25.28</v>
      </c>
      <c r="H1116" s="119">
        <f t="shared" si="280"/>
        <v>0.58000000000000007</v>
      </c>
      <c r="I1116" s="71">
        <f t="shared" si="281"/>
        <v>10.75</v>
      </c>
      <c r="J1116" s="71">
        <f t="shared" si="282"/>
        <v>9.2800000000000011</v>
      </c>
      <c r="K1116" s="120">
        <v>4</v>
      </c>
      <c r="L1116" s="135"/>
      <c r="M1116" s="60"/>
      <c r="N1116" s="57"/>
      <c r="O1116" s="57"/>
      <c r="P1116" s="58"/>
      <c r="Q1116" s="58"/>
      <c r="R1116" s="58"/>
      <c r="S1116" s="58"/>
      <c r="T1116" s="58"/>
      <c r="U1116" s="58"/>
      <c r="V1116" s="58"/>
      <c r="W1116" s="58"/>
      <c r="X1116" s="58"/>
      <c r="Y1116" s="58"/>
      <c r="Z1116" s="58"/>
      <c r="AA1116" s="58"/>
      <c r="AB1116" s="58"/>
      <c r="AC1116" s="58"/>
      <c r="AD1116" s="58"/>
      <c r="AE1116" s="58"/>
      <c r="AF1116" s="58"/>
      <c r="AG1116" s="58"/>
      <c r="AH1116" s="58"/>
      <c r="AI1116" s="58"/>
      <c r="AJ1116" s="58"/>
      <c r="AK1116" s="58"/>
      <c r="AL1116" s="58"/>
    </row>
    <row r="1117" spans="1:38" s="56" customFormat="1" hidden="1">
      <c r="A1117" s="66">
        <v>42207</v>
      </c>
      <c r="B1117" s="67" t="s">
        <v>6662</v>
      </c>
      <c r="C1117" s="68" t="s">
        <v>6663</v>
      </c>
      <c r="D1117" s="69" t="s">
        <v>4064</v>
      </c>
      <c r="E1117" s="70">
        <v>20</v>
      </c>
      <c r="F1117" s="71">
        <v>27</v>
      </c>
      <c r="G1117" s="71">
        <v>27.2</v>
      </c>
      <c r="H1117" s="119">
        <f t="shared" si="280"/>
        <v>0.36</v>
      </c>
      <c r="I1117" s="71">
        <f t="shared" si="281"/>
        <v>7</v>
      </c>
      <c r="J1117" s="71">
        <f t="shared" si="282"/>
        <v>7.1999999999999993</v>
      </c>
      <c r="K1117" s="120">
        <v>4</v>
      </c>
      <c r="L1117" s="123"/>
      <c r="M1117" s="60"/>
      <c r="N1117" s="57"/>
      <c r="O1117" s="57"/>
      <c r="P1117" s="58"/>
      <c r="Q1117" s="58"/>
      <c r="R1117" s="58"/>
      <c r="S1117" s="58"/>
      <c r="T1117" s="58"/>
      <c r="U1117" s="58"/>
      <c r="V1117" s="58"/>
      <c r="W1117" s="58"/>
      <c r="X1117" s="58"/>
      <c r="Y1117" s="58"/>
      <c r="Z1117" s="58"/>
      <c r="AA1117" s="58"/>
      <c r="AB1117" s="58"/>
      <c r="AC1117" s="58"/>
      <c r="AD1117" s="58"/>
      <c r="AE1117" s="58"/>
      <c r="AF1117" s="58"/>
      <c r="AG1117" s="58"/>
      <c r="AH1117" s="58"/>
      <c r="AI1117" s="58"/>
      <c r="AJ1117" s="58"/>
      <c r="AK1117" s="58"/>
      <c r="AL1117" s="58"/>
    </row>
    <row r="1118" spans="1:38" s="56" customFormat="1">
      <c r="A1118" s="66">
        <v>42208</v>
      </c>
      <c r="B1118" s="67" t="s">
        <v>6664</v>
      </c>
      <c r="C1118" s="68" t="s">
        <v>5654</v>
      </c>
      <c r="D1118" s="69" t="s">
        <v>6665</v>
      </c>
      <c r="E1118" s="70">
        <v>10</v>
      </c>
      <c r="F1118" s="71">
        <v>10</v>
      </c>
      <c r="G1118" s="71">
        <v>10</v>
      </c>
      <c r="H1118" s="119">
        <f t="shared" si="280"/>
        <v>0</v>
      </c>
      <c r="I1118" s="71">
        <f t="shared" si="281"/>
        <v>0</v>
      </c>
      <c r="J1118" s="71">
        <f t="shared" si="282"/>
        <v>0</v>
      </c>
      <c r="K1118" s="120">
        <v>1</v>
      </c>
      <c r="L1118" s="123"/>
      <c r="M1118" s="60"/>
      <c r="N1118" s="57"/>
      <c r="O1118" s="57"/>
      <c r="P1118" s="58"/>
      <c r="Q1118" s="58"/>
      <c r="R1118" s="58"/>
      <c r="S1118" s="58"/>
      <c r="T1118" s="58"/>
      <c r="U1118" s="58"/>
      <c r="V1118" s="58"/>
      <c r="W1118" s="58"/>
      <c r="X1118" s="58"/>
      <c r="Y1118" s="58"/>
      <c r="Z1118" s="58"/>
      <c r="AA1118" s="58"/>
      <c r="AB1118" s="58"/>
      <c r="AC1118" s="58"/>
      <c r="AD1118" s="58"/>
      <c r="AE1118" s="58"/>
      <c r="AF1118" s="58"/>
      <c r="AG1118" s="58"/>
      <c r="AH1118" s="58"/>
      <c r="AI1118" s="58"/>
      <c r="AJ1118" s="58"/>
      <c r="AK1118" s="58"/>
      <c r="AL1118" s="58"/>
    </row>
    <row r="1119" spans="1:38" s="56" customFormat="1" hidden="1">
      <c r="A1119" s="66">
        <v>42208</v>
      </c>
      <c r="B1119" s="67" t="s">
        <v>6666</v>
      </c>
      <c r="C1119" s="68" t="s">
        <v>6667</v>
      </c>
      <c r="D1119" s="69" t="s">
        <v>6668</v>
      </c>
      <c r="E1119" s="70">
        <v>17</v>
      </c>
      <c r="F1119" s="71">
        <v>18.5</v>
      </c>
      <c r="G1119" s="71">
        <v>19.07</v>
      </c>
      <c r="H1119" s="119">
        <f t="shared" si="280"/>
        <v>0.12176470588235296</v>
      </c>
      <c r="I1119" s="71">
        <f t="shared" si="281"/>
        <v>1.5</v>
      </c>
      <c r="J1119" s="71">
        <f t="shared" si="282"/>
        <v>2.0700000000000003</v>
      </c>
      <c r="K1119" s="120">
        <v>2</v>
      </c>
      <c r="L1119" s="123"/>
      <c r="M1119" s="60"/>
      <c r="N1119" s="57"/>
      <c r="O1119" s="57"/>
      <c r="P1119" s="58"/>
      <c r="Q1119" s="58"/>
      <c r="R1119" s="58"/>
      <c r="S1119" s="58"/>
      <c r="T1119" s="58"/>
      <c r="U1119" s="58"/>
      <c r="V1119" s="58"/>
      <c r="W1119" s="58"/>
      <c r="X1119" s="58"/>
      <c r="Y1119" s="58"/>
      <c r="Z1119" s="58"/>
      <c r="AA1119" s="58"/>
      <c r="AB1119" s="58"/>
      <c r="AC1119" s="58"/>
      <c r="AD1119" s="58"/>
      <c r="AE1119" s="58"/>
      <c r="AF1119" s="58"/>
      <c r="AG1119" s="58"/>
      <c r="AH1119" s="58"/>
      <c r="AI1119" s="58"/>
      <c r="AJ1119" s="58"/>
      <c r="AK1119" s="58"/>
      <c r="AL1119" s="58"/>
    </row>
    <row r="1120" spans="1:38" s="56" customFormat="1" hidden="1">
      <c r="A1120" s="66">
        <v>42208</v>
      </c>
      <c r="B1120" s="67" t="s">
        <v>6669</v>
      </c>
      <c r="C1120" s="68" t="s">
        <v>6670</v>
      </c>
      <c r="D1120" s="69" t="s">
        <v>6671</v>
      </c>
      <c r="E1120" s="70">
        <v>15</v>
      </c>
      <c r="F1120" s="71">
        <v>18.22</v>
      </c>
      <c r="G1120" s="71">
        <v>19.54</v>
      </c>
      <c r="H1120" s="119">
        <f t="shared" si="280"/>
        <v>0.30266666666666658</v>
      </c>
      <c r="I1120" s="71">
        <f t="shared" si="281"/>
        <v>3.2199999999999989</v>
      </c>
      <c r="J1120" s="71">
        <f t="shared" si="282"/>
        <v>4.5399999999999991</v>
      </c>
      <c r="K1120" s="120">
        <v>1</v>
      </c>
      <c r="L1120" s="123" t="s">
        <v>3006</v>
      </c>
      <c r="M1120" s="60"/>
      <c r="N1120" s="57"/>
      <c r="O1120" s="57"/>
      <c r="P1120" s="58"/>
      <c r="Q1120" s="58"/>
      <c r="R1120" s="58"/>
      <c r="S1120" s="58"/>
      <c r="T1120" s="58"/>
      <c r="U1120" s="58"/>
      <c r="V1120" s="58"/>
      <c r="W1120" s="58"/>
      <c r="X1120" s="58"/>
      <c r="Y1120" s="58"/>
      <c r="Z1120" s="58"/>
      <c r="AA1120" s="58"/>
      <c r="AB1120" s="58"/>
      <c r="AC1120" s="58"/>
      <c r="AD1120" s="58"/>
      <c r="AE1120" s="58"/>
      <c r="AF1120" s="58"/>
      <c r="AG1120" s="58"/>
      <c r="AH1120" s="58"/>
      <c r="AI1120" s="58"/>
      <c r="AJ1120" s="58"/>
      <c r="AK1120" s="58"/>
      <c r="AL1120" s="58"/>
    </row>
    <row r="1121" spans="1:38" s="56" customFormat="1" hidden="1">
      <c r="A1121" s="66">
        <v>42209</v>
      </c>
      <c r="B1121" s="67" t="s">
        <v>6672</v>
      </c>
      <c r="C1121" s="68" t="s">
        <v>6673</v>
      </c>
      <c r="D1121" s="126" t="s">
        <v>3059</v>
      </c>
      <c r="E1121" s="70">
        <v>10</v>
      </c>
      <c r="F1121" s="71">
        <v>10</v>
      </c>
      <c r="G1121" s="71">
        <v>10.06</v>
      </c>
      <c r="H1121" s="119">
        <f t="shared" si="280"/>
        <v>6.0000000000000496E-3</v>
      </c>
      <c r="I1121" s="71">
        <f t="shared" si="281"/>
        <v>0</v>
      </c>
      <c r="J1121" s="71">
        <f t="shared" si="282"/>
        <v>6.0000000000000497E-2</v>
      </c>
      <c r="K1121" s="120">
        <v>1</v>
      </c>
      <c r="L1121" s="74"/>
      <c r="M1121" s="60"/>
      <c r="N1121" s="57"/>
      <c r="O1121" s="57"/>
      <c r="P1121" s="58"/>
      <c r="Q1121" s="58"/>
      <c r="R1121" s="58"/>
      <c r="S1121" s="58"/>
      <c r="T1121" s="58"/>
      <c r="U1121" s="58"/>
      <c r="V1121" s="58"/>
      <c r="W1121" s="58"/>
      <c r="X1121" s="58"/>
      <c r="Y1121" s="58"/>
      <c r="Z1121" s="58"/>
      <c r="AA1121" s="58"/>
      <c r="AB1121" s="58"/>
      <c r="AC1121" s="58"/>
      <c r="AD1121" s="58"/>
      <c r="AE1121" s="58"/>
      <c r="AF1121" s="58"/>
      <c r="AG1121" s="58"/>
      <c r="AH1121" s="58"/>
      <c r="AI1121" s="58"/>
      <c r="AJ1121" s="58"/>
      <c r="AK1121" s="58"/>
      <c r="AL1121" s="58"/>
    </row>
    <row r="1122" spans="1:38" s="56" customFormat="1" hidden="1">
      <c r="A1122" s="66">
        <v>42213</v>
      </c>
      <c r="B1122" s="67" t="s">
        <v>6674</v>
      </c>
      <c r="C1122" s="68" t="s">
        <v>6675</v>
      </c>
      <c r="D1122" s="69" t="s">
        <v>6676</v>
      </c>
      <c r="E1122" s="70">
        <v>25</v>
      </c>
      <c r="F1122" s="71">
        <v>37</v>
      </c>
      <c r="G1122" s="71">
        <v>34.64</v>
      </c>
      <c r="H1122" s="119">
        <f t="shared" si="280"/>
        <v>0.3856</v>
      </c>
      <c r="I1122" s="71">
        <f t="shared" si="281"/>
        <v>12</v>
      </c>
      <c r="J1122" s="71">
        <f t="shared" si="282"/>
        <v>9.64</v>
      </c>
      <c r="K1122" s="120">
        <v>3</v>
      </c>
      <c r="L1122" s="123"/>
      <c r="M1122" s="60"/>
      <c r="N1122" s="57"/>
      <c r="O1122" s="57"/>
      <c r="P1122" s="58"/>
      <c r="Q1122" s="58"/>
      <c r="R1122" s="58"/>
      <c r="S1122" s="58"/>
      <c r="T1122" s="58"/>
      <c r="U1122" s="58"/>
      <c r="V1122" s="58"/>
      <c r="W1122" s="58"/>
      <c r="X1122" s="58"/>
      <c r="Y1122" s="58"/>
      <c r="Z1122" s="58"/>
      <c r="AA1122" s="58"/>
      <c r="AB1122" s="58"/>
      <c r="AC1122" s="58"/>
      <c r="AD1122" s="58"/>
      <c r="AE1122" s="58"/>
      <c r="AF1122" s="58"/>
      <c r="AG1122" s="58"/>
      <c r="AH1122" s="58"/>
      <c r="AI1122" s="58"/>
      <c r="AJ1122" s="58"/>
      <c r="AK1122" s="58"/>
      <c r="AL1122" s="58"/>
    </row>
    <row r="1123" spans="1:38" s="56" customFormat="1" hidden="1">
      <c r="A1123" s="66">
        <v>42215</v>
      </c>
      <c r="B1123" s="67" t="s">
        <v>6677</v>
      </c>
      <c r="C1123" s="68" t="s">
        <v>6678</v>
      </c>
      <c r="D1123" s="122" t="s">
        <v>1819</v>
      </c>
      <c r="E1123" s="70">
        <v>10</v>
      </c>
      <c r="F1123" s="71">
        <v>10</v>
      </c>
      <c r="G1123" s="71">
        <v>9.99</v>
      </c>
      <c r="H1123" s="119">
        <f t="shared" si="280"/>
        <v>-9.9999999999997877E-4</v>
      </c>
      <c r="I1123" s="71">
        <f t="shared" si="281"/>
        <v>0</v>
      </c>
      <c r="J1123" s="71">
        <f t="shared" si="282"/>
        <v>-9.9999999999997868E-3</v>
      </c>
      <c r="K1123" s="120">
        <v>1</v>
      </c>
      <c r="L1123" s="123"/>
      <c r="M1123" s="60"/>
      <c r="N1123" s="57"/>
      <c r="O1123" s="57"/>
      <c r="P1123" s="58"/>
      <c r="Q1123" s="58"/>
      <c r="R1123" s="58"/>
      <c r="S1123" s="58"/>
      <c r="T1123" s="58"/>
      <c r="U1123" s="58"/>
      <c r="V1123" s="58"/>
      <c r="W1123" s="58"/>
      <c r="X1123" s="58"/>
      <c r="Y1123" s="58"/>
      <c r="Z1123" s="58"/>
      <c r="AA1123" s="58"/>
      <c r="AB1123" s="58"/>
      <c r="AC1123" s="58"/>
      <c r="AD1123" s="58"/>
      <c r="AE1123" s="58"/>
      <c r="AF1123" s="58"/>
      <c r="AG1123" s="58"/>
      <c r="AH1123" s="58"/>
      <c r="AI1123" s="58"/>
      <c r="AJ1123" s="58"/>
      <c r="AK1123" s="58"/>
      <c r="AL1123" s="58"/>
    </row>
    <row r="1124" spans="1:38" s="56" customFormat="1" hidden="1">
      <c r="A1124" s="66">
        <v>42215</v>
      </c>
      <c r="B1124" s="67" t="s">
        <v>6679</v>
      </c>
      <c r="C1124" s="68" t="s">
        <v>6680</v>
      </c>
      <c r="D1124" s="69" t="s">
        <v>2329</v>
      </c>
      <c r="E1124" s="70">
        <v>10</v>
      </c>
      <c r="F1124" s="71">
        <v>10.01</v>
      </c>
      <c r="G1124" s="71">
        <v>10.029999999999999</v>
      </c>
      <c r="H1124" s="119">
        <f t="shared" si="280"/>
        <v>2.9999999999999359E-3</v>
      </c>
      <c r="I1124" s="71">
        <f t="shared" si="281"/>
        <v>9.9999999999997868E-3</v>
      </c>
      <c r="J1124" s="71">
        <f t="shared" si="282"/>
        <v>2.9999999999999361E-2</v>
      </c>
      <c r="K1124" s="120">
        <v>1</v>
      </c>
      <c r="L1124" s="123"/>
      <c r="M1124" s="60"/>
      <c r="N1124" s="57"/>
      <c r="O1124" s="57"/>
      <c r="P1124" s="58"/>
      <c r="Q1124" s="58"/>
      <c r="R1124" s="58"/>
      <c r="S1124" s="58"/>
      <c r="T1124" s="58"/>
      <c r="U1124" s="58"/>
      <c r="V1124" s="58"/>
      <c r="W1124" s="58"/>
      <c r="X1124" s="58"/>
      <c r="Y1124" s="58"/>
      <c r="Z1124" s="58"/>
      <c r="AA1124" s="58"/>
      <c r="AB1124" s="58"/>
      <c r="AC1124" s="58"/>
      <c r="AD1124" s="58"/>
      <c r="AE1124" s="58"/>
      <c r="AF1124" s="58"/>
      <c r="AG1124" s="58"/>
      <c r="AH1124" s="58"/>
      <c r="AI1124" s="58"/>
      <c r="AJ1124" s="58"/>
      <c r="AK1124" s="58"/>
      <c r="AL1124" s="58"/>
    </row>
    <row r="1125" spans="1:38" s="56" customFormat="1" hidden="1">
      <c r="A1125" s="66">
        <v>42215</v>
      </c>
      <c r="B1125" s="67" t="s">
        <v>6681</v>
      </c>
      <c r="C1125" s="68" t="s">
        <v>6682</v>
      </c>
      <c r="D1125" s="69" t="s">
        <v>6289</v>
      </c>
      <c r="E1125" s="70">
        <v>15</v>
      </c>
      <c r="F1125" s="71">
        <v>14</v>
      </c>
      <c r="G1125" s="71">
        <v>10.89</v>
      </c>
      <c r="H1125" s="119">
        <f t="shared" si="280"/>
        <v>-0.27399999999999997</v>
      </c>
      <c r="I1125" s="71">
        <f t="shared" si="281"/>
        <v>-1</v>
      </c>
      <c r="J1125" s="71">
        <f t="shared" si="282"/>
        <v>-4.1099999999999994</v>
      </c>
      <c r="K1125" s="120">
        <v>2</v>
      </c>
      <c r="L1125" s="123" t="s">
        <v>3006</v>
      </c>
      <c r="M1125" s="60"/>
      <c r="N1125" s="57"/>
      <c r="O1125" s="57"/>
      <c r="P1125" s="58"/>
      <c r="Q1125" s="58"/>
      <c r="R1125" s="58"/>
      <c r="S1125" s="58"/>
      <c r="T1125" s="58"/>
      <c r="U1125" s="58"/>
      <c r="V1125" s="58"/>
      <c r="W1125" s="58"/>
      <c r="X1125" s="58"/>
      <c r="Y1125" s="58"/>
      <c r="Z1125" s="58"/>
      <c r="AA1125" s="58"/>
      <c r="AB1125" s="58"/>
      <c r="AC1125" s="58"/>
      <c r="AD1125" s="58"/>
      <c r="AE1125" s="58"/>
      <c r="AF1125" s="58"/>
      <c r="AG1125" s="58"/>
      <c r="AH1125" s="58"/>
      <c r="AI1125" s="58"/>
      <c r="AJ1125" s="58"/>
      <c r="AK1125" s="58"/>
      <c r="AL1125" s="58"/>
    </row>
    <row r="1126" spans="1:38" s="56" customFormat="1" hidden="1">
      <c r="A1126" s="66">
        <v>42216</v>
      </c>
      <c r="B1126" s="67" t="s">
        <v>6683</v>
      </c>
      <c r="C1126" s="68" t="s">
        <v>6684</v>
      </c>
      <c r="D1126" s="122" t="s">
        <v>6685</v>
      </c>
      <c r="E1126" s="70">
        <v>15</v>
      </c>
      <c r="F1126" s="71">
        <v>14</v>
      </c>
      <c r="G1126" s="71">
        <v>14</v>
      </c>
      <c r="H1126" s="119">
        <f t="shared" si="280"/>
        <v>-6.6666666666666666E-2</v>
      </c>
      <c r="I1126" s="71">
        <f t="shared" si="281"/>
        <v>-1</v>
      </c>
      <c r="J1126" s="71">
        <f t="shared" si="282"/>
        <v>-1</v>
      </c>
      <c r="K1126" s="120">
        <v>1</v>
      </c>
      <c r="L1126" s="123"/>
      <c r="M1126" s="60"/>
      <c r="N1126" s="57"/>
      <c r="O1126" s="57"/>
      <c r="P1126" s="58"/>
      <c r="Q1126" s="58"/>
      <c r="R1126" s="58"/>
      <c r="S1126" s="58"/>
      <c r="T1126" s="58"/>
      <c r="U1126" s="58"/>
      <c r="V1126" s="58"/>
      <c r="W1126" s="58"/>
      <c r="X1126" s="58"/>
      <c r="Y1126" s="58"/>
      <c r="Z1126" s="58"/>
      <c r="AA1126" s="58"/>
      <c r="AB1126" s="58"/>
      <c r="AC1126" s="58"/>
      <c r="AD1126" s="58"/>
      <c r="AE1126" s="58"/>
      <c r="AF1126" s="58"/>
      <c r="AG1126" s="58"/>
      <c r="AH1126" s="58"/>
      <c r="AI1126" s="58"/>
      <c r="AJ1126" s="58"/>
      <c r="AK1126" s="58"/>
      <c r="AL1126" s="58"/>
    </row>
    <row r="1127" spans="1:38" s="56" customFormat="1" hidden="1">
      <c r="A1127" s="66">
        <v>42216</v>
      </c>
      <c r="B1127" s="67" t="s">
        <v>7656</v>
      </c>
      <c r="C1127" s="68" t="s">
        <v>7657</v>
      </c>
      <c r="D1127" s="69" t="s">
        <v>6949</v>
      </c>
      <c r="E1127" s="70">
        <v>5</v>
      </c>
      <c r="F1127" s="71">
        <v>6.5</v>
      </c>
      <c r="G1127" s="71">
        <v>5.35</v>
      </c>
      <c r="H1127" s="119">
        <f t="shared" si="280"/>
        <v>6.9999999999999923E-2</v>
      </c>
      <c r="I1127" s="71">
        <f t="shared" si="281"/>
        <v>1.5</v>
      </c>
      <c r="J1127" s="71">
        <f t="shared" si="282"/>
        <v>0.34999999999999964</v>
      </c>
      <c r="K1127" s="68">
        <v>1</v>
      </c>
      <c r="L1127" s="68"/>
      <c r="M1127" s="60"/>
      <c r="N1127" s="57"/>
      <c r="O1127" s="57"/>
      <c r="P1127" s="58"/>
      <c r="Q1127" s="58"/>
      <c r="R1127" s="58"/>
      <c r="S1127" s="58"/>
      <c r="T1127" s="58"/>
      <c r="U1127" s="58"/>
      <c r="V1127" s="58"/>
      <c r="W1127" s="58"/>
      <c r="X1127" s="58"/>
      <c r="Y1127" s="58"/>
      <c r="Z1127" s="58"/>
      <c r="AA1127" s="58"/>
      <c r="AB1127" s="58"/>
      <c r="AC1127" s="58"/>
      <c r="AD1127" s="58"/>
      <c r="AE1127" s="58"/>
      <c r="AF1127" s="58"/>
      <c r="AG1127" s="58"/>
      <c r="AH1127" s="58"/>
      <c r="AI1127" s="58"/>
      <c r="AJ1127" s="58"/>
      <c r="AK1127" s="58"/>
      <c r="AL1127" s="58"/>
    </row>
    <row r="1128" spans="1:38" s="56" customFormat="1" hidden="1">
      <c r="A1128" s="66">
        <v>42221</v>
      </c>
      <c r="B1128" s="67" t="s">
        <v>6697</v>
      </c>
      <c r="C1128" s="68" t="s">
        <v>6698</v>
      </c>
      <c r="D1128" s="69" t="s">
        <v>6699</v>
      </c>
      <c r="E1128" s="70">
        <v>18</v>
      </c>
      <c r="F1128" s="71">
        <v>17</v>
      </c>
      <c r="G1128" s="71">
        <v>16.14</v>
      </c>
      <c r="H1128" s="119">
        <f t="shared" si="280"/>
        <v>-0.1033333333333333</v>
      </c>
      <c r="I1128" s="71">
        <f t="shared" si="281"/>
        <v>-1</v>
      </c>
      <c r="J1128" s="71">
        <f t="shared" si="282"/>
        <v>-1.8599999999999994</v>
      </c>
      <c r="K1128" s="120">
        <v>3</v>
      </c>
      <c r="L1128" s="123" t="s">
        <v>3006</v>
      </c>
      <c r="M1128" s="60"/>
      <c r="N1128" s="57"/>
      <c r="O1128" s="57"/>
      <c r="P1128" s="58"/>
      <c r="Q1128" s="58"/>
      <c r="R1128" s="58"/>
      <c r="S1128" s="58"/>
      <c r="T1128" s="58"/>
      <c r="U1128" s="58"/>
      <c r="V1128" s="58"/>
      <c r="W1128" s="58"/>
      <c r="X1128" s="58"/>
      <c r="Y1128" s="58"/>
      <c r="Z1128" s="58"/>
      <c r="AA1128" s="58"/>
      <c r="AB1128" s="58"/>
      <c r="AC1128" s="58"/>
      <c r="AD1128" s="58"/>
      <c r="AE1128" s="58"/>
      <c r="AF1128" s="58"/>
      <c r="AG1128" s="58"/>
      <c r="AH1128" s="58"/>
      <c r="AI1128" s="58"/>
      <c r="AJ1128" s="58"/>
      <c r="AK1128" s="58"/>
      <c r="AL1128" s="58"/>
    </row>
    <row r="1129" spans="1:38" s="56" customFormat="1" hidden="1">
      <c r="A1129" s="66">
        <v>42221</v>
      </c>
      <c r="B1129" s="67" t="s">
        <v>6700</v>
      </c>
      <c r="C1129" s="68" t="s">
        <v>6701</v>
      </c>
      <c r="D1129" s="69" t="s">
        <v>6702</v>
      </c>
      <c r="E1129" s="70">
        <v>14</v>
      </c>
      <c r="F1129" s="71">
        <v>13.06</v>
      </c>
      <c r="G1129" s="71">
        <v>10.77</v>
      </c>
      <c r="H1129" s="119">
        <f t="shared" si="280"/>
        <v>-0.23071428571428573</v>
      </c>
      <c r="I1129" s="71">
        <f t="shared" si="281"/>
        <v>-0.9399999999999995</v>
      </c>
      <c r="J1129" s="71">
        <f t="shared" si="282"/>
        <v>-3.2300000000000004</v>
      </c>
      <c r="K1129" s="120">
        <v>1</v>
      </c>
      <c r="L1129" s="119"/>
      <c r="M1129" s="60"/>
      <c r="N1129" s="57"/>
      <c r="O1129" s="57"/>
      <c r="P1129" s="58"/>
      <c r="Q1129" s="58"/>
      <c r="R1129" s="58"/>
      <c r="S1129" s="58"/>
      <c r="T1129" s="58"/>
      <c r="U1129" s="58"/>
      <c r="V1129" s="58"/>
      <c r="W1129" s="58"/>
      <c r="X1129" s="58"/>
      <c r="Y1129" s="58"/>
      <c r="Z1129" s="58"/>
      <c r="AA1129" s="58"/>
      <c r="AB1129" s="58"/>
      <c r="AC1129" s="58"/>
      <c r="AD1129" s="58"/>
      <c r="AE1129" s="58"/>
      <c r="AF1129" s="58"/>
      <c r="AG1129" s="58"/>
      <c r="AH1129" s="58"/>
      <c r="AI1129" s="58"/>
      <c r="AJ1129" s="58"/>
      <c r="AK1129" s="58"/>
      <c r="AL1129" s="58"/>
    </row>
    <row r="1130" spans="1:38" s="56" customFormat="1" hidden="1">
      <c r="A1130" s="66">
        <v>42221</v>
      </c>
      <c r="B1130" s="67" t="s">
        <v>6703</v>
      </c>
      <c r="C1130" s="68" t="s">
        <v>6704</v>
      </c>
      <c r="D1130" s="69" t="s">
        <v>3047</v>
      </c>
      <c r="E1130" s="70">
        <v>14</v>
      </c>
      <c r="F1130" s="71">
        <v>18</v>
      </c>
      <c r="G1130" s="71">
        <v>16.25</v>
      </c>
      <c r="H1130" s="119">
        <f t="shared" si="280"/>
        <v>0.16071428571428573</v>
      </c>
      <c r="I1130" s="71">
        <f t="shared" si="281"/>
        <v>4</v>
      </c>
      <c r="J1130" s="71">
        <f t="shared" si="282"/>
        <v>2.25</v>
      </c>
      <c r="K1130" s="120">
        <v>3</v>
      </c>
      <c r="L1130" s="119"/>
      <c r="M1130" s="60"/>
      <c r="N1130" s="57"/>
      <c r="O1130" s="57"/>
      <c r="P1130" s="58"/>
      <c r="Q1130" s="58"/>
      <c r="R1130" s="58"/>
      <c r="S1130" s="58"/>
      <c r="T1130" s="58"/>
      <c r="U1130" s="58"/>
      <c r="V1130" s="58"/>
      <c r="W1130" s="58"/>
      <c r="X1130" s="58"/>
      <c r="Y1130" s="58"/>
      <c r="Z1130" s="58"/>
      <c r="AA1130" s="58"/>
      <c r="AB1130" s="58"/>
      <c r="AC1130" s="58"/>
      <c r="AD1130" s="58"/>
      <c r="AE1130" s="58"/>
      <c r="AF1130" s="58"/>
      <c r="AG1130" s="58"/>
      <c r="AH1130" s="58"/>
      <c r="AI1130" s="58"/>
      <c r="AJ1130" s="58"/>
      <c r="AK1130" s="58"/>
      <c r="AL1130" s="58"/>
    </row>
    <row r="1131" spans="1:38" s="56" customFormat="1" hidden="1">
      <c r="A1131" s="66">
        <v>42222</v>
      </c>
      <c r="B1131" s="67" t="s">
        <v>6705</v>
      </c>
      <c r="C1131" s="68" t="s">
        <v>6706</v>
      </c>
      <c r="D1131" s="122" t="s">
        <v>6707</v>
      </c>
      <c r="E1131" s="70">
        <v>16</v>
      </c>
      <c r="F1131" s="71">
        <v>17.5</v>
      </c>
      <c r="G1131" s="71">
        <v>24.1</v>
      </c>
      <c r="H1131" s="119">
        <f t="shared" si="280"/>
        <v>0.50625000000000009</v>
      </c>
      <c r="I1131" s="71">
        <f t="shared" si="281"/>
        <v>1.5</v>
      </c>
      <c r="J1131" s="71">
        <f t="shared" si="282"/>
        <v>8.1000000000000014</v>
      </c>
      <c r="K1131" s="120">
        <v>3</v>
      </c>
      <c r="L1131" s="119"/>
      <c r="M1131" s="60"/>
      <c r="N1131" s="57"/>
      <c r="O1131" s="57"/>
      <c r="P1131" s="58"/>
      <c r="Q1131" s="58"/>
      <c r="R1131" s="58"/>
      <c r="S1131" s="58"/>
      <c r="T1131" s="58"/>
      <c r="U1131" s="58"/>
      <c r="V1131" s="58"/>
      <c r="W1131" s="58"/>
      <c r="X1131" s="58"/>
      <c r="Y1131" s="58"/>
      <c r="Z1131" s="58"/>
      <c r="AA1131" s="58"/>
      <c r="AB1131" s="58"/>
      <c r="AC1131" s="58"/>
      <c r="AD1131" s="58"/>
      <c r="AE1131" s="58"/>
      <c r="AF1131" s="58"/>
      <c r="AG1131" s="58"/>
      <c r="AH1131" s="58"/>
      <c r="AI1131" s="58"/>
      <c r="AJ1131" s="58"/>
      <c r="AK1131" s="58"/>
      <c r="AL1131" s="58"/>
    </row>
    <row r="1132" spans="1:38" s="56" customFormat="1" hidden="1">
      <c r="A1132" s="66">
        <v>42222</v>
      </c>
      <c r="B1132" s="67" t="s">
        <v>6708</v>
      </c>
      <c r="C1132" s="68" t="s">
        <v>6709</v>
      </c>
      <c r="D1132" s="69" t="s">
        <v>6710</v>
      </c>
      <c r="E1132" s="70">
        <v>16</v>
      </c>
      <c r="F1132" s="71">
        <v>14.5</v>
      </c>
      <c r="G1132" s="71">
        <v>16</v>
      </c>
      <c r="H1132" s="119">
        <f t="shared" si="280"/>
        <v>0</v>
      </c>
      <c r="I1132" s="71">
        <f t="shared" si="281"/>
        <v>-1.5</v>
      </c>
      <c r="J1132" s="71">
        <f t="shared" si="282"/>
        <v>0</v>
      </c>
      <c r="K1132" s="120">
        <v>3</v>
      </c>
      <c r="L1132" s="123" t="s">
        <v>3006</v>
      </c>
      <c r="M1132" s="60"/>
      <c r="N1132" s="57"/>
      <c r="O1132" s="57"/>
      <c r="P1132" s="58"/>
      <c r="Q1132" s="58"/>
      <c r="R1132" s="58"/>
      <c r="S1132" s="58"/>
      <c r="T1132" s="58"/>
      <c r="U1132" s="58"/>
      <c r="V1132" s="58"/>
      <c r="W1132" s="58"/>
      <c r="X1132" s="58"/>
      <c r="Y1132" s="58"/>
      <c r="Z1132" s="58"/>
      <c r="AA1132" s="58"/>
      <c r="AB1132" s="58"/>
      <c r="AC1132" s="58"/>
      <c r="AD1132" s="58"/>
      <c r="AE1132" s="58"/>
      <c r="AF1132" s="58"/>
      <c r="AG1132" s="58"/>
      <c r="AH1132" s="58"/>
      <c r="AI1132" s="58"/>
      <c r="AJ1132" s="58"/>
      <c r="AK1132" s="58"/>
      <c r="AL1132" s="58"/>
    </row>
    <row r="1133" spans="1:38" s="56" customFormat="1" hidden="1">
      <c r="A1133" s="66">
        <v>42228</v>
      </c>
      <c r="B1133" s="67" t="s">
        <v>6686</v>
      </c>
      <c r="C1133" s="68" t="s">
        <v>6687</v>
      </c>
      <c r="D1133" s="67" t="s">
        <v>5852</v>
      </c>
      <c r="E1133" s="70">
        <v>20</v>
      </c>
      <c r="F1133" s="71">
        <v>34.65</v>
      </c>
      <c r="G1133" s="71">
        <v>43.11</v>
      </c>
      <c r="H1133" s="119">
        <f t="shared" ref="H1133:H1164" si="283">(G1133-E1133)/E1133</f>
        <v>1.1555</v>
      </c>
      <c r="I1133" s="71">
        <f t="shared" ref="I1133:I1164" si="284">(F1133-E1133)</f>
        <v>14.649999999999999</v>
      </c>
      <c r="J1133" s="71">
        <f t="shared" ref="J1133:J1164" si="285">G1133-E1133</f>
        <v>23.11</v>
      </c>
      <c r="K1133" s="120">
        <v>3</v>
      </c>
      <c r="L1133" s="135"/>
      <c r="M1133" s="60"/>
      <c r="N1133" s="57"/>
      <c r="O1133" s="57"/>
      <c r="P1133" s="58"/>
      <c r="Q1133" s="58"/>
      <c r="R1133" s="58"/>
      <c r="S1133" s="58"/>
      <c r="T1133" s="58"/>
      <c r="U1133" s="58"/>
      <c r="V1133" s="58"/>
      <c r="W1133" s="58"/>
      <c r="X1133" s="58"/>
      <c r="Y1133" s="58"/>
      <c r="Z1133" s="58"/>
      <c r="AA1133" s="58"/>
      <c r="AB1133" s="58"/>
      <c r="AC1133" s="58"/>
      <c r="AD1133" s="58"/>
      <c r="AE1133" s="58"/>
      <c r="AF1133" s="58"/>
      <c r="AG1133" s="58"/>
      <c r="AH1133" s="58"/>
      <c r="AI1133" s="58"/>
      <c r="AJ1133" s="58"/>
      <c r="AK1133" s="58"/>
      <c r="AL1133" s="58"/>
    </row>
    <row r="1134" spans="1:38" s="56" customFormat="1" hidden="1">
      <c r="A1134" s="66">
        <v>42229</v>
      </c>
      <c r="B1134" s="67" t="s">
        <v>6688</v>
      </c>
      <c r="C1134" s="68" t="s">
        <v>6689</v>
      </c>
      <c r="D1134" s="122" t="s">
        <v>6690</v>
      </c>
      <c r="E1134" s="70">
        <v>10.5</v>
      </c>
      <c r="F1134" s="71">
        <v>9.75</v>
      </c>
      <c r="G1134" s="71">
        <v>10.5</v>
      </c>
      <c r="H1134" s="119">
        <f t="shared" si="283"/>
        <v>0</v>
      </c>
      <c r="I1134" s="71">
        <f t="shared" si="284"/>
        <v>-0.75</v>
      </c>
      <c r="J1134" s="71">
        <f t="shared" si="285"/>
        <v>0</v>
      </c>
      <c r="K1134" s="120">
        <v>1</v>
      </c>
      <c r="L1134" s="134"/>
      <c r="M1134" s="60"/>
      <c r="N1134" s="57"/>
      <c r="O1134" s="57"/>
      <c r="P1134" s="58"/>
      <c r="Q1134" s="58"/>
      <c r="R1134" s="58"/>
      <c r="S1134" s="58"/>
      <c r="T1134" s="58"/>
      <c r="U1134" s="58"/>
      <c r="V1134" s="58"/>
      <c r="W1134" s="58"/>
      <c r="X1134" s="58"/>
      <c r="Y1134" s="58"/>
      <c r="Z1134" s="58"/>
      <c r="AA1134" s="58"/>
      <c r="AB1134" s="58"/>
      <c r="AC1134" s="58"/>
      <c r="AD1134" s="58"/>
      <c r="AE1134" s="58"/>
      <c r="AF1134" s="58"/>
      <c r="AG1134" s="58"/>
      <c r="AH1134" s="58"/>
      <c r="AI1134" s="58"/>
      <c r="AJ1134" s="58"/>
      <c r="AK1134" s="58"/>
      <c r="AL1134" s="58"/>
    </row>
    <row r="1135" spans="1:38" s="56" customFormat="1" hidden="1">
      <c r="A1135" s="66">
        <v>42229</v>
      </c>
      <c r="B1135" s="67" t="s">
        <v>6691</v>
      </c>
      <c r="C1135" s="68" t="s">
        <v>6692</v>
      </c>
      <c r="D1135" s="122" t="s">
        <v>3059</v>
      </c>
      <c r="E1135" s="70">
        <v>10</v>
      </c>
      <c r="F1135" s="71">
        <v>10.050000000000001</v>
      </c>
      <c r="G1135" s="71">
        <v>10.039999999999999</v>
      </c>
      <c r="H1135" s="119">
        <f t="shared" si="283"/>
        <v>3.9999999999999151E-3</v>
      </c>
      <c r="I1135" s="71">
        <f t="shared" si="284"/>
        <v>5.0000000000000711E-2</v>
      </c>
      <c r="J1135" s="71">
        <f t="shared" si="285"/>
        <v>3.9999999999999147E-2</v>
      </c>
      <c r="K1135" s="120">
        <v>1</v>
      </c>
      <c r="L1135" s="119"/>
      <c r="M1135" s="60"/>
      <c r="N1135" s="57"/>
      <c r="O1135" s="57"/>
      <c r="P1135" s="58"/>
      <c r="Q1135" s="58"/>
      <c r="R1135" s="58"/>
      <c r="S1135" s="58"/>
      <c r="T1135" s="58"/>
      <c r="U1135" s="58"/>
      <c r="V1135" s="58"/>
      <c r="W1135" s="58"/>
      <c r="X1135" s="58"/>
      <c r="Y1135" s="58"/>
      <c r="Z1135" s="58"/>
      <c r="AA1135" s="58"/>
      <c r="AB1135" s="58"/>
      <c r="AC1135" s="58"/>
      <c r="AD1135" s="58"/>
      <c r="AE1135" s="58"/>
      <c r="AF1135" s="58"/>
      <c r="AG1135" s="58"/>
      <c r="AH1135" s="58"/>
      <c r="AI1135" s="58"/>
      <c r="AJ1135" s="58"/>
      <c r="AK1135" s="58"/>
      <c r="AL1135" s="58"/>
    </row>
    <row r="1136" spans="1:38" s="56" customFormat="1" hidden="1">
      <c r="A1136" s="66">
        <v>42229</v>
      </c>
      <c r="B1136" s="67" t="s">
        <v>6693</v>
      </c>
      <c r="C1136" s="68" t="s">
        <v>6694</v>
      </c>
      <c r="D1136" s="67" t="s">
        <v>6695</v>
      </c>
      <c r="E1136" s="70">
        <v>21</v>
      </c>
      <c r="F1136" s="71">
        <v>22.11</v>
      </c>
      <c r="G1136" s="71">
        <v>22.4</v>
      </c>
      <c r="H1136" s="119">
        <f t="shared" si="283"/>
        <v>6.6666666666666596E-2</v>
      </c>
      <c r="I1136" s="71">
        <f t="shared" si="284"/>
        <v>1.1099999999999994</v>
      </c>
      <c r="J1136" s="71">
        <f t="shared" si="285"/>
        <v>1.3999999999999986</v>
      </c>
      <c r="K1136" s="120">
        <v>1</v>
      </c>
      <c r="L1136" s="134"/>
      <c r="M1136" s="60"/>
      <c r="N1136" s="57"/>
      <c r="O1136" s="57"/>
      <c r="P1136" s="58"/>
      <c r="Q1136" s="58"/>
      <c r="R1136" s="58"/>
      <c r="S1136" s="58"/>
      <c r="T1136" s="58"/>
      <c r="U1136" s="58"/>
      <c r="V1136" s="58"/>
      <c r="W1136" s="58"/>
      <c r="X1136" s="58"/>
      <c r="Y1136" s="58"/>
      <c r="Z1136" s="58"/>
      <c r="AA1136" s="58"/>
      <c r="AB1136" s="58"/>
      <c r="AC1136" s="58"/>
      <c r="AD1136" s="58"/>
      <c r="AE1136" s="58"/>
      <c r="AF1136" s="58"/>
      <c r="AG1136" s="58"/>
      <c r="AH1136" s="58"/>
      <c r="AI1136" s="58"/>
      <c r="AJ1136" s="58"/>
      <c r="AK1136" s="58"/>
      <c r="AL1136" s="58"/>
    </row>
    <row r="1137" spans="1:38" s="56" customFormat="1">
      <c r="A1137" s="66">
        <v>42230</v>
      </c>
      <c r="B1137" s="67" t="s">
        <v>6696</v>
      </c>
      <c r="C1137" s="68" t="s">
        <v>6896</v>
      </c>
      <c r="D1137" s="69" t="s">
        <v>2329</v>
      </c>
      <c r="E1137" s="70">
        <v>10</v>
      </c>
      <c r="F1137" s="71">
        <v>10.029999999999999</v>
      </c>
      <c r="G1137" s="71">
        <v>10.49</v>
      </c>
      <c r="H1137" s="119">
        <f t="shared" si="283"/>
        <v>4.9000000000000023E-2</v>
      </c>
      <c r="I1137" s="71">
        <f t="shared" si="284"/>
        <v>2.9999999999999361E-2</v>
      </c>
      <c r="J1137" s="71">
        <f t="shared" si="285"/>
        <v>0.49000000000000021</v>
      </c>
      <c r="K1137" s="120">
        <v>1</v>
      </c>
      <c r="L1137" s="119"/>
      <c r="M1137" s="60"/>
      <c r="N1137" s="57"/>
      <c r="O1137" s="57"/>
      <c r="P1137" s="58"/>
      <c r="Q1137" s="58"/>
      <c r="R1137" s="58"/>
      <c r="S1137" s="58"/>
      <c r="T1137" s="58"/>
      <c r="U1137" s="58"/>
      <c r="V1137" s="58"/>
      <c r="W1137" s="58"/>
      <c r="X1137" s="58"/>
      <c r="Y1137" s="58"/>
      <c r="Z1137" s="58"/>
      <c r="AA1137" s="58"/>
      <c r="AB1137" s="58"/>
      <c r="AC1137" s="58"/>
      <c r="AD1137" s="58"/>
      <c r="AE1137" s="58"/>
      <c r="AF1137" s="58"/>
      <c r="AG1137" s="58"/>
      <c r="AH1137" s="58"/>
      <c r="AI1137" s="58"/>
      <c r="AJ1137" s="58"/>
      <c r="AK1137" s="58"/>
      <c r="AL1137" s="58"/>
    </row>
    <row r="1138" spans="1:38" s="56" customFormat="1">
      <c r="A1138" s="66">
        <v>42258</v>
      </c>
      <c r="B1138" s="67" t="s">
        <v>6711</v>
      </c>
      <c r="C1138" s="68" t="s">
        <v>5321</v>
      </c>
      <c r="D1138" s="136" t="s">
        <v>5978</v>
      </c>
      <c r="E1138" s="70">
        <v>10</v>
      </c>
      <c r="F1138" s="71">
        <v>10.01</v>
      </c>
      <c r="G1138" s="71">
        <v>10.050000000000001</v>
      </c>
      <c r="H1138" s="119">
        <f t="shared" si="283"/>
        <v>5.0000000000000712E-3</v>
      </c>
      <c r="I1138" s="71">
        <f t="shared" si="284"/>
        <v>9.9999999999997868E-3</v>
      </c>
      <c r="J1138" s="71">
        <f t="shared" si="285"/>
        <v>5.0000000000000711E-2</v>
      </c>
      <c r="K1138" s="120">
        <v>1</v>
      </c>
      <c r="L1138" s="74"/>
      <c r="M1138" s="60"/>
      <c r="N1138" s="57"/>
      <c r="O1138" s="57"/>
      <c r="P1138" s="58"/>
      <c r="Q1138" s="58"/>
      <c r="R1138" s="58"/>
      <c r="S1138" s="58"/>
      <c r="T1138" s="58"/>
      <c r="U1138" s="58"/>
      <c r="V1138" s="58"/>
      <c r="W1138" s="58"/>
      <c r="X1138" s="58"/>
      <c r="Y1138" s="58"/>
      <c r="Z1138" s="58"/>
      <c r="AA1138" s="58"/>
      <c r="AB1138" s="58"/>
      <c r="AC1138" s="58"/>
      <c r="AD1138" s="58"/>
      <c r="AE1138" s="58"/>
      <c r="AF1138" s="58"/>
      <c r="AG1138" s="58"/>
      <c r="AH1138" s="58"/>
      <c r="AI1138" s="58"/>
      <c r="AJ1138" s="58"/>
      <c r="AK1138" s="58"/>
      <c r="AL1138" s="58"/>
    </row>
    <row r="1139" spans="1:38" s="56" customFormat="1" hidden="1">
      <c r="A1139" s="66">
        <v>42258</v>
      </c>
      <c r="B1139" s="67" t="s">
        <v>6712</v>
      </c>
      <c r="C1139" s="68" t="s">
        <v>6713</v>
      </c>
      <c r="D1139" s="124" t="s">
        <v>6714</v>
      </c>
      <c r="E1139" s="70">
        <v>10</v>
      </c>
      <c r="F1139" s="71">
        <v>10.1</v>
      </c>
      <c r="G1139" s="71">
        <v>10.11</v>
      </c>
      <c r="H1139" s="119">
        <f t="shared" si="283"/>
        <v>1.0999999999999944E-2</v>
      </c>
      <c r="I1139" s="71">
        <f t="shared" si="284"/>
        <v>9.9999999999999645E-2</v>
      </c>
      <c r="J1139" s="71">
        <f t="shared" si="285"/>
        <v>0.10999999999999943</v>
      </c>
      <c r="K1139" s="120">
        <v>1</v>
      </c>
      <c r="L1139" s="74"/>
      <c r="M1139" s="60"/>
      <c r="N1139" s="57"/>
      <c r="O1139" s="57"/>
      <c r="P1139" s="58"/>
      <c r="Q1139" s="58"/>
      <c r="R1139" s="58"/>
      <c r="S1139" s="58"/>
      <c r="T1139" s="58"/>
      <c r="U1139" s="58"/>
      <c r="V1139" s="58"/>
      <c r="W1139" s="58"/>
      <c r="X1139" s="58"/>
      <c r="Y1139" s="58"/>
      <c r="Z1139" s="58"/>
      <c r="AA1139" s="58"/>
      <c r="AB1139" s="58"/>
      <c r="AC1139" s="58"/>
      <c r="AD1139" s="58"/>
      <c r="AE1139" s="58"/>
      <c r="AF1139" s="58"/>
      <c r="AG1139" s="58"/>
      <c r="AH1139" s="58"/>
      <c r="AI1139" s="58"/>
      <c r="AJ1139" s="58"/>
      <c r="AK1139" s="58"/>
      <c r="AL1139" s="58"/>
    </row>
    <row r="1140" spans="1:38" s="56" customFormat="1" hidden="1">
      <c r="A1140" s="66">
        <v>42264</v>
      </c>
      <c r="B1140" s="67" t="s">
        <v>6715</v>
      </c>
      <c r="C1140" s="68" t="s">
        <v>6716</v>
      </c>
      <c r="D1140" s="69" t="s">
        <v>6717</v>
      </c>
      <c r="E1140" s="70">
        <v>22</v>
      </c>
      <c r="F1140" s="71">
        <v>30.26</v>
      </c>
      <c r="G1140" s="71">
        <v>30.45</v>
      </c>
      <c r="H1140" s="119">
        <f t="shared" si="283"/>
        <v>0.38409090909090904</v>
      </c>
      <c r="I1140" s="71">
        <f t="shared" si="284"/>
        <v>8.2600000000000016</v>
      </c>
      <c r="J1140" s="71">
        <f t="shared" si="285"/>
        <v>8.4499999999999993</v>
      </c>
      <c r="K1140" s="120">
        <v>3</v>
      </c>
      <c r="L1140" s="73"/>
      <c r="M1140" s="60"/>
      <c r="N1140" s="57"/>
      <c r="O1140" s="57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  <c r="AJ1140" s="58"/>
      <c r="AK1140" s="58"/>
      <c r="AL1140" s="58"/>
    </row>
    <row r="1141" spans="1:38" s="56" customFormat="1" hidden="1">
      <c r="A1141" s="66">
        <v>42265</v>
      </c>
      <c r="B1141" s="67" t="s">
        <v>6718</v>
      </c>
      <c r="C1141" s="68" t="s">
        <v>6719</v>
      </c>
      <c r="D1141" s="69" t="s">
        <v>6720</v>
      </c>
      <c r="E1141" s="70">
        <v>10.25</v>
      </c>
      <c r="F1141" s="71">
        <v>11.39</v>
      </c>
      <c r="G1141" s="71">
        <v>13.24</v>
      </c>
      <c r="H1141" s="119">
        <f t="shared" si="283"/>
        <v>0.29170731707317077</v>
      </c>
      <c r="I1141" s="71">
        <f t="shared" si="284"/>
        <v>1.1400000000000006</v>
      </c>
      <c r="J1141" s="71">
        <f t="shared" si="285"/>
        <v>2.99</v>
      </c>
      <c r="K1141" s="120">
        <v>2</v>
      </c>
      <c r="L1141" s="73"/>
      <c r="M1141" s="60"/>
      <c r="N1141" s="57"/>
      <c r="O1141" s="57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  <c r="AJ1141" s="58"/>
      <c r="AK1141" s="58"/>
      <c r="AL1141" s="58"/>
    </row>
    <row r="1142" spans="1:38" s="56" customFormat="1" hidden="1">
      <c r="A1142" s="66">
        <v>42265</v>
      </c>
      <c r="B1142" s="67" t="s">
        <v>6721</v>
      </c>
      <c r="C1142" s="68" t="s">
        <v>6722</v>
      </c>
      <c r="D1142" s="122" t="s">
        <v>2086</v>
      </c>
      <c r="E1142" s="70">
        <v>30</v>
      </c>
      <c r="F1142" s="71">
        <v>40</v>
      </c>
      <c r="G1142" s="71">
        <v>41.3</v>
      </c>
      <c r="H1142" s="119">
        <f t="shared" si="283"/>
        <v>0.37666666666666659</v>
      </c>
      <c r="I1142" s="71">
        <f t="shared" si="284"/>
        <v>10</v>
      </c>
      <c r="J1142" s="71">
        <f t="shared" si="285"/>
        <v>11.299999999999997</v>
      </c>
      <c r="K1142" s="120">
        <v>3</v>
      </c>
      <c r="L1142" s="73"/>
      <c r="M1142" s="60"/>
      <c r="N1142" s="57"/>
      <c r="O1142" s="57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  <c r="AJ1142" s="58"/>
      <c r="AK1142" s="58"/>
      <c r="AL1142" s="58"/>
    </row>
    <row r="1143" spans="1:38" s="56" customFormat="1">
      <c r="A1143" s="66">
        <v>42269</v>
      </c>
      <c r="B1143" s="73" t="s">
        <v>6724</v>
      </c>
      <c r="C1143" s="74" t="s">
        <v>5733</v>
      </c>
      <c r="D1143" s="124" t="s">
        <v>1819</v>
      </c>
      <c r="E1143" s="70">
        <v>10</v>
      </c>
      <c r="F1143" s="71">
        <v>10</v>
      </c>
      <c r="G1143" s="71">
        <v>9.9600000000000009</v>
      </c>
      <c r="H1143" s="119">
        <f t="shared" si="283"/>
        <v>-3.9999999999999151E-3</v>
      </c>
      <c r="I1143" s="71">
        <f t="shared" si="284"/>
        <v>0</v>
      </c>
      <c r="J1143" s="71">
        <f t="shared" si="285"/>
        <v>-3.9999999999999147E-2</v>
      </c>
      <c r="K1143" s="120">
        <v>1</v>
      </c>
      <c r="L1143" s="119"/>
      <c r="M1143" s="60"/>
      <c r="N1143" s="57"/>
      <c r="O1143" s="57"/>
      <c r="P1143" s="58"/>
      <c r="Q1143" s="58"/>
      <c r="R1143" s="58"/>
      <c r="S1143" s="58"/>
      <c r="T1143" s="58"/>
      <c r="U1143" s="58"/>
      <c r="V1143" s="58"/>
      <c r="W1143" s="58"/>
      <c r="X1143" s="58"/>
      <c r="Y1143" s="58"/>
      <c r="Z1143" s="58"/>
      <c r="AA1143" s="58"/>
      <c r="AB1143" s="58"/>
      <c r="AC1143" s="58"/>
      <c r="AD1143" s="58"/>
      <c r="AE1143" s="58"/>
      <c r="AF1143" s="58"/>
      <c r="AG1143" s="58"/>
      <c r="AH1143" s="58"/>
      <c r="AI1143" s="58"/>
      <c r="AJ1143" s="58"/>
      <c r="AK1143" s="58"/>
      <c r="AL1143" s="58"/>
    </row>
    <row r="1144" spans="1:38" s="56" customFormat="1" hidden="1">
      <c r="A1144" s="66">
        <v>42278</v>
      </c>
      <c r="B1144" s="67" t="s">
        <v>6725</v>
      </c>
      <c r="C1144" s="68" t="s">
        <v>6726</v>
      </c>
      <c r="D1144" s="122" t="s">
        <v>6727</v>
      </c>
      <c r="E1144" s="70">
        <v>11</v>
      </c>
      <c r="F1144" s="71">
        <v>11.6</v>
      </c>
      <c r="G1144" s="71">
        <v>12.94</v>
      </c>
      <c r="H1144" s="119">
        <f t="shared" si="283"/>
        <v>0.17636363636363631</v>
      </c>
      <c r="I1144" s="71">
        <f t="shared" si="284"/>
        <v>0.59999999999999964</v>
      </c>
      <c r="J1144" s="71">
        <f t="shared" si="285"/>
        <v>1.9399999999999995</v>
      </c>
      <c r="K1144" s="120">
        <v>1</v>
      </c>
      <c r="L1144" s="119"/>
      <c r="M1144" s="60"/>
      <c r="N1144" s="57"/>
      <c r="O1144" s="57"/>
      <c r="P1144" s="58"/>
      <c r="Q1144" s="58"/>
      <c r="R1144" s="58"/>
      <c r="S1144" s="58"/>
      <c r="T1144" s="58"/>
      <c r="U1144" s="58"/>
      <c r="V1144" s="58"/>
      <c r="W1144" s="58"/>
      <c r="X1144" s="58"/>
      <c r="Y1144" s="58"/>
      <c r="Z1144" s="58"/>
      <c r="AA1144" s="58"/>
      <c r="AB1144" s="58"/>
      <c r="AC1144" s="58"/>
      <c r="AD1144" s="58"/>
      <c r="AE1144" s="58"/>
      <c r="AF1144" s="58"/>
      <c r="AG1144" s="58"/>
      <c r="AH1144" s="58"/>
      <c r="AI1144" s="58"/>
      <c r="AJ1144" s="58"/>
      <c r="AK1144" s="58"/>
      <c r="AL1144" s="58"/>
    </row>
    <row r="1145" spans="1:38" s="56" customFormat="1" hidden="1">
      <c r="A1145" s="66">
        <v>42278</v>
      </c>
      <c r="B1145" s="67" t="s">
        <v>6728</v>
      </c>
      <c r="C1145" s="68" t="s">
        <v>6729</v>
      </c>
      <c r="D1145" s="69" t="s">
        <v>6005</v>
      </c>
      <c r="E1145" s="70">
        <v>7</v>
      </c>
      <c r="F1145" s="71">
        <v>7.25</v>
      </c>
      <c r="G1145" s="71">
        <v>7.04</v>
      </c>
      <c r="H1145" s="119">
        <f t="shared" si="283"/>
        <v>5.7142857142857195E-3</v>
      </c>
      <c r="I1145" s="71">
        <f t="shared" si="284"/>
        <v>0.25</v>
      </c>
      <c r="J1145" s="71">
        <f t="shared" si="285"/>
        <v>4.0000000000000036E-2</v>
      </c>
      <c r="K1145" s="120">
        <v>1</v>
      </c>
      <c r="L1145" s="119"/>
      <c r="M1145" s="60"/>
      <c r="N1145" s="57"/>
      <c r="O1145" s="57"/>
      <c r="P1145" s="58"/>
      <c r="Q1145" s="58"/>
      <c r="R1145" s="58"/>
      <c r="S1145" s="58"/>
      <c r="T1145" s="58"/>
      <c r="U1145" s="58"/>
      <c r="V1145" s="58"/>
      <c r="W1145" s="58"/>
      <c r="X1145" s="58"/>
      <c r="Y1145" s="58"/>
      <c r="Z1145" s="58"/>
      <c r="AA1145" s="58"/>
      <c r="AB1145" s="58"/>
      <c r="AC1145" s="58"/>
      <c r="AD1145" s="58"/>
      <c r="AE1145" s="58"/>
      <c r="AF1145" s="58"/>
      <c r="AG1145" s="58"/>
      <c r="AH1145" s="58"/>
      <c r="AI1145" s="58"/>
      <c r="AJ1145" s="58"/>
      <c r="AK1145" s="58"/>
      <c r="AL1145" s="58"/>
    </row>
    <row r="1146" spans="1:38" s="56" customFormat="1" hidden="1">
      <c r="A1146" s="66">
        <v>42278</v>
      </c>
      <c r="B1146" s="67" t="s">
        <v>6730</v>
      </c>
      <c r="C1146" s="68" t="s">
        <v>6731</v>
      </c>
      <c r="D1146" s="122" t="s">
        <v>6732</v>
      </c>
      <c r="E1146" s="70">
        <v>19</v>
      </c>
      <c r="F1146" s="71">
        <v>19</v>
      </c>
      <c r="G1146" s="71">
        <v>19.2</v>
      </c>
      <c r="H1146" s="119">
        <f t="shared" si="283"/>
        <v>1.0526315789473648E-2</v>
      </c>
      <c r="I1146" s="71">
        <f t="shared" si="284"/>
        <v>0</v>
      </c>
      <c r="J1146" s="71">
        <f t="shared" si="285"/>
        <v>0.19999999999999929</v>
      </c>
      <c r="K1146" s="120">
        <v>1</v>
      </c>
      <c r="L1146" s="119"/>
      <c r="M1146" s="60"/>
      <c r="N1146" s="57"/>
      <c r="O1146" s="57"/>
      <c r="P1146" s="58"/>
      <c r="Q1146" s="58"/>
      <c r="R1146" s="58"/>
      <c r="S1146" s="58"/>
      <c r="T1146" s="58"/>
      <c r="U1146" s="58"/>
      <c r="V1146" s="58"/>
      <c r="W1146" s="58"/>
      <c r="X1146" s="58"/>
      <c r="Y1146" s="58"/>
      <c r="Z1146" s="58"/>
      <c r="AA1146" s="58"/>
      <c r="AB1146" s="58"/>
      <c r="AC1146" s="58"/>
      <c r="AD1146" s="58"/>
      <c r="AE1146" s="58"/>
      <c r="AF1146" s="58"/>
      <c r="AG1146" s="58"/>
      <c r="AH1146" s="58"/>
      <c r="AI1146" s="58"/>
      <c r="AJ1146" s="58"/>
      <c r="AK1146" s="58"/>
      <c r="AL1146" s="58"/>
    </row>
    <row r="1147" spans="1:38" s="56" customFormat="1" hidden="1">
      <c r="A1147" s="66">
        <v>42278</v>
      </c>
      <c r="B1147" s="67" t="s">
        <v>6733</v>
      </c>
      <c r="C1147" s="68" t="s">
        <v>6822</v>
      </c>
      <c r="D1147" s="69" t="s">
        <v>6734</v>
      </c>
      <c r="E1147" s="70">
        <v>19</v>
      </c>
      <c r="F1147" s="71">
        <v>17.45</v>
      </c>
      <c r="G1147" s="71">
        <v>18.11</v>
      </c>
      <c r="H1147" s="119">
        <f t="shared" si="283"/>
        <v>-4.6842105263157928E-2</v>
      </c>
      <c r="I1147" s="71">
        <f t="shared" si="284"/>
        <v>-1.5500000000000007</v>
      </c>
      <c r="J1147" s="71">
        <f t="shared" si="285"/>
        <v>-0.89000000000000057</v>
      </c>
      <c r="K1147" s="120">
        <v>1</v>
      </c>
      <c r="L1147" s="119"/>
      <c r="M1147" s="60"/>
      <c r="N1147" s="57"/>
      <c r="O1147" s="57"/>
      <c r="P1147" s="58"/>
      <c r="Q1147" s="58"/>
      <c r="R1147" s="58"/>
      <c r="S1147" s="58"/>
      <c r="T1147" s="58"/>
      <c r="U1147" s="58"/>
      <c r="V1147" s="58"/>
      <c r="W1147" s="58"/>
      <c r="X1147" s="58"/>
      <c r="Y1147" s="58"/>
      <c r="Z1147" s="58"/>
      <c r="AA1147" s="58"/>
      <c r="AB1147" s="58"/>
      <c r="AC1147" s="58"/>
      <c r="AD1147" s="58"/>
      <c r="AE1147" s="58"/>
      <c r="AF1147" s="58"/>
      <c r="AG1147" s="58"/>
      <c r="AH1147" s="58"/>
      <c r="AI1147" s="58"/>
      <c r="AJ1147" s="58"/>
      <c r="AK1147" s="58"/>
      <c r="AL1147" s="58"/>
    </row>
    <row r="1148" spans="1:38" s="56" customFormat="1" hidden="1">
      <c r="A1148" s="66">
        <v>42279</v>
      </c>
      <c r="B1148" s="67" t="s">
        <v>6735</v>
      </c>
      <c r="C1148" s="68" t="s">
        <v>6736</v>
      </c>
      <c r="D1148" s="69" t="s">
        <v>6737</v>
      </c>
      <c r="E1148" s="70">
        <v>22</v>
      </c>
      <c r="F1148" s="71">
        <v>19.23</v>
      </c>
      <c r="G1148" s="71">
        <v>18.28</v>
      </c>
      <c r="H1148" s="119">
        <f t="shared" si="283"/>
        <v>-0.16909090909090904</v>
      </c>
      <c r="I1148" s="71">
        <f t="shared" si="284"/>
        <v>-2.7699999999999996</v>
      </c>
      <c r="J1148" s="71">
        <f t="shared" si="285"/>
        <v>-3.7199999999999989</v>
      </c>
      <c r="K1148" s="120">
        <v>1</v>
      </c>
      <c r="L1148" s="119"/>
      <c r="M1148" s="60"/>
      <c r="N1148" s="57"/>
      <c r="O1148" s="57"/>
      <c r="P1148" s="58"/>
      <c r="Q1148" s="58"/>
      <c r="R1148" s="58"/>
      <c r="S1148" s="58"/>
      <c r="T1148" s="58"/>
      <c r="U1148" s="58"/>
      <c r="V1148" s="58"/>
      <c r="W1148" s="58"/>
      <c r="X1148" s="58"/>
      <c r="Y1148" s="58"/>
      <c r="Z1148" s="58"/>
      <c r="AA1148" s="58"/>
      <c r="AB1148" s="58"/>
      <c r="AC1148" s="58"/>
      <c r="AD1148" s="58"/>
      <c r="AE1148" s="58"/>
      <c r="AF1148" s="58"/>
      <c r="AG1148" s="58"/>
      <c r="AH1148" s="58"/>
      <c r="AI1148" s="58"/>
      <c r="AJ1148" s="58"/>
      <c r="AK1148" s="58"/>
      <c r="AL1148" s="58"/>
    </row>
    <row r="1149" spans="1:38" s="56" customFormat="1" hidden="1">
      <c r="A1149" s="66">
        <v>42284</v>
      </c>
      <c r="B1149" s="67" t="s">
        <v>6738</v>
      </c>
      <c r="C1149" s="68" t="s">
        <v>6739</v>
      </c>
      <c r="D1149" s="69" t="s">
        <v>6740</v>
      </c>
      <c r="E1149" s="70">
        <v>11</v>
      </c>
      <c r="F1149" s="71">
        <v>11.94</v>
      </c>
      <c r="G1149" s="71">
        <v>11.05</v>
      </c>
      <c r="H1149" s="119">
        <f t="shared" si="283"/>
        <v>4.5454545454546103E-3</v>
      </c>
      <c r="I1149" s="71">
        <f t="shared" si="284"/>
        <v>0.9399999999999995</v>
      </c>
      <c r="J1149" s="71">
        <f t="shared" si="285"/>
        <v>5.0000000000000711E-2</v>
      </c>
      <c r="K1149" s="120">
        <v>1</v>
      </c>
      <c r="L1149" s="119"/>
      <c r="M1149" s="60"/>
      <c r="N1149" s="57"/>
      <c r="O1149" s="57"/>
      <c r="P1149" s="58"/>
      <c r="Q1149" s="58"/>
      <c r="R1149" s="58"/>
      <c r="S1149" s="58"/>
      <c r="T1149" s="58"/>
      <c r="U1149" s="58"/>
      <c r="V1149" s="58"/>
      <c r="W1149" s="58"/>
      <c r="X1149" s="58"/>
      <c r="Y1149" s="58"/>
      <c r="Z1149" s="58"/>
      <c r="AA1149" s="58"/>
      <c r="AB1149" s="58"/>
      <c r="AC1149" s="58"/>
      <c r="AD1149" s="58"/>
      <c r="AE1149" s="58"/>
      <c r="AF1149" s="58"/>
      <c r="AG1149" s="58"/>
      <c r="AH1149" s="58"/>
      <c r="AI1149" s="58"/>
      <c r="AJ1149" s="58"/>
      <c r="AK1149" s="58"/>
      <c r="AL1149" s="58"/>
    </row>
    <row r="1150" spans="1:38" s="56" customFormat="1" hidden="1">
      <c r="A1150" s="66">
        <v>42284</v>
      </c>
      <c r="B1150" s="67" t="s">
        <v>6741</v>
      </c>
      <c r="C1150" s="68" t="s">
        <v>6742</v>
      </c>
      <c r="D1150" s="122" t="s">
        <v>6743</v>
      </c>
      <c r="E1150" s="70">
        <v>17</v>
      </c>
      <c r="F1150" s="71">
        <v>16.739999999999998</v>
      </c>
      <c r="G1150" s="71">
        <v>16.010000000000002</v>
      </c>
      <c r="H1150" s="119">
        <f t="shared" si="283"/>
        <v>-5.8235294117646969E-2</v>
      </c>
      <c r="I1150" s="71">
        <f t="shared" si="284"/>
        <v>-0.26000000000000156</v>
      </c>
      <c r="J1150" s="71">
        <f t="shared" si="285"/>
        <v>-0.98999999999999844</v>
      </c>
      <c r="K1150" s="120">
        <v>3</v>
      </c>
      <c r="L1150" s="123" t="s">
        <v>3006</v>
      </c>
      <c r="M1150" s="60"/>
      <c r="N1150" s="57"/>
      <c r="O1150" s="57"/>
      <c r="P1150" s="58"/>
      <c r="Q1150" s="58"/>
      <c r="R1150" s="58"/>
      <c r="S1150" s="58"/>
      <c r="T1150" s="58"/>
      <c r="U1150" s="58"/>
      <c r="V1150" s="58"/>
      <c r="W1150" s="58"/>
      <c r="X1150" s="58"/>
      <c r="Y1150" s="58"/>
      <c r="Z1150" s="58"/>
      <c r="AA1150" s="58"/>
      <c r="AB1150" s="58"/>
      <c r="AC1150" s="58"/>
      <c r="AD1150" s="58"/>
      <c r="AE1150" s="58"/>
      <c r="AF1150" s="58"/>
      <c r="AG1150" s="58"/>
      <c r="AH1150" s="58"/>
      <c r="AI1150" s="58"/>
      <c r="AJ1150" s="58"/>
      <c r="AK1150" s="58"/>
      <c r="AL1150" s="58"/>
    </row>
    <row r="1151" spans="1:38" s="56" customFormat="1" hidden="1">
      <c r="A1151" s="66">
        <v>42285</v>
      </c>
      <c r="B1151" s="67" t="s">
        <v>6744</v>
      </c>
      <c r="C1151" s="68" t="s">
        <v>6745</v>
      </c>
      <c r="D1151" s="69" t="s">
        <v>6746</v>
      </c>
      <c r="E1151" s="70">
        <v>21</v>
      </c>
      <c r="F1151" s="71">
        <v>22.31</v>
      </c>
      <c r="G1151" s="71">
        <v>23.12</v>
      </c>
      <c r="H1151" s="119">
        <f t="shared" si="283"/>
        <v>0.100952380952381</v>
      </c>
      <c r="I1151" s="71">
        <f t="shared" si="284"/>
        <v>1.3099999999999987</v>
      </c>
      <c r="J1151" s="71">
        <f t="shared" si="285"/>
        <v>2.120000000000001</v>
      </c>
      <c r="K1151" s="120">
        <v>1</v>
      </c>
      <c r="L1151" s="119"/>
      <c r="M1151" s="60"/>
      <c r="N1151" s="57"/>
      <c r="O1151" s="57"/>
      <c r="P1151" s="58"/>
      <c r="Q1151" s="58"/>
      <c r="R1151" s="58"/>
      <c r="S1151" s="58"/>
      <c r="T1151" s="58"/>
      <c r="U1151" s="58"/>
      <c r="V1151" s="58"/>
      <c r="W1151" s="58"/>
      <c r="X1151" s="58"/>
      <c r="Y1151" s="58"/>
      <c r="Z1151" s="58"/>
      <c r="AA1151" s="58"/>
      <c r="AB1151" s="58"/>
      <c r="AC1151" s="58"/>
      <c r="AD1151" s="58"/>
      <c r="AE1151" s="58"/>
      <c r="AF1151" s="58"/>
      <c r="AG1151" s="58"/>
      <c r="AH1151" s="58"/>
      <c r="AI1151" s="58"/>
      <c r="AJ1151" s="58"/>
      <c r="AK1151" s="58"/>
      <c r="AL1151" s="58"/>
    </row>
    <row r="1152" spans="1:38" s="56" customFormat="1" hidden="1">
      <c r="A1152" s="66">
        <v>42285</v>
      </c>
      <c r="B1152" s="67" t="s">
        <v>6747</v>
      </c>
      <c r="C1152" s="68" t="s">
        <v>6748</v>
      </c>
      <c r="D1152" s="69" t="s">
        <v>6749</v>
      </c>
      <c r="E1152" s="70">
        <v>12</v>
      </c>
      <c r="F1152" s="71">
        <v>15.6</v>
      </c>
      <c r="G1152" s="71">
        <v>12.9</v>
      </c>
      <c r="H1152" s="119">
        <f t="shared" si="283"/>
        <v>7.5000000000000025E-2</v>
      </c>
      <c r="I1152" s="71">
        <f t="shared" si="284"/>
        <v>3.5999999999999996</v>
      </c>
      <c r="J1152" s="71">
        <f t="shared" si="285"/>
        <v>0.90000000000000036</v>
      </c>
      <c r="K1152" s="120">
        <v>1</v>
      </c>
      <c r="L1152" s="119"/>
      <c r="M1152" s="60"/>
      <c r="N1152" s="57"/>
      <c r="O1152" s="57"/>
      <c r="P1152" s="58"/>
      <c r="Q1152" s="58"/>
      <c r="R1152" s="58"/>
      <c r="S1152" s="58"/>
      <c r="T1152" s="58"/>
      <c r="U1152" s="58"/>
      <c r="V1152" s="58"/>
      <c r="W1152" s="58"/>
      <c r="X1152" s="58"/>
      <c r="Y1152" s="58"/>
      <c r="Z1152" s="58"/>
      <c r="AA1152" s="58"/>
      <c r="AB1152" s="58"/>
      <c r="AC1152" s="58"/>
      <c r="AD1152" s="58"/>
      <c r="AE1152" s="58"/>
      <c r="AF1152" s="58"/>
      <c r="AG1152" s="58"/>
      <c r="AH1152" s="58"/>
      <c r="AI1152" s="58"/>
      <c r="AJ1152" s="58"/>
      <c r="AK1152" s="58"/>
      <c r="AL1152" s="58"/>
    </row>
    <row r="1153" spans="1:38" s="56" customFormat="1" hidden="1">
      <c r="A1153" s="66">
        <v>42286</v>
      </c>
      <c r="B1153" s="67" t="s">
        <v>6750</v>
      </c>
      <c r="C1153" s="68" t="s">
        <v>6751</v>
      </c>
      <c r="D1153" s="122" t="s">
        <v>6752</v>
      </c>
      <c r="E1153" s="70">
        <v>10</v>
      </c>
      <c r="F1153" s="71">
        <v>11</v>
      </c>
      <c r="G1153" s="71">
        <v>12.17</v>
      </c>
      <c r="H1153" s="119">
        <f t="shared" si="283"/>
        <v>0.217</v>
      </c>
      <c r="I1153" s="71">
        <f t="shared" si="284"/>
        <v>1</v>
      </c>
      <c r="J1153" s="71">
        <f t="shared" si="285"/>
        <v>2.17</v>
      </c>
      <c r="K1153" s="120">
        <v>1</v>
      </c>
      <c r="L1153" s="119"/>
      <c r="M1153" s="60"/>
      <c r="N1153" s="57"/>
      <c r="O1153" s="57"/>
      <c r="P1153" s="58"/>
      <c r="Q1153" s="58"/>
      <c r="R1153" s="58"/>
      <c r="S1153" s="58"/>
      <c r="T1153" s="58"/>
      <c r="U1153" s="58"/>
      <c r="V1153" s="58"/>
      <c r="W1153" s="58"/>
      <c r="X1153" s="58"/>
      <c r="Y1153" s="58"/>
      <c r="Z1153" s="58"/>
      <c r="AA1153" s="58"/>
      <c r="AB1153" s="58"/>
      <c r="AC1153" s="58"/>
      <c r="AD1153" s="58"/>
      <c r="AE1153" s="58"/>
      <c r="AF1153" s="58"/>
      <c r="AG1153" s="58"/>
      <c r="AH1153" s="58"/>
      <c r="AI1153" s="58"/>
      <c r="AJ1153" s="58"/>
      <c r="AK1153" s="58"/>
      <c r="AL1153" s="58"/>
    </row>
    <row r="1154" spans="1:38" s="56" customFormat="1">
      <c r="A1154" s="66">
        <v>42291</v>
      </c>
      <c r="B1154" s="67" t="s">
        <v>6753</v>
      </c>
      <c r="C1154" s="68" t="s">
        <v>5195</v>
      </c>
      <c r="D1154" s="122" t="s">
        <v>6754</v>
      </c>
      <c r="E1154" s="70">
        <v>10</v>
      </c>
      <c r="F1154" s="71">
        <v>10</v>
      </c>
      <c r="G1154" s="71">
        <v>10</v>
      </c>
      <c r="H1154" s="119">
        <f t="shared" si="283"/>
        <v>0</v>
      </c>
      <c r="I1154" s="71">
        <f t="shared" si="284"/>
        <v>0</v>
      </c>
      <c r="J1154" s="71">
        <f t="shared" si="285"/>
        <v>0</v>
      </c>
      <c r="K1154" s="120">
        <v>1</v>
      </c>
      <c r="L1154" s="119"/>
      <c r="M1154" s="60"/>
      <c r="N1154" s="57"/>
      <c r="O1154" s="57"/>
      <c r="P1154" s="58"/>
      <c r="Q1154" s="58"/>
      <c r="R1154" s="58"/>
      <c r="S1154" s="58"/>
      <c r="T1154" s="58"/>
      <c r="U1154" s="58"/>
      <c r="V1154" s="58"/>
      <c r="W1154" s="58"/>
      <c r="X1154" s="58"/>
      <c r="Y1154" s="58"/>
      <c r="Z1154" s="58"/>
      <c r="AA1154" s="58"/>
      <c r="AB1154" s="58"/>
      <c r="AC1154" s="58"/>
      <c r="AD1154" s="58"/>
      <c r="AE1154" s="58"/>
      <c r="AF1154" s="58"/>
      <c r="AG1154" s="58"/>
      <c r="AH1154" s="58"/>
      <c r="AI1154" s="58"/>
      <c r="AJ1154" s="58"/>
      <c r="AK1154" s="58"/>
      <c r="AL1154" s="58"/>
    </row>
    <row r="1155" spans="1:38" s="56" customFormat="1" hidden="1">
      <c r="A1155" s="66">
        <v>42291</v>
      </c>
      <c r="B1155" s="67" t="s">
        <v>6755</v>
      </c>
      <c r="C1155" s="68" t="s">
        <v>6756</v>
      </c>
      <c r="D1155" s="69" t="s">
        <v>4081</v>
      </c>
      <c r="E1155" s="70">
        <v>6.5</v>
      </c>
      <c r="F1155" s="71">
        <v>6.59</v>
      </c>
      <c r="G1155" s="71">
        <v>6.4</v>
      </c>
      <c r="H1155" s="119">
        <f t="shared" si="283"/>
        <v>-1.538461538461533E-2</v>
      </c>
      <c r="I1155" s="71">
        <f t="shared" si="284"/>
        <v>8.9999999999999858E-2</v>
      </c>
      <c r="J1155" s="71">
        <f t="shared" si="285"/>
        <v>-9.9999999999999645E-2</v>
      </c>
      <c r="K1155" s="120">
        <v>1</v>
      </c>
      <c r="L1155" s="119"/>
      <c r="M1155" s="60"/>
      <c r="N1155" s="57"/>
      <c r="O1155" s="57"/>
      <c r="P1155" s="58"/>
      <c r="Q1155" s="58"/>
      <c r="R1155" s="58"/>
      <c r="S1155" s="58"/>
      <c r="T1155" s="58"/>
      <c r="U1155" s="58"/>
      <c r="V1155" s="58"/>
      <c r="W1155" s="58"/>
      <c r="X1155" s="58"/>
      <c r="Y1155" s="58"/>
      <c r="Z1155" s="58"/>
      <c r="AA1155" s="58"/>
      <c r="AB1155" s="58"/>
      <c r="AC1155" s="58"/>
      <c r="AD1155" s="58"/>
      <c r="AE1155" s="58"/>
      <c r="AF1155" s="58"/>
      <c r="AG1155" s="58"/>
      <c r="AH1155" s="58"/>
      <c r="AI1155" s="58"/>
      <c r="AJ1155" s="58"/>
      <c r="AK1155" s="58"/>
      <c r="AL1155" s="58"/>
    </row>
    <row r="1156" spans="1:38" s="56" customFormat="1" hidden="1">
      <c r="A1156" s="66">
        <v>42291</v>
      </c>
      <c r="B1156" s="67" t="s">
        <v>6757</v>
      </c>
      <c r="C1156" s="68" t="s">
        <v>6758</v>
      </c>
      <c r="D1156" s="69" t="s">
        <v>6759</v>
      </c>
      <c r="E1156" s="70">
        <v>16</v>
      </c>
      <c r="F1156" s="71">
        <v>16.39</v>
      </c>
      <c r="G1156" s="71">
        <v>15.75</v>
      </c>
      <c r="H1156" s="119">
        <f t="shared" si="283"/>
        <v>-1.5625E-2</v>
      </c>
      <c r="I1156" s="71">
        <f t="shared" si="284"/>
        <v>0.39000000000000057</v>
      </c>
      <c r="J1156" s="71">
        <f t="shared" si="285"/>
        <v>-0.25</v>
      </c>
      <c r="K1156" s="120">
        <v>1</v>
      </c>
      <c r="L1156" s="119"/>
      <c r="M1156" s="60"/>
      <c r="N1156" s="57"/>
      <c r="O1156" s="57"/>
      <c r="P1156" s="58"/>
      <c r="Q1156" s="58"/>
      <c r="R1156" s="58"/>
      <c r="S1156" s="58"/>
      <c r="T1156" s="58"/>
      <c r="U1156" s="58"/>
      <c r="V1156" s="58"/>
      <c r="W1156" s="58"/>
      <c r="X1156" s="58"/>
      <c r="Y1156" s="58"/>
      <c r="Z1156" s="58"/>
      <c r="AA1156" s="58"/>
      <c r="AB1156" s="58"/>
      <c r="AC1156" s="58"/>
      <c r="AD1156" s="58"/>
      <c r="AE1156" s="58"/>
      <c r="AF1156" s="58"/>
      <c r="AG1156" s="58"/>
      <c r="AH1156" s="58"/>
      <c r="AI1156" s="58"/>
      <c r="AJ1156" s="58"/>
      <c r="AK1156" s="58"/>
      <c r="AL1156" s="58"/>
    </row>
    <row r="1157" spans="1:38" s="56" customFormat="1">
      <c r="A1157" s="66">
        <v>42291</v>
      </c>
      <c r="B1157" s="67" t="s">
        <v>6760</v>
      </c>
      <c r="C1157" s="68" t="s">
        <v>6761</v>
      </c>
      <c r="D1157" s="69" t="s">
        <v>4937</v>
      </c>
      <c r="E1157" s="70">
        <v>10</v>
      </c>
      <c r="F1157" s="71">
        <v>10.02</v>
      </c>
      <c r="G1157" s="71">
        <v>10.029999999999999</v>
      </c>
      <c r="H1157" s="119">
        <f t="shared" si="283"/>
        <v>2.9999999999999359E-3</v>
      </c>
      <c r="I1157" s="71">
        <f t="shared" si="284"/>
        <v>1.9999999999999574E-2</v>
      </c>
      <c r="J1157" s="71">
        <f t="shared" si="285"/>
        <v>2.9999999999999361E-2</v>
      </c>
      <c r="K1157" s="120">
        <v>1</v>
      </c>
      <c r="L1157" s="119"/>
      <c r="M1157" s="60"/>
      <c r="N1157" s="57"/>
      <c r="O1157" s="57"/>
      <c r="P1157" s="58"/>
      <c r="Q1157" s="58"/>
      <c r="R1157" s="58"/>
      <c r="S1157" s="58"/>
      <c r="T1157" s="58"/>
      <c r="U1157" s="58"/>
      <c r="V1157" s="58"/>
      <c r="W1157" s="58"/>
      <c r="X1157" s="58"/>
      <c r="Y1157" s="58"/>
      <c r="Z1157" s="58"/>
      <c r="AA1157" s="58"/>
      <c r="AB1157" s="58"/>
      <c r="AC1157" s="58"/>
      <c r="AD1157" s="58"/>
      <c r="AE1157" s="58"/>
      <c r="AF1157" s="58"/>
      <c r="AG1157" s="58"/>
      <c r="AH1157" s="58"/>
      <c r="AI1157" s="58"/>
      <c r="AJ1157" s="58"/>
      <c r="AK1157" s="58"/>
      <c r="AL1157" s="58"/>
    </row>
    <row r="1158" spans="1:38" s="56" customFormat="1" hidden="1">
      <c r="A1158" s="66">
        <v>42296</v>
      </c>
      <c r="B1158" s="67" t="s">
        <v>7658</v>
      </c>
      <c r="C1158" s="68" t="s">
        <v>7659</v>
      </c>
      <c r="D1158" s="67" t="s">
        <v>7660</v>
      </c>
      <c r="E1158" s="70">
        <v>8</v>
      </c>
      <c r="F1158" s="71">
        <v>7</v>
      </c>
      <c r="G1158" s="71">
        <v>6.93</v>
      </c>
      <c r="H1158" s="119">
        <f t="shared" si="283"/>
        <v>-0.13375000000000004</v>
      </c>
      <c r="I1158" s="71">
        <f t="shared" si="284"/>
        <v>-1</v>
      </c>
      <c r="J1158" s="71">
        <f t="shared" si="285"/>
        <v>-1.0700000000000003</v>
      </c>
      <c r="K1158" s="68">
        <v>1</v>
      </c>
      <c r="L1158" s="68"/>
      <c r="M1158" s="60"/>
      <c r="N1158" s="57"/>
      <c r="O1158" s="57"/>
      <c r="P1158" s="58"/>
      <c r="Q1158" s="58"/>
      <c r="R1158" s="58"/>
      <c r="S1158" s="58"/>
      <c r="T1158" s="58"/>
      <c r="U1158" s="58"/>
      <c r="V1158" s="58"/>
      <c r="W1158" s="58"/>
      <c r="X1158" s="58"/>
      <c r="Y1158" s="58"/>
      <c r="Z1158" s="58"/>
      <c r="AA1158" s="58"/>
      <c r="AB1158" s="58"/>
      <c r="AC1158" s="58"/>
      <c r="AD1158" s="58"/>
      <c r="AE1158" s="58"/>
      <c r="AF1158" s="58"/>
      <c r="AG1158" s="58"/>
      <c r="AH1158" s="58"/>
      <c r="AI1158" s="58"/>
      <c r="AJ1158" s="58"/>
      <c r="AK1158" s="58"/>
      <c r="AL1158" s="58"/>
    </row>
    <row r="1159" spans="1:38" s="56" customFormat="1" hidden="1">
      <c r="A1159" s="66">
        <v>42298</v>
      </c>
      <c r="B1159" s="67" t="s">
        <v>7661</v>
      </c>
      <c r="C1159" s="68" t="s">
        <v>7662</v>
      </c>
      <c r="D1159" s="69" t="s">
        <v>7663</v>
      </c>
      <c r="E1159" s="70">
        <v>52</v>
      </c>
      <c r="F1159" s="71">
        <v>60</v>
      </c>
      <c r="G1159" s="71">
        <v>55</v>
      </c>
      <c r="H1159" s="119">
        <f t="shared" si="283"/>
        <v>5.7692307692307696E-2</v>
      </c>
      <c r="I1159" s="71">
        <f t="shared" si="284"/>
        <v>8</v>
      </c>
      <c r="J1159" s="71">
        <f t="shared" si="285"/>
        <v>3</v>
      </c>
      <c r="K1159" s="68">
        <v>3</v>
      </c>
      <c r="L1159" s="68"/>
      <c r="M1159" s="60"/>
      <c r="N1159" s="57"/>
      <c r="O1159" s="57"/>
      <c r="P1159" s="58"/>
      <c r="Q1159" s="58"/>
      <c r="R1159" s="58"/>
      <c r="S1159" s="58"/>
      <c r="T1159" s="58"/>
      <c r="U1159" s="58"/>
      <c r="V1159" s="58"/>
      <c r="W1159" s="58"/>
      <c r="X1159" s="58"/>
      <c r="Y1159" s="58"/>
      <c r="Z1159" s="58"/>
      <c r="AA1159" s="58"/>
      <c r="AB1159" s="58"/>
      <c r="AC1159" s="58"/>
      <c r="AD1159" s="58"/>
      <c r="AE1159" s="58"/>
      <c r="AF1159" s="58"/>
      <c r="AG1159" s="58"/>
      <c r="AH1159" s="58"/>
      <c r="AI1159" s="58"/>
      <c r="AJ1159" s="58"/>
      <c r="AK1159" s="58"/>
      <c r="AL1159" s="58"/>
    </row>
    <row r="1160" spans="1:38" s="56" customFormat="1" hidden="1">
      <c r="A1160" s="66">
        <v>42298</v>
      </c>
      <c r="B1160" s="67" t="s">
        <v>7664</v>
      </c>
      <c r="C1160" s="68" t="s">
        <v>7665</v>
      </c>
      <c r="D1160" s="69" t="s">
        <v>5456</v>
      </c>
      <c r="E1160" s="70">
        <v>13</v>
      </c>
      <c r="F1160" s="71">
        <v>13.25</v>
      </c>
      <c r="G1160" s="71">
        <v>15.83</v>
      </c>
      <c r="H1160" s="119">
        <f t="shared" si="283"/>
        <v>0.21769230769230768</v>
      </c>
      <c r="I1160" s="71">
        <f t="shared" si="284"/>
        <v>0.25</v>
      </c>
      <c r="J1160" s="71">
        <f t="shared" si="285"/>
        <v>2.83</v>
      </c>
      <c r="K1160" s="68">
        <v>1</v>
      </c>
      <c r="L1160" s="68"/>
      <c r="M1160" s="60"/>
      <c r="N1160" s="57"/>
      <c r="O1160" s="57"/>
      <c r="P1160" s="58"/>
      <c r="Q1160" s="58"/>
      <c r="R1160" s="58"/>
      <c r="S1160" s="58"/>
      <c r="T1160" s="58"/>
      <c r="U1160" s="58"/>
      <c r="V1160" s="58"/>
      <c r="W1160" s="58"/>
      <c r="X1160" s="58"/>
      <c r="Y1160" s="58"/>
      <c r="Z1160" s="58"/>
      <c r="AA1160" s="58"/>
      <c r="AB1160" s="58"/>
      <c r="AC1160" s="58"/>
      <c r="AD1160" s="58"/>
      <c r="AE1160" s="58"/>
      <c r="AF1160" s="58"/>
      <c r="AG1160" s="58"/>
      <c r="AH1160" s="58"/>
      <c r="AI1160" s="58"/>
      <c r="AJ1160" s="58"/>
      <c r="AK1160" s="58"/>
      <c r="AL1160" s="58"/>
    </row>
    <row r="1161" spans="1:38" s="56" customFormat="1" hidden="1">
      <c r="A1161" s="66">
        <v>42299</v>
      </c>
      <c r="B1161" s="67" t="s">
        <v>7666</v>
      </c>
      <c r="C1161" s="68" t="s">
        <v>7667</v>
      </c>
      <c r="D1161" s="69" t="s">
        <v>7668</v>
      </c>
      <c r="E1161" s="70">
        <v>13</v>
      </c>
      <c r="F1161" s="71">
        <v>12.6</v>
      </c>
      <c r="G1161" s="71">
        <v>10.8</v>
      </c>
      <c r="H1161" s="119">
        <f t="shared" si="283"/>
        <v>-0.16923076923076918</v>
      </c>
      <c r="I1161" s="71">
        <f t="shared" si="284"/>
        <v>-0.40000000000000036</v>
      </c>
      <c r="J1161" s="71">
        <f t="shared" si="285"/>
        <v>-2.1999999999999993</v>
      </c>
      <c r="K1161" s="68">
        <v>1</v>
      </c>
      <c r="L1161" s="68"/>
      <c r="M1161" s="60"/>
      <c r="N1161" s="57"/>
      <c r="O1161" s="57"/>
      <c r="P1161" s="58"/>
      <c r="Q1161" s="58"/>
      <c r="R1161" s="58"/>
      <c r="S1161" s="58"/>
      <c r="T1161" s="58"/>
      <c r="U1161" s="58"/>
      <c r="V1161" s="58"/>
      <c r="W1161" s="58"/>
      <c r="X1161" s="58"/>
      <c r="Y1161" s="58"/>
      <c r="Z1161" s="58"/>
      <c r="AA1161" s="58"/>
      <c r="AB1161" s="58"/>
      <c r="AC1161" s="58"/>
      <c r="AD1161" s="58"/>
      <c r="AE1161" s="58"/>
      <c r="AF1161" s="58"/>
      <c r="AG1161" s="58"/>
      <c r="AH1161" s="58"/>
      <c r="AI1161" s="58"/>
      <c r="AJ1161" s="58"/>
      <c r="AK1161" s="58"/>
      <c r="AL1161" s="58"/>
    </row>
    <row r="1162" spans="1:38" s="56" customFormat="1" hidden="1">
      <c r="A1162" s="66">
        <v>42304</v>
      </c>
      <c r="B1162" s="67" t="s">
        <v>6762</v>
      </c>
      <c r="C1162" s="68" t="s">
        <v>6763</v>
      </c>
      <c r="D1162" s="69" t="s">
        <v>6764</v>
      </c>
      <c r="E1162" s="70">
        <v>5</v>
      </c>
      <c r="F1162" s="71">
        <v>5.6</v>
      </c>
      <c r="G1162" s="71">
        <v>5.9</v>
      </c>
      <c r="H1162" s="119">
        <f t="shared" si="283"/>
        <v>0.18000000000000008</v>
      </c>
      <c r="I1162" s="71">
        <f t="shared" si="284"/>
        <v>0.59999999999999964</v>
      </c>
      <c r="J1162" s="71">
        <f t="shared" si="285"/>
        <v>0.90000000000000036</v>
      </c>
      <c r="K1162" s="120">
        <v>1</v>
      </c>
      <c r="L1162" s="68"/>
      <c r="M1162" s="60"/>
      <c r="N1162" s="57"/>
      <c r="O1162" s="57"/>
      <c r="P1162" s="58"/>
      <c r="Q1162" s="58"/>
      <c r="R1162" s="58"/>
      <c r="S1162" s="58"/>
      <c r="T1162" s="58"/>
      <c r="U1162" s="58"/>
      <c r="V1162" s="58"/>
      <c r="W1162" s="58"/>
      <c r="X1162" s="58"/>
      <c r="Y1162" s="58"/>
      <c r="Z1162" s="58"/>
      <c r="AA1162" s="58"/>
      <c r="AB1162" s="58"/>
      <c r="AC1162" s="58"/>
      <c r="AD1162" s="58"/>
      <c r="AE1162" s="58"/>
      <c r="AF1162" s="58"/>
      <c r="AG1162" s="58"/>
      <c r="AH1162" s="58"/>
      <c r="AI1162" s="58"/>
      <c r="AJ1162" s="58"/>
      <c r="AK1162" s="58"/>
      <c r="AL1162" s="58"/>
    </row>
    <row r="1163" spans="1:38" s="56" customFormat="1" hidden="1">
      <c r="A1163" s="66">
        <v>42306</v>
      </c>
      <c r="B1163" s="67" t="s">
        <v>6765</v>
      </c>
      <c r="C1163" s="68" t="s">
        <v>6766</v>
      </c>
      <c r="D1163" s="122" t="s">
        <v>5396</v>
      </c>
      <c r="E1163" s="70">
        <v>10</v>
      </c>
      <c r="F1163" s="71">
        <v>11.08</v>
      </c>
      <c r="G1163" s="71">
        <v>10.53</v>
      </c>
      <c r="H1163" s="119">
        <f t="shared" si="283"/>
        <v>5.2999999999999936E-2</v>
      </c>
      <c r="I1163" s="71">
        <f t="shared" si="284"/>
        <v>1.08</v>
      </c>
      <c r="J1163" s="71">
        <f t="shared" si="285"/>
        <v>0.52999999999999936</v>
      </c>
      <c r="K1163" s="120">
        <v>1</v>
      </c>
      <c r="L1163" s="68"/>
      <c r="M1163" s="60"/>
      <c r="N1163" s="57"/>
      <c r="O1163" s="57"/>
      <c r="P1163" s="58"/>
      <c r="Q1163" s="58"/>
      <c r="R1163" s="58"/>
      <c r="S1163" s="58"/>
      <c r="T1163" s="58"/>
      <c r="U1163" s="58"/>
      <c r="V1163" s="58"/>
      <c r="W1163" s="58"/>
      <c r="X1163" s="58"/>
      <c r="Y1163" s="58"/>
      <c r="Z1163" s="58"/>
      <c r="AA1163" s="58"/>
      <c r="AB1163" s="58"/>
      <c r="AC1163" s="58"/>
      <c r="AD1163" s="58"/>
      <c r="AE1163" s="58"/>
      <c r="AF1163" s="58"/>
      <c r="AG1163" s="58"/>
      <c r="AH1163" s="58"/>
      <c r="AI1163" s="58"/>
      <c r="AJ1163" s="58"/>
      <c r="AK1163" s="58"/>
      <c r="AL1163" s="58"/>
    </row>
    <row r="1164" spans="1:38" hidden="1">
      <c r="A1164" s="66">
        <v>42319</v>
      </c>
      <c r="B1164" s="67" t="s">
        <v>6767</v>
      </c>
      <c r="C1164" s="68" t="s">
        <v>6768</v>
      </c>
      <c r="D1164" s="69" t="s">
        <v>6769</v>
      </c>
      <c r="E1164" s="70">
        <v>16</v>
      </c>
      <c r="F1164" s="71">
        <v>18.5</v>
      </c>
      <c r="G1164" s="71">
        <v>24.5</v>
      </c>
      <c r="H1164" s="119">
        <f t="shared" si="283"/>
        <v>0.53125</v>
      </c>
      <c r="I1164" s="71">
        <f t="shared" si="284"/>
        <v>2.5</v>
      </c>
      <c r="J1164" s="71">
        <f t="shared" si="285"/>
        <v>8.5</v>
      </c>
      <c r="K1164" s="120">
        <v>1</v>
      </c>
      <c r="L1164" s="123" t="s">
        <v>3006</v>
      </c>
    </row>
    <row r="1165" spans="1:38" s="56" customFormat="1" hidden="1">
      <c r="A1165" s="66">
        <v>42319</v>
      </c>
      <c r="B1165" s="67" t="s">
        <v>6770</v>
      </c>
      <c r="C1165" s="68" t="s">
        <v>6771</v>
      </c>
      <c r="D1165" s="69" t="s">
        <v>6772</v>
      </c>
      <c r="E1165" s="70">
        <v>22.5</v>
      </c>
      <c r="F1165" s="71">
        <v>24.25</v>
      </c>
      <c r="G1165" s="71">
        <v>23.89</v>
      </c>
      <c r="H1165" s="119">
        <f t="shared" ref="H1165:H1177" si="286">(G1165-E1165)/E1165</f>
        <v>6.1777777777777806E-2</v>
      </c>
      <c r="I1165" s="71">
        <f t="shared" ref="I1165:I1177" si="287">(F1165-E1165)</f>
        <v>1.75</v>
      </c>
      <c r="J1165" s="71">
        <f t="shared" ref="J1165:J1177" si="288">G1165-E1165</f>
        <v>1.3900000000000006</v>
      </c>
      <c r="K1165" s="120">
        <v>3</v>
      </c>
      <c r="L1165" s="68"/>
      <c r="M1165" s="60"/>
      <c r="N1165" s="57"/>
      <c r="O1165" s="57"/>
      <c r="P1165" s="58"/>
      <c r="Q1165" s="58"/>
      <c r="R1165" s="58"/>
      <c r="S1165" s="58"/>
      <c r="T1165" s="58"/>
      <c r="U1165" s="58"/>
      <c r="V1165" s="58"/>
      <c r="W1165" s="58"/>
      <c r="X1165" s="58"/>
      <c r="Y1165" s="58"/>
      <c r="Z1165" s="58"/>
      <c r="AA1165" s="58"/>
      <c r="AB1165" s="58"/>
      <c r="AC1165" s="58"/>
      <c r="AD1165" s="58"/>
      <c r="AE1165" s="58"/>
      <c r="AF1165" s="58"/>
      <c r="AG1165" s="58"/>
      <c r="AH1165" s="58"/>
      <c r="AI1165" s="58"/>
      <c r="AJ1165" s="58"/>
      <c r="AK1165" s="58"/>
      <c r="AL1165" s="58"/>
    </row>
    <row r="1166" spans="1:38" s="56" customFormat="1" hidden="1">
      <c r="A1166" s="66">
        <v>42319</v>
      </c>
      <c r="B1166" s="67" t="s">
        <v>6773</v>
      </c>
      <c r="C1166" s="68" t="s">
        <v>6774</v>
      </c>
      <c r="D1166" s="69" t="s">
        <v>5713</v>
      </c>
      <c r="E1166" s="70">
        <v>14</v>
      </c>
      <c r="F1166" s="71">
        <v>15.1</v>
      </c>
      <c r="G1166" s="71">
        <v>17.75</v>
      </c>
      <c r="H1166" s="119">
        <f t="shared" si="286"/>
        <v>0.26785714285714285</v>
      </c>
      <c r="I1166" s="71">
        <f t="shared" si="287"/>
        <v>1.0999999999999996</v>
      </c>
      <c r="J1166" s="71">
        <f t="shared" si="288"/>
        <v>3.75</v>
      </c>
      <c r="K1166" s="120">
        <v>1</v>
      </c>
      <c r="L1166" s="68"/>
      <c r="M1166" s="60"/>
      <c r="N1166" s="57"/>
      <c r="O1166" s="57"/>
      <c r="P1166" s="58"/>
      <c r="Q1166" s="58"/>
      <c r="R1166" s="58"/>
      <c r="S1166" s="58"/>
      <c r="T1166" s="58"/>
      <c r="U1166" s="58"/>
      <c r="V1166" s="58"/>
      <c r="W1166" s="58"/>
      <c r="X1166" s="58"/>
      <c r="Y1166" s="58"/>
      <c r="Z1166" s="58"/>
      <c r="AA1166" s="58"/>
      <c r="AB1166" s="58"/>
      <c r="AC1166" s="58"/>
      <c r="AD1166" s="58"/>
      <c r="AE1166" s="58"/>
      <c r="AF1166" s="58"/>
      <c r="AG1166" s="58"/>
      <c r="AH1166" s="58"/>
      <c r="AI1166" s="58"/>
      <c r="AJ1166" s="58"/>
      <c r="AK1166" s="58"/>
      <c r="AL1166" s="58"/>
    </row>
    <row r="1167" spans="1:38" s="56" customFormat="1" hidden="1">
      <c r="A1167" s="66">
        <v>42319</v>
      </c>
      <c r="B1167" s="67" t="s">
        <v>6775</v>
      </c>
      <c r="C1167" s="68" t="s">
        <v>6776</v>
      </c>
      <c r="D1167" s="69" t="s">
        <v>5837</v>
      </c>
      <c r="E1167" s="70">
        <v>16</v>
      </c>
      <c r="F1167" s="71">
        <v>17.05</v>
      </c>
      <c r="G1167" s="71">
        <v>16</v>
      </c>
      <c r="H1167" s="119">
        <f t="shared" si="286"/>
        <v>0</v>
      </c>
      <c r="I1167" s="71">
        <f t="shared" si="287"/>
        <v>1.0500000000000007</v>
      </c>
      <c r="J1167" s="71">
        <f t="shared" si="288"/>
        <v>0</v>
      </c>
      <c r="K1167" s="120">
        <v>2</v>
      </c>
      <c r="L1167" s="68"/>
      <c r="M1167" s="60"/>
      <c r="N1167" s="57"/>
      <c r="O1167" s="57"/>
      <c r="P1167" s="58"/>
      <c r="Q1167" s="58"/>
      <c r="R1167" s="58"/>
      <c r="S1167" s="58"/>
      <c r="T1167" s="58"/>
      <c r="U1167" s="58"/>
      <c r="V1167" s="58"/>
      <c r="W1167" s="58"/>
      <c r="X1167" s="58"/>
      <c r="Y1167" s="58"/>
      <c r="Z1167" s="58"/>
      <c r="AA1167" s="58"/>
      <c r="AB1167" s="58"/>
      <c r="AC1167" s="58"/>
      <c r="AD1167" s="58"/>
      <c r="AE1167" s="58"/>
      <c r="AF1167" s="58"/>
      <c r="AG1167" s="58"/>
      <c r="AH1167" s="58"/>
      <c r="AI1167" s="58"/>
      <c r="AJ1167" s="58"/>
      <c r="AK1167" s="58"/>
      <c r="AL1167" s="58"/>
    </row>
    <row r="1168" spans="1:38" s="56" customFormat="1" hidden="1">
      <c r="A1168" s="66">
        <v>42321</v>
      </c>
      <c r="B1168" s="67" t="s">
        <v>6777</v>
      </c>
      <c r="C1168" s="68" t="s">
        <v>6778</v>
      </c>
      <c r="D1168" s="69" t="s">
        <v>6779</v>
      </c>
      <c r="E1168" s="70">
        <v>16</v>
      </c>
      <c r="F1168" s="71">
        <v>16</v>
      </c>
      <c r="G1168" s="71">
        <v>18</v>
      </c>
      <c r="H1168" s="119">
        <f t="shared" si="286"/>
        <v>0.125</v>
      </c>
      <c r="I1168" s="71">
        <f t="shared" si="287"/>
        <v>0</v>
      </c>
      <c r="J1168" s="71">
        <f t="shared" si="288"/>
        <v>2</v>
      </c>
      <c r="K1168" s="120">
        <v>2</v>
      </c>
      <c r="L1168" s="68"/>
      <c r="O1168" s="57"/>
      <c r="P1168" s="58"/>
      <c r="Q1168" s="58"/>
      <c r="R1168" s="58"/>
      <c r="S1168" s="58"/>
      <c r="T1168" s="58"/>
      <c r="U1168" s="58"/>
      <c r="V1168" s="58"/>
      <c r="W1168" s="58"/>
      <c r="X1168" s="58"/>
      <c r="Y1168" s="58"/>
      <c r="Z1168" s="58"/>
      <c r="AA1168" s="58"/>
      <c r="AB1168" s="58"/>
      <c r="AC1168" s="58"/>
      <c r="AD1168" s="58"/>
      <c r="AE1168" s="58"/>
      <c r="AF1168" s="58"/>
      <c r="AG1168" s="58"/>
      <c r="AH1168" s="58"/>
      <c r="AI1168" s="58"/>
      <c r="AJ1168" s="58"/>
      <c r="AK1168" s="58"/>
      <c r="AL1168" s="58"/>
    </row>
    <row r="1169" spans="1:38" s="56" customFormat="1" ht="15.6" hidden="1">
      <c r="A1169" s="66">
        <v>42321</v>
      </c>
      <c r="B1169" s="67" t="s">
        <v>6780</v>
      </c>
      <c r="C1169" s="68" t="s">
        <v>6781</v>
      </c>
      <c r="D1169" s="69" t="s">
        <v>6782</v>
      </c>
      <c r="E1169" s="70">
        <v>5</v>
      </c>
      <c r="F1169" s="71">
        <v>5.15</v>
      </c>
      <c r="G1169" s="71">
        <v>5</v>
      </c>
      <c r="H1169" s="119">
        <f t="shared" si="286"/>
        <v>0</v>
      </c>
      <c r="I1169" s="71">
        <f t="shared" si="287"/>
        <v>0.15000000000000036</v>
      </c>
      <c r="J1169" s="71">
        <f t="shared" si="288"/>
        <v>0</v>
      </c>
      <c r="K1169" s="120">
        <v>1</v>
      </c>
      <c r="L1169" s="68"/>
      <c r="M1169" s="62"/>
      <c r="N1169" s="59"/>
      <c r="O1169" s="57"/>
      <c r="P1169" s="58"/>
      <c r="Q1169" s="58"/>
      <c r="R1169" s="58"/>
      <c r="S1169" s="58"/>
      <c r="T1169" s="58"/>
      <c r="U1169" s="58"/>
      <c r="V1169" s="58"/>
      <c r="W1169" s="58"/>
      <c r="X1169" s="58"/>
      <c r="Y1169" s="58"/>
      <c r="Z1169" s="58"/>
      <c r="AA1169" s="58"/>
      <c r="AB1169" s="58"/>
      <c r="AC1169" s="58"/>
      <c r="AD1169" s="58"/>
      <c r="AE1169" s="58"/>
      <c r="AF1169" s="58"/>
      <c r="AG1169" s="58"/>
      <c r="AH1169" s="58"/>
      <c r="AI1169" s="58"/>
      <c r="AJ1169" s="58"/>
      <c r="AK1169" s="58"/>
      <c r="AL1169" s="58"/>
    </row>
    <row r="1170" spans="1:38" s="56" customFormat="1" ht="15.6" hidden="1">
      <c r="A1170" s="66">
        <v>42326</v>
      </c>
      <c r="B1170" s="67" t="s">
        <v>6783</v>
      </c>
      <c r="C1170" s="68" t="s">
        <v>6784</v>
      </c>
      <c r="D1170" s="69" t="s">
        <v>6785</v>
      </c>
      <c r="E1170" s="70">
        <v>12</v>
      </c>
      <c r="F1170" s="71">
        <v>13.5</v>
      </c>
      <c r="G1170" s="71">
        <v>14.74</v>
      </c>
      <c r="H1170" s="119">
        <f t="shared" si="286"/>
        <v>0.22833333333333336</v>
      </c>
      <c r="I1170" s="71">
        <f t="shared" si="287"/>
        <v>1.5</v>
      </c>
      <c r="J1170" s="71">
        <f t="shared" si="288"/>
        <v>2.74</v>
      </c>
      <c r="K1170" s="120">
        <v>1</v>
      </c>
      <c r="L1170" s="123" t="s">
        <v>3006</v>
      </c>
      <c r="M1170" s="62"/>
      <c r="N1170" s="59"/>
      <c r="O1170" s="57"/>
      <c r="P1170" s="58"/>
      <c r="Q1170" s="58"/>
      <c r="R1170" s="58"/>
      <c r="S1170" s="58"/>
      <c r="T1170" s="58"/>
      <c r="U1170" s="58"/>
      <c r="V1170" s="58"/>
      <c r="W1170" s="58"/>
      <c r="X1170" s="58"/>
      <c r="Y1170" s="58"/>
      <c r="Z1170" s="58"/>
      <c r="AA1170" s="58"/>
      <c r="AB1170" s="58"/>
      <c r="AC1170" s="58"/>
      <c r="AD1170" s="58"/>
      <c r="AE1170" s="58"/>
      <c r="AF1170" s="58"/>
      <c r="AG1170" s="58"/>
      <c r="AH1170" s="58"/>
      <c r="AI1170" s="58"/>
      <c r="AJ1170" s="58"/>
      <c r="AK1170" s="58"/>
      <c r="AL1170" s="58"/>
    </row>
    <row r="1171" spans="1:38" s="56" customFormat="1" ht="15.6" hidden="1">
      <c r="A1171" s="66">
        <v>42327</v>
      </c>
      <c r="B1171" s="67" t="s">
        <v>6786</v>
      </c>
      <c r="C1171" s="68" t="s">
        <v>6787</v>
      </c>
      <c r="D1171" s="69" t="s">
        <v>1027</v>
      </c>
      <c r="E1171" s="70">
        <v>9</v>
      </c>
      <c r="F1171" s="71">
        <v>9</v>
      </c>
      <c r="G1171" s="71">
        <v>9.07</v>
      </c>
      <c r="H1171" s="119">
        <f t="shared" si="286"/>
        <v>7.7777777777778096E-3</v>
      </c>
      <c r="I1171" s="71">
        <f t="shared" si="287"/>
        <v>0</v>
      </c>
      <c r="J1171" s="71">
        <f t="shared" si="288"/>
        <v>7.0000000000000284E-2</v>
      </c>
      <c r="K1171" s="120">
        <v>1</v>
      </c>
      <c r="L1171" s="68"/>
      <c r="M1171" s="62"/>
      <c r="N1171" s="59"/>
      <c r="O1171" s="57"/>
      <c r="P1171" s="58"/>
      <c r="Q1171" s="58"/>
      <c r="R1171" s="58"/>
      <c r="S1171" s="58"/>
      <c r="T1171" s="58"/>
      <c r="U1171" s="58"/>
      <c r="V1171" s="58"/>
      <c r="W1171" s="58"/>
      <c r="X1171" s="58"/>
      <c r="Y1171" s="58"/>
      <c r="Z1171" s="58"/>
      <c r="AA1171" s="58"/>
      <c r="AB1171" s="58"/>
      <c r="AC1171" s="58"/>
      <c r="AD1171" s="58"/>
      <c r="AE1171" s="58"/>
      <c r="AF1171" s="58"/>
      <c r="AG1171" s="58"/>
      <c r="AH1171" s="58"/>
      <c r="AI1171" s="58"/>
      <c r="AJ1171" s="58"/>
      <c r="AK1171" s="58"/>
      <c r="AL1171" s="58"/>
    </row>
    <row r="1172" spans="1:38" s="1" customFormat="1" hidden="1">
      <c r="A1172" s="66">
        <v>42327</v>
      </c>
      <c r="B1172" s="67" t="s">
        <v>6788</v>
      </c>
      <c r="C1172" s="68" t="s">
        <v>6789</v>
      </c>
      <c r="D1172" s="69" t="s">
        <v>6790</v>
      </c>
      <c r="E1172" s="70">
        <v>10</v>
      </c>
      <c r="F1172" s="71">
        <v>11</v>
      </c>
      <c r="G1172" s="71">
        <v>10.1</v>
      </c>
      <c r="H1172" s="119">
        <f t="shared" si="286"/>
        <v>9.9999999999999638E-3</v>
      </c>
      <c r="I1172" s="71">
        <f t="shared" si="287"/>
        <v>1</v>
      </c>
      <c r="J1172" s="71">
        <f t="shared" si="288"/>
        <v>9.9999999999999645E-2</v>
      </c>
      <c r="K1172" s="120">
        <v>3</v>
      </c>
      <c r="L1172" s="68"/>
      <c r="M1172" s="8"/>
      <c r="N1172" s="4"/>
      <c r="O1172" s="4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</row>
    <row r="1173" spans="1:38" s="1" customFormat="1" hidden="1">
      <c r="A1173" s="66">
        <v>42327</v>
      </c>
      <c r="B1173" s="67" t="s">
        <v>6791</v>
      </c>
      <c r="C1173" s="68" t="s">
        <v>6792</v>
      </c>
      <c r="D1173" s="69" t="s">
        <v>6793</v>
      </c>
      <c r="E1173" s="70">
        <v>9</v>
      </c>
      <c r="F1173" s="71">
        <v>11.2</v>
      </c>
      <c r="G1173" s="71">
        <v>13.07</v>
      </c>
      <c r="H1173" s="119">
        <f t="shared" si="286"/>
        <v>0.45222222222222225</v>
      </c>
      <c r="I1173" s="71">
        <f t="shared" si="287"/>
        <v>2.1999999999999993</v>
      </c>
      <c r="J1173" s="71">
        <f t="shared" si="288"/>
        <v>4.07</v>
      </c>
      <c r="K1173" s="120">
        <v>1</v>
      </c>
      <c r="L1173" s="68"/>
      <c r="M1173" s="8"/>
      <c r="N1173" s="4"/>
      <c r="O1173" s="4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</row>
    <row r="1174" spans="1:38" s="1" customFormat="1" hidden="1">
      <c r="A1174" s="66">
        <v>42328</v>
      </c>
      <c r="B1174" s="67" t="s">
        <v>6794</v>
      </c>
      <c r="C1174" s="68" t="s">
        <v>6795</v>
      </c>
      <c r="D1174" s="69" t="s">
        <v>6796</v>
      </c>
      <c r="E1174" s="70">
        <v>12</v>
      </c>
      <c r="F1174" s="71">
        <v>5.15</v>
      </c>
      <c r="G1174" s="71">
        <v>13.36</v>
      </c>
      <c r="H1174" s="119">
        <f t="shared" si="286"/>
        <v>0.11333333333333329</v>
      </c>
      <c r="I1174" s="71">
        <f t="shared" si="287"/>
        <v>-6.85</v>
      </c>
      <c r="J1174" s="71">
        <f t="shared" si="288"/>
        <v>1.3599999999999994</v>
      </c>
      <c r="K1174" s="120">
        <v>1</v>
      </c>
      <c r="L1174" s="68"/>
      <c r="M1174" s="8"/>
      <c r="N1174" s="4"/>
      <c r="O1174" s="4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</row>
    <row r="1175" spans="1:38">
      <c r="A1175" s="66">
        <v>42333</v>
      </c>
      <c r="B1175" s="67" t="s">
        <v>6797</v>
      </c>
      <c r="C1175" s="68" t="s">
        <v>3911</v>
      </c>
      <c r="D1175" s="126" t="s">
        <v>6798</v>
      </c>
      <c r="E1175" s="70">
        <v>10</v>
      </c>
      <c r="F1175" s="71">
        <v>9.9700000000000006</v>
      </c>
      <c r="G1175" s="71">
        <v>9.9</v>
      </c>
      <c r="H1175" s="119">
        <f t="shared" si="286"/>
        <v>-9.9999999999999638E-3</v>
      </c>
      <c r="I1175" s="71">
        <f t="shared" si="287"/>
        <v>-2.9999999999999361E-2</v>
      </c>
      <c r="J1175" s="71">
        <f t="shared" si="288"/>
        <v>-9.9999999999999645E-2</v>
      </c>
      <c r="K1175" s="120">
        <v>1</v>
      </c>
      <c r="L1175" s="74"/>
    </row>
    <row r="1176" spans="1:38" hidden="1">
      <c r="A1176" s="66">
        <v>42348</v>
      </c>
      <c r="B1176" s="67" t="s">
        <v>6799</v>
      </c>
      <c r="C1176" s="68" t="s">
        <v>6800</v>
      </c>
      <c r="D1176" s="69" t="s">
        <v>5633</v>
      </c>
      <c r="E1176" s="70">
        <v>21</v>
      </c>
      <c r="F1176" s="71">
        <v>27.67</v>
      </c>
      <c r="G1176" s="71">
        <v>27.78</v>
      </c>
      <c r="H1176" s="119">
        <f t="shared" si="286"/>
        <v>0.3228571428571429</v>
      </c>
      <c r="I1176" s="71">
        <f t="shared" si="287"/>
        <v>6.6700000000000017</v>
      </c>
      <c r="J1176" s="71">
        <f t="shared" si="288"/>
        <v>6.7800000000000011</v>
      </c>
      <c r="K1176" s="120">
        <v>3</v>
      </c>
      <c r="L1176" s="67"/>
    </row>
    <row r="1177" spans="1:38" hidden="1">
      <c r="A1177" s="66">
        <v>42356</v>
      </c>
      <c r="B1177" s="73" t="s">
        <v>6801</v>
      </c>
      <c r="C1177" s="77" t="s">
        <v>6802</v>
      </c>
      <c r="D1177" s="126" t="s">
        <v>5934</v>
      </c>
      <c r="E1177" s="70">
        <v>10</v>
      </c>
      <c r="F1177" s="71">
        <v>10</v>
      </c>
      <c r="G1177" s="71">
        <v>9.1</v>
      </c>
      <c r="H1177" s="119">
        <f t="shared" si="286"/>
        <v>-9.0000000000000038E-2</v>
      </c>
      <c r="I1177" s="71">
        <f t="shared" si="287"/>
        <v>0</v>
      </c>
      <c r="J1177" s="71">
        <f t="shared" si="288"/>
        <v>-0.90000000000000036</v>
      </c>
      <c r="K1177" s="120">
        <v>1</v>
      </c>
      <c r="L1177" s="74"/>
    </row>
    <row r="1178" spans="1:38" hidden="1"/>
    <row r="1179" spans="1:38" hidden="1"/>
    <row r="1180" spans="1:38" ht="15.6" hidden="1" thickTop="1">
      <c r="A1180" s="100" t="s">
        <v>699</v>
      </c>
      <c r="B1180" s="101"/>
      <c r="C1180" s="101"/>
      <c r="D1180" s="101" t="s">
        <v>3367</v>
      </c>
      <c r="E1180" s="102" t="s">
        <v>700</v>
      </c>
      <c r="F1180" s="103" t="s">
        <v>701</v>
      </c>
      <c r="G1180" s="104" t="s">
        <v>702</v>
      </c>
      <c r="H1180" s="105" t="s">
        <v>702</v>
      </c>
      <c r="I1180" s="106" t="s">
        <v>3004</v>
      </c>
      <c r="J1180" s="106" t="s">
        <v>3004</v>
      </c>
      <c r="K1180" s="107" t="s">
        <v>711</v>
      </c>
      <c r="L1180" s="108"/>
    </row>
    <row r="1181" spans="1:38" s="1" customFormat="1" ht="15.6" hidden="1" thickBot="1">
      <c r="A1181" s="109" t="s">
        <v>703</v>
      </c>
      <c r="B1181" s="110" t="s">
        <v>2220</v>
      </c>
      <c r="C1181" s="110" t="s">
        <v>704</v>
      </c>
      <c r="D1181" s="110" t="s">
        <v>3366</v>
      </c>
      <c r="E1181" s="111" t="s">
        <v>705</v>
      </c>
      <c r="F1181" s="112" t="s">
        <v>705</v>
      </c>
      <c r="G1181" s="113" t="s">
        <v>706</v>
      </c>
      <c r="H1181" s="114" t="s">
        <v>707</v>
      </c>
      <c r="I1181" s="115" t="s">
        <v>701</v>
      </c>
      <c r="J1181" s="115" t="s">
        <v>706</v>
      </c>
      <c r="K1181" s="116" t="s">
        <v>2169</v>
      </c>
      <c r="L1181" s="117" t="s">
        <v>3005</v>
      </c>
      <c r="M1181" s="8"/>
      <c r="N1181" s="4"/>
      <c r="O1181" s="4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</row>
    <row r="1182" spans="1:38" s="1" customFormat="1" ht="16.2" hidden="1" thickTop="1" thickBot="1">
      <c r="A1182" s="72"/>
      <c r="B1182" s="118">
        <v>2014</v>
      </c>
      <c r="C1182" s="74"/>
      <c r="D1182" s="73"/>
      <c r="E1182" s="76"/>
      <c r="F1182" s="77"/>
      <c r="G1182" s="78"/>
      <c r="H1182" s="79"/>
      <c r="I1182" s="79"/>
      <c r="J1182" s="74"/>
      <c r="K1182" s="80"/>
      <c r="L1182" s="81"/>
      <c r="M1182" s="8"/>
      <c r="N1182" s="4"/>
      <c r="O1182" s="4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</row>
    <row r="1183" spans="1:38" s="1" customFormat="1" hidden="1">
      <c r="A1183" s="137">
        <v>41649</v>
      </c>
      <c r="B1183" s="138" t="s">
        <v>5639</v>
      </c>
      <c r="C1183" s="139" t="s">
        <v>5640</v>
      </c>
      <c r="D1183" s="140" t="s">
        <v>5641</v>
      </c>
      <c r="E1183" s="78">
        <v>8</v>
      </c>
      <c r="F1183" s="77">
        <v>10.4</v>
      </c>
      <c r="G1183" s="77">
        <v>9.01</v>
      </c>
      <c r="H1183" s="91">
        <f t="shared" ref="H1183:H1189" si="289">(G1183-E1183)/E1183</f>
        <v>0.12624999999999997</v>
      </c>
      <c r="I1183" s="77">
        <f t="shared" ref="I1183:I1189" si="290">(F1183-E1183)</f>
        <v>2.4000000000000004</v>
      </c>
      <c r="J1183" s="77">
        <f t="shared" ref="J1183:J1189" si="291">G1183-E1183</f>
        <v>1.0099999999999998</v>
      </c>
      <c r="K1183" s="80">
        <v>2</v>
      </c>
      <c r="L1183" s="81"/>
      <c r="M1183" s="8"/>
      <c r="N1183" s="4"/>
      <c r="O1183" s="4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</row>
    <row r="1184" spans="1:38" s="1" customFormat="1" hidden="1">
      <c r="A1184" s="137">
        <v>41654</v>
      </c>
      <c r="B1184" s="141" t="s">
        <v>5642</v>
      </c>
      <c r="C1184" s="74" t="s">
        <v>5643</v>
      </c>
      <c r="D1184" s="126" t="s">
        <v>5644</v>
      </c>
      <c r="E1184" s="78">
        <v>20</v>
      </c>
      <c r="F1184" s="77">
        <v>20</v>
      </c>
      <c r="G1184" s="77">
        <v>21.3</v>
      </c>
      <c r="H1184" s="91">
        <f t="shared" si="289"/>
        <v>6.500000000000003E-2</v>
      </c>
      <c r="I1184" s="77">
        <f t="shared" si="290"/>
        <v>0</v>
      </c>
      <c r="J1184" s="77">
        <f t="shared" si="291"/>
        <v>1.3000000000000007</v>
      </c>
      <c r="K1184" s="80">
        <v>1</v>
      </c>
      <c r="L1184" s="81"/>
      <c r="M1184" s="8"/>
      <c r="N1184" s="4"/>
      <c r="O1184" s="4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</row>
    <row r="1185" spans="1:38" s="1" customFormat="1" hidden="1">
      <c r="A1185" s="137">
        <v>41655</v>
      </c>
      <c r="B1185" s="131" t="s">
        <v>5645</v>
      </c>
      <c r="C1185" s="74" t="s">
        <v>5646</v>
      </c>
      <c r="D1185" s="138" t="s">
        <v>5647</v>
      </c>
      <c r="E1185" s="78">
        <v>15</v>
      </c>
      <c r="F1185" s="77">
        <v>13.25</v>
      </c>
      <c r="G1185" s="77">
        <v>13.38</v>
      </c>
      <c r="H1185" s="91">
        <f t="shared" si="289"/>
        <v>-0.10799999999999994</v>
      </c>
      <c r="I1185" s="77">
        <f t="shared" si="290"/>
        <v>-1.75</v>
      </c>
      <c r="J1185" s="77">
        <f t="shared" si="291"/>
        <v>-1.6199999999999992</v>
      </c>
      <c r="K1185" s="80">
        <v>1</v>
      </c>
      <c r="L1185" s="81"/>
      <c r="M1185" s="8"/>
      <c r="N1185" s="4"/>
      <c r="O1185" s="4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</row>
    <row r="1186" spans="1:38" s="1" customFormat="1" hidden="1">
      <c r="A1186" s="137">
        <v>41656</v>
      </c>
      <c r="B1186" s="73" t="s">
        <v>5648</v>
      </c>
      <c r="C1186" s="74" t="s">
        <v>5649</v>
      </c>
      <c r="D1186" s="138" t="s">
        <v>5650</v>
      </c>
      <c r="E1186" s="78">
        <v>10</v>
      </c>
      <c r="F1186" s="77">
        <v>9.3000000000000007</v>
      </c>
      <c r="G1186" s="77">
        <v>9.8000000000000007</v>
      </c>
      <c r="H1186" s="91">
        <f t="shared" si="289"/>
        <v>-1.9999999999999928E-2</v>
      </c>
      <c r="I1186" s="77">
        <f t="shared" si="290"/>
        <v>-0.69999999999999929</v>
      </c>
      <c r="J1186" s="77">
        <f t="shared" si="291"/>
        <v>-0.19999999999999929</v>
      </c>
      <c r="K1186" s="80">
        <v>1</v>
      </c>
      <c r="L1186" s="81"/>
      <c r="M1186" s="8"/>
      <c r="N1186" s="4"/>
      <c r="O1186" s="4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</row>
    <row r="1187" spans="1:38" s="1" customFormat="1">
      <c r="A1187" s="137">
        <v>41656</v>
      </c>
      <c r="B1187" s="73" t="s">
        <v>5651</v>
      </c>
      <c r="C1187" s="74" t="s">
        <v>2440</v>
      </c>
      <c r="D1187" s="138" t="s">
        <v>5652</v>
      </c>
      <c r="E1187" s="78">
        <v>20</v>
      </c>
      <c r="F1187" s="77">
        <v>19.899999999999999</v>
      </c>
      <c r="G1187" s="77">
        <v>18.079999999999998</v>
      </c>
      <c r="H1187" s="91">
        <f t="shared" si="289"/>
        <v>-9.6000000000000085E-2</v>
      </c>
      <c r="I1187" s="77">
        <f t="shared" si="290"/>
        <v>-0.10000000000000142</v>
      </c>
      <c r="J1187" s="77">
        <f t="shared" si="291"/>
        <v>-1.9200000000000017</v>
      </c>
      <c r="K1187" s="80">
        <v>1</v>
      </c>
      <c r="L1187" s="81"/>
      <c r="M1187" s="8"/>
      <c r="N1187" s="4"/>
      <c r="O1187" s="4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</row>
    <row r="1188" spans="1:38" s="1" customFormat="1">
      <c r="A1188" s="137">
        <v>41656</v>
      </c>
      <c r="B1188" s="73" t="s">
        <v>5653</v>
      </c>
      <c r="C1188" s="74" t="s">
        <v>5654</v>
      </c>
      <c r="D1188" s="126" t="s">
        <v>2329</v>
      </c>
      <c r="E1188" s="78">
        <v>10</v>
      </c>
      <c r="F1188" s="77">
        <v>10</v>
      </c>
      <c r="G1188" s="77">
        <v>10.02</v>
      </c>
      <c r="H1188" s="91">
        <f t="shared" si="289"/>
        <v>1.9999999999999575E-3</v>
      </c>
      <c r="I1188" s="77">
        <f t="shared" si="290"/>
        <v>0</v>
      </c>
      <c r="J1188" s="77">
        <f t="shared" si="291"/>
        <v>1.9999999999999574E-2</v>
      </c>
      <c r="K1188" s="80">
        <v>1</v>
      </c>
      <c r="L1188" s="81"/>
      <c r="M1188" s="8"/>
      <c r="N1188" s="4"/>
      <c r="O1188" s="4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</row>
    <row r="1189" spans="1:38" s="1" customFormat="1" hidden="1">
      <c r="A1189" s="137">
        <v>41656</v>
      </c>
      <c r="B1189" s="73" t="s">
        <v>5655</v>
      </c>
      <c r="C1189" s="77" t="s">
        <v>5656</v>
      </c>
      <c r="D1189" s="126" t="s">
        <v>5657</v>
      </c>
      <c r="E1189" s="78">
        <v>19.5</v>
      </c>
      <c r="F1189" s="77">
        <v>20.5</v>
      </c>
      <c r="G1189" s="77">
        <v>20.149999999999999</v>
      </c>
      <c r="H1189" s="91">
        <f t="shared" si="289"/>
        <v>3.3333333333333263E-2</v>
      </c>
      <c r="I1189" s="77">
        <f t="shared" si="290"/>
        <v>1</v>
      </c>
      <c r="J1189" s="77">
        <f t="shared" si="291"/>
        <v>0.64999999999999858</v>
      </c>
      <c r="K1189" s="80">
        <v>2</v>
      </c>
      <c r="L1189" s="81"/>
      <c r="M1189" s="8"/>
      <c r="N1189" s="4"/>
      <c r="O1189" s="4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</row>
    <row r="1190" spans="1:38" s="1" customFormat="1" hidden="1">
      <c r="A1190" s="137">
        <v>41662</v>
      </c>
      <c r="B1190" s="141" t="s">
        <v>5658</v>
      </c>
      <c r="C1190" s="74" t="s">
        <v>5659</v>
      </c>
      <c r="D1190" s="126" t="s">
        <v>5660</v>
      </c>
      <c r="E1190" s="78">
        <v>24</v>
      </c>
      <c r="F1190" s="77">
        <v>25.75</v>
      </c>
      <c r="G1190" s="77">
        <v>25.28</v>
      </c>
      <c r="H1190" s="91">
        <f>(G1190-E1190)/E1190</f>
        <v>5.3333333333333378E-2</v>
      </c>
      <c r="I1190" s="77">
        <f>(F1190-E1190)</f>
        <v>1.75</v>
      </c>
      <c r="J1190" s="77">
        <f>G1190-E1190</f>
        <v>1.2800000000000011</v>
      </c>
      <c r="K1190" s="80">
        <v>2</v>
      </c>
      <c r="L1190" s="81"/>
      <c r="M1190" s="8"/>
      <c r="N1190" s="4"/>
      <c r="O1190" s="4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</row>
    <row r="1191" spans="1:38" s="1" customFormat="1" hidden="1">
      <c r="A1191" s="137">
        <v>41663</v>
      </c>
      <c r="B1191" s="141" t="s">
        <v>5661</v>
      </c>
      <c r="C1191" s="74" t="s">
        <v>5662</v>
      </c>
      <c r="D1191" s="126" t="s">
        <v>5450</v>
      </c>
      <c r="E1191" s="78">
        <v>17</v>
      </c>
      <c r="F1191" s="77">
        <v>21.21</v>
      </c>
      <c r="G1191" s="77">
        <v>24.3</v>
      </c>
      <c r="H1191" s="91">
        <f>(G1191-E1191)/E1191</f>
        <v>0.42941176470588238</v>
      </c>
      <c r="I1191" s="77">
        <f>(F1191-E1191)</f>
        <v>4.2100000000000009</v>
      </c>
      <c r="J1191" s="77">
        <f>G1191-E1191</f>
        <v>7.3000000000000007</v>
      </c>
      <c r="K1191" s="80">
        <v>3</v>
      </c>
      <c r="L1191" s="81"/>
      <c r="M1191" s="8"/>
      <c r="N1191" s="4"/>
      <c r="O1191" s="4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</row>
    <row r="1192" spans="1:38" hidden="1">
      <c r="A1192" s="137">
        <v>41663</v>
      </c>
      <c r="B1192" s="141" t="s">
        <v>5663</v>
      </c>
      <c r="C1192" s="74" t="s">
        <v>5664</v>
      </c>
      <c r="D1192" s="126" t="s">
        <v>5665</v>
      </c>
      <c r="E1192" s="78">
        <v>21</v>
      </c>
      <c r="F1192" s="77">
        <v>21.9</v>
      </c>
      <c r="G1192" s="77">
        <v>21.9</v>
      </c>
      <c r="H1192" s="91">
        <f>(G1192-E1192)/E1192</f>
        <v>4.2857142857142788E-2</v>
      </c>
      <c r="I1192" s="77">
        <f>(F1192-E1192)</f>
        <v>0.89999999999999858</v>
      </c>
      <c r="J1192" s="77">
        <f>G1192-E1192</f>
        <v>0.89999999999999858</v>
      </c>
      <c r="K1192" s="80">
        <v>2</v>
      </c>
    </row>
    <row r="1193" spans="1:38" hidden="1">
      <c r="A1193" s="137">
        <v>41669</v>
      </c>
      <c r="B1193" s="73" t="s">
        <v>5666</v>
      </c>
      <c r="C1193" s="74" t="s">
        <v>5667</v>
      </c>
      <c r="D1193" s="138" t="s">
        <v>5668</v>
      </c>
      <c r="E1193" s="78">
        <v>8</v>
      </c>
      <c r="F1193" s="77">
        <v>9.9</v>
      </c>
      <c r="G1193" s="77">
        <v>8.18</v>
      </c>
      <c r="H1193" s="91">
        <f>(G1193-E1193)/E1193</f>
        <v>2.2499999999999964E-2</v>
      </c>
      <c r="I1193" s="77">
        <f>(F1193-E1193)</f>
        <v>1.9000000000000004</v>
      </c>
      <c r="J1193" s="77">
        <f>G1193-E1193</f>
        <v>0.17999999999999972</v>
      </c>
      <c r="K1193" s="80">
        <v>2</v>
      </c>
    </row>
    <row r="1194" spans="1:38" hidden="1">
      <c r="A1194" s="137">
        <v>41669</v>
      </c>
      <c r="B1194" s="142" t="s">
        <v>5669</v>
      </c>
      <c r="C1194" s="74" t="s">
        <v>5670</v>
      </c>
      <c r="D1194" s="138" t="s">
        <v>5671</v>
      </c>
      <c r="E1194" s="78">
        <v>15</v>
      </c>
      <c r="F1194" s="77">
        <v>30</v>
      </c>
      <c r="G1194" s="77">
        <v>46</v>
      </c>
      <c r="H1194" s="91">
        <f>(G1194-E1194)/E1194</f>
        <v>2.0666666666666669</v>
      </c>
      <c r="I1194" s="77">
        <f>(F1194-E1194)</f>
        <v>15</v>
      </c>
      <c r="J1194" s="77">
        <f>G1194-E1194</f>
        <v>31</v>
      </c>
      <c r="K1194" s="80">
        <v>3</v>
      </c>
    </row>
    <row r="1195" spans="1:38" hidden="1">
      <c r="A1195" s="137">
        <v>41670</v>
      </c>
      <c r="B1195" s="73" t="s">
        <v>5672</v>
      </c>
      <c r="C1195" s="74" t="s">
        <v>5673</v>
      </c>
      <c r="D1195" s="73" t="s">
        <v>5317</v>
      </c>
      <c r="E1195" s="78">
        <v>11</v>
      </c>
      <c r="F1195" s="77">
        <v>11.62</v>
      </c>
      <c r="G1195" s="77">
        <v>12.91</v>
      </c>
      <c r="H1195" s="91">
        <f t="shared" ref="H1195:H1221" si="292">(G1195-E1195)/E1195</f>
        <v>0.17363636363636364</v>
      </c>
      <c r="I1195" s="77">
        <f t="shared" ref="I1195:I1221" si="293">(F1195-E1195)</f>
        <v>0.61999999999999922</v>
      </c>
      <c r="J1195" s="77">
        <f t="shared" ref="J1195:J1221" si="294">G1195-E1195</f>
        <v>1.9100000000000001</v>
      </c>
      <c r="K1195" s="80">
        <v>2</v>
      </c>
      <c r="L1195" s="91"/>
    </row>
    <row r="1196" spans="1:38" s="1" customFormat="1" hidden="1">
      <c r="A1196" s="137">
        <v>41670</v>
      </c>
      <c r="B1196" s="73" t="s">
        <v>5674</v>
      </c>
      <c r="C1196" s="74" t="s">
        <v>5675</v>
      </c>
      <c r="D1196" s="126" t="s">
        <v>5676</v>
      </c>
      <c r="E1196" s="78">
        <v>12</v>
      </c>
      <c r="F1196" s="77">
        <v>11.13</v>
      </c>
      <c r="G1196" s="77">
        <v>11.9</v>
      </c>
      <c r="H1196" s="91">
        <f t="shared" si="292"/>
        <v>-8.3333333333333037E-3</v>
      </c>
      <c r="I1196" s="77">
        <f t="shared" si="293"/>
        <v>-0.86999999999999922</v>
      </c>
      <c r="J1196" s="77">
        <f t="shared" si="294"/>
        <v>-9.9999999999999645E-2</v>
      </c>
      <c r="K1196" s="80">
        <v>1</v>
      </c>
      <c r="L1196" s="91"/>
      <c r="M1196" s="8"/>
      <c r="N1196" s="4"/>
      <c r="O1196" s="4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</row>
    <row r="1197" spans="1:38" s="1" customFormat="1" hidden="1">
      <c r="A1197" s="137">
        <v>41670</v>
      </c>
      <c r="B1197" s="73" t="s">
        <v>5677</v>
      </c>
      <c r="C1197" s="74" t="s">
        <v>5678</v>
      </c>
      <c r="D1197" s="126" t="s">
        <v>5679</v>
      </c>
      <c r="E1197" s="78">
        <v>14</v>
      </c>
      <c r="F1197" s="77">
        <v>17.3</v>
      </c>
      <c r="G1197" s="77">
        <v>17.75</v>
      </c>
      <c r="H1197" s="91">
        <f t="shared" si="292"/>
        <v>0.26785714285714285</v>
      </c>
      <c r="I1197" s="77">
        <f t="shared" si="293"/>
        <v>3.3000000000000007</v>
      </c>
      <c r="J1197" s="77">
        <f t="shared" si="294"/>
        <v>3.75</v>
      </c>
      <c r="K1197" s="80">
        <v>1</v>
      </c>
      <c r="L1197" s="91"/>
      <c r="M1197" s="8"/>
      <c r="N1197" s="4"/>
      <c r="O1197" s="4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</row>
    <row r="1198" spans="1:38" s="1" customFormat="1" hidden="1">
      <c r="A1198" s="137">
        <v>41670</v>
      </c>
      <c r="B1198" s="73" t="s">
        <v>5680</v>
      </c>
      <c r="C1198" s="74" t="s">
        <v>5681</v>
      </c>
      <c r="D1198" s="126" t="s">
        <v>5682</v>
      </c>
      <c r="E1198" s="78">
        <v>11</v>
      </c>
      <c r="F1198" s="77">
        <v>11.5</v>
      </c>
      <c r="G1198" s="77">
        <v>12.2</v>
      </c>
      <c r="H1198" s="91">
        <f t="shared" si="292"/>
        <v>0.10909090909090903</v>
      </c>
      <c r="I1198" s="77">
        <f t="shared" si="293"/>
        <v>0.5</v>
      </c>
      <c r="J1198" s="77">
        <f t="shared" si="294"/>
        <v>1.1999999999999993</v>
      </c>
      <c r="K1198" s="80">
        <v>1</v>
      </c>
      <c r="L1198" s="91"/>
      <c r="M1198" s="8"/>
      <c r="N1198" s="4"/>
      <c r="O1198" s="4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</row>
    <row r="1199" spans="1:38" s="1" customFormat="1" hidden="1">
      <c r="A1199" s="137">
        <v>41670</v>
      </c>
      <c r="B1199" s="131" t="s">
        <v>5683</v>
      </c>
      <c r="C1199" s="74" t="s">
        <v>5684</v>
      </c>
      <c r="D1199" s="138" t="s">
        <v>5685</v>
      </c>
      <c r="E1199" s="78">
        <v>7</v>
      </c>
      <c r="F1199" s="77">
        <v>7.11</v>
      </c>
      <c r="G1199" s="77">
        <v>6.5</v>
      </c>
      <c r="H1199" s="91">
        <f t="shared" si="292"/>
        <v>-7.1428571428571425E-2</v>
      </c>
      <c r="I1199" s="77">
        <f t="shared" si="293"/>
        <v>0.11000000000000032</v>
      </c>
      <c r="J1199" s="77">
        <f t="shared" si="294"/>
        <v>-0.5</v>
      </c>
      <c r="K1199" s="80">
        <v>2</v>
      </c>
      <c r="L1199" s="81" t="s">
        <v>3006</v>
      </c>
      <c r="M1199" s="8"/>
      <c r="N1199" s="4"/>
      <c r="O1199" s="4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</row>
    <row r="1200" spans="1:38" hidden="1">
      <c r="A1200" s="137">
        <v>41670</v>
      </c>
      <c r="B1200" s="73" t="s">
        <v>5686</v>
      </c>
      <c r="C1200" s="74" t="s">
        <v>5687</v>
      </c>
      <c r="D1200" s="126" t="s">
        <v>5258</v>
      </c>
      <c r="E1200" s="78">
        <v>21</v>
      </c>
      <c r="F1200" s="77">
        <v>45.8</v>
      </c>
      <c r="G1200" s="77">
        <v>42.25</v>
      </c>
      <c r="H1200" s="91">
        <f t="shared" si="292"/>
        <v>1.0119047619047619</v>
      </c>
      <c r="I1200" s="77">
        <f t="shared" si="293"/>
        <v>24.799999999999997</v>
      </c>
      <c r="J1200" s="77">
        <f t="shared" si="294"/>
        <v>21.25</v>
      </c>
      <c r="K1200" s="80">
        <v>1</v>
      </c>
      <c r="L1200" s="91"/>
    </row>
    <row r="1201" spans="1:38" hidden="1">
      <c r="A1201" s="137">
        <v>41675</v>
      </c>
      <c r="B1201" s="143" t="s">
        <v>5688</v>
      </c>
      <c r="C1201" s="74" t="s">
        <v>5689</v>
      </c>
      <c r="D1201" s="126" t="s">
        <v>5690</v>
      </c>
      <c r="E1201" s="78">
        <v>11</v>
      </c>
      <c r="F1201" s="77">
        <v>14.49</v>
      </c>
      <c r="G1201" s="77">
        <v>15.66</v>
      </c>
      <c r="H1201" s="91">
        <f t="shared" si="292"/>
        <v>0.42363636363636364</v>
      </c>
      <c r="I1201" s="77">
        <f t="shared" si="293"/>
        <v>3.49</v>
      </c>
      <c r="J1201" s="77">
        <f t="shared" si="294"/>
        <v>4.66</v>
      </c>
      <c r="K1201" s="80">
        <v>2</v>
      </c>
    </row>
    <row r="1202" spans="1:38" s="1" customFormat="1" hidden="1">
      <c r="A1202" s="137">
        <v>41675</v>
      </c>
      <c r="B1202" s="142" t="s">
        <v>5691</v>
      </c>
      <c r="C1202" s="74" t="s">
        <v>5692</v>
      </c>
      <c r="D1202" s="138" t="s">
        <v>920</v>
      </c>
      <c r="E1202" s="78">
        <v>10</v>
      </c>
      <c r="F1202" s="77">
        <v>10</v>
      </c>
      <c r="G1202" s="77">
        <v>9.4</v>
      </c>
      <c r="H1202" s="91">
        <f t="shared" si="292"/>
        <v>-5.9999999999999963E-2</v>
      </c>
      <c r="I1202" s="77">
        <f t="shared" si="293"/>
        <v>0</v>
      </c>
      <c r="J1202" s="77">
        <f t="shared" si="294"/>
        <v>-0.59999999999999964</v>
      </c>
      <c r="K1202" s="80">
        <v>1</v>
      </c>
      <c r="L1202" s="81"/>
      <c r="M1202" s="8"/>
      <c r="N1202" s="4"/>
      <c r="O1202" s="4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</row>
    <row r="1203" spans="1:38" s="1" customFormat="1" hidden="1">
      <c r="A1203" s="137">
        <v>41675</v>
      </c>
      <c r="B1203" s="143" t="s">
        <v>5693</v>
      </c>
      <c r="C1203" s="74" t="s">
        <v>5694</v>
      </c>
      <c r="D1203" s="126" t="s">
        <v>5695</v>
      </c>
      <c r="E1203" s="78">
        <v>14</v>
      </c>
      <c r="F1203" s="77">
        <v>14.66</v>
      </c>
      <c r="G1203" s="77">
        <v>15.19</v>
      </c>
      <c r="H1203" s="91">
        <f t="shared" si="292"/>
        <v>8.4999999999999964E-2</v>
      </c>
      <c r="I1203" s="77">
        <f t="shared" si="293"/>
        <v>0.66000000000000014</v>
      </c>
      <c r="J1203" s="77">
        <f t="shared" si="294"/>
        <v>1.1899999999999995</v>
      </c>
      <c r="K1203" s="80">
        <v>1</v>
      </c>
      <c r="L1203" s="81"/>
      <c r="M1203" s="8"/>
      <c r="N1203" s="4"/>
      <c r="O1203" s="4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</row>
    <row r="1204" spans="1:38" s="1" customFormat="1" hidden="1">
      <c r="A1204" s="137">
        <v>41675</v>
      </c>
      <c r="B1204" s="73" t="s">
        <v>5696</v>
      </c>
      <c r="C1204" s="74" t="s">
        <v>5697</v>
      </c>
      <c r="D1204" s="138" t="s">
        <v>5698</v>
      </c>
      <c r="E1204" s="78">
        <v>12</v>
      </c>
      <c r="F1204" s="77">
        <v>11.73</v>
      </c>
      <c r="G1204" s="77">
        <v>11</v>
      </c>
      <c r="H1204" s="91">
        <f t="shared" si="292"/>
        <v>-8.3333333333333329E-2</v>
      </c>
      <c r="I1204" s="77">
        <f t="shared" si="293"/>
        <v>-0.26999999999999957</v>
      </c>
      <c r="J1204" s="77">
        <f t="shared" si="294"/>
        <v>-1</v>
      </c>
      <c r="K1204" s="80">
        <v>3</v>
      </c>
      <c r="L1204" s="81" t="s">
        <v>3006</v>
      </c>
      <c r="M1204" s="8"/>
      <c r="N1204" s="4"/>
      <c r="O1204" s="4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</row>
    <row r="1205" spans="1:38" s="1" customFormat="1" hidden="1">
      <c r="A1205" s="137">
        <v>41675</v>
      </c>
      <c r="B1205" s="73" t="s">
        <v>5699</v>
      </c>
      <c r="C1205" s="74" t="s">
        <v>5700</v>
      </c>
      <c r="D1205" s="126" t="s">
        <v>5299</v>
      </c>
      <c r="E1205" s="78">
        <v>17</v>
      </c>
      <c r="F1205" s="77">
        <v>17</v>
      </c>
      <c r="G1205" s="77">
        <v>14.61</v>
      </c>
      <c r="H1205" s="91">
        <f t="shared" si="292"/>
        <v>-0.14058823529411768</v>
      </c>
      <c r="I1205" s="77">
        <f t="shared" si="293"/>
        <v>0</v>
      </c>
      <c r="J1205" s="77">
        <f t="shared" si="294"/>
        <v>-2.3900000000000006</v>
      </c>
      <c r="K1205" s="80">
        <v>2</v>
      </c>
      <c r="L1205" s="81" t="s">
        <v>3006</v>
      </c>
      <c r="M1205" s="8"/>
      <c r="N1205" s="4"/>
      <c r="O1205" s="4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</row>
    <row r="1206" spans="1:38" s="1" customFormat="1" hidden="1">
      <c r="A1206" s="137">
        <v>41676</v>
      </c>
      <c r="B1206" s="142" t="s">
        <v>5701</v>
      </c>
      <c r="C1206" s="74" t="s">
        <v>5702</v>
      </c>
      <c r="D1206" s="126" t="s">
        <v>5703</v>
      </c>
      <c r="E1206" s="78">
        <v>15</v>
      </c>
      <c r="F1206" s="77">
        <v>15.3</v>
      </c>
      <c r="G1206" s="77">
        <v>15.81</v>
      </c>
      <c r="H1206" s="91">
        <f t="shared" si="292"/>
        <v>5.4000000000000034E-2</v>
      </c>
      <c r="I1206" s="77">
        <f t="shared" si="293"/>
        <v>0.30000000000000071</v>
      </c>
      <c r="J1206" s="77">
        <f t="shared" si="294"/>
        <v>0.8100000000000005</v>
      </c>
      <c r="K1206" s="80">
        <v>1</v>
      </c>
      <c r="L1206" s="81"/>
      <c r="M1206" s="8"/>
      <c r="N1206" s="4"/>
      <c r="O1206" s="4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</row>
    <row r="1207" spans="1:38" s="1" customFormat="1">
      <c r="A1207" s="137">
        <v>41676</v>
      </c>
      <c r="B1207" s="73" t="s">
        <v>5704</v>
      </c>
      <c r="C1207" s="74" t="s">
        <v>1232</v>
      </c>
      <c r="D1207" s="138" t="s">
        <v>5705</v>
      </c>
      <c r="E1207" s="78">
        <v>12</v>
      </c>
      <c r="F1207" s="77">
        <v>12.5</v>
      </c>
      <c r="G1207" s="77">
        <v>12</v>
      </c>
      <c r="H1207" s="91">
        <f t="shared" si="292"/>
        <v>0</v>
      </c>
      <c r="I1207" s="77">
        <f t="shared" si="293"/>
        <v>0.5</v>
      </c>
      <c r="J1207" s="77">
        <f t="shared" si="294"/>
        <v>0</v>
      </c>
      <c r="K1207" s="80">
        <v>2</v>
      </c>
      <c r="L1207" s="81"/>
      <c r="M1207" s="8"/>
      <c r="N1207" s="4"/>
      <c r="O1207" s="4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</row>
    <row r="1208" spans="1:38" s="56" customFormat="1" hidden="1">
      <c r="A1208" s="137">
        <v>41676</v>
      </c>
      <c r="B1208" s="73" t="s">
        <v>5706</v>
      </c>
      <c r="C1208" s="74" t="s">
        <v>5707</v>
      </c>
      <c r="D1208" s="138" t="s">
        <v>5231</v>
      </c>
      <c r="E1208" s="78">
        <v>10</v>
      </c>
      <c r="F1208" s="77">
        <v>10.38</v>
      </c>
      <c r="G1208" s="77">
        <v>10.85</v>
      </c>
      <c r="H1208" s="91">
        <f t="shared" si="292"/>
        <v>8.4999999999999964E-2</v>
      </c>
      <c r="I1208" s="77">
        <f t="shared" si="293"/>
        <v>0.38000000000000078</v>
      </c>
      <c r="J1208" s="77">
        <f t="shared" si="294"/>
        <v>0.84999999999999964</v>
      </c>
      <c r="K1208" s="80">
        <v>2</v>
      </c>
      <c r="L1208" s="81"/>
      <c r="M1208" s="60"/>
      <c r="N1208" s="57"/>
      <c r="O1208" s="57"/>
      <c r="P1208" s="58"/>
      <c r="Q1208" s="58"/>
      <c r="R1208" s="58"/>
      <c r="S1208" s="58"/>
      <c r="T1208" s="58"/>
      <c r="U1208" s="58"/>
      <c r="V1208" s="58"/>
      <c r="W1208" s="58"/>
      <c r="X1208" s="58"/>
      <c r="Y1208" s="58"/>
      <c r="Z1208" s="58"/>
      <c r="AA1208" s="58"/>
      <c r="AB1208" s="58"/>
      <c r="AC1208" s="58"/>
      <c r="AD1208" s="58"/>
      <c r="AE1208" s="58"/>
      <c r="AF1208" s="58"/>
      <c r="AG1208" s="58"/>
      <c r="AH1208" s="58"/>
      <c r="AI1208" s="58"/>
      <c r="AJ1208" s="58"/>
      <c r="AK1208" s="58"/>
      <c r="AL1208" s="58"/>
    </row>
    <row r="1209" spans="1:38" s="56" customFormat="1" hidden="1">
      <c r="A1209" s="137">
        <v>41676</v>
      </c>
      <c r="B1209" s="73" t="s">
        <v>5708</v>
      </c>
      <c r="C1209" s="74" t="s">
        <v>5709</v>
      </c>
      <c r="D1209" s="126" t="s">
        <v>5710</v>
      </c>
      <c r="E1209" s="78">
        <v>17</v>
      </c>
      <c r="F1209" s="77">
        <v>16.5</v>
      </c>
      <c r="G1209" s="77">
        <v>16.989999999999998</v>
      </c>
      <c r="H1209" s="91">
        <f t="shared" si="292"/>
        <v>-5.8823529411773906E-4</v>
      </c>
      <c r="I1209" s="77">
        <f t="shared" si="293"/>
        <v>-0.5</v>
      </c>
      <c r="J1209" s="77">
        <f t="shared" si="294"/>
        <v>-1.0000000000001563E-2</v>
      </c>
      <c r="K1209" s="80">
        <v>1</v>
      </c>
      <c r="L1209" s="81"/>
      <c r="M1209" s="60"/>
      <c r="N1209" s="57"/>
      <c r="O1209" s="57"/>
      <c r="P1209" s="58"/>
      <c r="Q1209" s="58"/>
      <c r="R1209" s="58"/>
      <c r="S1209" s="58"/>
      <c r="T1209" s="58"/>
      <c r="U1209" s="58"/>
      <c r="V1209" s="58"/>
      <c r="W1209" s="58"/>
      <c r="X1209" s="58"/>
      <c r="Y1209" s="58"/>
      <c r="Z1209" s="58"/>
      <c r="AA1209" s="58"/>
      <c r="AB1209" s="58"/>
      <c r="AC1209" s="58"/>
      <c r="AD1209" s="58"/>
      <c r="AE1209" s="58"/>
      <c r="AF1209" s="58"/>
      <c r="AG1209" s="58"/>
      <c r="AH1209" s="58"/>
      <c r="AI1209" s="58"/>
      <c r="AJ1209" s="58"/>
      <c r="AK1209" s="58"/>
      <c r="AL1209" s="58"/>
    </row>
    <row r="1210" spans="1:38" s="56" customFormat="1" hidden="1">
      <c r="A1210" s="137">
        <v>41676</v>
      </c>
      <c r="B1210" s="73" t="s">
        <v>5711</v>
      </c>
      <c r="C1210" s="74" t="s">
        <v>5712</v>
      </c>
      <c r="D1210" s="138" t="s">
        <v>5713</v>
      </c>
      <c r="E1210" s="78">
        <v>16</v>
      </c>
      <c r="F1210" s="77">
        <v>21</v>
      </c>
      <c r="G1210" s="77">
        <v>26.85</v>
      </c>
      <c r="H1210" s="91">
        <f t="shared" si="292"/>
        <v>0.67812500000000009</v>
      </c>
      <c r="I1210" s="77">
        <f t="shared" si="293"/>
        <v>5</v>
      </c>
      <c r="J1210" s="77">
        <f t="shared" si="294"/>
        <v>10.850000000000001</v>
      </c>
      <c r="K1210" s="80">
        <v>2</v>
      </c>
      <c r="L1210" s="81"/>
      <c r="M1210" s="60"/>
      <c r="N1210" s="57"/>
      <c r="O1210" s="57"/>
      <c r="P1210" s="58"/>
      <c r="Q1210" s="58"/>
      <c r="R1210" s="58"/>
      <c r="S1210" s="58"/>
      <c r="T1210" s="58"/>
      <c r="U1210" s="58"/>
      <c r="V1210" s="58"/>
      <c r="W1210" s="58"/>
      <c r="X1210" s="58"/>
      <c r="Y1210" s="58"/>
      <c r="Z1210" s="58"/>
      <c r="AA1210" s="58"/>
      <c r="AB1210" s="58"/>
      <c r="AC1210" s="58"/>
      <c r="AD1210" s="58"/>
      <c r="AE1210" s="58"/>
      <c r="AF1210" s="58"/>
      <c r="AG1210" s="58"/>
      <c r="AH1210" s="58"/>
      <c r="AI1210" s="58"/>
      <c r="AJ1210" s="58"/>
      <c r="AK1210" s="58"/>
      <c r="AL1210" s="58"/>
    </row>
    <row r="1211" spans="1:38" s="1" customFormat="1" hidden="1">
      <c r="A1211" s="137">
        <v>41677</v>
      </c>
      <c r="B1211" s="142" t="s">
        <v>5714</v>
      </c>
      <c r="C1211" s="74" t="s">
        <v>5715</v>
      </c>
      <c r="D1211" s="138" t="s">
        <v>5716</v>
      </c>
      <c r="E1211" s="78">
        <v>8</v>
      </c>
      <c r="F1211" s="77">
        <v>9</v>
      </c>
      <c r="G1211" s="77">
        <v>8</v>
      </c>
      <c r="H1211" s="91">
        <f t="shared" si="292"/>
        <v>0</v>
      </c>
      <c r="I1211" s="77">
        <f t="shared" si="293"/>
        <v>1</v>
      </c>
      <c r="J1211" s="77">
        <f t="shared" si="294"/>
        <v>0</v>
      </c>
      <c r="K1211" s="80">
        <v>2</v>
      </c>
      <c r="L1211" s="81"/>
      <c r="M1211" s="8"/>
      <c r="N1211" s="4"/>
      <c r="O1211" s="4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</row>
    <row r="1212" spans="1:38" s="1" customFormat="1" hidden="1">
      <c r="A1212" s="137">
        <v>41681</v>
      </c>
      <c r="B1212" s="73" t="s">
        <v>5717</v>
      </c>
      <c r="C1212" s="74" t="s">
        <v>5718</v>
      </c>
      <c r="D1212" s="138" t="s">
        <v>5719</v>
      </c>
      <c r="E1212" s="78">
        <v>12</v>
      </c>
      <c r="F1212" s="77">
        <v>12.12</v>
      </c>
      <c r="G1212" s="77">
        <v>11.54</v>
      </c>
      <c r="H1212" s="91">
        <f t="shared" si="292"/>
        <v>-3.8333333333333407E-2</v>
      </c>
      <c r="I1212" s="77">
        <f t="shared" si="293"/>
        <v>0.11999999999999922</v>
      </c>
      <c r="J1212" s="77">
        <f t="shared" si="294"/>
        <v>-0.46000000000000085</v>
      </c>
      <c r="K1212" s="80">
        <v>1</v>
      </c>
      <c r="L1212" s="81"/>
      <c r="M1212" s="8"/>
      <c r="N1212" s="4"/>
      <c r="O1212" s="4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</row>
    <row r="1213" spans="1:38" s="1" customFormat="1" hidden="1">
      <c r="A1213" s="137">
        <v>41682</v>
      </c>
      <c r="B1213" s="73" t="s">
        <v>5720</v>
      </c>
      <c r="C1213" s="74" t="s">
        <v>5721</v>
      </c>
      <c r="D1213" s="126" t="s">
        <v>5722</v>
      </c>
      <c r="E1213" s="78">
        <v>15</v>
      </c>
      <c r="F1213" s="77">
        <v>15.5</v>
      </c>
      <c r="G1213" s="77">
        <v>12.83</v>
      </c>
      <c r="H1213" s="91">
        <f t="shared" si="292"/>
        <v>-0.14466666666666667</v>
      </c>
      <c r="I1213" s="77">
        <f t="shared" si="293"/>
        <v>0.5</v>
      </c>
      <c r="J1213" s="77">
        <f t="shared" si="294"/>
        <v>-2.17</v>
      </c>
      <c r="K1213" s="80">
        <v>2</v>
      </c>
      <c r="L1213" s="81"/>
      <c r="M1213" s="8"/>
      <c r="N1213" s="4"/>
      <c r="O1213" s="4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</row>
    <row r="1214" spans="1:38" s="1" customFormat="1" hidden="1">
      <c r="A1214" s="137">
        <v>41682</v>
      </c>
      <c r="B1214" s="73" t="s">
        <v>5723</v>
      </c>
      <c r="C1214" s="74" t="s">
        <v>5724</v>
      </c>
      <c r="D1214" s="124" t="s">
        <v>5725</v>
      </c>
      <c r="E1214" s="78">
        <v>13</v>
      </c>
      <c r="F1214" s="77">
        <v>16</v>
      </c>
      <c r="G1214" s="77">
        <v>14.71</v>
      </c>
      <c r="H1214" s="91">
        <f t="shared" si="292"/>
        <v>0.1315384615384616</v>
      </c>
      <c r="I1214" s="77">
        <f t="shared" si="293"/>
        <v>3</v>
      </c>
      <c r="J1214" s="77">
        <f t="shared" si="294"/>
        <v>1.7100000000000009</v>
      </c>
      <c r="K1214" s="80">
        <v>1</v>
      </c>
      <c r="L1214" s="81"/>
      <c r="M1214" s="8"/>
      <c r="N1214" s="4"/>
      <c r="O1214" s="4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</row>
    <row r="1215" spans="1:38" s="1" customFormat="1" hidden="1">
      <c r="A1215" s="137">
        <v>41682</v>
      </c>
      <c r="B1215" s="73" t="s">
        <v>5726</v>
      </c>
      <c r="C1215" s="74" t="s">
        <v>5727</v>
      </c>
      <c r="D1215" s="124" t="s">
        <v>5728</v>
      </c>
      <c r="E1215" s="78">
        <v>13</v>
      </c>
      <c r="F1215" s="77">
        <v>13.75</v>
      </c>
      <c r="G1215" s="77">
        <v>13.8</v>
      </c>
      <c r="H1215" s="91">
        <f t="shared" si="292"/>
        <v>6.153846153846159E-2</v>
      </c>
      <c r="I1215" s="77">
        <f t="shared" si="293"/>
        <v>0.75</v>
      </c>
      <c r="J1215" s="77">
        <f t="shared" si="294"/>
        <v>0.80000000000000071</v>
      </c>
      <c r="K1215" s="80">
        <v>2</v>
      </c>
      <c r="L1215" s="81"/>
      <c r="M1215" s="8"/>
      <c r="N1215" s="4"/>
      <c r="O1215" s="4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</row>
    <row r="1216" spans="1:38" hidden="1">
      <c r="A1216" s="137">
        <v>41683</v>
      </c>
      <c r="B1216" s="73" t="s">
        <v>5729</v>
      </c>
      <c r="C1216" s="74" t="s">
        <v>5730</v>
      </c>
      <c r="D1216" s="73" t="s">
        <v>5731</v>
      </c>
      <c r="E1216" s="78">
        <v>5.75</v>
      </c>
      <c r="F1216" s="77">
        <v>6.16</v>
      </c>
      <c r="G1216" s="77">
        <v>5.39</v>
      </c>
      <c r="H1216" s="91">
        <f t="shared" si="292"/>
        <v>-6.2608695652173973E-2</v>
      </c>
      <c r="I1216" s="77">
        <f t="shared" si="293"/>
        <v>0.41000000000000014</v>
      </c>
      <c r="J1216" s="77">
        <f t="shared" si="294"/>
        <v>-0.36000000000000032</v>
      </c>
      <c r="K1216" s="80">
        <v>1</v>
      </c>
    </row>
    <row r="1217" spans="1:38">
      <c r="A1217" s="137">
        <v>41683</v>
      </c>
      <c r="B1217" s="73" t="s">
        <v>5732</v>
      </c>
      <c r="C1217" s="77" t="s">
        <v>5733</v>
      </c>
      <c r="D1217" s="126" t="s">
        <v>1819</v>
      </c>
      <c r="E1217" s="78">
        <v>10</v>
      </c>
      <c r="F1217" s="77">
        <v>10.5</v>
      </c>
      <c r="G1217" s="77">
        <v>10</v>
      </c>
      <c r="H1217" s="91">
        <f t="shared" si="292"/>
        <v>0</v>
      </c>
      <c r="I1217" s="77">
        <f t="shared" si="293"/>
        <v>0.5</v>
      </c>
      <c r="J1217" s="77">
        <f t="shared" si="294"/>
        <v>0</v>
      </c>
      <c r="K1217" s="80">
        <v>1</v>
      </c>
    </row>
    <row r="1218" spans="1:38" hidden="1">
      <c r="A1218" s="137">
        <v>41683</v>
      </c>
      <c r="B1218" s="73" t="s">
        <v>5734</v>
      </c>
      <c r="C1218" s="77" t="s">
        <v>5735</v>
      </c>
      <c r="D1218" s="126" t="s">
        <v>5736</v>
      </c>
      <c r="E1218" s="78">
        <v>14</v>
      </c>
      <c r="F1218" s="77">
        <v>15.75</v>
      </c>
      <c r="G1218" s="77">
        <v>14.18</v>
      </c>
      <c r="H1218" s="91">
        <f t="shared" si="292"/>
        <v>1.2857142857142836E-2</v>
      </c>
      <c r="I1218" s="77">
        <f t="shared" si="293"/>
        <v>1.75</v>
      </c>
      <c r="J1218" s="77">
        <f t="shared" si="294"/>
        <v>0.17999999999999972</v>
      </c>
      <c r="K1218" s="80">
        <v>2</v>
      </c>
    </row>
    <row r="1219" spans="1:38" hidden="1">
      <c r="A1219" s="137">
        <v>41683</v>
      </c>
      <c r="B1219" s="73" t="s">
        <v>5737</v>
      </c>
      <c r="C1219" s="74" t="s">
        <v>5738</v>
      </c>
      <c r="D1219" s="138" t="s">
        <v>5739</v>
      </c>
      <c r="E1219" s="78">
        <v>11</v>
      </c>
      <c r="F1219" s="77">
        <v>12.3</v>
      </c>
      <c r="G1219" s="77">
        <v>12.8</v>
      </c>
      <c r="H1219" s="91">
        <f t="shared" si="292"/>
        <v>0.16363636363636369</v>
      </c>
      <c r="I1219" s="77">
        <f t="shared" si="293"/>
        <v>1.3000000000000007</v>
      </c>
      <c r="J1219" s="77">
        <f t="shared" si="294"/>
        <v>1.8000000000000007</v>
      </c>
      <c r="K1219" s="80">
        <v>1</v>
      </c>
    </row>
    <row r="1220" spans="1:38">
      <c r="A1220" s="137">
        <v>41684</v>
      </c>
      <c r="B1220" s="73" t="s">
        <v>5740</v>
      </c>
      <c r="C1220" s="74" t="s">
        <v>3762</v>
      </c>
      <c r="D1220" s="126" t="s">
        <v>5741</v>
      </c>
      <c r="E1220" s="78">
        <v>16</v>
      </c>
      <c r="F1220" s="77">
        <v>16</v>
      </c>
      <c r="G1220" s="77">
        <v>15.15</v>
      </c>
      <c r="H1220" s="91">
        <f t="shared" si="292"/>
        <v>-5.3124999999999978E-2</v>
      </c>
      <c r="I1220" s="77">
        <f t="shared" si="293"/>
        <v>0</v>
      </c>
      <c r="J1220" s="77">
        <f t="shared" si="294"/>
        <v>-0.84999999999999964</v>
      </c>
      <c r="K1220" s="80">
        <v>3</v>
      </c>
      <c r="L1220" s="81" t="s">
        <v>3006</v>
      </c>
    </row>
    <row r="1221" spans="1:38" hidden="1">
      <c r="A1221" s="137">
        <v>41691</v>
      </c>
      <c r="B1221" s="73" t="s">
        <v>5742</v>
      </c>
      <c r="C1221" s="74" t="s">
        <v>5743</v>
      </c>
      <c r="D1221" s="126" t="s">
        <v>5719</v>
      </c>
      <c r="E1221" s="78">
        <v>7</v>
      </c>
      <c r="F1221" s="77">
        <v>6</v>
      </c>
      <c r="G1221" s="77">
        <v>6.99</v>
      </c>
      <c r="H1221" s="91">
        <f t="shared" si="292"/>
        <v>-1.4285714285713982E-3</v>
      </c>
      <c r="I1221" s="77">
        <f t="shared" si="293"/>
        <v>-1</v>
      </c>
      <c r="J1221" s="77">
        <f t="shared" si="294"/>
        <v>-9.9999999999997868E-3</v>
      </c>
      <c r="K1221" s="80">
        <v>1</v>
      </c>
    </row>
    <row r="1222" spans="1:38" hidden="1">
      <c r="A1222" s="137">
        <v>41697</v>
      </c>
      <c r="B1222" s="73" t="s">
        <v>5744</v>
      </c>
      <c r="C1222" s="74" t="s">
        <v>5745</v>
      </c>
      <c r="D1222" s="126" t="s">
        <v>5746</v>
      </c>
      <c r="E1222" s="78">
        <v>12</v>
      </c>
      <c r="F1222" s="77">
        <v>12.5</v>
      </c>
      <c r="G1222" s="77">
        <v>12.15</v>
      </c>
      <c r="H1222" s="91">
        <f>(G1222-E1222)/E1222</f>
        <v>1.250000000000003E-2</v>
      </c>
      <c r="I1222" s="77">
        <f>(F1222-E1222)</f>
        <v>0.5</v>
      </c>
      <c r="J1222" s="77">
        <f>G1222-E1222</f>
        <v>0.15000000000000036</v>
      </c>
      <c r="K1222" s="80">
        <v>1</v>
      </c>
    </row>
    <row r="1223" spans="1:38" hidden="1">
      <c r="A1223" s="137">
        <v>41698</v>
      </c>
      <c r="B1223" s="144" t="s">
        <v>5747</v>
      </c>
      <c r="C1223" s="74" t="s">
        <v>5748</v>
      </c>
      <c r="D1223" s="73" t="s">
        <v>5749</v>
      </c>
      <c r="E1223" s="78">
        <v>22</v>
      </c>
      <c r="F1223" s="77">
        <v>39</v>
      </c>
      <c r="G1223" s="77">
        <v>44</v>
      </c>
      <c r="H1223" s="91">
        <f>(G1223-E1223)/E1223</f>
        <v>1</v>
      </c>
      <c r="I1223" s="77">
        <f>(F1223-E1223)</f>
        <v>17</v>
      </c>
      <c r="J1223" s="77">
        <f>G1223-E1223</f>
        <v>22</v>
      </c>
      <c r="K1223" s="80">
        <v>3</v>
      </c>
    </row>
    <row r="1224" spans="1:38" s="1" customFormat="1" hidden="1">
      <c r="A1224" s="137">
        <v>41704</v>
      </c>
      <c r="B1224" s="141" t="s">
        <v>5750</v>
      </c>
      <c r="C1224" s="74" t="s">
        <v>5751</v>
      </c>
      <c r="D1224" s="73" t="s">
        <v>5752</v>
      </c>
      <c r="E1224" s="78">
        <v>15</v>
      </c>
      <c r="F1224" s="77">
        <v>15</v>
      </c>
      <c r="G1224" s="77">
        <v>15.65</v>
      </c>
      <c r="H1224" s="91">
        <f t="shared" ref="H1224:H1230" si="295">(G1224-E1224)/E1224</f>
        <v>4.3333333333333356E-2</v>
      </c>
      <c r="I1224" s="77">
        <f t="shared" ref="I1224:I1230" si="296">(F1224-E1224)</f>
        <v>0</v>
      </c>
      <c r="J1224" s="77">
        <f t="shared" ref="J1224:J1230" si="297">G1224-E1224</f>
        <v>0.65000000000000036</v>
      </c>
      <c r="K1224" s="80">
        <v>1</v>
      </c>
      <c r="L1224" s="81"/>
      <c r="M1224" s="8"/>
      <c r="N1224" s="4"/>
      <c r="O1224" s="4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</row>
    <row r="1225" spans="1:38" s="1" customFormat="1" hidden="1">
      <c r="A1225" s="137">
        <v>41705</v>
      </c>
      <c r="B1225" s="141" t="s">
        <v>5753</v>
      </c>
      <c r="C1225" s="74" t="s">
        <v>5754</v>
      </c>
      <c r="D1225" s="126" t="s">
        <v>5755</v>
      </c>
      <c r="E1225" s="78">
        <v>11</v>
      </c>
      <c r="F1225" s="77">
        <v>11.8</v>
      </c>
      <c r="G1225" s="77">
        <v>11.95</v>
      </c>
      <c r="H1225" s="91">
        <f t="shared" si="295"/>
        <v>8.6363636363636295E-2</v>
      </c>
      <c r="I1225" s="77">
        <f t="shared" si="296"/>
        <v>0.80000000000000071</v>
      </c>
      <c r="J1225" s="77">
        <f t="shared" si="297"/>
        <v>0.94999999999999929</v>
      </c>
      <c r="K1225" s="80">
        <v>2</v>
      </c>
      <c r="L1225" s="81"/>
      <c r="M1225" s="8"/>
      <c r="N1225" s="4"/>
      <c r="O1225" s="4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</row>
    <row r="1226" spans="1:38">
      <c r="A1226" s="137">
        <v>41705</v>
      </c>
      <c r="B1226" s="73" t="s">
        <v>5756</v>
      </c>
      <c r="C1226" s="74" t="s">
        <v>5757</v>
      </c>
      <c r="D1226" s="126" t="s">
        <v>5758</v>
      </c>
      <c r="E1226" s="78">
        <v>16</v>
      </c>
      <c r="F1226" s="77">
        <v>27.15</v>
      </c>
      <c r="G1226" s="77">
        <v>30</v>
      </c>
      <c r="H1226" s="91">
        <f t="shared" si="295"/>
        <v>0.875</v>
      </c>
      <c r="I1226" s="77">
        <f t="shared" si="296"/>
        <v>11.149999999999999</v>
      </c>
      <c r="J1226" s="77">
        <f t="shared" si="297"/>
        <v>14</v>
      </c>
      <c r="K1226" s="80">
        <v>3</v>
      </c>
    </row>
    <row r="1227" spans="1:38" hidden="1">
      <c r="A1227" s="137">
        <v>41705</v>
      </c>
      <c r="B1227" s="131" t="s">
        <v>5759</v>
      </c>
      <c r="C1227" s="74" t="s">
        <v>5760</v>
      </c>
      <c r="D1227" s="138" t="s">
        <v>5719</v>
      </c>
      <c r="E1227" s="78">
        <v>8</v>
      </c>
      <c r="F1227" s="77">
        <v>8.5299999999999994</v>
      </c>
      <c r="G1227" s="77">
        <v>8.3000000000000007</v>
      </c>
      <c r="H1227" s="91">
        <f t="shared" si="295"/>
        <v>3.7500000000000089E-2</v>
      </c>
      <c r="I1227" s="77">
        <f t="shared" si="296"/>
        <v>0.52999999999999936</v>
      </c>
      <c r="J1227" s="77">
        <f t="shared" si="297"/>
        <v>0.30000000000000071</v>
      </c>
      <c r="K1227" s="80">
        <v>1</v>
      </c>
    </row>
    <row r="1228" spans="1:38" hidden="1">
      <c r="A1228" s="66">
        <v>41710</v>
      </c>
      <c r="B1228" s="67" t="s">
        <v>5761</v>
      </c>
      <c r="C1228" s="68" t="s">
        <v>5762</v>
      </c>
      <c r="D1228" s="69" t="s">
        <v>5396</v>
      </c>
      <c r="E1228" s="70">
        <v>12</v>
      </c>
      <c r="F1228" s="71">
        <v>12.85</v>
      </c>
      <c r="G1228" s="71">
        <v>14.3</v>
      </c>
      <c r="H1228" s="119">
        <f t="shared" si="295"/>
        <v>0.19166666666666674</v>
      </c>
      <c r="I1228" s="71">
        <f t="shared" si="296"/>
        <v>0.84999999999999964</v>
      </c>
      <c r="J1228" s="71">
        <f t="shared" si="297"/>
        <v>2.3000000000000007</v>
      </c>
      <c r="K1228" s="120">
        <v>2</v>
      </c>
      <c r="L1228" s="123"/>
    </row>
    <row r="1229" spans="1:38" hidden="1">
      <c r="A1229" s="66">
        <v>41711</v>
      </c>
      <c r="B1229" s="67" t="s">
        <v>5763</v>
      </c>
      <c r="C1229" s="68" t="s">
        <v>5853</v>
      </c>
      <c r="D1229" s="122" t="s">
        <v>5490</v>
      </c>
      <c r="E1229" s="70">
        <v>12</v>
      </c>
      <c r="F1229" s="71">
        <v>14.6</v>
      </c>
      <c r="G1229" s="71">
        <v>14.4</v>
      </c>
      <c r="H1229" s="119">
        <f t="shared" si="295"/>
        <v>0.20000000000000004</v>
      </c>
      <c r="I1229" s="71">
        <f t="shared" si="296"/>
        <v>2.5999999999999996</v>
      </c>
      <c r="J1229" s="71">
        <f t="shared" si="297"/>
        <v>2.4000000000000004</v>
      </c>
      <c r="K1229" s="120">
        <v>1</v>
      </c>
      <c r="L1229" s="81" t="s">
        <v>3006</v>
      </c>
    </row>
    <row r="1230" spans="1:38" hidden="1">
      <c r="A1230" s="66">
        <v>41711</v>
      </c>
      <c r="B1230" s="67" t="s">
        <v>5764</v>
      </c>
      <c r="C1230" s="68" t="s">
        <v>5765</v>
      </c>
      <c r="D1230" s="69" t="s">
        <v>4081</v>
      </c>
      <c r="E1230" s="70">
        <v>13.5</v>
      </c>
      <c r="F1230" s="71">
        <v>17</v>
      </c>
      <c r="G1230" s="71">
        <v>14.31</v>
      </c>
      <c r="H1230" s="119">
        <f t="shared" si="295"/>
        <v>6.0000000000000039E-2</v>
      </c>
      <c r="I1230" s="71">
        <f t="shared" si="296"/>
        <v>3.5</v>
      </c>
      <c r="J1230" s="71">
        <f t="shared" si="297"/>
        <v>0.8100000000000005</v>
      </c>
      <c r="K1230" s="120">
        <v>1</v>
      </c>
      <c r="L1230" s="67"/>
    </row>
    <row r="1231" spans="1:38" hidden="1">
      <c r="A1231" s="137">
        <v>41711</v>
      </c>
      <c r="B1231" s="131" t="s">
        <v>5766</v>
      </c>
      <c r="C1231" s="74" t="s">
        <v>5767</v>
      </c>
      <c r="D1231" s="138" t="s">
        <v>5633</v>
      </c>
      <c r="E1231" s="78">
        <v>16</v>
      </c>
      <c r="F1231" s="77">
        <v>37.5</v>
      </c>
      <c r="G1231" s="77">
        <v>39.799999999999997</v>
      </c>
      <c r="H1231" s="91">
        <f>(G1231-E1231)/E1231</f>
        <v>1.4874999999999998</v>
      </c>
      <c r="I1231" s="77">
        <f>(F1231-E1231)</f>
        <v>21.5</v>
      </c>
      <c r="J1231" s="77">
        <f>G1231-E1231</f>
        <v>23.799999999999997</v>
      </c>
      <c r="K1231" s="80">
        <v>3</v>
      </c>
    </row>
    <row r="1232" spans="1:38" hidden="1">
      <c r="A1232" s="137">
        <v>41717</v>
      </c>
      <c r="B1232" s="145" t="s">
        <v>5768</v>
      </c>
      <c r="C1232" s="74" t="s">
        <v>5769</v>
      </c>
      <c r="D1232" s="126" t="s">
        <v>5770</v>
      </c>
      <c r="E1232" s="78">
        <v>17</v>
      </c>
      <c r="F1232" s="77">
        <v>31</v>
      </c>
      <c r="G1232" s="77">
        <v>24.04</v>
      </c>
      <c r="H1232" s="91">
        <f>(G1232-E1232)/E1232</f>
        <v>0.41411764705882348</v>
      </c>
      <c r="I1232" s="77">
        <f>(F1232-E1232)</f>
        <v>14</v>
      </c>
      <c r="J1232" s="77">
        <f>G1232-E1232</f>
        <v>7.0399999999999991</v>
      </c>
      <c r="K1232" s="80">
        <v>3</v>
      </c>
    </row>
    <row r="1233" spans="1:38" s="1" customFormat="1" hidden="1">
      <c r="A1233" s="137">
        <v>41718</v>
      </c>
      <c r="B1233" s="73" t="s">
        <v>5771</v>
      </c>
      <c r="C1233" s="74" t="s">
        <v>5772</v>
      </c>
      <c r="D1233" s="73" t="s">
        <v>5773</v>
      </c>
      <c r="E1233" s="78">
        <v>17</v>
      </c>
      <c r="F1233" s="77">
        <v>22.9</v>
      </c>
      <c r="G1233" s="77">
        <v>26.69</v>
      </c>
      <c r="H1233" s="91">
        <f>(G1233-E1233)/E1233</f>
        <v>0.57000000000000006</v>
      </c>
      <c r="I1233" s="77">
        <f>(F1233-E1233)</f>
        <v>5.8999999999999986</v>
      </c>
      <c r="J1233" s="77">
        <f>G1233-E1233</f>
        <v>9.6900000000000013</v>
      </c>
      <c r="K1233" s="80">
        <v>3</v>
      </c>
      <c r="L1233" s="81"/>
      <c r="M1233" s="8"/>
      <c r="N1233" s="4"/>
      <c r="O1233" s="4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</row>
    <row r="1234" spans="1:38" s="1" customFormat="1" hidden="1">
      <c r="A1234" s="137">
        <v>41718</v>
      </c>
      <c r="B1234" s="73" t="s">
        <v>5774</v>
      </c>
      <c r="C1234" s="74" t="s">
        <v>5775</v>
      </c>
      <c r="D1234" s="138" t="s">
        <v>5776</v>
      </c>
      <c r="E1234" s="78">
        <v>14</v>
      </c>
      <c r="F1234" s="77">
        <v>16</v>
      </c>
      <c r="G1234" s="77">
        <v>17.27</v>
      </c>
      <c r="H1234" s="91">
        <f>(G1234-E1234)/E1234</f>
        <v>0.23357142857142854</v>
      </c>
      <c r="I1234" s="77">
        <f>(F1234-E1234)</f>
        <v>2</v>
      </c>
      <c r="J1234" s="77">
        <f>G1234-E1234</f>
        <v>3.2699999999999996</v>
      </c>
      <c r="K1234" s="80">
        <v>3</v>
      </c>
      <c r="L1234" s="81"/>
      <c r="M1234" s="8"/>
      <c r="N1234" s="4"/>
      <c r="O1234" s="4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</row>
    <row r="1235" spans="1:38" s="1" customFormat="1" hidden="1">
      <c r="A1235" s="137">
        <v>41718</v>
      </c>
      <c r="B1235" s="73" t="s">
        <v>5777</v>
      </c>
      <c r="C1235" s="74" t="s">
        <v>5778</v>
      </c>
      <c r="D1235" s="73" t="s">
        <v>5779</v>
      </c>
      <c r="E1235" s="78">
        <v>13</v>
      </c>
      <c r="F1235" s="77">
        <v>16.25</v>
      </c>
      <c r="G1235" s="77">
        <v>15.17</v>
      </c>
      <c r="H1235" s="91">
        <f>(G1235-E1235)/E1235</f>
        <v>0.16692307692307692</v>
      </c>
      <c r="I1235" s="77">
        <f>(F1235-E1235)</f>
        <v>3.25</v>
      </c>
      <c r="J1235" s="77">
        <f>G1235-E1235</f>
        <v>2.17</v>
      </c>
      <c r="K1235" s="80">
        <v>3</v>
      </c>
      <c r="L1235" s="81"/>
      <c r="M1235" s="8"/>
      <c r="N1235" s="4"/>
      <c r="O1235" s="4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</row>
    <row r="1236" spans="1:38" s="1" customFormat="1" hidden="1">
      <c r="A1236" s="137">
        <v>41719</v>
      </c>
      <c r="B1236" s="73" t="s">
        <v>5780</v>
      </c>
      <c r="C1236" s="74" t="s">
        <v>5781</v>
      </c>
      <c r="D1236" s="138" t="s">
        <v>5782</v>
      </c>
      <c r="E1236" s="78">
        <v>15</v>
      </c>
      <c r="F1236" s="77">
        <v>13.75</v>
      </c>
      <c r="G1236" s="77">
        <v>16.21</v>
      </c>
      <c r="H1236" s="91">
        <f t="shared" ref="H1236:H1243" si="298">(G1236-E1236)/E1236</f>
        <v>8.066666666666672E-2</v>
      </c>
      <c r="I1236" s="77">
        <f t="shared" ref="I1236:I1243" si="299">(F1236-E1236)</f>
        <v>-1.25</v>
      </c>
      <c r="J1236" s="77">
        <f t="shared" ref="J1236:J1243" si="300">G1236-E1236</f>
        <v>1.2100000000000009</v>
      </c>
      <c r="K1236" s="80">
        <v>3</v>
      </c>
      <c r="L1236" s="81"/>
      <c r="M1236" s="8"/>
      <c r="N1236" s="4"/>
      <c r="O1236" s="4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</row>
    <row r="1237" spans="1:38" s="1" customFormat="1" hidden="1">
      <c r="A1237" s="137">
        <v>41719</v>
      </c>
      <c r="B1237" s="73" t="s">
        <v>5783</v>
      </c>
      <c r="C1237" s="74" t="s">
        <v>5784</v>
      </c>
      <c r="D1237" s="146" t="s">
        <v>5785</v>
      </c>
      <c r="E1237" s="78">
        <v>13</v>
      </c>
      <c r="F1237" s="77">
        <v>17.5</v>
      </c>
      <c r="G1237" s="77">
        <v>17</v>
      </c>
      <c r="H1237" s="91">
        <f t="shared" si="298"/>
        <v>0.30769230769230771</v>
      </c>
      <c r="I1237" s="77">
        <f t="shared" si="299"/>
        <v>4.5</v>
      </c>
      <c r="J1237" s="77">
        <f t="shared" si="300"/>
        <v>4</v>
      </c>
      <c r="K1237" s="80">
        <v>2</v>
      </c>
      <c r="L1237" s="81"/>
      <c r="M1237" s="8"/>
      <c r="N1237" s="4"/>
      <c r="O1237" s="4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</row>
    <row r="1238" spans="1:38" s="1" customFormat="1" hidden="1">
      <c r="A1238" s="137">
        <v>41719</v>
      </c>
      <c r="B1238" s="73" t="s">
        <v>5786</v>
      </c>
      <c r="C1238" s="74" t="s">
        <v>5787</v>
      </c>
      <c r="D1238" s="138" t="s">
        <v>5788</v>
      </c>
      <c r="E1238" s="78">
        <v>16</v>
      </c>
      <c r="F1238" s="77">
        <v>21</v>
      </c>
      <c r="G1238" s="77">
        <v>20</v>
      </c>
      <c r="H1238" s="91">
        <f t="shared" si="298"/>
        <v>0.25</v>
      </c>
      <c r="I1238" s="77">
        <f t="shared" si="299"/>
        <v>5</v>
      </c>
      <c r="J1238" s="77">
        <f t="shared" si="300"/>
        <v>4</v>
      </c>
      <c r="K1238" s="80">
        <v>3</v>
      </c>
      <c r="L1238" s="81"/>
      <c r="M1238" s="8"/>
      <c r="N1238" s="4"/>
      <c r="O1238" s="4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</row>
    <row r="1239" spans="1:38" s="1" customFormat="1" hidden="1">
      <c r="A1239" s="137">
        <v>41719</v>
      </c>
      <c r="B1239" s="73" t="s">
        <v>5789</v>
      </c>
      <c r="C1239" s="74" t="s">
        <v>5790</v>
      </c>
      <c r="D1239" s="147" t="s">
        <v>2585</v>
      </c>
      <c r="E1239" s="78">
        <v>7.25</v>
      </c>
      <c r="F1239" s="77">
        <v>8.32</v>
      </c>
      <c r="G1239" s="77">
        <v>7.25</v>
      </c>
      <c r="H1239" s="91">
        <f t="shared" si="298"/>
        <v>0</v>
      </c>
      <c r="I1239" s="77">
        <f t="shared" si="299"/>
        <v>1.0700000000000003</v>
      </c>
      <c r="J1239" s="77">
        <f t="shared" si="300"/>
        <v>0</v>
      </c>
      <c r="K1239" s="80">
        <v>1</v>
      </c>
      <c r="L1239" s="81"/>
      <c r="M1239" s="8"/>
      <c r="N1239" s="4"/>
      <c r="O1239" s="4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</row>
    <row r="1240" spans="1:38" s="1" customFormat="1" hidden="1">
      <c r="A1240" s="137">
        <v>41719</v>
      </c>
      <c r="B1240" s="73" t="s">
        <v>5791</v>
      </c>
      <c r="C1240" s="74" t="s">
        <v>5792</v>
      </c>
      <c r="D1240" s="73" t="s">
        <v>5793</v>
      </c>
      <c r="E1240" s="78">
        <v>16</v>
      </c>
      <c r="F1240" s="77">
        <v>16.05</v>
      </c>
      <c r="G1240" s="77">
        <v>16</v>
      </c>
      <c r="H1240" s="91">
        <f t="shared" si="298"/>
        <v>0</v>
      </c>
      <c r="I1240" s="77">
        <f t="shared" si="299"/>
        <v>5.0000000000000711E-2</v>
      </c>
      <c r="J1240" s="77">
        <f t="shared" si="300"/>
        <v>0</v>
      </c>
      <c r="K1240" s="80">
        <v>1</v>
      </c>
      <c r="L1240" s="81"/>
      <c r="M1240" s="8"/>
      <c r="N1240" s="4"/>
      <c r="O1240" s="4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</row>
    <row r="1241" spans="1:38" s="1" customFormat="1" hidden="1">
      <c r="A1241" s="137">
        <v>41719</v>
      </c>
      <c r="B1241" s="73" t="s">
        <v>5794</v>
      </c>
      <c r="C1241" s="74" t="s">
        <v>5795</v>
      </c>
      <c r="D1241" s="138" t="s">
        <v>5796</v>
      </c>
      <c r="E1241" s="78">
        <v>21</v>
      </c>
      <c r="F1241" s="77">
        <v>28</v>
      </c>
      <c r="G1241" s="77">
        <v>31.37</v>
      </c>
      <c r="H1241" s="91">
        <f t="shared" si="298"/>
        <v>0.49380952380952386</v>
      </c>
      <c r="I1241" s="77">
        <f t="shared" si="299"/>
        <v>7</v>
      </c>
      <c r="J1241" s="77">
        <f t="shared" si="300"/>
        <v>10.370000000000001</v>
      </c>
      <c r="K1241" s="80">
        <v>3</v>
      </c>
      <c r="L1241" s="81"/>
      <c r="M1241" s="8"/>
      <c r="N1241" s="4"/>
      <c r="O1241" s="4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</row>
    <row r="1242" spans="1:38" s="1" customFormat="1" hidden="1">
      <c r="A1242" s="137">
        <v>41724</v>
      </c>
      <c r="B1242" s="73" t="s">
        <v>5797</v>
      </c>
      <c r="C1242" s="74" t="s">
        <v>5798</v>
      </c>
      <c r="D1242" s="124" t="s">
        <v>5799</v>
      </c>
      <c r="E1242" s="78">
        <v>22.5</v>
      </c>
      <c r="F1242" s="77">
        <v>20.5</v>
      </c>
      <c r="G1242" s="77">
        <v>19</v>
      </c>
      <c r="H1242" s="119">
        <f t="shared" si="298"/>
        <v>-0.15555555555555556</v>
      </c>
      <c r="I1242" s="71">
        <f t="shared" si="299"/>
        <v>-2</v>
      </c>
      <c r="J1242" s="71">
        <f t="shared" si="300"/>
        <v>-3.5</v>
      </c>
      <c r="K1242" s="120">
        <v>3</v>
      </c>
      <c r="L1242" s="81" t="s">
        <v>3006</v>
      </c>
      <c r="M1242" s="8"/>
      <c r="N1242" s="4"/>
      <c r="O1242" s="4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</row>
    <row r="1243" spans="1:38" s="1" customFormat="1" hidden="1">
      <c r="A1243" s="137">
        <v>41724</v>
      </c>
      <c r="B1243" s="73" t="s">
        <v>5800</v>
      </c>
      <c r="C1243" s="74" t="s">
        <v>5801</v>
      </c>
      <c r="D1243" s="124" t="s">
        <v>5802</v>
      </c>
      <c r="E1243" s="78">
        <v>16</v>
      </c>
      <c r="F1243" s="77">
        <v>17.5</v>
      </c>
      <c r="G1243" s="77">
        <v>18</v>
      </c>
      <c r="H1243" s="119">
        <f t="shared" si="298"/>
        <v>0.125</v>
      </c>
      <c r="I1243" s="71">
        <f t="shared" si="299"/>
        <v>1.5</v>
      </c>
      <c r="J1243" s="71">
        <f t="shared" si="300"/>
        <v>2</v>
      </c>
      <c r="K1243" s="120">
        <v>3</v>
      </c>
      <c r="L1243" s="67"/>
      <c r="M1243" s="8"/>
      <c r="N1243" s="4"/>
      <c r="O1243" s="4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</row>
    <row r="1244" spans="1:38" s="1" customFormat="1" hidden="1">
      <c r="A1244" s="137">
        <v>41725</v>
      </c>
      <c r="B1244" s="73" t="s">
        <v>5803</v>
      </c>
      <c r="C1244" s="74" t="s">
        <v>5804</v>
      </c>
      <c r="D1244" s="126" t="s">
        <v>5805</v>
      </c>
      <c r="E1244" s="78">
        <v>12</v>
      </c>
      <c r="F1244" s="77">
        <v>12.75</v>
      </c>
      <c r="G1244" s="77">
        <v>14.76</v>
      </c>
      <c r="H1244" s="91">
        <f>(G1244-E1244)/E1244</f>
        <v>0.22999999999999998</v>
      </c>
      <c r="I1244" s="77">
        <f>(F1244-E1244)</f>
        <v>0.75</v>
      </c>
      <c r="J1244" s="77">
        <f>G1244-E1244</f>
        <v>2.76</v>
      </c>
      <c r="K1244" s="80">
        <v>2</v>
      </c>
      <c r="L1244" s="81"/>
      <c r="M1244" s="8"/>
      <c r="N1244" s="4"/>
      <c r="O1244" s="4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</row>
    <row r="1245" spans="1:38" s="1" customFormat="1" hidden="1">
      <c r="A1245" s="137">
        <v>41725</v>
      </c>
      <c r="B1245" s="73" t="s">
        <v>5806</v>
      </c>
      <c r="C1245" s="74" t="s">
        <v>5807</v>
      </c>
      <c r="D1245" s="148" t="s">
        <v>5808</v>
      </c>
      <c r="E1245" s="78">
        <v>18</v>
      </c>
      <c r="F1245" s="77">
        <v>20</v>
      </c>
      <c r="G1245" s="77">
        <v>20.6</v>
      </c>
      <c r="H1245" s="91">
        <f>(G1245-E1245)/E1245</f>
        <v>0.14444444444444451</v>
      </c>
      <c r="I1245" s="77">
        <f>(F1245-E1245)</f>
        <v>2</v>
      </c>
      <c r="J1245" s="77">
        <f>G1245-E1245</f>
        <v>2.6000000000000014</v>
      </c>
      <c r="K1245" s="80">
        <v>2</v>
      </c>
      <c r="L1245" s="81"/>
      <c r="M1245" s="8"/>
      <c r="N1245" s="4"/>
      <c r="O1245" s="4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</row>
    <row r="1246" spans="1:38" hidden="1">
      <c r="A1246" s="137">
        <v>41725</v>
      </c>
      <c r="B1246" s="73" t="s">
        <v>5809</v>
      </c>
      <c r="C1246" s="74" t="s">
        <v>5810</v>
      </c>
      <c r="D1246" s="149" t="s">
        <v>5811</v>
      </c>
      <c r="E1246" s="78">
        <v>16</v>
      </c>
      <c r="F1246" s="77">
        <v>18.5</v>
      </c>
      <c r="G1246" s="77">
        <v>19.100000000000001</v>
      </c>
      <c r="H1246" s="119">
        <f>(G1246-E1246)/E1246</f>
        <v>0.19375000000000009</v>
      </c>
      <c r="I1246" s="71">
        <f>(F1246-E1246)</f>
        <v>2.5</v>
      </c>
      <c r="J1246" s="71">
        <f>G1246-E1246</f>
        <v>3.1000000000000014</v>
      </c>
      <c r="K1246" s="120">
        <v>3</v>
      </c>
    </row>
    <row r="1247" spans="1:38" s="1" customFormat="1" hidden="1">
      <c r="A1247" s="137">
        <v>41726</v>
      </c>
      <c r="B1247" s="73" t="s">
        <v>5812</v>
      </c>
      <c r="C1247" s="74" t="s">
        <v>5813</v>
      </c>
      <c r="D1247" s="124" t="s">
        <v>5814</v>
      </c>
      <c r="E1247" s="78">
        <v>13</v>
      </c>
      <c r="F1247" s="77">
        <v>13</v>
      </c>
      <c r="G1247" s="77">
        <v>13.98</v>
      </c>
      <c r="H1247" s="119">
        <f t="shared" ref="H1247:H1265" si="301">(G1247-E1247)/E1247</f>
        <v>7.5384615384615411E-2</v>
      </c>
      <c r="I1247" s="71">
        <f t="shared" ref="I1247:I1265" si="302">(F1247-E1247)</f>
        <v>0</v>
      </c>
      <c r="J1247" s="71">
        <f t="shared" ref="J1247:J1265" si="303">G1247-E1247</f>
        <v>0.98000000000000043</v>
      </c>
      <c r="K1247" s="120">
        <v>3</v>
      </c>
      <c r="L1247" s="81" t="s">
        <v>3006</v>
      </c>
      <c r="M1247" s="8"/>
      <c r="N1247" s="4"/>
      <c r="O1247" s="4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</row>
    <row r="1248" spans="1:38" s="1" customFormat="1" hidden="1">
      <c r="A1248" s="137">
        <v>41726</v>
      </c>
      <c r="B1248" s="73" t="s">
        <v>5815</v>
      </c>
      <c r="C1248" s="74" t="s">
        <v>5816</v>
      </c>
      <c r="D1248" s="136" t="s">
        <v>5817</v>
      </c>
      <c r="E1248" s="78">
        <v>10</v>
      </c>
      <c r="F1248" s="77">
        <v>8.9499999999999993</v>
      </c>
      <c r="G1248" s="77">
        <v>10</v>
      </c>
      <c r="H1248" s="119">
        <f t="shared" si="301"/>
        <v>0</v>
      </c>
      <c r="I1248" s="71">
        <f t="shared" si="302"/>
        <v>-1.0500000000000007</v>
      </c>
      <c r="J1248" s="71">
        <f t="shared" si="303"/>
        <v>0</v>
      </c>
      <c r="K1248" s="120">
        <v>3</v>
      </c>
      <c r="L1248" s="81" t="s">
        <v>3006</v>
      </c>
      <c r="M1248" s="8"/>
      <c r="N1248" s="4"/>
      <c r="O1248" s="4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</row>
    <row r="1249" spans="1:38" s="1" customFormat="1" hidden="1">
      <c r="A1249" s="137">
        <v>41726</v>
      </c>
      <c r="B1249" s="73" t="s">
        <v>5818</v>
      </c>
      <c r="C1249" s="74" t="s">
        <v>5819</v>
      </c>
      <c r="D1249" s="149" t="s">
        <v>3592</v>
      </c>
      <c r="E1249" s="78">
        <v>14.5</v>
      </c>
      <c r="F1249" s="77">
        <v>14.58</v>
      </c>
      <c r="G1249" s="77">
        <v>14.55</v>
      </c>
      <c r="H1249" s="119">
        <f t="shared" si="301"/>
        <v>3.4482758620690145E-3</v>
      </c>
      <c r="I1249" s="71">
        <f t="shared" si="302"/>
        <v>8.0000000000000071E-2</v>
      </c>
      <c r="J1249" s="71">
        <f t="shared" si="303"/>
        <v>5.0000000000000711E-2</v>
      </c>
      <c r="K1249" s="120">
        <v>1</v>
      </c>
      <c r="L1249" s="81"/>
      <c r="M1249" s="8"/>
      <c r="N1249" s="4"/>
      <c r="O1249" s="4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</row>
    <row r="1250" spans="1:38" s="1" customFormat="1" hidden="1">
      <c r="A1250" s="137">
        <v>41726</v>
      </c>
      <c r="B1250" s="73" t="s">
        <v>5820</v>
      </c>
      <c r="C1250" s="74" t="s">
        <v>5821</v>
      </c>
      <c r="D1250" s="124" t="s">
        <v>5822</v>
      </c>
      <c r="E1250" s="78">
        <v>28</v>
      </c>
      <c r="F1250" s="77">
        <v>30.1</v>
      </c>
      <c r="G1250" s="77">
        <v>29.5</v>
      </c>
      <c r="H1250" s="119">
        <f t="shared" si="301"/>
        <v>5.3571428571428568E-2</v>
      </c>
      <c r="I1250" s="71">
        <f t="shared" si="302"/>
        <v>2.1000000000000014</v>
      </c>
      <c r="J1250" s="71">
        <f t="shared" si="303"/>
        <v>1.5</v>
      </c>
      <c r="K1250" s="120">
        <v>2</v>
      </c>
      <c r="L1250" s="81"/>
      <c r="M1250" s="8"/>
      <c r="N1250" s="4"/>
      <c r="O1250" s="4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</row>
    <row r="1251" spans="1:38" hidden="1">
      <c r="A1251" s="137">
        <v>41726</v>
      </c>
      <c r="B1251" s="73" t="s">
        <v>5823</v>
      </c>
      <c r="C1251" s="74" t="s">
        <v>5824</v>
      </c>
      <c r="D1251" s="126" t="s">
        <v>5825</v>
      </c>
      <c r="E1251" s="78">
        <v>6</v>
      </c>
      <c r="F1251" s="77">
        <v>9.5</v>
      </c>
      <c r="G1251" s="77">
        <v>10.58</v>
      </c>
      <c r="H1251" s="119">
        <f t="shared" si="301"/>
        <v>0.76333333333333331</v>
      </c>
      <c r="I1251" s="71">
        <f t="shared" si="302"/>
        <v>3.5</v>
      </c>
      <c r="J1251" s="71">
        <f t="shared" si="303"/>
        <v>4.58</v>
      </c>
      <c r="K1251" s="120" t="s">
        <v>5829</v>
      </c>
    </row>
    <row r="1252" spans="1:38" hidden="1">
      <c r="A1252" s="137">
        <v>41726</v>
      </c>
      <c r="B1252" s="73" t="s">
        <v>5826</v>
      </c>
      <c r="C1252" s="74" t="s">
        <v>5827</v>
      </c>
      <c r="D1252" s="124" t="s">
        <v>5828</v>
      </c>
      <c r="E1252" s="78">
        <v>14</v>
      </c>
      <c r="F1252" s="77">
        <v>14.5</v>
      </c>
      <c r="G1252" s="77">
        <v>13.5</v>
      </c>
      <c r="H1252" s="119">
        <f t="shared" si="301"/>
        <v>-3.5714285714285712E-2</v>
      </c>
      <c r="I1252" s="71">
        <f t="shared" si="302"/>
        <v>0.5</v>
      </c>
      <c r="J1252" s="71">
        <f t="shared" si="303"/>
        <v>-0.5</v>
      </c>
      <c r="K1252" s="120">
        <v>3</v>
      </c>
      <c r="L1252" s="81" t="s">
        <v>3006</v>
      </c>
    </row>
    <row r="1253" spans="1:38" hidden="1">
      <c r="A1253" s="137">
        <v>41730</v>
      </c>
      <c r="B1253" s="73" t="s">
        <v>5830</v>
      </c>
      <c r="C1253" s="74" t="s">
        <v>5831</v>
      </c>
      <c r="D1253" s="126" t="s">
        <v>5719</v>
      </c>
      <c r="E1253" s="78">
        <v>8</v>
      </c>
      <c r="F1253" s="77">
        <v>8</v>
      </c>
      <c r="G1253" s="77">
        <v>7.95</v>
      </c>
      <c r="H1253" s="91">
        <f t="shared" si="301"/>
        <v>-6.2499999999999778E-3</v>
      </c>
      <c r="I1253" s="77">
        <f t="shared" si="302"/>
        <v>0</v>
      </c>
      <c r="J1253" s="77">
        <f t="shared" si="303"/>
        <v>-4.9999999999999822E-2</v>
      </c>
      <c r="K1253" s="80">
        <v>1</v>
      </c>
    </row>
    <row r="1254" spans="1:38" hidden="1">
      <c r="A1254" s="137">
        <v>41731</v>
      </c>
      <c r="B1254" s="73" t="s">
        <v>5832</v>
      </c>
      <c r="C1254" s="74" t="s">
        <v>5833</v>
      </c>
      <c r="D1254" s="73" t="s">
        <v>5834</v>
      </c>
      <c r="E1254" s="78">
        <v>15</v>
      </c>
      <c r="F1254" s="77">
        <v>17.5</v>
      </c>
      <c r="G1254" s="77">
        <v>20.09</v>
      </c>
      <c r="H1254" s="91">
        <f t="shared" si="301"/>
        <v>0.33933333333333332</v>
      </c>
      <c r="I1254" s="77">
        <f t="shared" si="302"/>
        <v>2.5</v>
      </c>
      <c r="J1254" s="77">
        <f t="shared" si="303"/>
        <v>5.09</v>
      </c>
      <c r="K1254" s="80">
        <v>1</v>
      </c>
      <c r="L1254" s="81" t="s">
        <v>3006</v>
      </c>
    </row>
    <row r="1255" spans="1:38" hidden="1">
      <c r="A1255" s="137">
        <v>41732</v>
      </c>
      <c r="B1255" s="73" t="s">
        <v>5835</v>
      </c>
      <c r="C1255" s="74" t="s">
        <v>5836</v>
      </c>
      <c r="D1255" s="138" t="s">
        <v>5837</v>
      </c>
      <c r="E1255" s="78">
        <v>8</v>
      </c>
      <c r="F1255" s="77">
        <v>8.26</v>
      </c>
      <c r="G1255" s="77">
        <v>8</v>
      </c>
      <c r="H1255" s="91">
        <f t="shared" si="301"/>
        <v>0</v>
      </c>
      <c r="I1255" s="77">
        <f t="shared" si="302"/>
        <v>0.25999999999999979</v>
      </c>
      <c r="J1255" s="77">
        <f t="shared" si="303"/>
        <v>0</v>
      </c>
      <c r="K1255" s="80">
        <v>1</v>
      </c>
    </row>
    <row r="1256" spans="1:38" s="1" customFormat="1" hidden="1">
      <c r="A1256" s="137">
        <v>41732</v>
      </c>
      <c r="B1256" s="73" t="s">
        <v>5838</v>
      </c>
      <c r="C1256" s="74" t="s">
        <v>5839</v>
      </c>
      <c r="D1256" s="138" t="s">
        <v>5840</v>
      </c>
      <c r="E1256" s="78">
        <v>9</v>
      </c>
      <c r="F1256" s="77">
        <v>9.86</v>
      </c>
      <c r="G1256" s="77">
        <v>9.06</v>
      </c>
      <c r="H1256" s="91">
        <f t="shared" si="301"/>
        <v>6.6666666666667217E-3</v>
      </c>
      <c r="I1256" s="77">
        <f t="shared" si="302"/>
        <v>0.85999999999999943</v>
      </c>
      <c r="J1256" s="77">
        <f t="shared" si="303"/>
        <v>6.0000000000000497E-2</v>
      </c>
      <c r="K1256" s="80">
        <v>2</v>
      </c>
      <c r="L1256" s="81"/>
      <c r="M1256" s="8"/>
      <c r="N1256" s="4"/>
      <c r="O1256" s="4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</row>
    <row r="1257" spans="1:38" s="1" customFormat="1" hidden="1">
      <c r="A1257" s="137">
        <v>41733</v>
      </c>
      <c r="B1257" s="73" t="s">
        <v>5841</v>
      </c>
      <c r="C1257" s="74" t="s">
        <v>5842</v>
      </c>
      <c r="D1257" s="138" t="s">
        <v>5843</v>
      </c>
      <c r="E1257" s="78">
        <v>7</v>
      </c>
      <c r="F1257" s="77">
        <v>7.95</v>
      </c>
      <c r="G1257" s="77">
        <v>7.64</v>
      </c>
      <c r="H1257" s="91">
        <f t="shared" si="301"/>
        <v>9.1428571428571387E-2</v>
      </c>
      <c r="I1257" s="77">
        <f t="shared" si="302"/>
        <v>0.95000000000000018</v>
      </c>
      <c r="J1257" s="77">
        <f t="shared" si="303"/>
        <v>0.63999999999999968</v>
      </c>
      <c r="K1257" s="80">
        <v>1</v>
      </c>
      <c r="L1257" s="81"/>
      <c r="M1257" s="8"/>
      <c r="N1257" s="4"/>
      <c r="O1257" s="4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</row>
    <row r="1258" spans="1:38" s="1" customFormat="1" hidden="1">
      <c r="A1258" s="137">
        <v>41733</v>
      </c>
      <c r="B1258" s="73" t="s">
        <v>5844</v>
      </c>
      <c r="C1258" s="74" t="s">
        <v>5845</v>
      </c>
      <c r="D1258" s="138" t="s">
        <v>5846</v>
      </c>
      <c r="E1258" s="78">
        <v>26</v>
      </c>
      <c r="F1258" s="77">
        <v>40</v>
      </c>
      <c r="G1258" s="77">
        <v>34</v>
      </c>
      <c r="H1258" s="91">
        <f t="shared" si="301"/>
        <v>0.30769230769230771</v>
      </c>
      <c r="I1258" s="77">
        <f t="shared" si="302"/>
        <v>14</v>
      </c>
      <c r="J1258" s="77">
        <f t="shared" si="303"/>
        <v>8</v>
      </c>
      <c r="K1258" s="80">
        <v>2</v>
      </c>
      <c r="L1258" s="81"/>
      <c r="M1258" s="8"/>
      <c r="N1258" s="4"/>
      <c r="O1258" s="4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</row>
    <row r="1259" spans="1:38" s="1" customFormat="1" hidden="1">
      <c r="A1259" s="137">
        <v>41733</v>
      </c>
      <c r="B1259" s="73" t="s">
        <v>5847</v>
      </c>
      <c r="C1259" s="74" t="s">
        <v>5848</v>
      </c>
      <c r="D1259" s="126" t="s">
        <v>5849</v>
      </c>
      <c r="E1259" s="78">
        <v>20</v>
      </c>
      <c r="F1259" s="77">
        <v>22.18</v>
      </c>
      <c r="G1259" s="77">
        <v>23</v>
      </c>
      <c r="H1259" s="91">
        <f t="shared" si="301"/>
        <v>0.15</v>
      </c>
      <c r="I1259" s="77">
        <f t="shared" si="302"/>
        <v>2.1799999999999997</v>
      </c>
      <c r="J1259" s="77">
        <f t="shared" si="303"/>
        <v>3</v>
      </c>
      <c r="K1259" s="80">
        <v>2</v>
      </c>
      <c r="L1259" s="81"/>
      <c r="M1259" s="8"/>
      <c r="N1259" s="4"/>
      <c r="O1259" s="4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</row>
    <row r="1260" spans="1:38" s="1" customFormat="1" hidden="1">
      <c r="A1260" s="137">
        <v>41733</v>
      </c>
      <c r="B1260" s="73" t="s">
        <v>5850</v>
      </c>
      <c r="C1260" s="74" t="s">
        <v>5851</v>
      </c>
      <c r="D1260" s="138" t="s">
        <v>5852</v>
      </c>
      <c r="E1260" s="78">
        <v>19</v>
      </c>
      <c r="F1260" s="77">
        <v>25</v>
      </c>
      <c r="G1260" s="77">
        <v>23</v>
      </c>
      <c r="H1260" s="91">
        <f t="shared" si="301"/>
        <v>0.21052631578947367</v>
      </c>
      <c r="I1260" s="77">
        <f t="shared" si="302"/>
        <v>6</v>
      </c>
      <c r="J1260" s="77">
        <f t="shared" si="303"/>
        <v>4</v>
      </c>
      <c r="K1260" s="80">
        <v>3</v>
      </c>
      <c r="L1260" s="81"/>
      <c r="M1260" s="8"/>
      <c r="N1260" s="4"/>
      <c r="O1260" s="4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</row>
    <row r="1261" spans="1:38" s="1" customFormat="1" ht="13.8" hidden="1">
      <c r="A1261" s="137">
        <v>41738</v>
      </c>
      <c r="B1261" s="73" t="s">
        <v>5854</v>
      </c>
      <c r="C1261" s="74" t="s">
        <v>5855</v>
      </c>
      <c r="D1261" s="138" t="s">
        <v>1753</v>
      </c>
      <c r="E1261" s="78">
        <v>14</v>
      </c>
      <c r="F1261" s="77">
        <v>16.5</v>
      </c>
      <c r="G1261" s="77">
        <v>15.2</v>
      </c>
      <c r="H1261" s="91">
        <f t="shared" si="301"/>
        <v>8.571428571428566E-2</v>
      </c>
      <c r="I1261" s="77">
        <f t="shared" si="302"/>
        <v>2.5</v>
      </c>
      <c r="J1261" s="77">
        <f t="shared" si="303"/>
        <v>1.1999999999999993</v>
      </c>
      <c r="K1261" s="80">
        <v>3</v>
      </c>
      <c r="L1261" s="81"/>
      <c r="M1261" s="8"/>
      <c r="N1261" s="8"/>
      <c r="O1261" s="8"/>
    </row>
    <row r="1262" spans="1:38" s="1" customFormat="1" ht="12.75" hidden="1" customHeight="1">
      <c r="A1262" s="137">
        <v>41738</v>
      </c>
      <c r="B1262" s="73" t="s">
        <v>5856</v>
      </c>
      <c r="C1262" s="74" t="s">
        <v>5857</v>
      </c>
      <c r="D1262" s="138" t="s">
        <v>5858</v>
      </c>
      <c r="E1262" s="78">
        <v>17</v>
      </c>
      <c r="F1262" s="77">
        <v>16.5</v>
      </c>
      <c r="G1262" s="77">
        <v>17.12</v>
      </c>
      <c r="H1262" s="91">
        <f t="shared" si="301"/>
        <v>7.0588235294118231E-3</v>
      </c>
      <c r="I1262" s="77">
        <f t="shared" si="302"/>
        <v>-0.5</v>
      </c>
      <c r="J1262" s="77">
        <f t="shared" si="303"/>
        <v>0.12000000000000099</v>
      </c>
      <c r="K1262" s="80">
        <v>1</v>
      </c>
      <c r="L1262" s="81"/>
      <c r="M1262" s="8"/>
      <c r="N1262" s="8"/>
      <c r="O1262" s="8"/>
    </row>
    <row r="1263" spans="1:38" s="1" customFormat="1" ht="12.75" hidden="1" customHeight="1">
      <c r="A1263" s="137">
        <v>41739</v>
      </c>
      <c r="B1263" s="73" t="s">
        <v>5859</v>
      </c>
      <c r="C1263" s="74" t="s">
        <v>5860</v>
      </c>
      <c r="D1263" s="138" t="s">
        <v>5861</v>
      </c>
      <c r="E1263" s="78">
        <v>16</v>
      </c>
      <c r="F1263" s="77">
        <v>16.89</v>
      </c>
      <c r="G1263" s="77">
        <v>14.01</v>
      </c>
      <c r="H1263" s="91">
        <f t="shared" si="301"/>
        <v>-0.12437500000000001</v>
      </c>
      <c r="I1263" s="77">
        <f t="shared" si="302"/>
        <v>0.89000000000000057</v>
      </c>
      <c r="J1263" s="77">
        <f t="shared" si="303"/>
        <v>-1.9900000000000002</v>
      </c>
      <c r="K1263" s="80">
        <v>2</v>
      </c>
      <c r="L1263" s="81"/>
      <c r="M1263" s="8"/>
      <c r="N1263" s="8"/>
      <c r="O1263" s="8"/>
    </row>
    <row r="1264" spans="1:38" s="1" customFormat="1" ht="12.75" hidden="1" customHeight="1">
      <c r="A1264" s="137">
        <v>41739</v>
      </c>
      <c r="B1264" s="73" t="s">
        <v>5862</v>
      </c>
      <c r="C1264" s="74" t="s">
        <v>5863</v>
      </c>
      <c r="D1264" s="138" t="s">
        <v>5864</v>
      </c>
      <c r="E1264" s="78">
        <v>25</v>
      </c>
      <c r="F1264" s="77">
        <v>24.25</v>
      </c>
      <c r="G1264" s="77">
        <v>23.98</v>
      </c>
      <c r="H1264" s="91">
        <f t="shared" si="301"/>
        <v>-4.0799999999999982E-2</v>
      </c>
      <c r="I1264" s="77">
        <f t="shared" si="302"/>
        <v>-0.75</v>
      </c>
      <c r="J1264" s="77">
        <f t="shared" si="303"/>
        <v>-1.0199999999999996</v>
      </c>
      <c r="K1264" s="80">
        <v>1</v>
      </c>
      <c r="L1264" s="81"/>
      <c r="M1264" s="8"/>
      <c r="N1264" s="8"/>
      <c r="O1264" s="8"/>
    </row>
    <row r="1265" spans="1:38" s="1" customFormat="1" ht="12.75" hidden="1" customHeight="1">
      <c r="A1265" s="137">
        <v>41739</v>
      </c>
      <c r="B1265" s="73" t="s">
        <v>5865</v>
      </c>
      <c r="C1265" s="74" t="s">
        <v>5866</v>
      </c>
      <c r="D1265" s="138" t="s">
        <v>5867</v>
      </c>
      <c r="E1265" s="78">
        <v>7</v>
      </c>
      <c r="F1265" s="77">
        <v>7.1</v>
      </c>
      <c r="G1265" s="77">
        <v>6.85</v>
      </c>
      <c r="H1265" s="91">
        <f t="shared" si="301"/>
        <v>-2.1428571428571481E-2</v>
      </c>
      <c r="I1265" s="77">
        <f t="shared" si="302"/>
        <v>9.9999999999999645E-2</v>
      </c>
      <c r="J1265" s="77">
        <f t="shared" si="303"/>
        <v>-0.15000000000000036</v>
      </c>
      <c r="K1265" s="80">
        <v>1</v>
      </c>
      <c r="L1265" s="81"/>
      <c r="M1265" s="8"/>
      <c r="N1265" s="8"/>
      <c r="O1265" s="8"/>
    </row>
    <row r="1266" spans="1:38" s="1" customFormat="1" ht="12.75" hidden="1" customHeight="1">
      <c r="A1266" s="66">
        <v>41740</v>
      </c>
      <c r="B1266" s="141" t="s">
        <v>6404</v>
      </c>
      <c r="C1266" s="68" t="s">
        <v>6405</v>
      </c>
      <c r="D1266" s="126" t="s">
        <v>2592</v>
      </c>
      <c r="E1266" s="150">
        <v>5</v>
      </c>
      <c r="F1266" s="150">
        <v>5.05</v>
      </c>
      <c r="G1266" s="71">
        <v>5.05</v>
      </c>
      <c r="H1266" s="119">
        <f>(G1266-E1266)/E1266</f>
        <v>9.9999999999999638E-3</v>
      </c>
      <c r="I1266" s="71">
        <f>(F1266-E1266)</f>
        <v>4.9999999999999822E-2</v>
      </c>
      <c r="J1266" s="71">
        <f>G1266-E1266</f>
        <v>4.9999999999999822E-2</v>
      </c>
      <c r="K1266" s="120">
        <v>1</v>
      </c>
      <c r="L1266" s="68"/>
      <c r="M1266" s="8"/>
      <c r="N1266" s="8"/>
      <c r="O1266" s="8"/>
    </row>
    <row r="1267" spans="1:38" s="1" customFormat="1" ht="12.75" hidden="1" customHeight="1">
      <c r="A1267" s="137">
        <v>41740</v>
      </c>
      <c r="B1267" s="73" t="s">
        <v>5868</v>
      </c>
      <c r="C1267" s="74" t="s">
        <v>5869</v>
      </c>
      <c r="D1267" s="126" t="s">
        <v>5870</v>
      </c>
      <c r="E1267" s="78">
        <v>20</v>
      </c>
      <c r="F1267" s="77">
        <v>21.5</v>
      </c>
      <c r="G1267" s="77">
        <v>22.2</v>
      </c>
      <c r="H1267" s="91">
        <f t="shared" ref="H1267:H1280" si="304">(G1267-E1267)/E1267</f>
        <v>0.10999999999999996</v>
      </c>
      <c r="I1267" s="77">
        <f t="shared" ref="I1267:I1280" si="305">(F1267-E1267)</f>
        <v>1.5</v>
      </c>
      <c r="J1267" s="77">
        <f t="shared" ref="J1267:J1280" si="306">G1267-E1267</f>
        <v>2.1999999999999993</v>
      </c>
      <c r="K1267" s="80">
        <v>2</v>
      </c>
      <c r="L1267" s="81"/>
      <c r="M1267" s="8"/>
      <c r="N1267" s="8"/>
      <c r="O1267" s="8"/>
    </row>
    <row r="1268" spans="1:38" s="1" customFormat="1" ht="12.75" hidden="1" customHeight="1">
      <c r="A1268" s="137">
        <v>41740</v>
      </c>
      <c r="B1268" s="73" t="s">
        <v>5871</v>
      </c>
      <c r="C1268" s="74" t="s">
        <v>5872</v>
      </c>
      <c r="D1268" s="73" t="s">
        <v>5873</v>
      </c>
      <c r="E1268" s="78">
        <v>14</v>
      </c>
      <c r="F1268" s="77">
        <v>13.75</v>
      </c>
      <c r="G1268" s="77">
        <v>12.98</v>
      </c>
      <c r="H1268" s="91">
        <f t="shared" si="304"/>
        <v>-7.2857142857142829E-2</v>
      </c>
      <c r="I1268" s="77">
        <f t="shared" si="305"/>
        <v>-0.25</v>
      </c>
      <c r="J1268" s="77">
        <f t="shared" si="306"/>
        <v>-1.0199999999999996</v>
      </c>
      <c r="K1268" s="80">
        <v>1</v>
      </c>
      <c r="L1268" s="81"/>
      <c r="M1268" s="8"/>
      <c r="N1268" s="8"/>
      <c r="O1268" s="8"/>
    </row>
    <row r="1269" spans="1:38" s="1" customFormat="1" ht="12.75" hidden="1" customHeight="1">
      <c r="A1269" s="137">
        <v>41740</v>
      </c>
      <c r="B1269" s="73" t="s">
        <v>5874</v>
      </c>
      <c r="C1269" s="74" t="s">
        <v>5875</v>
      </c>
      <c r="D1269" s="138" t="s">
        <v>5876</v>
      </c>
      <c r="E1269" s="78">
        <v>15</v>
      </c>
      <c r="F1269" s="77">
        <v>16.309999999999999</v>
      </c>
      <c r="G1269" s="77">
        <v>17</v>
      </c>
      <c r="H1269" s="91">
        <f t="shared" si="304"/>
        <v>0.13333333333333333</v>
      </c>
      <c r="I1269" s="77">
        <f t="shared" si="305"/>
        <v>1.3099999999999987</v>
      </c>
      <c r="J1269" s="77">
        <f t="shared" si="306"/>
        <v>2</v>
      </c>
      <c r="K1269" s="80">
        <v>1</v>
      </c>
      <c r="L1269" s="81"/>
      <c r="M1269" s="8"/>
      <c r="N1269" s="8"/>
      <c r="O1269" s="8"/>
    </row>
    <row r="1270" spans="1:38" s="1" customFormat="1" hidden="1">
      <c r="A1270" s="137">
        <v>41740</v>
      </c>
      <c r="B1270" s="73" t="s">
        <v>5877</v>
      </c>
      <c r="C1270" s="74" t="s">
        <v>5878</v>
      </c>
      <c r="D1270" s="138" t="s">
        <v>5879</v>
      </c>
      <c r="E1270" s="78">
        <v>15</v>
      </c>
      <c r="F1270" s="77">
        <v>25.65</v>
      </c>
      <c r="G1270" s="77">
        <v>24.72</v>
      </c>
      <c r="H1270" s="91">
        <f t="shared" si="304"/>
        <v>0.64799999999999991</v>
      </c>
      <c r="I1270" s="77">
        <f t="shared" si="305"/>
        <v>10.649999999999999</v>
      </c>
      <c r="J1270" s="77">
        <f t="shared" si="306"/>
        <v>9.7199999999999989</v>
      </c>
      <c r="K1270" s="80">
        <v>3</v>
      </c>
      <c r="L1270" s="81"/>
      <c r="M1270" s="8"/>
      <c r="N1270" s="4"/>
      <c r="O1270" s="4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</row>
    <row r="1271" spans="1:38" s="1" customFormat="1" hidden="1">
      <c r="A1271" s="137">
        <v>41744</v>
      </c>
      <c r="B1271" s="73" t="s">
        <v>5892</v>
      </c>
      <c r="C1271" s="74" t="s">
        <v>5891</v>
      </c>
      <c r="D1271" s="151" t="s">
        <v>5890</v>
      </c>
      <c r="E1271" s="78">
        <v>12.5</v>
      </c>
      <c r="F1271" s="77">
        <v>12.5</v>
      </c>
      <c r="G1271" s="77">
        <v>12.4</v>
      </c>
      <c r="H1271" s="91">
        <f t="shared" si="304"/>
        <v>-7.9999999999999724E-3</v>
      </c>
      <c r="I1271" s="77">
        <f t="shared" si="305"/>
        <v>0</v>
      </c>
      <c r="J1271" s="77">
        <f t="shared" si="306"/>
        <v>-9.9999999999999645E-2</v>
      </c>
      <c r="K1271" s="80">
        <v>1</v>
      </c>
      <c r="L1271" s="81"/>
      <c r="M1271" s="8"/>
      <c r="N1271" s="4"/>
      <c r="O1271" s="4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</row>
    <row r="1272" spans="1:38" s="1" customFormat="1" hidden="1">
      <c r="A1272" s="137">
        <v>41744</v>
      </c>
      <c r="B1272" s="73" t="s">
        <v>5889</v>
      </c>
      <c r="C1272" s="152" t="s">
        <v>6140</v>
      </c>
      <c r="D1272" s="151" t="s">
        <v>5888</v>
      </c>
      <c r="E1272" s="78">
        <v>15</v>
      </c>
      <c r="F1272" s="77">
        <v>17.899999999999999</v>
      </c>
      <c r="G1272" s="77">
        <v>15.35</v>
      </c>
      <c r="H1272" s="91">
        <f t="shared" si="304"/>
        <v>2.333333333333331E-2</v>
      </c>
      <c r="I1272" s="77">
        <f t="shared" si="305"/>
        <v>2.8999999999999986</v>
      </c>
      <c r="J1272" s="77">
        <f t="shared" si="306"/>
        <v>0.34999999999999964</v>
      </c>
      <c r="K1272" s="80">
        <v>1</v>
      </c>
      <c r="L1272" s="81"/>
      <c r="M1272" s="8"/>
      <c r="N1272" s="4"/>
      <c r="O1272" s="4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</row>
    <row r="1273" spans="1:38" hidden="1">
      <c r="A1273" s="137">
        <v>41745</v>
      </c>
      <c r="B1273" s="73" t="s">
        <v>5887</v>
      </c>
      <c r="C1273" s="152" t="s">
        <v>5886</v>
      </c>
      <c r="D1273" s="151" t="s">
        <v>5885</v>
      </c>
      <c r="E1273" s="78">
        <v>25</v>
      </c>
      <c r="F1273" s="77">
        <v>27</v>
      </c>
      <c r="G1273" s="77">
        <v>26.15</v>
      </c>
      <c r="H1273" s="91">
        <f t="shared" si="304"/>
        <v>4.5999999999999944E-2</v>
      </c>
      <c r="I1273" s="77">
        <f t="shared" si="305"/>
        <v>2</v>
      </c>
      <c r="J1273" s="77">
        <f t="shared" si="306"/>
        <v>1.1499999999999986</v>
      </c>
      <c r="K1273" s="80">
        <v>1</v>
      </c>
    </row>
    <row r="1274" spans="1:38" hidden="1">
      <c r="A1274" s="137">
        <v>41745</v>
      </c>
      <c r="B1274" s="73" t="s">
        <v>5884</v>
      </c>
      <c r="C1274" s="152" t="s">
        <v>5883</v>
      </c>
      <c r="D1274" s="153" t="s">
        <v>5882</v>
      </c>
      <c r="E1274" s="78">
        <v>30</v>
      </c>
      <c r="F1274" s="77">
        <v>30</v>
      </c>
      <c r="G1274" s="77">
        <v>29.33</v>
      </c>
      <c r="H1274" s="91">
        <f t="shared" si="304"/>
        <v>-2.2333333333333389E-2</v>
      </c>
      <c r="I1274" s="77">
        <f t="shared" si="305"/>
        <v>0</v>
      </c>
      <c r="J1274" s="77">
        <f t="shared" si="306"/>
        <v>-0.67000000000000171</v>
      </c>
      <c r="K1274" s="80">
        <v>1</v>
      </c>
    </row>
    <row r="1275" spans="1:38" s="1" customFormat="1" hidden="1">
      <c r="A1275" s="137">
        <v>41745</v>
      </c>
      <c r="B1275" s="73" t="s">
        <v>5881</v>
      </c>
      <c r="C1275" s="152" t="s">
        <v>5880</v>
      </c>
      <c r="D1275" s="151" t="s">
        <v>2051</v>
      </c>
      <c r="E1275" s="78">
        <v>12</v>
      </c>
      <c r="F1275" s="77">
        <v>11.35</v>
      </c>
      <c r="G1275" s="77">
        <v>13.79</v>
      </c>
      <c r="H1275" s="91">
        <f t="shared" si="304"/>
        <v>0.14916666666666659</v>
      </c>
      <c r="I1275" s="77">
        <f t="shared" si="305"/>
        <v>-0.65000000000000036</v>
      </c>
      <c r="J1275" s="77">
        <f t="shared" si="306"/>
        <v>1.7899999999999991</v>
      </c>
      <c r="K1275" s="80">
        <v>1</v>
      </c>
      <c r="L1275" s="81"/>
      <c r="M1275" s="8"/>
      <c r="N1275" s="4"/>
      <c r="O1275" s="4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</row>
    <row r="1276" spans="1:38" s="1" customFormat="1" hidden="1">
      <c r="A1276" s="137">
        <v>41746</v>
      </c>
      <c r="B1276" s="73" t="s">
        <v>5893</v>
      </c>
      <c r="C1276" s="74" t="s">
        <v>5894</v>
      </c>
      <c r="D1276" s="153" t="s">
        <v>3460</v>
      </c>
      <c r="E1276" s="78">
        <v>10</v>
      </c>
      <c r="F1276" s="77">
        <v>10.8</v>
      </c>
      <c r="G1276" s="77">
        <v>11.86</v>
      </c>
      <c r="H1276" s="91">
        <f t="shared" si="304"/>
        <v>0.18599999999999994</v>
      </c>
      <c r="I1276" s="77">
        <f t="shared" si="305"/>
        <v>0.80000000000000071</v>
      </c>
      <c r="J1276" s="77">
        <f t="shared" si="306"/>
        <v>1.8599999999999994</v>
      </c>
      <c r="K1276" s="80">
        <v>1</v>
      </c>
      <c r="L1276" s="81"/>
      <c r="M1276" s="8"/>
      <c r="N1276" s="4"/>
      <c r="O1276" s="4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</row>
    <row r="1277" spans="1:38" s="1" customFormat="1" ht="15" hidden="1" customHeight="1">
      <c r="A1277" s="137">
        <v>41746</v>
      </c>
      <c r="B1277" s="73" t="s">
        <v>5895</v>
      </c>
      <c r="C1277" s="74" t="s">
        <v>5896</v>
      </c>
      <c r="D1277" s="154" t="s">
        <v>5897</v>
      </c>
      <c r="E1277" s="78">
        <v>16</v>
      </c>
      <c r="F1277" s="77">
        <v>16.79</v>
      </c>
      <c r="G1277" s="77">
        <v>16.5</v>
      </c>
      <c r="H1277" s="91">
        <f t="shared" si="304"/>
        <v>3.125E-2</v>
      </c>
      <c r="I1277" s="77">
        <f t="shared" si="305"/>
        <v>0.78999999999999915</v>
      </c>
      <c r="J1277" s="77">
        <f t="shared" si="306"/>
        <v>0.5</v>
      </c>
      <c r="K1277" s="80">
        <v>1</v>
      </c>
      <c r="L1277" s="81"/>
      <c r="M1277" s="8"/>
      <c r="N1277" s="4"/>
      <c r="O1277" s="4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</row>
    <row r="1278" spans="1:38" s="1" customFormat="1" hidden="1">
      <c r="A1278" s="137">
        <v>41746</v>
      </c>
      <c r="B1278" s="73" t="s">
        <v>5898</v>
      </c>
      <c r="C1278" s="74" t="s">
        <v>5899</v>
      </c>
      <c r="D1278" s="151" t="s">
        <v>5900</v>
      </c>
      <c r="E1278" s="78">
        <v>9.5</v>
      </c>
      <c r="F1278" s="77">
        <v>9.5</v>
      </c>
      <c r="G1278" s="77">
        <v>9.75</v>
      </c>
      <c r="H1278" s="91">
        <f t="shared" si="304"/>
        <v>2.6315789473684209E-2</v>
      </c>
      <c r="I1278" s="77">
        <f t="shared" si="305"/>
        <v>0</v>
      </c>
      <c r="J1278" s="77">
        <f t="shared" si="306"/>
        <v>0.25</v>
      </c>
      <c r="K1278" s="80">
        <v>1</v>
      </c>
      <c r="L1278" s="81"/>
      <c r="M1278" s="8"/>
      <c r="N1278" s="4"/>
      <c r="O1278" s="4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</row>
    <row r="1279" spans="1:38" s="1" customFormat="1" hidden="1">
      <c r="A1279" s="137">
        <v>41746</v>
      </c>
      <c r="B1279" s="73" t="s">
        <v>5901</v>
      </c>
      <c r="C1279" s="74" t="s">
        <v>5902</v>
      </c>
      <c r="D1279" s="153" t="s">
        <v>1053</v>
      </c>
      <c r="E1279" s="78">
        <v>12</v>
      </c>
      <c r="F1279" s="77">
        <v>12.25</v>
      </c>
      <c r="G1279" s="77">
        <v>12</v>
      </c>
      <c r="H1279" s="91">
        <f t="shared" si="304"/>
        <v>0</v>
      </c>
      <c r="I1279" s="77">
        <f t="shared" si="305"/>
        <v>0.25</v>
      </c>
      <c r="J1279" s="77">
        <f t="shared" si="306"/>
        <v>0</v>
      </c>
      <c r="K1279" s="80">
        <v>1</v>
      </c>
      <c r="L1279" s="81"/>
      <c r="M1279" s="8"/>
      <c r="N1279" s="4"/>
      <c r="O1279" s="4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</row>
    <row r="1280" spans="1:38" s="1" customFormat="1" hidden="1">
      <c r="A1280" s="137">
        <v>41746</v>
      </c>
      <c r="B1280" s="73" t="s">
        <v>5903</v>
      </c>
      <c r="C1280" s="74" t="s">
        <v>5904</v>
      </c>
      <c r="D1280" s="153" t="s">
        <v>5840</v>
      </c>
      <c r="E1280" s="78">
        <v>17</v>
      </c>
      <c r="F1280" s="77">
        <v>16.27</v>
      </c>
      <c r="G1280" s="77">
        <v>20.239999999999998</v>
      </c>
      <c r="H1280" s="91">
        <f t="shared" si="304"/>
        <v>0.19058823529411756</v>
      </c>
      <c r="I1280" s="77">
        <f t="shared" si="305"/>
        <v>-0.73000000000000043</v>
      </c>
      <c r="J1280" s="77">
        <f t="shared" si="306"/>
        <v>3.2399999999999984</v>
      </c>
      <c r="K1280" s="80">
        <v>1</v>
      </c>
      <c r="L1280" s="81"/>
      <c r="M1280" s="8"/>
      <c r="N1280" s="4"/>
      <c r="O1280" s="4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</row>
    <row r="1281" spans="1:38" s="1" customFormat="1" hidden="1">
      <c r="A1281" s="137">
        <v>41754</v>
      </c>
      <c r="B1281" s="73" t="s">
        <v>5905</v>
      </c>
      <c r="C1281" s="74" t="s">
        <v>5906</v>
      </c>
      <c r="D1281" s="155" t="s">
        <v>5907</v>
      </c>
      <c r="E1281" s="78">
        <v>8</v>
      </c>
      <c r="F1281" s="77">
        <v>7.9</v>
      </c>
      <c r="G1281" s="77">
        <v>7.45</v>
      </c>
      <c r="H1281" s="91">
        <f>(G1281-E1281)/E1281</f>
        <v>-6.8749999999999978E-2</v>
      </c>
      <c r="I1281" s="77">
        <f>(F1281-E1281)</f>
        <v>-9.9999999999999645E-2</v>
      </c>
      <c r="J1281" s="77">
        <f>G1281-E1281</f>
        <v>-0.54999999999999982</v>
      </c>
      <c r="K1281" s="80">
        <v>1</v>
      </c>
      <c r="L1281" s="81"/>
      <c r="M1281" s="8"/>
      <c r="N1281" s="4"/>
      <c r="O1281" s="4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</row>
    <row r="1282" spans="1:38" s="1" customFormat="1" hidden="1">
      <c r="A1282" s="137">
        <v>41761</v>
      </c>
      <c r="B1282" s="73" t="s">
        <v>5908</v>
      </c>
      <c r="C1282" s="74" t="s">
        <v>5909</v>
      </c>
      <c r="D1282" s="146" t="s">
        <v>5719</v>
      </c>
      <c r="E1282" s="78">
        <v>8</v>
      </c>
      <c r="F1282" s="77">
        <v>7.5</v>
      </c>
      <c r="G1282" s="77">
        <v>7.2</v>
      </c>
      <c r="H1282" s="91">
        <f t="shared" ref="H1282:H1308" si="307">(G1282-E1282)/E1282</f>
        <v>-9.9999999999999978E-2</v>
      </c>
      <c r="I1282" s="77">
        <f t="shared" ref="I1282:I1308" si="308">(F1282-E1282)</f>
        <v>-0.5</v>
      </c>
      <c r="J1282" s="77">
        <f t="shared" ref="J1282:J1308" si="309">G1282-E1282</f>
        <v>-0.79999999999999982</v>
      </c>
      <c r="K1282" s="80">
        <v>1</v>
      </c>
      <c r="L1282" s="81"/>
      <c r="M1282" s="8"/>
      <c r="N1282" s="4"/>
      <c r="O1282" s="4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</row>
    <row r="1283" spans="1:38" s="1" customFormat="1" hidden="1">
      <c r="A1283" s="137">
        <v>41761</v>
      </c>
      <c r="B1283" s="3" t="s">
        <v>8021</v>
      </c>
      <c r="C1283" s="74" t="s">
        <v>5910</v>
      </c>
      <c r="D1283" s="138" t="s">
        <v>5911</v>
      </c>
      <c r="E1283" s="78">
        <v>19</v>
      </c>
      <c r="F1283" s="77">
        <v>18.149999999999999</v>
      </c>
      <c r="G1283" s="77">
        <v>18.600000000000001</v>
      </c>
      <c r="H1283" s="91">
        <f t="shared" si="307"/>
        <v>-2.1052631578947295E-2</v>
      </c>
      <c r="I1283" s="77">
        <f t="shared" si="308"/>
        <v>-0.85000000000000142</v>
      </c>
      <c r="J1283" s="77">
        <f t="shared" si="309"/>
        <v>-0.39999999999999858</v>
      </c>
      <c r="K1283" s="80">
        <v>1</v>
      </c>
      <c r="L1283" s="81"/>
      <c r="M1283" s="8"/>
      <c r="N1283" s="8"/>
      <c r="O1283" s="8"/>
    </row>
    <row r="1284" spans="1:38" s="1" customFormat="1" ht="13.8" hidden="1">
      <c r="A1284" s="137">
        <v>41761</v>
      </c>
      <c r="B1284" s="73" t="s">
        <v>5912</v>
      </c>
      <c r="C1284" s="74" t="s">
        <v>5913</v>
      </c>
      <c r="D1284" s="156" t="s">
        <v>5914</v>
      </c>
      <c r="E1284" s="78">
        <v>11</v>
      </c>
      <c r="F1284" s="77">
        <v>12.1</v>
      </c>
      <c r="G1284" s="77">
        <v>11.05</v>
      </c>
      <c r="H1284" s="91">
        <f t="shared" si="307"/>
        <v>4.5454545454546103E-3</v>
      </c>
      <c r="I1284" s="77">
        <f t="shared" si="308"/>
        <v>1.0999999999999996</v>
      </c>
      <c r="J1284" s="77">
        <f t="shared" si="309"/>
        <v>5.0000000000000711E-2</v>
      </c>
      <c r="K1284" s="80">
        <v>1</v>
      </c>
      <c r="L1284" s="81"/>
      <c r="M1284" s="8"/>
      <c r="N1284" s="8"/>
      <c r="O1284" s="8"/>
    </row>
    <row r="1285" spans="1:38" s="1" customFormat="1" ht="13.8" hidden="1">
      <c r="A1285" s="137">
        <v>41761</v>
      </c>
      <c r="B1285" s="73" t="s">
        <v>5915</v>
      </c>
      <c r="C1285" s="74" t="s">
        <v>5916</v>
      </c>
      <c r="D1285" s="146" t="s">
        <v>5917</v>
      </c>
      <c r="E1285" s="78">
        <v>10</v>
      </c>
      <c r="F1285" s="77">
        <v>9.65</v>
      </c>
      <c r="G1285" s="77">
        <v>9</v>
      </c>
      <c r="H1285" s="91">
        <f t="shared" si="307"/>
        <v>-0.1</v>
      </c>
      <c r="I1285" s="77">
        <f t="shared" si="308"/>
        <v>-0.34999999999999964</v>
      </c>
      <c r="J1285" s="77">
        <f t="shared" si="309"/>
        <v>-1</v>
      </c>
      <c r="K1285" s="80">
        <v>1</v>
      </c>
      <c r="L1285" s="81"/>
      <c r="M1285" s="8"/>
      <c r="N1285" s="8"/>
      <c r="O1285" s="8"/>
    </row>
    <row r="1286" spans="1:38" s="1" customFormat="1" ht="13.8" hidden="1">
      <c r="A1286" s="137">
        <v>41766</v>
      </c>
      <c r="B1286" s="73" t="s">
        <v>5918</v>
      </c>
      <c r="C1286" s="74" t="s">
        <v>5919</v>
      </c>
      <c r="D1286" s="148" t="s">
        <v>1819</v>
      </c>
      <c r="E1286" s="78">
        <v>21</v>
      </c>
      <c r="F1286" s="77">
        <v>25.5</v>
      </c>
      <c r="G1286" s="77">
        <v>26.11</v>
      </c>
      <c r="H1286" s="91">
        <f t="shared" si="307"/>
        <v>0.24333333333333332</v>
      </c>
      <c r="I1286" s="77">
        <f t="shared" si="308"/>
        <v>4.5</v>
      </c>
      <c r="J1286" s="77">
        <f t="shared" si="309"/>
        <v>5.1099999999999994</v>
      </c>
      <c r="K1286" s="80">
        <v>3</v>
      </c>
      <c r="L1286" s="81"/>
      <c r="M1286" s="8"/>
      <c r="N1286" s="8"/>
      <c r="O1286" s="8"/>
    </row>
    <row r="1287" spans="1:38" s="1" customFormat="1" ht="13.8" hidden="1">
      <c r="A1287" s="137">
        <v>41767</v>
      </c>
      <c r="B1287" s="73" t="s">
        <v>5920</v>
      </c>
      <c r="C1287" s="74" t="s">
        <v>5921</v>
      </c>
      <c r="D1287" s="157" t="s">
        <v>5922</v>
      </c>
      <c r="E1287" s="78">
        <v>10</v>
      </c>
      <c r="F1287" s="77">
        <v>10.35</v>
      </c>
      <c r="G1287" s="77">
        <v>10.029999999999999</v>
      </c>
      <c r="H1287" s="91">
        <f t="shared" si="307"/>
        <v>2.9999999999999359E-3</v>
      </c>
      <c r="I1287" s="77">
        <f t="shared" si="308"/>
        <v>0.34999999999999964</v>
      </c>
      <c r="J1287" s="77">
        <f t="shared" si="309"/>
        <v>2.9999999999999361E-2</v>
      </c>
      <c r="K1287" s="80">
        <v>1</v>
      </c>
      <c r="L1287" s="81"/>
      <c r="M1287" s="8"/>
      <c r="N1287" s="8"/>
      <c r="O1287" s="8"/>
    </row>
    <row r="1288" spans="1:38" s="1" customFormat="1" ht="13.8" hidden="1">
      <c r="A1288" s="137">
        <v>41767</v>
      </c>
      <c r="B1288" s="73" t="s">
        <v>5923</v>
      </c>
      <c r="C1288" s="74" t="s">
        <v>5924</v>
      </c>
      <c r="D1288" s="148" t="s">
        <v>5925</v>
      </c>
      <c r="E1288" s="78">
        <v>14</v>
      </c>
      <c r="F1288" s="77">
        <v>15.25</v>
      </c>
      <c r="G1288" s="77">
        <v>14.1</v>
      </c>
      <c r="H1288" s="91">
        <f t="shared" si="307"/>
        <v>7.1428571428571175E-3</v>
      </c>
      <c r="I1288" s="77">
        <f t="shared" si="308"/>
        <v>1.25</v>
      </c>
      <c r="J1288" s="77">
        <f t="shared" si="309"/>
        <v>9.9999999999999645E-2</v>
      </c>
      <c r="K1288" s="80">
        <v>2</v>
      </c>
      <c r="L1288" s="81"/>
      <c r="M1288" s="8"/>
      <c r="N1288" s="8"/>
      <c r="O1288" s="8"/>
    </row>
    <row r="1289" spans="1:38" s="1" customFormat="1" ht="13.8" hidden="1">
      <c r="A1289" s="137">
        <v>41767</v>
      </c>
      <c r="B1289" s="73" t="s">
        <v>5926</v>
      </c>
      <c r="C1289" s="74" t="s">
        <v>5927</v>
      </c>
      <c r="D1289" s="157" t="s">
        <v>5928</v>
      </c>
      <c r="E1289" s="78">
        <v>15</v>
      </c>
      <c r="F1289" s="77">
        <v>15</v>
      </c>
      <c r="G1289" s="77">
        <v>15</v>
      </c>
      <c r="H1289" s="91">
        <f t="shared" si="307"/>
        <v>0</v>
      </c>
      <c r="I1289" s="77">
        <f t="shared" si="308"/>
        <v>0</v>
      </c>
      <c r="J1289" s="77">
        <f t="shared" si="309"/>
        <v>0</v>
      </c>
      <c r="K1289" s="80">
        <v>1</v>
      </c>
      <c r="L1289" s="81"/>
      <c r="M1289" s="8"/>
      <c r="N1289" s="8"/>
      <c r="O1289" s="8"/>
    </row>
    <row r="1290" spans="1:38" s="1" customFormat="1" ht="13.8" hidden="1">
      <c r="A1290" s="137">
        <v>41768</v>
      </c>
      <c r="B1290" s="73" t="s">
        <v>5929</v>
      </c>
      <c r="C1290" s="74" t="s">
        <v>5930</v>
      </c>
      <c r="D1290" s="138" t="s">
        <v>5931</v>
      </c>
      <c r="E1290" s="78">
        <v>15</v>
      </c>
      <c r="F1290" s="77">
        <v>15</v>
      </c>
      <c r="G1290" s="77">
        <v>15.05</v>
      </c>
      <c r="H1290" s="91">
        <f t="shared" si="307"/>
        <v>3.3333333333333808E-3</v>
      </c>
      <c r="I1290" s="77">
        <f t="shared" si="308"/>
        <v>0</v>
      </c>
      <c r="J1290" s="77">
        <f t="shared" si="309"/>
        <v>5.0000000000000711E-2</v>
      </c>
      <c r="K1290" s="80">
        <v>1</v>
      </c>
      <c r="L1290" s="81"/>
      <c r="M1290" s="8"/>
      <c r="N1290" s="8"/>
      <c r="O1290" s="8"/>
    </row>
    <row r="1291" spans="1:38" s="1" customFormat="1" ht="13.8" hidden="1">
      <c r="A1291" s="137">
        <v>41768</v>
      </c>
      <c r="B1291" s="73" t="s">
        <v>5932</v>
      </c>
      <c r="C1291" s="74" t="s">
        <v>5933</v>
      </c>
      <c r="D1291" s="138" t="s">
        <v>5934</v>
      </c>
      <c r="E1291" s="78">
        <v>9</v>
      </c>
      <c r="F1291" s="77">
        <v>9</v>
      </c>
      <c r="G1291" s="77">
        <v>10.07</v>
      </c>
      <c r="H1291" s="91">
        <f t="shared" si="307"/>
        <v>0.11888888888888892</v>
      </c>
      <c r="I1291" s="77">
        <f t="shared" si="308"/>
        <v>0</v>
      </c>
      <c r="J1291" s="77">
        <f t="shared" si="309"/>
        <v>1.0700000000000003</v>
      </c>
      <c r="K1291" s="80">
        <v>2</v>
      </c>
      <c r="L1291" s="81"/>
      <c r="M1291" s="8"/>
      <c r="N1291" s="8"/>
      <c r="O1291" s="8"/>
    </row>
    <row r="1292" spans="1:38" s="1" customFormat="1" ht="13.8" hidden="1">
      <c r="A1292" s="137">
        <v>41768</v>
      </c>
      <c r="B1292" s="73" t="s">
        <v>5935</v>
      </c>
      <c r="C1292" s="74" t="s">
        <v>5936</v>
      </c>
      <c r="D1292" s="158" t="s">
        <v>5937</v>
      </c>
      <c r="E1292" s="78">
        <v>23</v>
      </c>
      <c r="F1292" s="77">
        <v>28</v>
      </c>
      <c r="G1292" s="77">
        <v>27.68</v>
      </c>
      <c r="H1292" s="91">
        <f t="shared" si="307"/>
        <v>0.20347826086956519</v>
      </c>
      <c r="I1292" s="77">
        <f t="shared" si="308"/>
        <v>5</v>
      </c>
      <c r="J1292" s="77">
        <f t="shared" si="309"/>
        <v>4.68</v>
      </c>
      <c r="K1292" s="80">
        <v>3</v>
      </c>
      <c r="L1292" s="81"/>
      <c r="M1292" s="8"/>
      <c r="N1292" s="8"/>
      <c r="O1292" s="8"/>
    </row>
    <row r="1293" spans="1:38" s="1" customFormat="1" ht="13.8" hidden="1">
      <c r="A1293" s="137">
        <v>41773</v>
      </c>
      <c r="B1293" s="73" t="s">
        <v>5938</v>
      </c>
      <c r="C1293" s="74" t="s">
        <v>5939</v>
      </c>
      <c r="D1293" s="124" t="s">
        <v>5326</v>
      </c>
      <c r="E1293" s="78">
        <v>91</v>
      </c>
      <c r="F1293" s="77">
        <v>91</v>
      </c>
      <c r="G1293" s="77">
        <v>85</v>
      </c>
      <c r="H1293" s="91">
        <f t="shared" si="307"/>
        <v>-6.5934065934065936E-2</v>
      </c>
      <c r="I1293" s="77">
        <f t="shared" si="308"/>
        <v>0</v>
      </c>
      <c r="J1293" s="77">
        <f t="shared" si="309"/>
        <v>-6</v>
      </c>
      <c r="K1293" s="80">
        <v>2</v>
      </c>
      <c r="L1293" s="81" t="s">
        <v>3006</v>
      </c>
      <c r="M1293" s="8"/>
      <c r="N1293" s="8"/>
      <c r="O1293" s="8"/>
    </row>
    <row r="1294" spans="1:38" s="1" customFormat="1" ht="13.8" hidden="1">
      <c r="A1294" s="137">
        <v>41774</v>
      </c>
      <c r="B1294" s="73" t="s">
        <v>5940</v>
      </c>
      <c r="C1294" s="74" t="s">
        <v>5941</v>
      </c>
      <c r="D1294" s="124" t="s">
        <v>5942</v>
      </c>
      <c r="E1294" s="78">
        <v>9</v>
      </c>
      <c r="F1294" s="77">
        <v>11.4</v>
      </c>
      <c r="G1294" s="77">
        <v>13.43</v>
      </c>
      <c r="H1294" s="91">
        <f t="shared" si="307"/>
        <v>0.49222222222222217</v>
      </c>
      <c r="I1294" s="77">
        <f t="shared" si="308"/>
        <v>2.4000000000000004</v>
      </c>
      <c r="J1294" s="77">
        <f t="shared" si="309"/>
        <v>4.43</v>
      </c>
      <c r="K1294" s="80">
        <v>1</v>
      </c>
      <c r="L1294" s="81" t="s">
        <v>3006</v>
      </c>
      <c r="M1294" s="8"/>
      <c r="N1294" s="8"/>
      <c r="O1294" s="8"/>
    </row>
    <row r="1295" spans="1:38" s="1" customFormat="1" ht="13.8" hidden="1">
      <c r="A1295" s="137">
        <v>41775</v>
      </c>
      <c r="B1295" s="73" t="s">
        <v>5943</v>
      </c>
      <c r="C1295" s="74" t="s">
        <v>5944</v>
      </c>
      <c r="D1295" s="159" t="s">
        <v>5945</v>
      </c>
      <c r="E1295" s="78">
        <v>22</v>
      </c>
      <c r="F1295" s="77">
        <v>27.74</v>
      </c>
      <c r="G1295" s="77">
        <v>24.18</v>
      </c>
      <c r="H1295" s="91">
        <f t="shared" si="307"/>
        <v>9.9090909090909077E-2</v>
      </c>
      <c r="I1295" s="77">
        <f t="shared" si="308"/>
        <v>5.7399999999999984</v>
      </c>
      <c r="J1295" s="77">
        <f t="shared" si="309"/>
        <v>2.1799999999999997</v>
      </c>
      <c r="K1295" s="80">
        <v>3</v>
      </c>
      <c r="L1295" s="81"/>
      <c r="M1295" s="8"/>
      <c r="N1295" s="8"/>
      <c r="O1295" s="8"/>
    </row>
    <row r="1296" spans="1:38" s="1" customFormat="1" ht="13.8" hidden="1">
      <c r="A1296" s="137">
        <v>41775</v>
      </c>
      <c r="B1296" s="73" t="s">
        <v>5946</v>
      </c>
      <c r="C1296" s="73" t="b">
        <v>1</v>
      </c>
      <c r="D1296" s="138" t="s">
        <v>5947</v>
      </c>
      <c r="E1296" s="78">
        <v>9</v>
      </c>
      <c r="F1296" s="77">
        <v>9.6999999999999993</v>
      </c>
      <c r="G1296" s="77">
        <v>10.06</v>
      </c>
      <c r="H1296" s="91">
        <f t="shared" si="307"/>
        <v>0.11777777777777783</v>
      </c>
      <c r="I1296" s="77">
        <f t="shared" si="308"/>
        <v>0.69999999999999929</v>
      </c>
      <c r="J1296" s="77">
        <f t="shared" si="309"/>
        <v>1.0600000000000005</v>
      </c>
      <c r="K1296" s="80">
        <v>1</v>
      </c>
      <c r="L1296" s="81"/>
      <c r="M1296" s="8"/>
      <c r="N1296" s="8"/>
      <c r="O1296" s="8"/>
    </row>
    <row r="1297" spans="1:38" s="1" customFormat="1" ht="13.8" hidden="1">
      <c r="A1297" s="137">
        <v>41781</v>
      </c>
      <c r="B1297" s="73" t="s">
        <v>5948</v>
      </c>
      <c r="C1297" s="74" t="s">
        <v>5949</v>
      </c>
      <c r="D1297" s="126" t="s">
        <v>1753</v>
      </c>
      <c r="E1297" s="78">
        <v>19</v>
      </c>
      <c r="F1297" s="77">
        <v>21.7</v>
      </c>
      <c r="G1297" s="77">
        <v>20.9</v>
      </c>
      <c r="H1297" s="91">
        <f t="shared" si="307"/>
        <v>9.9999999999999922E-2</v>
      </c>
      <c r="I1297" s="77">
        <f t="shared" si="308"/>
        <v>2.6999999999999993</v>
      </c>
      <c r="J1297" s="77">
        <f t="shared" si="309"/>
        <v>1.8999999999999986</v>
      </c>
      <c r="K1297" s="80">
        <v>3</v>
      </c>
      <c r="L1297" s="81"/>
      <c r="M1297" s="8"/>
      <c r="N1297" s="8"/>
      <c r="O1297" s="8"/>
    </row>
    <row r="1298" spans="1:38" s="1" customFormat="1" ht="13.8" hidden="1">
      <c r="A1298" s="137">
        <v>41781</v>
      </c>
      <c r="B1298" s="73" t="s">
        <v>5950</v>
      </c>
      <c r="C1298" s="74" t="s">
        <v>5951</v>
      </c>
      <c r="D1298" s="138" t="s">
        <v>5952</v>
      </c>
      <c r="E1298" s="78">
        <v>13</v>
      </c>
      <c r="F1298" s="77">
        <v>15.01</v>
      </c>
      <c r="G1298" s="77">
        <v>15</v>
      </c>
      <c r="H1298" s="91">
        <f t="shared" si="307"/>
        <v>0.15384615384615385</v>
      </c>
      <c r="I1298" s="77">
        <f t="shared" si="308"/>
        <v>2.0099999999999998</v>
      </c>
      <c r="J1298" s="77">
        <f t="shared" si="309"/>
        <v>2</v>
      </c>
      <c r="K1298" s="80">
        <v>1</v>
      </c>
      <c r="L1298" s="81" t="s">
        <v>3006</v>
      </c>
      <c r="M1298" s="8"/>
    </row>
    <row r="1299" spans="1:38" s="1" customFormat="1" ht="13.8" hidden="1">
      <c r="A1299" s="137">
        <v>41782</v>
      </c>
      <c r="B1299" s="73" t="s">
        <v>5953</v>
      </c>
      <c r="C1299" s="74" t="s">
        <v>5954</v>
      </c>
      <c r="D1299" s="138" t="s">
        <v>5955</v>
      </c>
      <c r="E1299" s="78">
        <v>6</v>
      </c>
      <c r="F1299" s="77">
        <v>5.5</v>
      </c>
      <c r="G1299" s="77">
        <v>5.54</v>
      </c>
      <c r="H1299" s="91">
        <f t="shared" si="307"/>
        <v>-7.6666666666666661E-2</v>
      </c>
      <c r="I1299" s="77">
        <f t="shared" si="308"/>
        <v>-0.5</v>
      </c>
      <c r="J1299" s="77">
        <f t="shared" si="309"/>
        <v>-0.45999999999999996</v>
      </c>
      <c r="K1299" s="80">
        <v>1</v>
      </c>
      <c r="L1299" s="81"/>
      <c r="M1299" s="8"/>
    </row>
    <row r="1300" spans="1:38" s="1" customFormat="1" ht="13.8" hidden="1">
      <c r="A1300" s="137">
        <v>41782</v>
      </c>
      <c r="B1300" s="73" t="s">
        <v>5956</v>
      </c>
      <c r="C1300" s="74" t="s">
        <v>5957</v>
      </c>
      <c r="D1300" s="138" t="s">
        <v>1819</v>
      </c>
      <c r="E1300" s="78">
        <v>11</v>
      </c>
      <c r="F1300" s="77">
        <v>11.55</v>
      </c>
      <c r="G1300" s="77">
        <v>11.5</v>
      </c>
      <c r="H1300" s="91">
        <f t="shared" si="307"/>
        <v>4.5454545454545456E-2</v>
      </c>
      <c r="I1300" s="77">
        <f t="shared" si="308"/>
        <v>0.55000000000000071</v>
      </c>
      <c r="J1300" s="77">
        <f t="shared" si="309"/>
        <v>0.5</v>
      </c>
      <c r="K1300" s="80">
        <v>1</v>
      </c>
      <c r="L1300" s="81"/>
      <c r="M1300" s="8"/>
    </row>
    <row r="1301" spans="1:38" s="1" customFormat="1" ht="13.8" hidden="1">
      <c r="A1301" s="137">
        <v>41782</v>
      </c>
      <c r="B1301" s="73" t="s">
        <v>5958</v>
      </c>
      <c r="C1301" s="74" t="s">
        <v>5959</v>
      </c>
      <c r="D1301" s="138" t="s">
        <v>5960</v>
      </c>
      <c r="E1301" s="78">
        <v>18.5</v>
      </c>
      <c r="F1301" s="77">
        <v>22.3</v>
      </c>
      <c r="G1301" s="77">
        <v>22.2</v>
      </c>
      <c r="H1301" s="91">
        <f t="shared" si="307"/>
        <v>0.19999999999999996</v>
      </c>
      <c r="I1301" s="77">
        <f t="shared" si="308"/>
        <v>3.8000000000000007</v>
      </c>
      <c r="J1301" s="77">
        <f t="shared" si="309"/>
        <v>3.6999999999999993</v>
      </c>
      <c r="K1301" s="80">
        <v>3</v>
      </c>
      <c r="L1301" s="81"/>
      <c r="M1301" s="8"/>
      <c r="N1301" s="8"/>
      <c r="O1301" s="8"/>
    </row>
    <row r="1302" spans="1:38" s="1" customFormat="1" ht="13.8" hidden="1">
      <c r="A1302" s="137">
        <v>41782</v>
      </c>
      <c r="B1302" s="73" t="s">
        <v>5961</v>
      </c>
      <c r="C1302" s="74" t="s">
        <v>5962</v>
      </c>
      <c r="D1302" s="138" t="s">
        <v>5963</v>
      </c>
      <c r="E1302" s="78">
        <v>4</v>
      </c>
      <c r="F1302" s="77">
        <v>4</v>
      </c>
      <c r="G1302" s="77">
        <v>4.49</v>
      </c>
      <c r="H1302" s="91">
        <f t="shared" si="307"/>
        <v>0.12250000000000005</v>
      </c>
      <c r="I1302" s="77">
        <f t="shared" si="308"/>
        <v>0</v>
      </c>
      <c r="J1302" s="77">
        <f t="shared" si="309"/>
        <v>0.49000000000000021</v>
      </c>
      <c r="K1302" s="80">
        <v>1</v>
      </c>
      <c r="L1302" s="81"/>
      <c r="M1302" s="8"/>
      <c r="N1302" s="8"/>
      <c r="O1302" s="8"/>
    </row>
    <row r="1303" spans="1:38" s="1" customFormat="1" ht="13.8" hidden="1">
      <c r="A1303" s="137">
        <v>41796</v>
      </c>
      <c r="B1303" s="73" t="s">
        <v>5972</v>
      </c>
      <c r="C1303" s="74" t="s">
        <v>5973</v>
      </c>
      <c r="D1303" s="138" t="s">
        <v>5796</v>
      </c>
      <c r="E1303" s="78">
        <v>43</v>
      </c>
      <c r="F1303" s="77">
        <v>55.25</v>
      </c>
      <c r="G1303" s="77">
        <v>55</v>
      </c>
      <c r="H1303" s="91">
        <f t="shared" si="307"/>
        <v>0.27906976744186046</v>
      </c>
      <c r="I1303" s="77">
        <f t="shared" si="308"/>
        <v>12.25</v>
      </c>
      <c r="J1303" s="77">
        <f t="shared" si="309"/>
        <v>12</v>
      </c>
      <c r="K1303" s="80">
        <v>3</v>
      </c>
      <c r="L1303" s="81"/>
      <c r="M1303" s="8"/>
      <c r="N1303" s="8"/>
      <c r="O1303" s="8"/>
    </row>
    <row r="1304" spans="1:38" s="1" customFormat="1" hidden="1">
      <c r="A1304" s="137">
        <v>41796</v>
      </c>
      <c r="B1304" s="73" t="s">
        <v>5974</v>
      </c>
      <c r="C1304" s="74" t="s">
        <v>5975</v>
      </c>
      <c r="D1304" s="138" t="s">
        <v>5755</v>
      </c>
      <c r="E1304" s="78">
        <v>8</v>
      </c>
      <c r="F1304" s="77">
        <v>8.0500000000000007</v>
      </c>
      <c r="G1304" s="77">
        <v>8.01</v>
      </c>
      <c r="H1304" s="91">
        <f t="shared" si="307"/>
        <v>1.2499999999999734E-3</v>
      </c>
      <c r="I1304" s="77">
        <f t="shared" si="308"/>
        <v>5.0000000000000711E-2</v>
      </c>
      <c r="J1304" s="77">
        <f t="shared" si="309"/>
        <v>9.9999999999997868E-3</v>
      </c>
      <c r="K1304" s="80">
        <v>1</v>
      </c>
      <c r="L1304" s="81"/>
      <c r="M1304" s="8"/>
      <c r="N1304" s="4"/>
      <c r="O1304" s="4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</row>
    <row r="1305" spans="1:38" s="1" customFormat="1" hidden="1">
      <c r="A1305" s="137">
        <v>41796</v>
      </c>
      <c r="B1305" s="73" t="s">
        <v>5976</v>
      </c>
      <c r="C1305" s="74" t="s">
        <v>5977</v>
      </c>
      <c r="D1305" s="126" t="s">
        <v>5978</v>
      </c>
      <c r="E1305" s="78">
        <v>10</v>
      </c>
      <c r="F1305" s="77">
        <v>10.8</v>
      </c>
      <c r="G1305" s="77">
        <v>10.15</v>
      </c>
      <c r="H1305" s="91">
        <f t="shared" si="307"/>
        <v>1.5000000000000036E-2</v>
      </c>
      <c r="I1305" s="77">
        <f t="shared" si="308"/>
        <v>0.80000000000000071</v>
      </c>
      <c r="J1305" s="77">
        <f t="shared" si="309"/>
        <v>0.15000000000000036</v>
      </c>
      <c r="K1305" s="80">
        <v>1</v>
      </c>
      <c r="L1305" s="81"/>
      <c r="M1305" s="8"/>
      <c r="N1305" s="4"/>
      <c r="O1305" s="4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</row>
    <row r="1306" spans="1:38" s="1" customFormat="1" hidden="1">
      <c r="A1306" s="137">
        <v>41802</v>
      </c>
      <c r="B1306" s="73" t="s">
        <v>5964</v>
      </c>
      <c r="C1306" s="74" t="s">
        <v>5965</v>
      </c>
      <c r="D1306" s="138" t="s">
        <v>5966</v>
      </c>
      <c r="E1306" s="78">
        <v>9</v>
      </c>
      <c r="F1306" s="77">
        <v>10</v>
      </c>
      <c r="G1306" s="77">
        <v>11.02</v>
      </c>
      <c r="H1306" s="91">
        <f t="shared" si="307"/>
        <v>0.22444444444444439</v>
      </c>
      <c r="I1306" s="77">
        <f t="shared" si="308"/>
        <v>1</v>
      </c>
      <c r="J1306" s="77">
        <f t="shared" si="309"/>
        <v>2.0199999999999996</v>
      </c>
      <c r="K1306" s="80">
        <v>3</v>
      </c>
      <c r="L1306" s="81"/>
      <c r="M1306" s="8"/>
      <c r="N1306" s="4"/>
      <c r="O1306" s="4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</row>
    <row r="1307" spans="1:38" s="1" customFormat="1" hidden="1">
      <c r="A1307" s="137">
        <v>41802</v>
      </c>
      <c r="B1307" s="73" t="s">
        <v>5967</v>
      </c>
      <c r="C1307" s="74" t="s">
        <v>5968</v>
      </c>
      <c r="D1307" s="147" t="s">
        <v>5969</v>
      </c>
      <c r="E1307" s="78">
        <v>19</v>
      </c>
      <c r="F1307" s="77">
        <v>20.43</v>
      </c>
      <c r="G1307" s="77">
        <v>20.25</v>
      </c>
      <c r="H1307" s="91">
        <f t="shared" si="307"/>
        <v>6.5789473684210523E-2</v>
      </c>
      <c r="I1307" s="77">
        <f t="shared" si="308"/>
        <v>1.4299999999999997</v>
      </c>
      <c r="J1307" s="77">
        <f t="shared" si="309"/>
        <v>1.25</v>
      </c>
      <c r="K1307" s="80">
        <v>2</v>
      </c>
      <c r="L1307" s="81"/>
      <c r="M1307" s="8"/>
      <c r="N1307" s="4"/>
      <c r="O1307" s="4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</row>
    <row r="1308" spans="1:38" s="1" customFormat="1" hidden="1">
      <c r="A1308" s="137">
        <v>41802</v>
      </c>
      <c r="B1308" s="73" t="s">
        <v>5970</v>
      </c>
      <c r="C1308" s="74" t="s">
        <v>5971</v>
      </c>
      <c r="D1308" s="126" t="s">
        <v>2154</v>
      </c>
      <c r="E1308" s="78">
        <v>13.5</v>
      </c>
      <c r="F1308" s="77">
        <v>14.51</v>
      </c>
      <c r="G1308" s="77">
        <v>14.65</v>
      </c>
      <c r="H1308" s="91">
        <f t="shared" si="307"/>
        <v>8.5185185185185211E-2</v>
      </c>
      <c r="I1308" s="77">
        <f t="shared" si="308"/>
        <v>1.0099999999999998</v>
      </c>
      <c r="J1308" s="77">
        <f t="shared" si="309"/>
        <v>1.1500000000000004</v>
      </c>
      <c r="K1308" s="80">
        <v>3</v>
      </c>
      <c r="L1308" s="81"/>
      <c r="M1308" s="8"/>
      <c r="N1308" s="4"/>
      <c r="O1308" s="4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</row>
    <row r="1309" spans="1:38" s="1" customFormat="1" hidden="1">
      <c r="A1309" s="137">
        <v>41803</v>
      </c>
      <c r="B1309" s="73" t="s">
        <v>5979</v>
      </c>
      <c r="C1309" s="74" t="s">
        <v>5980</v>
      </c>
      <c r="D1309" s="138" t="s">
        <v>5981</v>
      </c>
      <c r="E1309" s="78">
        <v>29</v>
      </c>
      <c r="F1309" s="77">
        <v>35.15</v>
      </c>
      <c r="G1309" s="77">
        <v>37</v>
      </c>
      <c r="H1309" s="91">
        <f>(G1309-E1309)/E1309</f>
        <v>0.27586206896551724</v>
      </c>
      <c r="I1309" s="77">
        <f>(F1309-E1309)</f>
        <v>6.1499999999999986</v>
      </c>
      <c r="J1309" s="77">
        <f>G1309-E1309</f>
        <v>8</v>
      </c>
      <c r="K1309" s="80">
        <v>3</v>
      </c>
      <c r="L1309" s="81"/>
      <c r="M1309" s="8"/>
      <c r="N1309" s="4"/>
      <c r="O1309" s="4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</row>
    <row r="1310" spans="1:38" s="1" customFormat="1" hidden="1">
      <c r="A1310" s="137">
        <v>41803</v>
      </c>
      <c r="B1310" s="73" t="s">
        <v>5982</v>
      </c>
      <c r="C1310" s="74" t="s">
        <v>5983</v>
      </c>
      <c r="D1310" s="73" t="s">
        <v>5984</v>
      </c>
      <c r="E1310" s="78">
        <v>11</v>
      </c>
      <c r="F1310" s="77">
        <v>11</v>
      </c>
      <c r="G1310" s="77">
        <v>10.75</v>
      </c>
      <c r="H1310" s="91">
        <f>(G1310-E1310)/E1310</f>
        <v>-2.2727272727272728E-2</v>
      </c>
      <c r="I1310" s="77">
        <f>(F1310-E1310)</f>
        <v>0</v>
      </c>
      <c r="J1310" s="77">
        <f>G1310-E1310</f>
        <v>-0.25</v>
      </c>
      <c r="K1310" s="80">
        <v>1</v>
      </c>
      <c r="L1310" s="81"/>
      <c r="M1310" s="8"/>
      <c r="N1310" s="4"/>
      <c r="O1310" s="4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</row>
    <row r="1311" spans="1:38" s="1" customFormat="1" hidden="1">
      <c r="A1311" s="137">
        <v>41803</v>
      </c>
      <c r="B1311" s="73" t="s">
        <v>5985</v>
      </c>
      <c r="C1311" s="74" t="s">
        <v>5986</v>
      </c>
      <c r="D1311" s="73" t="s">
        <v>5987</v>
      </c>
      <c r="E1311" s="78">
        <v>19</v>
      </c>
      <c r="F1311" s="77">
        <v>21.26</v>
      </c>
      <c r="G1311" s="77">
        <v>22.16</v>
      </c>
      <c r="H1311" s="91">
        <f>(G1311-E1311)/E1311</f>
        <v>0.16631578947368422</v>
      </c>
      <c r="I1311" s="77">
        <f>(F1311-E1311)</f>
        <v>2.2600000000000016</v>
      </c>
      <c r="J1311" s="77">
        <f>G1311-E1311</f>
        <v>3.16</v>
      </c>
      <c r="K1311" s="80">
        <v>2</v>
      </c>
      <c r="L1311" s="81"/>
      <c r="M1311" s="8"/>
      <c r="N1311" s="4"/>
      <c r="O1311" s="4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</row>
    <row r="1312" spans="1:38" s="1" customFormat="1" hidden="1">
      <c r="A1312" s="137">
        <v>41808</v>
      </c>
      <c r="B1312" s="73" t="s">
        <v>5988</v>
      </c>
      <c r="C1312" s="74" t="s">
        <v>5989</v>
      </c>
      <c r="D1312" s="126" t="s">
        <v>5990</v>
      </c>
      <c r="E1312" s="78">
        <v>23</v>
      </c>
      <c r="F1312" s="77">
        <v>23</v>
      </c>
      <c r="G1312" s="77">
        <v>21.25</v>
      </c>
      <c r="H1312" s="91">
        <f t="shared" ref="H1312:H1356" si="310">(G1312-E1312)/E1312</f>
        <v>-7.6086956521739135E-2</v>
      </c>
      <c r="I1312" s="77">
        <f t="shared" ref="I1312:I1356" si="311">(F1312-E1312)</f>
        <v>0</v>
      </c>
      <c r="J1312" s="77">
        <f t="shared" ref="J1312:J1356" si="312">G1312-E1312</f>
        <v>-1.75</v>
      </c>
      <c r="K1312" s="80">
        <v>2</v>
      </c>
      <c r="L1312" s="81" t="s">
        <v>3006</v>
      </c>
      <c r="M1312" s="8"/>
      <c r="N1312" s="4"/>
      <c r="O1312" s="4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</row>
    <row r="1313" spans="1:38" s="1" customFormat="1" hidden="1">
      <c r="A1313" s="137">
        <v>41808</v>
      </c>
      <c r="B1313" s="73" t="s">
        <v>5991</v>
      </c>
      <c r="C1313" s="74" t="s">
        <v>5992</v>
      </c>
      <c r="D1313" s="126" t="s">
        <v>5993</v>
      </c>
      <c r="E1313" s="78">
        <v>20</v>
      </c>
      <c r="F1313" s="77">
        <v>20</v>
      </c>
      <c r="G1313" s="77">
        <v>19</v>
      </c>
      <c r="H1313" s="91">
        <f t="shared" si="310"/>
        <v>-0.05</v>
      </c>
      <c r="I1313" s="77">
        <f t="shared" si="311"/>
        <v>0</v>
      </c>
      <c r="J1313" s="77">
        <f t="shared" si="312"/>
        <v>-1</v>
      </c>
      <c r="K1313" s="80">
        <v>2</v>
      </c>
      <c r="L1313" s="81" t="s">
        <v>3006</v>
      </c>
      <c r="M1313" s="8"/>
      <c r="N1313" s="4"/>
      <c r="O1313" s="4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</row>
    <row r="1314" spans="1:38" hidden="1">
      <c r="A1314" s="137">
        <v>41808</v>
      </c>
      <c r="B1314" s="73" t="s">
        <v>5994</v>
      </c>
      <c r="C1314" s="74" t="s">
        <v>5995</v>
      </c>
      <c r="D1314" s="138" t="s">
        <v>3047</v>
      </c>
      <c r="E1314" s="78">
        <v>10</v>
      </c>
      <c r="F1314" s="77">
        <v>9.25</v>
      </c>
      <c r="G1314" s="77">
        <v>8.0500000000000007</v>
      </c>
      <c r="H1314" s="91">
        <f t="shared" si="310"/>
        <v>-0.19499999999999992</v>
      </c>
      <c r="I1314" s="77">
        <f t="shared" si="311"/>
        <v>-0.75</v>
      </c>
      <c r="J1314" s="77">
        <f t="shared" si="312"/>
        <v>-1.9499999999999993</v>
      </c>
      <c r="K1314" s="80">
        <v>1</v>
      </c>
    </row>
    <row r="1315" spans="1:38" hidden="1">
      <c r="A1315" s="137">
        <v>41808</v>
      </c>
      <c r="B1315" s="73" t="s">
        <v>5996</v>
      </c>
      <c r="C1315" s="74" t="s">
        <v>5997</v>
      </c>
      <c r="D1315" s="138" t="s">
        <v>5719</v>
      </c>
      <c r="E1315" s="78">
        <v>10</v>
      </c>
      <c r="F1315" s="77">
        <v>9.25</v>
      </c>
      <c r="G1315" s="77">
        <v>9.09</v>
      </c>
      <c r="H1315" s="91">
        <f t="shared" si="310"/>
        <v>-9.1000000000000011E-2</v>
      </c>
      <c r="I1315" s="77">
        <f t="shared" si="311"/>
        <v>-0.75</v>
      </c>
      <c r="J1315" s="77">
        <f t="shared" si="312"/>
        <v>-0.91000000000000014</v>
      </c>
      <c r="K1315" s="80">
        <v>1</v>
      </c>
    </row>
    <row r="1316" spans="1:38" hidden="1">
      <c r="A1316" s="137">
        <v>41808</v>
      </c>
      <c r="B1316" s="73" t="s">
        <v>5998</v>
      </c>
      <c r="C1316" s="74" t="s">
        <v>5999</v>
      </c>
      <c r="D1316" s="73" t="s">
        <v>6000</v>
      </c>
      <c r="E1316" s="78">
        <v>26</v>
      </c>
      <c r="F1316" s="77">
        <v>31.5</v>
      </c>
      <c r="G1316" s="77">
        <v>32.35</v>
      </c>
      <c r="H1316" s="91">
        <f t="shared" si="310"/>
        <v>0.24423076923076928</v>
      </c>
      <c r="I1316" s="77">
        <f t="shared" si="311"/>
        <v>5.5</v>
      </c>
      <c r="J1316" s="77">
        <f t="shared" si="312"/>
        <v>6.3500000000000014</v>
      </c>
      <c r="K1316" s="80">
        <v>3</v>
      </c>
    </row>
    <row r="1317" spans="1:38" s="1" customFormat="1" hidden="1">
      <c r="A1317" s="137">
        <v>41808</v>
      </c>
      <c r="B1317" s="73" t="s">
        <v>6001</v>
      </c>
      <c r="C1317" s="74" t="s">
        <v>6002</v>
      </c>
      <c r="D1317" s="138" t="s">
        <v>2051</v>
      </c>
      <c r="E1317" s="78">
        <v>18</v>
      </c>
      <c r="F1317" s="77">
        <v>27.21</v>
      </c>
      <c r="G1317" s="77">
        <v>28.38</v>
      </c>
      <c r="H1317" s="91">
        <f t="shared" si="310"/>
        <v>0.57666666666666666</v>
      </c>
      <c r="I1317" s="77">
        <f t="shared" si="311"/>
        <v>9.2100000000000009</v>
      </c>
      <c r="J1317" s="77">
        <f t="shared" si="312"/>
        <v>10.379999999999999</v>
      </c>
      <c r="K1317" s="80">
        <v>2</v>
      </c>
      <c r="L1317" s="81"/>
      <c r="M1317" s="8"/>
      <c r="N1317" s="4"/>
      <c r="O1317" s="4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</row>
    <row r="1318" spans="1:38" s="1" customFormat="1" hidden="1">
      <c r="A1318" s="137">
        <v>41809</v>
      </c>
      <c r="B1318" s="73" t="s">
        <v>6003</v>
      </c>
      <c r="C1318" s="74" t="s">
        <v>6004</v>
      </c>
      <c r="D1318" s="138" t="s">
        <v>6005</v>
      </c>
      <c r="E1318" s="78">
        <v>14</v>
      </c>
      <c r="F1318" s="77">
        <v>14.5</v>
      </c>
      <c r="G1318" s="77">
        <v>14.11</v>
      </c>
      <c r="H1318" s="91">
        <f t="shared" si="310"/>
        <v>7.857142857142816E-3</v>
      </c>
      <c r="I1318" s="77">
        <f t="shared" si="311"/>
        <v>0.5</v>
      </c>
      <c r="J1318" s="77">
        <f t="shared" si="312"/>
        <v>0.10999999999999943</v>
      </c>
      <c r="K1318" s="80">
        <v>2</v>
      </c>
      <c r="L1318" s="81"/>
      <c r="M1318" s="8"/>
      <c r="N1318" s="4"/>
      <c r="O1318" s="4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</row>
    <row r="1319" spans="1:38" s="1" customFormat="1" hidden="1">
      <c r="A1319" s="137">
        <v>41809</v>
      </c>
      <c r="B1319" s="73" t="s">
        <v>6006</v>
      </c>
      <c r="C1319" s="74" t="s">
        <v>6007</v>
      </c>
      <c r="D1319" s="126" t="s">
        <v>6008</v>
      </c>
      <c r="E1319" s="78">
        <v>24</v>
      </c>
      <c r="F1319" s="77">
        <v>26.15</v>
      </c>
      <c r="G1319" s="77">
        <v>26.7</v>
      </c>
      <c r="H1319" s="91">
        <f t="shared" si="310"/>
        <v>0.11249999999999998</v>
      </c>
      <c r="I1319" s="77">
        <f t="shared" si="311"/>
        <v>2.1499999999999986</v>
      </c>
      <c r="J1319" s="77">
        <f t="shared" si="312"/>
        <v>2.6999999999999993</v>
      </c>
      <c r="K1319" s="80">
        <v>3</v>
      </c>
      <c r="L1319" s="81"/>
      <c r="M1319" s="8"/>
      <c r="N1319" s="4"/>
      <c r="O1319" s="4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</row>
    <row r="1320" spans="1:38" s="1" customFormat="1" hidden="1">
      <c r="A1320" s="137">
        <v>41809</v>
      </c>
      <c r="B1320" s="73" t="s">
        <v>6009</v>
      </c>
      <c r="C1320" s="74" t="s">
        <v>6010</v>
      </c>
      <c r="D1320" s="138" t="s">
        <v>6011</v>
      </c>
      <c r="E1320" s="78">
        <v>16</v>
      </c>
      <c r="F1320" s="77">
        <v>20</v>
      </c>
      <c r="G1320" s="77">
        <v>19.75</v>
      </c>
      <c r="H1320" s="91">
        <f t="shared" si="310"/>
        <v>0.234375</v>
      </c>
      <c r="I1320" s="77">
        <f t="shared" si="311"/>
        <v>4</v>
      </c>
      <c r="J1320" s="77">
        <f t="shared" si="312"/>
        <v>3.75</v>
      </c>
      <c r="K1320" s="80">
        <v>2</v>
      </c>
      <c r="L1320" s="81"/>
      <c r="M1320" s="8"/>
      <c r="N1320" s="4"/>
      <c r="O1320" s="4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</row>
    <row r="1321" spans="1:38" s="1" customFormat="1">
      <c r="A1321" s="137">
        <v>41810</v>
      </c>
      <c r="B1321" s="73" t="s">
        <v>6012</v>
      </c>
      <c r="C1321" s="74" t="s">
        <v>4757</v>
      </c>
      <c r="D1321" s="126" t="s">
        <v>6013</v>
      </c>
      <c r="E1321" s="78">
        <v>27</v>
      </c>
      <c r="F1321" s="77">
        <v>27</v>
      </c>
      <c r="G1321" s="77">
        <v>25.75</v>
      </c>
      <c r="H1321" s="91">
        <f t="shared" si="310"/>
        <v>-4.6296296296296294E-2</v>
      </c>
      <c r="I1321" s="77">
        <f t="shared" si="311"/>
        <v>0</v>
      </c>
      <c r="J1321" s="77">
        <f t="shared" si="312"/>
        <v>-1.25</v>
      </c>
      <c r="K1321" s="80">
        <v>2</v>
      </c>
      <c r="L1321" s="81" t="s">
        <v>3006</v>
      </c>
      <c r="M1321" s="8"/>
      <c r="N1321" s="4"/>
      <c r="O1321" s="4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</row>
    <row r="1322" spans="1:38" s="1" customFormat="1" hidden="1">
      <c r="A1322" s="137">
        <v>41810</v>
      </c>
      <c r="B1322" s="73" t="s">
        <v>6014</v>
      </c>
      <c r="C1322" s="74" t="s">
        <v>6015</v>
      </c>
      <c r="D1322" s="138" t="s">
        <v>6016</v>
      </c>
      <c r="E1322" s="78">
        <v>17</v>
      </c>
      <c r="F1322" s="77">
        <v>25.45</v>
      </c>
      <c r="G1322" s="77">
        <v>29</v>
      </c>
      <c r="H1322" s="91">
        <f t="shared" si="310"/>
        <v>0.70588235294117652</v>
      </c>
      <c r="I1322" s="77">
        <f t="shared" si="311"/>
        <v>8.4499999999999993</v>
      </c>
      <c r="J1322" s="77">
        <f t="shared" si="312"/>
        <v>12</v>
      </c>
      <c r="K1322" s="80">
        <v>3</v>
      </c>
      <c r="L1322" s="81"/>
      <c r="M1322" s="8"/>
      <c r="N1322" s="4"/>
      <c r="O1322" s="4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</row>
    <row r="1323" spans="1:38" s="1" customFormat="1" hidden="1">
      <c r="A1323" s="137">
        <v>41814</v>
      </c>
      <c r="B1323" s="73" t="s">
        <v>6017</v>
      </c>
      <c r="C1323" s="160" t="s">
        <v>6018</v>
      </c>
      <c r="D1323" s="138" t="s">
        <v>4064</v>
      </c>
      <c r="E1323" s="78">
        <v>12</v>
      </c>
      <c r="F1323" s="77">
        <v>14.21</v>
      </c>
      <c r="G1323" s="77">
        <v>14.9</v>
      </c>
      <c r="H1323" s="91">
        <f t="shared" si="310"/>
        <v>0.2416666666666667</v>
      </c>
      <c r="I1323" s="77">
        <f t="shared" si="311"/>
        <v>2.2100000000000009</v>
      </c>
      <c r="J1323" s="77">
        <f t="shared" si="312"/>
        <v>2.9000000000000004</v>
      </c>
      <c r="K1323" s="80">
        <v>3</v>
      </c>
      <c r="L1323" s="73"/>
      <c r="M1323" s="8"/>
      <c r="N1323" s="4"/>
      <c r="O1323" s="4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</row>
    <row r="1324" spans="1:38" s="1" customFormat="1">
      <c r="A1324" s="137">
        <v>41815</v>
      </c>
      <c r="B1324" s="73" t="s">
        <v>6019</v>
      </c>
      <c r="C1324" s="74" t="s">
        <v>6020</v>
      </c>
      <c r="D1324" s="138" t="s">
        <v>6021</v>
      </c>
      <c r="E1324" s="78">
        <v>22</v>
      </c>
      <c r="F1324" s="77">
        <v>25.16</v>
      </c>
      <c r="G1324" s="77">
        <v>25.75</v>
      </c>
      <c r="H1324" s="91">
        <f t="shared" si="310"/>
        <v>0.17045454545454544</v>
      </c>
      <c r="I1324" s="77">
        <f t="shared" si="311"/>
        <v>3.16</v>
      </c>
      <c r="J1324" s="77">
        <f t="shared" si="312"/>
        <v>3.75</v>
      </c>
      <c r="K1324" s="80">
        <v>2</v>
      </c>
      <c r="L1324" s="81"/>
      <c r="M1324" s="8"/>
      <c r="N1324" s="4"/>
      <c r="O1324" s="4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</row>
    <row r="1325" spans="1:38" s="1" customFormat="1" hidden="1">
      <c r="A1325" s="137">
        <v>41815</v>
      </c>
      <c r="B1325" s="73" t="s">
        <v>6022</v>
      </c>
      <c r="C1325" s="160" t="s">
        <v>6023</v>
      </c>
      <c r="D1325" s="138" t="s">
        <v>666</v>
      </c>
      <c r="E1325" s="78">
        <v>15</v>
      </c>
      <c r="F1325" s="77">
        <v>17</v>
      </c>
      <c r="G1325" s="77">
        <v>16.25</v>
      </c>
      <c r="H1325" s="91">
        <f t="shared" si="310"/>
        <v>8.3333333333333329E-2</v>
      </c>
      <c r="I1325" s="77">
        <f t="shared" si="311"/>
        <v>2</v>
      </c>
      <c r="J1325" s="77">
        <f t="shared" si="312"/>
        <v>1.25</v>
      </c>
      <c r="K1325" s="80">
        <v>3</v>
      </c>
      <c r="L1325" s="81"/>
      <c r="M1325" s="8"/>
      <c r="N1325" s="4"/>
      <c r="O1325" s="4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</row>
    <row r="1326" spans="1:38" s="1" customFormat="1" hidden="1">
      <c r="A1326" s="137">
        <v>41815</v>
      </c>
      <c r="B1326" s="73" t="s">
        <v>6024</v>
      </c>
      <c r="C1326" s="160" t="s">
        <v>6025</v>
      </c>
      <c r="D1326" s="138" t="s">
        <v>6026</v>
      </c>
      <c r="E1326" s="78">
        <v>12</v>
      </c>
      <c r="F1326" s="77">
        <v>12</v>
      </c>
      <c r="G1326" s="77">
        <v>12</v>
      </c>
      <c r="H1326" s="91">
        <f t="shared" si="310"/>
        <v>0</v>
      </c>
      <c r="I1326" s="77">
        <f t="shared" si="311"/>
        <v>0</v>
      </c>
      <c r="J1326" s="77">
        <f t="shared" si="312"/>
        <v>0</v>
      </c>
      <c r="K1326" s="80">
        <v>3</v>
      </c>
      <c r="L1326" s="81" t="s">
        <v>3006</v>
      </c>
      <c r="M1326" s="8"/>
      <c r="N1326" s="4"/>
      <c r="O1326" s="4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</row>
    <row r="1327" spans="1:38" s="1" customFormat="1" hidden="1">
      <c r="A1327" s="137">
        <v>41815</v>
      </c>
      <c r="B1327" s="73" t="s">
        <v>6027</v>
      </c>
      <c r="C1327" s="74" t="s">
        <v>6028</v>
      </c>
      <c r="D1327" s="138" t="s">
        <v>6029</v>
      </c>
      <c r="E1327" s="78">
        <v>7</v>
      </c>
      <c r="F1327" s="77">
        <v>7</v>
      </c>
      <c r="G1327" s="77">
        <v>8.75</v>
      </c>
      <c r="H1327" s="91">
        <f t="shared" si="310"/>
        <v>0.25</v>
      </c>
      <c r="I1327" s="77">
        <f t="shared" si="311"/>
        <v>0</v>
      </c>
      <c r="J1327" s="77">
        <f t="shared" si="312"/>
        <v>1.75</v>
      </c>
      <c r="K1327" s="80">
        <v>2</v>
      </c>
      <c r="L1327" s="81"/>
      <c r="M1327" s="8"/>
      <c r="N1327" s="4"/>
      <c r="O1327" s="4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</row>
    <row r="1328" spans="1:38" s="1" customFormat="1" hidden="1">
      <c r="A1328" s="137">
        <v>41816</v>
      </c>
      <c r="B1328" s="73" t="s">
        <v>6030</v>
      </c>
      <c r="C1328" s="74" t="s">
        <v>6031</v>
      </c>
      <c r="D1328" s="138" t="s">
        <v>4937</v>
      </c>
      <c r="E1328" s="78">
        <v>10</v>
      </c>
      <c r="F1328" s="77">
        <v>10.029999999999999</v>
      </c>
      <c r="G1328" s="77">
        <v>10.01</v>
      </c>
      <c r="H1328" s="91">
        <f t="shared" si="310"/>
        <v>9.9999999999997877E-4</v>
      </c>
      <c r="I1328" s="77">
        <f t="shared" si="311"/>
        <v>2.9999999999999361E-2</v>
      </c>
      <c r="J1328" s="77">
        <f t="shared" si="312"/>
        <v>9.9999999999997868E-3</v>
      </c>
      <c r="K1328" s="80">
        <v>1</v>
      </c>
      <c r="L1328" s="74"/>
      <c r="M1328" s="8"/>
      <c r="N1328" s="4"/>
      <c r="O1328" s="4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</row>
    <row r="1329" spans="1:38" s="1" customFormat="1" hidden="1">
      <c r="A1329" s="137">
        <v>41816</v>
      </c>
      <c r="B1329" s="73" t="s">
        <v>6032</v>
      </c>
      <c r="C1329" s="74" t="s">
        <v>6033</v>
      </c>
      <c r="D1329" s="138" t="s">
        <v>6034</v>
      </c>
      <c r="E1329" s="78">
        <v>24</v>
      </c>
      <c r="F1329" s="77">
        <v>28.65</v>
      </c>
      <c r="G1329" s="77">
        <v>31.34</v>
      </c>
      <c r="H1329" s="91">
        <f t="shared" si="310"/>
        <v>0.30583333333333335</v>
      </c>
      <c r="I1329" s="77">
        <f t="shared" si="311"/>
        <v>4.6499999999999986</v>
      </c>
      <c r="J1329" s="77">
        <f t="shared" si="312"/>
        <v>7.34</v>
      </c>
      <c r="K1329" s="80">
        <v>3</v>
      </c>
      <c r="L1329" s="74"/>
      <c r="M1329" s="8"/>
      <c r="N1329" s="4"/>
      <c r="O1329" s="4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</row>
    <row r="1330" spans="1:38" s="1" customFormat="1" hidden="1">
      <c r="A1330" s="137">
        <v>41816</v>
      </c>
      <c r="B1330" s="73" t="s">
        <v>6035</v>
      </c>
      <c r="C1330" s="74" t="s">
        <v>6036</v>
      </c>
      <c r="D1330" s="73" t="s">
        <v>6037</v>
      </c>
      <c r="E1330" s="78">
        <v>17</v>
      </c>
      <c r="F1330" s="77">
        <v>17.45</v>
      </c>
      <c r="G1330" s="77">
        <v>17.95</v>
      </c>
      <c r="H1330" s="91">
        <f t="shared" si="310"/>
        <v>5.5882352941176432E-2</v>
      </c>
      <c r="I1330" s="77">
        <f t="shared" si="311"/>
        <v>0.44999999999999929</v>
      </c>
      <c r="J1330" s="77">
        <f t="shared" si="312"/>
        <v>0.94999999999999929</v>
      </c>
      <c r="K1330" s="80">
        <v>1</v>
      </c>
      <c r="L1330" s="74"/>
      <c r="M1330" s="8"/>
      <c r="N1330" s="4"/>
      <c r="O1330" s="4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</row>
    <row r="1331" spans="1:38" s="1" customFormat="1" hidden="1">
      <c r="A1331" s="137">
        <v>41816</v>
      </c>
      <c r="B1331" s="73" t="s">
        <v>6038</v>
      </c>
      <c r="C1331" s="74" t="s">
        <v>6039</v>
      </c>
      <c r="D1331" s="138" t="s">
        <v>3447</v>
      </c>
      <c r="E1331" s="78">
        <v>11</v>
      </c>
      <c r="F1331" s="77">
        <v>11</v>
      </c>
      <c r="G1331" s="77">
        <v>10.43</v>
      </c>
      <c r="H1331" s="91">
        <f t="shared" si="310"/>
        <v>-5.1818181818181847E-2</v>
      </c>
      <c r="I1331" s="77">
        <f t="shared" si="311"/>
        <v>0</v>
      </c>
      <c r="J1331" s="77">
        <f t="shared" si="312"/>
        <v>-0.57000000000000028</v>
      </c>
      <c r="K1331" s="80">
        <v>1</v>
      </c>
      <c r="L1331" s="74"/>
      <c r="M1331" s="8"/>
      <c r="N1331" s="4"/>
      <c r="O1331" s="4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</row>
    <row r="1332" spans="1:38" s="1" customFormat="1" hidden="1">
      <c r="A1332" s="137">
        <v>41817</v>
      </c>
      <c r="B1332" s="73" t="s">
        <v>6040</v>
      </c>
      <c r="C1332" s="74" t="s">
        <v>6041</v>
      </c>
      <c r="D1332" s="126" t="s">
        <v>6042</v>
      </c>
      <c r="E1332" s="78">
        <v>17</v>
      </c>
      <c r="F1332" s="77">
        <v>17</v>
      </c>
      <c r="G1332" s="77">
        <v>17.02</v>
      </c>
      <c r="H1332" s="91">
        <f t="shared" si="310"/>
        <v>1.1764705882352691E-3</v>
      </c>
      <c r="I1332" s="77">
        <f t="shared" si="311"/>
        <v>0</v>
      </c>
      <c r="J1332" s="77">
        <f t="shared" si="312"/>
        <v>1.9999999999999574E-2</v>
      </c>
      <c r="K1332" s="80">
        <v>1</v>
      </c>
      <c r="L1332" s="81"/>
      <c r="M1332" s="8"/>
      <c r="N1332" s="4"/>
      <c r="O1332" s="4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</row>
    <row r="1333" spans="1:38" s="1" customFormat="1">
      <c r="A1333" s="137">
        <v>41817</v>
      </c>
      <c r="B1333" s="73" t="s">
        <v>6043</v>
      </c>
      <c r="C1333" s="74" t="s">
        <v>3641</v>
      </c>
      <c r="D1333" s="138" t="s">
        <v>6044</v>
      </c>
      <c r="E1333" s="78">
        <v>25</v>
      </c>
      <c r="F1333" s="77">
        <v>32.549999999999997</v>
      </c>
      <c r="G1333" s="77">
        <v>32</v>
      </c>
      <c r="H1333" s="91">
        <f t="shared" si="310"/>
        <v>0.28000000000000003</v>
      </c>
      <c r="I1333" s="77">
        <f t="shared" si="311"/>
        <v>7.5499999999999972</v>
      </c>
      <c r="J1333" s="77">
        <f t="shared" si="312"/>
        <v>7</v>
      </c>
      <c r="K1333" s="80">
        <v>3</v>
      </c>
      <c r="L1333" s="81"/>
      <c r="M1333" s="8"/>
      <c r="N1333" s="4"/>
      <c r="O1333" s="4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</row>
    <row r="1334" spans="1:38" s="1" customFormat="1" hidden="1">
      <c r="A1334" s="137">
        <v>41821</v>
      </c>
      <c r="B1334" s="73" t="s">
        <v>6051</v>
      </c>
      <c r="C1334" s="74" t="s">
        <v>6050</v>
      </c>
      <c r="D1334" s="138" t="s">
        <v>6049</v>
      </c>
      <c r="E1334" s="78">
        <v>14</v>
      </c>
      <c r="F1334" s="77">
        <v>14.23</v>
      </c>
      <c r="G1334" s="77">
        <v>14.2</v>
      </c>
      <c r="H1334" s="91">
        <f t="shared" si="310"/>
        <v>1.4285714285714235E-2</v>
      </c>
      <c r="I1334" s="77">
        <f t="shared" si="311"/>
        <v>0.23000000000000043</v>
      </c>
      <c r="J1334" s="77">
        <f t="shared" si="312"/>
        <v>0.19999999999999929</v>
      </c>
      <c r="K1334" s="80">
        <v>1</v>
      </c>
      <c r="L1334" s="81"/>
      <c r="M1334" s="8"/>
      <c r="N1334" s="4"/>
      <c r="O1334" s="4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</row>
    <row r="1335" spans="1:38" s="1" customFormat="1" hidden="1">
      <c r="A1335" s="137">
        <v>41821</v>
      </c>
      <c r="B1335" s="73" t="s">
        <v>6048</v>
      </c>
      <c r="C1335" s="74" t="s">
        <v>6047</v>
      </c>
      <c r="D1335" s="138" t="s">
        <v>3152</v>
      </c>
      <c r="E1335" s="78">
        <v>6</v>
      </c>
      <c r="F1335" s="77">
        <v>6</v>
      </c>
      <c r="G1335" s="77">
        <v>6.05</v>
      </c>
      <c r="H1335" s="91">
        <f t="shared" si="310"/>
        <v>8.3333333333333037E-3</v>
      </c>
      <c r="I1335" s="77">
        <f t="shared" si="311"/>
        <v>0</v>
      </c>
      <c r="J1335" s="77">
        <f t="shared" si="312"/>
        <v>4.9999999999999822E-2</v>
      </c>
      <c r="K1335" s="80">
        <v>1</v>
      </c>
      <c r="L1335" s="81"/>
      <c r="M1335" s="8"/>
      <c r="N1335" s="4"/>
      <c r="O1335" s="4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</row>
    <row r="1336" spans="1:38" s="1" customFormat="1" hidden="1">
      <c r="A1336" s="137">
        <v>41822</v>
      </c>
      <c r="B1336" s="73" t="s">
        <v>6046</v>
      </c>
      <c r="C1336" s="74" t="s">
        <v>6045</v>
      </c>
      <c r="D1336" s="138" t="s">
        <v>5309</v>
      </c>
      <c r="E1336" s="78">
        <v>10</v>
      </c>
      <c r="F1336" s="77">
        <v>11</v>
      </c>
      <c r="G1336" s="77">
        <v>11.05</v>
      </c>
      <c r="H1336" s="91">
        <f t="shared" si="310"/>
        <v>0.10500000000000007</v>
      </c>
      <c r="I1336" s="77">
        <f t="shared" si="311"/>
        <v>1</v>
      </c>
      <c r="J1336" s="77">
        <f t="shared" si="312"/>
        <v>1.0500000000000007</v>
      </c>
      <c r="K1336" s="80">
        <v>1</v>
      </c>
      <c r="L1336" s="81"/>
      <c r="M1336" s="8"/>
      <c r="N1336" s="4"/>
      <c r="O1336" s="4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</row>
    <row r="1337" spans="1:38" s="56" customFormat="1" hidden="1">
      <c r="A1337" s="137">
        <v>41836</v>
      </c>
      <c r="B1337" s="73" t="s">
        <v>6062</v>
      </c>
      <c r="C1337" s="74" t="s">
        <v>6052</v>
      </c>
      <c r="D1337" s="126" t="s">
        <v>4937</v>
      </c>
      <c r="E1337" s="78">
        <v>10</v>
      </c>
      <c r="F1337" s="77">
        <v>10</v>
      </c>
      <c r="G1337" s="77">
        <v>10.029999999999999</v>
      </c>
      <c r="H1337" s="91">
        <f t="shared" si="310"/>
        <v>2.9999999999999359E-3</v>
      </c>
      <c r="I1337" s="77">
        <f t="shared" si="311"/>
        <v>0</v>
      </c>
      <c r="J1337" s="77">
        <f t="shared" si="312"/>
        <v>2.9999999999999361E-2</v>
      </c>
      <c r="K1337" s="80">
        <v>1</v>
      </c>
      <c r="L1337" s="81"/>
      <c r="M1337" s="60"/>
      <c r="N1337" s="57"/>
      <c r="O1337" s="57"/>
      <c r="P1337" s="58"/>
      <c r="Q1337" s="58"/>
      <c r="R1337" s="58"/>
      <c r="S1337" s="58"/>
      <c r="T1337" s="58"/>
      <c r="U1337" s="58"/>
      <c r="V1337" s="58"/>
      <c r="W1337" s="58"/>
      <c r="X1337" s="58"/>
      <c r="Y1337" s="58"/>
      <c r="Z1337" s="58"/>
      <c r="AA1337" s="58"/>
      <c r="AB1337" s="58"/>
      <c r="AC1337" s="58"/>
      <c r="AD1337" s="58"/>
      <c r="AE1337" s="58"/>
      <c r="AF1337" s="58"/>
      <c r="AG1337" s="58"/>
      <c r="AH1337" s="58"/>
      <c r="AI1337" s="58"/>
      <c r="AJ1337" s="58"/>
      <c r="AK1337" s="58"/>
      <c r="AL1337" s="58"/>
    </row>
    <row r="1338" spans="1:38" s="56" customFormat="1" hidden="1">
      <c r="A1338" s="137">
        <v>41836</v>
      </c>
      <c r="B1338" s="73" t="s">
        <v>6053</v>
      </c>
      <c r="C1338" s="74" t="s">
        <v>6054</v>
      </c>
      <c r="D1338" s="138" t="s">
        <v>622</v>
      </c>
      <c r="E1338" s="78">
        <v>6.25</v>
      </c>
      <c r="F1338" s="77">
        <v>10</v>
      </c>
      <c r="G1338" s="77">
        <v>9.9</v>
      </c>
      <c r="H1338" s="91">
        <f t="shared" si="310"/>
        <v>0.58400000000000007</v>
      </c>
      <c r="I1338" s="77">
        <f t="shared" si="311"/>
        <v>3.75</v>
      </c>
      <c r="J1338" s="77">
        <f t="shared" si="312"/>
        <v>3.6500000000000004</v>
      </c>
      <c r="K1338" s="80">
        <v>1</v>
      </c>
      <c r="L1338" s="81" t="s">
        <v>3006</v>
      </c>
      <c r="M1338" s="60"/>
      <c r="N1338" s="57"/>
      <c r="O1338" s="57"/>
      <c r="P1338" s="58"/>
      <c r="Q1338" s="58"/>
      <c r="R1338" s="58"/>
      <c r="S1338" s="58"/>
      <c r="T1338" s="58"/>
      <c r="U1338" s="58"/>
      <c r="V1338" s="58"/>
      <c r="W1338" s="58"/>
      <c r="X1338" s="58"/>
      <c r="Y1338" s="58"/>
      <c r="Z1338" s="58"/>
      <c r="AA1338" s="58"/>
      <c r="AB1338" s="58"/>
      <c r="AC1338" s="58"/>
      <c r="AD1338" s="58"/>
      <c r="AE1338" s="58"/>
      <c r="AF1338" s="58"/>
      <c r="AG1338" s="58"/>
      <c r="AH1338" s="58"/>
      <c r="AI1338" s="58"/>
      <c r="AJ1338" s="58"/>
      <c r="AK1338" s="58"/>
      <c r="AL1338" s="58"/>
    </row>
    <row r="1339" spans="1:38" s="56" customFormat="1" hidden="1">
      <c r="A1339" s="137">
        <v>41837</v>
      </c>
      <c r="B1339" s="73" t="s">
        <v>6055</v>
      </c>
      <c r="C1339" s="74" t="s">
        <v>6056</v>
      </c>
      <c r="D1339" s="138" t="s">
        <v>6057</v>
      </c>
      <c r="E1339" s="78">
        <v>10</v>
      </c>
      <c r="F1339" s="77">
        <v>9.5</v>
      </c>
      <c r="G1339" s="77">
        <v>9.0500000000000007</v>
      </c>
      <c r="H1339" s="91">
        <f t="shared" si="310"/>
        <v>-9.4999999999999932E-2</v>
      </c>
      <c r="I1339" s="77">
        <f t="shared" si="311"/>
        <v>-0.5</v>
      </c>
      <c r="J1339" s="77">
        <f t="shared" si="312"/>
        <v>-0.94999999999999929</v>
      </c>
      <c r="K1339" s="80">
        <v>1</v>
      </c>
      <c r="L1339" s="81"/>
      <c r="M1339" s="60"/>
      <c r="N1339" s="57"/>
      <c r="O1339" s="57"/>
      <c r="P1339" s="58"/>
      <c r="Q1339" s="58"/>
      <c r="R1339" s="58"/>
      <c r="S1339" s="58"/>
      <c r="T1339" s="58"/>
      <c r="U1339" s="58"/>
      <c r="V1339" s="58"/>
      <c r="W1339" s="58"/>
      <c r="X1339" s="58"/>
      <c r="Y1339" s="58"/>
      <c r="Z1339" s="58"/>
      <c r="AA1339" s="58"/>
      <c r="AB1339" s="58"/>
      <c r="AC1339" s="58"/>
      <c r="AD1339" s="58"/>
      <c r="AE1339" s="58"/>
      <c r="AF1339" s="58"/>
      <c r="AG1339" s="58"/>
      <c r="AH1339" s="58"/>
      <c r="AI1339" s="58"/>
      <c r="AJ1339" s="58"/>
      <c r="AK1339" s="58"/>
      <c r="AL1339" s="58"/>
    </row>
    <row r="1340" spans="1:38" s="3" customFormat="1" hidden="1">
      <c r="A1340" s="137">
        <v>41837</v>
      </c>
      <c r="B1340" s="73" t="s">
        <v>6058</v>
      </c>
      <c r="C1340" s="74" t="s">
        <v>6059</v>
      </c>
      <c r="D1340" s="138" t="s">
        <v>6060</v>
      </c>
      <c r="E1340" s="78">
        <v>12</v>
      </c>
      <c r="F1340" s="77">
        <v>12</v>
      </c>
      <c r="G1340" s="77">
        <v>12</v>
      </c>
      <c r="H1340" s="91">
        <f t="shared" si="310"/>
        <v>0</v>
      </c>
      <c r="I1340" s="77">
        <f t="shared" si="311"/>
        <v>0</v>
      </c>
      <c r="J1340" s="77">
        <f t="shared" si="312"/>
        <v>0</v>
      </c>
      <c r="K1340" s="80">
        <v>1</v>
      </c>
      <c r="L1340" s="81"/>
      <c r="M1340" s="8"/>
      <c r="N1340" s="4"/>
      <c r="O1340" s="4"/>
    </row>
    <row r="1341" spans="1:38" hidden="1">
      <c r="A1341" s="137">
        <v>41837</v>
      </c>
      <c r="B1341" s="73" t="s">
        <v>6063</v>
      </c>
      <c r="C1341" s="74" t="s">
        <v>6061</v>
      </c>
      <c r="D1341" s="138" t="s">
        <v>2329</v>
      </c>
      <c r="E1341" s="78">
        <v>10</v>
      </c>
      <c r="F1341" s="77">
        <v>10</v>
      </c>
      <c r="G1341" s="77">
        <v>10.01</v>
      </c>
      <c r="H1341" s="91">
        <f t="shared" si="310"/>
        <v>9.9999999999997877E-4</v>
      </c>
      <c r="I1341" s="77">
        <f t="shared" si="311"/>
        <v>0</v>
      </c>
      <c r="J1341" s="77">
        <f t="shared" si="312"/>
        <v>9.9999999999997868E-3</v>
      </c>
      <c r="K1341" s="80">
        <v>1</v>
      </c>
    </row>
    <row r="1342" spans="1:38" hidden="1">
      <c r="A1342" s="137">
        <v>41838</v>
      </c>
      <c r="B1342" s="73" t="s">
        <v>6064</v>
      </c>
      <c r="C1342" s="74" t="s">
        <v>6065</v>
      </c>
      <c r="D1342" s="126" t="s">
        <v>1136</v>
      </c>
      <c r="E1342" s="78">
        <v>10</v>
      </c>
      <c r="F1342" s="77">
        <v>12.95</v>
      </c>
      <c r="G1342" s="77">
        <v>11.25</v>
      </c>
      <c r="H1342" s="91">
        <f t="shared" si="310"/>
        <v>0.125</v>
      </c>
      <c r="I1342" s="77">
        <f t="shared" si="311"/>
        <v>2.9499999999999993</v>
      </c>
      <c r="J1342" s="77">
        <f t="shared" si="312"/>
        <v>1.25</v>
      </c>
      <c r="K1342" s="80">
        <v>1</v>
      </c>
    </row>
    <row r="1343" spans="1:38" hidden="1">
      <c r="A1343" s="137">
        <v>41838</v>
      </c>
      <c r="B1343" s="73" t="s">
        <v>6066</v>
      </c>
      <c r="C1343" s="74" t="s">
        <v>6067</v>
      </c>
      <c r="D1343" s="73" t="s">
        <v>6068</v>
      </c>
      <c r="E1343" s="78">
        <v>18</v>
      </c>
      <c r="F1343" s="77">
        <v>27</v>
      </c>
      <c r="G1343" s="77">
        <v>30.1</v>
      </c>
      <c r="H1343" s="91">
        <f t="shared" si="310"/>
        <v>0.67222222222222228</v>
      </c>
      <c r="I1343" s="77">
        <f t="shared" si="311"/>
        <v>9</v>
      </c>
      <c r="J1343" s="77">
        <f t="shared" si="312"/>
        <v>12.100000000000001</v>
      </c>
      <c r="K1343" s="80">
        <v>3</v>
      </c>
    </row>
    <row r="1344" spans="1:38" hidden="1">
      <c r="A1344" s="137">
        <v>41838</v>
      </c>
      <c r="B1344" s="73" t="s">
        <v>6069</v>
      </c>
      <c r="C1344" s="74" t="s">
        <v>6070</v>
      </c>
      <c r="D1344" s="138" t="s">
        <v>6071</v>
      </c>
      <c r="E1344" s="78">
        <v>25</v>
      </c>
      <c r="F1344" s="77">
        <v>33.35</v>
      </c>
      <c r="G1344" s="77">
        <v>33.090000000000003</v>
      </c>
      <c r="H1344" s="91">
        <f t="shared" si="310"/>
        <v>0.32360000000000011</v>
      </c>
      <c r="I1344" s="77">
        <f t="shared" si="311"/>
        <v>8.3500000000000014</v>
      </c>
      <c r="J1344" s="77">
        <f t="shared" si="312"/>
        <v>8.0900000000000034</v>
      </c>
      <c r="K1344" s="80">
        <v>3</v>
      </c>
    </row>
    <row r="1345" spans="1:38" hidden="1">
      <c r="A1345" s="137">
        <v>41838</v>
      </c>
      <c r="B1345" s="73" t="s">
        <v>6072</v>
      </c>
      <c r="C1345" s="74" t="s">
        <v>6073</v>
      </c>
      <c r="D1345" s="138" t="s">
        <v>6074</v>
      </c>
      <c r="E1345" s="78">
        <v>10</v>
      </c>
      <c r="F1345" s="77">
        <v>11.25</v>
      </c>
      <c r="G1345" s="77">
        <v>11.4</v>
      </c>
      <c r="H1345" s="91">
        <f t="shared" si="310"/>
        <v>0.14000000000000004</v>
      </c>
      <c r="I1345" s="77">
        <f t="shared" si="311"/>
        <v>1.25</v>
      </c>
      <c r="J1345" s="77">
        <f t="shared" si="312"/>
        <v>1.4000000000000004</v>
      </c>
      <c r="K1345" s="80">
        <v>1</v>
      </c>
    </row>
    <row r="1346" spans="1:38" hidden="1">
      <c r="A1346" s="137">
        <v>41838</v>
      </c>
      <c r="B1346" s="73" t="s">
        <v>6075</v>
      </c>
      <c r="C1346" s="74" t="s">
        <v>6076</v>
      </c>
      <c r="D1346" s="73" t="s">
        <v>6077</v>
      </c>
      <c r="E1346" s="78">
        <v>7</v>
      </c>
      <c r="F1346" s="77">
        <v>9</v>
      </c>
      <c r="G1346" s="77">
        <v>11.5</v>
      </c>
      <c r="H1346" s="91">
        <f t="shared" si="310"/>
        <v>0.6428571428571429</v>
      </c>
      <c r="I1346" s="77">
        <f t="shared" si="311"/>
        <v>2</v>
      </c>
      <c r="J1346" s="77">
        <f t="shared" si="312"/>
        <v>4.5</v>
      </c>
      <c r="K1346" s="80">
        <v>1</v>
      </c>
    </row>
    <row r="1347" spans="1:38" hidden="1">
      <c r="A1347" s="137">
        <v>41843</v>
      </c>
      <c r="B1347" s="73" t="s">
        <v>6088</v>
      </c>
      <c r="C1347" s="74" t="s">
        <v>6089</v>
      </c>
      <c r="D1347" s="126" t="s">
        <v>6090</v>
      </c>
      <c r="E1347" s="78">
        <v>5</v>
      </c>
      <c r="F1347" s="77">
        <v>5</v>
      </c>
      <c r="G1347" s="77">
        <v>4.28</v>
      </c>
      <c r="H1347" s="91">
        <f t="shared" si="310"/>
        <v>-0.14399999999999996</v>
      </c>
      <c r="I1347" s="77">
        <f t="shared" si="311"/>
        <v>0</v>
      </c>
      <c r="J1347" s="77">
        <f t="shared" si="312"/>
        <v>-0.71999999999999975</v>
      </c>
      <c r="K1347" s="80">
        <v>1</v>
      </c>
    </row>
    <row r="1348" spans="1:38" hidden="1">
      <c r="A1348" s="137">
        <v>41844</v>
      </c>
      <c r="B1348" s="73" t="s">
        <v>6078</v>
      </c>
      <c r="C1348" s="74" t="s">
        <v>6079</v>
      </c>
      <c r="D1348" s="138" t="s">
        <v>5837</v>
      </c>
      <c r="E1348" s="78">
        <v>12</v>
      </c>
      <c r="F1348" s="77">
        <v>12.41</v>
      </c>
      <c r="G1348" s="77">
        <v>12.05</v>
      </c>
      <c r="H1348" s="91">
        <f t="shared" si="310"/>
        <v>4.1666666666667256E-3</v>
      </c>
      <c r="I1348" s="77">
        <f t="shared" si="311"/>
        <v>0.41000000000000014</v>
      </c>
      <c r="J1348" s="77">
        <f t="shared" si="312"/>
        <v>5.0000000000000711E-2</v>
      </c>
      <c r="K1348" s="80">
        <v>1</v>
      </c>
    </row>
    <row r="1349" spans="1:38" hidden="1">
      <c r="A1349" s="137">
        <v>41844</v>
      </c>
      <c r="B1349" s="73" t="s">
        <v>6080</v>
      </c>
      <c r="C1349" s="74" t="s">
        <v>6081</v>
      </c>
      <c r="D1349" s="138" t="s">
        <v>666</v>
      </c>
      <c r="E1349" s="78">
        <v>11</v>
      </c>
      <c r="F1349" s="77">
        <v>13.2</v>
      </c>
      <c r="G1349" s="77">
        <v>12.92</v>
      </c>
      <c r="H1349" s="91">
        <f t="shared" si="310"/>
        <v>0.17454545454545453</v>
      </c>
      <c r="I1349" s="77">
        <f t="shared" si="311"/>
        <v>2.1999999999999993</v>
      </c>
      <c r="J1349" s="77">
        <f t="shared" si="312"/>
        <v>1.92</v>
      </c>
      <c r="K1349" s="80">
        <v>1</v>
      </c>
    </row>
    <row r="1350" spans="1:38" s="1" customFormat="1" hidden="1">
      <c r="A1350" s="137">
        <v>41844</v>
      </c>
      <c r="B1350" s="73" t="s">
        <v>6082</v>
      </c>
      <c r="C1350" s="74" t="s">
        <v>6083</v>
      </c>
      <c r="D1350" s="126" t="s">
        <v>6084</v>
      </c>
      <c r="E1350" s="78">
        <v>6</v>
      </c>
      <c r="F1350" s="77">
        <v>6</v>
      </c>
      <c r="G1350" s="77">
        <v>5.3</v>
      </c>
      <c r="H1350" s="91">
        <f t="shared" si="310"/>
        <v>-0.1166666666666667</v>
      </c>
      <c r="I1350" s="77">
        <f t="shared" si="311"/>
        <v>0</v>
      </c>
      <c r="J1350" s="77">
        <f t="shared" si="312"/>
        <v>-0.70000000000000018</v>
      </c>
      <c r="K1350" s="80">
        <v>1</v>
      </c>
      <c r="L1350" s="81"/>
      <c r="M1350" s="8"/>
      <c r="N1350" s="4"/>
      <c r="O1350" s="4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</row>
    <row r="1351" spans="1:38" s="1" customFormat="1" hidden="1">
      <c r="A1351" s="137">
        <v>41844</v>
      </c>
      <c r="B1351" s="73" t="s">
        <v>6085</v>
      </c>
      <c r="C1351" s="74" t="s">
        <v>6086</v>
      </c>
      <c r="D1351" s="138" t="s">
        <v>6087</v>
      </c>
      <c r="E1351" s="78">
        <v>11</v>
      </c>
      <c r="F1351" s="77">
        <v>10.74</v>
      </c>
      <c r="G1351" s="77">
        <v>10.25</v>
      </c>
      <c r="H1351" s="91">
        <f t="shared" si="310"/>
        <v>-6.8181818181818177E-2</v>
      </c>
      <c r="I1351" s="77">
        <f t="shared" si="311"/>
        <v>-0.25999999999999979</v>
      </c>
      <c r="J1351" s="77">
        <f t="shared" si="312"/>
        <v>-0.75</v>
      </c>
      <c r="K1351" s="80">
        <v>1</v>
      </c>
      <c r="L1351" s="81"/>
      <c r="M1351" s="8"/>
      <c r="N1351" s="4"/>
      <c r="O1351" s="4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</row>
    <row r="1352" spans="1:38" s="1" customFormat="1" hidden="1">
      <c r="A1352" s="137">
        <v>41845</v>
      </c>
      <c r="B1352" s="73" t="s">
        <v>6091</v>
      </c>
      <c r="C1352" s="74" t="s">
        <v>6092</v>
      </c>
      <c r="D1352" s="138" t="s">
        <v>6093</v>
      </c>
      <c r="E1352" s="78">
        <v>16</v>
      </c>
      <c r="F1352" s="77">
        <v>16.05</v>
      </c>
      <c r="G1352" s="77">
        <v>16.149999999999999</v>
      </c>
      <c r="H1352" s="91">
        <f t="shared" si="310"/>
        <v>9.3749999999999112E-3</v>
      </c>
      <c r="I1352" s="77">
        <f t="shared" si="311"/>
        <v>5.0000000000000711E-2</v>
      </c>
      <c r="J1352" s="77">
        <f t="shared" si="312"/>
        <v>0.14999999999999858</v>
      </c>
      <c r="K1352" s="80">
        <v>1</v>
      </c>
      <c r="L1352" s="81"/>
      <c r="M1352" s="8"/>
      <c r="N1352" s="4"/>
      <c r="O1352" s="4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</row>
    <row r="1353" spans="1:38" s="1" customFormat="1" hidden="1">
      <c r="A1353" s="137">
        <v>41845</v>
      </c>
      <c r="B1353" s="73" t="s">
        <v>6094</v>
      </c>
      <c r="C1353" s="74" t="s">
        <v>6095</v>
      </c>
      <c r="D1353" s="138" t="s">
        <v>6096</v>
      </c>
      <c r="E1353" s="78">
        <v>15</v>
      </c>
      <c r="F1353" s="77">
        <v>19</v>
      </c>
      <c r="G1353" s="77">
        <v>24.03</v>
      </c>
      <c r="H1353" s="91">
        <f t="shared" si="310"/>
        <v>0.60200000000000009</v>
      </c>
      <c r="I1353" s="77">
        <f t="shared" si="311"/>
        <v>4</v>
      </c>
      <c r="J1353" s="77">
        <f t="shared" si="312"/>
        <v>9.0300000000000011</v>
      </c>
      <c r="K1353" s="80">
        <v>3</v>
      </c>
      <c r="L1353" s="81"/>
      <c r="M1353" s="8"/>
      <c r="N1353" s="4"/>
      <c r="O1353" s="4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</row>
    <row r="1354" spans="1:38" s="1" customFormat="1" hidden="1">
      <c r="A1354" s="137">
        <v>41845</v>
      </c>
      <c r="B1354" s="73" t="s">
        <v>6097</v>
      </c>
      <c r="C1354" s="74" t="s">
        <v>6098</v>
      </c>
      <c r="D1354" s="73" t="s">
        <v>6099</v>
      </c>
      <c r="E1354" s="78">
        <v>9</v>
      </c>
      <c r="F1354" s="77">
        <v>9</v>
      </c>
      <c r="G1354" s="77">
        <v>9</v>
      </c>
      <c r="H1354" s="91">
        <f t="shared" si="310"/>
        <v>0</v>
      </c>
      <c r="I1354" s="77">
        <f t="shared" si="311"/>
        <v>0</v>
      </c>
      <c r="J1354" s="77">
        <f t="shared" si="312"/>
        <v>0</v>
      </c>
      <c r="K1354" s="80">
        <v>1</v>
      </c>
      <c r="L1354" s="81"/>
      <c r="M1354" s="8"/>
      <c r="N1354" s="4"/>
      <c r="O1354" s="4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</row>
    <row r="1355" spans="1:38" s="1" customFormat="1" hidden="1">
      <c r="A1355" s="137">
        <v>41845</v>
      </c>
      <c r="B1355" s="73" t="s">
        <v>6100</v>
      </c>
      <c r="C1355" s="74" t="s">
        <v>6101</v>
      </c>
      <c r="D1355" s="73" t="s">
        <v>6102</v>
      </c>
      <c r="E1355" s="78">
        <v>13</v>
      </c>
      <c r="F1355" s="77">
        <v>13</v>
      </c>
      <c r="G1355" s="77">
        <v>13.5</v>
      </c>
      <c r="H1355" s="91">
        <f t="shared" si="310"/>
        <v>3.8461538461538464E-2</v>
      </c>
      <c r="I1355" s="77">
        <f t="shared" si="311"/>
        <v>0</v>
      </c>
      <c r="J1355" s="77">
        <f t="shared" si="312"/>
        <v>0.5</v>
      </c>
      <c r="K1355" s="80">
        <v>1</v>
      </c>
      <c r="L1355" s="81"/>
      <c r="M1355" s="8"/>
      <c r="N1355" s="4"/>
      <c r="O1355" s="4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</row>
    <row r="1356" spans="1:38" s="1" customFormat="1" hidden="1">
      <c r="A1356" s="137">
        <v>41845</v>
      </c>
      <c r="B1356" s="73" t="s">
        <v>6103</v>
      </c>
      <c r="C1356" s="74" t="s">
        <v>6104</v>
      </c>
      <c r="D1356" s="138" t="s">
        <v>5852</v>
      </c>
      <c r="E1356" s="78">
        <v>18</v>
      </c>
      <c r="F1356" s="77">
        <v>17.8</v>
      </c>
      <c r="G1356" s="77">
        <v>17.75</v>
      </c>
      <c r="H1356" s="91">
        <f t="shared" si="310"/>
        <v>-1.3888888888888888E-2</v>
      </c>
      <c r="I1356" s="77">
        <f t="shared" si="311"/>
        <v>-0.19999999999999929</v>
      </c>
      <c r="J1356" s="77">
        <f t="shared" si="312"/>
        <v>-0.25</v>
      </c>
      <c r="K1356" s="80">
        <v>1</v>
      </c>
      <c r="L1356" s="81"/>
      <c r="M1356" s="8"/>
      <c r="N1356" s="4"/>
      <c r="O1356" s="4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</row>
    <row r="1357" spans="1:38" s="1" customFormat="1" hidden="1">
      <c r="A1357" s="66">
        <v>41849</v>
      </c>
      <c r="B1357" s="67" t="s">
        <v>6105</v>
      </c>
      <c r="C1357" s="68" t="s">
        <v>6106</v>
      </c>
      <c r="D1357" s="122" t="s">
        <v>4081</v>
      </c>
      <c r="E1357" s="70">
        <v>6</v>
      </c>
      <c r="F1357" s="71">
        <v>7.15</v>
      </c>
      <c r="G1357" s="71">
        <v>6.45</v>
      </c>
      <c r="H1357" s="119">
        <f>(G1357-E1357)/E1357</f>
        <v>7.5000000000000025E-2</v>
      </c>
      <c r="I1357" s="71">
        <f>(F1357-E1357)</f>
        <v>1.1500000000000004</v>
      </c>
      <c r="J1357" s="71">
        <f>G1357-E1357</f>
        <v>0.45000000000000018</v>
      </c>
      <c r="K1357" s="120">
        <v>1</v>
      </c>
      <c r="L1357" s="123"/>
      <c r="M1357" s="8"/>
      <c r="N1357" s="4"/>
      <c r="O1357" s="4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</row>
    <row r="1358" spans="1:38" hidden="1">
      <c r="A1358" s="66">
        <v>41849</v>
      </c>
      <c r="B1358" s="67" t="s">
        <v>6107</v>
      </c>
      <c r="C1358" s="68" t="s">
        <v>6108</v>
      </c>
      <c r="D1358" s="122" t="s">
        <v>6109</v>
      </c>
      <c r="E1358" s="70">
        <v>18</v>
      </c>
      <c r="F1358" s="71">
        <v>18</v>
      </c>
      <c r="G1358" s="71">
        <v>17.87</v>
      </c>
      <c r="H1358" s="119">
        <f>(G1358-E1358)/E1358</f>
        <v>-7.2222222222221672E-3</v>
      </c>
      <c r="I1358" s="71">
        <f>(F1358-E1358)</f>
        <v>0</v>
      </c>
      <c r="J1358" s="71">
        <f>G1358-E1358</f>
        <v>-0.12999999999999901</v>
      </c>
      <c r="K1358" s="120">
        <v>1</v>
      </c>
      <c r="L1358" s="123" t="s">
        <v>3006</v>
      </c>
    </row>
    <row r="1359" spans="1:38" s="1" customFormat="1" hidden="1">
      <c r="A1359" s="66">
        <v>41849</v>
      </c>
      <c r="B1359" s="67" t="s">
        <v>6110</v>
      </c>
      <c r="C1359" s="68" t="s">
        <v>6111</v>
      </c>
      <c r="D1359" s="122" t="s">
        <v>6112</v>
      </c>
      <c r="E1359" s="70">
        <v>20</v>
      </c>
      <c r="F1359" s="71">
        <v>20</v>
      </c>
      <c r="G1359" s="71">
        <v>20</v>
      </c>
      <c r="H1359" s="119">
        <f>(G1359-E1359)/E1359</f>
        <v>0</v>
      </c>
      <c r="I1359" s="71">
        <f>(F1359-E1359)</f>
        <v>0</v>
      </c>
      <c r="J1359" s="71">
        <f>G1359-E1359</f>
        <v>0</v>
      </c>
      <c r="K1359" s="120">
        <v>1</v>
      </c>
      <c r="L1359" s="123"/>
      <c r="M1359" s="8"/>
      <c r="N1359" s="4"/>
      <c r="O1359" s="4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</row>
    <row r="1360" spans="1:38" s="1" customFormat="1" hidden="1">
      <c r="A1360" s="137">
        <v>41850</v>
      </c>
      <c r="B1360" s="73" t="s">
        <v>6113</v>
      </c>
      <c r="C1360" s="74" t="s">
        <v>6114</v>
      </c>
      <c r="D1360" s="73" t="s">
        <v>6115</v>
      </c>
      <c r="E1360" s="78">
        <v>24</v>
      </c>
      <c r="F1360" s="77">
        <v>30.28</v>
      </c>
      <c r="G1360" s="77">
        <v>30.78</v>
      </c>
      <c r="H1360" s="91">
        <f>(G1360-E1360)/E1360</f>
        <v>0.28250000000000003</v>
      </c>
      <c r="I1360" s="77">
        <f>(F1360-E1360)</f>
        <v>6.2800000000000011</v>
      </c>
      <c r="J1360" s="77">
        <f>G1360-E1360</f>
        <v>6.7800000000000011</v>
      </c>
      <c r="K1360" s="80">
        <v>3</v>
      </c>
      <c r="L1360" s="81"/>
      <c r="M1360" s="8"/>
      <c r="N1360" s="4"/>
      <c r="O1360" s="4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</row>
    <row r="1361" spans="1:38" s="1" customFormat="1" hidden="1">
      <c r="A1361" s="66">
        <v>41851</v>
      </c>
      <c r="B1361" s="67" t="s">
        <v>6116</v>
      </c>
      <c r="C1361" s="68" t="s">
        <v>6117</v>
      </c>
      <c r="D1361" s="67" t="s">
        <v>6118</v>
      </c>
      <c r="E1361" s="150">
        <v>17</v>
      </c>
      <c r="F1361" s="150">
        <v>25</v>
      </c>
      <c r="G1361" s="71">
        <v>27.99</v>
      </c>
      <c r="H1361" s="119">
        <f t="shared" ref="H1361:H1380" si="313">(G1361-E1361)/E1361</f>
        <v>0.64647058823529402</v>
      </c>
      <c r="I1361" s="71">
        <f t="shared" ref="I1361:I1380" si="314">(F1361-E1361)</f>
        <v>8</v>
      </c>
      <c r="J1361" s="71">
        <f t="shared" ref="J1361:J1380" si="315">G1361-E1361</f>
        <v>10.989999999999998</v>
      </c>
      <c r="K1361" s="120">
        <v>3</v>
      </c>
      <c r="L1361" s="123"/>
      <c r="M1361" s="8"/>
      <c r="N1361" s="4"/>
      <c r="O1361" s="4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</row>
    <row r="1362" spans="1:38" s="1" customFormat="1" hidden="1">
      <c r="A1362" s="66">
        <v>41851</v>
      </c>
      <c r="B1362" s="67" t="s">
        <v>6119</v>
      </c>
      <c r="C1362" s="68" t="s">
        <v>6120</v>
      </c>
      <c r="D1362" s="67" t="s">
        <v>6121</v>
      </c>
      <c r="E1362" s="150">
        <v>11</v>
      </c>
      <c r="F1362" s="150">
        <v>10.9</v>
      </c>
      <c r="G1362" s="71">
        <v>8.4</v>
      </c>
      <c r="H1362" s="119">
        <f t="shared" si="313"/>
        <v>-0.23636363636363633</v>
      </c>
      <c r="I1362" s="71">
        <f t="shared" si="314"/>
        <v>-9.9999999999999645E-2</v>
      </c>
      <c r="J1362" s="71">
        <f t="shared" si="315"/>
        <v>-2.5999999999999996</v>
      </c>
      <c r="K1362" s="120">
        <v>1</v>
      </c>
      <c r="L1362" s="123"/>
      <c r="M1362" s="8"/>
      <c r="N1362" s="4"/>
      <c r="O1362" s="4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</row>
    <row r="1363" spans="1:38" hidden="1">
      <c r="A1363" s="66">
        <v>41851</v>
      </c>
      <c r="B1363" s="67" t="s">
        <v>6122</v>
      </c>
      <c r="C1363" s="68" t="s">
        <v>6123</v>
      </c>
      <c r="D1363" s="67" t="s">
        <v>5415</v>
      </c>
      <c r="E1363" s="150">
        <v>20.5</v>
      </c>
      <c r="F1363" s="150">
        <v>20</v>
      </c>
      <c r="G1363" s="71">
        <v>19.989999999999998</v>
      </c>
      <c r="H1363" s="119">
        <f t="shared" si="313"/>
        <v>-2.4878048780487882E-2</v>
      </c>
      <c r="I1363" s="71">
        <f t="shared" si="314"/>
        <v>-0.5</v>
      </c>
      <c r="J1363" s="71">
        <f t="shared" si="315"/>
        <v>-0.51000000000000156</v>
      </c>
      <c r="K1363" s="120">
        <v>2</v>
      </c>
      <c r="L1363" s="123" t="s">
        <v>3006</v>
      </c>
    </row>
    <row r="1364" spans="1:38" s="56" customFormat="1" hidden="1">
      <c r="A1364" s="66">
        <v>41851</v>
      </c>
      <c r="B1364" s="67" t="s">
        <v>6124</v>
      </c>
      <c r="C1364" s="68" t="s">
        <v>6125</v>
      </c>
      <c r="D1364" s="67" t="s">
        <v>6126</v>
      </c>
      <c r="E1364" s="150">
        <v>14</v>
      </c>
      <c r="F1364" s="150">
        <v>20</v>
      </c>
      <c r="G1364" s="71">
        <v>17.600000000000001</v>
      </c>
      <c r="H1364" s="119">
        <f t="shared" si="313"/>
        <v>0.25714285714285723</v>
      </c>
      <c r="I1364" s="71">
        <f t="shared" si="314"/>
        <v>6</v>
      </c>
      <c r="J1364" s="71">
        <f t="shared" si="315"/>
        <v>3.6000000000000014</v>
      </c>
      <c r="K1364" s="120">
        <v>3</v>
      </c>
      <c r="L1364" s="123"/>
      <c r="M1364" s="60"/>
      <c r="N1364" s="57"/>
      <c r="O1364" s="57"/>
      <c r="P1364" s="58"/>
      <c r="Q1364" s="58"/>
      <c r="R1364" s="58"/>
      <c r="S1364" s="58"/>
      <c r="T1364" s="58"/>
      <c r="U1364" s="58"/>
      <c r="V1364" s="58"/>
      <c r="W1364" s="58"/>
      <c r="X1364" s="58"/>
      <c r="Y1364" s="58"/>
      <c r="Z1364" s="58"/>
      <c r="AA1364" s="58"/>
      <c r="AB1364" s="58"/>
      <c r="AC1364" s="58"/>
      <c r="AD1364" s="58"/>
      <c r="AE1364" s="58"/>
      <c r="AF1364" s="58"/>
      <c r="AG1364" s="58"/>
      <c r="AH1364" s="58"/>
      <c r="AI1364" s="58"/>
      <c r="AJ1364" s="58"/>
      <c r="AK1364" s="58"/>
      <c r="AL1364" s="58"/>
    </row>
    <row r="1365" spans="1:38" s="56" customFormat="1" hidden="1">
      <c r="A1365" s="66">
        <v>41851</v>
      </c>
      <c r="B1365" s="67" t="s">
        <v>6127</v>
      </c>
      <c r="C1365" s="68" t="s">
        <v>6128</v>
      </c>
      <c r="D1365" s="67" t="s">
        <v>4293</v>
      </c>
      <c r="E1365" s="150">
        <v>10</v>
      </c>
      <c r="F1365" s="150">
        <v>9</v>
      </c>
      <c r="G1365" s="71">
        <v>7.25</v>
      </c>
      <c r="H1365" s="119">
        <f t="shared" si="313"/>
        <v>-0.27500000000000002</v>
      </c>
      <c r="I1365" s="71">
        <f t="shared" si="314"/>
        <v>-1</v>
      </c>
      <c r="J1365" s="71">
        <f t="shared" si="315"/>
        <v>-2.75</v>
      </c>
      <c r="K1365" s="120">
        <v>1</v>
      </c>
      <c r="L1365" s="123"/>
      <c r="M1365" s="60"/>
      <c r="N1365" s="57"/>
      <c r="O1365" s="57"/>
      <c r="P1365" s="58"/>
      <c r="Q1365" s="58"/>
      <c r="R1365" s="58"/>
      <c r="S1365" s="58"/>
      <c r="T1365" s="58"/>
      <c r="U1365" s="58"/>
      <c r="V1365" s="58"/>
      <c r="W1365" s="58"/>
      <c r="X1365" s="58"/>
      <c r="Y1365" s="58"/>
      <c r="Z1365" s="58"/>
      <c r="AA1365" s="58"/>
      <c r="AB1365" s="58"/>
      <c r="AC1365" s="58"/>
      <c r="AD1365" s="58"/>
      <c r="AE1365" s="58"/>
      <c r="AF1365" s="58"/>
      <c r="AG1365" s="58"/>
      <c r="AH1365" s="58"/>
      <c r="AI1365" s="58"/>
      <c r="AJ1365" s="58"/>
      <c r="AK1365" s="58"/>
      <c r="AL1365" s="58"/>
    </row>
    <row r="1366" spans="1:38" s="56" customFormat="1" hidden="1">
      <c r="A1366" s="66">
        <v>41851</v>
      </c>
      <c r="B1366" s="67" t="s">
        <v>6129</v>
      </c>
      <c r="C1366" s="68" t="s">
        <v>6130</v>
      </c>
      <c r="D1366" s="67" t="s">
        <v>5705</v>
      </c>
      <c r="E1366" s="150">
        <v>8</v>
      </c>
      <c r="F1366" s="150">
        <v>8.01</v>
      </c>
      <c r="G1366" s="71">
        <v>8</v>
      </c>
      <c r="H1366" s="119">
        <f t="shared" si="313"/>
        <v>0</v>
      </c>
      <c r="I1366" s="71">
        <f t="shared" si="314"/>
        <v>9.9999999999997868E-3</v>
      </c>
      <c r="J1366" s="71">
        <f t="shared" si="315"/>
        <v>0</v>
      </c>
      <c r="K1366" s="120">
        <v>1</v>
      </c>
      <c r="L1366" s="123"/>
      <c r="M1366" s="60"/>
      <c r="N1366" s="57"/>
      <c r="O1366" s="57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  <c r="AJ1366" s="58"/>
      <c r="AK1366" s="58"/>
      <c r="AL1366" s="58"/>
    </row>
    <row r="1367" spans="1:38" s="56" customFormat="1" hidden="1">
      <c r="A1367" s="66">
        <v>41851</v>
      </c>
      <c r="B1367" s="67" t="s">
        <v>6131</v>
      </c>
      <c r="C1367" s="68" t="s">
        <v>6132</v>
      </c>
      <c r="D1367" s="67" t="s">
        <v>6133</v>
      </c>
      <c r="E1367" s="150">
        <v>23</v>
      </c>
      <c r="F1367" s="150">
        <v>23</v>
      </c>
      <c r="G1367" s="71">
        <v>23</v>
      </c>
      <c r="H1367" s="119">
        <f t="shared" si="313"/>
        <v>0</v>
      </c>
      <c r="I1367" s="71">
        <f t="shared" si="314"/>
        <v>0</v>
      </c>
      <c r="J1367" s="71">
        <f t="shared" si="315"/>
        <v>0</v>
      </c>
      <c r="K1367" s="120">
        <v>1</v>
      </c>
      <c r="L1367" s="123"/>
      <c r="M1367" s="60"/>
      <c r="N1367" s="57"/>
      <c r="O1367" s="57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  <c r="AJ1367" s="58"/>
      <c r="AK1367" s="58"/>
      <c r="AL1367" s="58"/>
    </row>
    <row r="1368" spans="1:38" s="56" customFormat="1" hidden="1">
      <c r="A1368" s="66">
        <v>41851</v>
      </c>
      <c r="B1368" s="67" t="s">
        <v>6134</v>
      </c>
      <c r="C1368" s="68" t="s">
        <v>6135</v>
      </c>
      <c r="D1368" s="67" t="s">
        <v>6136</v>
      </c>
      <c r="E1368" s="150">
        <v>22</v>
      </c>
      <c r="F1368" s="150">
        <v>22</v>
      </c>
      <c r="G1368" s="71">
        <v>24.3</v>
      </c>
      <c r="H1368" s="119">
        <f t="shared" si="313"/>
        <v>0.10454545454545458</v>
      </c>
      <c r="I1368" s="71">
        <f t="shared" si="314"/>
        <v>0</v>
      </c>
      <c r="J1368" s="71">
        <f t="shared" si="315"/>
        <v>2.3000000000000007</v>
      </c>
      <c r="K1368" s="120">
        <v>3</v>
      </c>
      <c r="L1368" s="123"/>
      <c r="M1368" s="60"/>
      <c r="N1368" s="57"/>
      <c r="O1368" s="57"/>
      <c r="P1368" s="58"/>
      <c r="Q1368" s="58"/>
      <c r="R1368" s="58"/>
      <c r="S1368" s="58"/>
      <c r="T1368" s="58"/>
      <c r="U1368" s="58"/>
      <c r="V1368" s="58"/>
      <c r="W1368" s="58"/>
      <c r="X1368" s="58"/>
      <c r="Y1368" s="58"/>
      <c r="Z1368" s="58"/>
      <c r="AA1368" s="58"/>
      <c r="AB1368" s="58"/>
      <c r="AC1368" s="58"/>
      <c r="AD1368" s="58"/>
      <c r="AE1368" s="58"/>
      <c r="AF1368" s="58"/>
      <c r="AG1368" s="58"/>
      <c r="AH1368" s="58"/>
      <c r="AI1368" s="58"/>
      <c r="AJ1368" s="58"/>
      <c r="AK1368" s="58"/>
      <c r="AL1368" s="58"/>
    </row>
    <row r="1369" spans="1:38" s="56" customFormat="1" hidden="1">
      <c r="A1369" s="66">
        <v>41851</v>
      </c>
      <c r="B1369" s="67" t="s">
        <v>6137</v>
      </c>
      <c r="C1369" s="68" t="s">
        <v>6138</v>
      </c>
      <c r="D1369" s="67" t="s">
        <v>6139</v>
      </c>
      <c r="E1369" s="150">
        <v>12</v>
      </c>
      <c r="F1369" s="150">
        <v>11</v>
      </c>
      <c r="G1369" s="71">
        <v>10.25</v>
      </c>
      <c r="H1369" s="119">
        <f t="shared" si="313"/>
        <v>-0.14583333333333334</v>
      </c>
      <c r="I1369" s="71">
        <f t="shared" si="314"/>
        <v>-1</v>
      </c>
      <c r="J1369" s="71">
        <f t="shared" si="315"/>
        <v>-1.75</v>
      </c>
      <c r="K1369" s="120">
        <v>1</v>
      </c>
      <c r="L1369" s="123"/>
      <c r="M1369" s="60"/>
      <c r="N1369" s="57"/>
      <c r="O1369" s="57"/>
      <c r="P1369" s="58"/>
      <c r="Q1369" s="58"/>
      <c r="R1369" s="58"/>
      <c r="S1369" s="58"/>
      <c r="T1369" s="58"/>
      <c r="U1369" s="58"/>
      <c r="V1369" s="58"/>
      <c r="W1369" s="58"/>
      <c r="X1369" s="58"/>
      <c r="Y1369" s="58"/>
      <c r="Z1369" s="58"/>
      <c r="AA1369" s="58"/>
      <c r="AB1369" s="58"/>
      <c r="AC1369" s="58"/>
      <c r="AD1369" s="58"/>
      <c r="AE1369" s="58"/>
      <c r="AF1369" s="58"/>
      <c r="AG1369" s="58"/>
      <c r="AH1369" s="58"/>
      <c r="AI1369" s="58"/>
      <c r="AJ1369" s="58"/>
      <c r="AK1369" s="58"/>
      <c r="AL1369" s="58"/>
    </row>
    <row r="1370" spans="1:38" s="56" customFormat="1" hidden="1">
      <c r="A1370" s="137">
        <v>41852</v>
      </c>
      <c r="B1370" s="73" t="s">
        <v>6141</v>
      </c>
      <c r="C1370" s="74" t="s">
        <v>6142</v>
      </c>
      <c r="D1370" s="73" t="s">
        <v>6143</v>
      </c>
      <c r="E1370" s="161">
        <v>22</v>
      </c>
      <c r="F1370" s="161">
        <v>20.5</v>
      </c>
      <c r="G1370" s="77">
        <v>20.94</v>
      </c>
      <c r="H1370" s="91">
        <f t="shared" si="313"/>
        <v>-4.8181818181818124E-2</v>
      </c>
      <c r="I1370" s="77">
        <f t="shared" si="314"/>
        <v>-1.5</v>
      </c>
      <c r="J1370" s="77">
        <f t="shared" si="315"/>
        <v>-1.0599999999999987</v>
      </c>
      <c r="K1370" s="80">
        <v>1</v>
      </c>
      <c r="L1370" s="81"/>
      <c r="M1370" s="60"/>
      <c r="N1370" s="57"/>
      <c r="O1370" s="57"/>
      <c r="P1370" s="58"/>
      <c r="Q1370" s="58"/>
      <c r="R1370" s="58"/>
      <c r="S1370" s="58"/>
      <c r="T1370" s="58"/>
      <c r="U1370" s="58"/>
      <c r="V1370" s="58"/>
      <c r="W1370" s="58"/>
      <c r="X1370" s="58"/>
      <c r="Y1370" s="58"/>
      <c r="Z1370" s="58"/>
      <c r="AA1370" s="58"/>
      <c r="AB1370" s="58"/>
      <c r="AC1370" s="58"/>
      <c r="AD1370" s="58"/>
      <c r="AE1370" s="58"/>
      <c r="AF1370" s="58"/>
      <c r="AG1370" s="58"/>
      <c r="AH1370" s="58"/>
      <c r="AI1370" s="58"/>
      <c r="AJ1370" s="58"/>
      <c r="AK1370" s="58"/>
      <c r="AL1370" s="58"/>
    </row>
    <row r="1371" spans="1:38" hidden="1">
      <c r="A1371" s="137">
        <v>41852</v>
      </c>
      <c r="B1371" s="73" t="s">
        <v>6144</v>
      </c>
      <c r="C1371" s="74" t="s">
        <v>6145</v>
      </c>
      <c r="D1371" s="138" t="s">
        <v>6146</v>
      </c>
      <c r="E1371" s="161">
        <v>13</v>
      </c>
      <c r="F1371" s="161">
        <v>13</v>
      </c>
      <c r="G1371" s="77">
        <v>13</v>
      </c>
      <c r="H1371" s="91">
        <f t="shared" si="313"/>
        <v>0</v>
      </c>
      <c r="I1371" s="77">
        <f t="shared" si="314"/>
        <v>0</v>
      </c>
      <c r="J1371" s="77">
        <f t="shared" si="315"/>
        <v>0</v>
      </c>
      <c r="K1371" s="80">
        <v>2</v>
      </c>
      <c r="L1371" s="81" t="s">
        <v>3006</v>
      </c>
    </row>
    <row r="1372" spans="1:38" hidden="1">
      <c r="A1372" s="137">
        <v>41852</v>
      </c>
      <c r="B1372" s="73" t="s">
        <v>6147</v>
      </c>
      <c r="C1372" s="74" t="s">
        <v>6148</v>
      </c>
      <c r="D1372" s="73" t="s">
        <v>5633</v>
      </c>
      <c r="E1372" s="161">
        <v>25</v>
      </c>
      <c r="F1372" s="161">
        <v>36</v>
      </c>
      <c r="G1372" s="77">
        <v>37</v>
      </c>
      <c r="H1372" s="91">
        <f t="shared" si="313"/>
        <v>0.48</v>
      </c>
      <c r="I1372" s="77">
        <f t="shared" si="314"/>
        <v>11</v>
      </c>
      <c r="J1372" s="77">
        <f t="shared" si="315"/>
        <v>12</v>
      </c>
      <c r="K1372" s="80">
        <v>3</v>
      </c>
    </row>
    <row r="1373" spans="1:38" hidden="1">
      <c r="A1373" s="137">
        <v>41852</v>
      </c>
      <c r="B1373" s="73" t="s">
        <v>6149</v>
      </c>
      <c r="C1373" s="74" t="s">
        <v>6150</v>
      </c>
      <c r="D1373" s="73" t="s">
        <v>6151</v>
      </c>
      <c r="E1373" s="161">
        <v>21</v>
      </c>
      <c r="F1373" s="161">
        <v>21</v>
      </c>
      <c r="G1373" s="77">
        <v>22.1</v>
      </c>
      <c r="H1373" s="91">
        <f t="shared" si="313"/>
        <v>5.2380952380952452E-2</v>
      </c>
      <c r="I1373" s="77">
        <f t="shared" si="314"/>
        <v>0</v>
      </c>
      <c r="J1373" s="77">
        <f t="shared" si="315"/>
        <v>1.1000000000000014</v>
      </c>
      <c r="K1373" s="80">
        <v>3</v>
      </c>
    </row>
    <row r="1374" spans="1:38" hidden="1">
      <c r="A1374" s="137">
        <v>41857</v>
      </c>
      <c r="B1374" s="73" t="s">
        <v>6152</v>
      </c>
      <c r="C1374" s="74" t="s">
        <v>6153</v>
      </c>
      <c r="D1374" s="138" t="s">
        <v>5837</v>
      </c>
      <c r="E1374" s="161">
        <v>6</v>
      </c>
      <c r="F1374" s="161">
        <v>6.1</v>
      </c>
      <c r="G1374" s="77">
        <v>6</v>
      </c>
      <c r="H1374" s="91">
        <f t="shared" si="313"/>
        <v>0</v>
      </c>
      <c r="I1374" s="77">
        <f t="shared" si="314"/>
        <v>9.9999999999999645E-2</v>
      </c>
      <c r="J1374" s="77">
        <f t="shared" si="315"/>
        <v>0</v>
      </c>
      <c r="K1374" s="80">
        <v>1</v>
      </c>
    </row>
    <row r="1375" spans="1:38" hidden="1">
      <c r="A1375" s="137">
        <v>41858</v>
      </c>
      <c r="B1375" s="73" t="s">
        <v>6154</v>
      </c>
      <c r="C1375" s="74" t="s">
        <v>6155</v>
      </c>
      <c r="D1375" s="138" t="s">
        <v>6156</v>
      </c>
      <c r="E1375" s="161">
        <v>20</v>
      </c>
      <c r="F1375" s="161">
        <v>21.99</v>
      </c>
      <c r="G1375" s="77">
        <v>22.25</v>
      </c>
      <c r="H1375" s="91">
        <f t="shared" si="313"/>
        <v>0.1125</v>
      </c>
      <c r="I1375" s="77">
        <f t="shared" si="314"/>
        <v>1.9899999999999984</v>
      </c>
      <c r="J1375" s="77">
        <f t="shared" si="315"/>
        <v>2.25</v>
      </c>
      <c r="K1375" s="80">
        <v>2</v>
      </c>
    </row>
    <row r="1376" spans="1:38" hidden="1">
      <c r="A1376" s="137">
        <v>41858</v>
      </c>
      <c r="B1376" s="73" t="s">
        <v>6157</v>
      </c>
      <c r="C1376" s="74" t="s">
        <v>6158</v>
      </c>
      <c r="D1376" s="138" t="s">
        <v>3460</v>
      </c>
      <c r="E1376" s="161">
        <v>15</v>
      </c>
      <c r="F1376" s="161">
        <v>17.5</v>
      </c>
      <c r="G1376" s="77">
        <v>16.100000000000001</v>
      </c>
      <c r="H1376" s="91">
        <f t="shared" si="313"/>
        <v>7.3333333333333431E-2</v>
      </c>
      <c r="I1376" s="77">
        <f t="shared" si="314"/>
        <v>2.5</v>
      </c>
      <c r="J1376" s="77">
        <f t="shared" si="315"/>
        <v>1.1000000000000014</v>
      </c>
      <c r="K1376" s="80">
        <v>3</v>
      </c>
    </row>
    <row r="1377" spans="1:38" hidden="1">
      <c r="A1377" s="137">
        <v>41858</v>
      </c>
      <c r="B1377" s="73" t="s">
        <v>6159</v>
      </c>
      <c r="C1377" s="74" t="s">
        <v>6160</v>
      </c>
      <c r="D1377" s="138" t="s">
        <v>5633</v>
      </c>
      <c r="E1377" s="161">
        <v>11</v>
      </c>
      <c r="F1377" s="161">
        <v>15.95</v>
      </c>
      <c r="G1377" s="77">
        <v>14.32</v>
      </c>
      <c r="H1377" s="91">
        <f t="shared" si="313"/>
        <v>0.30181818181818182</v>
      </c>
      <c r="I1377" s="77">
        <f t="shared" si="314"/>
        <v>4.9499999999999993</v>
      </c>
      <c r="J1377" s="77">
        <f t="shared" si="315"/>
        <v>3.3200000000000003</v>
      </c>
      <c r="K1377" s="80">
        <v>2</v>
      </c>
    </row>
    <row r="1378" spans="1:38" s="1" customFormat="1" hidden="1">
      <c r="A1378" s="137">
        <v>41859</v>
      </c>
      <c r="B1378" s="73" t="s">
        <v>6169</v>
      </c>
      <c r="C1378" s="74" t="s">
        <v>6170</v>
      </c>
      <c r="D1378" s="138" t="s">
        <v>6171</v>
      </c>
      <c r="E1378" s="161">
        <v>15</v>
      </c>
      <c r="F1378" s="161">
        <v>16.37</v>
      </c>
      <c r="G1378" s="77">
        <v>17.05</v>
      </c>
      <c r="H1378" s="91">
        <f t="shared" si="313"/>
        <v>0.13666666666666671</v>
      </c>
      <c r="I1378" s="77">
        <f t="shared" si="314"/>
        <v>1.370000000000001</v>
      </c>
      <c r="J1378" s="77">
        <f t="shared" si="315"/>
        <v>2.0500000000000007</v>
      </c>
      <c r="K1378" s="80">
        <v>1</v>
      </c>
      <c r="L1378" s="81" t="s">
        <v>3006</v>
      </c>
      <c r="M1378" s="8"/>
      <c r="N1378" s="4"/>
      <c r="O1378" s="4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</row>
    <row r="1379" spans="1:38" s="1" customFormat="1" hidden="1">
      <c r="A1379" s="137">
        <v>41859</v>
      </c>
      <c r="B1379" s="73" t="s">
        <v>6172</v>
      </c>
      <c r="C1379" s="74" t="s">
        <v>6173</v>
      </c>
      <c r="D1379" s="73" t="s">
        <v>6174</v>
      </c>
      <c r="E1379" s="161">
        <v>11</v>
      </c>
      <c r="F1379" s="161">
        <v>11</v>
      </c>
      <c r="G1379" s="77">
        <v>11.06</v>
      </c>
      <c r="H1379" s="91">
        <f t="shared" si="313"/>
        <v>5.4545454545455001E-3</v>
      </c>
      <c r="I1379" s="77">
        <f t="shared" si="314"/>
        <v>0</v>
      </c>
      <c r="J1379" s="77">
        <f t="shared" si="315"/>
        <v>6.0000000000000497E-2</v>
      </c>
      <c r="K1379" s="80">
        <v>1</v>
      </c>
      <c r="L1379" s="81"/>
      <c r="M1379" s="8"/>
      <c r="N1379" s="4"/>
      <c r="O1379" s="4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</row>
    <row r="1380" spans="1:38" s="1" customFormat="1" hidden="1">
      <c r="A1380" s="137">
        <v>41859</v>
      </c>
      <c r="B1380" s="73" t="s">
        <v>6175</v>
      </c>
      <c r="C1380" s="74" t="s">
        <v>6176</v>
      </c>
      <c r="D1380" s="73" t="s">
        <v>601</v>
      </c>
      <c r="E1380" s="161">
        <v>11</v>
      </c>
      <c r="F1380" s="161">
        <v>10.35</v>
      </c>
      <c r="G1380" s="77">
        <v>10.3</v>
      </c>
      <c r="H1380" s="91">
        <f t="shared" si="313"/>
        <v>-6.3636363636363574E-2</v>
      </c>
      <c r="I1380" s="77">
        <f t="shared" si="314"/>
        <v>-0.65000000000000036</v>
      </c>
      <c r="J1380" s="77">
        <f t="shared" si="315"/>
        <v>-0.69999999999999929</v>
      </c>
      <c r="K1380" s="80">
        <v>2</v>
      </c>
      <c r="L1380" s="81"/>
      <c r="M1380" s="8"/>
      <c r="N1380" s="4"/>
      <c r="O1380" s="4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</row>
    <row r="1381" spans="1:38" s="1" customFormat="1" hidden="1">
      <c r="A1381" s="137">
        <v>41864</v>
      </c>
      <c r="B1381" s="73" t="s">
        <v>6161</v>
      </c>
      <c r="C1381" s="74" t="s">
        <v>6162</v>
      </c>
      <c r="D1381" s="73" t="s">
        <v>2086</v>
      </c>
      <c r="E1381" s="161">
        <v>16</v>
      </c>
      <c r="F1381" s="161">
        <v>18.13</v>
      </c>
      <c r="G1381" s="77">
        <v>17.149999999999999</v>
      </c>
      <c r="H1381" s="91">
        <f>(G1381-E1381)/E1381</f>
        <v>7.1874999999999911E-2</v>
      </c>
      <c r="I1381" s="77">
        <f>(F1381-E1381)</f>
        <v>2.129999999999999</v>
      </c>
      <c r="J1381" s="77">
        <f>G1381-E1381</f>
        <v>1.1499999999999986</v>
      </c>
      <c r="K1381" s="80">
        <v>1</v>
      </c>
      <c r="L1381" s="81"/>
      <c r="M1381" s="8"/>
      <c r="N1381" s="4"/>
      <c r="O1381" s="4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</row>
    <row r="1382" spans="1:38" s="1" customFormat="1" hidden="1">
      <c r="A1382" s="137">
        <v>41865</v>
      </c>
      <c r="B1382" s="73" t="s">
        <v>6163</v>
      </c>
      <c r="C1382" s="74" t="s">
        <v>6164</v>
      </c>
      <c r="D1382" s="138" t="s">
        <v>6165</v>
      </c>
      <c r="E1382" s="161">
        <v>17</v>
      </c>
      <c r="F1382" s="161">
        <v>17.600000000000001</v>
      </c>
      <c r="G1382" s="77">
        <v>17</v>
      </c>
      <c r="H1382" s="91">
        <f>(G1382-E1382)/E1382</f>
        <v>0</v>
      </c>
      <c r="I1382" s="77">
        <f>(F1382-E1382)</f>
        <v>0.60000000000000142</v>
      </c>
      <c r="J1382" s="77">
        <f>G1382-E1382</f>
        <v>0</v>
      </c>
      <c r="K1382" s="80">
        <v>1</v>
      </c>
      <c r="L1382" s="81"/>
      <c r="M1382" s="8"/>
      <c r="N1382" s="4"/>
      <c r="O1382" s="4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</row>
    <row r="1383" spans="1:38" s="1" customFormat="1" hidden="1">
      <c r="A1383" s="66">
        <v>41878</v>
      </c>
      <c r="B1383" s="67" t="s">
        <v>6166</v>
      </c>
      <c r="C1383" s="68" t="s">
        <v>6167</v>
      </c>
      <c r="D1383" s="124" t="s">
        <v>6168</v>
      </c>
      <c r="E1383" s="161">
        <v>10</v>
      </c>
      <c r="F1383" s="161">
        <v>10</v>
      </c>
      <c r="G1383" s="77">
        <v>10.029999999999999</v>
      </c>
      <c r="H1383" s="91">
        <f>(G1383-E1383)/E1383</f>
        <v>2.9999999999999359E-3</v>
      </c>
      <c r="I1383" s="77">
        <f>(F1383-E1383)</f>
        <v>0</v>
      </c>
      <c r="J1383" s="77">
        <f>G1383-E1383</f>
        <v>2.9999999999999361E-2</v>
      </c>
      <c r="K1383" s="80">
        <v>1</v>
      </c>
      <c r="L1383" s="81"/>
      <c r="M1383" s="8"/>
      <c r="N1383" s="4"/>
      <c r="O1383" s="4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</row>
    <row r="1384" spans="1:38" s="1" customFormat="1" hidden="1">
      <c r="A1384" s="66">
        <v>41894</v>
      </c>
      <c r="B1384" s="67" t="s">
        <v>6177</v>
      </c>
      <c r="C1384" s="68" t="s">
        <v>6178</v>
      </c>
      <c r="D1384" s="67" t="s">
        <v>6179</v>
      </c>
      <c r="E1384" s="150">
        <v>7</v>
      </c>
      <c r="F1384" s="150">
        <v>6.83</v>
      </c>
      <c r="G1384" s="71">
        <v>5.7</v>
      </c>
      <c r="H1384" s="119">
        <f t="shared" ref="H1384:H1389" si="316">(G1384-E1384)/E1384</f>
        <v>-0.18571428571428569</v>
      </c>
      <c r="I1384" s="71">
        <f t="shared" ref="I1384:I1389" si="317">(F1384-E1384)</f>
        <v>-0.16999999999999993</v>
      </c>
      <c r="J1384" s="71">
        <f t="shared" ref="J1384:J1389" si="318">G1384-E1384</f>
        <v>-1.2999999999999998</v>
      </c>
      <c r="K1384" s="120">
        <v>2</v>
      </c>
      <c r="L1384" s="123" t="s">
        <v>3006</v>
      </c>
      <c r="M1384" s="8"/>
      <c r="N1384" s="4"/>
      <c r="O1384" s="4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</row>
    <row r="1385" spans="1:38" s="1" customFormat="1" hidden="1">
      <c r="A1385" s="66">
        <v>41894</v>
      </c>
      <c r="B1385" s="67" t="s">
        <v>6180</v>
      </c>
      <c r="C1385" s="68" t="s">
        <v>6181</v>
      </c>
      <c r="D1385" s="122" t="s">
        <v>5685</v>
      </c>
      <c r="E1385" s="150">
        <v>12</v>
      </c>
      <c r="F1385" s="150">
        <v>12</v>
      </c>
      <c r="G1385" s="71">
        <v>25.6</v>
      </c>
      <c r="H1385" s="119">
        <f t="shared" si="316"/>
        <v>1.1333333333333335</v>
      </c>
      <c r="I1385" s="71">
        <f t="shared" si="317"/>
        <v>0</v>
      </c>
      <c r="J1385" s="71">
        <f t="shared" si="318"/>
        <v>13.600000000000001</v>
      </c>
      <c r="K1385" s="120">
        <v>1</v>
      </c>
      <c r="L1385" s="123"/>
      <c r="M1385" s="8"/>
      <c r="N1385" s="4"/>
      <c r="O1385" s="4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</row>
    <row r="1386" spans="1:38" s="1" customFormat="1" hidden="1">
      <c r="A1386" s="66">
        <v>41899</v>
      </c>
      <c r="B1386" s="67" t="s">
        <v>6191</v>
      </c>
      <c r="C1386" s="68" t="s">
        <v>6192</v>
      </c>
      <c r="D1386" s="122" t="s">
        <v>6193</v>
      </c>
      <c r="E1386" s="150">
        <v>17</v>
      </c>
      <c r="F1386" s="150">
        <v>17</v>
      </c>
      <c r="G1386" s="71">
        <v>16.61</v>
      </c>
      <c r="H1386" s="119">
        <f t="shared" si="316"/>
        <v>-2.294117647058827E-2</v>
      </c>
      <c r="I1386" s="71">
        <f t="shared" si="317"/>
        <v>0</v>
      </c>
      <c r="J1386" s="71">
        <f t="shared" si="318"/>
        <v>-0.39000000000000057</v>
      </c>
      <c r="K1386" s="120">
        <v>1</v>
      </c>
      <c r="L1386" s="119"/>
      <c r="M1386" s="8"/>
      <c r="N1386" s="4"/>
      <c r="O1386" s="4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</row>
    <row r="1387" spans="1:38" s="1" customFormat="1" hidden="1">
      <c r="A1387" s="66">
        <v>41899</v>
      </c>
      <c r="B1387" s="67" t="s">
        <v>6194</v>
      </c>
      <c r="C1387" s="68" t="s">
        <v>6195</v>
      </c>
      <c r="D1387" s="122" t="s">
        <v>6196</v>
      </c>
      <c r="E1387" s="150">
        <v>15</v>
      </c>
      <c r="F1387" s="150">
        <v>18.63</v>
      </c>
      <c r="G1387" s="71">
        <v>23.76</v>
      </c>
      <c r="H1387" s="119">
        <f t="shared" si="316"/>
        <v>0.58400000000000007</v>
      </c>
      <c r="I1387" s="71">
        <f t="shared" si="317"/>
        <v>3.629999999999999</v>
      </c>
      <c r="J1387" s="71">
        <f t="shared" si="318"/>
        <v>8.7600000000000016</v>
      </c>
      <c r="K1387" s="120">
        <v>2</v>
      </c>
      <c r="L1387" s="119"/>
      <c r="M1387" s="8"/>
      <c r="N1387" s="4"/>
      <c r="O1387" s="4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</row>
    <row r="1388" spans="1:38" s="1" customFormat="1" hidden="1">
      <c r="A1388" s="66">
        <v>41900</v>
      </c>
      <c r="B1388" s="67" t="s">
        <v>6182</v>
      </c>
      <c r="C1388" s="68" t="s">
        <v>6183</v>
      </c>
      <c r="D1388" s="122" t="s">
        <v>6184</v>
      </c>
      <c r="E1388" s="150">
        <v>6</v>
      </c>
      <c r="F1388" s="150">
        <v>8</v>
      </c>
      <c r="G1388" s="71">
        <v>6.22</v>
      </c>
      <c r="H1388" s="119">
        <f t="shared" si="316"/>
        <v>3.6666666666666625E-2</v>
      </c>
      <c r="I1388" s="71">
        <f t="shared" si="317"/>
        <v>2</v>
      </c>
      <c r="J1388" s="71">
        <f t="shared" si="318"/>
        <v>0.21999999999999975</v>
      </c>
      <c r="K1388" s="120">
        <v>1</v>
      </c>
      <c r="L1388" s="123"/>
      <c r="M1388" s="8"/>
      <c r="N1388" s="4"/>
      <c r="O1388" s="4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</row>
    <row r="1389" spans="1:38" s="1" customFormat="1" hidden="1">
      <c r="A1389" s="66">
        <v>41900</v>
      </c>
      <c r="B1389" s="67" t="s">
        <v>6185</v>
      </c>
      <c r="C1389" s="68" t="s">
        <v>6186</v>
      </c>
      <c r="D1389" s="122" t="s">
        <v>6187</v>
      </c>
      <c r="E1389" s="150">
        <v>13</v>
      </c>
      <c r="F1389" s="150">
        <v>19.899999999999999</v>
      </c>
      <c r="G1389" s="71">
        <v>14.73</v>
      </c>
      <c r="H1389" s="119">
        <f t="shared" si="316"/>
        <v>0.13307692307692312</v>
      </c>
      <c r="I1389" s="71">
        <f t="shared" si="317"/>
        <v>6.8999999999999986</v>
      </c>
      <c r="J1389" s="71">
        <f t="shared" si="318"/>
        <v>1.7300000000000004</v>
      </c>
      <c r="K1389" s="120">
        <v>2</v>
      </c>
      <c r="L1389" s="123"/>
      <c r="M1389" s="8"/>
      <c r="N1389" s="4"/>
      <c r="O1389" s="4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</row>
    <row r="1390" spans="1:38" s="1" customFormat="1" hidden="1">
      <c r="A1390" s="66">
        <v>41901</v>
      </c>
      <c r="B1390" s="67" t="s">
        <v>6188</v>
      </c>
      <c r="C1390" s="68" t="s">
        <v>6189</v>
      </c>
      <c r="D1390" s="69" t="s">
        <v>6190</v>
      </c>
      <c r="E1390" s="150">
        <v>68</v>
      </c>
      <c r="F1390" s="150">
        <v>92.7</v>
      </c>
      <c r="G1390" s="71">
        <v>93.89</v>
      </c>
      <c r="H1390" s="119">
        <f>(G1390-E1390)/E1390</f>
        <v>0.38073529411764706</v>
      </c>
      <c r="I1390" s="71">
        <f>(F1390-E1390)</f>
        <v>24.700000000000003</v>
      </c>
      <c r="J1390" s="71">
        <f>G1390-E1390</f>
        <v>25.89</v>
      </c>
      <c r="K1390" s="120">
        <v>4</v>
      </c>
      <c r="L1390" s="123"/>
      <c r="M1390" s="8"/>
      <c r="N1390" s="4"/>
      <c r="O1390" s="4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</row>
    <row r="1391" spans="1:38">
      <c r="A1391" s="66">
        <v>41906</v>
      </c>
      <c r="B1391" s="67" t="s">
        <v>6197</v>
      </c>
      <c r="C1391" s="68" t="s">
        <v>6198</v>
      </c>
      <c r="D1391" s="122" t="s">
        <v>5852</v>
      </c>
      <c r="E1391" s="150">
        <v>21.5</v>
      </c>
      <c r="F1391" s="150">
        <v>21.5</v>
      </c>
      <c r="G1391" s="71">
        <v>23.08</v>
      </c>
      <c r="H1391" s="119">
        <f t="shared" ref="H1391:H1437" si="319">(G1391-E1391)/E1391</f>
        <v>7.3488372093023183E-2</v>
      </c>
      <c r="I1391" s="71">
        <f t="shared" ref="I1391:I1437" si="320">(F1391-E1391)</f>
        <v>0</v>
      </c>
      <c r="J1391" s="71">
        <f t="shared" ref="J1391:J1437" si="321">G1391-E1391</f>
        <v>1.5799999999999983</v>
      </c>
      <c r="K1391" s="120">
        <v>1</v>
      </c>
      <c r="L1391" s="123"/>
      <c r="M1391" s="60"/>
      <c r="N1391" s="57"/>
      <c r="O1391" s="57"/>
    </row>
    <row r="1392" spans="1:38" hidden="1">
      <c r="A1392" s="66">
        <v>41906</v>
      </c>
      <c r="B1392" s="67" t="s">
        <v>6199</v>
      </c>
      <c r="C1392" s="68" t="s">
        <v>6200</v>
      </c>
      <c r="D1392" s="122" t="s">
        <v>6201</v>
      </c>
      <c r="E1392" s="150">
        <v>16</v>
      </c>
      <c r="F1392" s="150">
        <v>25</v>
      </c>
      <c r="G1392" s="71">
        <v>29.93</v>
      </c>
      <c r="H1392" s="119">
        <f t="shared" si="319"/>
        <v>0.87062499999999998</v>
      </c>
      <c r="I1392" s="71">
        <f t="shared" si="320"/>
        <v>9</v>
      </c>
      <c r="J1392" s="71">
        <f t="shared" si="321"/>
        <v>13.93</v>
      </c>
      <c r="K1392" s="120">
        <v>3</v>
      </c>
      <c r="L1392" s="123"/>
      <c r="M1392" s="60"/>
      <c r="N1392" s="57"/>
      <c r="O1392" s="57"/>
    </row>
    <row r="1393" spans="1:15" hidden="1">
      <c r="A1393" s="66">
        <v>41906</v>
      </c>
      <c r="B1393" s="67" t="s">
        <v>6202</v>
      </c>
      <c r="C1393" s="68" t="s">
        <v>6203</v>
      </c>
      <c r="D1393" s="122" t="s">
        <v>5814</v>
      </c>
      <c r="E1393" s="150">
        <v>18</v>
      </c>
      <c r="F1393" s="150">
        <v>16.989999999999998</v>
      </c>
      <c r="G1393" s="71">
        <v>16.399999999999999</v>
      </c>
      <c r="H1393" s="119">
        <f t="shared" si="319"/>
        <v>-8.8888888888888962E-2</v>
      </c>
      <c r="I1393" s="71">
        <f t="shared" si="320"/>
        <v>-1.0100000000000016</v>
      </c>
      <c r="J1393" s="71">
        <f t="shared" si="321"/>
        <v>-1.6000000000000014</v>
      </c>
      <c r="K1393" s="120">
        <v>1</v>
      </c>
      <c r="L1393" s="123"/>
      <c r="M1393" s="60"/>
      <c r="N1393" s="57"/>
      <c r="O1393" s="57"/>
    </row>
    <row r="1394" spans="1:15" hidden="1">
      <c r="A1394" s="66">
        <v>41906</v>
      </c>
      <c r="B1394" s="67" t="s">
        <v>6204</v>
      </c>
      <c r="C1394" s="68" t="s">
        <v>6205</v>
      </c>
      <c r="D1394" s="67" t="s">
        <v>6206</v>
      </c>
      <c r="E1394" s="150">
        <v>12</v>
      </c>
      <c r="F1394" s="150">
        <v>13.1</v>
      </c>
      <c r="G1394" s="71">
        <v>12.01</v>
      </c>
      <c r="H1394" s="119">
        <f t="shared" si="319"/>
        <v>8.3333333333331561E-4</v>
      </c>
      <c r="I1394" s="71">
        <f t="shared" si="320"/>
        <v>1.0999999999999996</v>
      </c>
      <c r="J1394" s="71">
        <f t="shared" si="321"/>
        <v>9.9999999999997868E-3</v>
      </c>
      <c r="K1394" s="120">
        <v>3</v>
      </c>
      <c r="L1394" s="123"/>
      <c r="M1394" s="60"/>
      <c r="N1394" s="57"/>
      <c r="O1394" s="57"/>
    </row>
    <row r="1395" spans="1:15" hidden="1">
      <c r="A1395" s="66">
        <v>41906</v>
      </c>
      <c r="B1395" s="67" t="s">
        <v>6207</v>
      </c>
      <c r="C1395" s="68" t="s">
        <v>6208</v>
      </c>
      <c r="D1395" s="69" t="s">
        <v>5690</v>
      </c>
      <c r="E1395" s="150">
        <v>8</v>
      </c>
      <c r="F1395" s="150">
        <v>8</v>
      </c>
      <c r="G1395" s="71">
        <v>7.61</v>
      </c>
      <c r="H1395" s="119">
        <f t="shared" si="319"/>
        <v>-4.874999999999996E-2</v>
      </c>
      <c r="I1395" s="71">
        <f t="shared" si="320"/>
        <v>0</v>
      </c>
      <c r="J1395" s="71">
        <f t="shared" si="321"/>
        <v>-0.38999999999999968</v>
      </c>
      <c r="K1395" s="120">
        <v>2</v>
      </c>
      <c r="L1395" s="123" t="s">
        <v>3006</v>
      </c>
      <c r="M1395" s="60"/>
      <c r="N1395" s="57"/>
      <c r="O1395" s="57"/>
    </row>
    <row r="1396" spans="1:15" hidden="1">
      <c r="A1396" s="66">
        <v>41907</v>
      </c>
      <c r="B1396" s="67" t="s">
        <v>6209</v>
      </c>
      <c r="C1396" s="68" t="s">
        <v>6210</v>
      </c>
      <c r="D1396" s="69" t="s">
        <v>6211</v>
      </c>
      <c r="E1396" s="150">
        <v>22</v>
      </c>
      <c r="F1396" s="150">
        <v>28.5</v>
      </c>
      <c r="G1396" s="71">
        <v>30.4</v>
      </c>
      <c r="H1396" s="119">
        <f t="shared" si="319"/>
        <v>0.38181818181818178</v>
      </c>
      <c r="I1396" s="71">
        <f t="shared" si="320"/>
        <v>6.5</v>
      </c>
      <c r="J1396" s="71">
        <f t="shared" si="321"/>
        <v>8.3999999999999986</v>
      </c>
      <c r="K1396" s="120">
        <v>3</v>
      </c>
      <c r="L1396" s="123"/>
      <c r="M1396" s="60"/>
      <c r="N1396" s="57"/>
      <c r="O1396" s="57"/>
    </row>
    <row r="1397" spans="1:15" hidden="1">
      <c r="A1397" s="66">
        <v>41907</v>
      </c>
      <c r="B1397" s="67" t="s">
        <v>6212</v>
      </c>
      <c r="C1397" s="68" t="s">
        <v>6213</v>
      </c>
      <c r="D1397" s="122" t="s">
        <v>6214</v>
      </c>
      <c r="E1397" s="150">
        <v>16</v>
      </c>
      <c r="F1397" s="150">
        <v>17.690000000000001</v>
      </c>
      <c r="G1397" s="71">
        <v>16.399999999999999</v>
      </c>
      <c r="H1397" s="119">
        <f t="shared" si="319"/>
        <v>2.4999999999999911E-2</v>
      </c>
      <c r="I1397" s="71">
        <f t="shared" si="320"/>
        <v>1.6900000000000013</v>
      </c>
      <c r="J1397" s="71">
        <f t="shared" si="321"/>
        <v>0.39999999999999858</v>
      </c>
      <c r="K1397" s="120">
        <v>1</v>
      </c>
      <c r="L1397" s="123"/>
      <c r="M1397" s="60"/>
      <c r="N1397" s="57"/>
      <c r="O1397" s="57"/>
    </row>
    <row r="1398" spans="1:15" hidden="1">
      <c r="A1398" s="137">
        <v>41913</v>
      </c>
      <c r="B1398" s="73" t="s">
        <v>6215</v>
      </c>
      <c r="C1398" s="74" t="s">
        <v>6216</v>
      </c>
      <c r="D1398" s="138" t="s">
        <v>4937</v>
      </c>
      <c r="E1398" s="161">
        <v>10</v>
      </c>
      <c r="F1398" s="161">
        <v>10</v>
      </c>
      <c r="G1398" s="77">
        <v>9.99</v>
      </c>
      <c r="H1398" s="91">
        <f t="shared" si="319"/>
        <v>-9.9999999999997877E-4</v>
      </c>
      <c r="I1398" s="77">
        <f t="shared" si="320"/>
        <v>0</v>
      </c>
      <c r="J1398" s="77">
        <f t="shared" si="321"/>
        <v>-9.9999999999997868E-3</v>
      </c>
      <c r="K1398" s="80">
        <v>1</v>
      </c>
      <c r="L1398" s="74"/>
      <c r="M1398" s="60"/>
      <c r="N1398" s="57"/>
      <c r="O1398" s="57"/>
    </row>
    <row r="1399" spans="1:15" hidden="1">
      <c r="A1399" s="137">
        <v>41913</v>
      </c>
      <c r="B1399" s="73" t="s">
        <v>6137</v>
      </c>
      <c r="C1399" s="74" t="s">
        <v>6217</v>
      </c>
      <c r="D1399" s="138" t="s">
        <v>6139</v>
      </c>
      <c r="E1399" s="161">
        <v>6</v>
      </c>
      <c r="F1399" s="161">
        <v>6.02</v>
      </c>
      <c r="G1399" s="77">
        <v>5.85</v>
      </c>
      <c r="H1399" s="91">
        <f t="shared" si="319"/>
        <v>-2.500000000000006E-2</v>
      </c>
      <c r="I1399" s="77">
        <f t="shared" si="320"/>
        <v>1.9999999999999574E-2</v>
      </c>
      <c r="J1399" s="77">
        <f t="shared" si="321"/>
        <v>-0.15000000000000036</v>
      </c>
      <c r="K1399" s="80">
        <v>1</v>
      </c>
      <c r="L1399" s="74"/>
    </row>
    <row r="1400" spans="1:15" hidden="1">
      <c r="A1400" s="137">
        <v>41913</v>
      </c>
      <c r="B1400" s="73" t="s">
        <v>6218</v>
      </c>
      <c r="C1400" s="74" t="s">
        <v>6219</v>
      </c>
      <c r="D1400" s="126" t="s">
        <v>6220</v>
      </c>
      <c r="E1400" s="161">
        <v>16</v>
      </c>
      <c r="F1400" s="161">
        <v>17.38</v>
      </c>
      <c r="G1400" s="77">
        <v>16.010000000000002</v>
      </c>
      <c r="H1400" s="91">
        <f t="shared" si="319"/>
        <v>6.250000000000977E-4</v>
      </c>
      <c r="I1400" s="77">
        <f t="shared" si="320"/>
        <v>1.379999999999999</v>
      </c>
      <c r="J1400" s="77">
        <f t="shared" si="321"/>
        <v>1.0000000000001563E-2</v>
      </c>
      <c r="K1400" s="80">
        <v>3</v>
      </c>
      <c r="L1400" s="74"/>
    </row>
    <row r="1401" spans="1:15" hidden="1">
      <c r="A1401" s="137">
        <v>41914</v>
      </c>
      <c r="B1401" s="73" t="s">
        <v>6221</v>
      </c>
      <c r="C1401" s="74" t="s">
        <v>6222</v>
      </c>
      <c r="D1401" s="138" t="s">
        <v>6223</v>
      </c>
      <c r="E1401" s="161">
        <v>15</v>
      </c>
      <c r="F1401" s="161">
        <v>20</v>
      </c>
      <c r="G1401" s="77">
        <v>18.5</v>
      </c>
      <c r="H1401" s="91">
        <f t="shared" si="319"/>
        <v>0.23333333333333334</v>
      </c>
      <c r="I1401" s="77">
        <f t="shared" si="320"/>
        <v>5</v>
      </c>
      <c r="J1401" s="77">
        <f t="shared" si="321"/>
        <v>3.5</v>
      </c>
      <c r="K1401" s="80">
        <v>2</v>
      </c>
      <c r="L1401" s="74"/>
    </row>
    <row r="1402" spans="1:15" hidden="1">
      <c r="A1402" s="137">
        <v>41914</v>
      </c>
      <c r="B1402" s="73" t="s">
        <v>6224</v>
      </c>
      <c r="C1402" s="74" t="s">
        <v>6225</v>
      </c>
      <c r="D1402" s="138" t="s">
        <v>1819</v>
      </c>
      <c r="E1402" s="161">
        <v>10</v>
      </c>
      <c r="F1402" s="161">
        <v>9.66</v>
      </c>
      <c r="G1402" s="77">
        <v>9.74</v>
      </c>
      <c r="H1402" s="91">
        <f t="shared" si="319"/>
        <v>-2.5999999999999978E-2</v>
      </c>
      <c r="I1402" s="77">
        <f t="shared" si="320"/>
        <v>-0.33999999999999986</v>
      </c>
      <c r="J1402" s="77">
        <f t="shared" si="321"/>
        <v>-0.25999999999999979</v>
      </c>
      <c r="K1402" s="80">
        <v>1</v>
      </c>
      <c r="L1402" s="74"/>
    </row>
    <row r="1403" spans="1:15" hidden="1">
      <c r="A1403" s="137">
        <v>41914</v>
      </c>
      <c r="B1403" s="73" t="s">
        <v>6226</v>
      </c>
      <c r="C1403" s="74" t="s">
        <v>6227</v>
      </c>
      <c r="D1403" s="126" t="s">
        <v>6228</v>
      </c>
      <c r="E1403" s="161">
        <v>15</v>
      </c>
      <c r="F1403" s="161">
        <v>13.75</v>
      </c>
      <c r="G1403" s="77">
        <v>12.96</v>
      </c>
      <c r="H1403" s="91">
        <f t="shared" si="319"/>
        <v>-0.13599999999999995</v>
      </c>
      <c r="I1403" s="77">
        <f t="shared" si="320"/>
        <v>-1.25</v>
      </c>
      <c r="J1403" s="77">
        <f t="shared" si="321"/>
        <v>-2.0399999999999991</v>
      </c>
      <c r="K1403" s="80">
        <v>1</v>
      </c>
      <c r="L1403" s="74"/>
    </row>
    <row r="1404" spans="1:15" hidden="1">
      <c r="A1404" s="137">
        <v>41914</v>
      </c>
      <c r="B1404" s="73" t="s">
        <v>6229</v>
      </c>
      <c r="C1404" s="74" t="s">
        <v>6230</v>
      </c>
      <c r="D1404" s="126" t="s">
        <v>6231</v>
      </c>
      <c r="E1404" s="161">
        <v>10</v>
      </c>
      <c r="F1404" s="161">
        <v>10.220000000000001</v>
      </c>
      <c r="G1404" s="77">
        <v>9.41</v>
      </c>
      <c r="H1404" s="91">
        <f t="shared" si="319"/>
        <v>-5.8999999999999983E-2</v>
      </c>
      <c r="I1404" s="77">
        <f t="shared" si="320"/>
        <v>0.22000000000000064</v>
      </c>
      <c r="J1404" s="77">
        <f t="shared" si="321"/>
        <v>-0.58999999999999986</v>
      </c>
      <c r="K1404" s="80">
        <v>1</v>
      </c>
      <c r="L1404" s="74"/>
    </row>
    <row r="1405" spans="1:15" hidden="1">
      <c r="A1405" s="137">
        <v>41914</v>
      </c>
      <c r="B1405" s="73" t="s">
        <v>6232</v>
      </c>
      <c r="C1405" s="74" t="s">
        <v>6233</v>
      </c>
      <c r="D1405" s="126" t="s">
        <v>6234</v>
      </c>
      <c r="E1405" s="161">
        <v>20</v>
      </c>
      <c r="F1405" s="161">
        <v>20.5</v>
      </c>
      <c r="G1405" s="77">
        <v>19.11</v>
      </c>
      <c r="H1405" s="91">
        <f t="shared" si="319"/>
        <v>-4.4500000000000026E-2</v>
      </c>
      <c r="I1405" s="77">
        <f t="shared" si="320"/>
        <v>0.5</v>
      </c>
      <c r="J1405" s="77">
        <f t="shared" si="321"/>
        <v>-0.89000000000000057</v>
      </c>
      <c r="K1405" s="80">
        <v>1</v>
      </c>
      <c r="L1405" s="74"/>
    </row>
    <row r="1406" spans="1:15" hidden="1">
      <c r="A1406" s="137">
        <v>41914</v>
      </c>
      <c r="B1406" s="73" t="s">
        <v>6235</v>
      </c>
      <c r="C1406" s="74" t="s">
        <v>6236</v>
      </c>
      <c r="D1406" s="138" t="s">
        <v>6237</v>
      </c>
      <c r="E1406" s="161">
        <v>21</v>
      </c>
      <c r="F1406" s="161">
        <v>21</v>
      </c>
      <c r="G1406" s="77">
        <v>21.05</v>
      </c>
      <c r="H1406" s="91">
        <f t="shared" si="319"/>
        <v>2.380952380952415E-3</v>
      </c>
      <c r="I1406" s="77">
        <f t="shared" si="320"/>
        <v>0</v>
      </c>
      <c r="J1406" s="77">
        <f t="shared" si="321"/>
        <v>5.0000000000000711E-2</v>
      </c>
      <c r="K1406" s="80">
        <v>1</v>
      </c>
      <c r="L1406" s="74"/>
    </row>
    <row r="1407" spans="1:15" hidden="1">
      <c r="A1407" s="137">
        <v>41914</v>
      </c>
      <c r="B1407" s="73" t="s">
        <v>6238</v>
      </c>
      <c r="C1407" s="74" t="s">
        <v>6239</v>
      </c>
      <c r="D1407" s="138" t="s">
        <v>5593</v>
      </c>
      <c r="E1407" s="161">
        <v>29</v>
      </c>
      <c r="F1407" s="161">
        <v>36</v>
      </c>
      <c r="G1407" s="77">
        <v>37.72</v>
      </c>
      <c r="H1407" s="91">
        <f t="shared" si="319"/>
        <v>0.30068965517241375</v>
      </c>
      <c r="I1407" s="77">
        <f t="shared" si="320"/>
        <v>7</v>
      </c>
      <c r="J1407" s="77">
        <f t="shared" si="321"/>
        <v>8.7199999999999989</v>
      </c>
      <c r="K1407" s="80">
        <v>3</v>
      </c>
      <c r="L1407" s="74"/>
    </row>
    <row r="1408" spans="1:15" hidden="1">
      <c r="A1408" s="137">
        <v>41915</v>
      </c>
      <c r="B1408" s="73" t="s">
        <v>6240</v>
      </c>
      <c r="C1408" s="74" t="s">
        <v>6241</v>
      </c>
      <c r="D1408" s="138" t="s">
        <v>6005</v>
      </c>
      <c r="E1408" s="161">
        <v>16</v>
      </c>
      <c r="F1408" s="161">
        <v>18</v>
      </c>
      <c r="G1408" s="77">
        <v>15.55</v>
      </c>
      <c r="H1408" s="91">
        <f t="shared" si="319"/>
        <v>-2.8124999999999956E-2</v>
      </c>
      <c r="I1408" s="77">
        <f t="shared" si="320"/>
        <v>2</v>
      </c>
      <c r="J1408" s="77">
        <f t="shared" si="321"/>
        <v>-0.44999999999999929</v>
      </c>
      <c r="K1408" s="80">
        <v>1</v>
      </c>
      <c r="L1408" s="74"/>
    </row>
    <row r="1409" spans="1:38" hidden="1">
      <c r="A1409" s="137">
        <v>41915</v>
      </c>
      <c r="B1409" s="73" t="s">
        <v>6242</v>
      </c>
      <c r="C1409" s="74" t="s">
        <v>6242</v>
      </c>
      <c r="D1409" s="138" t="s">
        <v>6243</v>
      </c>
      <c r="E1409" s="161">
        <v>16</v>
      </c>
      <c r="F1409" s="161">
        <v>16.55</v>
      </c>
      <c r="G1409" s="77">
        <v>16.010000000000002</v>
      </c>
      <c r="H1409" s="91">
        <f t="shared" si="319"/>
        <v>6.250000000000977E-4</v>
      </c>
      <c r="I1409" s="77">
        <f t="shared" si="320"/>
        <v>0.55000000000000071</v>
      </c>
      <c r="J1409" s="77">
        <f t="shared" si="321"/>
        <v>1.0000000000001563E-2</v>
      </c>
      <c r="K1409" s="80">
        <v>1</v>
      </c>
      <c r="L1409" s="74"/>
    </row>
    <row r="1410" spans="1:38" hidden="1">
      <c r="A1410" s="137">
        <v>41915</v>
      </c>
      <c r="B1410" s="73" t="s">
        <v>6244</v>
      </c>
      <c r="C1410" s="74" t="s">
        <v>6245</v>
      </c>
      <c r="D1410" s="138" t="s">
        <v>6246</v>
      </c>
      <c r="E1410" s="161">
        <v>12</v>
      </c>
      <c r="F1410" s="161">
        <v>18.809999999999999</v>
      </c>
      <c r="G1410" s="77">
        <v>13.44</v>
      </c>
      <c r="H1410" s="91">
        <f t="shared" si="319"/>
        <v>0.11999999999999995</v>
      </c>
      <c r="I1410" s="77">
        <f t="shared" si="320"/>
        <v>6.8099999999999987</v>
      </c>
      <c r="J1410" s="77">
        <f t="shared" si="321"/>
        <v>1.4399999999999995</v>
      </c>
      <c r="K1410" s="80">
        <v>3</v>
      </c>
      <c r="L1410" s="74"/>
    </row>
    <row r="1411" spans="1:38" hidden="1">
      <c r="A1411" s="66">
        <v>41920</v>
      </c>
      <c r="B1411" s="67" t="s">
        <v>6247</v>
      </c>
      <c r="C1411" s="68" t="s">
        <v>6248</v>
      </c>
      <c r="D1411" s="122" t="s">
        <v>6249</v>
      </c>
      <c r="E1411" s="150">
        <v>20</v>
      </c>
      <c r="F1411" s="150">
        <v>19.2</v>
      </c>
      <c r="G1411" s="71">
        <v>19.16</v>
      </c>
      <c r="H1411" s="119">
        <f t="shared" si="319"/>
        <v>-4.1999999999999996E-2</v>
      </c>
      <c r="I1411" s="71">
        <f t="shared" si="320"/>
        <v>-0.80000000000000071</v>
      </c>
      <c r="J1411" s="71">
        <f t="shared" si="321"/>
        <v>-0.83999999999999986</v>
      </c>
      <c r="K1411" s="120">
        <v>1</v>
      </c>
      <c r="L1411" s="68"/>
    </row>
    <row r="1412" spans="1:38" hidden="1">
      <c r="A1412" s="66">
        <v>41921</v>
      </c>
      <c r="B1412" s="67" t="s">
        <v>6250</v>
      </c>
      <c r="C1412" s="68" t="s">
        <v>6251</v>
      </c>
      <c r="D1412" s="69" t="s">
        <v>6252</v>
      </c>
      <c r="E1412" s="150">
        <v>25</v>
      </c>
      <c r="F1412" s="150">
        <v>32.950000000000003</v>
      </c>
      <c r="G1412" s="71">
        <v>30.1</v>
      </c>
      <c r="H1412" s="119">
        <f t="shared" si="319"/>
        <v>0.20400000000000007</v>
      </c>
      <c r="I1412" s="71">
        <f t="shared" si="320"/>
        <v>7.9500000000000028</v>
      </c>
      <c r="J1412" s="71">
        <f t="shared" si="321"/>
        <v>5.1000000000000014</v>
      </c>
      <c r="K1412" s="120">
        <v>3</v>
      </c>
      <c r="L1412" s="123"/>
    </row>
    <row r="1413" spans="1:38" hidden="1">
      <c r="A1413" s="66">
        <v>41921</v>
      </c>
      <c r="B1413" s="67" t="s">
        <v>6253</v>
      </c>
      <c r="C1413" s="68" t="s">
        <v>6254</v>
      </c>
      <c r="D1413" s="122" t="s">
        <v>6255</v>
      </c>
      <c r="E1413" s="150">
        <v>12.5</v>
      </c>
      <c r="F1413" s="150">
        <v>10.75</v>
      </c>
      <c r="G1413" s="71">
        <v>8.14</v>
      </c>
      <c r="H1413" s="119">
        <f t="shared" si="319"/>
        <v>-0.34879999999999994</v>
      </c>
      <c r="I1413" s="71">
        <f t="shared" si="320"/>
        <v>-1.75</v>
      </c>
      <c r="J1413" s="71">
        <f t="shared" si="321"/>
        <v>-4.3599999999999994</v>
      </c>
      <c r="K1413" s="120">
        <v>1</v>
      </c>
      <c r="L1413" s="123"/>
    </row>
    <row r="1414" spans="1:38" hidden="1">
      <c r="A1414" s="66">
        <v>41921</v>
      </c>
      <c r="B1414" s="67" t="s">
        <v>6256</v>
      </c>
      <c r="C1414" s="68" t="s">
        <v>6257</v>
      </c>
      <c r="D1414" s="122" t="s">
        <v>6258</v>
      </c>
      <c r="E1414" s="150">
        <v>14</v>
      </c>
      <c r="F1414" s="150">
        <v>14</v>
      </c>
      <c r="G1414" s="71">
        <v>13.95</v>
      </c>
      <c r="H1414" s="119">
        <f t="shared" si="319"/>
        <v>-3.5714285714286221E-3</v>
      </c>
      <c r="I1414" s="71">
        <f t="shared" si="320"/>
        <v>0</v>
      </c>
      <c r="J1414" s="71">
        <f t="shared" si="321"/>
        <v>-5.0000000000000711E-2</v>
      </c>
      <c r="K1414" s="120">
        <v>1</v>
      </c>
      <c r="L1414" s="123"/>
    </row>
    <row r="1415" spans="1:38" s="56" customFormat="1" hidden="1">
      <c r="A1415" s="66">
        <v>41921</v>
      </c>
      <c r="B1415" s="67" t="s">
        <v>6259</v>
      </c>
      <c r="C1415" s="68" t="s">
        <v>6260</v>
      </c>
      <c r="D1415" s="162" t="s">
        <v>6261</v>
      </c>
      <c r="E1415" s="150">
        <v>17</v>
      </c>
      <c r="F1415" s="150">
        <v>15.8</v>
      </c>
      <c r="G1415" s="71">
        <v>16</v>
      </c>
      <c r="H1415" s="119">
        <f t="shared" si="319"/>
        <v>-5.8823529411764705E-2</v>
      </c>
      <c r="I1415" s="71">
        <f t="shared" si="320"/>
        <v>-1.1999999999999993</v>
      </c>
      <c r="J1415" s="71">
        <f t="shared" si="321"/>
        <v>-1</v>
      </c>
      <c r="K1415" s="120">
        <v>1</v>
      </c>
      <c r="L1415" s="123"/>
      <c r="M1415" s="61"/>
      <c r="N1415" s="57"/>
      <c r="O1415" s="57"/>
      <c r="P1415" s="58"/>
      <c r="Q1415" s="58"/>
      <c r="R1415" s="58"/>
      <c r="S1415" s="58"/>
      <c r="T1415" s="58"/>
      <c r="U1415" s="58"/>
      <c r="V1415" s="58"/>
      <c r="W1415" s="58"/>
      <c r="X1415" s="58"/>
      <c r="Y1415" s="58"/>
      <c r="Z1415" s="58"/>
      <c r="AA1415" s="58"/>
      <c r="AB1415" s="58"/>
      <c r="AC1415" s="58"/>
      <c r="AD1415" s="58"/>
      <c r="AE1415" s="58"/>
      <c r="AF1415" s="58"/>
      <c r="AG1415" s="58"/>
      <c r="AH1415" s="58"/>
      <c r="AI1415" s="58"/>
      <c r="AJ1415" s="58"/>
      <c r="AK1415" s="58"/>
      <c r="AL1415" s="58"/>
    </row>
    <row r="1416" spans="1:38" s="56" customFormat="1" hidden="1">
      <c r="A1416" s="66">
        <v>41921</v>
      </c>
      <c r="B1416" s="67" t="s">
        <v>6262</v>
      </c>
      <c r="C1416" s="68" t="s">
        <v>6263</v>
      </c>
      <c r="D1416" s="162" t="s">
        <v>6264</v>
      </c>
      <c r="E1416" s="150">
        <v>13</v>
      </c>
      <c r="F1416" s="150">
        <v>14</v>
      </c>
      <c r="G1416" s="71">
        <v>13.95</v>
      </c>
      <c r="H1416" s="119">
        <f t="shared" si="319"/>
        <v>7.3076923076923025E-2</v>
      </c>
      <c r="I1416" s="71">
        <f t="shared" si="320"/>
        <v>1</v>
      </c>
      <c r="J1416" s="71">
        <f t="shared" si="321"/>
        <v>0.94999999999999929</v>
      </c>
      <c r="K1416" s="120">
        <v>1</v>
      </c>
      <c r="L1416" s="123"/>
      <c r="M1416" s="61"/>
      <c r="N1416" s="57"/>
      <c r="O1416" s="57"/>
      <c r="P1416" s="58"/>
      <c r="Q1416" s="58"/>
      <c r="R1416" s="58"/>
      <c r="S1416" s="58"/>
      <c r="T1416" s="58"/>
      <c r="U1416" s="58"/>
      <c r="V1416" s="58"/>
      <c r="W1416" s="58"/>
      <c r="X1416" s="58"/>
      <c r="Y1416" s="58"/>
      <c r="Z1416" s="58"/>
      <c r="AA1416" s="58"/>
      <c r="AB1416" s="58"/>
      <c r="AC1416" s="58"/>
      <c r="AD1416" s="58"/>
      <c r="AE1416" s="58"/>
      <c r="AF1416" s="58"/>
      <c r="AG1416" s="58"/>
      <c r="AH1416" s="58"/>
      <c r="AI1416" s="58"/>
      <c r="AJ1416" s="58"/>
      <c r="AK1416" s="58"/>
      <c r="AL1416" s="58"/>
    </row>
    <row r="1417" spans="1:38" s="56" customFormat="1">
      <c r="A1417" s="66">
        <v>41922</v>
      </c>
      <c r="B1417" s="67" t="s">
        <v>6265</v>
      </c>
      <c r="C1417" s="68" t="s">
        <v>3955</v>
      </c>
      <c r="D1417" s="122" t="s">
        <v>3047</v>
      </c>
      <c r="E1417" s="150">
        <v>16</v>
      </c>
      <c r="F1417" s="150">
        <v>17</v>
      </c>
      <c r="G1417" s="71">
        <v>17.28</v>
      </c>
      <c r="H1417" s="119">
        <f t="shared" si="319"/>
        <v>8.0000000000000071E-2</v>
      </c>
      <c r="I1417" s="71">
        <f t="shared" si="320"/>
        <v>1</v>
      </c>
      <c r="J1417" s="71">
        <f t="shared" si="321"/>
        <v>1.2800000000000011</v>
      </c>
      <c r="K1417" s="120">
        <v>2</v>
      </c>
      <c r="L1417" s="123"/>
      <c r="M1417" s="61"/>
      <c r="N1417" s="57"/>
      <c r="O1417" s="57"/>
      <c r="P1417" s="58"/>
      <c r="Q1417" s="58"/>
      <c r="R1417" s="58"/>
      <c r="S1417" s="58"/>
      <c r="T1417" s="58"/>
      <c r="U1417" s="58"/>
      <c r="V1417" s="58"/>
      <c r="W1417" s="58"/>
      <c r="X1417" s="58"/>
      <c r="Y1417" s="58"/>
      <c r="Z1417" s="58"/>
      <c r="AA1417" s="58"/>
      <c r="AB1417" s="58"/>
      <c r="AC1417" s="58"/>
      <c r="AD1417" s="58"/>
      <c r="AE1417" s="58"/>
      <c r="AF1417" s="58"/>
      <c r="AG1417" s="58"/>
      <c r="AH1417" s="58"/>
      <c r="AI1417" s="58"/>
      <c r="AJ1417" s="58"/>
      <c r="AK1417" s="58"/>
      <c r="AL1417" s="58"/>
    </row>
    <row r="1418" spans="1:38" hidden="1">
      <c r="A1418" s="66">
        <v>41922</v>
      </c>
      <c r="B1418" s="67" t="s">
        <v>6266</v>
      </c>
      <c r="C1418" s="68" t="s">
        <v>6267</v>
      </c>
      <c r="D1418" s="67" t="s">
        <v>6268</v>
      </c>
      <c r="E1418" s="150">
        <v>13</v>
      </c>
      <c r="F1418" s="150">
        <v>16</v>
      </c>
      <c r="G1418" s="71">
        <v>16.02</v>
      </c>
      <c r="H1418" s="119">
        <f t="shared" si="319"/>
        <v>0.23230769230769227</v>
      </c>
      <c r="I1418" s="71">
        <f t="shared" si="320"/>
        <v>3</v>
      </c>
      <c r="J1418" s="71">
        <f t="shared" si="321"/>
        <v>3.0199999999999996</v>
      </c>
      <c r="K1418" s="120">
        <v>2</v>
      </c>
      <c r="L1418" s="123"/>
    </row>
    <row r="1419" spans="1:38">
      <c r="A1419" s="66">
        <v>41927</v>
      </c>
      <c r="B1419" s="67" t="s">
        <v>6269</v>
      </c>
      <c r="C1419" s="68" t="s">
        <v>4332</v>
      </c>
      <c r="D1419" s="67" t="s">
        <v>5470</v>
      </c>
      <c r="E1419" s="150">
        <v>21</v>
      </c>
      <c r="F1419" s="150">
        <v>22.5</v>
      </c>
      <c r="G1419" s="71">
        <v>26.41</v>
      </c>
      <c r="H1419" s="119">
        <f t="shared" si="319"/>
        <v>0.25761904761904764</v>
      </c>
      <c r="I1419" s="71">
        <f t="shared" si="320"/>
        <v>1.5</v>
      </c>
      <c r="J1419" s="71">
        <f t="shared" si="321"/>
        <v>5.41</v>
      </c>
      <c r="K1419" s="120">
        <v>2</v>
      </c>
      <c r="M1419" s="60"/>
    </row>
    <row r="1420" spans="1:38" hidden="1">
      <c r="A1420" s="66">
        <v>41927</v>
      </c>
      <c r="B1420" s="67" t="s">
        <v>6270</v>
      </c>
      <c r="C1420" s="68" t="s">
        <v>6271</v>
      </c>
      <c r="D1420" s="122" t="s">
        <v>6272</v>
      </c>
      <c r="E1420" s="150">
        <v>21</v>
      </c>
      <c r="F1420" s="150">
        <v>18.989999999999998</v>
      </c>
      <c r="G1420" s="71">
        <v>17.5</v>
      </c>
      <c r="H1420" s="119">
        <f t="shared" si="319"/>
        <v>-0.16666666666666666</v>
      </c>
      <c r="I1420" s="71">
        <f t="shared" si="320"/>
        <v>-2.0100000000000016</v>
      </c>
      <c r="J1420" s="71">
        <f t="shared" si="321"/>
        <v>-3.5</v>
      </c>
      <c r="K1420" s="120">
        <v>2</v>
      </c>
      <c r="L1420" s="123" t="s">
        <v>3006</v>
      </c>
      <c r="M1420" s="60"/>
    </row>
    <row r="1421" spans="1:38" hidden="1">
      <c r="A1421" s="66">
        <v>41927</v>
      </c>
      <c r="B1421" s="67" t="s">
        <v>6273</v>
      </c>
      <c r="C1421" s="68" t="s">
        <v>6274</v>
      </c>
      <c r="D1421" s="69" t="s">
        <v>5978</v>
      </c>
      <c r="E1421" s="150">
        <v>18</v>
      </c>
      <c r="F1421" s="150">
        <v>18</v>
      </c>
      <c r="G1421" s="71">
        <v>18</v>
      </c>
      <c r="H1421" s="119">
        <f t="shared" si="319"/>
        <v>0</v>
      </c>
      <c r="I1421" s="71">
        <f t="shared" si="320"/>
        <v>0</v>
      </c>
      <c r="J1421" s="71">
        <f t="shared" si="321"/>
        <v>0</v>
      </c>
      <c r="K1421" s="120">
        <v>1</v>
      </c>
      <c r="M1421" s="60"/>
    </row>
    <row r="1422" spans="1:38" hidden="1">
      <c r="A1422" s="66">
        <v>41928</v>
      </c>
      <c r="B1422" s="67" t="s">
        <v>6275</v>
      </c>
      <c r="C1422" s="68" t="s">
        <v>6276</v>
      </c>
      <c r="D1422" s="67" t="s">
        <v>6277</v>
      </c>
      <c r="E1422" s="150">
        <v>11</v>
      </c>
      <c r="F1422" s="150">
        <v>9.89</v>
      </c>
      <c r="G1422" s="71">
        <v>10.65</v>
      </c>
      <c r="H1422" s="119">
        <f t="shared" si="319"/>
        <v>-3.1818181818181787E-2</v>
      </c>
      <c r="I1422" s="71">
        <f t="shared" si="320"/>
        <v>-1.1099999999999994</v>
      </c>
      <c r="J1422" s="71">
        <f t="shared" si="321"/>
        <v>-0.34999999999999964</v>
      </c>
      <c r="K1422" s="120">
        <v>1</v>
      </c>
      <c r="M1422" s="60"/>
    </row>
    <row r="1423" spans="1:38" hidden="1">
      <c r="A1423" s="66">
        <v>41929</v>
      </c>
      <c r="B1423" s="67" t="s">
        <v>6278</v>
      </c>
      <c r="C1423" s="68" t="s">
        <v>6279</v>
      </c>
      <c r="D1423" s="122" t="s">
        <v>5870</v>
      </c>
      <c r="E1423" s="150">
        <v>19</v>
      </c>
      <c r="F1423" s="150">
        <v>21.5</v>
      </c>
      <c r="G1423" s="71">
        <v>22</v>
      </c>
      <c r="H1423" s="119">
        <f t="shared" si="319"/>
        <v>0.15789473684210525</v>
      </c>
      <c r="I1423" s="71">
        <f t="shared" si="320"/>
        <v>2.5</v>
      </c>
      <c r="J1423" s="71">
        <f t="shared" si="321"/>
        <v>3</v>
      </c>
      <c r="K1423" s="120">
        <v>1</v>
      </c>
      <c r="M1423" s="60"/>
    </row>
    <row r="1424" spans="1:38" hidden="1">
      <c r="A1424" s="66">
        <v>41934</v>
      </c>
      <c r="B1424" s="67" t="s">
        <v>6280</v>
      </c>
      <c r="C1424" s="68" t="s">
        <v>6281</v>
      </c>
      <c r="D1424" s="122" t="s">
        <v>5705</v>
      </c>
      <c r="E1424" s="150">
        <v>10</v>
      </c>
      <c r="F1424" s="150">
        <v>11.3</v>
      </c>
      <c r="G1424" s="71">
        <v>10.029999999999999</v>
      </c>
      <c r="H1424" s="119">
        <f t="shared" si="319"/>
        <v>2.9999999999999359E-3</v>
      </c>
      <c r="I1424" s="71">
        <f t="shared" si="320"/>
        <v>1.3000000000000007</v>
      </c>
      <c r="J1424" s="71">
        <f t="shared" si="321"/>
        <v>2.9999999999999361E-2</v>
      </c>
      <c r="K1424" s="120">
        <v>1</v>
      </c>
      <c r="M1424" s="60"/>
    </row>
    <row r="1425" spans="1:38" hidden="1">
      <c r="A1425" s="66">
        <v>41936</v>
      </c>
      <c r="B1425" s="67" t="s">
        <v>6282</v>
      </c>
      <c r="C1425" s="68" t="s">
        <v>6283</v>
      </c>
      <c r="D1425" s="69" t="s">
        <v>1816</v>
      </c>
      <c r="E1425" s="150">
        <v>10</v>
      </c>
      <c r="F1425" s="150">
        <v>9.7799999999999994</v>
      </c>
      <c r="G1425" s="71">
        <v>9.93</v>
      </c>
      <c r="H1425" s="119">
        <f t="shared" si="319"/>
        <v>-7.0000000000000288E-3</v>
      </c>
      <c r="I1425" s="71">
        <f t="shared" si="320"/>
        <v>-0.22000000000000064</v>
      </c>
      <c r="J1425" s="71">
        <f t="shared" si="321"/>
        <v>-7.0000000000000284E-2</v>
      </c>
      <c r="K1425" s="120">
        <v>1</v>
      </c>
      <c r="M1425" s="60"/>
    </row>
    <row r="1426" spans="1:38" hidden="1">
      <c r="A1426" s="66">
        <v>41941</v>
      </c>
      <c r="B1426" s="67" t="s">
        <v>6284</v>
      </c>
      <c r="C1426" s="68" t="s">
        <v>6285</v>
      </c>
      <c r="D1426" s="67" t="s">
        <v>6286</v>
      </c>
      <c r="E1426" s="150">
        <v>23</v>
      </c>
      <c r="F1426" s="150">
        <v>32.06</v>
      </c>
      <c r="G1426" s="71">
        <v>33.549999999999997</v>
      </c>
      <c r="H1426" s="119">
        <f t="shared" si="319"/>
        <v>0.45869565217391289</v>
      </c>
      <c r="I1426" s="71">
        <f t="shared" si="320"/>
        <v>9.0600000000000023</v>
      </c>
      <c r="J1426" s="71">
        <f t="shared" si="321"/>
        <v>10.549999999999997</v>
      </c>
      <c r="K1426" s="120">
        <v>3</v>
      </c>
      <c r="M1426" s="60"/>
    </row>
    <row r="1427" spans="1:38" hidden="1">
      <c r="A1427" s="66">
        <v>41941</v>
      </c>
      <c r="B1427" s="67" t="s">
        <v>6287</v>
      </c>
      <c r="C1427" s="68" t="s">
        <v>6288</v>
      </c>
      <c r="D1427" s="122" t="s">
        <v>6289</v>
      </c>
      <c r="E1427" s="150">
        <v>15</v>
      </c>
      <c r="F1427" s="150">
        <v>16.739999999999998</v>
      </c>
      <c r="G1427" s="71">
        <v>16.75</v>
      </c>
      <c r="H1427" s="119">
        <f t="shared" si="319"/>
        <v>0.11666666666666667</v>
      </c>
      <c r="I1427" s="71">
        <f t="shared" si="320"/>
        <v>1.7399999999999984</v>
      </c>
      <c r="J1427" s="71">
        <f t="shared" si="321"/>
        <v>1.75</v>
      </c>
      <c r="K1427" s="120">
        <v>2</v>
      </c>
      <c r="M1427" s="60"/>
    </row>
    <row r="1428" spans="1:38" hidden="1">
      <c r="A1428" s="66">
        <v>41942</v>
      </c>
      <c r="B1428" s="67" t="s">
        <v>6290</v>
      </c>
      <c r="C1428" s="68" t="s">
        <v>6291</v>
      </c>
      <c r="D1428" s="122" t="s">
        <v>6292</v>
      </c>
      <c r="E1428" s="150">
        <v>16</v>
      </c>
      <c r="F1428" s="150">
        <v>19</v>
      </c>
      <c r="G1428" s="71">
        <v>17.45</v>
      </c>
      <c r="H1428" s="119">
        <f t="shared" si="319"/>
        <v>9.0624999999999956E-2</v>
      </c>
      <c r="I1428" s="71">
        <f t="shared" si="320"/>
        <v>3</v>
      </c>
      <c r="J1428" s="71">
        <f t="shared" si="321"/>
        <v>1.4499999999999993</v>
      </c>
      <c r="K1428" s="120">
        <v>2</v>
      </c>
      <c r="M1428" s="60"/>
    </row>
    <row r="1429" spans="1:38" hidden="1">
      <c r="A1429" s="66">
        <v>41942</v>
      </c>
      <c r="B1429" s="67" t="s">
        <v>6293</v>
      </c>
      <c r="C1429" s="68" t="s">
        <v>6294</v>
      </c>
      <c r="D1429" s="122" t="s">
        <v>6295</v>
      </c>
      <c r="E1429" s="150">
        <v>17</v>
      </c>
      <c r="F1429" s="150">
        <v>16</v>
      </c>
      <c r="G1429" s="71">
        <v>13.37</v>
      </c>
      <c r="H1429" s="119">
        <f t="shared" si="319"/>
        <v>-0.21352941176470594</v>
      </c>
      <c r="I1429" s="71">
        <f t="shared" si="320"/>
        <v>-1</v>
      </c>
      <c r="J1429" s="71">
        <f t="shared" si="321"/>
        <v>-3.6300000000000008</v>
      </c>
      <c r="K1429" s="120">
        <v>1</v>
      </c>
    </row>
    <row r="1430" spans="1:38" hidden="1">
      <c r="A1430" s="66">
        <v>41948</v>
      </c>
      <c r="B1430" s="67" t="s">
        <v>6297</v>
      </c>
      <c r="C1430" s="68" t="s">
        <v>6298</v>
      </c>
      <c r="D1430" s="122" t="s">
        <v>6299</v>
      </c>
      <c r="E1430" s="150">
        <v>25</v>
      </c>
      <c r="F1430" s="150">
        <v>30.5</v>
      </c>
      <c r="G1430" s="71">
        <v>28.03</v>
      </c>
      <c r="H1430" s="119">
        <f t="shared" si="319"/>
        <v>0.12120000000000004</v>
      </c>
      <c r="I1430" s="71">
        <f t="shared" si="320"/>
        <v>5.5</v>
      </c>
      <c r="J1430" s="71">
        <f t="shared" si="321"/>
        <v>3.0300000000000011</v>
      </c>
      <c r="K1430" s="120">
        <v>3</v>
      </c>
      <c r="L1430" s="123"/>
    </row>
    <row r="1431" spans="1:38" hidden="1">
      <c r="A1431" s="66">
        <v>41948</v>
      </c>
      <c r="B1431" s="67" t="s">
        <v>6300</v>
      </c>
      <c r="C1431" s="68" t="s">
        <v>6301</v>
      </c>
      <c r="D1431" s="122" t="s">
        <v>6302</v>
      </c>
      <c r="E1431" s="150">
        <v>9</v>
      </c>
      <c r="F1431" s="150">
        <v>10.02</v>
      </c>
      <c r="G1431" s="71">
        <v>10.5</v>
      </c>
      <c r="H1431" s="119">
        <f t="shared" si="319"/>
        <v>0.16666666666666666</v>
      </c>
      <c r="I1431" s="71">
        <f t="shared" si="320"/>
        <v>1.0199999999999996</v>
      </c>
      <c r="J1431" s="71">
        <f t="shared" si="321"/>
        <v>1.5</v>
      </c>
      <c r="K1431" s="120">
        <v>1</v>
      </c>
      <c r="L1431" s="123"/>
    </row>
    <row r="1432" spans="1:38" hidden="1">
      <c r="A1432" s="66">
        <v>41949</v>
      </c>
      <c r="B1432" s="67" t="s">
        <v>6303</v>
      </c>
      <c r="C1432" s="68" t="s">
        <v>6304</v>
      </c>
      <c r="D1432" s="122" t="s">
        <v>2051</v>
      </c>
      <c r="E1432" s="150">
        <v>13.5</v>
      </c>
      <c r="F1432" s="150">
        <v>12.51</v>
      </c>
      <c r="G1432" s="71">
        <v>12.61</v>
      </c>
      <c r="H1432" s="119">
        <f t="shared" si="319"/>
        <v>-6.5925925925925971E-2</v>
      </c>
      <c r="I1432" s="71">
        <f t="shared" si="320"/>
        <v>-0.99000000000000021</v>
      </c>
      <c r="J1432" s="71">
        <f t="shared" si="321"/>
        <v>-0.89000000000000057</v>
      </c>
      <c r="K1432" s="120">
        <v>2</v>
      </c>
      <c r="L1432" s="123" t="s">
        <v>3006</v>
      </c>
    </row>
    <row r="1433" spans="1:38" hidden="1">
      <c r="A1433" s="66">
        <v>41949</v>
      </c>
      <c r="B1433" s="67" t="s">
        <v>6305</v>
      </c>
      <c r="C1433" s="68" t="s">
        <v>6306</v>
      </c>
      <c r="D1433" s="122" t="s">
        <v>5258</v>
      </c>
      <c r="E1433" s="150">
        <v>18</v>
      </c>
      <c r="F1433" s="150">
        <v>23.4</v>
      </c>
      <c r="G1433" s="71">
        <v>25.19</v>
      </c>
      <c r="H1433" s="119">
        <f t="shared" si="319"/>
        <v>0.39944444444444449</v>
      </c>
      <c r="I1433" s="71">
        <f t="shared" si="320"/>
        <v>5.3999999999999986</v>
      </c>
      <c r="J1433" s="71">
        <f t="shared" si="321"/>
        <v>7.1900000000000013</v>
      </c>
      <c r="K1433" s="120">
        <v>3</v>
      </c>
      <c r="L1433" s="123"/>
    </row>
    <row r="1434" spans="1:38" s="56" customFormat="1" hidden="1">
      <c r="A1434" s="66">
        <v>41949</v>
      </c>
      <c r="B1434" s="67" t="s">
        <v>6307</v>
      </c>
      <c r="C1434" s="68" t="s">
        <v>6308</v>
      </c>
      <c r="D1434" s="69" t="s">
        <v>6223</v>
      </c>
      <c r="E1434" s="150">
        <v>12</v>
      </c>
      <c r="F1434" s="150">
        <v>11</v>
      </c>
      <c r="G1434" s="71">
        <v>9.75</v>
      </c>
      <c r="H1434" s="119">
        <f t="shared" si="319"/>
        <v>-0.1875</v>
      </c>
      <c r="I1434" s="71">
        <f t="shared" si="320"/>
        <v>-1</v>
      </c>
      <c r="J1434" s="71">
        <f t="shared" si="321"/>
        <v>-2.25</v>
      </c>
      <c r="K1434" s="120">
        <v>1</v>
      </c>
      <c r="L1434" s="123" t="s">
        <v>3006</v>
      </c>
      <c r="M1434" s="60"/>
      <c r="N1434" s="57"/>
      <c r="O1434" s="57"/>
      <c r="P1434" s="58"/>
      <c r="Q1434" s="58"/>
      <c r="R1434" s="58"/>
      <c r="S1434" s="58"/>
      <c r="T1434" s="58"/>
      <c r="U1434" s="58"/>
      <c r="V1434" s="58"/>
      <c r="W1434" s="58"/>
      <c r="X1434" s="58"/>
      <c r="Y1434" s="58"/>
      <c r="Z1434" s="58"/>
      <c r="AA1434" s="58"/>
      <c r="AB1434" s="58"/>
      <c r="AC1434" s="58"/>
      <c r="AD1434" s="58"/>
      <c r="AE1434" s="58"/>
      <c r="AF1434" s="58"/>
      <c r="AG1434" s="58"/>
      <c r="AH1434" s="58"/>
      <c r="AI1434" s="58"/>
      <c r="AJ1434" s="58"/>
      <c r="AK1434" s="58"/>
      <c r="AL1434" s="58"/>
    </row>
    <row r="1435" spans="1:38" s="56" customFormat="1" hidden="1">
      <c r="A1435" s="66">
        <v>41950</v>
      </c>
      <c r="B1435" s="67" t="s">
        <v>6309</v>
      </c>
      <c r="C1435" s="68" t="s">
        <v>6316</v>
      </c>
      <c r="D1435" s="122" t="s">
        <v>5814</v>
      </c>
      <c r="E1435" s="150">
        <v>15</v>
      </c>
      <c r="F1435" s="150">
        <v>19.75</v>
      </c>
      <c r="G1435" s="71">
        <v>19.11</v>
      </c>
      <c r="H1435" s="119">
        <f t="shared" si="319"/>
        <v>0.27399999999999997</v>
      </c>
      <c r="I1435" s="71">
        <f t="shared" si="320"/>
        <v>4.75</v>
      </c>
      <c r="J1435" s="71">
        <f t="shared" si="321"/>
        <v>4.1099999999999994</v>
      </c>
      <c r="K1435" s="120">
        <v>3</v>
      </c>
      <c r="L1435" s="119"/>
      <c r="M1435" s="60"/>
      <c r="N1435" s="57"/>
      <c r="O1435" s="57"/>
      <c r="P1435" s="58"/>
      <c r="Q1435" s="58"/>
      <c r="R1435" s="58"/>
      <c r="S1435" s="58"/>
      <c r="T1435" s="58"/>
      <c r="U1435" s="58"/>
      <c r="V1435" s="58"/>
      <c r="W1435" s="58"/>
      <c r="X1435" s="58"/>
      <c r="Y1435" s="58"/>
      <c r="Z1435" s="58"/>
      <c r="AA1435" s="58"/>
      <c r="AB1435" s="58"/>
      <c r="AC1435" s="58"/>
      <c r="AD1435" s="58"/>
      <c r="AE1435" s="58"/>
      <c r="AF1435" s="58"/>
      <c r="AG1435" s="58"/>
      <c r="AH1435" s="58"/>
      <c r="AI1435" s="58"/>
      <c r="AJ1435" s="58"/>
      <c r="AK1435" s="58"/>
      <c r="AL1435" s="58"/>
    </row>
    <row r="1436" spans="1:38" hidden="1">
      <c r="A1436" s="66">
        <v>41950</v>
      </c>
      <c r="B1436" s="67" t="s">
        <v>6310</v>
      </c>
      <c r="C1436" s="68" t="s">
        <v>6311</v>
      </c>
      <c r="D1436" s="122" t="s">
        <v>6312</v>
      </c>
      <c r="E1436" s="150">
        <v>18.5</v>
      </c>
      <c r="F1436" s="150">
        <v>20.100000000000001</v>
      </c>
      <c r="G1436" s="71">
        <v>20.49</v>
      </c>
      <c r="H1436" s="119">
        <f t="shared" si="319"/>
        <v>0.10756756756756748</v>
      </c>
      <c r="I1436" s="71">
        <f t="shared" si="320"/>
        <v>1.6000000000000014</v>
      </c>
      <c r="J1436" s="71">
        <f t="shared" si="321"/>
        <v>1.9899999999999984</v>
      </c>
      <c r="K1436" s="120">
        <v>2</v>
      </c>
      <c r="L1436" s="119"/>
    </row>
    <row r="1437" spans="1:38" s="1" customFormat="1" hidden="1">
      <c r="A1437" s="66">
        <v>41950</v>
      </c>
      <c r="B1437" s="67" t="s">
        <v>6313</v>
      </c>
      <c r="C1437" s="68" t="s">
        <v>6314</v>
      </c>
      <c r="D1437" s="122" t="s">
        <v>6315</v>
      </c>
      <c r="E1437" s="150">
        <v>12</v>
      </c>
      <c r="F1437" s="150">
        <v>12.18</v>
      </c>
      <c r="G1437" s="71">
        <v>12.75</v>
      </c>
      <c r="H1437" s="119">
        <f t="shared" si="319"/>
        <v>6.25E-2</v>
      </c>
      <c r="I1437" s="71">
        <f t="shared" si="320"/>
        <v>0.17999999999999972</v>
      </c>
      <c r="J1437" s="71">
        <f t="shared" si="321"/>
        <v>0.75</v>
      </c>
      <c r="K1437" s="120">
        <v>1</v>
      </c>
      <c r="L1437" s="119"/>
      <c r="M1437" s="8"/>
      <c r="N1437" s="4"/>
      <c r="O1437" s="4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</row>
    <row r="1438" spans="1:38" s="1" customFormat="1" hidden="1">
      <c r="A1438" s="66">
        <v>41953</v>
      </c>
      <c r="B1438" s="67" t="s">
        <v>6317</v>
      </c>
      <c r="C1438" s="68" t="s">
        <v>6318</v>
      </c>
      <c r="D1438" s="122" t="s">
        <v>6319</v>
      </c>
      <c r="E1438" s="150">
        <v>6.5</v>
      </c>
      <c r="F1438" s="150">
        <v>6.62</v>
      </c>
      <c r="G1438" s="71">
        <v>6.58</v>
      </c>
      <c r="H1438" s="119">
        <f>(G1438-E1438)/E1438</f>
        <v>1.2307692307692318E-2</v>
      </c>
      <c r="I1438" s="71">
        <f>(F1438-E1438)</f>
        <v>0.12000000000000011</v>
      </c>
      <c r="J1438" s="71">
        <f>G1438-E1438</f>
        <v>8.0000000000000071E-2</v>
      </c>
      <c r="K1438" s="120">
        <v>1</v>
      </c>
      <c r="L1438" s="119"/>
      <c r="M1438" s="8"/>
      <c r="N1438" s="4"/>
      <c r="O1438" s="4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</row>
    <row r="1439" spans="1:38" hidden="1">
      <c r="A1439" s="66">
        <v>41955</v>
      </c>
      <c r="B1439" s="67" t="s">
        <v>6320</v>
      </c>
      <c r="C1439" s="68" t="s">
        <v>6321</v>
      </c>
      <c r="D1439" s="69" t="s">
        <v>6322</v>
      </c>
      <c r="E1439" s="150">
        <v>19.5</v>
      </c>
      <c r="F1439" s="150">
        <v>20.94</v>
      </c>
      <c r="G1439" s="71">
        <v>20.75</v>
      </c>
      <c r="H1439" s="119">
        <f t="shared" ref="H1439:H1446" si="322">(G1439-E1439)/E1439</f>
        <v>6.4102564102564097E-2</v>
      </c>
      <c r="I1439" s="71">
        <f t="shared" ref="I1439:I1446" si="323">(F1439-E1439)</f>
        <v>1.4400000000000013</v>
      </c>
      <c r="J1439" s="71">
        <f t="shared" ref="J1439:J1446" si="324">G1439-E1439</f>
        <v>1.25</v>
      </c>
      <c r="K1439" s="120">
        <v>2</v>
      </c>
      <c r="L1439" s="123"/>
    </row>
    <row r="1440" spans="1:38" hidden="1">
      <c r="A1440" s="66">
        <v>41956</v>
      </c>
      <c r="B1440" s="67" t="s">
        <v>6323</v>
      </c>
      <c r="C1440" s="122" t="s">
        <v>6342</v>
      </c>
      <c r="D1440" s="122" t="s">
        <v>4081</v>
      </c>
      <c r="E1440" s="150">
        <v>6.5</v>
      </c>
      <c r="F1440" s="150">
        <v>5.8</v>
      </c>
      <c r="G1440" s="71">
        <v>4.51</v>
      </c>
      <c r="H1440" s="119">
        <f t="shared" si="322"/>
        <v>-0.30615384615384617</v>
      </c>
      <c r="I1440" s="71">
        <f t="shared" si="323"/>
        <v>-0.70000000000000018</v>
      </c>
      <c r="J1440" s="71">
        <f t="shared" si="324"/>
        <v>-1.9900000000000002</v>
      </c>
      <c r="K1440" s="120">
        <v>1</v>
      </c>
      <c r="L1440" s="123"/>
    </row>
    <row r="1441" spans="1:38" hidden="1">
      <c r="A1441" s="66">
        <v>41956</v>
      </c>
      <c r="B1441" s="67" t="s">
        <v>6324</v>
      </c>
      <c r="C1441" s="68" t="s">
        <v>6325</v>
      </c>
      <c r="D1441" s="122" t="s">
        <v>6326</v>
      </c>
      <c r="E1441" s="150">
        <v>15</v>
      </c>
      <c r="F1441" s="150">
        <v>13.2</v>
      </c>
      <c r="G1441" s="71">
        <v>13.8</v>
      </c>
      <c r="H1441" s="119">
        <f t="shared" si="322"/>
        <v>-7.9999999999999946E-2</v>
      </c>
      <c r="I1441" s="71">
        <f t="shared" si="323"/>
        <v>-1.8000000000000007</v>
      </c>
      <c r="J1441" s="71">
        <f t="shared" si="324"/>
        <v>-1.1999999999999993</v>
      </c>
      <c r="K1441" s="120">
        <v>1</v>
      </c>
      <c r="L1441" s="123"/>
    </row>
    <row r="1442" spans="1:38" hidden="1">
      <c r="A1442" s="66">
        <v>41956</v>
      </c>
      <c r="B1442" s="67" t="s">
        <v>6327</v>
      </c>
      <c r="C1442" s="68" t="s">
        <v>6328</v>
      </c>
      <c r="D1442" s="122" t="s">
        <v>6329</v>
      </c>
      <c r="E1442" s="150">
        <v>18</v>
      </c>
      <c r="F1442" s="150">
        <v>18.87</v>
      </c>
      <c r="G1442" s="71">
        <v>19.62</v>
      </c>
      <c r="H1442" s="119">
        <f t="shared" si="322"/>
        <v>9.0000000000000052E-2</v>
      </c>
      <c r="I1442" s="71">
        <f t="shared" si="323"/>
        <v>0.87000000000000099</v>
      </c>
      <c r="J1442" s="71">
        <f t="shared" si="324"/>
        <v>1.620000000000001</v>
      </c>
      <c r="K1442" s="120">
        <v>1</v>
      </c>
      <c r="L1442" s="123"/>
    </row>
    <row r="1443" spans="1:38" hidden="1">
      <c r="A1443" s="66">
        <v>41956</v>
      </c>
      <c r="B1443" s="67" t="s">
        <v>6330</v>
      </c>
      <c r="C1443" s="68" t="s">
        <v>6331</v>
      </c>
      <c r="D1443" s="122" t="s">
        <v>622</v>
      </c>
      <c r="E1443" s="150">
        <v>8</v>
      </c>
      <c r="F1443" s="150">
        <v>8.26</v>
      </c>
      <c r="G1443" s="71">
        <v>9.15</v>
      </c>
      <c r="H1443" s="119">
        <f t="shared" si="322"/>
        <v>0.14375000000000004</v>
      </c>
      <c r="I1443" s="71">
        <f t="shared" si="323"/>
        <v>0.25999999999999979</v>
      </c>
      <c r="J1443" s="71">
        <f t="shared" si="324"/>
        <v>1.1500000000000004</v>
      </c>
      <c r="K1443" s="120">
        <v>1</v>
      </c>
      <c r="L1443" s="123"/>
    </row>
    <row r="1444" spans="1:38" hidden="1">
      <c r="A1444" s="66">
        <v>41957</v>
      </c>
      <c r="B1444" s="67" t="s">
        <v>6332</v>
      </c>
      <c r="C1444" s="68" t="s">
        <v>6333</v>
      </c>
      <c r="D1444" s="122" t="s">
        <v>6334</v>
      </c>
      <c r="E1444" s="150">
        <v>18</v>
      </c>
      <c r="F1444" s="150">
        <v>23</v>
      </c>
      <c r="G1444" s="71">
        <v>22</v>
      </c>
      <c r="H1444" s="119">
        <f t="shared" si="322"/>
        <v>0.22222222222222221</v>
      </c>
      <c r="I1444" s="71">
        <f t="shared" si="323"/>
        <v>5</v>
      </c>
      <c r="J1444" s="71">
        <f t="shared" si="324"/>
        <v>4</v>
      </c>
      <c r="K1444" s="120">
        <v>3</v>
      </c>
      <c r="L1444" s="123"/>
    </row>
    <row r="1445" spans="1:38" hidden="1">
      <c r="A1445" s="66">
        <v>41957</v>
      </c>
      <c r="B1445" s="67" t="s">
        <v>6335</v>
      </c>
      <c r="C1445" s="68" t="s">
        <v>6336</v>
      </c>
      <c r="D1445" s="163" t="s">
        <v>6337</v>
      </c>
      <c r="E1445" s="150">
        <v>19</v>
      </c>
      <c r="F1445" s="150">
        <v>18.75</v>
      </c>
      <c r="G1445" s="71">
        <v>19.09</v>
      </c>
      <c r="H1445" s="119">
        <f t="shared" si="322"/>
        <v>4.7368421052631504E-3</v>
      </c>
      <c r="I1445" s="71">
        <f t="shared" si="323"/>
        <v>-0.25</v>
      </c>
      <c r="J1445" s="71">
        <f t="shared" si="324"/>
        <v>8.9999999999999858E-2</v>
      </c>
      <c r="K1445" s="120">
        <v>1</v>
      </c>
      <c r="L1445" s="123"/>
    </row>
    <row r="1446" spans="1:38" hidden="1">
      <c r="A1446" s="66">
        <v>41957</v>
      </c>
      <c r="B1446" s="67" t="s">
        <v>6338</v>
      </c>
      <c r="C1446" s="68" t="s">
        <v>6339</v>
      </c>
      <c r="D1446" s="122" t="s">
        <v>5755</v>
      </c>
      <c r="E1446" s="150">
        <v>10</v>
      </c>
      <c r="F1446" s="150">
        <v>9.4499999999999993</v>
      </c>
      <c r="G1446" s="71">
        <v>9.15</v>
      </c>
      <c r="H1446" s="119">
        <f t="shared" si="322"/>
        <v>-8.4999999999999964E-2</v>
      </c>
      <c r="I1446" s="71">
        <f t="shared" si="323"/>
        <v>-0.55000000000000071</v>
      </c>
      <c r="J1446" s="71">
        <f t="shared" si="324"/>
        <v>-0.84999999999999964</v>
      </c>
      <c r="K1446" s="120">
        <v>1</v>
      </c>
      <c r="L1446" s="123"/>
    </row>
    <row r="1447" spans="1:38" s="56" customFormat="1" hidden="1">
      <c r="A1447" s="66">
        <v>41957</v>
      </c>
      <c r="B1447" s="67" t="s">
        <v>6340</v>
      </c>
      <c r="C1447" s="68" t="s">
        <v>6341</v>
      </c>
      <c r="D1447" s="163" t="s">
        <v>6093</v>
      </c>
      <c r="E1447" s="150">
        <v>23</v>
      </c>
      <c r="F1447" s="150">
        <v>27</v>
      </c>
      <c r="G1447" s="71">
        <v>30</v>
      </c>
      <c r="H1447" s="119">
        <f>(G1447-E1447)/E1447</f>
        <v>0.30434782608695654</v>
      </c>
      <c r="I1447" s="71">
        <f>(F1447-E1447)</f>
        <v>4</v>
      </c>
      <c r="J1447" s="71">
        <f>G1447-E1447</f>
        <v>7</v>
      </c>
      <c r="K1447" s="120">
        <v>2</v>
      </c>
      <c r="L1447" s="123"/>
      <c r="M1447" s="60"/>
      <c r="N1447" s="58"/>
      <c r="O1447" s="57"/>
      <c r="P1447" s="58"/>
      <c r="Q1447" s="58"/>
      <c r="R1447" s="58"/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</row>
    <row r="1448" spans="1:38" s="56" customFormat="1" hidden="1">
      <c r="A1448" s="66">
        <v>41960</v>
      </c>
      <c r="B1448" s="67" t="s">
        <v>6352</v>
      </c>
      <c r="C1448" s="68" t="s">
        <v>6353</v>
      </c>
      <c r="D1448" s="122" t="s">
        <v>1288</v>
      </c>
      <c r="E1448" s="150">
        <v>12</v>
      </c>
      <c r="F1448" s="150">
        <v>12</v>
      </c>
      <c r="G1448" s="71">
        <v>11.7</v>
      </c>
      <c r="H1448" s="119">
        <f t="shared" ref="H1448:H1453" si="325">(G1448-E1448)/E1448</f>
        <v>-2.500000000000006E-2</v>
      </c>
      <c r="I1448" s="71">
        <f t="shared" ref="I1448:I1453" si="326">(F1448-E1448)</f>
        <v>0</v>
      </c>
      <c r="J1448" s="71">
        <f t="shared" ref="J1448:J1453" si="327">G1448-E1448</f>
        <v>-0.30000000000000071</v>
      </c>
      <c r="K1448" s="120">
        <v>2</v>
      </c>
      <c r="L1448" s="123" t="s">
        <v>3006</v>
      </c>
      <c r="M1448" s="60"/>
      <c r="N1448" s="58"/>
      <c r="O1448" s="57"/>
      <c r="P1448" s="58"/>
      <c r="Q1448" s="58"/>
      <c r="R1448" s="58"/>
      <c r="S1448" s="58"/>
      <c r="T1448" s="58"/>
      <c r="U1448" s="58"/>
      <c r="V1448" s="58"/>
      <c r="W1448" s="58"/>
      <c r="X1448" s="58"/>
      <c r="Y1448" s="58"/>
      <c r="Z1448" s="58"/>
      <c r="AA1448" s="58"/>
      <c r="AB1448" s="58"/>
      <c r="AC1448" s="58"/>
      <c r="AD1448" s="58"/>
      <c r="AE1448" s="58"/>
      <c r="AF1448" s="58"/>
      <c r="AG1448" s="58"/>
      <c r="AH1448" s="58"/>
      <c r="AI1448" s="58"/>
      <c r="AJ1448" s="58"/>
      <c r="AK1448" s="58"/>
      <c r="AL1448" s="58"/>
    </row>
    <row r="1449" spans="1:38" s="56" customFormat="1">
      <c r="A1449" s="66">
        <v>41960</v>
      </c>
      <c r="B1449" s="67" t="s">
        <v>6354</v>
      </c>
      <c r="C1449" s="68" t="s">
        <v>4074</v>
      </c>
      <c r="D1449" s="69" t="s">
        <v>6355</v>
      </c>
      <c r="E1449" s="150">
        <v>18.5</v>
      </c>
      <c r="F1449" s="150">
        <v>19.61</v>
      </c>
      <c r="G1449" s="71">
        <v>19.5</v>
      </c>
      <c r="H1449" s="119">
        <f t="shared" si="325"/>
        <v>5.4054054054054057E-2</v>
      </c>
      <c r="I1449" s="71">
        <f t="shared" si="326"/>
        <v>1.1099999999999994</v>
      </c>
      <c r="J1449" s="71">
        <f t="shared" si="327"/>
        <v>1</v>
      </c>
      <c r="K1449" s="120">
        <v>1</v>
      </c>
      <c r="L1449" s="123"/>
      <c r="M1449" s="60"/>
      <c r="N1449" s="58"/>
      <c r="O1449" s="57"/>
      <c r="P1449" s="58"/>
      <c r="Q1449" s="58"/>
      <c r="R1449" s="58"/>
      <c r="S1449" s="58"/>
      <c r="T1449" s="58"/>
      <c r="U1449" s="58"/>
      <c r="V1449" s="58"/>
      <c r="W1449" s="58"/>
      <c r="X1449" s="58"/>
      <c r="Y1449" s="58"/>
      <c r="Z1449" s="58"/>
      <c r="AA1449" s="58"/>
      <c r="AB1449" s="58"/>
      <c r="AC1449" s="58"/>
      <c r="AD1449" s="58"/>
      <c r="AE1449" s="58"/>
      <c r="AF1449" s="58"/>
      <c r="AG1449" s="58"/>
      <c r="AH1449" s="58"/>
      <c r="AI1449" s="58"/>
      <c r="AJ1449" s="58"/>
      <c r="AK1449" s="58"/>
      <c r="AL1449" s="58"/>
    </row>
    <row r="1450" spans="1:38" s="56" customFormat="1" hidden="1">
      <c r="A1450" s="66">
        <v>41961</v>
      </c>
      <c r="B1450" s="67" t="s">
        <v>6356</v>
      </c>
      <c r="C1450" s="68" t="s">
        <v>6357</v>
      </c>
      <c r="D1450" s="69" t="s">
        <v>6358</v>
      </c>
      <c r="E1450" s="150">
        <v>17.5</v>
      </c>
      <c r="F1450" s="150">
        <v>18.25</v>
      </c>
      <c r="G1450" s="71">
        <v>18.18</v>
      </c>
      <c r="H1450" s="119">
        <f t="shared" si="325"/>
        <v>3.885714285714284E-2</v>
      </c>
      <c r="I1450" s="71">
        <f t="shared" si="326"/>
        <v>0.75</v>
      </c>
      <c r="J1450" s="71">
        <f t="shared" si="327"/>
        <v>0.67999999999999972</v>
      </c>
      <c r="K1450" s="120">
        <v>2</v>
      </c>
      <c r="L1450" s="123"/>
      <c r="M1450" s="60"/>
      <c r="N1450" s="57"/>
      <c r="O1450" s="57"/>
      <c r="P1450" s="58"/>
      <c r="Q1450" s="58"/>
      <c r="R1450" s="58"/>
      <c r="S1450" s="58"/>
      <c r="T1450" s="58"/>
      <c r="U1450" s="58"/>
      <c r="V1450" s="58"/>
      <c r="W1450" s="58"/>
      <c r="X1450" s="58"/>
      <c r="Y1450" s="58"/>
      <c r="Z1450" s="58"/>
      <c r="AA1450" s="58"/>
      <c r="AB1450" s="58"/>
      <c r="AC1450" s="58"/>
      <c r="AD1450" s="58"/>
      <c r="AE1450" s="58"/>
      <c r="AF1450" s="58"/>
      <c r="AG1450" s="58"/>
      <c r="AH1450" s="58"/>
      <c r="AI1450" s="58"/>
      <c r="AJ1450" s="58"/>
      <c r="AK1450" s="58"/>
      <c r="AL1450" s="58"/>
    </row>
    <row r="1451" spans="1:38" s="56" customFormat="1" hidden="1">
      <c r="A1451" s="66">
        <v>41963</v>
      </c>
      <c r="B1451" s="67" t="s">
        <v>6343</v>
      </c>
      <c r="C1451" s="68" t="s">
        <v>6344</v>
      </c>
      <c r="D1451" s="122" t="s">
        <v>6345</v>
      </c>
      <c r="E1451" s="150">
        <v>7</v>
      </c>
      <c r="F1451" s="150">
        <v>7.63</v>
      </c>
      <c r="G1451" s="71">
        <v>7.15</v>
      </c>
      <c r="H1451" s="119">
        <f t="shared" si="325"/>
        <v>2.1428571428571481E-2</v>
      </c>
      <c r="I1451" s="71">
        <f t="shared" si="326"/>
        <v>0.62999999999999989</v>
      </c>
      <c r="J1451" s="71">
        <f t="shared" si="327"/>
        <v>0.15000000000000036</v>
      </c>
      <c r="K1451" s="120">
        <v>1</v>
      </c>
      <c r="L1451" s="123"/>
      <c r="M1451" s="60"/>
      <c r="N1451" s="57"/>
      <c r="O1451" s="57"/>
      <c r="P1451" s="58"/>
      <c r="Q1451" s="58"/>
      <c r="R1451" s="58"/>
      <c r="S1451" s="58"/>
      <c r="T1451" s="58"/>
      <c r="U1451" s="58"/>
      <c r="V1451" s="58"/>
      <c r="W1451" s="58"/>
      <c r="X1451" s="58"/>
      <c r="Y1451" s="58"/>
      <c r="Z1451" s="58"/>
      <c r="AA1451" s="58"/>
      <c r="AB1451" s="58"/>
      <c r="AC1451" s="58"/>
      <c r="AD1451" s="58"/>
      <c r="AE1451" s="58"/>
      <c r="AF1451" s="58"/>
      <c r="AG1451" s="58"/>
      <c r="AH1451" s="58"/>
      <c r="AI1451" s="58"/>
      <c r="AJ1451" s="58"/>
      <c r="AK1451" s="58"/>
      <c r="AL1451" s="58"/>
    </row>
    <row r="1452" spans="1:38" hidden="1">
      <c r="A1452" s="66">
        <v>41963</v>
      </c>
      <c r="B1452" s="67" t="s">
        <v>6346</v>
      </c>
      <c r="C1452" s="68" t="s">
        <v>6347</v>
      </c>
      <c r="D1452" s="122" t="s">
        <v>6348</v>
      </c>
      <c r="E1452" s="150">
        <v>18</v>
      </c>
      <c r="F1452" s="150">
        <v>30</v>
      </c>
      <c r="G1452" s="71">
        <v>39.54</v>
      </c>
      <c r="H1452" s="119">
        <f t="shared" si="325"/>
        <v>1.1966666666666665</v>
      </c>
      <c r="I1452" s="71">
        <f t="shared" si="326"/>
        <v>12</v>
      </c>
      <c r="J1452" s="71">
        <f t="shared" si="327"/>
        <v>21.54</v>
      </c>
      <c r="K1452" s="120">
        <v>3</v>
      </c>
      <c r="L1452" s="123"/>
    </row>
    <row r="1453" spans="1:38" s="1" customFormat="1" ht="15" hidden="1" customHeight="1">
      <c r="A1453" s="66">
        <v>41963</v>
      </c>
      <c r="B1453" s="67" t="s">
        <v>6349</v>
      </c>
      <c r="C1453" s="68" t="s">
        <v>6350</v>
      </c>
      <c r="D1453" s="122" t="s">
        <v>6351</v>
      </c>
      <c r="E1453" s="150">
        <v>14</v>
      </c>
      <c r="F1453" s="150">
        <v>14</v>
      </c>
      <c r="G1453" s="71">
        <v>12</v>
      </c>
      <c r="H1453" s="119">
        <f t="shared" si="325"/>
        <v>-0.14285714285714285</v>
      </c>
      <c r="I1453" s="71">
        <f t="shared" si="326"/>
        <v>0</v>
      </c>
      <c r="J1453" s="71">
        <f t="shared" si="327"/>
        <v>-2</v>
      </c>
      <c r="K1453" s="120">
        <v>2</v>
      </c>
      <c r="L1453" s="123" t="s">
        <v>3006</v>
      </c>
      <c r="M1453" s="8"/>
      <c r="N1453" s="8"/>
      <c r="O1453" s="8"/>
    </row>
    <row r="1454" spans="1:38" s="1" customFormat="1" ht="15" hidden="1" customHeight="1">
      <c r="A1454" s="66">
        <v>41964</v>
      </c>
      <c r="B1454" s="67" t="s">
        <v>6359</v>
      </c>
      <c r="C1454" s="68" t="s">
        <v>6360</v>
      </c>
      <c r="D1454" s="69" t="s">
        <v>6361</v>
      </c>
      <c r="E1454" s="150">
        <v>15</v>
      </c>
      <c r="F1454" s="150">
        <v>14.75</v>
      </c>
      <c r="G1454" s="71">
        <v>14.85</v>
      </c>
      <c r="H1454" s="119">
        <f>(G1454-E1454)/E1454</f>
        <v>-1.0000000000000024E-2</v>
      </c>
      <c r="I1454" s="71">
        <f>(F1454-E1454)</f>
        <v>-0.25</v>
      </c>
      <c r="J1454" s="71">
        <f>G1454-E1454</f>
        <v>-0.15000000000000036</v>
      </c>
      <c r="K1454" s="120">
        <v>1</v>
      </c>
      <c r="L1454" s="123"/>
      <c r="M1454" s="8"/>
      <c r="N1454" s="8"/>
      <c r="O1454" s="8"/>
    </row>
    <row r="1455" spans="1:38" s="1" customFormat="1" ht="15" hidden="1" customHeight="1">
      <c r="A1455" s="66">
        <v>41964</v>
      </c>
      <c r="B1455" s="67" t="s">
        <v>6362</v>
      </c>
      <c r="C1455" s="68" t="s">
        <v>6363</v>
      </c>
      <c r="D1455" s="122" t="s">
        <v>6364</v>
      </c>
      <c r="E1455" s="150">
        <v>9</v>
      </c>
      <c r="F1455" s="150">
        <v>9</v>
      </c>
      <c r="G1455" s="71">
        <v>8.51</v>
      </c>
      <c r="H1455" s="119">
        <f>(G1455-E1455)/E1455</f>
        <v>-5.4444444444444469E-2</v>
      </c>
      <c r="I1455" s="71">
        <f>(F1455-E1455)</f>
        <v>0</v>
      </c>
      <c r="J1455" s="71">
        <f>G1455-E1455</f>
        <v>-0.49000000000000021</v>
      </c>
      <c r="K1455" s="120">
        <v>1</v>
      </c>
      <c r="L1455" s="123"/>
      <c r="M1455" s="8"/>
      <c r="N1455" s="8"/>
      <c r="O1455" s="8"/>
    </row>
    <row r="1456" spans="1:38" s="1" customFormat="1" hidden="1">
      <c r="A1456" s="66">
        <v>41976</v>
      </c>
      <c r="B1456" s="67" t="s">
        <v>6365</v>
      </c>
      <c r="C1456" s="68" t="s">
        <v>6366</v>
      </c>
      <c r="D1456" s="122" t="s">
        <v>6367</v>
      </c>
      <c r="E1456" s="150">
        <v>11</v>
      </c>
      <c r="F1456" s="150">
        <v>11.35</v>
      </c>
      <c r="G1456" s="71">
        <v>11.75</v>
      </c>
      <c r="H1456" s="119">
        <f>(G1456-E1456)/E1456</f>
        <v>6.8181818181818177E-2</v>
      </c>
      <c r="I1456" s="71">
        <f>(F1456-E1456)</f>
        <v>0.34999999999999964</v>
      </c>
      <c r="J1456" s="71">
        <f>G1456-E1456</f>
        <v>0.75</v>
      </c>
      <c r="K1456" s="120">
        <v>2</v>
      </c>
      <c r="L1456" s="81"/>
      <c r="M1456" s="8"/>
      <c r="N1456" s="4"/>
      <c r="O1456" s="4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</row>
    <row r="1457" spans="1:38" s="1" customFormat="1" hidden="1">
      <c r="A1457" s="66">
        <v>41984</v>
      </c>
      <c r="B1457" s="67" t="s">
        <v>6368</v>
      </c>
      <c r="C1457" s="68" t="s">
        <v>6369</v>
      </c>
      <c r="D1457" s="69" t="s">
        <v>6370</v>
      </c>
      <c r="E1457" s="150">
        <v>15</v>
      </c>
      <c r="F1457" s="150">
        <v>24.98</v>
      </c>
      <c r="G1457" s="71">
        <v>23.43</v>
      </c>
      <c r="H1457" s="119">
        <f>(G1457-E1457)/E1457</f>
        <v>0.56199999999999994</v>
      </c>
      <c r="I1457" s="71">
        <f>(F1457-E1457)</f>
        <v>9.98</v>
      </c>
      <c r="J1457" s="71">
        <f>G1457-E1457</f>
        <v>8.43</v>
      </c>
      <c r="K1457" s="120">
        <v>3</v>
      </c>
      <c r="L1457" s="81"/>
      <c r="M1457" s="8"/>
      <c r="N1457" s="4"/>
      <c r="O1457" s="4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</row>
    <row r="1458" spans="1:38" s="1" customFormat="1" hidden="1">
      <c r="A1458" s="66">
        <v>41984</v>
      </c>
      <c r="B1458" s="67" t="s">
        <v>6371</v>
      </c>
      <c r="C1458" s="68" t="s">
        <v>6372</v>
      </c>
      <c r="D1458" s="67" t="s">
        <v>6373</v>
      </c>
      <c r="E1458" s="150">
        <v>13.5</v>
      </c>
      <c r="F1458" s="150">
        <v>14.25</v>
      </c>
      <c r="G1458" s="71">
        <v>17.02</v>
      </c>
      <c r="H1458" s="119">
        <f>(G1458-E1458)/E1458</f>
        <v>0.26074074074074072</v>
      </c>
      <c r="I1458" s="71">
        <f>(F1458-E1458)</f>
        <v>0.75</v>
      </c>
      <c r="J1458" s="71">
        <f>G1458-E1458</f>
        <v>3.5199999999999996</v>
      </c>
      <c r="K1458" s="120">
        <v>1</v>
      </c>
      <c r="L1458" s="81" t="s">
        <v>3006</v>
      </c>
      <c r="M1458" s="8"/>
      <c r="N1458" s="4"/>
      <c r="O1458" s="4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</row>
    <row r="1459" spans="1:38" s="1" customFormat="1" hidden="1">
      <c r="A1459" s="66">
        <v>41985</v>
      </c>
      <c r="B1459" s="67" t="s">
        <v>6374</v>
      </c>
      <c r="C1459" s="68" t="s">
        <v>6375</v>
      </c>
      <c r="D1459" s="67" t="s">
        <v>6376</v>
      </c>
      <c r="E1459" s="150">
        <v>20</v>
      </c>
      <c r="F1459" s="150">
        <v>19.25</v>
      </c>
      <c r="G1459" s="71">
        <v>18.5</v>
      </c>
      <c r="H1459" s="119">
        <f t="shared" ref="H1459:H1466" si="328">(G1459-E1459)/E1459</f>
        <v>-7.4999999999999997E-2</v>
      </c>
      <c r="I1459" s="71">
        <f t="shared" ref="I1459:I1466" si="329">(F1459-E1459)</f>
        <v>-0.75</v>
      </c>
      <c r="J1459" s="71">
        <f t="shared" ref="J1459:J1466" si="330">G1459-E1459</f>
        <v>-1.5</v>
      </c>
      <c r="K1459" s="120">
        <v>1</v>
      </c>
      <c r="L1459" s="81"/>
      <c r="M1459" s="8"/>
      <c r="N1459" s="4"/>
      <c r="O1459" s="4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</row>
    <row r="1460" spans="1:38" s="1" customFormat="1" hidden="1">
      <c r="A1460" s="66">
        <v>41985</v>
      </c>
      <c r="B1460" s="67" t="s">
        <v>6377</v>
      </c>
      <c r="C1460" s="68" t="s">
        <v>6378</v>
      </c>
      <c r="D1460" s="122" t="s">
        <v>4937</v>
      </c>
      <c r="E1460" s="150">
        <v>10</v>
      </c>
      <c r="F1460" s="150">
        <v>10.01</v>
      </c>
      <c r="G1460" s="71">
        <v>10</v>
      </c>
      <c r="H1460" s="119">
        <f t="shared" si="328"/>
        <v>0</v>
      </c>
      <c r="I1460" s="71">
        <f t="shared" si="329"/>
        <v>9.9999999999997868E-3</v>
      </c>
      <c r="J1460" s="71">
        <f t="shared" si="330"/>
        <v>0</v>
      </c>
      <c r="K1460" s="120">
        <v>1</v>
      </c>
      <c r="L1460" s="81"/>
      <c r="M1460" s="8"/>
      <c r="N1460" s="4"/>
      <c r="O1460" s="4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</row>
    <row r="1461" spans="1:38" s="1" customFormat="1" hidden="1">
      <c r="A1461" s="66">
        <v>41985</v>
      </c>
      <c r="B1461" s="67" t="s">
        <v>6379</v>
      </c>
      <c r="C1461" s="68" t="s">
        <v>6380</v>
      </c>
      <c r="D1461" s="122" t="s">
        <v>6381</v>
      </c>
      <c r="E1461" s="150">
        <v>8</v>
      </c>
      <c r="F1461" s="150">
        <v>9.25</v>
      </c>
      <c r="G1461" s="71">
        <v>8.8000000000000007</v>
      </c>
      <c r="H1461" s="119">
        <f t="shared" si="328"/>
        <v>0.10000000000000009</v>
      </c>
      <c r="I1461" s="71">
        <f t="shared" si="329"/>
        <v>1.25</v>
      </c>
      <c r="J1461" s="71">
        <f t="shared" si="330"/>
        <v>0.80000000000000071</v>
      </c>
      <c r="K1461" s="120">
        <v>2</v>
      </c>
      <c r="L1461" s="81"/>
      <c r="M1461" s="8"/>
      <c r="N1461" s="4"/>
      <c r="O1461" s="4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</row>
    <row r="1462" spans="1:38" s="1" customFormat="1" hidden="1">
      <c r="A1462" s="66">
        <v>41985</v>
      </c>
      <c r="B1462" s="67" t="s">
        <v>6382</v>
      </c>
      <c r="C1462" s="68" t="s">
        <v>6383</v>
      </c>
      <c r="D1462" s="122" t="s">
        <v>6384</v>
      </c>
      <c r="E1462" s="150">
        <v>16</v>
      </c>
      <c r="F1462" s="150">
        <v>24</v>
      </c>
      <c r="G1462" s="71">
        <v>26.38</v>
      </c>
      <c r="H1462" s="119">
        <f t="shared" si="328"/>
        <v>0.64874999999999994</v>
      </c>
      <c r="I1462" s="71">
        <f t="shared" si="329"/>
        <v>8</v>
      </c>
      <c r="J1462" s="71">
        <f t="shared" si="330"/>
        <v>10.379999999999999</v>
      </c>
      <c r="K1462" s="120">
        <v>2</v>
      </c>
      <c r="L1462" s="81"/>
      <c r="M1462" s="8"/>
      <c r="N1462" s="4"/>
      <c r="O1462" s="4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</row>
    <row r="1463" spans="1:38" s="1" customFormat="1">
      <c r="A1463" s="66">
        <v>41985</v>
      </c>
      <c r="B1463" s="67" t="s">
        <v>6385</v>
      </c>
      <c r="C1463" s="68" t="s">
        <v>5069</v>
      </c>
      <c r="D1463" s="122" t="s">
        <v>6386</v>
      </c>
      <c r="E1463" s="150">
        <v>21</v>
      </c>
      <c r="F1463" s="150">
        <v>21.32</v>
      </c>
      <c r="G1463" s="71">
        <v>21.25</v>
      </c>
      <c r="H1463" s="119">
        <f t="shared" si="328"/>
        <v>1.1904761904761904E-2</v>
      </c>
      <c r="I1463" s="71">
        <f t="shared" si="329"/>
        <v>0.32000000000000028</v>
      </c>
      <c r="J1463" s="71">
        <f t="shared" si="330"/>
        <v>0.25</v>
      </c>
      <c r="K1463" s="120">
        <v>1</v>
      </c>
      <c r="L1463" s="81"/>
      <c r="M1463" s="8"/>
      <c r="N1463" s="4"/>
      <c r="O1463" s="4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</row>
    <row r="1464" spans="1:38" s="1" customFormat="1">
      <c r="A1464" s="66">
        <v>41985</v>
      </c>
      <c r="B1464" s="67" t="s">
        <v>6387</v>
      </c>
      <c r="C1464" s="68" t="s">
        <v>2141</v>
      </c>
      <c r="D1464" s="122" t="s">
        <v>6388</v>
      </c>
      <c r="E1464" s="150">
        <v>15</v>
      </c>
      <c r="F1464" s="150">
        <v>15.25</v>
      </c>
      <c r="G1464" s="71">
        <v>15.11</v>
      </c>
      <c r="H1464" s="119">
        <f t="shared" si="328"/>
        <v>7.333333333333295E-3</v>
      </c>
      <c r="I1464" s="71">
        <f t="shared" si="329"/>
        <v>0.25</v>
      </c>
      <c r="J1464" s="71">
        <f t="shared" si="330"/>
        <v>0.10999999999999943</v>
      </c>
      <c r="K1464" s="120">
        <v>1</v>
      </c>
      <c r="L1464" s="81"/>
      <c r="M1464" s="8"/>
      <c r="N1464" s="4"/>
      <c r="O1464" s="4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</row>
    <row r="1465" spans="1:38" hidden="1">
      <c r="A1465" s="66">
        <v>41985</v>
      </c>
      <c r="B1465" s="67" t="s">
        <v>6389</v>
      </c>
      <c r="C1465" s="68" t="s">
        <v>6390</v>
      </c>
      <c r="D1465" s="122" t="s">
        <v>5415</v>
      </c>
      <c r="E1465" s="150">
        <v>23</v>
      </c>
      <c r="F1465" s="150">
        <v>30.16</v>
      </c>
      <c r="G1465" s="71">
        <v>33.99</v>
      </c>
      <c r="H1465" s="119">
        <f t="shared" si="328"/>
        <v>0.47782608695652184</v>
      </c>
      <c r="I1465" s="71">
        <f t="shared" si="329"/>
        <v>7.16</v>
      </c>
      <c r="J1465" s="71">
        <f t="shared" si="330"/>
        <v>10.990000000000002</v>
      </c>
      <c r="K1465" s="120">
        <v>3</v>
      </c>
    </row>
    <row r="1466" spans="1:38" s="35" customFormat="1" ht="13.8" hidden="1">
      <c r="A1466" s="66">
        <v>41985</v>
      </c>
      <c r="B1466" s="67" t="s">
        <v>6391</v>
      </c>
      <c r="C1466" s="68" t="s">
        <v>6392</v>
      </c>
      <c r="D1466" s="122" t="s">
        <v>3280</v>
      </c>
      <c r="E1466" s="150">
        <v>14</v>
      </c>
      <c r="F1466" s="150">
        <v>14</v>
      </c>
      <c r="G1466" s="71">
        <v>13.75</v>
      </c>
      <c r="H1466" s="119">
        <f t="shared" si="328"/>
        <v>-1.7857142857142856E-2</v>
      </c>
      <c r="I1466" s="71">
        <f t="shared" si="329"/>
        <v>0</v>
      </c>
      <c r="J1466" s="71">
        <f t="shared" si="330"/>
        <v>-0.25</v>
      </c>
      <c r="K1466" s="120">
        <v>2</v>
      </c>
      <c r="L1466" s="81" t="s">
        <v>3006</v>
      </c>
      <c r="M1466" s="8"/>
      <c r="N1466" s="34"/>
      <c r="O1466" s="34"/>
    </row>
    <row r="1467" spans="1:38" s="35" customFormat="1" ht="13.8" hidden="1">
      <c r="A1467" s="66">
        <v>41990</v>
      </c>
      <c r="B1467" s="67" t="s">
        <v>6393</v>
      </c>
      <c r="C1467" s="68" t="s">
        <v>6394</v>
      </c>
      <c r="D1467" s="122" t="s">
        <v>6395</v>
      </c>
      <c r="E1467" s="150">
        <v>20</v>
      </c>
      <c r="F1467" s="150">
        <v>26.5</v>
      </c>
      <c r="G1467" s="71">
        <v>27.98</v>
      </c>
      <c r="H1467" s="119">
        <f>(G1467-E1467)/E1467</f>
        <v>0.39900000000000002</v>
      </c>
      <c r="I1467" s="71">
        <f>(F1467-E1467)</f>
        <v>6.5</v>
      </c>
      <c r="J1467" s="71">
        <f>G1467-E1467</f>
        <v>7.98</v>
      </c>
      <c r="K1467" s="120">
        <v>3</v>
      </c>
      <c r="L1467" s="68"/>
      <c r="M1467" s="8"/>
      <c r="N1467" s="34"/>
      <c r="O1467" s="34"/>
    </row>
    <row r="1468" spans="1:38" s="1" customFormat="1" hidden="1">
      <c r="A1468" s="66">
        <v>41990</v>
      </c>
      <c r="B1468" s="67" t="s">
        <v>6396</v>
      </c>
      <c r="C1468" s="68" t="s">
        <v>6397</v>
      </c>
      <c r="D1468" s="122" t="s">
        <v>5668</v>
      </c>
      <c r="E1468" s="150">
        <v>16.5</v>
      </c>
      <c r="F1468" s="150">
        <v>15.79</v>
      </c>
      <c r="G1468" s="71">
        <v>16.3</v>
      </c>
      <c r="H1468" s="119">
        <f>(G1468-E1468)/E1468</f>
        <v>-1.2121212121212078E-2</v>
      </c>
      <c r="I1468" s="71">
        <f>(F1468-E1468)</f>
        <v>-0.71000000000000085</v>
      </c>
      <c r="J1468" s="71">
        <f>G1468-E1468</f>
        <v>-0.19999999999999929</v>
      </c>
      <c r="K1468" s="120">
        <v>1</v>
      </c>
      <c r="L1468" s="68"/>
      <c r="M1468" s="8"/>
      <c r="N1468" s="4"/>
      <c r="O1468" s="4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</row>
    <row r="1469" spans="1:38" s="1" customFormat="1" hidden="1">
      <c r="A1469" s="66">
        <v>41991</v>
      </c>
      <c r="B1469" s="67" t="s">
        <v>6398</v>
      </c>
      <c r="C1469" s="68" t="s">
        <v>6399</v>
      </c>
      <c r="D1469" s="122" t="s">
        <v>6400</v>
      </c>
      <c r="E1469" s="150">
        <v>19</v>
      </c>
      <c r="F1469" s="150">
        <v>24.41</v>
      </c>
      <c r="G1469" s="71">
        <v>23.88</v>
      </c>
      <c r="H1469" s="119">
        <f>(G1469-E1469)/E1469</f>
        <v>0.25684210526315782</v>
      </c>
      <c r="I1469" s="71">
        <f>(F1469-E1469)</f>
        <v>5.41</v>
      </c>
      <c r="J1469" s="71">
        <f>G1469-E1469</f>
        <v>4.879999999999999</v>
      </c>
      <c r="K1469" s="120">
        <v>3</v>
      </c>
      <c r="L1469" s="68"/>
      <c r="M1469" s="8"/>
      <c r="N1469" s="4"/>
      <c r="O1469" s="4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</row>
    <row r="1470" spans="1:38" hidden="1">
      <c r="A1470" s="66">
        <v>41992</v>
      </c>
      <c r="B1470" s="67" t="s">
        <v>6401</v>
      </c>
      <c r="C1470" s="68" t="s">
        <v>6402</v>
      </c>
      <c r="D1470" s="122" t="s">
        <v>6403</v>
      </c>
      <c r="E1470" s="150">
        <v>24</v>
      </c>
      <c r="F1470" s="150">
        <v>39</v>
      </c>
      <c r="G1470" s="71">
        <v>35</v>
      </c>
      <c r="H1470" s="119">
        <f>(G1470-E1470)/E1470</f>
        <v>0.45833333333333331</v>
      </c>
      <c r="I1470" s="71">
        <f>(F1470-E1470)</f>
        <v>15</v>
      </c>
      <c r="J1470" s="71">
        <f>G1470-E1470</f>
        <v>11</v>
      </c>
      <c r="K1470" s="120">
        <v>4</v>
      </c>
      <c r="L1470" s="123"/>
    </row>
    <row r="1471" spans="1:38" hidden="1">
      <c r="A1471" s="66"/>
      <c r="B1471" s="67"/>
      <c r="C1471" s="68"/>
      <c r="D1471" s="122"/>
      <c r="E1471" s="150"/>
      <c r="F1471" s="150"/>
      <c r="G1471" s="71"/>
      <c r="H1471" s="119"/>
      <c r="I1471" s="71"/>
      <c r="J1471" s="71"/>
      <c r="K1471" s="120"/>
      <c r="L1471" s="123"/>
    </row>
    <row r="1472" spans="1:38" hidden="1"/>
    <row r="1473" spans="1:38" s="1" customFormat="1" ht="15.6" hidden="1" thickTop="1">
      <c r="A1473" s="100" t="s">
        <v>699</v>
      </c>
      <c r="B1473" s="101"/>
      <c r="C1473" s="101"/>
      <c r="D1473" s="101" t="s">
        <v>3367</v>
      </c>
      <c r="E1473" s="102" t="s">
        <v>700</v>
      </c>
      <c r="F1473" s="103" t="s">
        <v>701</v>
      </c>
      <c r="G1473" s="104" t="s">
        <v>702</v>
      </c>
      <c r="H1473" s="105" t="s">
        <v>702</v>
      </c>
      <c r="I1473" s="106" t="s">
        <v>3004</v>
      </c>
      <c r="J1473" s="106" t="s">
        <v>3004</v>
      </c>
      <c r="K1473" s="107" t="s">
        <v>711</v>
      </c>
      <c r="L1473" s="108"/>
      <c r="M1473" s="8"/>
      <c r="N1473" s="4"/>
      <c r="O1473" s="4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</row>
    <row r="1474" spans="1:38" s="1" customFormat="1" ht="15.6" hidden="1" thickBot="1">
      <c r="A1474" s="109" t="s">
        <v>703</v>
      </c>
      <c r="B1474" s="110" t="s">
        <v>2220</v>
      </c>
      <c r="C1474" s="110" t="s">
        <v>704</v>
      </c>
      <c r="D1474" s="110" t="s">
        <v>3366</v>
      </c>
      <c r="E1474" s="111" t="s">
        <v>705</v>
      </c>
      <c r="F1474" s="112" t="s">
        <v>705</v>
      </c>
      <c r="G1474" s="113" t="s">
        <v>706</v>
      </c>
      <c r="H1474" s="114" t="s">
        <v>707</v>
      </c>
      <c r="I1474" s="115" t="s">
        <v>701</v>
      </c>
      <c r="J1474" s="115" t="s">
        <v>706</v>
      </c>
      <c r="K1474" s="116" t="s">
        <v>2169</v>
      </c>
      <c r="L1474" s="117" t="s">
        <v>3005</v>
      </c>
      <c r="M1474" s="8"/>
      <c r="N1474" s="4"/>
      <c r="O1474" s="4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</row>
    <row r="1475" spans="1:38" s="1" customFormat="1" ht="16.2" hidden="1" thickTop="1" thickBot="1">
      <c r="A1475" s="72"/>
      <c r="B1475" s="118">
        <v>2013</v>
      </c>
      <c r="C1475" s="74"/>
      <c r="D1475" s="73"/>
      <c r="E1475" s="76"/>
      <c r="F1475" s="77"/>
      <c r="G1475" s="78"/>
      <c r="H1475" s="79"/>
      <c r="I1475" s="79"/>
      <c r="J1475" s="74"/>
      <c r="K1475" s="80"/>
      <c r="L1475" s="81"/>
      <c r="M1475" s="8"/>
      <c r="N1475" s="4"/>
      <c r="O1475" s="4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</row>
    <row r="1476" spans="1:38" s="1" customFormat="1" hidden="1">
      <c r="A1476" s="137">
        <v>41289</v>
      </c>
      <c r="B1476" s="131" t="s">
        <v>1442</v>
      </c>
      <c r="C1476" s="74" t="s">
        <v>1443</v>
      </c>
      <c r="D1476" s="138" t="s">
        <v>1444</v>
      </c>
      <c r="E1476" s="78">
        <v>18</v>
      </c>
      <c r="F1476" s="77">
        <v>17.5</v>
      </c>
      <c r="G1476" s="77">
        <v>11.66</v>
      </c>
      <c r="H1476" s="91">
        <f t="shared" ref="H1476:H1482" si="331">(G1476-E1476)/E1476</f>
        <v>-0.35222222222222221</v>
      </c>
      <c r="I1476" s="77">
        <f t="shared" ref="I1476:I1482" si="332">(F1476-E1476)</f>
        <v>-0.5</v>
      </c>
      <c r="J1476" s="77">
        <f t="shared" ref="J1476:J1482" si="333">G1476-E1476</f>
        <v>-6.34</v>
      </c>
      <c r="K1476" s="80">
        <v>1</v>
      </c>
      <c r="L1476" s="81"/>
      <c r="M1476" s="8"/>
      <c r="N1476" s="4"/>
      <c r="O1476" s="4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</row>
    <row r="1477" spans="1:38" s="1" customFormat="1" hidden="1">
      <c r="A1477" s="137">
        <v>41291</v>
      </c>
      <c r="B1477" s="131" t="s">
        <v>4193</v>
      </c>
      <c r="C1477" s="74" t="s">
        <v>4194</v>
      </c>
      <c r="D1477" s="138" t="s">
        <v>4195</v>
      </c>
      <c r="E1477" s="78">
        <v>25</v>
      </c>
      <c r="F1477" s="77">
        <v>25.25</v>
      </c>
      <c r="G1477" s="77">
        <v>25.05</v>
      </c>
      <c r="H1477" s="91">
        <f t="shared" si="331"/>
        <v>2.0000000000000282E-3</v>
      </c>
      <c r="I1477" s="77">
        <f t="shared" si="332"/>
        <v>0.25</v>
      </c>
      <c r="J1477" s="77">
        <f t="shared" si="333"/>
        <v>5.0000000000000711E-2</v>
      </c>
      <c r="K1477" s="80">
        <v>2</v>
      </c>
      <c r="L1477" s="81" t="s">
        <v>3006</v>
      </c>
      <c r="M1477" s="8"/>
      <c r="N1477" s="4"/>
      <c r="O1477" s="4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</row>
    <row r="1478" spans="1:38" s="1" customFormat="1" hidden="1">
      <c r="A1478" s="137">
        <v>41292</v>
      </c>
      <c r="B1478" s="131" t="s">
        <v>669</v>
      </c>
      <c r="C1478" s="74" t="s">
        <v>670</v>
      </c>
      <c r="D1478" s="138" t="s">
        <v>2078</v>
      </c>
      <c r="E1478" s="78">
        <v>19</v>
      </c>
      <c r="F1478" s="77">
        <v>21.01</v>
      </c>
      <c r="G1478" s="77">
        <v>21.2</v>
      </c>
      <c r="H1478" s="91">
        <f t="shared" si="331"/>
        <v>0.11578947368421048</v>
      </c>
      <c r="I1478" s="77">
        <f t="shared" si="332"/>
        <v>2.0100000000000016</v>
      </c>
      <c r="J1478" s="77">
        <f t="shared" si="333"/>
        <v>2.1999999999999993</v>
      </c>
      <c r="K1478" s="80">
        <v>2</v>
      </c>
      <c r="L1478" s="81"/>
      <c r="M1478" s="8"/>
      <c r="N1478" s="4"/>
      <c r="O1478" s="4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</row>
    <row r="1479" spans="1:38" s="1" customFormat="1" hidden="1">
      <c r="A1479" s="137">
        <v>41292</v>
      </c>
      <c r="B1479" s="131" t="s">
        <v>671</v>
      </c>
      <c r="C1479" s="74" t="s">
        <v>672</v>
      </c>
      <c r="D1479" s="138" t="s">
        <v>673</v>
      </c>
      <c r="E1479" s="78">
        <v>19</v>
      </c>
      <c r="F1479" s="77">
        <v>25.1</v>
      </c>
      <c r="G1479" s="77">
        <v>24.79</v>
      </c>
      <c r="H1479" s="91">
        <f t="shared" si="331"/>
        <v>0.30473684210526314</v>
      </c>
      <c r="I1479" s="77">
        <f t="shared" si="332"/>
        <v>6.1000000000000014</v>
      </c>
      <c r="J1479" s="77">
        <f t="shared" si="333"/>
        <v>5.7899999999999991</v>
      </c>
      <c r="K1479" s="80">
        <v>2</v>
      </c>
      <c r="L1479" s="81"/>
      <c r="M1479" s="8"/>
      <c r="N1479" s="4"/>
      <c r="O1479" s="4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</row>
    <row r="1480" spans="1:38" s="1" customFormat="1" hidden="1">
      <c r="A1480" s="137">
        <v>41292</v>
      </c>
      <c r="B1480" s="164" t="s">
        <v>674</v>
      </c>
      <c r="C1480" s="74" t="s">
        <v>675</v>
      </c>
      <c r="D1480" s="146" t="s">
        <v>676</v>
      </c>
      <c r="E1480" s="78">
        <v>19</v>
      </c>
      <c r="F1480" s="77">
        <v>19</v>
      </c>
      <c r="G1480" s="77">
        <v>18.25</v>
      </c>
      <c r="H1480" s="91">
        <f t="shared" si="331"/>
        <v>-3.9473684210526314E-2</v>
      </c>
      <c r="I1480" s="77">
        <f t="shared" si="332"/>
        <v>0</v>
      </c>
      <c r="J1480" s="77">
        <f t="shared" si="333"/>
        <v>-0.75</v>
      </c>
      <c r="K1480" s="80">
        <v>2</v>
      </c>
      <c r="L1480" s="81" t="s">
        <v>3006</v>
      </c>
      <c r="M1480" s="8"/>
      <c r="N1480" s="4"/>
      <c r="O1480" s="4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</row>
    <row r="1481" spans="1:38" s="1" customFormat="1" hidden="1">
      <c r="A1481" s="137">
        <v>41299</v>
      </c>
      <c r="B1481" s="131" t="s">
        <v>3414</v>
      </c>
      <c r="C1481" s="74" t="s">
        <v>3415</v>
      </c>
      <c r="D1481" s="138" t="s">
        <v>3416</v>
      </c>
      <c r="E1481" s="78">
        <v>22</v>
      </c>
      <c r="F1481" s="77">
        <v>27.75</v>
      </c>
      <c r="G1481" s="77">
        <v>28.32</v>
      </c>
      <c r="H1481" s="91">
        <f t="shared" si="331"/>
        <v>0.28727272727272729</v>
      </c>
      <c r="I1481" s="77">
        <f t="shared" si="332"/>
        <v>5.75</v>
      </c>
      <c r="J1481" s="77">
        <f t="shared" si="333"/>
        <v>6.32</v>
      </c>
      <c r="K1481" s="80">
        <v>3</v>
      </c>
      <c r="L1481" s="73"/>
      <c r="M1481" s="8"/>
      <c r="N1481" s="4"/>
      <c r="O1481" s="4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</row>
    <row r="1482" spans="1:38" hidden="1">
      <c r="A1482" s="137">
        <v>41299</v>
      </c>
      <c r="B1482" s="144" t="s">
        <v>3417</v>
      </c>
      <c r="C1482" s="74" t="s">
        <v>3418</v>
      </c>
      <c r="D1482" s="138" t="s">
        <v>3419</v>
      </c>
      <c r="E1482" s="78">
        <v>9</v>
      </c>
      <c r="F1482" s="77">
        <v>9.75</v>
      </c>
      <c r="G1482" s="77">
        <v>10.45</v>
      </c>
      <c r="H1482" s="91">
        <f t="shared" si="331"/>
        <v>0.16111111111111104</v>
      </c>
      <c r="I1482" s="77">
        <f t="shared" si="332"/>
        <v>0.75</v>
      </c>
      <c r="J1482" s="77">
        <f t="shared" si="333"/>
        <v>1.4499999999999993</v>
      </c>
      <c r="K1482" s="80">
        <v>1</v>
      </c>
      <c r="L1482" s="73"/>
    </row>
    <row r="1483" spans="1:38" s="1" customFormat="1" hidden="1">
      <c r="A1483" s="137">
        <v>41303</v>
      </c>
      <c r="B1483" s="131" t="s">
        <v>915</v>
      </c>
      <c r="C1483" s="74" t="s">
        <v>916</v>
      </c>
      <c r="D1483" s="138" t="s">
        <v>917</v>
      </c>
      <c r="E1483" s="78">
        <v>15</v>
      </c>
      <c r="F1483" s="77">
        <v>15.15</v>
      </c>
      <c r="G1483" s="77">
        <v>15</v>
      </c>
      <c r="H1483" s="91">
        <f>(G1483-E1483)/E1483</f>
        <v>0</v>
      </c>
      <c r="I1483" s="77">
        <f>(F1483-E1483)</f>
        <v>0.15000000000000036</v>
      </c>
      <c r="J1483" s="77">
        <f>G1483-E1483</f>
        <v>0</v>
      </c>
      <c r="K1483" s="80">
        <v>1</v>
      </c>
      <c r="L1483" s="81"/>
      <c r="M1483" s="8"/>
      <c r="N1483" s="4"/>
      <c r="O1483" s="4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</row>
    <row r="1484" spans="1:38" s="1" customFormat="1" hidden="1">
      <c r="A1484" s="137">
        <v>41303</v>
      </c>
      <c r="B1484" s="141" t="s">
        <v>918</v>
      </c>
      <c r="C1484" s="74" t="s">
        <v>919</v>
      </c>
      <c r="D1484" s="126" t="s">
        <v>920</v>
      </c>
      <c r="E1484" s="78">
        <v>10</v>
      </c>
      <c r="F1484" s="77">
        <v>11.09</v>
      </c>
      <c r="G1484" s="77">
        <v>11.8</v>
      </c>
      <c r="H1484" s="91">
        <f>(G1484-E1484)/E1484</f>
        <v>0.18000000000000008</v>
      </c>
      <c r="I1484" s="77">
        <f>(F1484-E1484)</f>
        <v>1.0899999999999999</v>
      </c>
      <c r="J1484" s="77">
        <f>G1484-E1484</f>
        <v>1.8000000000000007</v>
      </c>
      <c r="K1484" s="80">
        <v>1</v>
      </c>
      <c r="L1484" s="81"/>
      <c r="M1484" s="8"/>
      <c r="N1484" s="4"/>
      <c r="O1484" s="4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</row>
    <row r="1485" spans="1:38" s="1" customFormat="1" hidden="1">
      <c r="A1485" s="137">
        <v>41305</v>
      </c>
      <c r="B1485" s="73" t="s">
        <v>3619</v>
      </c>
      <c r="C1485" s="74" t="s">
        <v>3620</v>
      </c>
      <c r="D1485" s="73" t="s">
        <v>3621</v>
      </c>
      <c r="E1485" s="78">
        <v>8</v>
      </c>
      <c r="F1485" s="161">
        <v>8.16</v>
      </c>
      <c r="G1485" s="161">
        <v>8</v>
      </c>
      <c r="H1485" s="91">
        <f>(G1485-E1485)/E1485</f>
        <v>0</v>
      </c>
      <c r="I1485" s="77">
        <f>(F1485-E1485)</f>
        <v>0.16000000000000014</v>
      </c>
      <c r="J1485" s="77">
        <f>G1485-E1485</f>
        <v>0</v>
      </c>
      <c r="K1485" s="80">
        <v>1</v>
      </c>
      <c r="L1485" s="81"/>
      <c r="M1485" s="8"/>
      <c r="N1485" s="4"/>
      <c r="O1485" s="4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</row>
    <row r="1486" spans="1:38" s="1" customFormat="1" hidden="1">
      <c r="A1486" s="137">
        <v>41305</v>
      </c>
      <c r="B1486" s="73" t="s">
        <v>3622</v>
      </c>
      <c r="C1486" s="74" t="s">
        <v>3623</v>
      </c>
      <c r="D1486" s="73" t="s">
        <v>3624</v>
      </c>
      <c r="E1486" s="78">
        <v>17</v>
      </c>
      <c r="F1486" s="161">
        <v>19.559999999999999</v>
      </c>
      <c r="G1486" s="161">
        <v>19.05</v>
      </c>
      <c r="H1486" s="91">
        <f>(G1486-E1486)/E1486</f>
        <v>0.12058823529411769</v>
      </c>
      <c r="I1486" s="77">
        <f>(F1486-E1486)</f>
        <v>2.5599999999999987</v>
      </c>
      <c r="J1486" s="77">
        <f>G1486-E1486</f>
        <v>2.0500000000000007</v>
      </c>
      <c r="K1486" s="80">
        <v>3</v>
      </c>
      <c r="L1486" s="81"/>
      <c r="M1486" s="8"/>
      <c r="N1486" s="4"/>
      <c r="O1486" s="4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</row>
    <row r="1487" spans="1:38" ht="13.8" hidden="1">
      <c r="A1487" s="137">
        <v>41306</v>
      </c>
      <c r="B1487" s="131" t="s">
        <v>3625</v>
      </c>
      <c r="C1487" s="74" t="s">
        <v>3626</v>
      </c>
      <c r="D1487" s="138" t="s">
        <v>3627</v>
      </c>
      <c r="E1487" s="78">
        <v>26</v>
      </c>
      <c r="F1487" s="77">
        <v>31.5</v>
      </c>
      <c r="G1487" s="77">
        <v>31.01</v>
      </c>
      <c r="H1487" s="91">
        <f>(G1487-E1487)/E1487</f>
        <v>0.19269230769230775</v>
      </c>
      <c r="I1487" s="77">
        <f>(F1487-E1487)</f>
        <v>5.5</v>
      </c>
      <c r="J1487" s="77">
        <f>G1487-E1487</f>
        <v>5.0100000000000016</v>
      </c>
      <c r="K1487" s="80">
        <v>3</v>
      </c>
      <c r="M1487" s="11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 spans="1:38" ht="13.8" hidden="1">
      <c r="A1488" s="137">
        <v>41311</v>
      </c>
      <c r="B1488" s="131" t="s">
        <v>69</v>
      </c>
      <c r="C1488" s="74" t="s">
        <v>70</v>
      </c>
      <c r="D1488" s="138" t="s">
        <v>4714</v>
      </c>
      <c r="E1488" s="78">
        <v>21</v>
      </c>
      <c r="F1488" s="77">
        <v>25.44</v>
      </c>
      <c r="G1488" s="77">
        <v>26.15</v>
      </c>
      <c r="H1488" s="91">
        <f t="shared" ref="H1488:H1494" si="334">(G1488-E1488)/E1488</f>
        <v>0.24523809523809517</v>
      </c>
      <c r="I1488" s="77">
        <f t="shared" ref="I1488:I1494" si="335">(F1488-E1488)</f>
        <v>4.4400000000000013</v>
      </c>
      <c r="J1488" s="77">
        <f t="shared" ref="J1488:J1494" si="336">G1488-E1488</f>
        <v>5.1499999999999986</v>
      </c>
      <c r="K1488" s="80">
        <v>3</v>
      </c>
      <c r="M1488" s="11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 spans="1:38" ht="13.8">
      <c r="A1489" s="137">
        <v>41312</v>
      </c>
      <c r="B1489" s="165" t="s">
        <v>4737</v>
      </c>
      <c r="C1489" s="74" t="s">
        <v>4738</v>
      </c>
      <c r="D1489" s="138" t="s">
        <v>4739</v>
      </c>
      <c r="E1489" s="78">
        <v>18</v>
      </c>
      <c r="F1489" s="77">
        <v>23.66</v>
      </c>
      <c r="G1489" s="77">
        <v>26.52</v>
      </c>
      <c r="H1489" s="91">
        <f t="shared" si="334"/>
        <v>0.47333333333333333</v>
      </c>
      <c r="I1489" s="77">
        <f t="shared" si="335"/>
        <v>5.66</v>
      </c>
      <c r="J1489" s="77">
        <f t="shared" si="336"/>
        <v>8.52</v>
      </c>
      <c r="K1489" s="80">
        <v>3</v>
      </c>
      <c r="M1489" s="11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 spans="1:38" hidden="1">
      <c r="A1490" s="137">
        <v>41313</v>
      </c>
      <c r="B1490" s="141" t="s">
        <v>1156</v>
      </c>
      <c r="C1490" s="74" t="s">
        <v>1157</v>
      </c>
      <c r="D1490" s="126" t="s">
        <v>1158</v>
      </c>
      <c r="E1490" s="78">
        <v>14</v>
      </c>
      <c r="F1490" s="77">
        <v>14.12</v>
      </c>
      <c r="G1490" s="77">
        <v>13.7</v>
      </c>
      <c r="H1490" s="91">
        <f t="shared" si="334"/>
        <v>-2.1428571428571481E-2</v>
      </c>
      <c r="I1490" s="77">
        <f t="shared" si="335"/>
        <v>0.11999999999999922</v>
      </c>
      <c r="J1490" s="77">
        <f t="shared" si="336"/>
        <v>-0.30000000000000071</v>
      </c>
      <c r="K1490" s="80">
        <v>1</v>
      </c>
    </row>
    <row r="1491" spans="1:38" s="1" customFormat="1" hidden="1">
      <c r="A1491" s="137">
        <v>41313</v>
      </c>
      <c r="B1491" s="131" t="s">
        <v>1159</v>
      </c>
      <c r="C1491" s="74" t="s">
        <v>1160</v>
      </c>
      <c r="D1491" s="138" t="s">
        <v>1161</v>
      </c>
      <c r="E1491" s="78">
        <v>20</v>
      </c>
      <c r="F1491" s="77">
        <v>20</v>
      </c>
      <c r="G1491" s="77">
        <v>19.489999999999998</v>
      </c>
      <c r="H1491" s="91">
        <f t="shared" si="334"/>
        <v>-2.5500000000000078E-2</v>
      </c>
      <c r="I1491" s="77">
        <f t="shared" si="335"/>
        <v>0</v>
      </c>
      <c r="J1491" s="77">
        <f t="shared" si="336"/>
        <v>-0.51000000000000156</v>
      </c>
      <c r="K1491" s="80">
        <v>1</v>
      </c>
      <c r="L1491" s="81"/>
      <c r="M1491" s="8"/>
      <c r="N1491" s="4"/>
      <c r="O1491" s="4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</row>
    <row r="1492" spans="1:38" s="1" customFormat="1" hidden="1">
      <c r="A1492" s="137">
        <v>41313</v>
      </c>
      <c r="B1492" s="73" t="s">
        <v>1162</v>
      </c>
      <c r="C1492" s="74" t="s">
        <v>1163</v>
      </c>
      <c r="D1492" s="126" t="s">
        <v>4287</v>
      </c>
      <c r="E1492" s="78">
        <v>21.25</v>
      </c>
      <c r="F1492" s="77">
        <v>20.5</v>
      </c>
      <c r="G1492" s="77">
        <v>19.95</v>
      </c>
      <c r="H1492" s="91">
        <f t="shared" si="334"/>
        <v>-6.1176470588235325E-2</v>
      </c>
      <c r="I1492" s="77">
        <f t="shared" si="335"/>
        <v>-0.75</v>
      </c>
      <c r="J1492" s="77">
        <f t="shared" si="336"/>
        <v>-1.3000000000000007</v>
      </c>
      <c r="K1492" s="80">
        <v>1</v>
      </c>
      <c r="L1492" s="81"/>
      <c r="M1492" s="8"/>
      <c r="N1492" s="4"/>
      <c r="O1492" s="4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</row>
    <row r="1493" spans="1:38" s="1" customFormat="1" hidden="1">
      <c r="A1493" s="137">
        <v>41317</v>
      </c>
      <c r="B1493" s="141" t="s">
        <v>277</v>
      </c>
      <c r="C1493" s="74" t="s">
        <v>278</v>
      </c>
      <c r="D1493" s="126" t="s">
        <v>1047</v>
      </c>
      <c r="E1493" s="78">
        <v>28</v>
      </c>
      <c r="F1493" s="77">
        <v>30.5</v>
      </c>
      <c r="G1493" s="77">
        <v>29.65</v>
      </c>
      <c r="H1493" s="91">
        <f t="shared" si="334"/>
        <v>5.8928571428571379E-2</v>
      </c>
      <c r="I1493" s="77">
        <f t="shared" si="335"/>
        <v>2.5</v>
      </c>
      <c r="J1493" s="77">
        <f t="shared" si="336"/>
        <v>1.6499999999999986</v>
      </c>
      <c r="K1493" s="80">
        <v>2</v>
      </c>
      <c r="L1493" s="81"/>
      <c r="M1493" s="8"/>
      <c r="N1493" s="4"/>
      <c r="O1493" s="4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</row>
    <row r="1494" spans="1:38" s="1" customFormat="1" hidden="1">
      <c r="A1494" s="137">
        <v>41319</v>
      </c>
      <c r="B1494" s="141" t="s">
        <v>279</v>
      </c>
      <c r="C1494" s="74" t="s">
        <v>280</v>
      </c>
      <c r="D1494" s="126" t="s">
        <v>281</v>
      </c>
      <c r="E1494" s="78">
        <v>15</v>
      </c>
      <c r="F1494" s="77">
        <v>14.6</v>
      </c>
      <c r="G1494" s="77">
        <v>14.8</v>
      </c>
      <c r="H1494" s="91">
        <f t="shared" si="334"/>
        <v>-1.3333333333333286E-2</v>
      </c>
      <c r="I1494" s="77">
        <f t="shared" si="335"/>
        <v>-0.40000000000000036</v>
      </c>
      <c r="J1494" s="77">
        <f t="shared" si="336"/>
        <v>-0.19999999999999929</v>
      </c>
      <c r="K1494" s="80">
        <v>1</v>
      </c>
      <c r="L1494" s="81"/>
      <c r="M1494" s="8"/>
      <c r="N1494" s="4"/>
      <c r="O1494" s="4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</row>
    <row r="1495" spans="1:38" s="1" customFormat="1" hidden="1">
      <c r="A1495" s="137">
        <v>41320</v>
      </c>
      <c r="B1495" s="145" t="s">
        <v>4940</v>
      </c>
      <c r="C1495" s="74" t="s">
        <v>4941</v>
      </c>
      <c r="D1495" s="73" t="s">
        <v>4942</v>
      </c>
      <c r="E1495" s="78">
        <v>16</v>
      </c>
      <c r="F1495" s="77">
        <v>21</v>
      </c>
      <c r="G1495" s="77">
        <v>25.49</v>
      </c>
      <c r="H1495" s="91">
        <f>(G1495-E1495)/E1495</f>
        <v>0.5931249999999999</v>
      </c>
      <c r="I1495" s="77">
        <f>(F1495-E1495)</f>
        <v>5</v>
      </c>
      <c r="J1495" s="77">
        <f>G1495-E1495</f>
        <v>9.4899999999999984</v>
      </c>
      <c r="K1495" s="80">
        <v>3</v>
      </c>
      <c r="L1495" s="81"/>
      <c r="M1495" s="8"/>
      <c r="N1495" s="4"/>
      <c r="O1495" s="4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</row>
    <row r="1496" spans="1:38" s="1" customFormat="1" hidden="1">
      <c r="A1496" s="137">
        <v>41338</v>
      </c>
      <c r="B1496" s="141" t="s">
        <v>4044</v>
      </c>
      <c r="C1496" s="74" t="s">
        <v>4045</v>
      </c>
      <c r="D1496" s="73" t="s">
        <v>4046</v>
      </c>
      <c r="E1496" s="78">
        <v>8</v>
      </c>
      <c r="F1496" s="77">
        <v>7.93</v>
      </c>
      <c r="G1496" s="77">
        <v>7.67</v>
      </c>
      <c r="H1496" s="91">
        <f t="shared" ref="H1496:H1521" si="337">(G1496-E1496)/E1496</f>
        <v>-4.1250000000000009E-2</v>
      </c>
      <c r="I1496" s="77">
        <f t="shared" ref="I1496:I1521" si="338">(F1496-E1496)</f>
        <v>-7.0000000000000284E-2</v>
      </c>
      <c r="J1496" s="77">
        <f t="shared" ref="J1496:J1521" si="339">G1496-E1496</f>
        <v>-0.33000000000000007</v>
      </c>
      <c r="K1496" s="80">
        <v>1</v>
      </c>
      <c r="L1496" s="81"/>
      <c r="M1496" s="8"/>
      <c r="N1496" s="4"/>
      <c r="O1496" s="4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</row>
    <row r="1497" spans="1:38" s="1" customFormat="1" hidden="1">
      <c r="A1497" s="137">
        <v>41340</v>
      </c>
      <c r="B1497" s="73" t="s">
        <v>444</v>
      </c>
      <c r="C1497" s="74" t="s">
        <v>445</v>
      </c>
      <c r="D1497" s="138" t="s">
        <v>446</v>
      </c>
      <c r="E1497" s="78">
        <v>30</v>
      </c>
      <c r="F1497" s="77">
        <v>35.200000000000003</v>
      </c>
      <c r="G1497" s="77">
        <v>38.83</v>
      </c>
      <c r="H1497" s="91">
        <f t="shared" si="337"/>
        <v>0.29433333333333328</v>
      </c>
      <c r="I1497" s="77">
        <f t="shared" si="338"/>
        <v>5.2000000000000028</v>
      </c>
      <c r="J1497" s="77">
        <f t="shared" si="339"/>
        <v>8.8299999999999983</v>
      </c>
      <c r="K1497" s="80">
        <v>2</v>
      </c>
      <c r="L1497" s="81"/>
      <c r="M1497" s="8"/>
      <c r="N1497" s="4"/>
      <c r="O1497" s="4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</row>
    <row r="1498" spans="1:38" s="1" customFormat="1" hidden="1">
      <c r="A1498" s="137">
        <v>41346</v>
      </c>
      <c r="B1498" s="131" t="s">
        <v>447</v>
      </c>
      <c r="C1498" s="74" t="s">
        <v>448</v>
      </c>
      <c r="D1498" s="138" t="s">
        <v>449</v>
      </c>
      <c r="E1498" s="78">
        <v>17</v>
      </c>
      <c r="F1498" s="77">
        <v>22</v>
      </c>
      <c r="G1498" s="77">
        <v>22</v>
      </c>
      <c r="H1498" s="91">
        <f t="shared" si="337"/>
        <v>0.29411764705882354</v>
      </c>
      <c r="I1498" s="77">
        <f t="shared" si="338"/>
        <v>5</v>
      </c>
      <c r="J1498" s="77">
        <f t="shared" si="339"/>
        <v>5</v>
      </c>
      <c r="K1498" s="80">
        <v>3</v>
      </c>
      <c r="L1498" s="81"/>
      <c r="M1498" s="8"/>
      <c r="N1498" s="4"/>
      <c r="O1498" s="4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</row>
    <row r="1499" spans="1:38" s="1" customFormat="1" hidden="1">
      <c r="A1499" s="137">
        <v>41353</v>
      </c>
      <c r="B1499" s="141" t="s">
        <v>5088</v>
      </c>
      <c r="C1499" s="74" t="s">
        <v>5089</v>
      </c>
      <c r="D1499" s="126" t="s">
        <v>2833</v>
      </c>
      <c r="E1499" s="78">
        <v>15.5</v>
      </c>
      <c r="F1499" s="77">
        <v>20.3</v>
      </c>
      <c r="G1499" s="77">
        <v>19.98</v>
      </c>
      <c r="H1499" s="91">
        <f t="shared" si="337"/>
        <v>0.28903225806451616</v>
      </c>
      <c r="I1499" s="77">
        <f t="shared" si="338"/>
        <v>4.8000000000000007</v>
      </c>
      <c r="J1499" s="77">
        <f t="shared" si="339"/>
        <v>4.4800000000000004</v>
      </c>
      <c r="K1499" s="80">
        <v>3</v>
      </c>
      <c r="L1499" s="81"/>
      <c r="M1499" s="8"/>
      <c r="N1499" s="4"/>
      <c r="O1499" s="4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</row>
    <row r="1500" spans="1:38" s="1" customFormat="1" hidden="1">
      <c r="A1500" s="137">
        <v>41353</v>
      </c>
      <c r="B1500" s="141" t="s">
        <v>5090</v>
      </c>
      <c r="C1500" s="74" t="s">
        <v>5091</v>
      </c>
      <c r="D1500" s="126" t="s">
        <v>5092</v>
      </c>
      <c r="E1500" s="78">
        <v>7</v>
      </c>
      <c r="F1500" s="77">
        <v>7.2</v>
      </c>
      <c r="G1500" s="77">
        <v>7</v>
      </c>
      <c r="H1500" s="91">
        <f t="shared" si="337"/>
        <v>0</v>
      </c>
      <c r="I1500" s="77">
        <f t="shared" si="338"/>
        <v>0.20000000000000018</v>
      </c>
      <c r="J1500" s="77">
        <f t="shared" si="339"/>
        <v>0</v>
      </c>
      <c r="K1500" s="80">
        <v>1</v>
      </c>
      <c r="L1500" s="81"/>
      <c r="M1500" s="8"/>
      <c r="N1500" s="4"/>
      <c r="O1500" s="4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</row>
    <row r="1501" spans="1:38" s="1" customFormat="1" hidden="1">
      <c r="A1501" s="137">
        <v>41354</v>
      </c>
      <c r="B1501" s="131" t="s">
        <v>5093</v>
      </c>
      <c r="C1501" s="74" t="s">
        <v>5094</v>
      </c>
      <c r="D1501" s="138" t="s">
        <v>5095</v>
      </c>
      <c r="E1501" s="78">
        <v>20</v>
      </c>
      <c r="F1501" s="77">
        <v>22.2</v>
      </c>
      <c r="G1501" s="77">
        <v>22.55</v>
      </c>
      <c r="H1501" s="91">
        <f t="shared" si="337"/>
        <v>0.12750000000000003</v>
      </c>
      <c r="I1501" s="77">
        <f t="shared" si="338"/>
        <v>2.1999999999999993</v>
      </c>
      <c r="J1501" s="77">
        <f t="shared" si="339"/>
        <v>2.5500000000000007</v>
      </c>
      <c r="K1501" s="80">
        <v>2</v>
      </c>
      <c r="L1501" s="81"/>
      <c r="M1501" s="8"/>
      <c r="N1501" s="4"/>
      <c r="O1501" s="4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</row>
    <row r="1502" spans="1:38" s="1" customFormat="1" hidden="1">
      <c r="A1502" s="137">
        <v>41354</v>
      </c>
      <c r="B1502" s="73" t="s">
        <v>5096</v>
      </c>
      <c r="C1502" s="74" t="s">
        <v>5097</v>
      </c>
      <c r="D1502" s="124" t="s">
        <v>2051</v>
      </c>
      <c r="E1502" s="78">
        <v>14</v>
      </c>
      <c r="F1502" s="77">
        <v>14.58</v>
      </c>
      <c r="G1502" s="77">
        <v>17.18</v>
      </c>
      <c r="H1502" s="91">
        <f t="shared" si="337"/>
        <v>0.22714285714285712</v>
      </c>
      <c r="I1502" s="77">
        <f t="shared" si="338"/>
        <v>0.58000000000000007</v>
      </c>
      <c r="J1502" s="77">
        <f t="shared" si="339"/>
        <v>3.1799999999999997</v>
      </c>
      <c r="K1502" s="80">
        <v>2</v>
      </c>
      <c r="L1502" s="81"/>
      <c r="M1502" s="8"/>
      <c r="N1502" s="4"/>
      <c r="O1502" s="4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</row>
    <row r="1503" spans="1:38" s="1" customFormat="1" hidden="1">
      <c r="A1503" s="137">
        <v>41355</v>
      </c>
      <c r="B1503" s="73" t="s">
        <v>5098</v>
      </c>
      <c r="C1503" s="74" t="s">
        <v>5099</v>
      </c>
      <c r="D1503" s="138" t="s">
        <v>5100</v>
      </c>
      <c r="E1503" s="78">
        <v>15</v>
      </c>
      <c r="F1503" s="77">
        <v>14.58</v>
      </c>
      <c r="G1503" s="77">
        <v>14.5</v>
      </c>
      <c r="H1503" s="91">
        <f t="shared" si="337"/>
        <v>-3.3333333333333333E-2</v>
      </c>
      <c r="I1503" s="77">
        <f t="shared" si="338"/>
        <v>-0.41999999999999993</v>
      </c>
      <c r="J1503" s="77">
        <f t="shared" si="339"/>
        <v>-0.5</v>
      </c>
      <c r="K1503" s="80">
        <v>1</v>
      </c>
      <c r="L1503" s="81"/>
      <c r="M1503" s="8"/>
      <c r="N1503" s="4"/>
      <c r="O1503" s="4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</row>
    <row r="1504" spans="1:38" hidden="1">
      <c r="A1504" s="137">
        <v>41355</v>
      </c>
      <c r="B1504" s="73" t="s">
        <v>5101</v>
      </c>
      <c r="C1504" s="74" t="s">
        <v>5102</v>
      </c>
      <c r="D1504" s="126" t="s">
        <v>4937</v>
      </c>
      <c r="E1504" s="78">
        <v>10</v>
      </c>
      <c r="F1504" s="77">
        <v>10.02</v>
      </c>
      <c r="G1504" s="77">
        <v>10.02</v>
      </c>
      <c r="H1504" s="91">
        <f t="shared" si="337"/>
        <v>1.9999999999999575E-3</v>
      </c>
      <c r="I1504" s="77">
        <f t="shared" si="338"/>
        <v>1.9999999999999574E-2</v>
      </c>
      <c r="J1504" s="77">
        <f t="shared" si="339"/>
        <v>1.9999999999999574E-2</v>
      </c>
      <c r="K1504" s="80">
        <v>1</v>
      </c>
    </row>
    <row r="1505" spans="1:12" hidden="1">
      <c r="A1505" s="137">
        <v>41355</v>
      </c>
      <c r="B1505" s="73" t="s">
        <v>5103</v>
      </c>
      <c r="C1505" s="74" t="s">
        <v>5104</v>
      </c>
      <c r="D1505" s="126" t="s">
        <v>716</v>
      </c>
      <c r="E1505" s="78">
        <v>14</v>
      </c>
      <c r="F1505" s="77">
        <v>19</v>
      </c>
      <c r="G1505" s="77">
        <v>16.260000000000002</v>
      </c>
      <c r="H1505" s="91">
        <f t="shared" si="337"/>
        <v>0.16142857142857153</v>
      </c>
      <c r="I1505" s="77">
        <f t="shared" si="338"/>
        <v>5</v>
      </c>
      <c r="J1505" s="77">
        <f t="shared" si="339"/>
        <v>2.2600000000000016</v>
      </c>
      <c r="K1505" s="80">
        <v>3</v>
      </c>
    </row>
    <row r="1506" spans="1:12" hidden="1">
      <c r="A1506" s="137">
        <v>41355</v>
      </c>
      <c r="B1506" s="73" t="s">
        <v>5105</v>
      </c>
      <c r="C1506" s="74" t="s">
        <v>5106</v>
      </c>
      <c r="D1506" s="138" t="s">
        <v>5107</v>
      </c>
      <c r="E1506" s="78">
        <v>20</v>
      </c>
      <c r="F1506" s="77">
        <v>19</v>
      </c>
      <c r="G1506" s="77">
        <v>18.86</v>
      </c>
      <c r="H1506" s="91">
        <f t="shared" si="337"/>
        <v>-5.700000000000003E-2</v>
      </c>
      <c r="I1506" s="77">
        <f t="shared" si="338"/>
        <v>-1</v>
      </c>
      <c r="J1506" s="77">
        <f t="shared" si="339"/>
        <v>-1.1400000000000006</v>
      </c>
      <c r="K1506" s="80">
        <v>1</v>
      </c>
    </row>
    <row r="1507" spans="1:12" hidden="1">
      <c r="A1507" s="137">
        <v>41360</v>
      </c>
      <c r="B1507" s="73" t="s">
        <v>5108</v>
      </c>
      <c r="C1507" s="74" t="s">
        <v>5109</v>
      </c>
      <c r="D1507" s="73" t="s">
        <v>5110</v>
      </c>
      <c r="E1507" s="78">
        <v>15</v>
      </c>
      <c r="F1507" s="77">
        <v>15</v>
      </c>
      <c r="G1507" s="77">
        <v>15</v>
      </c>
      <c r="H1507" s="91">
        <f t="shared" si="337"/>
        <v>0</v>
      </c>
      <c r="I1507" s="77">
        <f t="shared" si="338"/>
        <v>0</v>
      </c>
      <c r="J1507" s="77">
        <f t="shared" si="339"/>
        <v>0</v>
      </c>
      <c r="K1507" s="80">
        <v>1</v>
      </c>
      <c r="L1507" s="91"/>
    </row>
    <row r="1508" spans="1:12" hidden="1">
      <c r="A1508" s="137">
        <v>41360</v>
      </c>
      <c r="B1508" s="141" t="s">
        <v>5111</v>
      </c>
      <c r="C1508" s="74" t="s">
        <v>5112</v>
      </c>
      <c r="D1508" s="126" t="s">
        <v>622</v>
      </c>
      <c r="E1508" s="78">
        <v>6</v>
      </c>
      <c r="F1508" s="77">
        <v>8</v>
      </c>
      <c r="G1508" s="77">
        <v>6.42</v>
      </c>
      <c r="H1508" s="91">
        <f t="shared" si="337"/>
        <v>6.9999999999999993E-2</v>
      </c>
      <c r="I1508" s="77">
        <f t="shared" si="338"/>
        <v>2</v>
      </c>
      <c r="J1508" s="77">
        <f t="shared" si="339"/>
        <v>0.41999999999999993</v>
      </c>
      <c r="K1508" s="80">
        <v>1</v>
      </c>
      <c r="L1508" s="91"/>
    </row>
    <row r="1509" spans="1:12" hidden="1">
      <c r="A1509" s="137">
        <v>41361</v>
      </c>
      <c r="B1509" s="166" t="s">
        <v>5113</v>
      </c>
      <c r="C1509" s="74" t="s">
        <v>5114</v>
      </c>
      <c r="D1509" s="99" t="s">
        <v>5115</v>
      </c>
      <c r="E1509" s="78">
        <v>20</v>
      </c>
      <c r="F1509" s="77">
        <v>22.26</v>
      </c>
      <c r="G1509" s="77">
        <v>22.21</v>
      </c>
      <c r="H1509" s="91">
        <f t="shared" si="337"/>
        <v>0.11050000000000004</v>
      </c>
      <c r="I1509" s="77">
        <f t="shared" si="338"/>
        <v>2.2600000000000016</v>
      </c>
      <c r="J1509" s="77">
        <f t="shared" si="339"/>
        <v>2.2100000000000009</v>
      </c>
      <c r="K1509" s="80">
        <v>3</v>
      </c>
      <c r="L1509" s="91"/>
    </row>
    <row r="1510" spans="1:12" hidden="1">
      <c r="A1510" s="137">
        <v>41367</v>
      </c>
      <c r="B1510" s="73" t="s">
        <v>5116</v>
      </c>
      <c r="C1510" s="74" t="s">
        <v>5117</v>
      </c>
      <c r="D1510" s="124" t="s">
        <v>5118</v>
      </c>
      <c r="E1510" s="78">
        <v>26</v>
      </c>
      <c r="F1510" s="77">
        <v>30</v>
      </c>
      <c r="G1510" s="77">
        <v>29.36</v>
      </c>
      <c r="H1510" s="91">
        <f t="shared" si="337"/>
        <v>0.1292307692307692</v>
      </c>
      <c r="I1510" s="77">
        <f t="shared" si="338"/>
        <v>4</v>
      </c>
      <c r="J1510" s="77">
        <f t="shared" si="339"/>
        <v>3.3599999999999994</v>
      </c>
      <c r="K1510" s="80">
        <v>2</v>
      </c>
    </row>
    <row r="1511" spans="1:12" hidden="1">
      <c r="A1511" s="137">
        <v>41369</v>
      </c>
      <c r="B1511" s="73" t="s">
        <v>5119</v>
      </c>
      <c r="C1511" s="74" t="s">
        <v>5120</v>
      </c>
      <c r="D1511" s="138" t="s">
        <v>5121</v>
      </c>
      <c r="E1511" s="78">
        <v>10</v>
      </c>
      <c r="F1511" s="77">
        <v>10</v>
      </c>
      <c r="G1511" s="77">
        <v>11.25</v>
      </c>
      <c r="H1511" s="91">
        <f t="shared" si="337"/>
        <v>0.125</v>
      </c>
      <c r="I1511" s="77">
        <f t="shared" si="338"/>
        <v>0</v>
      </c>
      <c r="J1511" s="77">
        <f t="shared" si="339"/>
        <v>1.25</v>
      </c>
      <c r="K1511" s="80">
        <v>1</v>
      </c>
    </row>
    <row r="1512" spans="1:12" hidden="1">
      <c r="A1512" s="137">
        <v>41374</v>
      </c>
      <c r="B1512" s="73" t="s">
        <v>5128</v>
      </c>
      <c r="C1512" s="74" t="s">
        <v>5129</v>
      </c>
      <c r="D1512" s="138" t="s">
        <v>5130</v>
      </c>
      <c r="E1512" s="78">
        <v>21</v>
      </c>
      <c r="F1512" s="77">
        <v>23</v>
      </c>
      <c r="G1512" s="77">
        <v>21.79</v>
      </c>
      <c r="H1512" s="91">
        <f t="shared" si="337"/>
        <v>3.761904761904758E-2</v>
      </c>
      <c r="I1512" s="77">
        <f t="shared" si="338"/>
        <v>2</v>
      </c>
      <c r="J1512" s="77">
        <f t="shared" si="339"/>
        <v>0.78999999999999915</v>
      </c>
      <c r="K1512" s="80">
        <v>2</v>
      </c>
    </row>
    <row r="1513" spans="1:12" hidden="1">
      <c r="A1513" s="137">
        <v>41374</v>
      </c>
      <c r="B1513" s="73" t="s">
        <v>5131</v>
      </c>
      <c r="C1513" s="74" t="s">
        <v>5132</v>
      </c>
      <c r="D1513" s="126" t="s">
        <v>5133</v>
      </c>
      <c r="E1513" s="78">
        <v>22</v>
      </c>
      <c r="F1513" s="77">
        <v>23.35</v>
      </c>
      <c r="G1513" s="77">
        <v>23.04</v>
      </c>
      <c r="H1513" s="91">
        <f t="shared" si="337"/>
        <v>4.7272727272727237E-2</v>
      </c>
      <c r="I1513" s="77">
        <f t="shared" si="338"/>
        <v>1.3500000000000014</v>
      </c>
      <c r="J1513" s="77">
        <f t="shared" si="339"/>
        <v>1.0399999999999991</v>
      </c>
      <c r="K1513" s="80">
        <v>3</v>
      </c>
    </row>
    <row r="1514" spans="1:12" hidden="1">
      <c r="A1514" s="137">
        <v>41375</v>
      </c>
      <c r="B1514" s="131" t="s">
        <v>5122</v>
      </c>
      <c r="C1514" s="74" t="s">
        <v>5123</v>
      </c>
      <c r="D1514" s="138" t="s">
        <v>5124</v>
      </c>
      <c r="E1514" s="78">
        <v>14</v>
      </c>
      <c r="F1514" s="77">
        <v>15.14</v>
      </c>
      <c r="G1514" s="77">
        <v>18.79</v>
      </c>
      <c r="H1514" s="91">
        <f t="shared" si="337"/>
        <v>0.34214285714285708</v>
      </c>
      <c r="I1514" s="77">
        <f t="shared" si="338"/>
        <v>1.1400000000000006</v>
      </c>
      <c r="J1514" s="77">
        <f t="shared" si="339"/>
        <v>4.7899999999999991</v>
      </c>
      <c r="K1514" s="80">
        <v>1</v>
      </c>
    </row>
    <row r="1515" spans="1:12" hidden="1">
      <c r="A1515" s="137">
        <v>41375</v>
      </c>
      <c r="B1515" s="131" t="s">
        <v>5125</v>
      </c>
      <c r="C1515" s="74" t="s">
        <v>5126</v>
      </c>
      <c r="D1515" s="138" t="s">
        <v>5127</v>
      </c>
      <c r="E1515" s="78">
        <v>8</v>
      </c>
      <c r="F1515" s="77">
        <v>7.4</v>
      </c>
      <c r="G1515" s="77">
        <v>7.43</v>
      </c>
      <c r="H1515" s="91">
        <f t="shared" si="337"/>
        <v>-7.1250000000000036E-2</v>
      </c>
      <c r="I1515" s="77">
        <f t="shared" si="338"/>
        <v>-0.59999999999999964</v>
      </c>
      <c r="J1515" s="77">
        <f t="shared" si="339"/>
        <v>-0.57000000000000028</v>
      </c>
      <c r="K1515" s="80">
        <v>1</v>
      </c>
    </row>
    <row r="1516" spans="1:12" hidden="1">
      <c r="A1516" s="137">
        <v>41376</v>
      </c>
      <c r="B1516" s="141" t="s">
        <v>5134</v>
      </c>
      <c r="C1516" s="74" t="s">
        <v>5135</v>
      </c>
      <c r="D1516" s="126" t="s">
        <v>2058</v>
      </c>
      <c r="E1516" s="78">
        <v>20</v>
      </c>
      <c r="F1516" s="77">
        <v>21.85</v>
      </c>
      <c r="G1516" s="77">
        <v>20.440000000000001</v>
      </c>
      <c r="H1516" s="91">
        <f t="shared" si="337"/>
        <v>2.2000000000000065E-2</v>
      </c>
      <c r="I1516" s="77">
        <f t="shared" si="338"/>
        <v>1.8500000000000014</v>
      </c>
      <c r="J1516" s="77">
        <f t="shared" si="339"/>
        <v>0.44000000000000128</v>
      </c>
      <c r="K1516" s="80">
        <v>2</v>
      </c>
    </row>
    <row r="1517" spans="1:12" hidden="1">
      <c r="A1517" s="137">
        <v>41376</v>
      </c>
      <c r="B1517" s="73" t="s">
        <v>5136</v>
      </c>
      <c r="C1517" s="74" t="s">
        <v>5137</v>
      </c>
      <c r="D1517" s="138" t="s">
        <v>3447</v>
      </c>
      <c r="E1517" s="78">
        <v>14</v>
      </c>
      <c r="F1517" s="77">
        <v>17.100000000000001</v>
      </c>
      <c r="G1517" s="77">
        <v>17.809999999999999</v>
      </c>
      <c r="H1517" s="91">
        <f t="shared" si="337"/>
        <v>0.27214285714285708</v>
      </c>
      <c r="I1517" s="77">
        <f t="shared" si="338"/>
        <v>3.1000000000000014</v>
      </c>
      <c r="J1517" s="77">
        <f t="shared" si="339"/>
        <v>3.8099999999999987</v>
      </c>
      <c r="K1517" s="80">
        <v>3</v>
      </c>
    </row>
    <row r="1518" spans="1:12" hidden="1">
      <c r="A1518" s="137">
        <v>41380</v>
      </c>
      <c r="B1518" s="141" t="s">
        <v>5138</v>
      </c>
      <c r="C1518" s="74" t="s">
        <v>5139</v>
      </c>
      <c r="D1518" s="126" t="s">
        <v>5140</v>
      </c>
      <c r="E1518" s="78">
        <v>14</v>
      </c>
      <c r="F1518" s="77">
        <v>18</v>
      </c>
      <c r="G1518" s="77">
        <v>17.350000000000001</v>
      </c>
      <c r="H1518" s="91">
        <f t="shared" si="337"/>
        <v>0.23928571428571438</v>
      </c>
      <c r="I1518" s="77">
        <f t="shared" si="338"/>
        <v>4</v>
      </c>
      <c r="J1518" s="77">
        <f t="shared" si="339"/>
        <v>3.3500000000000014</v>
      </c>
      <c r="K1518" s="80">
        <v>3</v>
      </c>
    </row>
    <row r="1519" spans="1:12" hidden="1">
      <c r="A1519" s="137">
        <v>41382</v>
      </c>
      <c r="B1519" s="131" t="s">
        <v>5141</v>
      </c>
      <c r="C1519" s="74" t="s">
        <v>5142</v>
      </c>
      <c r="D1519" s="138" t="s">
        <v>5143</v>
      </c>
      <c r="E1519" s="78">
        <v>12.5</v>
      </c>
      <c r="F1519" s="77">
        <v>11.6</v>
      </c>
      <c r="G1519" s="77">
        <v>11.4</v>
      </c>
      <c r="H1519" s="91">
        <f t="shared" si="337"/>
        <v>-8.7999999999999967E-2</v>
      </c>
      <c r="I1519" s="77">
        <f t="shared" si="338"/>
        <v>-0.90000000000000036</v>
      </c>
      <c r="J1519" s="77">
        <f t="shared" si="339"/>
        <v>-1.0999999999999996</v>
      </c>
      <c r="K1519" s="80">
        <v>1</v>
      </c>
    </row>
    <row r="1520" spans="1:12" hidden="1">
      <c r="A1520" s="137">
        <v>41382</v>
      </c>
      <c r="B1520" s="141" t="s">
        <v>5144</v>
      </c>
      <c r="C1520" s="74" t="s">
        <v>5145</v>
      </c>
      <c r="D1520" s="73" t="s">
        <v>5146</v>
      </c>
      <c r="E1520" s="78">
        <v>18</v>
      </c>
      <c r="F1520" s="77">
        <v>17</v>
      </c>
      <c r="G1520" s="77">
        <v>19.25</v>
      </c>
      <c r="H1520" s="91">
        <f t="shared" si="337"/>
        <v>6.9444444444444448E-2</v>
      </c>
      <c r="I1520" s="77">
        <f t="shared" si="338"/>
        <v>-1</v>
      </c>
      <c r="J1520" s="77">
        <f t="shared" si="339"/>
        <v>1.25</v>
      </c>
      <c r="K1520" s="80">
        <v>1</v>
      </c>
    </row>
    <row r="1521" spans="1:38" hidden="1">
      <c r="A1521" s="137">
        <v>41382</v>
      </c>
      <c r="B1521" s="131" t="s">
        <v>5147</v>
      </c>
      <c r="C1521" s="74" t="s">
        <v>5148</v>
      </c>
      <c r="D1521" s="138" t="s">
        <v>5149</v>
      </c>
      <c r="E1521" s="78">
        <v>15</v>
      </c>
      <c r="F1521" s="77">
        <v>14.12</v>
      </c>
      <c r="G1521" s="77">
        <v>14.55</v>
      </c>
      <c r="H1521" s="91">
        <f t="shared" si="337"/>
        <v>-2.9999999999999954E-2</v>
      </c>
      <c r="I1521" s="77">
        <f t="shared" si="338"/>
        <v>-0.88000000000000078</v>
      </c>
      <c r="J1521" s="77">
        <f t="shared" si="339"/>
        <v>-0.44999999999999929</v>
      </c>
      <c r="K1521" s="80">
        <v>1</v>
      </c>
    </row>
    <row r="1522" spans="1:38" hidden="1">
      <c r="A1522" s="137">
        <v>41383</v>
      </c>
      <c r="B1522" s="73" t="s">
        <v>5150</v>
      </c>
      <c r="C1522" s="74" t="s">
        <v>5151</v>
      </c>
      <c r="D1522" s="138" t="s">
        <v>5152</v>
      </c>
      <c r="E1522" s="78">
        <v>23</v>
      </c>
      <c r="F1522" s="77">
        <v>25</v>
      </c>
      <c r="G1522" s="77">
        <v>26.01</v>
      </c>
      <c r="H1522" s="91">
        <f>(G1522-E1522)/E1522</f>
        <v>0.13086956521739138</v>
      </c>
      <c r="I1522" s="77">
        <f>(F1522-E1522)</f>
        <v>2</v>
      </c>
      <c r="J1522" s="77">
        <f>G1522-E1522</f>
        <v>3.0100000000000016</v>
      </c>
      <c r="K1522" s="80">
        <v>2</v>
      </c>
    </row>
    <row r="1523" spans="1:38" s="1" customFormat="1" hidden="1">
      <c r="A1523" s="137">
        <v>41383</v>
      </c>
      <c r="B1523" s="131" t="s">
        <v>5153</v>
      </c>
      <c r="C1523" s="74" t="s">
        <v>5154</v>
      </c>
      <c r="D1523" s="138" t="s">
        <v>2058</v>
      </c>
      <c r="E1523" s="78">
        <v>27</v>
      </c>
      <c r="F1523" s="77">
        <v>30.56</v>
      </c>
      <c r="G1523" s="77">
        <v>33.520000000000003</v>
      </c>
      <c r="H1523" s="91">
        <f>(G1523-E1523)/E1523</f>
        <v>0.2414814814814816</v>
      </c>
      <c r="I1523" s="77">
        <f>(F1523-E1523)</f>
        <v>3.5599999999999987</v>
      </c>
      <c r="J1523" s="77">
        <f>G1523-E1523</f>
        <v>6.5200000000000031</v>
      </c>
      <c r="K1523" s="80">
        <v>2</v>
      </c>
      <c r="L1523" s="81"/>
      <c r="M1523" s="8"/>
      <c r="N1523" s="4"/>
      <c r="O1523" s="4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</row>
    <row r="1524" spans="1:38" s="1" customFormat="1" hidden="1">
      <c r="A1524" s="137">
        <v>41395</v>
      </c>
      <c r="B1524" s="131" t="s">
        <v>5161</v>
      </c>
      <c r="C1524" s="74" t="s">
        <v>5162</v>
      </c>
      <c r="D1524" s="138" t="s">
        <v>5163</v>
      </c>
      <c r="E1524" s="78">
        <v>20</v>
      </c>
      <c r="F1524" s="77">
        <v>19</v>
      </c>
      <c r="G1524" s="77">
        <v>19.21</v>
      </c>
      <c r="H1524" s="91">
        <f>(G1524-E1524)/E1524</f>
        <v>-3.9499999999999959E-2</v>
      </c>
      <c r="I1524" s="77">
        <f>(F1524-E1524)</f>
        <v>-1</v>
      </c>
      <c r="J1524" s="77">
        <f>G1524-E1524</f>
        <v>-0.78999999999999915</v>
      </c>
      <c r="K1524" s="80">
        <v>1</v>
      </c>
      <c r="L1524" s="81"/>
      <c r="M1524" s="8"/>
      <c r="N1524" s="4"/>
      <c r="O1524" s="4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</row>
    <row r="1525" spans="1:38" s="1" customFormat="1" hidden="1">
      <c r="A1525" s="137">
        <v>41396</v>
      </c>
      <c r="B1525" s="131" t="s">
        <v>5155</v>
      </c>
      <c r="C1525" s="74" t="s">
        <v>5156</v>
      </c>
      <c r="D1525" s="138" t="s">
        <v>5157</v>
      </c>
      <c r="E1525" s="78">
        <v>19.5</v>
      </c>
      <c r="F1525" s="77">
        <v>19.25</v>
      </c>
      <c r="G1525" s="77">
        <v>20.84</v>
      </c>
      <c r="H1525" s="91">
        <f t="shared" ref="H1525:H1550" si="340">(G1525-E1525)/E1525</f>
        <v>6.8717948717948715E-2</v>
      </c>
      <c r="I1525" s="77">
        <f t="shared" ref="I1525:I1550" si="341">(F1525-E1525)</f>
        <v>-0.25</v>
      </c>
      <c r="J1525" s="77">
        <f t="shared" ref="J1525:J1550" si="342">G1525-E1525</f>
        <v>1.3399999999999999</v>
      </c>
      <c r="K1525" s="80">
        <v>1</v>
      </c>
      <c r="L1525" s="81"/>
      <c r="M1525" s="8"/>
      <c r="N1525" s="4"/>
      <c r="O1525" s="4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</row>
    <row r="1526" spans="1:38" s="1" customFormat="1" hidden="1">
      <c r="A1526" s="137">
        <v>41396</v>
      </c>
      <c r="B1526" s="141" t="s">
        <v>5158</v>
      </c>
      <c r="C1526" s="74" t="s">
        <v>5159</v>
      </c>
      <c r="D1526" s="126" t="s">
        <v>5160</v>
      </c>
      <c r="E1526" s="78">
        <v>8</v>
      </c>
      <c r="F1526" s="77">
        <v>8.5</v>
      </c>
      <c r="G1526" s="77">
        <v>9.58</v>
      </c>
      <c r="H1526" s="91">
        <f t="shared" si="340"/>
        <v>0.19750000000000001</v>
      </c>
      <c r="I1526" s="77">
        <f t="shared" si="341"/>
        <v>0.5</v>
      </c>
      <c r="J1526" s="77">
        <f t="shared" si="342"/>
        <v>1.58</v>
      </c>
      <c r="K1526" s="80">
        <v>1</v>
      </c>
      <c r="L1526" s="81"/>
      <c r="M1526" s="8"/>
      <c r="N1526" s="4"/>
      <c r="O1526" s="4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</row>
    <row r="1527" spans="1:38" hidden="1">
      <c r="A1527" s="137">
        <v>41397</v>
      </c>
      <c r="B1527" s="144" t="s">
        <v>5164</v>
      </c>
      <c r="C1527" s="74" t="s">
        <v>5165</v>
      </c>
      <c r="D1527" s="138" t="s">
        <v>2051</v>
      </c>
      <c r="E1527" s="78">
        <v>17</v>
      </c>
      <c r="F1527" s="77">
        <v>17</v>
      </c>
      <c r="G1527" s="77">
        <v>17.079999999999998</v>
      </c>
      <c r="H1527" s="91">
        <f t="shared" si="340"/>
        <v>4.7058823529410763E-3</v>
      </c>
      <c r="I1527" s="77">
        <f t="shared" si="341"/>
        <v>0</v>
      </c>
      <c r="J1527" s="77">
        <f t="shared" si="342"/>
        <v>7.9999999999998295E-2</v>
      </c>
      <c r="K1527" s="80">
        <v>2</v>
      </c>
      <c r="L1527" s="81" t="s">
        <v>3006</v>
      </c>
    </row>
    <row r="1528" spans="1:38" hidden="1">
      <c r="A1528" s="137">
        <v>41397</v>
      </c>
      <c r="B1528" s="73" t="s">
        <v>5166</v>
      </c>
      <c r="C1528" s="74" t="s">
        <v>5167</v>
      </c>
      <c r="D1528" s="74" t="s">
        <v>5168</v>
      </c>
      <c r="E1528" s="78">
        <v>15</v>
      </c>
      <c r="F1528" s="77">
        <v>15</v>
      </c>
      <c r="G1528" s="77">
        <v>15</v>
      </c>
      <c r="H1528" s="91">
        <f t="shared" si="340"/>
        <v>0</v>
      </c>
      <c r="I1528" s="77">
        <f t="shared" si="341"/>
        <v>0</v>
      </c>
      <c r="J1528" s="77">
        <f t="shared" si="342"/>
        <v>0</v>
      </c>
      <c r="K1528" s="80">
        <v>1</v>
      </c>
    </row>
    <row r="1529" spans="1:38" hidden="1">
      <c r="A1529" s="137">
        <v>41402</v>
      </c>
      <c r="B1529" s="131" t="s">
        <v>5169</v>
      </c>
      <c r="C1529" s="74" t="s">
        <v>5170</v>
      </c>
      <c r="D1529" s="138" t="s">
        <v>5171</v>
      </c>
      <c r="E1529" s="78">
        <v>11.5</v>
      </c>
      <c r="F1529" s="77">
        <v>11.5</v>
      </c>
      <c r="G1529" s="77">
        <v>11.5</v>
      </c>
      <c r="H1529" s="91">
        <f t="shared" si="340"/>
        <v>0</v>
      </c>
      <c r="I1529" s="77">
        <f t="shared" si="341"/>
        <v>0</v>
      </c>
      <c r="J1529" s="77">
        <f t="shared" si="342"/>
        <v>0</v>
      </c>
      <c r="K1529" s="80">
        <v>1</v>
      </c>
    </row>
    <row r="1530" spans="1:38" hidden="1">
      <c r="A1530" s="137">
        <v>41403</v>
      </c>
      <c r="B1530" s="141" t="s">
        <v>5172</v>
      </c>
      <c r="C1530" s="74" t="s">
        <v>5173</v>
      </c>
      <c r="D1530" s="126" t="s">
        <v>5174</v>
      </c>
      <c r="E1530" s="78">
        <v>21</v>
      </c>
      <c r="F1530" s="77">
        <v>21</v>
      </c>
      <c r="G1530" s="77">
        <v>21</v>
      </c>
      <c r="H1530" s="91">
        <f t="shared" si="340"/>
        <v>0</v>
      </c>
      <c r="I1530" s="77">
        <f t="shared" si="341"/>
        <v>0</v>
      </c>
      <c r="J1530" s="77">
        <f t="shared" si="342"/>
        <v>0</v>
      </c>
      <c r="K1530" s="80">
        <v>1</v>
      </c>
    </row>
    <row r="1531" spans="1:38" s="1" customFormat="1" hidden="1">
      <c r="A1531" s="137">
        <v>41403</v>
      </c>
      <c r="B1531" s="131" t="s">
        <v>5175</v>
      </c>
      <c r="C1531" s="74" t="s">
        <v>5176</v>
      </c>
      <c r="D1531" s="138" t="s">
        <v>2058</v>
      </c>
      <c r="E1531" s="78">
        <v>11</v>
      </c>
      <c r="F1531" s="77">
        <v>10.050000000000001</v>
      </c>
      <c r="G1531" s="77">
        <v>11.14</v>
      </c>
      <c r="H1531" s="91">
        <f t="shared" si="340"/>
        <v>1.272727272727278E-2</v>
      </c>
      <c r="I1531" s="77">
        <f t="shared" si="341"/>
        <v>-0.94999999999999929</v>
      </c>
      <c r="J1531" s="77">
        <f t="shared" si="342"/>
        <v>0.14000000000000057</v>
      </c>
      <c r="K1531" s="80">
        <v>2</v>
      </c>
      <c r="L1531" s="81" t="s">
        <v>3006</v>
      </c>
      <c r="M1531" s="8"/>
      <c r="N1531" s="4"/>
      <c r="O1531" s="4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</row>
    <row r="1532" spans="1:38" s="1" customFormat="1" ht="13.8" hidden="1">
      <c r="A1532" s="137">
        <v>41403</v>
      </c>
      <c r="B1532" s="131" t="s">
        <v>5177</v>
      </c>
      <c r="C1532" s="74" t="s">
        <v>5178</v>
      </c>
      <c r="D1532" s="138" t="s">
        <v>5179</v>
      </c>
      <c r="E1532" s="78">
        <v>17</v>
      </c>
      <c r="F1532" s="77">
        <v>16.899999999999999</v>
      </c>
      <c r="G1532" s="77">
        <v>16.55</v>
      </c>
      <c r="H1532" s="91">
        <f t="shared" si="340"/>
        <v>-2.6470588235294076E-2</v>
      </c>
      <c r="I1532" s="77">
        <f t="shared" si="341"/>
        <v>-0.10000000000000142</v>
      </c>
      <c r="J1532" s="77">
        <f t="shared" si="342"/>
        <v>-0.44999999999999929</v>
      </c>
      <c r="K1532" s="80">
        <v>2</v>
      </c>
      <c r="L1532" s="81" t="s">
        <v>3006</v>
      </c>
      <c r="M1532" s="37"/>
      <c r="N1532" s="8"/>
      <c r="O1532" s="8"/>
    </row>
    <row r="1533" spans="1:38" s="1" customFormat="1" ht="13.8" hidden="1">
      <c r="A1533" s="137">
        <v>41403</v>
      </c>
      <c r="B1533" s="131" t="s">
        <v>5180</v>
      </c>
      <c r="C1533" s="74" t="s">
        <v>5181</v>
      </c>
      <c r="D1533" s="138" t="s">
        <v>5182</v>
      </c>
      <c r="E1533" s="78">
        <v>18</v>
      </c>
      <c r="F1533" s="77">
        <v>18.25</v>
      </c>
      <c r="G1533" s="77">
        <v>19.100000000000001</v>
      </c>
      <c r="H1533" s="91">
        <f t="shared" si="340"/>
        <v>6.1111111111111192E-2</v>
      </c>
      <c r="I1533" s="77">
        <f t="shared" si="341"/>
        <v>0.25</v>
      </c>
      <c r="J1533" s="77">
        <f t="shared" si="342"/>
        <v>1.1000000000000014</v>
      </c>
      <c r="K1533" s="80">
        <v>1</v>
      </c>
      <c r="L1533" s="81"/>
      <c r="M1533" s="28"/>
      <c r="N1533" s="8"/>
      <c r="O1533" s="8"/>
    </row>
    <row r="1534" spans="1:38" s="1" customFormat="1" ht="13.8" hidden="1">
      <c r="A1534" s="137">
        <v>41403</v>
      </c>
      <c r="B1534" s="131" t="s">
        <v>5183</v>
      </c>
      <c r="C1534" s="74" t="s">
        <v>5184</v>
      </c>
      <c r="D1534" s="138" t="s">
        <v>5185</v>
      </c>
      <c r="E1534" s="78">
        <v>40</v>
      </c>
      <c r="F1534" s="77">
        <v>43.7</v>
      </c>
      <c r="G1534" s="77">
        <v>42.11</v>
      </c>
      <c r="H1534" s="91">
        <f t="shared" si="340"/>
        <v>5.2749999999999984E-2</v>
      </c>
      <c r="I1534" s="77">
        <f t="shared" si="341"/>
        <v>3.7000000000000028</v>
      </c>
      <c r="J1534" s="77">
        <f t="shared" si="342"/>
        <v>2.1099999999999994</v>
      </c>
      <c r="K1534" s="80">
        <v>3</v>
      </c>
      <c r="L1534" s="81"/>
      <c r="M1534" s="38"/>
      <c r="N1534" s="8"/>
      <c r="O1534" s="8"/>
    </row>
    <row r="1535" spans="1:38" s="1" customFormat="1" ht="13.8" hidden="1">
      <c r="A1535" s="137">
        <v>41403</v>
      </c>
      <c r="B1535" s="131" t="s">
        <v>5186</v>
      </c>
      <c r="C1535" s="74" t="s">
        <v>5187</v>
      </c>
      <c r="D1535" s="138" t="s">
        <v>5188</v>
      </c>
      <c r="E1535" s="78">
        <v>14</v>
      </c>
      <c r="F1535" s="77">
        <v>15</v>
      </c>
      <c r="G1535" s="77">
        <v>14</v>
      </c>
      <c r="H1535" s="91">
        <f t="shared" si="340"/>
        <v>0</v>
      </c>
      <c r="I1535" s="77">
        <f t="shared" si="341"/>
        <v>1</v>
      </c>
      <c r="J1535" s="77">
        <f t="shared" si="342"/>
        <v>0</v>
      </c>
      <c r="K1535" s="80">
        <v>1</v>
      </c>
      <c r="L1535" s="81"/>
      <c r="N1535" s="8"/>
      <c r="O1535" s="8"/>
    </row>
    <row r="1536" spans="1:38" s="1" customFormat="1" ht="13.8" hidden="1">
      <c r="A1536" s="137">
        <v>41403</v>
      </c>
      <c r="B1536" s="73" t="s">
        <v>5189</v>
      </c>
      <c r="C1536" s="74" t="s">
        <v>5190</v>
      </c>
      <c r="D1536" s="138" t="s">
        <v>5191</v>
      </c>
      <c r="E1536" s="78">
        <v>11.5</v>
      </c>
      <c r="F1536" s="77">
        <v>12.53</v>
      </c>
      <c r="G1536" s="77">
        <v>12.59</v>
      </c>
      <c r="H1536" s="91">
        <f t="shared" si="340"/>
        <v>9.4782608695652165E-2</v>
      </c>
      <c r="I1536" s="77">
        <f t="shared" si="341"/>
        <v>1.0299999999999994</v>
      </c>
      <c r="J1536" s="77">
        <f t="shared" si="342"/>
        <v>1.0899999999999999</v>
      </c>
      <c r="K1536" s="80">
        <v>2</v>
      </c>
      <c r="L1536" s="81"/>
      <c r="N1536" s="8"/>
      <c r="O1536" s="8"/>
    </row>
    <row r="1537" spans="1:38" s="1" customFormat="1" ht="13.8" hidden="1">
      <c r="A1537" s="137">
        <v>41404</v>
      </c>
      <c r="B1537" s="141" t="s">
        <v>5192</v>
      </c>
      <c r="C1537" s="74" t="s">
        <v>5193</v>
      </c>
      <c r="D1537" s="126" t="s">
        <v>1215</v>
      </c>
      <c r="E1537" s="78">
        <v>10</v>
      </c>
      <c r="F1537" s="77">
        <v>10</v>
      </c>
      <c r="G1537" s="77">
        <v>8.4</v>
      </c>
      <c r="H1537" s="91">
        <f t="shared" si="340"/>
        <v>-0.15999999999999998</v>
      </c>
      <c r="I1537" s="77">
        <f t="shared" si="341"/>
        <v>0</v>
      </c>
      <c r="J1537" s="77">
        <f t="shared" si="342"/>
        <v>-1.5999999999999996</v>
      </c>
      <c r="K1537" s="80">
        <v>1</v>
      </c>
      <c r="L1537" s="81"/>
      <c r="M1537" s="36"/>
      <c r="N1537" s="8"/>
      <c r="O1537" s="8"/>
    </row>
    <row r="1538" spans="1:38" s="1" customFormat="1" ht="13.8">
      <c r="A1538" s="137">
        <v>41404</v>
      </c>
      <c r="B1538" s="73" t="s">
        <v>5194</v>
      </c>
      <c r="C1538" s="74" t="s">
        <v>5195</v>
      </c>
      <c r="D1538" s="138" t="s">
        <v>5196</v>
      </c>
      <c r="E1538" s="78">
        <v>10</v>
      </c>
      <c r="F1538" s="77">
        <v>10</v>
      </c>
      <c r="G1538" s="77">
        <v>10.01</v>
      </c>
      <c r="H1538" s="91">
        <f t="shared" si="340"/>
        <v>9.9999999999997877E-4</v>
      </c>
      <c r="I1538" s="77">
        <f t="shared" si="341"/>
        <v>0</v>
      </c>
      <c r="J1538" s="77">
        <f t="shared" si="342"/>
        <v>9.9999999999997868E-3</v>
      </c>
      <c r="K1538" s="80">
        <v>1</v>
      </c>
      <c r="L1538" s="81"/>
      <c r="M1538" s="36"/>
      <c r="N1538" s="8"/>
      <c r="O1538" s="8"/>
    </row>
    <row r="1539" spans="1:38" s="1" customFormat="1" ht="13.8" hidden="1">
      <c r="A1539" s="137">
        <v>41404</v>
      </c>
      <c r="B1539" s="131" t="s">
        <v>5197</v>
      </c>
      <c r="C1539" s="74" t="s">
        <v>5198</v>
      </c>
      <c r="D1539" s="138" t="s">
        <v>5199</v>
      </c>
      <c r="E1539" s="78">
        <v>24</v>
      </c>
      <c r="F1539" s="77">
        <v>25</v>
      </c>
      <c r="G1539" s="77">
        <v>24.5</v>
      </c>
      <c r="H1539" s="91">
        <f t="shared" si="340"/>
        <v>2.0833333333333332E-2</v>
      </c>
      <c r="I1539" s="77">
        <f t="shared" si="341"/>
        <v>1</v>
      </c>
      <c r="J1539" s="77">
        <f t="shared" si="342"/>
        <v>0.5</v>
      </c>
      <c r="K1539" s="80">
        <v>2</v>
      </c>
      <c r="L1539" s="81"/>
      <c r="M1539" s="37"/>
      <c r="N1539" s="8"/>
      <c r="O1539" s="8"/>
    </row>
    <row r="1540" spans="1:38" s="1" customFormat="1" ht="13.8" hidden="1">
      <c r="A1540" s="137">
        <v>41408</v>
      </c>
      <c r="B1540" s="141" t="s">
        <v>5200</v>
      </c>
      <c r="C1540" s="74" t="s">
        <v>5201</v>
      </c>
      <c r="D1540" s="126" t="s">
        <v>5202</v>
      </c>
      <c r="E1540" s="78">
        <v>21.5</v>
      </c>
      <c r="F1540" s="77">
        <v>22</v>
      </c>
      <c r="G1540" s="77">
        <v>21.5</v>
      </c>
      <c r="H1540" s="91">
        <f t="shared" si="340"/>
        <v>0</v>
      </c>
      <c r="I1540" s="77">
        <f t="shared" si="341"/>
        <v>0.5</v>
      </c>
      <c r="J1540" s="77">
        <f t="shared" si="342"/>
        <v>0</v>
      </c>
      <c r="K1540" s="80">
        <v>1</v>
      </c>
      <c r="L1540" s="81"/>
      <c r="N1540" s="8"/>
      <c r="O1540" s="8"/>
    </row>
    <row r="1541" spans="1:38" s="1" customFormat="1" ht="13.8" hidden="1">
      <c r="A1541" s="137">
        <v>41410</v>
      </c>
      <c r="B1541" s="131" t="s">
        <v>5203</v>
      </c>
      <c r="C1541" s="74" t="s">
        <v>5204</v>
      </c>
      <c r="D1541" s="138" t="s">
        <v>5205</v>
      </c>
      <c r="E1541" s="78">
        <v>8</v>
      </c>
      <c r="F1541" s="77">
        <v>8</v>
      </c>
      <c r="G1541" s="77">
        <v>7.39</v>
      </c>
      <c r="H1541" s="91">
        <f t="shared" si="340"/>
        <v>-7.625000000000004E-2</v>
      </c>
      <c r="I1541" s="77">
        <f t="shared" si="341"/>
        <v>0</v>
      </c>
      <c r="J1541" s="77">
        <f t="shared" si="342"/>
        <v>-0.61000000000000032</v>
      </c>
      <c r="K1541" s="80">
        <v>1</v>
      </c>
      <c r="L1541" s="81"/>
      <c r="M1541" s="36"/>
      <c r="N1541" s="8"/>
      <c r="O1541" s="8"/>
    </row>
    <row r="1542" spans="1:38" s="1" customFormat="1" ht="13.8" hidden="1">
      <c r="A1542" s="137">
        <v>41410</v>
      </c>
      <c r="B1542" s="131" t="s">
        <v>5206</v>
      </c>
      <c r="C1542" s="74" t="s">
        <v>5207</v>
      </c>
      <c r="D1542" s="138" t="s">
        <v>5208</v>
      </c>
      <c r="E1542" s="78">
        <v>25</v>
      </c>
      <c r="F1542" s="77">
        <v>27.11</v>
      </c>
      <c r="G1542" s="77">
        <v>25.5</v>
      </c>
      <c r="H1542" s="91">
        <f t="shared" si="340"/>
        <v>0.02</v>
      </c>
      <c r="I1542" s="77">
        <f t="shared" si="341"/>
        <v>2.1099999999999994</v>
      </c>
      <c r="J1542" s="77">
        <f t="shared" si="342"/>
        <v>0.5</v>
      </c>
      <c r="K1542" s="80">
        <v>2</v>
      </c>
      <c r="L1542" s="81"/>
      <c r="N1542" s="8"/>
      <c r="O1542" s="8"/>
    </row>
    <row r="1543" spans="1:38" s="1" customFormat="1" hidden="1">
      <c r="A1543" s="137">
        <v>41411</v>
      </c>
      <c r="B1543" s="131" t="s">
        <v>5209</v>
      </c>
      <c r="C1543" s="74" t="s">
        <v>5210</v>
      </c>
      <c r="D1543" s="138" t="s">
        <v>449</v>
      </c>
      <c r="E1543" s="78">
        <v>13</v>
      </c>
      <c r="F1543" s="77">
        <v>20</v>
      </c>
      <c r="G1543" s="77">
        <v>23.1</v>
      </c>
      <c r="H1543" s="91">
        <f t="shared" si="340"/>
        <v>0.77692307692307705</v>
      </c>
      <c r="I1543" s="77">
        <f t="shared" si="341"/>
        <v>7</v>
      </c>
      <c r="J1543" s="77">
        <f t="shared" si="342"/>
        <v>10.100000000000001</v>
      </c>
      <c r="K1543" s="80">
        <v>3</v>
      </c>
      <c r="L1543" s="81"/>
      <c r="M1543" s="8"/>
      <c r="N1543" s="4"/>
      <c r="O1543" s="4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</row>
    <row r="1544" spans="1:38" s="1" customFormat="1" hidden="1">
      <c r="A1544" s="137">
        <v>41411</v>
      </c>
      <c r="B1544" s="131" t="s">
        <v>5211</v>
      </c>
      <c r="C1544" s="74" t="s">
        <v>5212</v>
      </c>
      <c r="D1544" s="138" t="s">
        <v>4392</v>
      </c>
      <c r="E1544" s="78">
        <v>31</v>
      </c>
      <c r="F1544" s="77">
        <v>47</v>
      </c>
      <c r="G1544" s="77">
        <v>50.75</v>
      </c>
      <c r="H1544" s="91">
        <f t="shared" si="340"/>
        <v>0.63709677419354838</v>
      </c>
      <c r="I1544" s="77">
        <f t="shared" si="341"/>
        <v>16</v>
      </c>
      <c r="J1544" s="77">
        <f t="shared" si="342"/>
        <v>19.75</v>
      </c>
      <c r="K1544" s="80">
        <v>3</v>
      </c>
      <c r="L1544" s="81"/>
      <c r="M1544" s="8"/>
      <c r="N1544" s="4"/>
      <c r="O1544" s="4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</row>
    <row r="1545" spans="1:38" s="1" customFormat="1" hidden="1">
      <c r="A1545" s="137">
        <v>41416</v>
      </c>
      <c r="B1545" s="131" t="s">
        <v>5213</v>
      </c>
      <c r="C1545" s="74" t="s">
        <v>5214</v>
      </c>
      <c r="D1545" s="138" t="s">
        <v>920</v>
      </c>
      <c r="E1545" s="78">
        <v>8</v>
      </c>
      <c r="F1545" s="77">
        <v>8.25</v>
      </c>
      <c r="G1545" s="77">
        <v>7.55</v>
      </c>
      <c r="H1545" s="91">
        <f t="shared" si="340"/>
        <v>-5.6250000000000022E-2</v>
      </c>
      <c r="I1545" s="77">
        <f t="shared" si="341"/>
        <v>0.25</v>
      </c>
      <c r="J1545" s="77">
        <f t="shared" si="342"/>
        <v>-0.45000000000000018</v>
      </c>
      <c r="K1545" s="80">
        <v>1</v>
      </c>
      <c r="L1545" s="81"/>
      <c r="M1545" s="8"/>
      <c r="N1545" s="4"/>
      <c r="O1545" s="4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</row>
    <row r="1546" spans="1:38" s="1" customFormat="1" hidden="1">
      <c r="A1546" s="137">
        <v>41416</v>
      </c>
      <c r="B1546" s="131" t="s">
        <v>5215</v>
      </c>
      <c r="C1546" s="74" t="s">
        <v>5216</v>
      </c>
      <c r="D1546" s="138" t="s">
        <v>3280</v>
      </c>
      <c r="E1546" s="78">
        <v>14.5</v>
      </c>
      <c r="F1546" s="77">
        <v>15.25</v>
      </c>
      <c r="G1546" s="77">
        <v>15.15</v>
      </c>
      <c r="H1546" s="91">
        <f t="shared" si="340"/>
        <v>4.4827586206896579E-2</v>
      </c>
      <c r="I1546" s="77">
        <f t="shared" si="341"/>
        <v>0.75</v>
      </c>
      <c r="J1546" s="77">
        <f t="shared" si="342"/>
        <v>0.65000000000000036</v>
      </c>
      <c r="K1546" s="80">
        <v>2</v>
      </c>
      <c r="L1546" s="81"/>
      <c r="M1546" s="8"/>
      <c r="N1546" s="4"/>
      <c r="O1546" s="4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</row>
    <row r="1547" spans="1:38" s="1" customFormat="1" hidden="1">
      <c r="A1547" s="137">
        <v>41417</v>
      </c>
      <c r="B1547" s="131" t="s">
        <v>5217</v>
      </c>
      <c r="C1547" s="74" t="s">
        <v>5218</v>
      </c>
      <c r="D1547" s="138" t="s">
        <v>5219</v>
      </c>
      <c r="E1547" s="78">
        <v>14</v>
      </c>
      <c r="F1547" s="77">
        <v>17.600000000000001</v>
      </c>
      <c r="G1547" s="77">
        <v>18.440000000000001</v>
      </c>
      <c r="H1547" s="91">
        <f t="shared" si="340"/>
        <v>0.31714285714285723</v>
      </c>
      <c r="I1547" s="77">
        <f t="shared" si="341"/>
        <v>3.6000000000000014</v>
      </c>
      <c r="J1547" s="77">
        <f t="shared" si="342"/>
        <v>4.4400000000000013</v>
      </c>
      <c r="K1547" s="80">
        <v>3</v>
      </c>
      <c r="L1547" s="81"/>
      <c r="M1547" s="8"/>
      <c r="N1547" s="4"/>
      <c r="O1547" s="4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</row>
    <row r="1548" spans="1:38" s="1" customFormat="1" hidden="1">
      <c r="A1548" s="137">
        <v>41417</v>
      </c>
      <c r="B1548" s="131" t="s">
        <v>5220</v>
      </c>
      <c r="C1548" s="74" t="s">
        <v>5221</v>
      </c>
      <c r="D1548" s="138" t="s">
        <v>5222</v>
      </c>
      <c r="E1548" s="78">
        <v>15</v>
      </c>
      <c r="F1548" s="77">
        <v>13.5</v>
      </c>
      <c r="G1548" s="77">
        <v>14.53</v>
      </c>
      <c r="H1548" s="91">
        <f t="shared" si="340"/>
        <v>-3.1333333333333373E-2</v>
      </c>
      <c r="I1548" s="77">
        <f t="shared" si="341"/>
        <v>-1.5</v>
      </c>
      <c r="J1548" s="77">
        <f t="shared" si="342"/>
        <v>-0.47000000000000064</v>
      </c>
      <c r="K1548" s="80">
        <v>1</v>
      </c>
      <c r="L1548" s="81"/>
      <c r="M1548" s="8"/>
      <c r="N1548" s="4"/>
      <c r="O1548" s="4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</row>
    <row r="1549" spans="1:38" s="1" customFormat="1" hidden="1">
      <c r="A1549" s="137">
        <v>41417</v>
      </c>
      <c r="B1549" s="141" t="s">
        <v>5223</v>
      </c>
      <c r="C1549" s="74" t="s">
        <v>5224</v>
      </c>
      <c r="D1549" s="126" t="s">
        <v>5225</v>
      </c>
      <c r="E1549" s="78">
        <v>11</v>
      </c>
      <c r="F1549" s="77">
        <v>11.75</v>
      </c>
      <c r="G1549" s="77">
        <v>13.55</v>
      </c>
      <c r="H1549" s="91">
        <f t="shared" si="340"/>
        <v>0.2318181818181819</v>
      </c>
      <c r="I1549" s="77">
        <f t="shared" si="341"/>
        <v>0.75</v>
      </c>
      <c r="J1549" s="77">
        <f t="shared" si="342"/>
        <v>2.5500000000000007</v>
      </c>
      <c r="K1549" s="80">
        <v>1</v>
      </c>
      <c r="L1549" s="81"/>
      <c r="M1549" s="8"/>
      <c r="N1549" s="4"/>
      <c r="O1549" s="4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</row>
    <row r="1550" spans="1:38" s="1" customFormat="1" hidden="1">
      <c r="A1550" s="137">
        <v>41417</v>
      </c>
      <c r="B1550" s="131" t="s">
        <v>5226</v>
      </c>
      <c r="C1550" s="74" t="s">
        <v>5227</v>
      </c>
      <c r="D1550" s="138" t="s">
        <v>5228</v>
      </c>
      <c r="E1550" s="78">
        <v>21</v>
      </c>
      <c r="F1550" s="77">
        <v>22.35</v>
      </c>
      <c r="G1550" s="77">
        <v>23.3</v>
      </c>
      <c r="H1550" s="91">
        <f t="shared" si="340"/>
        <v>0.10952380952380955</v>
      </c>
      <c r="I1550" s="77">
        <f t="shared" si="341"/>
        <v>1.3500000000000014</v>
      </c>
      <c r="J1550" s="77">
        <f t="shared" si="342"/>
        <v>2.3000000000000007</v>
      </c>
      <c r="K1550" s="80">
        <v>3</v>
      </c>
      <c r="L1550" s="81"/>
      <c r="M1550" s="8"/>
      <c r="N1550" s="4"/>
      <c r="O1550" s="4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</row>
    <row r="1551" spans="1:38" s="1" customFormat="1" hidden="1">
      <c r="A1551" s="137">
        <v>41425</v>
      </c>
      <c r="B1551" s="131" t="s">
        <v>5229</v>
      </c>
      <c r="C1551" s="74" t="s">
        <v>5230</v>
      </c>
      <c r="D1551" s="138" t="s">
        <v>5231</v>
      </c>
      <c r="E1551" s="78">
        <v>15</v>
      </c>
      <c r="F1551" s="77">
        <v>20</v>
      </c>
      <c r="G1551" s="77">
        <v>22.99</v>
      </c>
      <c r="H1551" s="91">
        <f>(G1551-E1551)/E1551</f>
        <v>0.53266666666666651</v>
      </c>
      <c r="I1551" s="77">
        <f>(F1551-E1551)</f>
        <v>5</v>
      </c>
      <c r="J1551" s="77">
        <f>G1551-E1551</f>
        <v>7.9899999999999984</v>
      </c>
      <c r="K1551" s="80">
        <v>2</v>
      </c>
      <c r="L1551" s="81"/>
      <c r="M1551" s="13"/>
      <c r="N1551" s="8"/>
      <c r="O1551" s="13"/>
      <c r="P1551" s="18"/>
      <c r="Q1551" s="10"/>
      <c r="R1551" s="9"/>
      <c r="S1551" s="10"/>
      <c r="T1551" s="10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</row>
    <row r="1552" spans="1:38" s="1" customFormat="1" hidden="1">
      <c r="A1552" s="137">
        <v>41430</v>
      </c>
      <c r="B1552" s="73" t="s">
        <v>5232</v>
      </c>
      <c r="C1552" s="74" t="s">
        <v>5233</v>
      </c>
      <c r="D1552" s="138" t="s">
        <v>5234</v>
      </c>
      <c r="E1552" s="78">
        <v>20</v>
      </c>
      <c r="F1552" s="77">
        <v>19.75</v>
      </c>
      <c r="G1552" s="77">
        <v>19.78</v>
      </c>
      <c r="H1552" s="91">
        <f t="shared" ref="H1552:H1557" si="343">(G1552-E1552)/E1552</f>
        <v>-1.0999999999999944E-2</v>
      </c>
      <c r="I1552" s="77">
        <f t="shared" ref="I1552:I1557" si="344">(F1552-E1552)</f>
        <v>-0.25</v>
      </c>
      <c r="J1552" s="77">
        <f t="shared" ref="J1552:J1557" si="345">G1552-E1552</f>
        <v>-0.21999999999999886</v>
      </c>
      <c r="K1552" s="80">
        <v>1</v>
      </c>
      <c r="L1552" s="81"/>
      <c r="M1552" s="38"/>
      <c r="N1552" s="44"/>
      <c r="O1552" s="50"/>
      <c r="P1552" s="46"/>
      <c r="Q1552" s="47"/>
      <c r="R1552" s="48"/>
      <c r="S1552" s="47"/>
      <c r="T1552" s="47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</row>
    <row r="1553" spans="1:38" hidden="1">
      <c r="A1553" s="137">
        <v>41431</v>
      </c>
      <c r="B1553" s="131" t="s">
        <v>5235</v>
      </c>
      <c r="C1553" s="74" t="s">
        <v>5236</v>
      </c>
      <c r="D1553" s="138" t="s">
        <v>5237</v>
      </c>
      <c r="E1553" s="78">
        <v>9.5</v>
      </c>
      <c r="F1553" s="77">
        <v>11.16</v>
      </c>
      <c r="G1553" s="77">
        <v>11.61</v>
      </c>
      <c r="H1553" s="91">
        <f t="shared" si="343"/>
        <v>0.22210526315789467</v>
      </c>
      <c r="I1553" s="77">
        <f t="shared" si="344"/>
        <v>1.6600000000000001</v>
      </c>
      <c r="J1553" s="77">
        <f t="shared" si="345"/>
        <v>2.1099999999999994</v>
      </c>
      <c r="K1553" s="80">
        <v>2</v>
      </c>
      <c r="M1553" s="49"/>
      <c r="N1553" s="44"/>
      <c r="O1553" s="45"/>
      <c r="P1553" s="46"/>
      <c r="Q1553" s="47"/>
      <c r="R1553" s="48"/>
      <c r="S1553" s="47"/>
      <c r="T1553" s="47"/>
    </row>
    <row r="1554" spans="1:38" hidden="1">
      <c r="A1554" s="137">
        <v>41432</v>
      </c>
      <c r="B1554" s="131" t="s">
        <v>5238</v>
      </c>
      <c r="C1554" s="74" t="s">
        <v>5239</v>
      </c>
      <c r="D1554" s="138" t="s">
        <v>5240</v>
      </c>
      <c r="E1554" s="78">
        <v>15</v>
      </c>
      <c r="F1554" s="77">
        <v>24</v>
      </c>
      <c r="G1554" s="77">
        <v>20.94</v>
      </c>
      <c r="H1554" s="91">
        <f t="shared" si="343"/>
        <v>0.39600000000000007</v>
      </c>
      <c r="I1554" s="77">
        <f t="shared" si="344"/>
        <v>9</v>
      </c>
      <c r="J1554" s="77">
        <f t="shared" si="345"/>
        <v>5.9400000000000013</v>
      </c>
      <c r="K1554" s="80">
        <v>3</v>
      </c>
      <c r="M1554" s="28"/>
      <c r="N1554" s="8"/>
      <c r="O1554" s="13"/>
      <c r="P1554" s="18"/>
      <c r="Q1554" s="10"/>
      <c r="R1554" s="9"/>
      <c r="S1554" s="10"/>
      <c r="T1554" s="10"/>
    </row>
    <row r="1555" spans="1:38" hidden="1">
      <c r="A1555" s="137">
        <v>41437</v>
      </c>
      <c r="B1555" s="73" t="s">
        <v>5241</v>
      </c>
      <c r="C1555" s="74" t="s">
        <v>5242</v>
      </c>
      <c r="D1555" s="138" t="s">
        <v>1139</v>
      </c>
      <c r="E1555" s="78">
        <v>19</v>
      </c>
      <c r="F1555" s="77">
        <v>23.08</v>
      </c>
      <c r="G1555" s="77">
        <v>28.47</v>
      </c>
      <c r="H1555" s="91">
        <f t="shared" si="343"/>
        <v>0.49842105263157888</v>
      </c>
      <c r="I1555" s="77">
        <f t="shared" si="344"/>
        <v>4.0799999999999983</v>
      </c>
      <c r="J1555" s="77">
        <f t="shared" si="345"/>
        <v>9.4699999999999989</v>
      </c>
      <c r="K1555" s="80">
        <v>3</v>
      </c>
      <c r="M1555" s="37"/>
      <c r="N1555" s="39"/>
      <c r="O1555" s="40"/>
      <c r="P1555" s="41"/>
      <c r="Q1555" s="42"/>
      <c r="R1555" s="43"/>
      <c r="S1555" s="42"/>
      <c r="T1555" s="42"/>
    </row>
    <row r="1556" spans="1:38" hidden="1">
      <c r="A1556" s="137">
        <v>41438</v>
      </c>
      <c r="B1556" s="73" t="s">
        <v>5243</v>
      </c>
      <c r="C1556" s="74" t="s">
        <v>5244</v>
      </c>
      <c r="D1556" s="138" t="s">
        <v>5245</v>
      </c>
      <c r="E1556" s="78">
        <v>17.5</v>
      </c>
      <c r="F1556" s="77">
        <v>17.3</v>
      </c>
      <c r="G1556" s="77">
        <v>17.36</v>
      </c>
      <c r="H1556" s="91">
        <f t="shared" si="343"/>
        <v>-8.0000000000000331E-3</v>
      </c>
      <c r="I1556" s="77">
        <f t="shared" si="344"/>
        <v>-0.19999999999999929</v>
      </c>
      <c r="J1556" s="77">
        <f t="shared" si="345"/>
        <v>-0.14000000000000057</v>
      </c>
      <c r="K1556" s="80">
        <v>3</v>
      </c>
      <c r="L1556" s="81" t="s">
        <v>3006</v>
      </c>
      <c r="M1556" s="36"/>
      <c r="N1556" s="44"/>
      <c r="O1556" s="45"/>
      <c r="P1556" s="46"/>
      <c r="Q1556" s="47"/>
      <c r="R1556" s="48"/>
      <c r="S1556" s="47"/>
      <c r="T1556" s="47"/>
    </row>
    <row r="1557" spans="1:38">
      <c r="A1557" s="137">
        <v>41445</v>
      </c>
      <c r="B1557" s="73" t="s">
        <v>5246</v>
      </c>
      <c r="C1557" s="74" t="s">
        <v>475</v>
      </c>
      <c r="D1557" s="138" t="s">
        <v>2086</v>
      </c>
      <c r="E1557" s="78">
        <v>17</v>
      </c>
      <c r="F1557" s="77">
        <v>25.72</v>
      </c>
      <c r="G1557" s="77">
        <v>26.390999999999998</v>
      </c>
      <c r="H1557" s="91">
        <f t="shared" si="343"/>
        <v>0.55241176470588227</v>
      </c>
      <c r="I1557" s="77">
        <f t="shared" si="344"/>
        <v>8.7199999999999989</v>
      </c>
      <c r="J1557" s="77">
        <f t="shared" si="345"/>
        <v>9.3909999999999982</v>
      </c>
      <c r="K1557" s="80">
        <v>3</v>
      </c>
      <c r="M1557" s="1"/>
      <c r="N1557" s="8"/>
      <c r="O1557" s="14"/>
      <c r="P1557" s="18"/>
      <c r="Q1557" s="10"/>
      <c r="R1557" s="9"/>
      <c r="S1557" s="10"/>
      <c r="T1557" s="10"/>
    </row>
    <row r="1558" spans="1:38" hidden="1">
      <c r="A1558" s="137">
        <v>41446</v>
      </c>
      <c r="B1558" s="73" t="s">
        <v>5247</v>
      </c>
      <c r="C1558" s="74" t="s">
        <v>5248</v>
      </c>
      <c r="D1558" s="138" t="s">
        <v>2051</v>
      </c>
      <c r="E1558" s="78">
        <v>15</v>
      </c>
      <c r="F1558" s="77">
        <v>15.85</v>
      </c>
      <c r="G1558" s="77">
        <v>16.489999999999998</v>
      </c>
      <c r="H1558" s="91">
        <f>(G1558-E1558)/E1558</f>
        <v>9.9333333333333232E-2</v>
      </c>
      <c r="I1558" s="77">
        <f>(F1558-E1558)</f>
        <v>0.84999999999999964</v>
      </c>
      <c r="J1558" s="77">
        <f>G1558-E1558</f>
        <v>1.4899999999999984</v>
      </c>
      <c r="K1558" s="80">
        <v>3</v>
      </c>
      <c r="M1558" s="1"/>
      <c r="N1558" s="8"/>
      <c r="O1558" s="13"/>
      <c r="P1558" s="18"/>
      <c r="Q1558" s="10"/>
      <c r="R1558" s="9"/>
      <c r="S1558" s="10"/>
      <c r="T1558" s="10"/>
    </row>
    <row r="1559" spans="1:38" hidden="1">
      <c r="A1559" s="137">
        <v>41446</v>
      </c>
      <c r="B1559" s="73" t="s">
        <v>5249</v>
      </c>
      <c r="C1559" s="74" t="s">
        <v>5250</v>
      </c>
      <c r="D1559" s="138" t="s">
        <v>5251</v>
      </c>
      <c r="E1559" s="78">
        <v>17</v>
      </c>
      <c r="F1559" s="77">
        <v>16</v>
      </c>
      <c r="G1559" s="77">
        <v>16</v>
      </c>
      <c r="H1559" s="91">
        <f>(G1559-E1559)/E1559</f>
        <v>-5.8823529411764705E-2</v>
      </c>
      <c r="I1559" s="77">
        <f>(F1559-E1559)</f>
        <v>-1</v>
      </c>
      <c r="J1559" s="77">
        <f>G1559-E1559</f>
        <v>-1</v>
      </c>
      <c r="K1559" s="80">
        <v>3</v>
      </c>
      <c r="L1559" s="81" t="s">
        <v>3006</v>
      </c>
    </row>
    <row r="1560" spans="1:38">
      <c r="A1560" s="137">
        <v>41451</v>
      </c>
      <c r="B1560" s="73" t="s">
        <v>5252</v>
      </c>
      <c r="C1560" s="74" t="s">
        <v>4915</v>
      </c>
      <c r="D1560" s="138" t="s">
        <v>4195</v>
      </c>
      <c r="E1560" s="78">
        <v>15</v>
      </c>
      <c r="F1560" s="77">
        <v>17</v>
      </c>
      <c r="G1560" s="77">
        <v>14.5</v>
      </c>
      <c r="H1560" s="91">
        <f>(G1560-E1560)/E1560</f>
        <v>-3.3333333333333333E-2</v>
      </c>
      <c r="I1560" s="77">
        <f>(F1560-E1560)</f>
        <v>2</v>
      </c>
      <c r="J1560" s="77">
        <f>G1560-E1560</f>
        <v>-0.5</v>
      </c>
      <c r="K1560" s="80">
        <v>2</v>
      </c>
    </row>
    <row r="1561" spans="1:38" hidden="1">
      <c r="A1561" s="137">
        <v>41451</v>
      </c>
      <c r="B1561" s="73" t="s">
        <v>5253</v>
      </c>
      <c r="C1561" s="74" t="s">
        <v>5254</v>
      </c>
      <c r="D1561" s="138" t="s">
        <v>5255</v>
      </c>
      <c r="E1561" s="78">
        <v>17</v>
      </c>
      <c r="F1561" s="77">
        <v>18.55</v>
      </c>
      <c r="G1561" s="77">
        <v>20.3</v>
      </c>
      <c r="H1561" s="91">
        <f>(G1561-E1561)/E1561</f>
        <v>0.19411764705882356</v>
      </c>
      <c r="I1561" s="77">
        <f>(F1561-E1561)</f>
        <v>1.5500000000000007</v>
      </c>
      <c r="J1561" s="77">
        <f>G1561-E1561</f>
        <v>3.3000000000000007</v>
      </c>
      <c r="K1561" s="80">
        <v>2</v>
      </c>
    </row>
    <row r="1562" spans="1:38" hidden="1">
      <c r="A1562" s="137">
        <v>41451</v>
      </c>
      <c r="B1562" s="73" t="s">
        <v>5256</v>
      </c>
      <c r="C1562" s="74" t="s">
        <v>5257</v>
      </c>
      <c r="D1562" s="138" t="s">
        <v>5258</v>
      </c>
      <c r="E1562" s="78">
        <v>10</v>
      </c>
      <c r="F1562" s="77">
        <v>9.9</v>
      </c>
      <c r="G1562" s="77">
        <v>8.06</v>
      </c>
      <c r="H1562" s="91">
        <f>(G1562-E1562)/E1562</f>
        <v>-0.19399999999999995</v>
      </c>
      <c r="I1562" s="77">
        <f>(F1562-E1562)</f>
        <v>-9.9999999999999645E-2</v>
      </c>
      <c r="J1562" s="77">
        <f>G1562-E1562</f>
        <v>-1.9399999999999995</v>
      </c>
      <c r="K1562" s="80">
        <v>1</v>
      </c>
    </row>
    <row r="1563" spans="1:38" hidden="1">
      <c r="A1563" s="137">
        <v>41452</v>
      </c>
      <c r="B1563" s="73" t="s">
        <v>5264</v>
      </c>
      <c r="C1563" s="74" t="s">
        <v>5265</v>
      </c>
      <c r="D1563" s="138" t="s">
        <v>5266</v>
      </c>
      <c r="E1563" s="78">
        <v>6</v>
      </c>
      <c r="F1563" s="77">
        <v>7</v>
      </c>
      <c r="G1563" s="77">
        <v>8.26</v>
      </c>
      <c r="H1563" s="91">
        <f t="shared" ref="H1563:H1587" si="346">(G1563-E1563)/E1563</f>
        <v>0.37666666666666665</v>
      </c>
      <c r="I1563" s="77">
        <f t="shared" ref="I1563:I1587" si="347">(F1563-E1563)</f>
        <v>1</v>
      </c>
      <c r="J1563" s="77">
        <f t="shared" ref="J1563:J1587" si="348">G1563-E1563</f>
        <v>2.2599999999999998</v>
      </c>
      <c r="K1563" s="80">
        <v>1</v>
      </c>
      <c r="N1563" s="4"/>
      <c r="O1563" s="4"/>
      <c r="P1563" s="3"/>
      <c r="Q1563" s="3"/>
      <c r="R1563" s="3"/>
    </row>
    <row r="1564" spans="1:38" hidden="1">
      <c r="A1564" s="137">
        <v>41452</v>
      </c>
      <c r="B1564" s="73" t="s">
        <v>5267</v>
      </c>
      <c r="C1564" s="74" t="s">
        <v>5268</v>
      </c>
      <c r="D1564" s="126" t="s">
        <v>5269</v>
      </c>
      <c r="E1564" s="78">
        <v>17</v>
      </c>
      <c r="F1564" s="77">
        <v>17.675000000000001</v>
      </c>
      <c r="G1564" s="77">
        <v>18.37</v>
      </c>
      <c r="H1564" s="91">
        <f t="shared" si="346"/>
        <v>8.058823529411771E-2</v>
      </c>
      <c r="I1564" s="77">
        <f t="shared" si="347"/>
        <v>0.67500000000000071</v>
      </c>
      <c r="J1564" s="77">
        <f t="shared" si="348"/>
        <v>1.370000000000001</v>
      </c>
      <c r="K1564" s="80">
        <v>1</v>
      </c>
      <c r="N1564" s="4"/>
      <c r="O1564" s="4"/>
      <c r="P1564" s="3"/>
      <c r="Q1564" s="3"/>
      <c r="R1564" s="3"/>
    </row>
    <row r="1565" spans="1:38" hidden="1">
      <c r="A1565" s="137">
        <v>41452</v>
      </c>
      <c r="B1565" s="73" t="s">
        <v>5270</v>
      </c>
      <c r="C1565" s="74" t="s">
        <v>5271</v>
      </c>
      <c r="D1565" s="138" t="s">
        <v>5272</v>
      </c>
      <c r="E1565" s="78">
        <v>18.02</v>
      </c>
      <c r="F1565" s="77">
        <v>18.55</v>
      </c>
      <c r="G1565" s="77">
        <v>18.66</v>
      </c>
      <c r="H1565" s="91">
        <f t="shared" si="346"/>
        <v>3.5516093229744763E-2</v>
      </c>
      <c r="I1565" s="77">
        <f t="shared" si="347"/>
        <v>0.53000000000000114</v>
      </c>
      <c r="J1565" s="77">
        <f t="shared" si="348"/>
        <v>0.64000000000000057</v>
      </c>
      <c r="K1565" s="80">
        <v>1</v>
      </c>
      <c r="N1565" s="4"/>
      <c r="O1565" s="4"/>
      <c r="P1565" s="3"/>
      <c r="Q1565" s="3"/>
      <c r="R1565" s="3"/>
    </row>
    <row r="1566" spans="1:38" hidden="1">
      <c r="A1566" s="137">
        <v>41452</v>
      </c>
      <c r="B1566" s="73" t="s">
        <v>5273</v>
      </c>
      <c r="C1566" s="74" t="s">
        <v>5274</v>
      </c>
      <c r="D1566" s="138" t="s">
        <v>4937</v>
      </c>
      <c r="E1566" s="78">
        <v>8</v>
      </c>
      <c r="F1566" s="77">
        <v>8.01</v>
      </c>
      <c r="G1566" s="77">
        <v>8.01</v>
      </c>
      <c r="H1566" s="91">
        <f t="shared" si="346"/>
        <v>1.2499999999999734E-3</v>
      </c>
      <c r="I1566" s="77">
        <f t="shared" si="347"/>
        <v>9.9999999999997868E-3</v>
      </c>
      <c r="J1566" s="77">
        <f t="shared" si="348"/>
        <v>9.9999999999997868E-3</v>
      </c>
      <c r="K1566" s="80">
        <v>1</v>
      </c>
      <c r="N1566" s="4"/>
      <c r="O1566" s="4"/>
      <c r="P1566" s="3"/>
      <c r="Q1566" s="3"/>
      <c r="R1566" s="3"/>
    </row>
    <row r="1567" spans="1:38" hidden="1">
      <c r="A1567" s="137">
        <v>41452</v>
      </c>
      <c r="B1567" s="73" t="s">
        <v>5275</v>
      </c>
      <c r="C1567" s="74" t="s">
        <v>5276</v>
      </c>
      <c r="D1567" s="138" t="s">
        <v>5277</v>
      </c>
      <c r="E1567" s="78">
        <v>11</v>
      </c>
      <c r="F1567" s="77">
        <v>11.4</v>
      </c>
      <c r="G1567" s="77">
        <v>11.83</v>
      </c>
      <c r="H1567" s="91">
        <f t="shared" si="346"/>
        <v>7.5454545454545455E-2</v>
      </c>
      <c r="I1567" s="77">
        <f t="shared" si="347"/>
        <v>0.40000000000000036</v>
      </c>
      <c r="J1567" s="77">
        <f t="shared" si="348"/>
        <v>0.83000000000000007</v>
      </c>
      <c r="K1567" s="80">
        <v>1</v>
      </c>
      <c r="N1567" s="4"/>
      <c r="O1567" s="4"/>
      <c r="P1567" s="3"/>
      <c r="Q1567" s="3"/>
      <c r="R1567" s="3"/>
    </row>
    <row r="1568" spans="1:38" s="1" customFormat="1" hidden="1">
      <c r="A1568" s="137">
        <v>41452</v>
      </c>
      <c r="B1568" s="73" t="s">
        <v>5278</v>
      </c>
      <c r="C1568" s="74" t="s">
        <v>5279</v>
      </c>
      <c r="D1568" s="126" t="s">
        <v>4293</v>
      </c>
      <c r="E1568" s="78">
        <v>10</v>
      </c>
      <c r="F1568" s="77">
        <v>11</v>
      </c>
      <c r="G1568" s="77">
        <v>8.5</v>
      </c>
      <c r="H1568" s="91">
        <f t="shared" si="346"/>
        <v>-0.15</v>
      </c>
      <c r="I1568" s="77">
        <f t="shared" si="347"/>
        <v>1</v>
      </c>
      <c r="J1568" s="77">
        <f t="shared" si="348"/>
        <v>-1.5</v>
      </c>
      <c r="K1568" s="80">
        <v>2</v>
      </c>
      <c r="L1568" s="81"/>
      <c r="M1568" s="8"/>
      <c r="N1568" s="4"/>
      <c r="O1568" s="4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</row>
    <row r="1569" spans="1:38" s="1" customFormat="1" hidden="1">
      <c r="A1569" s="137">
        <v>41453</v>
      </c>
      <c r="B1569" s="141" t="s">
        <v>5259</v>
      </c>
      <c r="C1569" s="74" t="s">
        <v>5260</v>
      </c>
      <c r="D1569" s="126" t="s">
        <v>5261</v>
      </c>
      <c r="E1569" s="78">
        <v>18</v>
      </c>
      <c r="F1569" s="77">
        <v>32</v>
      </c>
      <c r="G1569" s="77">
        <v>36.75</v>
      </c>
      <c r="H1569" s="91">
        <f t="shared" si="346"/>
        <v>1.0416666666666667</v>
      </c>
      <c r="I1569" s="77">
        <f t="shared" si="347"/>
        <v>14</v>
      </c>
      <c r="J1569" s="77">
        <f t="shared" si="348"/>
        <v>18.75</v>
      </c>
      <c r="K1569" s="80">
        <v>3</v>
      </c>
      <c r="L1569" s="81"/>
      <c r="M1569" s="8"/>
      <c r="N1569" s="4"/>
      <c r="O1569" s="4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</row>
    <row r="1570" spans="1:38">
      <c r="A1570" s="137">
        <v>41453</v>
      </c>
      <c r="B1570" s="73" t="s">
        <v>5262</v>
      </c>
      <c r="C1570" s="74" t="s">
        <v>2315</v>
      </c>
      <c r="D1570" s="126" t="s">
        <v>5263</v>
      </c>
      <c r="E1570" s="78">
        <v>13</v>
      </c>
      <c r="F1570" s="77">
        <v>20</v>
      </c>
      <c r="G1570" s="77">
        <v>19.25</v>
      </c>
      <c r="H1570" s="91">
        <f t="shared" si="346"/>
        <v>0.48076923076923078</v>
      </c>
      <c r="I1570" s="77">
        <f t="shared" si="347"/>
        <v>7</v>
      </c>
      <c r="J1570" s="77">
        <f t="shared" si="348"/>
        <v>6.25</v>
      </c>
      <c r="K1570" s="80">
        <v>2</v>
      </c>
    </row>
    <row r="1571" spans="1:38" hidden="1">
      <c r="A1571" s="137">
        <v>41467</v>
      </c>
      <c r="B1571" s="138" t="s">
        <v>5280</v>
      </c>
      <c r="C1571" s="74" t="s">
        <v>5281</v>
      </c>
      <c r="D1571" s="138" t="s">
        <v>5282</v>
      </c>
      <c r="E1571" s="78">
        <v>15</v>
      </c>
      <c r="F1571" s="77">
        <v>14.12</v>
      </c>
      <c r="G1571" s="77">
        <v>14.15</v>
      </c>
      <c r="H1571" s="91">
        <f t="shared" si="346"/>
        <v>-5.6666666666666643E-2</v>
      </c>
      <c r="I1571" s="77">
        <f t="shared" si="347"/>
        <v>-0.88000000000000078</v>
      </c>
      <c r="J1571" s="77">
        <f t="shared" si="348"/>
        <v>-0.84999999999999964</v>
      </c>
      <c r="K1571" s="80">
        <v>1</v>
      </c>
      <c r="L1571" s="137"/>
    </row>
    <row r="1572" spans="1:38" hidden="1">
      <c r="A1572" s="137">
        <v>41472</v>
      </c>
      <c r="B1572" s="131" t="s">
        <v>5283</v>
      </c>
      <c r="C1572" s="74" t="s">
        <v>5284</v>
      </c>
      <c r="D1572" s="138" t="s">
        <v>3229</v>
      </c>
      <c r="E1572" s="78">
        <v>22</v>
      </c>
      <c r="F1572" s="77">
        <v>26.69</v>
      </c>
      <c r="G1572" s="77">
        <v>27.25</v>
      </c>
      <c r="H1572" s="91">
        <f t="shared" si="346"/>
        <v>0.23863636363636365</v>
      </c>
      <c r="I1572" s="77">
        <f t="shared" si="347"/>
        <v>4.6900000000000013</v>
      </c>
      <c r="J1572" s="77">
        <f t="shared" si="348"/>
        <v>5.25</v>
      </c>
      <c r="K1572" s="80">
        <v>2</v>
      </c>
      <c r="L1572" s="167"/>
    </row>
    <row r="1573" spans="1:38" hidden="1">
      <c r="A1573" s="137">
        <v>41473</v>
      </c>
      <c r="B1573" s="141" t="s">
        <v>5297</v>
      </c>
      <c r="C1573" s="74" t="s">
        <v>5298</v>
      </c>
      <c r="D1573" s="126" t="s">
        <v>5299</v>
      </c>
      <c r="E1573" s="78">
        <v>17</v>
      </c>
      <c r="F1573" s="77">
        <v>28.16</v>
      </c>
      <c r="G1573" s="77">
        <v>27.18</v>
      </c>
      <c r="H1573" s="91">
        <f t="shared" si="346"/>
        <v>0.59882352941176464</v>
      </c>
      <c r="I1573" s="77">
        <f t="shared" si="347"/>
        <v>11.16</v>
      </c>
      <c r="J1573" s="77">
        <f t="shared" si="348"/>
        <v>10.18</v>
      </c>
      <c r="K1573" s="80">
        <v>3</v>
      </c>
      <c r="L1573" s="167"/>
    </row>
    <row r="1574" spans="1:38" hidden="1">
      <c r="A1574" s="137">
        <v>41473</v>
      </c>
      <c r="B1574" s="131" t="s">
        <v>5300</v>
      </c>
      <c r="C1574" s="74" t="s">
        <v>5594</v>
      </c>
      <c r="D1574" s="138" t="s">
        <v>5301</v>
      </c>
      <c r="E1574" s="78">
        <v>15</v>
      </c>
      <c r="F1574" s="77">
        <v>17.75</v>
      </c>
      <c r="G1574" s="77">
        <v>14</v>
      </c>
      <c r="H1574" s="91">
        <f t="shared" si="346"/>
        <v>-6.6666666666666666E-2</v>
      </c>
      <c r="I1574" s="77">
        <f t="shared" si="347"/>
        <v>2.75</v>
      </c>
      <c r="J1574" s="77">
        <f t="shared" si="348"/>
        <v>-1</v>
      </c>
      <c r="K1574" s="80">
        <v>2</v>
      </c>
      <c r="L1574" s="81" t="s">
        <v>3006</v>
      </c>
    </row>
    <row r="1575" spans="1:38" hidden="1">
      <c r="A1575" s="137">
        <v>41474</v>
      </c>
      <c r="B1575" s="73" t="s">
        <v>5285</v>
      </c>
      <c r="C1575" s="74" t="s">
        <v>5286</v>
      </c>
      <c r="D1575" s="126" t="s">
        <v>5287</v>
      </c>
      <c r="E1575" s="78">
        <v>14</v>
      </c>
      <c r="F1575" s="77">
        <v>14.56</v>
      </c>
      <c r="G1575" s="77">
        <v>16.149999999999999</v>
      </c>
      <c r="H1575" s="91">
        <f t="shared" si="346"/>
        <v>0.15357142857142847</v>
      </c>
      <c r="I1575" s="77">
        <f t="shared" si="347"/>
        <v>0.5600000000000005</v>
      </c>
      <c r="J1575" s="77">
        <f t="shared" si="348"/>
        <v>2.1499999999999986</v>
      </c>
      <c r="K1575" s="80">
        <v>1</v>
      </c>
      <c r="L1575" s="65"/>
    </row>
    <row r="1576" spans="1:38" s="1" customFormat="1" hidden="1">
      <c r="A1576" s="137">
        <v>41474</v>
      </c>
      <c r="B1576" s="73" t="s">
        <v>5288</v>
      </c>
      <c r="C1576" s="74" t="s">
        <v>5289</v>
      </c>
      <c r="D1576" s="126" t="s">
        <v>5290</v>
      </c>
      <c r="E1576" s="78">
        <v>11.5</v>
      </c>
      <c r="F1576" s="77">
        <v>11.5</v>
      </c>
      <c r="G1576" s="77">
        <v>11.67</v>
      </c>
      <c r="H1576" s="91">
        <f t="shared" si="346"/>
        <v>1.4782608695652167E-2</v>
      </c>
      <c r="I1576" s="77">
        <f t="shared" si="347"/>
        <v>0</v>
      </c>
      <c r="J1576" s="77">
        <f t="shared" si="348"/>
        <v>0.16999999999999993</v>
      </c>
      <c r="K1576" s="80">
        <v>1</v>
      </c>
      <c r="L1576" s="167"/>
      <c r="M1576" s="8"/>
      <c r="N1576" s="4"/>
      <c r="O1576" s="4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</row>
    <row r="1577" spans="1:38" s="1" customFormat="1" hidden="1">
      <c r="A1577" s="137">
        <v>41474</v>
      </c>
      <c r="B1577" s="73" t="s">
        <v>5291</v>
      </c>
      <c r="C1577" s="74" t="s">
        <v>5292</v>
      </c>
      <c r="D1577" s="126" t="s">
        <v>5293</v>
      </c>
      <c r="E1577" s="78">
        <v>21</v>
      </c>
      <c r="F1577" s="77">
        <v>26.5</v>
      </c>
      <c r="G1577" s="77">
        <v>27.7</v>
      </c>
      <c r="H1577" s="91">
        <f t="shared" si="346"/>
        <v>0.31904761904761902</v>
      </c>
      <c r="I1577" s="77">
        <f t="shared" si="347"/>
        <v>5.5</v>
      </c>
      <c r="J1577" s="77">
        <f t="shared" si="348"/>
        <v>6.6999999999999993</v>
      </c>
      <c r="K1577" s="80">
        <v>2</v>
      </c>
      <c r="L1577" s="137"/>
      <c r="M1577" s="8"/>
      <c r="N1577" s="4"/>
      <c r="O1577" s="4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</row>
    <row r="1578" spans="1:38" s="1" customFormat="1" hidden="1">
      <c r="A1578" s="137">
        <v>41474</v>
      </c>
      <c r="B1578" s="73" t="s">
        <v>5294</v>
      </c>
      <c r="C1578" s="74" t="s">
        <v>5295</v>
      </c>
      <c r="D1578" s="138" t="s">
        <v>5296</v>
      </c>
      <c r="E1578" s="78">
        <v>14</v>
      </c>
      <c r="F1578" s="77">
        <v>14.75</v>
      </c>
      <c r="G1578" s="77">
        <v>14.04</v>
      </c>
      <c r="H1578" s="91">
        <f t="shared" si="346"/>
        <v>2.8571428571427964E-3</v>
      </c>
      <c r="I1578" s="77">
        <f t="shared" si="347"/>
        <v>0.75</v>
      </c>
      <c r="J1578" s="77">
        <f t="shared" si="348"/>
        <v>3.9999999999999147E-2</v>
      </c>
      <c r="K1578" s="80">
        <v>1</v>
      </c>
      <c r="L1578" s="137"/>
      <c r="M1578" s="8"/>
      <c r="N1578" s="4"/>
      <c r="O1578" s="4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</row>
    <row r="1579" spans="1:38" hidden="1">
      <c r="A1579" s="137">
        <v>41478</v>
      </c>
      <c r="B1579" s="73" t="s">
        <v>5302</v>
      </c>
      <c r="C1579" s="74" t="s">
        <v>5303</v>
      </c>
      <c r="D1579" s="138" t="s">
        <v>5258</v>
      </c>
      <c r="E1579" s="78">
        <v>23</v>
      </c>
      <c r="F1579" s="77">
        <v>28.98</v>
      </c>
      <c r="G1579" s="77">
        <v>29.7</v>
      </c>
      <c r="H1579" s="91">
        <f t="shared" si="346"/>
        <v>0.29130434782608694</v>
      </c>
      <c r="I1579" s="77">
        <f t="shared" si="347"/>
        <v>5.98</v>
      </c>
      <c r="J1579" s="77">
        <f t="shared" si="348"/>
        <v>6.6999999999999993</v>
      </c>
      <c r="K1579" s="80">
        <v>3</v>
      </c>
    </row>
    <row r="1580" spans="1:38" hidden="1">
      <c r="A1580" s="137">
        <v>41479</v>
      </c>
      <c r="B1580" s="73" t="s">
        <v>5304</v>
      </c>
      <c r="C1580" s="74" t="s">
        <v>5305</v>
      </c>
      <c r="D1580" s="138" t="s">
        <v>5306</v>
      </c>
      <c r="E1580" s="78">
        <v>18</v>
      </c>
      <c r="F1580" s="77">
        <v>29</v>
      </c>
      <c r="G1580" s="77">
        <v>31.28</v>
      </c>
      <c r="H1580" s="91">
        <f t="shared" si="346"/>
        <v>0.73777777777777787</v>
      </c>
      <c r="I1580" s="77">
        <f t="shared" si="347"/>
        <v>11</v>
      </c>
      <c r="J1580" s="77">
        <f t="shared" si="348"/>
        <v>13.280000000000001</v>
      </c>
      <c r="K1580" s="80">
        <v>3</v>
      </c>
    </row>
    <row r="1581" spans="1:38" hidden="1">
      <c r="A1581" s="137">
        <v>41479</v>
      </c>
      <c r="B1581" s="73" t="s">
        <v>5307</v>
      </c>
      <c r="C1581" s="74" t="s">
        <v>5308</v>
      </c>
      <c r="D1581" s="138" t="s">
        <v>5309</v>
      </c>
      <c r="E1581" s="78">
        <v>10</v>
      </c>
      <c r="F1581" s="77">
        <v>10</v>
      </c>
      <c r="G1581" s="77">
        <v>9.57</v>
      </c>
      <c r="H1581" s="91">
        <f t="shared" si="346"/>
        <v>-4.2999999999999969E-2</v>
      </c>
      <c r="I1581" s="77">
        <f t="shared" si="347"/>
        <v>0</v>
      </c>
      <c r="J1581" s="77">
        <f t="shared" si="348"/>
        <v>-0.42999999999999972</v>
      </c>
      <c r="K1581" s="80">
        <v>1</v>
      </c>
    </row>
    <row r="1582" spans="1:38" hidden="1">
      <c r="A1582" s="137">
        <v>41479</v>
      </c>
      <c r="B1582" s="73" t="s">
        <v>5310</v>
      </c>
      <c r="C1582" s="74" t="s">
        <v>5311</v>
      </c>
      <c r="D1582" s="126" t="s">
        <v>5312</v>
      </c>
      <c r="E1582" s="78">
        <v>15</v>
      </c>
      <c r="F1582" s="77">
        <v>14.04</v>
      </c>
      <c r="G1582" s="77">
        <v>13.83</v>
      </c>
      <c r="H1582" s="91">
        <f t="shared" si="346"/>
        <v>-7.8E-2</v>
      </c>
      <c r="I1582" s="77">
        <f t="shared" si="347"/>
        <v>-0.96000000000000085</v>
      </c>
      <c r="J1582" s="77">
        <f t="shared" si="348"/>
        <v>-1.17</v>
      </c>
      <c r="K1582" s="80">
        <v>1</v>
      </c>
    </row>
    <row r="1583" spans="1:38" hidden="1">
      <c r="A1583" s="137">
        <v>41480</v>
      </c>
      <c r="B1583" s="73" t="s">
        <v>5313</v>
      </c>
      <c r="C1583" s="74" t="s">
        <v>5314</v>
      </c>
      <c r="D1583" s="138" t="s">
        <v>5029</v>
      </c>
      <c r="E1583" s="78">
        <v>12</v>
      </c>
      <c r="F1583" s="77">
        <v>11</v>
      </c>
      <c r="G1583" s="77">
        <v>9.5</v>
      </c>
      <c r="H1583" s="91">
        <f t="shared" si="346"/>
        <v>-0.20833333333333334</v>
      </c>
      <c r="I1583" s="77">
        <f t="shared" si="347"/>
        <v>-1</v>
      </c>
      <c r="J1583" s="77">
        <f t="shared" si="348"/>
        <v>-2.5</v>
      </c>
      <c r="K1583" s="80">
        <v>3</v>
      </c>
      <c r="L1583" s="81" t="s">
        <v>3006</v>
      </c>
    </row>
    <row r="1584" spans="1:38" hidden="1">
      <c r="A1584" s="137">
        <v>41480</v>
      </c>
      <c r="B1584" s="73" t="s">
        <v>5315</v>
      </c>
      <c r="C1584" s="74" t="s">
        <v>5316</v>
      </c>
      <c r="D1584" s="126" t="s">
        <v>5317</v>
      </c>
      <c r="E1584" s="78">
        <v>11</v>
      </c>
      <c r="F1584" s="77">
        <v>11.21</v>
      </c>
      <c r="G1584" s="77">
        <v>9.5</v>
      </c>
      <c r="H1584" s="91">
        <f t="shared" si="346"/>
        <v>-0.13636363636363635</v>
      </c>
      <c r="I1584" s="77">
        <f t="shared" si="347"/>
        <v>0.21000000000000085</v>
      </c>
      <c r="J1584" s="77">
        <f t="shared" si="348"/>
        <v>-1.5</v>
      </c>
      <c r="K1584" s="80">
        <v>2</v>
      </c>
      <c r="L1584" s="81" t="s">
        <v>3006</v>
      </c>
    </row>
    <row r="1585" spans="1:38" s="1" customFormat="1" hidden="1">
      <c r="A1585" s="137">
        <v>41480</v>
      </c>
      <c r="B1585" s="73" t="s">
        <v>5318</v>
      </c>
      <c r="C1585" s="74" t="s">
        <v>5319</v>
      </c>
      <c r="D1585" s="126" t="s">
        <v>5205</v>
      </c>
      <c r="E1585" s="78">
        <v>15</v>
      </c>
      <c r="F1585" s="77">
        <v>25</v>
      </c>
      <c r="G1585" s="77">
        <v>19.88</v>
      </c>
      <c r="H1585" s="91">
        <f t="shared" si="346"/>
        <v>0.32533333333333325</v>
      </c>
      <c r="I1585" s="77">
        <f t="shared" si="347"/>
        <v>10</v>
      </c>
      <c r="J1585" s="77">
        <f t="shared" si="348"/>
        <v>4.879999999999999</v>
      </c>
      <c r="K1585" s="80">
        <v>3</v>
      </c>
      <c r="L1585" s="81"/>
      <c r="M1585" s="8"/>
      <c r="N1585" s="4"/>
      <c r="O1585" s="4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</row>
    <row r="1586" spans="1:38" s="1" customFormat="1">
      <c r="A1586" s="137">
        <v>41480</v>
      </c>
      <c r="B1586" s="131" t="s">
        <v>5320</v>
      </c>
      <c r="C1586" s="74" t="s">
        <v>5321</v>
      </c>
      <c r="D1586" s="138" t="s">
        <v>2329</v>
      </c>
      <c r="E1586" s="78">
        <v>10</v>
      </c>
      <c r="F1586" s="77">
        <v>10</v>
      </c>
      <c r="G1586" s="77">
        <v>10</v>
      </c>
      <c r="H1586" s="91">
        <f t="shared" si="346"/>
        <v>0</v>
      </c>
      <c r="I1586" s="77">
        <f t="shared" si="347"/>
        <v>0</v>
      </c>
      <c r="J1586" s="77">
        <f t="shared" si="348"/>
        <v>0</v>
      </c>
      <c r="K1586" s="80">
        <v>1</v>
      </c>
      <c r="L1586" s="81"/>
      <c r="M1586" s="8"/>
      <c r="N1586" s="4"/>
      <c r="O1586" s="4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</row>
    <row r="1587" spans="1:38" hidden="1">
      <c r="A1587" s="137">
        <v>41480</v>
      </c>
      <c r="B1587" s="73" t="s">
        <v>4312</v>
      </c>
      <c r="C1587" s="74" t="s">
        <v>5322</v>
      </c>
      <c r="D1587" s="126" t="s">
        <v>5323</v>
      </c>
      <c r="E1587" s="78">
        <v>15</v>
      </c>
      <c r="F1587" s="77">
        <v>15.25</v>
      </c>
      <c r="G1587" s="77">
        <v>15.12</v>
      </c>
      <c r="H1587" s="91">
        <f t="shared" si="346"/>
        <v>7.9999999999999481E-3</v>
      </c>
      <c r="I1587" s="77">
        <f t="shared" si="347"/>
        <v>0.25</v>
      </c>
      <c r="J1587" s="77">
        <f t="shared" si="348"/>
        <v>0.11999999999999922</v>
      </c>
      <c r="K1587" s="80">
        <v>1</v>
      </c>
    </row>
    <row r="1588" spans="1:38" hidden="1">
      <c r="A1588" s="137">
        <v>41481</v>
      </c>
      <c r="B1588" s="73" t="s">
        <v>5324</v>
      </c>
      <c r="C1588" s="74" t="s">
        <v>5325</v>
      </c>
      <c r="D1588" s="138" t="s">
        <v>5326</v>
      </c>
      <c r="E1588" s="78">
        <v>9</v>
      </c>
      <c r="F1588" s="77">
        <v>9.06</v>
      </c>
      <c r="G1588" s="77">
        <v>7.64</v>
      </c>
      <c r="H1588" s="91">
        <f>(G1588-E1588)/E1588</f>
        <v>-0.15111111111111114</v>
      </c>
      <c r="I1588" s="77">
        <f>(F1588-E1588)</f>
        <v>6.0000000000000497E-2</v>
      </c>
      <c r="J1588" s="77">
        <f>G1588-E1588</f>
        <v>-1.3600000000000003</v>
      </c>
      <c r="K1588" s="80">
        <v>1</v>
      </c>
    </row>
    <row r="1589" spans="1:38" s="1" customFormat="1" hidden="1">
      <c r="A1589" s="137">
        <v>41481</v>
      </c>
      <c r="B1589" s="73" t="s">
        <v>5327</v>
      </c>
      <c r="C1589" s="74" t="s">
        <v>5328</v>
      </c>
      <c r="D1589" s="138" t="s">
        <v>5329</v>
      </c>
      <c r="E1589" s="78">
        <v>20</v>
      </c>
      <c r="F1589" s="77">
        <v>19.510000000000002</v>
      </c>
      <c r="G1589" s="77">
        <v>19.5</v>
      </c>
      <c r="H1589" s="91">
        <f>(G1589-E1589)/E1589</f>
        <v>-2.5000000000000001E-2</v>
      </c>
      <c r="I1589" s="77">
        <f>(F1589-E1589)</f>
        <v>-0.48999999999999844</v>
      </c>
      <c r="J1589" s="77">
        <f>G1589-E1589</f>
        <v>-0.5</v>
      </c>
      <c r="K1589" s="80">
        <v>2</v>
      </c>
      <c r="L1589" s="81" t="s">
        <v>3006</v>
      </c>
      <c r="M1589" s="8"/>
      <c r="N1589" s="4"/>
      <c r="O1589" s="4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</row>
    <row r="1590" spans="1:38" hidden="1">
      <c r="A1590" s="137">
        <v>41487</v>
      </c>
      <c r="B1590" s="73" t="s">
        <v>5337</v>
      </c>
      <c r="C1590" s="74" t="s">
        <v>5338</v>
      </c>
      <c r="D1590" s="138" t="s">
        <v>5339</v>
      </c>
      <c r="E1590" s="78">
        <v>16</v>
      </c>
      <c r="F1590" s="77">
        <v>15.59</v>
      </c>
      <c r="G1590" s="77">
        <v>13.5</v>
      </c>
      <c r="H1590" s="91">
        <f t="shared" ref="H1590:H1595" si="349">(G1590-E1590)/E1590</f>
        <v>-0.15625</v>
      </c>
      <c r="I1590" s="77">
        <f t="shared" ref="I1590:I1595" si="350">(F1590-E1590)</f>
        <v>-0.41000000000000014</v>
      </c>
      <c r="J1590" s="77">
        <f t="shared" ref="J1590:J1595" si="351">G1590-E1590</f>
        <v>-2.5</v>
      </c>
      <c r="K1590" s="80">
        <v>1</v>
      </c>
    </row>
    <row r="1591" spans="1:38" hidden="1">
      <c r="A1591" s="137">
        <v>41487</v>
      </c>
      <c r="B1591" s="73" t="s">
        <v>5340</v>
      </c>
      <c r="C1591" s="74" t="s">
        <v>5341</v>
      </c>
      <c r="D1591" s="138" t="s">
        <v>5342</v>
      </c>
      <c r="E1591" s="78">
        <v>14</v>
      </c>
      <c r="F1591" s="77">
        <v>13.5</v>
      </c>
      <c r="G1591" s="77">
        <v>15.6</v>
      </c>
      <c r="H1591" s="91">
        <f t="shared" si="349"/>
        <v>0.11428571428571425</v>
      </c>
      <c r="I1591" s="77">
        <f t="shared" si="350"/>
        <v>-0.5</v>
      </c>
      <c r="J1591" s="77">
        <f t="shared" si="351"/>
        <v>1.5999999999999996</v>
      </c>
      <c r="K1591" s="80">
        <v>1</v>
      </c>
    </row>
    <row r="1592" spans="1:38" hidden="1">
      <c r="A1592" s="137">
        <v>41487</v>
      </c>
      <c r="B1592" s="73" t="s">
        <v>5343</v>
      </c>
      <c r="C1592" s="74" t="s">
        <v>5344</v>
      </c>
      <c r="D1592" s="138" t="s">
        <v>3703</v>
      </c>
      <c r="E1592" s="78">
        <v>18</v>
      </c>
      <c r="F1592" s="77">
        <v>35</v>
      </c>
      <c r="G1592" s="77">
        <v>40.11</v>
      </c>
      <c r="H1592" s="91">
        <f t="shared" si="349"/>
        <v>1.2283333333333333</v>
      </c>
      <c r="I1592" s="77">
        <f t="shared" si="350"/>
        <v>17</v>
      </c>
      <c r="J1592" s="77">
        <f t="shared" si="351"/>
        <v>22.11</v>
      </c>
      <c r="K1592" s="80">
        <v>3</v>
      </c>
    </row>
    <row r="1593" spans="1:38" hidden="1">
      <c r="A1593" s="137">
        <v>41488</v>
      </c>
      <c r="B1593" s="73" t="s">
        <v>5330</v>
      </c>
      <c r="C1593" s="74" t="s">
        <v>5331</v>
      </c>
      <c r="D1593" s="138" t="s">
        <v>1819</v>
      </c>
      <c r="E1593" s="78">
        <v>20</v>
      </c>
      <c r="F1593" s="77">
        <v>26</v>
      </c>
      <c r="G1593" s="77">
        <v>27.56</v>
      </c>
      <c r="H1593" s="91">
        <f t="shared" si="349"/>
        <v>0.37799999999999995</v>
      </c>
      <c r="I1593" s="77">
        <f t="shared" si="350"/>
        <v>6</v>
      </c>
      <c r="J1593" s="77">
        <f t="shared" si="351"/>
        <v>7.5599999999999987</v>
      </c>
      <c r="K1593" s="80">
        <v>2</v>
      </c>
    </row>
    <row r="1594" spans="1:38" hidden="1">
      <c r="A1594" s="137">
        <v>41488</v>
      </c>
      <c r="B1594" s="73" t="s">
        <v>5332</v>
      </c>
      <c r="C1594" s="74" t="s">
        <v>5333</v>
      </c>
      <c r="D1594" s="138" t="s">
        <v>5334</v>
      </c>
      <c r="E1594" s="78">
        <v>16</v>
      </c>
      <c r="F1594" s="77">
        <v>18.7</v>
      </c>
      <c r="G1594" s="77">
        <v>20.5</v>
      </c>
      <c r="H1594" s="91">
        <f t="shared" si="349"/>
        <v>0.28125</v>
      </c>
      <c r="I1594" s="77">
        <f t="shared" si="350"/>
        <v>2.6999999999999993</v>
      </c>
      <c r="J1594" s="77">
        <f t="shared" si="351"/>
        <v>4.5</v>
      </c>
      <c r="K1594" s="80">
        <v>2</v>
      </c>
    </row>
    <row r="1595" spans="1:38" hidden="1">
      <c r="A1595" s="137">
        <v>41488</v>
      </c>
      <c r="B1595" s="73" t="s">
        <v>5335</v>
      </c>
      <c r="C1595" s="74" t="s">
        <v>5336</v>
      </c>
      <c r="D1595" s="138" t="s">
        <v>3047</v>
      </c>
      <c r="E1595" s="78">
        <v>12</v>
      </c>
      <c r="F1595" s="77">
        <v>13.09</v>
      </c>
      <c r="G1595" s="77">
        <v>13.75</v>
      </c>
      <c r="H1595" s="91">
        <f t="shared" si="349"/>
        <v>0.14583333333333334</v>
      </c>
      <c r="I1595" s="77">
        <f t="shared" si="350"/>
        <v>1.0899999999999999</v>
      </c>
      <c r="J1595" s="77">
        <f t="shared" si="351"/>
        <v>1.75</v>
      </c>
      <c r="K1595" s="80">
        <v>1</v>
      </c>
    </row>
    <row r="1596" spans="1:38" hidden="1">
      <c r="A1596" s="137">
        <v>41493</v>
      </c>
      <c r="B1596" s="73" t="s">
        <v>5345</v>
      </c>
      <c r="C1596" s="74" t="s">
        <v>5346</v>
      </c>
      <c r="D1596" s="126" t="s">
        <v>5196</v>
      </c>
      <c r="E1596" s="78">
        <v>9</v>
      </c>
      <c r="F1596" s="77">
        <v>9</v>
      </c>
      <c r="G1596" s="77">
        <v>9</v>
      </c>
      <c r="H1596" s="91">
        <f>(G1596-E1596)/E1596</f>
        <v>0</v>
      </c>
      <c r="I1596" s="77">
        <f>(F1596-E1596)</f>
        <v>0</v>
      </c>
      <c r="J1596" s="77">
        <f>G1596-E1596</f>
        <v>0</v>
      </c>
      <c r="K1596" s="80">
        <v>1</v>
      </c>
    </row>
    <row r="1597" spans="1:38" hidden="1">
      <c r="A1597" s="137">
        <v>41494</v>
      </c>
      <c r="B1597" s="143" t="s">
        <v>5347</v>
      </c>
      <c r="C1597" s="74" t="s">
        <v>5348</v>
      </c>
      <c r="D1597" s="126" t="s">
        <v>5349</v>
      </c>
      <c r="E1597" s="78">
        <v>15</v>
      </c>
      <c r="F1597" s="77">
        <v>18.22</v>
      </c>
      <c r="G1597" s="77">
        <v>18.61</v>
      </c>
      <c r="H1597" s="91">
        <f>(G1597-E1597)/E1597</f>
        <v>0.24066666666666664</v>
      </c>
      <c r="I1597" s="77">
        <f>(F1597-E1597)</f>
        <v>3.2199999999999989</v>
      </c>
      <c r="J1597" s="77">
        <f>G1597-E1597</f>
        <v>3.6099999999999994</v>
      </c>
      <c r="K1597" s="80">
        <v>3</v>
      </c>
    </row>
    <row r="1598" spans="1:38">
      <c r="A1598" s="137">
        <v>41494</v>
      </c>
      <c r="B1598" s="141" t="s">
        <v>5350</v>
      </c>
      <c r="C1598" s="74" t="s">
        <v>4738</v>
      </c>
      <c r="D1598" s="126" t="s">
        <v>5351</v>
      </c>
      <c r="E1598" s="78">
        <v>16</v>
      </c>
      <c r="F1598" s="77">
        <v>21.1</v>
      </c>
      <c r="G1598" s="77">
        <v>24.73</v>
      </c>
      <c r="H1598" s="91">
        <f>(G1598-E1598)/E1598</f>
        <v>0.54562500000000003</v>
      </c>
      <c r="I1598" s="77">
        <f>(F1598-E1598)</f>
        <v>5.1000000000000014</v>
      </c>
      <c r="J1598" s="77">
        <f>G1598-E1598</f>
        <v>8.73</v>
      </c>
      <c r="K1598" s="80">
        <v>3</v>
      </c>
    </row>
    <row r="1599" spans="1:38" hidden="1">
      <c r="A1599" s="137">
        <v>41495</v>
      </c>
      <c r="B1599" s="141" t="s">
        <v>5352</v>
      </c>
      <c r="C1599" s="74" t="s">
        <v>5353</v>
      </c>
      <c r="D1599" s="126" t="s">
        <v>2991</v>
      </c>
      <c r="E1599" s="78">
        <v>21</v>
      </c>
      <c r="F1599" s="77">
        <v>38</v>
      </c>
      <c r="G1599" s="77">
        <v>32.92</v>
      </c>
      <c r="H1599" s="91">
        <f t="shared" ref="H1599:H1604" si="352">(G1599-E1599)/E1599</f>
        <v>0.56761904761904769</v>
      </c>
      <c r="I1599" s="77">
        <f t="shared" ref="I1599:I1604" si="353">(F1599-E1599)</f>
        <v>17</v>
      </c>
      <c r="J1599" s="77">
        <f t="shared" ref="J1599:J1604" si="354">G1599-E1599</f>
        <v>11.920000000000002</v>
      </c>
      <c r="K1599" s="80">
        <v>3</v>
      </c>
    </row>
    <row r="1600" spans="1:38" hidden="1">
      <c r="A1600" s="137">
        <v>41495</v>
      </c>
      <c r="B1600" s="131" t="s">
        <v>5354</v>
      </c>
      <c r="C1600" s="74" t="s">
        <v>5355</v>
      </c>
      <c r="D1600" s="138" t="s">
        <v>5356</v>
      </c>
      <c r="E1600" s="78">
        <v>22</v>
      </c>
      <c r="F1600" s="77">
        <v>27.25</v>
      </c>
      <c r="G1600" s="77">
        <v>26.35</v>
      </c>
      <c r="H1600" s="91">
        <f t="shared" si="352"/>
        <v>0.19772727272727278</v>
      </c>
      <c r="I1600" s="77">
        <f t="shared" si="353"/>
        <v>5.25</v>
      </c>
      <c r="J1600" s="77">
        <f t="shared" si="354"/>
        <v>4.3500000000000014</v>
      </c>
      <c r="K1600" s="80">
        <v>3</v>
      </c>
    </row>
    <row r="1601" spans="1:38" hidden="1">
      <c r="A1601" s="137">
        <v>41495</v>
      </c>
      <c r="B1601" s="131" t="s">
        <v>5357</v>
      </c>
      <c r="C1601" s="74" t="s">
        <v>5358</v>
      </c>
      <c r="D1601" s="73" t="s">
        <v>5359</v>
      </c>
      <c r="E1601" s="78">
        <v>21</v>
      </c>
      <c r="F1601" s="77">
        <v>23.37</v>
      </c>
      <c r="G1601" s="77">
        <v>22.25</v>
      </c>
      <c r="H1601" s="91">
        <f t="shared" si="352"/>
        <v>5.9523809523809521E-2</v>
      </c>
      <c r="I1601" s="77">
        <f t="shared" si="353"/>
        <v>2.370000000000001</v>
      </c>
      <c r="J1601" s="77">
        <f t="shared" si="354"/>
        <v>1.25</v>
      </c>
      <c r="K1601" s="80">
        <v>1</v>
      </c>
      <c r="L1601" s="81" t="s">
        <v>3006</v>
      </c>
    </row>
    <row r="1602" spans="1:38">
      <c r="A1602" s="137">
        <v>41495</v>
      </c>
      <c r="B1602" s="73" t="s">
        <v>5360</v>
      </c>
      <c r="C1602" s="74" t="s">
        <v>5361</v>
      </c>
      <c r="D1602" s="126" t="s">
        <v>5362</v>
      </c>
      <c r="E1602" s="78">
        <v>10</v>
      </c>
      <c r="F1602" s="77">
        <v>10</v>
      </c>
      <c r="G1602" s="77">
        <v>10.039999999999999</v>
      </c>
      <c r="H1602" s="91">
        <f t="shared" si="352"/>
        <v>3.9999999999999151E-3</v>
      </c>
      <c r="I1602" s="77">
        <f t="shared" si="353"/>
        <v>0</v>
      </c>
      <c r="J1602" s="77">
        <f t="shared" si="354"/>
        <v>3.9999999999999147E-2</v>
      </c>
      <c r="K1602" s="80">
        <v>1</v>
      </c>
    </row>
    <row r="1603" spans="1:38" hidden="1">
      <c r="A1603" s="137">
        <v>41495</v>
      </c>
      <c r="B1603" s="141" t="s">
        <v>5363</v>
      </c>
      <c r="C1603" s="74" t="s">
        <v>5364</v>
      </c>
      <c r="D1603" s="126" t="s">
        <v>5365</v>
      </c>
      <c r="E1603" s="78">
        <v>14</v>
      </c>
      <c r="F1603" s="77">
        <v>14.76</v>
      </c>
      <c r="G1603" s="77">
        <v>14.43</v>
      </c>
      <c r="H1603" s="91">
        <f t="shared" si="352"/>
        <v>3.0714285714285694E-2</v>
      </c>
      <c r="I1603" s="77">
        <f t="shared" si="353"/>
        <v>0.75999999999999979</v>
      </c>
      <c r="J1603" s="77">
        <f t="shared" si="354"/>
        <v>0.42999999999999972</v>
      </c>
      <c r="K1603" s="80">
        <v>1</v>
      </c>
    </row>
    <row r="1604" spans="1:38" hidden="1">
      <c r="A1604" s="137">
        <v>41495</v>
      </c>
      <c r="B1604" s="141" t="s">
        <v>5366</v>
      </c>
      <c r="C1604" s="74" t="s">
        <v>5367</v>
      </c>
      <c r="D1604" s="126" t="s">
        <v>3229</v>
      </c>
      <c r="E1604" s="78">
        <v>20</v>
      </c>
      <c r="F1604" s="77">
        <v>19.5</v>
      </c>
      <c r="G1604" s="77">
        <v>19.559999999999999</v>
      </c>
      <c r="H1604" s="91">
        <f t="shared" si="352"/>
        <v>-2.2000000000000065E-2</v>
      </c>
      <c r="I1604" s="77">
        <f t="shared" si="353"/>
        <v>-0.5</v>
      </c>
      <c r="J1604" s="77">
        <f t="shared" si="354"/>
        <v>-0.44000000000000128</v>
      </c>
      <c r="K1604" s="80">
        <v>1</v>
      </c>
    </row>
    <row r="1605" spans="1:38" hidden="1">
      <c r="A1605" s="137">
        <v>41499</v>
      </c>
      <c r="B1605" s="73" t="s">
        <v>5377</v>
      </c>
      <c r="C1605" s="74" t="s">
        <v>5378</v>
      </c>
      <c r="D1605" s="126" t="s">
        <v>5379</v>
      </c>
      <c r="E1605" s="78">
        <v>6.5</v>
      </c>
      <c r="F1605" s="77">
        <v>6</v>
      </c>
      <c r="G1605" s="77">
        <v>6.39</v>
      </c>
      <c r="H1605" s="91">
        <f>(G1605-E1605)/E1605</f>
        <v>-1.6923076923076971E-2</v>
      </c>
      <c r="I1605" s="77">
        <f>(F1605-E1605)</f>
        <v>-0.5</v>
      </c>
      <c r="J1605" s="77">
        <f>G1605-E1605</f>
        <v>-0.11000000000000032</v>
      </c>
      <c r="K1605" s="80">
        <v>1</v>
      </c>
    </row>
    <row r="1606" spans="1:38" hidden="1">
      <c r="A1606" s="137">
        <v>41499</v>
      </c>
      <c r="B1606" s="73" t="s">
        <v>5380</v>
      </c>
      <c r="C1606" s="74" t="s">
        <v>5381</v>
      </c>
      <c r="D1606" s="73" t="s">
        <v>5382</v>
      </c>
      <c r="E1606" s="78">
        <v>8.5</v>
      </c>
      <c r="F1606" s="77">
        <v>8.09</v>
      </c>
      <c r="G1606" s="77">
        <v>8.4499999999999993</v>
      </c>
      <c r="H1606" s="91">
        <f>(G1606-E1606)/E1606</f>
        <v>-5.8823529411765538E-3</v>
      </c>
      <c r="I1606" s="77">
        <f>(F1606-E1606)</f>
        <v>-0.41000000000000014</v>
      </c>
      <c r="J1606" s="77">
        <f>G1606-E1606</f>
        <v>-5.0000000000000711E-2</v>
      </c>
      <c r="K1606" s="80">
        <v>1</v>
      </c>
    </row>
    <row r="1607" spans="1:38">
      <c r="A1607" s="137">
        <v>41500</v>
      </c>
      <c r="B1607" s="73" t="s">
        <v>5368</v>
      </c>
      <c r="C1607" s="74" t="s">
        <v>5369</v>
      </c>
      <c r="D1607" s="126" t="s">
        <v>5370</v>
      </c>
      <c r="E1607" s="78">
        <v>23</v>
      </c>
      <c r="F1607" s="77">
        <v>25.25</v>
      </c>
      <c r="G1607" s="77">
        <v>25.15</v>
      </c>
      <c r="H1607" s="91">
        <f>(G1607-E1607)/E1607</f>
        <v>9.347826086956515E-2</v>
      </c>
      <c r="I1607" s="77">
        <f>(F1607-E1607)</f>
        <v>2.25</v>
      </c>
      <c r="J1607" s="77">
        <f>G1607-E1607</f>
        <v>2.1499999999999986</v>
      </c>
      <c r="K1607" s="80">
        <v>3</v>
      </c>
    </row>
    <row r="1608" spans="1:38" hidden="1">
      <c r="A1608" s="137">
        <v>41501</v>
      </c>
      <c r="B1608" s="131" t="s">
        <v>5371</v>
      </c>
      <c r="C1608" s="74" t="s">
        <v>5372</v>
      </c>
      <c r="D1608" s="138" t="s">
        <v>5373</v>
      </c>
      <c r="E1608" s="78">
        <v>12.5</v>
      </c>
      <c r="F1608" s="77">
        <v>12.25</v>
      </c>
      <c r="G1608" s="77">
        <v>13.06</v>
      </c>
      <c r="H1608" s="91">
        <f>(G1608-E1608)/E1608</f>
        <v>4.4800000000000041E-2</v>
      </c>
      <c r="I1608" s="77">
        <f>(F1608-E1608)</f>
        <v>-0.25</v>
      </c>
      <c r="J1608" s="77">
        <f>G1608-E1608</f>
        <v>0.5600000000000005</v>
      </c>
      <c r="K1608" s="80">
        <v>1</v>
      </c>
    </row>
    <row r="1609" spans="1:38" hidden="1">
      <c r="A1609" s="137">
        <v>41508</v>
      </c>
      <c r="B1609" s="73" t="s">
        <v>5374</v>
      </c>
      <c r="C1609" s="74" t="s">
        <v>5375</v>
      </c>
      <c r="D1609" s="138" t="s">
        <v>5376</v>
      </c>
      <c r="E1609" s="78">
        <v>4</v>
      </c>
      <c r="F1609" s="77">
        <v>5</v>
      </c>
      <c r="G1609" s="77">
        <v>4.7</v>
      </c>
      <c r="H1609" s="91">
        <f>(G1609-E1609)/E1609</f>
        <v>0.17500000000000004</v>
      </c>
      <c r="I1609" s="77">
        <f>(F1609-E1609)</f>
        <v>1</v>
      </c>
      <c r="J1609" s="77">
        <f>G1609-E1609</f>
        <v>0.70000000000000018</v>
      </c>
      <c r="K1609" s="80">
        <v>1</v>
      </c>
    </row>
    <row r="1610" spans="1:38" hidden="1">
      <c r="A1610" s="137">
        <v>41530</v>
      </c>
      <c r="B1610" s="73" t="s">
        <v>5405</v>
      </c>
      <c r="C1610" s="74" t="s">
        <v>5406</v>
      </c>
      <c r="D1610" s="126" t="s">
        <v>446</v>
      </c>
      <c r="E1610" s="78">
        <v>19</v>
      </c>
      <c r="F1610" s="77">
        <v>18.25</v>
      </c>
      <c r="G1610" s="77">
        <v>18</v>
      </c>
      <c r="H1610" s="91">
        <f t="shared" ref="H1610:H1627" si="355">(G1610-E1610)/E1610</f>
        <v>-5.2631578947368418E-2</v>
      </c>
      <c r="I1610" s="77">
        <f t="shared" ref="I1610:I1627" si="356">(F1610-E1610)</f>
        <v>-0.75</v>
      </c>
      <c r="J1610" s="77">
        <f t="shared" ref="J1610:J1627" si="357">G1610-E1610</f>
        <v>-1</v>
      </c>
      <c r="K1610" s="80">
        <v>2</v>
      </c>
      <c r="L1610" s="81" t="s">
        <v>3006</v>
      </c>
    </row>
    <row r="1611" spans="1:38">
      <c r="A1611" s="137">
        <v>41534</v>
      </c>
      <c r="B1611" s="73" t="s">
        <v>5383</v>
      </c>
      <c r="C1611" s="74" t="s">
        <v>3049</v>
      </c>
      <c r="D1611" s="73" t="s">
        <v>2329</v>
      </c>
      <c r="E1611" s="78">
        <v>10</v>
      </c>
      <c r="F1611" s="77">
        <v>10</v>
      </c>
      <c r="G1611" s="77">
        <v>10</v>
      </c>
      <c r="H1611" s="91">
        <f t="shared" si="355"/>
        <v>0</v>
      </c>
      <c r="I1611" s="77">
        <f t="shared" si="356"/>
        <v>0</v>
      </c>
      <c r="J1611" s="77">
        <f t="shared" si="357"/>
        <v>0</v>
      </c>
      <c r="K1611" s="80">
        <v>1</v>
      </c>
    </row>
    <row r="1612" spans="1:38" s="1" customFormat="1" hidden="1">
      <c r="A1612" s="137">
        <v>41535</v>
      </c>
      <c r="B1612" s="73" t="s">
        <v>5384</v>
      </c>
      <c r="C1612" s="74" t="s">
        <v>5385</v>
      </c>
      <c r="D1612" s="126" t="s">
        <v>5386</v>
      </c>
      <c r="E1612" s="78">
        <v>26.5</v>
      </c>
      <c r="F1612" s="77">
        <v>42.27</v>
      </c>
      <c r="G1612" s="77">
        <v>53.55</v>
      </c>
      <c r="H1612" s="91">
        <f t="shared" si="355"/>
        <v>1.020754716981132</v>
      </c>
      <c r="I1612" s="77">
        <f t="shared" si="356"/>
        <v>15.770000000000003</v>
      </c>
      <c r="J1612" s="77">
        <f t="shared" si="357"/>
        <v>27.049999999999997</v>
      </c>
      <c r="K1612" s="80">
        <v>3</v>
      </c>
      <c r="L1612" s="81"/>
      <c r="M1612" s="8"/>
      <c r="N1612" s="4"/>
      <c r="O1612" s="4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</row>
    <row r="1613" spans="1:38" s="1" customFormat="1" hidden="1">
      <c r="A1613" s="137">
        <v>41535</v>
      </c>
      <c r="B1613" s="73" t="s">
        <v>5387</v>
      </c>
      <c r="C1613" s="74" t="s">
        <v>5388</v>
      </c>
      <c r="D1613" s="138" t="s">
        <v>4708</v>
      </c>
      <c r="E1613" s="78">
        <v>13</v>
      </c>
      <c r="F1613" s="77">
        <v>16</v>
      </c>
      <c r="G1613" s="77">
        <v>13.08</v>
      </c>
      <c r="H1613" s="91">
        <f t="shared" si="355"/>
        <v>6.153846153846159E-3</v>
      </c>
      <c r="I1613" s="77">
        <f t="shared" si="356"/>
        <v>3</v>
      </c>
      <c r="J1613" s="77">
        <f t="shared" si="357"/>
        <v>8.0000000000000071E-2</v>
      </c>
      <c r="K1613" s="80">
        <v>3</v>
      </c>
      <c r="L1613" s="81"/>
      <c r="M1613" s="8"/>
      <c r="N1613" s="4"/>
      <c r="O1613" s="4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</row>
    <row r="1614" spans="1:38" s="1" customFormat="1" hidden="1">
      <c r="A1614" s="137">
        <v>41535</v>
      </c>
      <c r="B1614" s="73" t="s">
        <v>5389</v>
      </c>
      <c r="C1614" s="74" t="s">
        <v>5390</v>
      </c>
      <c r="D1614" s="138" t="s">
        <v>5391</v>
      </c>
      <c r="E1614" s="78">
        <v>12</v>
      </c>
      <c r="F1614" s="77">
        <v>12.76</v>
      </c>
      <c r="G1614" s="77">
        <v>14.01</v>
      </c>
      <c r="H1614" s="91">
        <f t="shared" si="355"/>
        <v>0.16749999999999998</v>
      </c>
      <c r="I1614" s="77">
        <f t="shared" si="356"/>
        <v>0.75999999999999979</v>
      </c>
      <c r="J1614" s="77">
        <f t="shared" si="357"/>
        <v>2.0099999999999998</v>
      </c>
      <c r="K1614" s="80">
        <v>1</v>
      </c>
      <c r="L1614" s="81" t="s">
        <v>3006</v>
      </c>
      <c r="M1614" s="8"/>
      <c r="N1614" s="4"/>
      <c r="O1614" s="4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</row>
    <row r="1615" spans="1:38" s="1" customFormat="1" hidden="1">
      <c r="A1615" s="137">
        <v>41536</v>
      </c>
      <c r="B1615" s="73" t="s">
        <v>5392</v>
      </c>
      <c r="C1615" s="74" t="s">
        <v>5393</v>
      </c>
      <c r="D1615" s="73" t="s">
        <v>5205</v>
      </c>
      <c r="E1615" s="78">
        <v>15</v>
      </c>
      <c r="F1615" s="77">
        <v>18.86</v>
      </c>
      <c r="G1615" s="77">
        <v>19.989999999999998</v>
      </c>
      <c r="H1615" s="91">
        <f t="shared" si="355"/>
        <v>0.33266666666666656</v>
      </c>
      <c r="I1615" s="77">
        <f t="shared" si="356"/>
        <v>3.8599999999999994</v>
      </c>
      <c r="J1615" s="77">
        <f t="shared" si="357"/>
        <v>4.9899999999999984</v>
      </c>
      <c r="K1615" s="80">
        <v>3</v>
      </c>
      <c r="L1615" s="81"/>
      <c r="M1615" s="8"/>
      <c r="N1615" s="4"/>
      <c r="O1615" s="4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</row>
    <row r="1616" spans="1:38" hidden="1">
      <c r="A1616" s="137">
        <v>41537</v>
      </c>
      <c r="B1616" s="73" t="s">
        <v>5394</v>
      </c>
      <c r="C1616" s="74" t="s">
        <v>5395</v>
      </c>
      <c r="D1616" s="126" t="s">
        <v>5396</v>
      </c>
      <c r="E1616" s="78">
        <v>15</v>
      </c>
      <c r="F1616" s="77">
        <v>15</v>
      </c>
      <c r="G1616" s="77">
        <v>14.09</v>
      </c>
      <c r="H1616" s="91">
        <f t="shared" si="355"/>
        <v>-6.0666666666666674E-2</v>
      </c>
      <c r="I1616" s="77">
        <f t="shared" si="356"/>
        <v>0</v>
      </c>
      <c r="J1616" s="77">
        <f t="shared" si="357"/>
        <v>-0.91000000000000014</v>
      </c>
      <c r="K1616" s="80">
        <v>2</v>
      </c>
      <c r="L1616" s="81" t="s">
        <v>3006</v>
      </c>
    </row>
    <row r="1617" spans="1:38" hidden="1">
      <c r="A1617" s="137">
        <v>41537</v>
      </c>
      <c r="B1617" s="73" t="s">
        <v>5397</v>
      </c>
      <c r="C1617" s="74" t="s">
        <v>5398</v>
      </c>
      <c r="D1617" s="126" t="s">
        <v>5399</v>
      </c>
      <c r="E1617" s="78">
        <v>14</v>
      </c>
      <c r="F1617" s="77">
        <v>15.25</v>
      </c>
      <c r="G1617" s="77">
        <v>14.5</v>
      </c>
      <c r="H1617" s="91">
        <f t="shared" si="355"/>
        <v>3.5714285714285712E-2</v>
      </c>
      <c r="I1617" s="77">
        <f t="shared" si="356"/>
        <v>1.25</v>
      </c>
      <c r="J1617" s="77">
        <f t="shared" si="357"/>
        <v>0.5</v>
      </c>
      <c r="K1617" s="80">
        <v>1</v>
      </c>
    </row>
    <row r="1618" spans="1:38" hidden="1">
      <c r="A1618" s="137">
        <v>41537</v>
      </c>
      <c r="B1618" s="73" t="s">
        <v>5400</v>
      </c>
      <c r="C1618" s="74" t="s">
        <v>5401</v>
      </c>
      <c r="D1618" s="126" t="s">
        <v>5402</v>
      </c>
      <c r="E1618" s="78">
        <v>20</v>
      </c>
      <c r="F1618" s="77">
        <v>40.299999999999997</v>
      </c>
      <c r="G1618" s="77">
        <v>36</v>
      </c>
      <c r="H1618" s="91">
        <f t="shared" si="355"/>
        <v>0.8</v>
      </c>
      <c r="I1618" s="77">
        <f t="shared" si="356"/>
        <v>20.299999999999997</v>
      </c>
      <c r="J1618" s="77">
        <f t="shared" si="357"/>
        <v>16</v>
      </c>
      <c r="K1618" s="80">
        <v>3</v>
      </c>
    </row>
    <row r="1619" spans="1:38" s="1" customFormat="1" hidden="1">
      <c r="A1619" s="137">
        <v>41537</v>
      </c>
      <c r="B1619" s="73" t="s">
        <v>5403</v>
      </c>
      <c r="C1619" s="74" t="s">
        <v>5404</v>
      </c>
      <c r="D1619" s="126" t="s">
        <v>4195</v>
      </c>
      <c r="E1619" s="78">
        <v>29</v>
      </c>
      <c r="F1619" s="77">
        <v>59.95</v>
      </c>
      <c r="G1619" s="77">
        <v>56.1</v>
      </c>
      <c r="H1619" s="91">
        <f t="shared" si="355"/>
        <v>0.93448275862068975</v>
      </c>
      <c r="I1619" s="77">
        <f t="shared" si="356"/>
        <v>30.950000000000003</v>
      </c>
      <c r="J1619" s="77">
        <f t="shared" si="357"/>
        <v>27.1</v>
      </c>
      <c r="K1619" s="80">
        <v>3</v>
      </c>
      <c r="L1619" s="81"/>
      <c r="M1619" s="8"/>
      <c r="N1619" s="4"/>
      <c r="O1619" s="4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</row>
    <row r="1620" spans="1:38" s="1" customFormat="1" hidden="1">
      <c r="A1620" s="137">
        <v>41542</v>
      </c>
      <c r="B1620" s="142" t="s">
        <v>5407</v>
      </c>
      <c r="C1620" s="74" t="s">
        <v>5408</v>
      </c>
      <c r="D1620" s="73" t="s">
        <v>5409</v>
      </c>
      <c r="E1620" s="78">
        <v>20</v>
      </c>
      <c r="F1620" s="77">
        <v>19.149999999999999</v>
      </c>
      <c r="G1620" s="77">
        <v>18.8</v>
      </c>
      <c r="H1620" s="91">
        <f t="shared" si="355"/>
        <v>-5.9999999999999963E-2</v>
      </c>
      <c r="I1620" s="77">
        <f t="shared" si="356"/>
        <v>-0.85000000000000142</v>
      </c>
      <c r="J1620" s="77">
        <f t="shared" si="357"/>
        <v>-1.1999999999999993</v>
      </c>
      <c r="K1620" s="80">
        <v>1</v>
      </c>
      <c r="L1620" s="81"/>
      <c r="M1620" s="8"/>
      <c r="N1620" s="4"/>
      <c r="O1620" s="4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</row>
    <row r="1621" spans="1:38" s="1" customFormat="1">
      <c r="A1621" s="137">
        <v>41542</v>
      </c>
      <c r="B1621" s="73" t="s">
        <v>5410</v>
      </c>
      <c r="C1621" s="74" t="s">
        <v>477</v>
      </c>
      <c r="D1621" s="126" t="s">
        <v>5309</v>
      </c>
      <c r="E1621" s="78">
        <v>12</v>
      </c>
      <c r="F1621" s="77">
        <v>11.15</v>
      </c>
      <c r="G1621" s="77">
        <v>11.74</v>
      </c>
      <c r="H1621" s="91">
        <f t="shared" si="355"/>
        <v>-2.166666666666665E-2</v>
      </c>
      <c r="I1621" s="77">
        <f t="shared" si="356"/>
        <v>-0.84999999999999964</v>
      </c>
      <c r="J1621" s="77">
        <f t="shared" si="357"/>
        <v>-0.25999999999999979</v>
      </c>
      <c r="K1621" s="80">
        <v>1</v>
      </c>
      <c r="L1621" s="81"/>
      <c r="M1621" s="8"/>
      <c r="N1621" s="4"/>
      <c r="O1621" s="4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</row>
    <row r="1622" spans="1:38" s="1" customFormat="1" hidden="1">
      <c r="A1622" s="137">
        <v>41542</v>
      </c>
      <c r="B1622" s="73" t="s">
        <v>5411</v>
      </c>
      <c r="C1622" s="74" t="s">
        <v>5412</v>
      </c>
      <c r="D1622" s="126" t="s">
        <v>2058</v>
      </c>
      <c r="E1622" s="78">
        <v>18</v>
      </c>
      <c r="F1622" s="77">
        <v>31.5</v>
      </c>
      <c r="G1622" s="77">
        <v>35.35</v>
      </c>
      <c r="H1622" s="91">
        <f t="shared" si="355"/>
        <v>0.96388888888888902</v>
      </c>
      <c r="I1622" s="77">
        <f t="shared" si="356"/>
        <v>13.5</v>
      </c>
      <c r="J1622" s="77">
        <f t="shared" si="357"/>
        <v>17.350000000000001</v>
      </c>
      <c r="K1622" s="80">
        <v>3</v>
      </c>
      <c r="L1622" s="81"/>
      <c r="M1622" s="8"/>
      <c r="N1622" s="4"/>
      <c r="O1622" s="4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</row>
    <row r="1623" spans="1:38" s="1" customFormat="1" hidden="1">
      <c r="A1623" s="137">
        <v>41542</v>
      </c>
      <c r="B1623" s="73" t="s">
        <v>5413</v>
      </c>
      <c r="C1623" s="74" t="s">
        <v>5414</v>
      </c>
      <c r="D1623" s="126" t="s">
        <v>5415</v>
      </c>
      <c r="E1623" s="78">
        <v>22</v>
      </c>
      <c r="F1623" s="77">
        <v>23.06</v>
      </c>
      <c r="G1623" s="77">
        <v>26.3</v>
      </c>
      <c r="H1623" s="91">
        <f t="shared" si="355"/>
        <v>0.19545454545454549</v>
      </c>
      <c r="I1623" s="77">
        <f t="shared" si="356"/>
        <v>1.0599999999999987</v>
      </c>
      <c r="J1623" s="77">
        <f t="shared" si="357"/>
        <v>4.3000000000000007</v>
      </c>
      <c r="K1623" s="80">
        <v>3</v>
      </c>
      <c r="L1623" s="81"/>
      <c r="M1623" s="8"/>
      <c r="N1623" s="4"/>
      <c r="O1623" s="4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</row>
    <row r="1624" spans="1:38" s="1" customFormat="1" hidden="1">
      <c r="A1624" s="137">
        <v>41543</v>
      </c>
      <c r="B1624" s="143" t="s">
        <v>5416</v>
      </c>
      <c r="C1624" s="74" t="s">
        <v>5417</v>
      </c>
      <c r="D1624" s="126" t="s">
        <v>5418</v>
      </c>
      <c r="E1624" s="78">
        <v>10</v>
      </c>
      <c r="F1624" s="77">
        <v>10</v>
      </c>
      <c r="G1624" s="77">
        <v>9.9600000000000009</v>
      </c>
      <c r="H1624" s="91">
        <f t="shared" si="355"/>
        <v>-3.9999999999999151E-3</v>
      </c>
      <c r="I1624" s="77">
        <f t="shared" si="356"/>
        <v>0</v>
      </c>
      <c r="J1624" s="77">
        <f t="shared" si="357"/>
        <v>-3.9999999999999147E-2</v>
      </c>
      <c r="K1624" s="80">
        <v>1</v>
      </c>
      <c r="L1624" s="81"/>
      <c r="M1624" s="8"/>
      <c r="N1624" s="4"/>
      <c r="O1624" s="4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</row>
    <row r="1625" spans="1:38" s="1" customFormat="1" hidden="1">
      <c r="A1625" s="137">
        <v>41543</v>
      </c>
      <c r="B1625" s="142" t="s">
        <v>5419</v>
      </c>
      <c r="C1625" s="74" t="s">
        <v>5420</v>
      </c>
      <c r="D1625" s="138" t="s">
        <v>5421</v>
      </c>
      <c r="E1625" s="78">
        <v>10</v>
      </c>
      <c r="F1625" s="77">
        <v>12.6</v>
      </c>
      <c r="G1625" s="77">
        <v>12.31</v>
      </c>
      <c r="H1625" s="91">
        <f t="shared" si="355"/>
        <v>0.23100000000000004</v>
      </c>
      <c r="I1625" s="77">
        <f t="shared" si="356"/>
        <v>2.5999999999999996</v>
      </c>
      <c r="J1625" s="77">
        <f t="shared" si="357"/>
        <v>2.3100000000000005</v>
      </c>
      <c r="K1625" s="80">
        <v>2</v>
      </c>
      <c r="L1625" s="81"/>
      <c r="M1625" s="8"/>
      <c r="N1625" s="4"/>
      <c r="O1625" s="4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</row>
    <row r="1626" spans="1:38" s="1" customFormat="1" hidden="1">
      <c r="A1626" s="137">
        <v>41543</v>
      </c>
      <c r="B1626" s="73" t="s">
        <v>5422</v>
      </c>
      <c r="C1626" s="74" t="s">
        <v>5423</v>
      </c>
      <c r="D1626" s="126" t="s">
        <v>5424</v>
      </c>
      <c r="E1626" s="78">
        <v>10</v>
      </c>
      <c r="F1626" s="77">
        <v>10</v>
      </c>
      <c r="G1626" s="77">
        <v>12.8</v>
      </c>
      <c r="H1626" s="91">
        <f t="shared" si="355"/>
        <v>0.28000000000000008</v>
      </c>
      <c r="I1626" s="77">
        <f t="shared" si="356"/>
        <v>0</v>
      </c>
      <c r="J1626" s="77">
        <f t="shared" si="357"/>
        <v>2.8000000000000007</v>
      </c>
      <c r="K1626" s="80">
        <v>1</v>
      </c>
      <c r="L1626" s="81"/>
      <c r="M1626" s="8"/>
      <c r="N1626" s="4"/>
      <c r="O1626" s="4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</row>
    <row r="1627" spans="1:38" s="1" customFormat="1" hidden="1">
      <c r="A1627" s="137">
        <v>41543</v>
      </c>
      <c r="B1627" s="73" t="s">
        <v>5425</v>
      </c>
      <c r="C1627" s="74" t="s">
        <v>5426</v>
      </c>
      <c r="D1627" s="138" t="s">
        <v>5427</v>
      </c>
      <c r="E1627" s="78">
        <v>27</v>
      </c>
      <c r="F1627" s="77">
        <v>31</v>
      </c>
      <c r="G1627" s="77">
        <v>30.65</v>
      </c>
      <c r="H1627" s="91">
        <f t="shared" si="355"/>
        <v>0.13518518518518513</v>
      </c>
      <c r="I1627" s="77">
        <f t="shared" si="356"/>
        <v>4</v>
      </c>
      <c r="J1627" s="77">
        <f t="shared" si="357"/>
        <v>3.6499999999999986</v>
      </c>
      <c r="K1627" s="80">
        <v>3</v>
      </c>
      <c r="L1627" s="81"/>
      <c r="M1627" s="8"/>
      <c r="N1627" s="4"/>
      <c r="O1627" s="4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</row>
    <row r="1628" spans="1:38" s="1" customFormat="1" hidden="1">
      <c r="A1628" s="137">
        <v>41544</v>
      </c>
      <c r="B1628" s="143" t="s">
        <v>5428</v>
      </c>
      <c r="C1628" s="74" t="s">
        <v>5429</v>
      </c>
      <c r="D1628" s="126" t="s">
        <v>5430</v>
      </c>
      <c r="E1628" s="78">
        <v>14</v>
      </c>
      <c r="F1628" s="77">
        <v>14.25</v>
      </c>
      <c r="G1628" s="77">
        <v>18.16</v>
      </c>
      <c r="H1628" s="91">
        <f>(G1628-E1628)/E1628</f>
        <v>0.29714285714285715</v>
      </c>
      <c r="I1628" s="77">
        <f>(F1628-E1628)</f>
        <v>0.25</v>
      </c>
      <c r="J1628" s="77">
        <f>G1628-E1628</f>
        <v>4.16</v>
      </c>
      <c r="K1628" s="80">
        <v>1</v>
      </c>
      <c r="L1628" s="81"/>
      <c r="M1628" s="8"/>
      <c r="N1628" s="4"/>
      <c r="O1628" s="4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</row>
    <row r="1629" spans="1:38" s="1" customFormat="1" hidden="1">
      <c r="A1629" s="137">
        <v>41544</v>
      </c>
      <c r="B1629" s="73" t="s">
        <v>5431</v>
      </c>
      <c r="C1629" s="74" t="s">
        <v>5432</v>
      </c>
      <c r="D1629" s="138" t="s">
        <v>5433</v>
      </c>
      <c r="E1629" s="78">
        <v>22</v>
      </c>
      <c r="F1629" s="77">
        <v>24.1</v>
      </c>
      <c r="G1629" s="77">
        <v>23.27</v>
      </c>
      <c r="H1629" s="91">
        <f>(G1629-E1629)/E1629</f>
        <v>5.772727272727271E-2</v>
      </c>
      <c r="I1629" s="77">
        <f>(F1629-E1629)</f>
        <v>2.1000000000000014</v>
      </c>
      <c r="J1629" s="77">
        <f>G1629-E1629</f>
        <v>1.2699999999999996</v>
      </c>
      <c r="K1629" s="80">
        <v>2</v>
      </c>
      <c r="L1629" s="81"/>
      <c r="M1629" s="8"/>
      <c r="N1629" s="4"/>
      <c r="O1629" s="4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</row>
    <row r="1630" spans="1:38" hidden="1">
      <c r="A1630" s="137">
        <v>41544</v>
      </c>
      <c r="B1630" s="73" t="s">
        <v>5434</v>
      </c>
      <c r="C1630" s="74" t="s">
        <v>5435</v>
      </c>
      <c r="D1630" s="126" t="s">
        <v>5436</v>
      </c>
      <c r="E1630" s="78">
        <v>13</v>
      </c>
      <c r="F1630" s="77">
        <v>17.25</v>
      </c>
      <c r="G1630" s="77">
        <v>18.2</v>
      </c>
      <c r="H1630" s="91">
        <f>(G1630-E1630)/E1630</f>
        <v>0.39999999999999997</v>
      </c>
      <c r="I1630" s="77">
        <f>(F1630-E1630)</f>
        <v>4.25</v>
      </c>
      <c r="J1630" s="77">
        <f>G1630-E1630</f>
        <v>5.1999999999999993</v>
      </c>
      <c r="K1630" s="80">
        <v>3</v>
      </c>
    </row>
    <row r="1631" spans="1:38" hidden="1">
      <c r="A1631" s="137">
        <v>41544</v>
      </c>
      <c r="B1631" s="73" t="s">
        <v>5437</v>
      </c>
      <c r="C1631" s="74" t="s">
        <v>5438</v>
      </c>
      <c r="D1631" s="138" t="s">
        <v>5439</v>
      </c>
      <c r="E1631" s="78">
        <v>9</v>
      </c>
      <c r="F1631" s="77">
        <v>7.5</v>
      </c>
      <c r="G1631" s="77">
        <v>7.02</v>
      </c>
      <c r="H1631" s="91">
        <f>(G1631-E1631)/E1631</f>
        <v>-0.22000000000000006</v>
      </c>
      <c r="I1631" s="77">
        <f>(F1631-E1631)</f>
        <v>-1.5</v>
      </c>
      <c r="J1631" s="77">
        <f>G1631-E1631</f>
        <v>-1.9800000000000004</v>
      </c>
      <c r="K1631" s="80">
        <v>1</v>
      </c>
      <c r="M1631" s="11"/>
    </row>
    <row r="1632" spans="1:38" hidden="1">
      <c r="A1632" s="137">
        <v>41548</v>
      </c>
      <c r="B1632" s="141" t="s">
        <v>5440</v>
      </c>
      <c r="C1632" s="74" t="s">
        <v>5441</v>
      </c>
      <c r="D1632" s="126" t="s">
        <v>5376</v>
      </c>
      <c r="E1632" s="78">
        <v>6</v>
      </c>
      <c r="F1632" s="77">
        <v>6.56</v>
      </c>
      <c r="G1632" s="77">
        <v>6.62</v>
      </c>
      <c r="H1632" s="91">
        <f t="shared" ref="H1632:H1663" si="358">(G1632-E1632)/E1632</f>
        <v>0.10333333333333335</v>
      </c>
      <c r="I1632" s="77">
        <f t="shared" ref="I1632:I1663" si="359">(F1632-E1632)</f>
        <v>0.55999999999999961</v>
      </c>
      <c r="J1632" s="77">
        <f t="shared" ref="J1632:J1663" si="360">G1632-E1632</f>
        <v>0.62000000000000011</v>
      </c>
      <c r="K1632" s="80">
        <v>1</v>
      </c>
      <c r="M1632" s="51"/>
    </row>
    <row r="1633" spans="1:38" hidden="1">
      <c r="A1633" s="137">
        <v>41549</v>
      </c>
      <c r="B1633" s="73" t="s">
        <v>5442</v>
      </c>
      <c r="C1633" s="74" t="s">
        <v>5443</v>
      </c>
      <c r="D1633" s="138" t="s">
        <v>5444</v>
      </c>
      <c r="E1633" s="78">
        <v>17</v>
      </c>
      <c r="F1633" s="77">
        <v>23.05</v>
      </c>
      <c r="G1633" s="77">
        <v>25.01</v>
      </c>
      <c r="H1633" s="91">
        <f t="shared" si="358"/>
        <v>0.47117647058823536</v>
      </c>
      <c r="I1633" s="77">
        <f t="shared" si="359"/>
        <v>6.0500000000000007</v>
      </c>
      <c r="J1633" s="77">
        <f t="shared" si="360"/>
        <v>8.0100000000000016</v>
      </c>
      <c r="K1633" s="80">
        <v>2</v>
      </c>
      <c r="M1633" s="51"/>
    </row>
    <row r="1634" spans="1:38" hidden="1">
      <c r="A1634" s="137">
        <v>41549</v>
      </c>
      <c r="B1634" s="73" t="s">
        <v>5445</v>
      </c>
      <c r="C1634" s="74" t="s">
        <v>5446</v>
      </c>
      <c r="D1634" s="126" t="s">
        <v>5447</v>
      </c>
      <c r="E1634" s="78">
        <v>13</v>
      </c>
      <c r="F1634" s="77">
        <v>13.05</v>
      </c>
      <c r="G1634" s="77">
        <v>13.1</v>
      </c>
      <c r="H1634" s="91">
        <f t="shared" si="358"/>
        <v>7.692307692307665E-3</v>
      </c>
      <c r="I1634" s="77">
        <f t="shared" si="359"/>
        <v>5.0000000000000711E-2</v>
      </c>
      <c r="J1634" s="77">
        <f t="shared" si="360"/>
        <v>9.9999999999999645E-2</v>
      </c>
      <c r="K1634" s="80">
        <v>1</v>
      </c>
      <c r="M1634" s="51"/>
    </row>
    <row r="1635" spans="1:38" hidden="1">
      <c r="A1635" s="137">
        <v>41549</v>
      </c>
      <c r="B1635" s="73" t="s">
        <v>5448</v>
      </c>
      <c r="C1635" s="74" t="s">
        <v>5449</v>
      </c>
      <c r="D1635" s="126" t="s">
        <v>5450</v>
      </c>
      <c r="E1635" s="78">
        <v>22</v>
      </c>
      <c r="F1635" s="77">
        <v>26.25</v>
      </c>
      <c r="G1635" s="77">
        <v>27</v>
      </c>
      <c r="H1635" s="91">
        <f t="shared" si="358"/>
        <v>0.22727272727272727</v>
      </c>
      <c r="I1635" s="77">
        <f t="shared" si="359"/>
        <v>4.25</v>
      </c>
      <c r="J1635" s="77">
        <f t="shared" si="360"/>
        <v>5</v>
      </c>
      <c r="K1635" s="80">
        <v>3</v>
      </c>
      <c r="M1635" s="51"/>
    </row>
    <row r="1636" spans="1:38" s="52" customFormat="1" hidden="1">
      <c r="A1636" s="137">
        <v>41550</v>
      </c>
      <c r="B1636" s="73" t="s">
        <v>5451</v>
      </c>
      <c r="C1636" s="74" t="s">
        <v>5452</v>
      </c>
      <c r="D1636" s="138" t="s">
        <v>5453</v>
      </c>
      <c r="E1636" s="78">
        <v>20</v>
      </c>
      <c r="F1636" s="77">
        <v>18.5</v>
      </c>
      <c r="G1636" s="77">
        <v>18.48</v>
      </c>
      <c r="H1636" s="91">
        <f t="shared" si="358"/>
        <v>-7.5999999999999984E-2</v>
      </c>
      <c r="I1636" s="77">
        <f t="shared" si="359"/>
        <v>-1.5</v>
      </c>
      <c r="J1636" s="77">
        <f t="shared" si="360"/>
        <v>-1.5199999999999996</v>
      </c>
      <c r="K1636" s="80">
        <v>1</v>
      </c>
      <c r="L1636" s="81"/>
      <c r="M1636" s="64"/>
      <c r="N1636" s="53"/>
      <c r="O1636" s="53"/>
      <c r="P1636" s="54"/>
      <c r="Q1636" s="54"/>
      <c r="R1636" s="54"/>
      <c r="S1636" s="54"/>
      <c r="T1636" s="54"/>
      <c r="U1636" s="54"/>
      <c r="V1636" s="54"/>
      <c r="W1636" s="54"/>
      <c r="X1636" s="54"/>
      <c r="Y1636" s="54"/>
      <c r="Z1636" s="54"/>
      <c r="AA1636" s="54"/>
      <c r="AB1636" s="54"/>
      <c r="AC1636" s="54"/>
      <c r="AD1636" s="54"/>
      <c r="AE1636" s="54"/>
      <c r="AF1636" s="54"/>
      <c r="AG1636" s="54"/>
      <c r="AH1636" s="54"/>
      <c r="AI1636" s="54"/>
      <c r="AJ1636" s="54"/>
      <c r="AK1636" s="54"/>
      <c r="AL1636" s="54"/>
    </row>
    <row r="1637" spans="1:38" s="52" customFormat="1" hidden="1">
      <c r="A1637" s="137">
        <v>41550</v>
      </c>
      <c r="B1637" s="73" t="s">
        <v>5454</v>
      </c>
      <c r="C1637" s="74" t="s">
        <v>5455</v>
      </c>
      <c r="D1637" s="126" t="s">
        <v>5456</v>
      </c>
      <c r="E1637" s="78">
        <v>18</v>
      </c>
      <c r="F1637" s="77">
        <v>17.25</v>
      </c>
      <c r="G1637" s="77">
        <v>18.8</v>
      </c>
      <c r="H1637" s="91">
        <f t="shared" si="358"/>
        <v>4.4444444444444481E-2</v>
      </c>
      <c r="I1637" s="77">
        <f t="shared" si="359"/>
        <v>-0.75</v>
      </c>
      <c r="J1637" s="77">
        <f t="shared" si="360"/>
        <v>0.80000000000000071</v>
      </c>
      <c r="K1637" s="80">
        <v>1</v>
      </c>
      <c r="L1637" s="81"/>
      <c r="M1637" s="64"/>
      <c r="N1637" s="53"/>
      <c r="O1637" s="53"/>
      <c r="P1637" s="54"/>
      <c r="Q1637" s="54"/>
      <c r="R1637" s="54"/>
      <c r="S1637" s="54"/>
      <c r="T1637" s="54"/>
      <c r="U1637" s="54"/>
      <c r="V1637" s="54"/>
      <c r="W1637" s="54"/>
      <c r="X1637" s="54"/>
      <c r="Y1637" s="54"/>
      <c r="Z1637" s="54"/>
      <c r="AA1637" s="54"/>
      <c r="AB1637" s="54"/>
      <c r="AC1637" s="54"/>
      <c r="AD1637" s="54"/>
      <c r="AE1637" s="54"/>
      <c r="AF1637" s="54"/>
      <c r="AG1637" s="54"/>
      <c r="AH1637" s="54"/>
      <c r="AI1637" s="54"/>
      <c r="AJ1637" s="54"/>
      <c r="AK1637" s="54"/>
      <c r="AL1637" s="54"/>
    </row>
    <row r="1638" spans="1:38" s="52" customFormat="1" hidden="1">
      <c r="A1638" s="137">
        <v>41550</v>
      </c>
      <c r="B1638" s="73" t="s">
        <v>5457</v>
      </c>
      <c r="C1638" s="74" t="s">
        <v>5458</v>
      </c>
      <c r="D1638" s="126" t="s">
        <v>4714</v>
      </c>
      <c r="E1638" s="78">
        <v>14</v>
      </c>
      <c r="F1638" s="77">
        <v>28.75</v>
      </c>
      <c r="G1638" s="77">
        <v>30.44</v>
      </c>
      <c r="H1638" s="91">
        <f t="shared" si="358"/>
        <v>1.1742857142857144</v>
      </c>
      <c r="I1638" s="77">
        <f t="shared" si="359"/>
        <v>14.75</v>
      </c>
      <c r="J1638" s="77">
        <f t="shared" si="360"/>
        <v>16.440000000000001</v>
      </c>
      <c r="K1638" s="80">
        <v>3</v>
      </c>
      <c r="L1638" s="81"/>
      <c r="M1638" s="64"/>
      <c r="N1638" s="53"/>
      <c r="O1638" s="53"/>
      <c r="P1638" s="54"/>
      <c r="Q1638" s="54"/>
      <c r="R1638" s="54"/>
      <c r="S1638" s="54"/>
      <c r="T1638" s="54"/>
      <c r="U1638" s="54"/>
      <c r="V1638" s="54"/>
      <c r="W1638" s="54"/>
      <c r="X1638" s="54"/>
      <c r="Y1638" s="54"/>
      <c r="Z1638" s="54"/>
      <c r="AA1638" s="54"/>
      <c r="AB1638" s="54"/>
      <c r="AC1638" s="54"/>
      <c r="AD1638" s="54"/>
      <c r="AE1638" s="54"/>
      <c r="AF1638" s="54"/>
      <c r="AG1638" s="54"/>
      <c r="AH1638" s="54"/>
      <c r="AI1638" s="54"/>
      <c r="AJ1638" s="54"/>
      <c r="AK1638" s="54"/>
      <c r="AL1638" s="54"/>
    </row>
    <row r="1639" spans="1:38" s="52" customFormat="1" hidden="1">
      <c r="A1639" s="137">
        <v>41556</v>
      </c>
      <c r="B1639" s="73" t="s">
        <v>5459</v>
      </c>
      <c r="C1639" s="74" t="s">
        <v>5460</v>
      </c>
      <c r="D1639" s="138" t="s">
        <v>5461</v>
      </c>
      <c r="E1639" s="78">
        <v>15</v>
      </c>
      <c r="F1639" s="77">
        <v>18.5</v>
      </c>
      <c r="G1639" s="77">
        <v>19.350000000000001</v>
      </c>
      <c r="H1639" s="91">
        <f t="shared" si="358"/>
        <v>0.29000000000000009</v>
      </c>
      <c r="I1639" s="77">
        <f t="shared" si="359"/>
        <v>3.5</v>
      </c>
      <c r="J1639" s="77">
        <f t="shared" si="360"/>
        <v>4.3500000000000014</v>
      </c>
      <c r="K1639" s="80">
        <v>3</v>
      </c>
      <c r="L1639" s="81"/>
      <c r="M1639" s="64"/>
      <c r="N1639" s="53"/>
      <c r="O1639" s="53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4"/>
      <c r="AG1639" s="54"/>
      <c r="AH1639" s="54"/>
      <c r="AI1639" s="54"/>
      <c r="AJ1639" s="54"/>
      <c r="AK1639" s="54"/>
      <c r="AL1639" s="54"/>
    </row>
    <row r="1640" spans="1:38" s="52" customFormat="1" hidden="1">
      <c r="A1640" s="137">
        <v>41556</v>
      </c>
      <c r="B1640" s="73" t="s">
        <v>5462</v>
      </c>
      <c r="C1640" s="74" t="s">
        <v>5463</v>
      </c>
      <c r="D1640" s="126" t="s">
        <v>5464</v>
      </c>
      <c r="E1640" s="78">
        <v>21</v>
      </c>
      <c r="F1640" s="77">
        <v>22.4</v>
      </c>
      <c r="G1640" s="77">
        <v>21</v>
      </c>
      <c r="H1640" s="91">
        <f t="shared" si="358"/>
        <v>0</v>
      </c>
      <c r="I1640" s="77">
        <f t="shared" si="359"/>
        <v>1.3999999999999986</v>
      </c>
      <c r="J1640" s="77">
        <f t="shared" si="360"/>
        <v>0</v>
      </c>
      <c r="K1640" s="80">
        <v>1</v>
      </c>
      <c r="L1640" s="81"/>
      <c r="M1640" s="64"/>
      <c r="N1640" s="53"/>
      <c r="O1640" s="53"/>
      <c r="P1640" s="54"/>
      <c r="Q1640" s="54"/>
      <c r="R1640" s="54"/>
      <c r="S1640" s="54"/>
      <c r="T1640" s="54"/>
      <c r="U1640" s="54"/>
      <c r="V1640" s="54"/>
      <c r="W1640" s="54"/>
      <c r="X1640" s="54"/>
      <c r="Y1640" s="54"/>
      <c r="Z1640" s="54"/>
      <c r="AA1640" s="54"/>
      <c r="AB1640" s="54"/>
      <c r="AC1640" s="54"/>
      <c r="AD1640" s="54"/>
      <c r="AE1640" s="54"/>
      <c r="AF1640" s="54"/>
      <c r="AG1640" s="54"/>
      <c r="AH1640" s="54"/>
      <c r="AI1640" s="54"/>
      <c r="AJ1640" s="54"/>
      <c r="AK1640" s="54"/>
      <c r="AL1640" s="54"/>
    </row>
    <row r="1641" spans="1:38" s="1" customFormat="1" hidden="1">
      <c r="A1641" s="137">
        <v>41556</v>
      </c>
      <c r="B1641" s="73" t="s">
        <v>5465</v>
      </c>
      <c r="C1641" s="74" t="s">
        <v>5466</v>
      </c>
      <c r="D1641" s="138" t="s">
        <v>5467</v>
      </c>
      <c r="E1641" s="78">
        <v>13</v>
      </c>
      <c r="F1641" s="77">
        <v>13.03</v>
      </c>
      <c r="G1641" s="77">
        <v>11.89</v>
      </c>
      <c r="H1641" s="91">
        <f t="shared" si="358"/>
        <v>-8.5384615384615337E-2</v>
      </c>
      <c r="I1641" s="77">
        <f t="shared" si="359"/>
        <v>2.9999999999999361E-2</v>
      </c>
      <c r="J1641" s="77">
        <f t="shared" si="360"/>
        <v>-1.1099999999999994</v>
      </c>
      <c r="K1641" s="80">
        <v>3</v>
      </c>
      <c r="L1641" s="81" t="s">
        <v>3006</v>
      </c>
      <c r="M1641" s="8"/>
      <c r="N1641" s="4"/>
      <c r="O1641" s="4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</row>
    <row r="1642" spans="1:38" s="1" customFormat="1" hidden="1">
      <c r="A1642" s="137">
        <v>41557</v>
      </c>
      <c r="B1642" s="73" t="s">
        <v>5468</v>
      </c>
      <c r="C1642" s="74" t="s">
        <v>5469</v>
      </c>
      <c r="D1642" s="126" t="s">
        <v>5470</v>
      </c>
      <c r="E1642" s="78">
        <v>44</v>
      </c>
      <c r="F1642" s="77">
        <v>54.15</v>
      </c>
      <c r="G1642" s="77">
        <v>52.01</v>
      </c>
      <c r="H1642" s="91">
        <f t="shared" si="358"/>
        <v>0.18204545454545451</v>
      </c>
      <c r="I1642" s="77">
        <f t="shared" si="359"/>
        <v>10.149999999999999</v>
      </c>
      <c r="J1642" s="77">
        <f t="shared" si="360"/>
        <v>8.009999999999998</v>
      </c>
      <c r="K1642" s="80">
        <v>3</v>
      </c>
      <c r="L1642" s="81"/>
      <c r="M1642" s="8"/>
      <c r="N1642" s="4"/>
      <c r="O1642" s="4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</row>
    <row r="1643" spans="1:38" s="1" customFormat="1" hidden="1">
      <c r="A1643" s="137">
        <v>41557</v>
      </c>
      <c r="B1643" s="73" t="s">
        <v>5471</v>
      </c>
      <c r="C1643" s="74" t="s">
        <v>5472</v>
      </c>
      <c r="D1643" s="138" t="s">
        <v>5473</v>
      </c>
      <c r="E1643" s="78">
        <v>16</v>
      </c>
      <c r="F1643" s="77">
        <v>24</v>
      </c>
      <c r="G1643" s="77">
        <v>24.99</v>
      </c>
      <c r="H1643" s="91">
        <f t="shared" si="358"/>
        <v>0.5618749999999999</v>
      </c>
      <c r="I1643" s="77">
        <f t="shared" si="359"/>
        <v>8</v>
      </c>
      <c r="J1643" s="77">
        <f t="shared" si="360"/>
        <v>8.9899999999999984</v>
      </c>
      <c r="K1643" s="80">
        <v>3</v>
      </c>
      <c r="L1643" s="81"/>
      <c r="M1643" s="8"/>
      <c r="N1643" s="4"/>
      <c r="O1643" s="4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</row>
    <row r="1644" spans="1:38" s="1" customFormat="1" hidden="1">
      <c r="A1644" s="137">
        <v>41557</v>
      </c>
      <c r="B1644" s="73" t="s">
        <v>5474</v>
      </c>
      <c r="C1644" s="74" t="s">
        <v>5475</v>
      </c>
      <c r="D1644" s="138" t="s">
        <v>5476</v>
      </c>
      <c r="E1644" s="78">
        <v>16</v>
      </c>
      <c r="F1644" s="77">
        <v>17.18</v>
      </c>
      <c r="G1644" s="77">
        <v>18.25</v>
      </c>
      <c r="H1644" s="91">
        <f t="shared" si="358"/>
        <v>0.140625</v>
      </c>
      <c r="I1644" s="77">
        <f t="shared" si="359"/>
        <v>1.1799999999999997</v>
      </c>
      <c r="J1644" s="77">
        <f t="shared" si="360"/>
        <v>2.25</v>
      </c>
      <c r="K1644" s="80">
        <v>1</v>
      </c>
      <c r="L1644" s="81"/>
      <c r="M1644" s="8"/>
      <c r="N1644" s="4"/>
      <c r="O1644" s="4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</row>
    <row r="1645" spans="1:38" s="1" customFormat="1" hidden="1">
      <c r="A1645" s="137">
        <v>41557</v>
      </c>
      <c r="B1645" s="73" t="s">
        <v>5477</v>
      </c>
      <c r="C1645" s="74" t="s">
        <v>5478</v>
      </c>
      <c r="D1645" s="138" t="s">
        <v>5479</v>
      </c>
      <c r="E1645" s="78">
        <v>22</v>
      </c>
      <c r="F1645" s="77">
        <v>24</v>
      </c>
      <c r="G1645" s="77">
        <v>24.1</v>
      </c>
      <c r="H1645" s="91">
        <f t="shared" si="358"/>
        <v>9.5454545454545514E-2</v>
      </c>
      <c r="I1645" s="77">
        <f t="shared" si="359"/>
        <v>2</v>
      </c>
      <c r="J1645" s="77">
        <f t="shared" si="360"/>
        <v>2.1000000000000014</v>
      </c>
      <c r="K1645" s="80">
        <v>3</v>
      </c>
      <c r="L1645" s="81"/>
      <c r="M1645" s="8"/>
      <c r="N1645" s="4"/>
      <c r="O1645" s="4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</row>
    <row r="1646" spans="1:38" hidden="1">
      <c r="A1646" s="137">
        <v>41563</v>
      </c>
      <c r="B1646" s="141" t="s">
        <v>5480</v>
      </c>
      <c r="C1646" s="74" t="s">
        <v>5481</v>
      </c>
      <c r="D1646" s="126" t="s">
        <v>5482</v>
      </c>
      <c r="E1646" s="78">
        <v>22</v>
      </c>
      <c r="F1646" s="77">
        <v>22.8</v>
      </c>
      <c r="G1646" s="77">
        <v>22</v>
      </c>
      <c r="H1646" s="91">
        <f t="shared" si="358"/>
        <v>0</v>
      </c>
      <c r="I1646" s="77">
        <f t="shared" si="359"/>
        <v>0.80000000000000071</v>
      </c>
      <c r="J1646" s="77">
        <f t="shared" si="360"/>
        <v>0</v>
      </c>
      <c r="K1646" s="80">
        <v>2</v>
      </c>
    </row>
    <row r="1647" spans="1:38" hidden="1">
      <c r="A1647" s="137">
        <v>41563</v>
      </c>
      <c r="B1647" s="73" t="s">
        <v>5483</v>
      </c>
      <c r="C1647" s="74" t="s">
        <v>5484</v>
      </c>
      <c r="D1647" s="126" t="s">
        <v>5485</v>
      </c>
      <c r="E1647" s="78">
        <v>17</v>
      </c>
      <c r="F1647" s="77">
        <v>19.18</v>
      </c>
      <c r="G1647" s="77">
        <v>19.260000000000002</v>
      </c>
      <c r="H1647" s="91">
        <f t="shared" si="358"/>
        <v>0.13294117647058834</v>
      </c>
      <c r="I1647" s="77">
        <f t="shared" si="359"/>
        <v>2.1799999999999997</v>
      </c>
      <c r="J1647" s="77">
        <f t="shared" si="360"/>
        <v>2.2600000000000016</v>
      </c>
      <c r="K1647" s="80">
        <v>2</v>
      </c>
    </row>
    <row r="1648" spans="1:38" hidden="1">
      <c r="A1648" s="137">
        <v>41563</v>
      </c>
      <c r="B1648" s="73" t="s">
        <v>5486</v>
      </c>
      <c r="C1648" s="74" t="s">
        <v>5487</v>
      </c>
      <c r="D1648" s="138" t="s">
        <v>1756</v>
      </c>
      <c r="E1648" s="78">
        <v>20</v>
      </c>
      <c r="F1648" s="77">
        <v>38.5</v>
      </c>
      <c r="G1648" s="77">
        <v>37.159999999999997</v>
      </c>
      <c r="H1648" s="91">
        <f t="shared" si="358"/>
        <v>0.85799999999999987</v>
      </c>
      <c r="I1648" s="77">
        <f t="shared" si="359"/>
        <v>18.5</v>
      </c>
      <c r="J1648" s="77">
        <f t="shared" si="360"/>
        <v>17.159999999999997</v>
      </c>
      <c r="K1648" s="80">
        <v>3</v>
      </c>
    </row>
    <row r="1649" spans="1:38" hidden="1">
      <c r="A1649" s="137">
        <v>41564</v>
      </c>
      <c r="B1649" s="73" t="s">
        <v>5488</v>
      </c>
      <c r="C1649" s="74" t="s">
        <v>5489</v>
      </c>
      <c r="D1649" s="138" t="s">
        <v>5490</v>
      </c>
      <c r="E1649" s="78">
        <v>8.5</v>
      </c>
      <c r="F1649" s="77">
        <v>7</v>
      </c>
      <c r="G1649" s="77">
        <v>8.5500000000000007</v>
      </c>
      <c r="H1649" s="91">
        <f t="shared" si="358"/>
        <v>5.8823529411765538E-3</v>
      </c>
      <c r="I1649" s="77">
        <f t="shared" si="359"/>
        <v>-1.5</v>
      </c>
      <c r="J1649" s="77">
        <f t="shared" si="360"/>
        <v>5.0000000000000711E-2</v>
      </c>
      <c r="K1649" s="80">
        <v>1</v>
      </c>
    </row>
    <row r="1650" spans="1:38" hidden="1">
      <c r="A1650" s="137">
        <v>41565</v>
      </c>
      <c r="B1650" s="73" t="s">
        <v>5491</v>
      </c>
      <c r="C1650" s="168" t="s">
        <v>5492</v>
      </c>
      <c r="D1650" s="136" t="s">
        <v>5493</v>
      </c>
      <c r="E1650" s="78">
        <v>13</v>
      </c>
      <c r="F1650" s="77">
        <v>20</v>
      </c>
      <c r="G1650" s="77">
        <v>28.8</v>
      </c>
      <c r="H1650" s="91">
        <f t="shared" si="358"/>
        <v>1.2153846153846155</v>
      </c>
      <c r="I1650" s="77">
        <f t="shared" si="359"/>
        <v>7</v>
      </c>
      <c r="J1650" s="77">
        <f t="shared" si="360"/>
        <v>15.8</v>
      </c>
      <c r="K1650" s="80">
        <v>3</v>
      </c>
    </row>
    <row r="1651" spans="1:38" hidden="1">
      <c r="A1651" s="137">
        <v>41571</v>
      </c>
      <c r="B1651" s="73" t="s">
        <v>5494</v>
      </c>
      <c r="C1651" s="74" t="s">
        <v>5495</v>
      </c>
      <c r="D1651" s="73" t="s">
        <v>5496</v>
      </c>
      <c r="E1651" s="78">
        <v>10</v>
      </c>
      <c r="F1651" s="77">
        <v>10</v>
      </c>
      <c r="G1651" s="77">
        <v>10.01</v>
      </c>
      <c r="H1651" s="91">
        <f t="shared" si="358"/>
        <v>9.9999999999997877E-4</v>
      </c>
      <c r="I1651" s="77">
        <f t="shared" si="359"/>
        <v>0</v>
      </c>
      <c r="J1651" s="77">
        <f t="shared" si="360"/>
        <v>9.9999999999997868E-3</v>
      </c>
      <c r="K1651" s="80">
        <v>1</v>
      </c>
      <c r="L1651" s="91"/>
    </row>
    <row r="1652" spans="1:38" hidden="1">
      <c r="A1652" s="137">
        <v>41572</v>
      </c>
      <c r="B1652" s="73" t="s">
        <v>5497</v>
      </c>
      <c r="C1652" s="74" t="s">
        <v>5498</v>
      </c>
      <c r="D1652" s="73" t="s">
        <v>5499</v>
      </c>
      <c r="E1652" s="78">
        <v>10</v>
      </c>
      <c r="F1652" s="77">
        <v>10.51</v>
      </c>
      <c r="G1652" s="77">
        <v>10.61</v>
      </c>
      <c r="H1652" s="91">
        <f t="shared" si="358"/>
        <v>6.0999999999999943E-2</v>
      </c>
      <c r="I1652" s="77">
        <f t="shared" si="359"/>
        <v>0.50999999999999979</v>
      </c>
      <c r="J1652" s="77">
        <f t="shared" si="360"/>
        <v>0.60999999999999943</v>
      </c>
      <c r="K1652" s="80">
        <v>1</v>
      </c>
      <c r="L1652" s="134"/>
    </row>
    <row r="1653" spans="1:38" hidden="1">
      <c r="A1653" s="137">
        <v>41572</v>
      </c>
      <c r="B1653" s="73" t="s">
        <v>5500</v>
      </c>
      <c r="C1653" s="74" t="s">
        <v>5501</v>
      </c>
      <c r="D1653" s="126" t="s">
        <v>5439</v>
      </c>
      <c r="E1653" s="78">
        <v>15</v>
      </c>
      <c r="F1653" s="77">
        <v>15</v>
      </c>
      <c r="G1653" s="77">
        <v>14.99</v>
      </c>
      <c r="H1653" s="91">
        <f t="shared" si="358"/>
        <v>-6.6666666666665244E-4</v>
      </c>
      <c r="I1653" s="77">
        <f t="shared" si="359"/>
        <v>0</v>
      </c>
      <c r="J1653" s="77">
        <f t="shared" si="360"/>
        <v>-9.9999999999997868E-3</v>
      </c>
      <c r="K1653" s="80">
        <v>1</v>
      </c>
      <c r="L1653" s="134"/>
    </row>
    <row r="1654" spans="1:38" hidden="1">
      <c r="A1654" s="137">
        <v>41572</v>
      </c>
      <c r="B1654" s="73" t="s">
        <v>5502</v>
      </c>
      <c r="C1654" s="74" t="s">
        <v>5503</v>
      </c>
      <c r="D1654" s="138" t="s">
        <v>5504</v>
      </c>
      <c r="E1654" s="78">
        <v>12</v>
      </c>
      <c r="F1654" s="77">
        <v>11</v>
      </c>
      <c r="G1654" s="77">
        <v>11.25</v>
      </c>
      <c r="H1654" s="91">
        <f t="shared" si="358"/>
        <v>-6.25E-2</v>
      </c>
      <c r="I1654" s="77">
        <f t="shared" si="359"/>
        <v>-1</v>
      </c>
      <c r="J1654" s="77">
        <f t="shared" si="360"/>
        <v>-0.75</v>
      </c>
      <c r="K1654" s="80">
        <v>2</v>
      </c>
      <c r="L1654" s="81" t="s">
        <v>3006</v>
      </c>
    </row>
    <row r="1655" spans="1:38" hidden="1">
      <c r="A1655" s="137">
        <v>41572</v>
      </c>
      <c r="B1655" s="73" t="s">
        <v>5505</v>
      </c>
      <c r="C1655" s="74" t="s">
        <v>5506</v>
      </c>
      <c r="D1655" s="138" t="s">
        <v>5507</v>
      </c>
      <c r="E1655" s="78">
        <v>18</v>
      </c>
      <c r="F1655" s="77">
        <v>17.5</v>
      </c>
      <c r="G1655" s="77">
        <v>17.75</v>
      </c>
      <c r="H1655" s="91">
        <f t="shared" si="358"/>
        <v>-1.3888888888888888E-2</v>
      </c>
      <c r="I1655" s="77">
        <f t="shared" si="359"/>
        <v>-0.5</v>
      </c>
      <c r="J1655" s="77">
        <f t="shared" si="360"/>
        <v>-0.25</v>
      </c>
      <c r="K1655" s="80">
        <v>1</v>
      </c>
      <c r="L1655" s="134"/>
    </row>
    <row r="1656" spans="1:38" hidden="1">
      <c r="A1656" s="169">
        <v>41576</v>
      </c>
      <c r="B1656" s="170" t="s">
        <v>5508</v>
      </c>
      <c r="C1656" s="171" t="s">
        <v>5509</v>
      </c>
      <c r="D1656" s="172" t="s">
        <v>4937</v>
      </c>
      <c r="E1656" s="173">
        <v>10</v>
      </c>
      <c r="F1656" s="174">
        <v>10.01</v>
      </c>
      <c r="G1656" s="174">
        <v>10.050000000000001</v>
      </c>
      <c r="H1656" s="175">
        <f t="shared" si="358"/>
        <v>5.0000000000000712E-3</v>
      </c>
      <c r="I1656" s="174">
        <f t="shared" si="359"/>
        <v>9.9999999999997868E-3</v>
      </c>
      <c r="J1656" s="174">
        <f t="shared" si="360"/>
        <v>5.0000000000000711E-2</v>
      </c>
      <c r="K1656" s="176">
        <v>1</v>
      </c>
      <c r="L1656" s="177"/>
    </row>
    <row r="1657" spans="1:38" hidden="1">
      <c r="A1657" s="169">
        <v>41577</v>
      </c>
      <c r="B1657" s="170" t="s">
        <v>5510</v>
      </c>
      <c r="C1657" s="171" t="s">
        <v>5511</v>
      </c>
      <c r="D1657" s="172" t="s">
        <v>5512</v>
      </c>
      <c r="E1657" s="173">
        <v>20</v>
      </c>
      <c r="F1657" s="174">
        <v>20.65</v>
      </c>
      <c r="G1657" s="174">
        <v>20.399999999999999</v>
      </c>
      <c r="H1657" s="175">
        <f t="shared" si="358"/>
        <v>1.9999999999999928E-2</v>
      </c>
      <c r="I1657" s="174">
        <f t="shared" si="359"/>
        <v>0.64999999999999858</v>
      </c>
      <c r="J1657" s="174">
        <f t="shared" si="360"/>
        <v>0.39999999999999858</v>
      </c>
      <c r="K1657" s="176">
        <v>2</v>
      </c>
      <c r="L1657" s="177"/>
    </row>
    <row r="1658" spans="1:38" hidden="1">
      <c r="A1658" s="169">
        <v>41577</v>
      </c>
      <c r="B1658" s="170" t="s">
        <v>5513</v>
      </c>
      <c r="C1658" s="171" t="s">
        <v>5514</v>
      </c>
      <c r="D1658" s="172" t="s">
        <v>5515</v>
      </c>
      <c r="E1658" s="173">
        <v>31</v>
      </c>
      <c r="F1658" s="174">
        <v>42</v>
      </c>
      <c r="G1658" s="174">
        <v>35.39</v>
      </c>
      <c r="H1658" s="175">
        <f t="shared" si="358"/>
        <v>0.14161290322580647</v>
      </c>
      <c r="I1658" s="174">
        <f t="shared" si="359"/>
        <v>11</v>
      </c>
      <c r="J1658" s="174">
        <f t="shared" si="360"/>
        <v>4.3900000000000006</v>
      </c>
      <c r="K1658" s="176">
        <v>3</v>
      </c>
      <c r="L1658" s="177"/>
    </row>
    <row r="1659" spans="1:38" hidden="1">
      <c r="A1659" s="169">
        <v>41577</v>
      </c>
      <c r="B1659" s="170" t="s">
        <v>5516</v>
      </c>
      <c r="C1659" s="171" t="s">
        <v>5517</v>
      </c>
      <c r="D1659" s="172" t="s">
        <v>4064</v>
      </c>
      <c r="E1659" s="173">
        <v>24</v>
      </c>
      <c r="F1659" s="174">
        <v>28</v>
      </c>
      <c r="G1659" s="174">
        <v>27.1</v>
      </c>
      <c r="H1659" s="175">
        <f t="shared" si="358"/>
        <v>0.12916666666666674</v>
      </c>
      <c r="I1659" s="174">
        <f t="shared" si="359"/>
        <v>4</v>
      </c>
      <c r="J1659" s="174">
        <f t="shared" si="360"/>
        <v>3.1000000000000014</v>
      </c>
      <c r="K1659" s="176">
        <v>3</v>
      </c>
      <c r="L1659" s="177"/>
    </row>
    <row r="1660" spans="1:38" s="1" customFormat="1" hidden="1">
      <c r="A1660" s="169">
        <v>41577</v>
      </c>
      <c r="B1660" s="170" t="s">
        <v>5518</v>
      </c>
      <c r="C1660" s="171" t="s">
        <v>5519</v>
      </c>
      <c r="D1660" s="172" t="s">
        <v>5520</v>
      </c>
      <c r="E1660" s="173">
        <v>13</v>
      </c>
      <c r="F1660" s="174">
        <v>13.03</v>
      </c>
      <c r="G1660" s="174">
        <v>13.25</v>
      </c>
      <c r="H1660" s="175">
        <f t="shared" si="358"/>
        <v>1.9230769230769232E-2</v>
      </c>
      <c r="I1660" s="174">
        <f t="shared" si="359"/>
        <v>2.9999999999999361E-2</v>
      </c>
      <c r="J1660" s="174">
        <f t="shared" si="360"/>
        <v>0.25</v>
      </c>
      <c r="K1660" s="176">
        <v>2</v>
      </c>
      <c r="L1660" s="177" t="s">
        <v>3006</v>
      </c>
      <c r="M1660" s="8"/>
      <c r="N1660" s="4"/>
      <c r="O1660" s="4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</row>
    <row r="1661" spans="1:38" s="1" customFormat="1" hidden="1">
      <c r="A1661" s="137">
        <v>41578</v>
      </c>
      <c r="B1661" s="73" t="s">
        <v>5521</v>
      </c>
      <c r="C1661" s="74" t="s">
        <v>5522</v>
      </c>
      <c r="D1661" s="138" t="s">
        <v>5523</v>
      </c>
      <c r="E1661" s="78">
        <v>17</v>
      </c>
      <c r="F1661" s="77">
        <v>21.2</v>
      </c>
      <c r="G1661" s="77">
        <v>24.12</v>
      </c>
      <c r="H1661" s="91">
        <f t="shared" si="358"/>
        <v>0.41882352941176476</v>
      </c>
      <c r="I1661" s="77">
        <f t="shared" si="359"/>
        <v>4.1999999999999993</v>
      </c>
      <c r="J1661" s="77">
        <f t="shared" si="360"/>
        <v>7.120000000000001</v>
      </c>
      <c r="K1661" s="80">
        <v>3</v>
      </c>
      <c r="L1661" s="81"/>
      <c r="M1661" s="8"/>
      <c r="N1661" s="4"/>
      <c r="O1661" s="4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</row>
    <row r="1662" spans="1:38" s="1" customFormat="1" hidden="1">
      <c r="A1662" s="137">
        <v>41578</v>
      </c>
      <c r="B1662" s="73" t="s">
        <v>5524</v>
      </c>
      <c r="C1662" s="74" t="s">
        <v>5525</v>
      </c>
      <c r="D1662" s="138" t="s">
        <v>5526</v>
      </c>
      <c r="E1662" s="78">
        <v>17</v>
      </c>
      <c r="F1662" s="77">
        <v>22.01</v>
      </c>
      <c r="G1662" s="77">
        <v>21</v>
      </c>
      <c r="H1662" s="91">
        <f t="shared" si="358"/>
        <v>0.23529411764705882</v>
      </c>
      <c r="I1662" s="77">
        <f t="shared" si="359"/>
        <v>5.0100000000000016</v>
      </c>
      <c r="J1662" s="77">
        <f t="shared" si="360"/>
        <v>4</v>
      </c>
      <c r="K1662" s="80">
        <v>3</v>
      </c>
      <c r="L1662" s="81"/>
      <c r="M1662" s="8"/>
      <c r="N1662" s="4"/>
      <c r="O1662" s="4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</row>
    <row r="1663" spans="1:38" s="1" customFormat="1" hidden="1">
      <c r="A1663" s="137">
        <v>41578</v>
      </c>
      <c r="B1663" s="73" t="s">
        <v>5527</v>
      </c>
      <c r="C1663" s="74" t="s">
        <v>5528</v>
      </c>
      <c r="D1663" s="138" t="s">
        <v>5529</v>
      </c>
      <c r="E1663" s="78">
        <v>12</v>
      </c>
      <c r="F1663" s="77">
        <v>13.4</v>
      </c>
      <c r="G1663" s="77">
        <v>13.42</v>
      </c>
      <c r="H1663" s="91">
        <f t="shared" si="358"/>
        <v>0.11833333333333333</v>
      </c>
      <c r="I1663" s="77">
        <f t="shared" si="359"/>
        <v>1.4000000000000004</v>
      </c>
      <c r="J1663" s="77">
        <f t="shared" si="360"/>
        <v>1.42</v>
      </c>
      <c r="K1663" s="80">
        <v>1</v>
      </c>
      <c r="L1663" s="81"/>
      <c r="M1663" s="8"/>
      <c r="N1663" s="4"/>
      <c r="O1663" s="4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</row>
    <row r="1664" spans="1:38" s="1" customFormat="1" hidden="1">
      <c r="A1664" s="137">
        <v>41579</v>
      </c>
      <c r="B1664" s="73" t="s">
        <v>5530</v>
      </c>
      <c r="C1664" s="74" t="s">
        <v>5531</v>
      </c>
      <c r="D1664" s="138" t="s">
        <v>5532</v>
      </c>
      <c r="E1664" s="78">
        <v>18</v>
      </c>
      <c r="F1664" s="77">
        <v>35</v>
      </c>
      <c r="G1664" s="77">
        <v>36.200000000000003</v>
      </c>
      <c r="H1664" s="91">
        <f>(G1664-E1664)/E1664</f>
        <v>1.0111111111111113</v>
      </c>
      <c r="I1664" s="77">
        <f>(F1664-E1664)</f>
        <v>17</v>
      </c>
      <c r="J1664" s="77">
        <f>G1664-E1664</f>
        <v>18.200000000000003</v>
      </c>
      <c r="K1664" s="80">
        <v>3</v>
      </c>
      <c r="L1664" s="91"/>
      <c r="M1664" s="8"/>
      <c r="N1664" s="4"/>
      <c r="O1664" s="4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</row>
    <row r="1665" spans="1:38" s="1" customFormat="1" hidden="1">
      <c r="A1665" s="137">
        <v>41579</v>
      </c>
      <c r="B1665" s="73" t="s">
        <v>5533</v>
      </c>
      <c r="C1665" s="74" t="s">
        <v>5534</v>
      </c>
      <c r="D1665" s="138" t="s">
        <v>3945</v>
      </c>
      <c r="E1665" s="78">
        <v>15</v>
      </c>
      <c r="F1665" s="77">
        <v>28.35</v>
      </c>
      <c r="G1665" s="77">
        <v>28.4</v>
      </c>
      <c r="H1665" s="91">
        <f>(G1665-E1665)/E1665</f>
        <v>0.8933333333333332</v>
      </c>
      <c r="I1665" s="77">
        <f>(F1665-E1665)</f>
        <v>13.350000000000001</v>
      </c>
      <c r="J1665" s="77">
        <f>G1665-E1665</f>
        <v>13.399999999999999</v>
      </c>
      <c r="K1665" s="80">
        <v>3</v>
      </c>
      <c r="L1665" s="91"/>
      <c r="M1665" s="8"/>
      <c r="N1665" s="4"/>
      <c r="O1665" s="4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</row>
    <row r="1666" spans="1:38" s="52" customFormat="1" hidden="1">
      <c r="A1666" s="137">
        <v>41584</v>
      </c>
      <c r="B1666" s="73" t="s">
        <v>5535</v>
      </c>
      <c r="C1666" s="74" t="s">
        <v>5536</v>
      </c>
      <c r="D1666" s="138" t="s">
        <v>5537</v>
      </c>
      <c r="E1666" s="78">
        <v>19</v>
      </c>
      <c r="F1666" s="77">
        <v>19</v>
      </c>
      <c r="G1666" s="77">
        <v>19</v>
      </c>
      <c r="H1666" s="91">
        <f t="shared" ref="H1666:H1692" si="361">(G1666-E1666)/E1666</f>
        <v>0</v>
      </c>
      <c r="I1666" s="77">
        <f t="shared" ref="I1666:I1692" si="362">(F1666-E1666)</f>
        <v>0</v>
      </c>
      <c r="J1666" s="77">
        <f t="shared" ref="J1666:J1692" si="363">G1666-E1666</f>
        <v>0</v>
      </c>
      <c r="K1666" s="80">
        <v>1</v>
      </c>
      <c r="L1666" s="81"/>
      <c r="M1666" s="64"/>
      <c r="N1666" s="53"/>
      <c r="O1666" s="53"/>
      <c r="P1666" s="54"/>
      <c r="Q1666" s="54"/>
      <c r="R1666" s="54"/>
      <c r="S1666" s="54"/>
      <c r="T1666" s="54"/>
      <c r="U1666" s="54"/>
      <c r="V1666" s="54"/>
      <c r="W1666" s="54"/>
      <c r="X1666" s="54"/>
      <c r="Y1666" s="54"/>
      <c r="Z1666" s="54"/>
      <c r="AA1666" s="54"/>
      <c r="AB1666" s="54"/>
      <c r="AC1666" s="54"/>
      <c r="AD1666" s="54"/>
      <c r="AE1666" s="54"/>
      <c r="AF1666" s="54"/>
      <c r="AG1666" s="54"/>
      <c r="AH1666" s="54"/>
      <c r="AI1666" s="54"/>
      <c r="AJ1666" s="54"/>
      <c r="AK1666" s="54"/>
      <c r="AL1666" s="54"/>
    </row>
    <row r="1667" spans="1:38" s="52" customFormat="1" hidden="1">
      <c r="A1667" s="137">
        <v>41584</v>
      </c>
      <c r="B1667" s="73" t="s">
        <v>5538</v>
      </c>
      <c r="C1667" s="74" t="s">
        <v>5539</v>
      </c>
      <c r="D1667" s="138" t="s">
        <v>4064</v>
      </c>
      <c r="E1667" s="78">
        <v>15</v>
      </c>
      <c r="F1667" s="77">
        <v>14</v>
      </c>
      <c r="G1667" s="77">
        <v>14</v>
      </c>
      <c r="H1667" s="91">
        <f t="shared" si="361"/>
        <v>-6.6666666666666666E-2</v>
      </c>
      <c r="I1667" s="77">
        <f t="shared" si="362"/>
        <v>-1</v>
      </c>
      <c r="J1667" s="77">
        <f t="shared" si="363"/>
        <v>-1</v>
      </c>
      <c r="K1667" s="80">
        <v>1</v>
      </c>
      <c r="L1667" s="81"/>
      <c r="M1667" s="64"/>
      <c r="N1667" s="53"/>
      <c r="O1667" s="53"/>
      <c r="P1667" s="54"/>
      <c r="Q1667" s="54"/>
      <c r="R1667" s="54"/>
      <c r="S1667" s="54"/>
      <c r="T1667" s="54"/>
      <c r="U1667" s="54"/>
      <c r="V1667" s="54"/>
      <c r="W1667" s="54"/>
      <c r="X1667" s="54"/>
      <c r="Y1667" s="54"/>
      <c r="Z1667" s="54"/>
      <c r="AA1667" s="54"/>
      <c r="AB1667" s="54"/>
      <c r="AC1667" s="54"/>
      <c r="AD1667" s="54"/>
      <c r="AE1667" s="54"/>
      <c r="AF1667" s="54"/>
      <c r="AG1667" s="54"/>
      <c r="AH1667" s="54"/>
      <c r="AI1667" s="54"/>
      <c r="AJ1667" s="54"/>
      <c r="AK1667" s="54"/>
      <c r="AL1667" s="54"/>
    </row>
    <row r="1668" spans="1:38" s="52" customFormat="1" hidden="1">
      <c r="A1668" s="137">
        <v>41584</v>
      </c>
      <c r="B1668" s="73" t="s">
        <v>5540</v>
      </c>
      <c r="C1668" s="74" t="s">
        <v>5541</v>
      </c>
      <c r="D1668" s="138" t="s">
        <v>5542</v>
      </c>
      <c r="E1668" s="78">
        <v>18</v>
      </c>
      <c r="F1668" s="77">
        <v>22.59</v>
      </c>
      <c r="G1668" s="77">
        <v>21.55</v>
      </c>
      <c r="H1668" s="91">
        <f t="shared" si="361"/>
        <v>0.19722222222222227</v>
      </c>
      <c r="I1668" s="77">
        <f t="shared" si="362"/>
        <v>4.59</v>
      </c>
      <c r="J1668" s="77">
        <f t="shared" si="363"/>
        <v>3.5500000000000007</v>
      </c>
      <c r="K1668" s="80">
        <v>2</v>
      </c>
      <c r="L1668" s="81"/>
      <c r="M1668" s="64"/>
      <c r="N1668" s="53"/>
      <c r="O1668" s="53"/>
      <c r="P1668" s="54"/>
      <c r="Q1668" s="54"/>
      <c r="R1668" s="54"/>
      <c r="S1668" s="54"/>
      <c r="T1668" s="54"/>
      <c r="U1668" s="54"/>
      <c r="V1668" s="54"/>
      <c r="W1668" s="54"/>
      <c r="X1668" s="54"/>
      <c r="Y1668" s="54"/>
      <c r="Z1668" s="54"/>
      <c r="AA1668" s="54"/>
      <c r="AB1668" s="54"/>
      <c r="AC1668" s="54"/>
      <c r="AD1668" s="54"/>
      <c r="AE1668" s="54"/>
      <c r="AF1668" s="54"/>
      <c r="AG1668" s="54"/>
      <c r="AH1668" s="54"/>
      <c r="AI1668" s="54"/>
      <c r="AJ1668" s="54"/>
      <c r="AK1668" s="54"/>
      <c r="AL1668" s="54"/>
    </row>
    <row r="1669" spans="1:38" s="1" customFormat="1" hidden="1">
      <c r="A1669" s="137">
        <v>41584</v>
      </c>
      <c r="B1669" s="73" t="s">
        <v>5543</v>
      </c>
      <c r="C1669" s="74" t="s">
        <v>5544</v>
      </c>
      <c r="D1669" s="138" t="s">
        <v>5545</v>
      </c>
      <c r="E1669" s="78">
        <v>20</v>
      </c>
      <c r="F1669" s="77">
        <v>19.45</v>
      </c>
      <c r="G1669" s="77">
        <v>18.899999999999999</v>
      </c>
      <c r="H1669" s="91">
        <f t="shared" si="361"/>
        <v>-5.500000000000007E-2</v>
      </c>
      <c r="I1669" s="77">
        <f t="shared" si="362"/>
        <v>-0.55000000000000071</v>
      </c>
      <c r="J1669" s="77">
        <f t="shared" si="363"/>
        <v>-1.1000000000000014</v>
      </c>
      <c r="K1669" s="80">
        <v>1</v>
      </c>
      <c r="L1669" s="81"/>
      <c r="M1669" s="8"/>
      <c r="N1669" s="4"/>
      <c r="O1669" s="4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</row>
    <row r="1670" spans="1:38" s="1" customFormat="1" hidden="1">
      <c r="A1670" s="137">
        <v>41584</v>
      </c>
      <c r="B1670" s="73" t="s">
        <v>5546</v>
      </c>
      <c r="C1670" s="74" t="s">
        <v>5547</v>
      </c>
      <c r="D1670" s="140" t="s">
        <v>5473</v>
      </c>
      <c r="E1670" s="78">
        <v>16</v>
      </c>
      <c r="F1670" s="77">
        <v>17.86</v>
      </c>
      <c r="G1670" s="77">
        <v>16.05</v>
      </c>
      <c r="H1670" s="91">
        <f t="shared" si="361"/>
        <v>3.1250000000000444E-3</v>
      </c>
      <c r="I1670" s="77">
        <f t="shared" si="362"/>
        <v>1.8599999999999994</v>
      </c>
      <c r="J1670" s="77">
        <f t="shared" si="363"/>
        <v>5.0000000000000711E-2</v>
      </c>
      <c r="K1670" s="80">
        <v>1</v>
      </c>
      <c r="L1670" s="81"/>
      <c r="M1670" s="8"/>
      <c r="N1670" s="4"/>
      <c r="O1670" s="4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</row>
    <row r="1671" spans="1:38" s="1" customFormat="1" hidden="1">
      <c r="A1671" s="137">
        <v>41594</v>
      </c>
      <c r="B1671" s="73" t="s">
        <v>5548</v>
      </c>
      <c r="C1671" s="74" t="s">
        <v>5549</v>
      </c>
      <c r="D1671" s="138" t="s">
        <v>5550</v>
      </c>
      <c r="E1671" s="78">
        <v>16.5</v>
      </c>
      <c r="F1671" s="77">
        <v>18.5</v>
      </c>
      <c r="G1671" s="77">
        <v>16.309999999999999</v>
      </c>
      <c r="H1671" s="91">
        <f t="shared" si="361"/>
        <v>-1.1515151515151593E-2</v>
      </c>
      <c r="I1671" s="77">
        <f t="shared" si="362"/>
        <v>2</v>
      </c>
      <c r="J1671" s="77">
        <f t="shared" si="363"/>
        <v>-0.19000000000000128</v>
      </c>
      <c r="K1671" s="80">
        <v>3</v>
      </c>
      <c r="L1671" s="81"/>
      <c r="M1671" s="8"/>
      <c r="N1671" s="4"/>
      <c r="O1671" s="4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</row>
    <row r="1672" spans="1:38" s="1" customFormat="1" hidden="1">
      <c r="A1672" s="137">
        <v>41585</v>
      </c>
      <c r="B1672" s="73" t="s">
        <v>5551</v>
      </c>
      <c r="C1672" s="74" t="s">
        <v>5552</v>
      </c>
      <c r="D1672" s="138" t="s">
        <v>5553</v>
      </c>
      <c r="E1672" s="78">
        <v>11</v>
      </c>
      <c r="F1672" s="77">
        <v>12.13</v>
      </c>
      <c r="G1672" s="77">
        <v>12.9</v>
      </c>
      <c r="H1672" s="91">
        <f t="shared" si="361"/>
        <v>0.17272727272727276</v>
      </c>
      <c r="I1672" s="77">
        <f t="shared" si="362"/>
        <v>1.1300000000000008</v>
      </c>
      <c r="J1672" s="77">
        <f t="shared" si="363"/>
        <v>1.9000000000000004</v>
      </c>
      <c r="K1672" s="80">
        <v>1</v>
      </c>
      <c r="L1672" s="81"/>
      <c r="M1672" s="8"/>
      <c r="N1672" s="4"/>
      <c r="O1672" s="4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</row>
    <row r="1673" spans="1:38" s="1" customFormat="1" hidden="1">
      <c r="A1673" s="137">
        <v>41585</v>
      </c>
      <c r="B1673" s="73" t="s">
        <v>5554</v>
      </c>
      <c r="C1673" s="74" t="s">
        <v>5555</v>
      </c>
      <c r="D1673" s="178" t="s">
        <v>3916</v>
      </c>
      <c r="E1673" s="78">
        <v>10</v>
      </c>
      <c r="F1673" s="77">
        <v>11.25</v>
      </c>
      <c r="G1673" s="77">
        <v>9.64</v>
      </c>
      <c r="H1673" s="91">
        <f t="shared" si="361"/>
        <v>-3.5999999999999942E-2</v>
      </c>
      <c r="I1673" s="77">
        <f t="shared" si="362"/>
        <v>1.25</v>
      </c>
      <c r="J1673" s="77">
        <f t="shared" si="363"/>
        <v>-0.35999999999999943</v>
      </c>
      <c r="K1673" s="80">
        <v>1</v>
      </c>
      <c r="L1673" s="81"/>
      <c r="M1673" s="8"/>
      <c r="N1673" s="4"/>
      <c r="O1673" s="4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</row>
    <row r="1674" spans="1:38" hidden="1">
      <c r="A1674" s="137">
        <v>41585</v>
      </c>
      <c r="B1674" s="73" t="s">
        <v>5556</v>
      </c>
      <c r="C1674" s="74" t="s">
        <v>5557</v>
      </c>
      <c r="D1674" s="138" t="s">
        <v>5558</v>
      </c>
      <c r="E1674" s="78">
        <v>18</v>
      </c>
      <c r="F1674" s="77">
        <v>17</v>
      </c>
      <c r="G1674" s="77">
        <v>17.489999999999998</v>
      </c>
      <c r="H1674" s="91">
        <f t="shared" si="361"/>
        <v>-2.8333333333333419E-2</v>
      </c>
      <c r="I1674" s="77">
        <f t="shared" si="362"/>
        <v>-1</v>
      </c>
      <c r="J1674" s="77">
        <f t="shared" si="363"/>
        <v>-0.51000000000000156</v>
      </c>
      <c r="K1674" s="80">
        <v>1</v>
      </c>
    </row>
    <row r="1675" spans="1:38" hidden="1">
      <c r="A1675" s="137">
        <v>41585</v>
      </c>
      <c r="B1675" s="73" t="s">
        <v>5559</v>
      </c>
      <c r="C1675" s="74" t="s">
        <v>5560</v>
      </c>
      <c r="D1675" s="138" t="s">
        <v>5561</v>
      </c>
      <c r="E1675" s="78">
        <v>16</v>
      </c>
      <c r="F1675" s="77">
        <v>15.75</v>
      </c>
      <c r="G1675" s="77">
        <v>15.5</v>
      </c>
      <c r="H1675" s="91">
        <f t="shared" si="361"/>
        <v>-3.125E-2</v>
      </c>
      <c r="I1675" s="77">
        <f t="shared" si="362"/>
        <v>-0.25</v>
      </c>
      <c r="J1675" s="77">
        <f t="shared" si="363"/>
        <v>-0.5</v>
      </c>
      <c r="K1675" s="80">
        <v>1</v>
      </c>
    </row>
    <row r="1676" spans="1:38" hidden="1">
      <c r="A1676" s="137">
        <v>41585</v>
      </c>
      <c r="B1676" s="73" t="s">
        <v>5562</v>
      </c>
      <c r="C1676" s="74" t="s">
        <v>5563</v>
      </c>
      <c r="D1676" s="73" t="s">
        <v>5564</v>
      </c>
      <c r="E1676" s="78">
        <v>25</v>
      </c>
      <c r="F1676" s="77">
        <v>25</v>
      </c>
      <c r="G1676" s="77">
        <v>25</v>
      </c>
      <c r="H1676" s="91">
        <f t="shared" si="361"/>
        <v>0</v>
      </c>
      <c r="I1676" s="77">
        <f t="shared" si="362"/>
        <v>0</v>
      </c>
      <c r="J1676" s="77">
        <f t="shared" si="363"/>
        <v>0</v>
      </c>
      <c r="K1676" s="80">
        <v>1</v>
      </c>
    </row>
    <row r="1677" spans="1:38" hidden="1">
      <c r="A1677" s="137">
        <v>41585</v>
      </c>
      <c r="B1677" s="73" t="s">
        <v>5565</v>
      </c>
      <c r="C1677" s="74" t="s">
        <v>5566</v>
      </c>
      <c r="D1677" s="138" t="s">
        <v>5567</v>
      </c>
      <c r="E1677" s="78">
        <v>26</v>
      </c>
      <c r="F1677" s="77">
        <v>45.1</v>
      </c>
      <c r="G1677" s="77">
        <v>44.9</v>
      </c>
      <c r="H1677" s="91">
        <f t="shared" si="361"/>
        <v>0.72692307692307689</v>
      </c>
      <c r="I1677" s="77">
        <f t="shared" si="362"/>
        <v>19.100000000000001</v>
      </c>
      <c r="J1677" s="77">
        <f t="shared" si="363"/>
        <v>18.899999999999999</v>
      </c>
      <c r="K1677" s="80">
        <v>3</v>
      </c>
    </row>
    <row r="1678" spans="1:38" hidden="1">
      <c r="A1678" s="137">
        <v>41586</v>
      </c>
      <c r="B1678" s="73" t="s">
        <v>5568</v>
      </c>
      <c r="C1678" s="74" t="s">
        <v>5569</v>
      </c>
      <c r="D1678" s="73" t="s">
        <v>5570</v>
      </c>
      <c r="E1678" s="78">
        <v>14</v>
      </c>
      <c r="F1678" s="77">
        <v>13.37</v>
      </c>
      <c r="G1678" s="77">
        <v>12.82</v>
      </c>
      <c r="H1678" s="91">
        <f t="shared" si="361"/>
        <v>-8.4285714285714269E-2</v>
      </c>
      <c r="I1678" s="77">
        <f t="shared" si="362"/>
        <v>-0.63000000000000078</v>
      </c>
      <c r="J1678" s="77">
        <f t="shared" si="363"/>
        <v>-1.1799999999999997</v>
      </c>
      <c r="K1678" s="80">
        <v>1</v>
      </c>
    </row>
    <row r="1679" spans="1:38" hidden="1">
      <c r="A1679" s="137">
        <v>41586</v>
      </c>
      <c r="B1679" s="73" t="s">
        <v>5571</v>
      </c>
      <c r="C1679" s="74" t="s">
        <v>5572</v>
      </c>
      <c r="D1679" s="138" t="s">
        <v>4739</v>
      </c>
      <c r="E1679" s="78">
        <v>13</v>
      </c>
      <c r="F1679" s="77">
        <v>14</v>
      </c>
      <c r="G1679" s="77">
        <v>14</v>
      </c>
      <c r="H1679" s="91">
        <f t="shared" si="361"/>
        <v>7.6923076923076927E-2</v>
      </c>
      <c r="I1679" s="77">
        <f t="shared" si="362"/>
        <v>1</v>
      </c>
      <c r="J1679" s="77">
        <f t="shared" si="363"/>
        <v>1</v>
      </c>
      <c r="K1679" s="80">
        <v>1</v>
      </c>
    </row>
    <row r="1680" spans="1:38" hidden="1">
      <c r="A1680" s="137">
        <v>41591</v>
      </c>
      <c r="B1680" s="73" t="s">
        <v>5573</v>
      </c>
      <c r="C1680" s="74" t="s">
        <v>5574</v>
      </c>
      <c r="D1680" s="126" t="s">
        <v>2086</v>
      </c>
      <c r="E1680" s="78">
        <v>12.5</v>
      </c>
      <c r="F1680" s="77">
        <v>10.87</v>
      </c>
      <c r="G1680" s="77">
        <v>9.68</v>
      </c>
      <c r="H1680" s="91">
        <f t="shared" si="361"/>
        <v>-0.22560000000000002</v>
      </c>
      <c r="I1680" s="77">
        <f t="shared" si="362"/>
        <v>-1.6300000000000008</v>
      </c>
      <c r="J1680" s="77">
        <f t="shared" si="363"/>
        <v>-2.8200000000000003</v>
      </c>
      <c r="K1680" s="80">
        <v>3</v>
      </c>
      <c r="L1680" s="81" t="s">
        <v>3006</v>
      </c>
    </row>
    <row r="1681" spans="1:15" hidden="1">
      <c r="A1681" s="137">
        <v>41591</v>
      </c>
      <c r="B1681" s="73" t="s">
        <v>5575</v>
      </c>
      <c r="C1681" s="74" t="s">
        <v>5576</v>
      </c>
      <c r="D1681" s="179" t="s">
        <v>1215</v>
      </c>
      <c r="E1681" s="78">
        <v>18</v>
      </c>
      <c r="F1681" s="77">
        <v>17</v>
      </c>
      <c r="G1681" s="77">
        <v>18</v>
      </c>
      <c r="H1681" s="91">
        <f t="shared" si="361"/>
        <v>0</v>
      </c>
      <c r="I1681" s="77">
        <f t="shared" si="362"/>
        <v>-1</v>
      </c>
      <c r="J1681" s="77">
        <f t="shared" si="363"/>
        <v>0</v>
      </c>
      <c r="K1681" s="80">
        <v>1</v>
      </c>
    </row>
    <row r="1682" spans="1:15" hidden="1">
      <c r="A1682" s="137">
        <v>41591</v>
      </c>
      <c r="B1682" s="73" t="s">
        <v>5577</v>
      </c>
      <c r="C1682" s="74" t="s">
        <v>5578</v>
      </c>
      <c r="D1682" s="138" t="s">
        <v>5579</v>
      </c>
      <c r="E1682" s="78">
        <v>20</v>
      </c>
      <c r="F1682" s="77">
        <v>22.75</v>
      </c>
      <c r="G1682" s="77">
        <v>23.87</v>
      </c>
      <c r="H1682" s="91">
        <f t="shared" si="361"/>
        <v>0.19350000000000006</v>
      </c>
      <c r="I1682" s="77">
        <f t="shared" si="362"/>
        <v>2.75</v>
      </c>
      <c r="J1682" s="77">
        <f t="shared" si="363"/>
        <v>3.870000000000001</v>
      </c>
      <c r="K1682" s="80">
        <v>2</v>
      </c>
      <c r="L1682" s="81" t="s">
        <v>3006</v>
      </c>
    </row>
    <row r="1683" spans="1:15" hidden="1">
      <c r="A1683" s="137">
        <v>41592</v>
      </c>
      <c r="B1683" s="73" t="s">
        <v>5580</v>
      </c>
      <c r="C1683" s="74" t="s">
        <v>5581</v>
      </c>
      <c r="D1683" s="138" t="s">
        <v>1819</v>
      </c>
      <c r="E1683" s="78">
        <v>10</v>
      </c>
      <c r="F1683" s="77">
        <v>9.9499999999999993</v>
      </c>
      <c r="G1683" s="77">
        <v>10.02</v>
      </c>
      <c r="H1683" s="91">
        <f t="shared" si="361"/>
        <v>1.9999999999999575E-3</v>
      </c>
      <c r="I1683" s="77">
        <f t="shared" si="362"/>
        <v>-5.0000000000000711E-2</v>
      </c>
      <c r="J1683" s="77">
        <f t="shared" si="363"/>
        <v>1.9999999999999574E-2</v>
      </c>
      <c r="K1683" s="80">
        <v>1</v>
      </c>
    </row>
    <row r="1684" spans="1:15">
      <c r="A1684" s="137">
        <v>41592</v>
      </c>
      <c r="B1684" s="73" t="s">
        <v>5582</v>
      </c>
      <c r="C1684" s="74" t="s">
        <v>2507</v>
      </c>
      <c r="D1684" s="138" t="s">
        <v>5583</v>
      </c>
      <c r="E1684" s="78">
        <v>15</v>
      </c>
      <c r="F1684" s="77">
        <v>19.5</v>
      </c>
      <c r="G1684" s="77">
        <v>19.260000000000002</v>
      </c>
      <c r="H1684" s="91">
        <f t="shared" si="361"/>
        <v>0.28400000000000009</v>
      </c>
      <c r="I1684" s="77">
        <f t="shared" si="362"/>
        <v>4.5</v>
      </c>
      <c r="J1684" s="77">
        <f t="shared" si="363"/>
        <v>4.2600000000000016</v>
      </c>
      <c r="K1684" s="80">
        <v>2</v>
      </c>
    </row>
    <row r="1685" spans="1:15" hidden="1">
      <c r="A1685" s="137">
        <v>41592</v>
      </c>
      <c r="B1685" s="73" t="s">
        <v>5584</v>
      </c>
      <c r="C1685" s="74" t="s">
        <v>5585</v>
      </c>
      <c r="D1685" s="138" t="s">
        <v>4392</v>
      </c>
      <c r="E1685" s="78">
        <v>12</v>
      </c>
      <c r="F1685" s="77">
        <v>14</v>
      </c>
      <c r="G1685" s="77">
        <v>15.86</v>
      </c>
      <c r="H1685" s="91">
        <f t="shared" si="361"/>
        <v>0.3216666666666666</v>
      </c>
      <c r="I1685" s="77">
        <f t="shared" si="362"/>
        <v>2</v>
      </c>
      <c r="J1685" s="77">
        <f t="shared" si="363"/>
        <v>3.8599999999999994</v>
      </c>
      <c r="K1685" s="80">
        <v>1</v>
      </c>
    </row>
    <row r="1686" spans="1:15" hidden="1">
      <c r="A1686" s="169">
        <v>41593</v>
      </c>
      <c r="B1686" s="170" t="s">
        <v>5589</v>
      </c>
      <c r="C1686" s="171" t="s">
        <v>5590</v>
      </c>
      <c r="D1686" s="172" t="s">
        <v>2078</v>
      </c>
      <c r="E1686" s="173">
        <v>11</v>
      </c>
      <c r="F1686" s="174">
        <v>12.59</v>
      </c>
      <c r="G1686" s="174">
        <v>12.24</v>
      </c>
      <c r="H1686" s="91">
        <f t="shared" si="361"/>
        <v>0.11272727272727275</v>
      </c>
      <c r="I1686" s="77">
        <f t="shared" si="362"/>
        <v>1.5899999999999999</v>
      </c>
      <c r="J1686" s="77">
        <f t="shared" si="363"/>
        <v>1.2400000000000002</v>
      </c>
      <c r="K1686" s="176">
        <v>1</v>
      </c>
      <c r="L1686" s="177"/>
    </row>
    <row r="1687" spans="1:15" s="1" customFormat="1" ht="15" hidden="1" customHeight="1">
      <c r="A1687" s="169">
        <v>41593</v>
      </c>
      <c r="B1687" s="180" t="s">
        <v>5591</v>
      </c>
      <c r="C1687" s="171" t="s">
        <v>5592</v>
      </c>
      <c r="D1687" s="170" t="s">
        <v>5593</v>
      </c>
      <c r="E1687" s="173">
        <v>15</v>
      </c>
      <c r="F1687" s="174">
        <v>19.5</v>
      </c>
      <c r="G1687" s="174">
        <v>19.260000000000002</v>
      </c>
      <c r="H1687" s="91">
        <f t="shared" si="361"/>
        <v>0.28400000000000009</v>
      </c>
      <c r="I1687" s="77">
        <f t="shared" si="362"/>
        <v>4.5</v>
      </c>
      <c r="J1687" s="77">
        <f t="shared" si="363"/>
        <v>4.2600000000000016</v>
      </c>
      <c r="K1687" s="176">
        <v>3</v>
      </c>
      <c r="L1687" s="177"/>
      <c r="M1687" s="8"/>
      <c r="N1687" s="8"/>
      <c r="O1687" s="8"/>
    </row>
    <row r="1688" spans="1:15" s="1" customFormat="1" ht="15" hidden="1" customHeight="1">
      <c r="A1688" s="169">
        <v>41599</v>
      </c>
      <c r="B1688" s="73" t="s">
        <v>5586</v>
      </c>
      <c r="C1688" s="171" t="s">
        <v>5587</v>
      </c>
      <c r="D1688" s="172" t="s">
        <v>5588</v>
      </c>
      <c r="E1688" s="173">
        <v>19</v>
      </c>
      <c r="F1688" s="174">
        <v>20.399999999999999</v>
      </c>
      <c r="G1688" s="174">
        <v>20</v>
      </c>
      <c r="H1688" s="91">
        <f t="shared" si="361"/>
        <v>5.2631578947368418E-2</v>
      </c>
      <c r="I1688" s="77">
        <f t="shared" si="362"/>
        <v>1.3999999999999986</v>
      </c>
      <c r="J1688" s="77">
        <f t="shared" si="363"/>
        <v>1</v>
      </c>
      <c r="K1688" s="176">
        <v>2</v>
      </c>
      <c r="L1688" s="177"/>
      <c r="M1688" s="8"/>
      <c r="N1688" s="8"/>
      <c r="O1688" s="8"/>
    </row>
    <row r="1689" spans="1:15" s="1" customFormat="1" ht="15" hidden="1" customHeight="1">
      <c r="A1689" s="137">
        <v>41600</v>
      </c>
      <c r="B1689" s="73" t="s">
        <v>5595</v>
      </c>
      <c r="C1689" s="74" t="s">
        <v>5596</v>
      </c>
      <c r="D1689" s="147" t="s">
        <v>2329</v>
      </c>
      <c r="E1689" s="78">
        <v>13</v>
      </c>
      <c r="F1689" s="77">
        <v>20</v>
      </c>
      <c r="G1689" s="77">
        <v>20.010000000000002</v>
      </c>
      <c r="H1689" s="91">
        <f t="shared" si="361"/>
        <v>0.5392307692307694</v>
      </c>
      <c r="I1689" s="77">
        <f t="shared" si="362"/>
        <v>7</v>
      </c>
      <c r="J1689" s="77">
        <f t="shared" si="363"/>
        <v>7.0100000000000016</v>
      </c>
      <c r="K1689" s="80">
        <v>3</v>
      </c>
      <c r="L1689" s="81"/>
      <c r="M1689" s="8"/>
      <c r="N1689" s="8"/>
      <c r="O1689" s="8"/>
    </row>
    <row r="1690" spans="1:15" s="1" customFormat="1" ht="15" hidden="1" customHeight="1">
      <c r="A1690" s="137">
        <v>41600</v>
      </c>
      <c r="B1690" s="73" t="s">
        <v>5597</v>
      </c>
      <c r="C1690" s="74" t="s">
        <v>5598</v>
      </c>
      <c r="D1690" s="138" t="s">
        <v>666</v>
      </c>
      <c r="E1690" s="78">
        <v>12</v>
      </c>
      <c r="F1690" s="77">
        <v>14</v>
      </c>
      <c r="G1690" s="77">
        <v>15.4</v>
      </c>
      <c r="H1690" s="91">
        <f t="shared" si="361"/>
        <v>0.28333333333333338</v>
      </c>
      <c r="I1690" s="77">
        <f t="shared" si="362"/>
        <v>2</v>
      </c>
      <c r="J1690" s="77">
        <f t="shared" si="363"/>
        <v>3.4000000000000004</v>
      </c>
      <c r="K1690" s="80">
        <v>2</v>
      </c>
      <c r="L1690" s="81"/>
      <c r="M1690" s="8"/>
      <c r="N1690" s="8"/>
      <c r="O1690" s="8"/>
    </row>
    <row r="1691" spans="1:15" s="1" customFormat="1" ht="15" hidden="1" customHeight="1">
      <c r="A1691" s="137">
        <v>41600</v>
      </c>
      <c r="B1691" s="73" t="s">
        <v>5599</v>
      </c>
      <c r="C1691" s="74" t="s">
        <v>5600</v>
      </c>
      <c r="D1691" s="73" t="s">
        <v>3460</v>
      </c>
      <c r="E1691" s="78">
        <v>11.22</v>
      </c>
      <c r="F1691" s="77">
        <v>14.11</v>
      </c>
      <c r="G1691" s="77">
        <v>13.35</v>
      </c>
      <c r="H1691" s="91">
        <f t="shared" si="361"/>
        <v>0.18983957219251327</v>
      </c>
      <c r="I1691" s="77">
        <f t="shared" si="362"/>
        <v>2.8899999999999988</v>
      </c>
      <c r="J1691" s="77">
        <f t="shared" si="363"/>
        <v>2.129999999999999</v>
      </c>
      <c r="K1691" s="80">
        <v>3</v>
      </c>
      <c r="L1691" s="81"/>
      <c r="M1691" s="8"/>
      <c r="N1691" s="8"/>
      <c r="O1691" s="8"/>
    </row>
    <row r="1692" spans="1:15" s="1" customFormat="1" ht="15" hidden="1" customHeight="1">
      <c r="A1692" s="137">
        <v>41600</v>
      </c>
      <c r="B1692" s="73" t="s">
        <v>5601</v>
      </c>
      <c r="C1692" s="74" t="s">
        <v>5602</v>
      </c>
      <c r="D1692" s="138" t="s">
        <v>5603</v>
      </c>
      <c r="E1692" s="78">
        <v>20</v>
      </c>
      <c r="F1692" s="77">
        <v>29.5</v>
      </c>
      <c r="G1692" s="77">
        <v>28.66</v>
      </c>
      <c r="H1692" s="91">
        <f t="shared" si="361"/>
        <v>0.433</v>
      </c>
      <c r="I1692" s="77">
        <f t="shared" si="362"/>
        <v>9.5</v>
      </c>
      <c r="J1692" s="77">
        <f t="shared" si="363"/>
        <v>8.66</v>
      </c>
      <c r="K1692" s="80">
        <v>3</v>
      </c>
      <c r="L1692" s="81"/>
      <c r="M1692" s="8"/>
      <c r="N1692" s="8"/>
      <c r="O1692" s="8"/>
    </row>
    <row r="1693" spans="1:15" s="1" customFormat="1" ht="15" hidden="1" customHeight="1">
      <c r="A1693" s="137">
        <v>41611</v>
      </c>
      <c r="B1693" s="144" t="s">
        <v>5604</v>
      </c>
      <c r="C1693" s="74" t="s">
        <v>5605</v>
      </c>
      <c r="D1693" s="73" t="s">
        <v>5606</v>
      </c>
      <c r="E1693" s="78">
        <v>5.5</v>
      </c>
      <c r="F1693" s="77">
        <v>5.95</v>
      </c>
      <c r="G1693" s="77">
        <v>8.34</v>
      </c>
      <c r="H1693" s="91">
        <f>(G1693-E1693)/E1693</f>
        <v>0.51636363636363636</v>
      </c>
      <c r="I1693" s="77">
        <f>(F1693-E1693)</f>
        <v>0.45000000000000018</v>
      </c>
      <c r="J1693" s="77">
        <f>G1693-E1693</f>
        <v>2.84</v>
      </c>
      <c r="K1693" s="80">
        <v>1</v>
      </c>
      <c r="L1693" s="81"/>
      <c r="M1693" s="8"/>
      <c r="N1693" s="8"/>
      <c r="O1693" s="8"/>
    </row>
    <row r="1694" spans="1:15" s="1" customFormat="1" ht="15" hidden="1" customHeight="1">
      <c r="A1694" s="137">
        <v>41619</v>
      </c>
      <c r="B1694" s="73" t="s">
        <v>5607</v>
      </c>
      <c r="C1694" s="74" t="s">
        <v>5608</v>
      </c>
      <c r="D1694" s="126" t="s">
        <v>5609</v>
      </c>
      <c r="E1694" s="78">
        <v>17</v>
      </c>
      <c r="F1694" s="77">
        <v>30.16</v>
      </c>
      <c r="G1694" s="77">
        <v>30.07</v>
      </c>
      <c r="H1694" s="91">
        <f t="shared" ref="H1694:H1703" si="364">(G1694-E1694)/E1694</f>
        <v>0.76882352941176468</v>
      </c>
      <c r="I1694" s="77">
        <f t="shared" ref="I1694:I1703" si="365">(F1694-E1694)</f>
        <v>13.16</v>
      </c>
      <c r="J1694" s="77">
        <f t="shared" ref="J1694:J1703" si="366">G1694-E1694</f>
        <v>13.07</v>
      </c>
      <c r="K1694" s="80">
        <v>3</v>
      </c>
      <c r="L1694" s="81"/>
      <c r="M1694" s="8"/>
      <c r="N1694" s="8"/>
      <c r="O1694" s="8"/>
    </row>
    <row r="1695" spans="1:15" s="1" customFormat="1" ht="15" hidden="1" customHeight="1">
      <c r="A1695" s="137">
        <v>41619</v>
      </c>
      <c r="B1695" s="73" t="s">
        <v>5610</v>
      </c>
      <c r="C1695" s="74" t="s">
        <v>5611</v>
      </c>
      <c r="D1695" s="73" t="s">
        <v>5351</v>
      </c>
      <c r="E1695" s="78">
        <v>23</v>
      </c>
      <c r="F1695" s="77">
        <v>28.25</v>
      </c>
      <c r="G1695" s="77">
        <v>28</v>
      </c>
      <c r="H1695" s="91">
        <f t="shared" si="364"/>
        <v>0.21739130434782608</v>
      </c>
      <c r="I1695" s="77">
        <f t="shared" si="365"/>
        <v>5.25</v>
      </c>
      <c r="J1695" s="77">
        <f t="shared" si="366"/>
        <v>5</v>
      </c>
      <c r="K1695" s="80">
        <v>3</v>
      </c>
      <c r="L1695" s="81"/>
      <c r="M1695" s="8"/>
      <c r="N1695" s="8"/>
      <c r="O1695" s="8"/>
    </row>
    <row r="1696" spans="1:15" s="1" customFormat="1" ht="15" hidden="1" customHeight="1">
      <c r="A1696" s="137">
        <v>41620</v>
      </c>
      <c r="B1696" s="73" t="s">
        <v>5612</v>
      </c>
      <c r="C1696" s="74" t="s">
        <v>5613</v>
      </c>
      <c r="D1696" s="138" t="s">
        <v>5614</v>
      </c>
      <c r="E1696" s="78">
        <v>20</v>
      </c>
      <c r="F1696" s="77">
        <v>20.25</v>
      </c>
      <c r="G1696" s="77">
        <v>22.7</v>
      </c>
      <c r="H1696" s="91">
        <f t="shared" si="364"/>
        <v>0.13499999999999995</v>
      </c>
      <c r="I1696" s="77">
        <f t="shared" si="365"/>
        <v>0.25</v>
      </c>
      <c r="J1696" s="77">
        <f t="shared" si="366"/>
        <v>2.6999999999999993</v>
      </c>
      <c r="K1696" s="80">
        <v>1</v>
      </c>
      <c r="L1696" s="81"/>
      <c r="M1696" s="8"/>
      <c r="N1696" s="8"/>
      <c r="O1696" s="8"/>
    </row>
    <row r="1697" spans="1:15" s="1" customFormat="1" ht="15" hidden="1" customHeight="1">
      <c r="A1697" s="137">
        <v>41620</v>
      </c>
      <c r="B1697" s="73" t="s">
        <v>5615</v>
      </c>
      <c r="C1697" s="74" t="s">
        <v>5616</v>
      </c>
      <c r="D1697" s="138" t="s">
        <v>2620</v>
      </c>
      <c r="E1697" s="78">
        <v>13.5</v>
      </c>
      <c r="F1697" s="77">
        <v>13.5</v>
      </c>
      <c r="G1697" s="77">
        <v>13.5</v>
      </c>
      <c r="H1697" s="91">
        <f t="shared" si="364"/>
        <v>0</v>
      </c>
      <c r="I1697" s="77">
        <f t="shared" si="365"/>
        <v>0</v>
      </c>
      <c r="J1697" s="77">
        <f t="shared" si="366"/>
        <v>0</v>
      </c>
      <c r="K1697" s="80">
        <v>1</v>
      </c>
      <c r="L1697" s="81"/>
      <c r="M1697" s="8"/>
      <c r="N1697" s="8"/>
      <c r="O1697" s="8"/>
    </row>
    <row r="1698" spans="1:15" s="1" customFormat="1" ht="15" hidden="1" customHeight="1">
      <c r="A1698" s="137">
        <v>41620</v>
      </c>
      <c r="B1698" s="73" t="s">
        <v>5617</v>
      </c>
      <c r="C1698" s="74" t="s">
        <v>5618</v>
      </c>
      <c r="D1698" s="138" t="s">
        <v>5619</v>
      </c>
      <c r="E1698" s="78">
        <v>20</v>
      </c>
      <c r="F1698" s="77">
        <v>21.3</v>
      </c>
      <c r="G1698" s="77">
        <v>21.5</v>
      </c>
      <c r="H1698" s="91">
        <f t="shared" si="364"/>
        <v>7.4999999999999997E-2</v>
      </c>
      <c r="I1698" s="77">
        <f t="shared" si="365"/>
        <v>1.3000000000000007</v>
      </c>
      <c r="J1698" s="77">
        <f t="shared" si="366"/>
        <v>1.5</v>
      </c>
      <c r="K1698" s="80">
        <v>3</v>
      </c>
      <c r="L1698" s="81"/>
      <c r="M1698" s="8"/>
      <c r="N1698" s="8"/>
      <c r="O1698" s="8"/>
    </row>
    <row r="1699" spans="1:15" s="1" customFormat="1" ht="15" hidden="1" customHeight="1">
      <c r="A1699" s="137">
        <v>41620</v>
      </c>
      <c r="B1699" s="73" t="s">
        <v>5620</v>
      </c>
      <c r="C1699" s="74" t="s">
        <v>5621</v>
      </c>
      <c r="D1699" s="126" t="s">
        <v>5622</v>
      </c>
      <c r="E1699" s="78">
        <v>7</v>
      </c>
      <c r="F1699" s="77">
        <v>8.75</v>
      </c>
      <c r="G1699" s="77">
        <v>11.95</v>
      </c>
      <c r="H1699" s="91">
        <f t="shared" si="364"/>
        <v>0.70714285714285707</v>
      </c>
      <c r="I1699" s="77">
        <f t="shared" si="365"/>
        <v>1.75</v>
      </c>
      <c r="J1699" s="77">
        <f t="shared" si="366"/>
        <v>4.9499999999999993</v>
      </c>
      <c r="K1699" s="80">
        <v>1</v>
      </c>
      <c r="L1699" s="81" t="s">
        <v>3006</v>
      </c>
      <c r="M1699" s="8"/>
      <c r="N1699" s="8"/>
      <c r="O1699" s="8"/>
    </row>
    <row r="1700" spans="1:15" s="1" customFormat="1" ht="15" hidden="1" customHeight="1">
      <c r="A1700" s="137">
        <v>41620</v>
      </c>
      <c r="B1700" s="131" t="s">
        <v>5623</v>
      </c>
      <c r="C1700" s="74" t="s">
        <v>5624</v>
      </c>
      <c r="D1700" s="138" t="s">
        <v>5490</v>
      </c>
      <c r="E1700" s="78">
        <v>7</v>
      </c>
      <c r="F1700" s="77">
        <v>7</v>
      </c>
      <c r="G1700" s="77">
        <v>7</v>
      </c>
      <c r="H1700" s="91">
        <f t="shared" si="364"/>
        <v>0</v>
      </c>
      <c r="I1700" s="77">
        <f t="shared" si="365"/>
        <v>0</v>
      </c>
      <c r="J1700" s="77">
        <f t="shared" si="366"/>
        <v>0</v>
      </c>
      <c r="K1700" s="80">
        <v>1</v>
      </c>
      <c r="L1700" s="81"/>
      <c r="M1700" s="8"/>
      <c r="N1700" s="8"/>
      <c r="O1700" s="8"/>
    </row>
    <row r="1701" spans="1:15" s="1" customFormat="1" ht="15" hidden="1" customHeight="1">
      <c r="A1701" s="137">
        <v>41621</v>
      </c>
      <c r="B1701" s="73" t="s">
        <v>5625</v>
      </c>
      <c r="C1701" s="74" t="s">
        <v>5626</v>
      </c>
      <c r="D1701" s="138" t="s">
        <v>5627</v>
      </c>
      <c r="E1701" s="78">
        <v>20</v>
      </c>
      <c r="F1701" s="77">
        <v>19.645</v>
      </c>
      <c r="G1701" s="77">
        <v>19.22</v>
      </c>
      <c r="H1701" s="91">
        <f t="shared" si="364"/>
        <v>-3.9000000000000055E-2</v>
      </c>
      <c r="I1701" s="77">
        <f t="shared" si="365"/>
        <v>-0.35500000000000043</v>
      </c>
      <c r="J1701" s="77">
        <f t="shared" si="366"/>
        <v>-0.78000000000000114</v>
      </c>
      <c r="K1701" s="80">
        <v>1</v>
      </c>
      <c r="L1701" s="81"/>
      <c r="M1701" s="8"/>
      <c r="N1701" s="8"/>
      <c r="O1701" s="8"/>
    </row>
    <row r="1702" spans="1:15" s="1" customFormat="1" ht="15" hidden="1" customHeight="1">
      <c r="A1702" s="137">
        <v>41621</v>
      </c>
      <c r="B1702" s="73" t="s">
        <v>5628</v>
      </c>
      <c r="C1702" s="74" t="s">
        <v>5629</v>
      </c>
      <c r="D1702" s="126" t="s">
        <v>5630</v>
      </c>
      <c r="E1702" s="78">
        <v>17</v>
      </c>
      <c r="F1702" s="77">
        <v>18.920000000000002</v>
      </c>
      <c r="G1702" s="77">
        <v>18.86</v>
      </c>
      <c r="H1702" s="91">
        <f t="shared" si="364"/>
        <v>0.10941176470588232</v>
      </c>
      <c r="I1702" s="77">
        <f t="shared" si="365"/>
        <v>1.9200000000000017</v>
      </c>
      <c r="J1702" s="77">
        <f t="shared" si="366"/>
        <v>1.8599999999999994</v>
      </c>
      <c r="K1702" s="80">
        <v>1</v>
      </c>
      <c r="L1702" s="81"/>
      <c r="M1702" s="8"/>
      <c r="N1702" s="8"/>
      <c r="O1702" s="8"/>
    </row>
    <row r="1703" spans="1:15" s="23" customFormat="1" ht="15" hidden="1" customHeight="1">
      <c r="A1703" s="137">
        <v>41621</v>
      </c>
      <c r="B1703" s="73" t="s">
        <v>5631</v>
      </c>
      <c r="C1703" s="74" t="s">
        <v>5632</v>
      </c>
      <c r="D1703" s="138" t="s">
        <v>5633</v>
      </c>
      <c r="E1703" s="78">
        <v>21</v>
      </c>
      <c r="F1703" s="77">
        <v>31.18</v>
      </c>
      <c r="G1703" s="77">
        <v>33.93</v>
      </c>
      <c r="H1703" s="91">
        <f t="shared" si="364"/>
        <v>0.61571428571428566</v>
      </c>
      <c r="I1703" s="77">
        <f t="shared" si="365"/>
        <v>10.18</v>
      </c>
      <c r="J1703" s="77">
        <f t="shared" si="366"/>
        <v>12.93</v>
      </c>
      <c r="K1703" s="80">
        <v>3</v>
      </c>
      <c r="L1703" s="81"/>
      <c r="M1703" s="8"/>
    </row>
    <row r="1704" spans="1:15" s="23" customFormat="1" ht="15" hidden="1" customHeight="1">
      <c r="A1704" s="137">
        <v>41626</v>
      </c>
      <c r="B1704" s="73" t="s">
        <v>5634</v>
      </c>
      <c r="C1704" s="74" t="s">
        <v>5635</v>
      </c>
      <c r="D1704" s="124" t="s">
        <v>5636</v>
      </c>
      <c r="E1704" s="78">
        <v>18</v>
      </c>
      <c r="F1704" s="77">
        <v>19.2</v>
      </c>
      <c r="G1704" s="77">
        <v>18.899999999999999</v>
      </c>
      <c r="H1704" s="91">
        <f>(G1704-E1704)/E1704</f>
        <v>4.999999999999992E-2</v>
      </c>
      <c r="I1704" s="77">
        <f>(F1704-E1704)</f>
        <v>1.1999999999999993</v>
      </c>
      <c r="J1704" s="77">
        <f>G1704-E1704</f>
        <v>0.89999999999999858</v>
      </c>
      <c r="K1704" s="80">
        <v>2</v>
      </c>
      <c r="L1704" s="135"/>
      <c r="M1704" s="8"/>
    </row>
    <row r="1705" spans="1:15" s="23" customFormat="1" ht="15" hidden="1" customHeight="1">
      <c r="A1705" s="137">
        <v>41626</v>
      </c>
      <c r="B1705" s="73" t="s">
        <v>5637</v>
      </c>
      <c r="C1705" s="74" t="s">
        <v>5638</v>
      </c>
      <c r="D1705" s="124" t="s">
        <v>4937</v>
      </c>
      <c r="E1705" s="78">
        <v>10</v>
      </c>
      <c r="F1705" s="77">
        <v>10</v>
      </c>
      <c r="G1705" s="77">
        <v>10</v>
      </c>
      <c r="H1705" s="91">
        <f>(G1705-E1705)/E1705</f>
        <v>0</v>
      </c>
      <c r="I1705" s="77">
        <f>(F1705-E1705)</f>
        <v>0</v>
      </c>
      <c r="J1705" s="77">
        <f>G1705-E1705</f>
        <v>0</v>
      </c>
      <c r="K1705" s="80">
        <v>1</v>
      </c>
      <c r="L1705" s="81"/>
      <c r="M1705" s="8"/>
    </row>
    <row r="1706" spans="1:15" s="23" customFormat="1" ht="15" hidden="1" customHeight="1">
      <c r="A1706" s="72"/>
      <c r="B1706" s="73"/>
      <c r="C1706" s="74"/>
      <c r="D1706" s="73"/>
      <c r="E1706" s="76"/>
      <c r="F1706" s="77"/>
      <c r="G1706" s="78"/>
      <c r="H1706" s="79"/>
      <c r="I1706" s="79"/>
      <c r="J1706" s="74"/>
      <c r="K1706" s="80"/>
      <c r="L1706" s="81"/>
      <c r="M1706" s="8"/>
    </row>
    <row r="1707" spans="1:15" s="1" customFormat="1" ht="15" hidden="1" customHeight="1" thickBot="1">
      <c r="A1707" s="72"/>
      <c r="B1707" s="73"/>
      <c r="C1707" s="74"/>
      <c r="D1707" s="73"/>
      <c r="E1707" s="76"/>
      <c r="F1707" s="77"/>
      <c r="G1707" s="78"/>
      <c r="H1707" s="79"/>
      <c r="I1707" s="79"/>
      <c r="J1707" s="74"/>
      <c r="K1707" s="80"/>
      <c r="L1707" s="81"/>
      <c r="M1707" s="8"/>
      <c r="N1707" s="8"/>
      <c r="O1707" s="8"/>
    </row>
    <row r="1708" spans="1:15" s="1" customFormat="1" ht="15" hidden="1" customHeight="1" thickTop="1">
      <c r="A1708" s="100" t="s">
        <v>699</v>
      </c>
      <c r="B1708" s="101"/>
      <c r="C1708" s="101"/>
      <c r="D1708" s="101" t="s">
        <v>3367</v>
      </c>
      <c r="E1708" s="102" t="s">
        <v>700</v>
      </c>
      <c r="F1708" s="103" t="s">
        <v>701</v>
      </c>
      <c r="G1708" s="104" t="s">
        <v>702</v>
      </c>
      <c r="H1708" s="105" t="s">
        <v>702</v>
      </c>
      <c r="I1708" s="106" t="s">
        <v>3004</v>
      </c>
      <c r="J1708" s="106" t="s">
        <v>3004</v>
      </c>
      <c r="K1708" s="107" t="s">
        <v>711</v>
      </c>
      <c r="L1708" s="108"/>
      <c r="M1708" s="8"/>
      <c r="N1708" s="8"/>
      <c r="O1708" s="8"/>
    </row>
    <row r="1709" spans="1:15" s="1" customFormat="1" ht="15" hidden="1" customHeight="1" thickBot="1">
      <c r="A1709" s="109" t="s">
        <v>703</v>
      </c>
      <c r="B1709" s="110" t="s">
        <v>2220</v>
      </c>
      <c r="C1709" s="110" t="s">
        <v>704</v>
      </c>
      <c r="D1709" s="110" t="s">
        <v>3366</v>
      </c>
      <c r="E1709" s="111" t="s">
        <v>705</v>
      </c>
      <c r="F1709" s="112" t="s">
        <v>705</v>
      </c>
      <c r="G1709" s="113" t="s">
        <v>706</v>
      </c>
      <c r="H1709" s="114" t="s">
        <v>707</v>
      </c>
      <c r="I1709" s="115" t="s">
        <v>701</v>
      </c>
      <c r="J1709" s="115" t="s">
        <v>706</v>
      </c>
      <c r="K1709" s="116" t="s">
        <v>2169</v>
      </c>
      <c r="L1709" s="117" t="s">
        <v>3005</v>
      </c>
      <c r="M1709" s="8"/>
      <c r="N1709" s="8"/>
      <c r="O1709" s="8"/>
    </row>
    <row r="1710" spans="1:15" s="1" customFormat="1" ht="15" hidden="1" customHeight="1" thickTop="1" thickBot="1">
      <c r="A1710" s="72"/>
      <c r="B1710" s="118">
        <v>2012</v>
      </c>
      <c r="C1710" s="74"/>
      <c r="D1710" s="73"/>
      <c r="E1710" s="76"/>
      <c r="F1710" s="77"/>
      <c r="G1710" s="78"/>
      <c r="H1710" s="79"/>
      <c r="I1710" s="79"/>
      <c r="J1710" s="74"/>
      <c r="K1710" s="80"/>
      <c r="L1710" s="81"/>
      <c r="M1710" s="8"/>
      <c r="N1710" s="8"/>
      <c r="O1710" s="8"/>
    </row>
    <row r="1711" spans="1:15" s="1" customFormat="1" ht="15" hidden="1" customHeight="1" thickTop="1">
      <c r="A1711" s="137">
        <v>40927</v>
      </c>
      <c r="B1711" s="131" t="s">
        <v>840</v>
      </c>
      <c r="C1711" s="74" t="s">
        <v>841</v>
      </c>
      <c r="D1711" s="138" t="s">
        <v>842</v>
      </c>
      <c r="E1711" s="78">
        <v>10</v>
      </c>
      <c r="F1711" s="77">
        <v>10.1</v>
      </c>
      <c r="G1711" s="77">
        <v>10.1</v>
      </c>
      <c r="H1711" s="91">
        <f>(G1711-E1711)/E1711</f>
        <v>9.9999999999999638E-3</v>
      </c>
      <c r="I1711" s="77">
        <f>(F1711-E1711)</f>
        <v>9.9999999999999645E-2</v>
      </c>
      <c r="J1711" s="77">
        <f>G1711-E1711</f>
        <v>9.9999999999999645E-2</v>
      </c>
      <c r="K1711" s="80">
        <v>1</v>
      </c>
      <c r="L1711" s="91"/>
      <c r="M1711" s="8"/>
      <c r="N1711" s="8"/>
      <c r="O1711" s="8"/>
    </row>
    <row r="1712" spans="1:15" s="1" customFormat="1" ht="15" hidden="1" customHeight="1">
      <c r="A1712" s="137">
        <v>40933</v>
      </c>
      <c r="B1712" s="131" t="s">
        <v>843</v>
      </c>
      <c r="C1712" s="74" t="s">
        <v>844</v>
      </c>
      <c r="D1712" s="138" t="s">
        <v>845</v>
      </c>
      <c r="E1712" s="78">
        <v>13</v>
      </c>
      <c r="F1712" s="77">
        <v>16.75</v>
      </c>
      <c r="G1712" s="77">
        <v>17.12</v>
      </c>
      <c r="H1712" s="91">
        <f>(G1712-E1712)/E1712</f>
        <v>0.31692307692307697</v>
      </c>
      <c r="I1712" s="77">
        <f>(F1712-E1712)</f>
        <v>3.75</v>
      </c>
      <c r="J1712" s="77">
        <f>G1712-E1712</f>
        <v>4.120000000000001</v>
      </c>
      <c r="K1712" s="80">
        <v>3</v>
      </c>
      <c r="L1712" s="91"/>
      <c r="M1712" s="8"/>
      <c r="N1712" s="8"/>
      <c r="O1712" s="8"/>
    </row>
    <row r="1713" spans="1:15" s="1" customFormat="1" ht="13.8" hidden="1">
      <c r="A1713" s="137">
        <v>40935</v>
      </c>
      <c r="B1713" s="144" t="s">
        <v>846</v>
      </c>
      <c r="C1713" s="74" t="s">
        <v>847</v>
      </c>
      <c r="D1713" s="138" t="s">
        <v>848</v>
      </c>
      <c r="E1713" s="78">
        <v>10</v>
      </c>
      <c r="F1713" s="77">
        <v>11</v>
      </c>
      <c r="G1713" s="77">
        <v>11.09</v>
      </c>
      <c r="H1713" s="91">
        <f>(G1713-E1713)/E1713</f>
        <v>0.10899999999999999</v>
      </c>
      <c r="I1713" s="77">
        <f>(F1713-E1713)</f>
        <v>1</v>
      </c>
      <c r="J1713" s="77">
        <f>G1713-E1713</f>
        <v>1.0899999999999999</v>
      </c>
      <c r="K1713" s="80">
        <v>1</v>
      </c>
      <c r="L1713" s="91" t="s">
        <v>3006</v>
      </c>
      <c r="M1713" s="8"/>
      <c r="N1713" s="8"/>
      <c r="O1713" s="8"/>
    </row>
    <row r="1714" spans="1:15" s="1" customFormat="1" ht="13.8" hidden="1">
      <c r="A1714" s="137">
        <v>40940</v>
      </c>
      <c r="B1714" s="131" t="s">
        <v>896</v>
      </c>
      <c r="C1714" s="74" t="s">
        <v>897</v>
      </c>
      <c r="D1714" s="138" t="s">
        <v>898</v>
      </c>
      <c r="E1714" s="78">
        <v>17</v>
      </c>
      <c r="F1714" s="77">
        <v>17.25</v>
      </c>
      <c r="G1714" s="77">
        <v>16</v>
      </c>
      <c r="H1714" s="91">
        <f t="shared" ref="H1714:H1728" si="367">(G1714-E1714)/E1714</f>
        <v>-5.8823529411764705E-2</v>
      </c>
      <c r="I1714" s="77">
        <f t="shared" ref="I1714:I1728" si="368">(F1714-E1714)</f>
        <v>0.25</v>
      </c>
      <c r="J1714" s="77">
        <f t="shared" ref="J1714:J1728" si="369">G1714-E1714</f>
        <v>-1</v>
      </c>
      <c r="K1714" s="80">
        <v>2</v>
      </c>
      <c r="L1714" s="91" t="s">
        <v>3006</v>
      </c>
      <c r="M1714" s="8"/>
      <c r="N1714" s="8"/>
      <c r="O1714" s="8"/>
    </row>
    <row r="1715" spans="1:15" s="1" customFormat="1" ht="13.8" hidden="1">
      <c r="A1715" s="137">
        <v>40941</v>
      </c>
      <c r="B1715" s="131" t="s">
        <v>4047</v>
      </c>
      <c r="C1715" s="74" t="s">
        <v>4048</v>
      </c>
      <c r="D1715" s="138" t="s">
        <v>4049</v>
      </c>
      <c r="E1715" s="78">
        <v>16</v>
      </c>
      <c r="F1715" s="77">
        <v>13.53</v>
      </c>
      <c r="G1715" s="77">
        <v>13</v>
      </c>
      <c r="H1715" s="91">
        <f t="shared" si="367"/>
        <v>-0.1875</v>
      </c>
      <c r="I1715" s="77">
        <f t="shared" si="368"/>
        <v>-2.4700000000000006</v>
      </c>
      <c r="J1715" s="77">
        <f t="shared" si="369"/>
        <v>-3</v>
      </c>
      <c r="K1715" s="80">
        <v>3</v>
      </c>
      <c r="L1715" s="91" t="s">
        <v>3006</v>
      </c>
      <c r="M1715" s="8"/>
      <c r="N1715" s="8"/>
      <c r="O1715" s="8"/>
    </row>
    <row r="1716" spans="1:15" s="1" customFormat="1" ht="13.8" hidden="1">
      <c r="A1716" s="137">
        <v>40941</v>
      </c>
      <c r="B1716" s="131" t="s">
        <v>4050</v>
      </c>
      <c r="C1716" s="74" t="s">
        <v>4051</v>
      </c>
      <c r="D1716" s="138" t="s">
        <v>4052</v>
      </c>
      <c r="E1716" s="78">
        <v>10</v>
      </c>
      <c r="F1716" s="77">
        <v>10.1</v>
      </c>
      <c r="G1716" s="77">
        <v>13</v>
      </c>
      <c r="H1716" s="91">
        <f t="shared" si="367"/>
        <v>0.3</v>
      </c>
      <c r="I1716" s="77">
        <f t="shared" si="368"/>
        <v>9.9999999999999645E-2</v>
      </c>
      <c r="J1716" s="77">
        <f t="shared" si="369"/>
        <v>3</v>
      </c>
      <c r="K1716" s="80">
        <v>2</v>
      </c>
      <c r="L1716" s="91"/>
      <c r="M1716" s="8"/>
      <c r="N1716" s="8"/>
      <c r="O1716" s="8"/>
    </row>
    <row r="1717" spans="1:15" s="1" customFormat="1" ht="13.8" hidden="1">
      <c r="A1717" s="137">
        <v>40941</v>
      </c>
      <c r="B1717" s="141" t="s">
        <v>4053</v>
      </c>
      <c r="C1717" s="74" t="s">
        <v>4054</v>
      </c>
      <c r="D1717" s="126" t="s">
        <v>4055</v>
      </c>
      <c r="E1717" s="78">
        <v>12</v>
      </c>
      <c r="F1717" s="77">
        <v>11.75</v>
      </c>
      <c r="G1717" s="77">
        <v>11.75</v>
      </c>
      <c r="H1717" s="91">
        <f t="shared" si="367"/>
        <v>-2.0833333333333332E-2</v>
      </c>
      <c r="I1717" s="77">
        <f t="shared" si="368"/>
        <v>-0.25</v>
      </c>
      <c r="J1717" s="77">
        <f t="shared" si="369"/>
        <v>-0.25</v>
      </c>
      <c r="K1717" s="80">
        <v>1</v>
      </c>
      <c r="L1717" s="91"/>
      <c r="M1717" s="8"/>
      <c r="N1717" s="8"/>
      <c r="O1717" s="8"/>
    </row>
    <row r="1718" spans="1:15" s="1" customFormat="1" ht="13.8" hidden="1">
      <c r="A1718" s="137">
        <v>40942</v>
      </c>
      <c r="B1718" s="141" t="s">
        <v>4056</v>
      </c>
      <c r="C1718" s="74" t="s">
        <v>4057</v>
      </c>
      <c r="D1718" s="126" t="s">
        <v>4058</v>
      </c>
      <c r="E1718" s="78">
        <v>6</v>
      </c>
      <c r="F1718" s="77">
        <v>6.18</v>
      </c>
      <c r="G1718" s="77">
        <v>6.06</v>
      </c>
      <c r="H1718" s="91">
        <f t="shared" si="367"/>
        <v>9.9999999999999343E-3</v>
      </c>
      <c r="I1718" s="77">
        <f t="shared" si="368"/>
        <v>0.17999999999999972</v>
      </c>
      <c r="J1718" s="77">
        <f t="shared" si="369"/>
        <v>5.9999999999999609E-2</v>
      </c>
      <c r="K1718" s="80">
        <v>1</v>
      </c>
      <c r="L1718" s="91"/>
      <c r="M1718" s="8"/>
      <c r="N1718" s="8"/>
      <c r="O1718" s="8"/>
    </row>
    <row r="1719" spans="1:15" s="1" customFormat="1" ht="13.8" hidden="1">
      <c r="A1719" s="137">
        <v>40947</v>
      </c>
      <c r="B1719" s="141" t="s">
        <v>4059</v>
      </c>
      <c r="C1719" s="74" t="s">
        <v>4060</v>
      </c>
      <c r="D1719" s="126" t="s">
        <v>4061</v>
      </c>
      <c r="E1719" s="78">
        <v>9</v>
      </c>
      <c r="F1719" s="77">
        <v>9.06</v>
      </c>
      <c r="G1719" s="77">
        <v>15.39</v>
      </c>
      <c r="H1719" s="91">
        <f t="shared" si="367"/>
        <v>0.71000000000000008</v>
      </c>
      <c r="I1719" s="77">
        <f t="shared" si="368"/>
        <v>6.0000000000000497E-2</v>
      </c>
      <c r="J1719" s="77">
        <f t="shared" si="369"/>
        <v>6.3900000000000006</v>
      </c>
      <c r="K1719" s="80">
        <v>1</v>
      </c>
      <c r="L1719" s="81"/>
      <c r="M1719" s="8"/>
      <c r="N1719" s="8"/>
      <c r="O1719" s="8"/>
    </row>
    <row r="1720" spans="1:15" s="1" customFormat="1" ht="13.8" hidden="1">
      <c r="A1720" s="137">
        <v>40947</v>
      </c>
      <c r="B1720" s="131" t="s">
        <v>4062</v>
      </c>
      <c r="C1720" s="74" t="s">
        <v>4063</v>
      </c>
      <c r="D1720" s="138" t="s">
        <v>4064</v>
      </c>
      <c r="E1720" s="78">
        <v>10</v>
      </c>
      <c r="F1720" s="77">
        <v>10.33</v>
      </c>
      <c r="G1720" s="77">
        <v>11</v>
      </c>
      <c r="H1720" s="91">
        <f t="shared" si="367"/>
        <v>0.1</v>
      </c>
      <c r="I1720" s="77">
        <f t="shared" si="368"/>
        <v>0.33000000000000007</v>
      </c>
      <c r="J1720" s="77">
        <f t="shared" si="369"/>
        <v>1</v>
      </c>
      <c r="K1720" s="80">
        <v>1</v>
      </c>
      <c r="L1720" s="81"/>
      <c r="M1720" s="8"/>
      <c r="N1720" s="8"/>
      <c r="O1720" s="8"/>
    </row>
    <row r="1721" spans="1:15" s="1" customFormat="1" ht="13.8" hidden="1">
      <c r="A1721" s="137">
        <v>40947</v>
      </c>
      <c r="B1721" s="131" t="s">
        <v>4065</v>
      </c>
      <c r="C1721" s="74" t="s">
        <v>4066</v>
      </c>
      <c r="D1721" s="138" t="s">
        <v>4067</v>
      </c>
      <c r="E1721" s="78">
        <v>12</v>
      </c>
      <c r="F1721" s="77">
        <v>13.75</v>
      </c>
      <c r="G1721" s="77">
        <v>14</v>
      </c>
      <c r="H1721" s="91">
        <f t="shared" si="367"/>
        <v>0.16666666666666666</v>
      </c>
      <c r="I1721" s="77">
        <f t="shared" si="368"/>
        <v>1.75</v>
      </c>
      <c r="J1721" s="77">
        <f t="shared" si="369"/>
        <v>2</v>
      </c>
      <c r="K1721" s="80">
        <v>1</v>
      </c>
      <c r="L1721" s="81"/>
      <c r="M1721" s="8"/>
      <c r="N1721" s="8"/>
      <c r="O1721" s="8"/>
    </row>
    <row r="1722" spans="1:15" s="1" customFormat="1" ht="13.8" hidden="1">
      <c r="A1722" s="137">
        <v>40947</v>
      </c>
      <c r="B1722" s="131" t="s">
        <v>4068</v>
      </c>
      <c r="C1722" s="74" t="s">
        <v>4069</v>
      </c>
      <c r="D1722" s="138" t="s">
        <v>4070</v>
      </c>
      <c r="E1722" s="78">
        <v>8.5</v>
      </c>
      <c r="F1722" s="77">
        <v>8.4</v>
      </c>
      <c r="G1722" s="77">
        <v>9</v>
      </c>
      <c r="H1722" s="91">
        <f t="shared" si="367"/>
        <v>5.8823529411764705E-2</v>
      </c>
      <c r="I1722" s="77">
        <f t="shared" si="368"/>
        <v>-9.9999999999999645E-2</v>
      </c>
      <c r="J1722" s="77">
        <f t="shared" si="369"/>
        <v>0.5</v>
      </c>
      <c r="K1722" s="80">
        <v>2</v>
      </c>
      <c r="L1722" s="81"/>
      <c r="M1722" s="8"/>
      <c r="N1722" s="8"/>
      <c r="O1722" s="8"/>
    </row>
    <row r="1723" spans="1:15" s="1" customFormat="1" ht="13.8" hidden="1">
      <c r="A1723" s="137">
        <v>40948</v>
      </c>
      <c r="B1723" s="131" t="s">
        <v>3386</v>
      </c>
      <c r="C1723" s="74" t="s">
        <v>3387</v>
      </c>
      <c r="D1723" s="138" t="s">
        <v>3388</v>
      </c>
      <c r="E1723" s="78">
        <v>12</v>
      </c>
      <c r="F1723" s="77">
        <v>13.6</v>
      </c>
      <c r="G1723" s="77">
        <v>13.74</v>
      </c>
      <c r="H1723" s="91">
        <f t="shared" si="367"/>
        <v>0.14500000000000002</v>
      </c>
      <c r="I1723" s="77">
        <f t="shared" si="368"/>
        <v>1.5999999999999996</v>
      </c>
      <c r="J1723" s="77">
        <f t="shared" si="369"/>
        <v>1.7400000000000002</v>
      </c>
      <c r="K1723" s="80">
        <v>1</v>
      </c>
      <c r="L1723" s="81"/>
      <c r="M1723" s="8"/>
      <c r="N1723" s="8"/>
      <c r="O1723" s="8"/>
    </row>
    <row r="1724" spans="1:15" s="1" customFormat="1" ht="13.8" hidden="1">
      <c r="A1724" s="137">
        <v>40949</v>
      </c>
      <c r="B1724" s="73" t="s">
        <v>3389</v>
      </c>
      <c r="C1724" s="74" t="s">
        <v>3390</v>
      </c>
      <c r="D1724" s="138" t="s">
        <v>3391</v>
      </c>
      <c r="E1724" s="78">
        <v>9</v>
      </c>
      <c r="F1724" s="77">
        <v>10.3</v>
      </c>
      <c r="G1724" s="77">
        <v>11.5</v>
      </c>
      <c r="H1724" s="91">
        <f t="shared" si="367"/>
        <v>0.27777777777777779</v>
      </c>
      <c r="I1724" s="77">
        <f t="shared" si="368"/>
        <v>1.3000000000000007</v>
      </c>
      <c r="J1724" s="77">
        <f t="shared" si="369"/>
        <v>2.5</v>
      </c>
      <c r="K1724" s="80">
        <v>1</v>
      </c>
      <c r="L1724" s="81"/>
      <c r="M1724" s="8"/>
      <c r="N1724" s="8"/>
      <c r="O1724" s="8"/>
    </row>
    <row r="1725" spans="1:15" s="1" customFormat="1" ht="13.8" hidden="1">
      <c r="A1725" s="137">
        <v>40949</v>
      </c>
      <c r="B1725" s="141" t="s">
        <v>3392</v>
      </c>
      <c r="C1725" s="74" t="s">
        <v>3393</v>
      </c>
      <c r="D1725" s="126" t="s">
        <v>3453</v>
      </c>
      <c r="E1725" s="78">
        <v>44</v>
      </c>
      <c r="F1725" s="77">
        <v>47.51</v>
      </c>
      <c r="G1725" s="77">
        <v>48</v>
      </c>
      <c r="H1725" s="91">
        <f t="shared" si="367"/>
        <v>9.0909090909090912E-2</v>
      </c>
      <c r="I1725" s="77">
        <f t="shared" si="368"/>
        <v>3.509999999999998</v>
      </c>
      <c r="J1725" s="77">
        <f t="shared" si="369"/>
        <v>4</v>
      </c>
      <c r="K1725" s="80">
        <v>2</v>
      </c>
      <c r="L1725" s="81"/>
      <c r="M1725" s="8"/>
      <c r="N1725" s="8"/>
      <c r="O1725" s="8"/>
    </row>
    <row r="1726" spans="1:15" s="1" customFormat="1" ht="13.8" hidden="1">
      <c r="A1726" s="137">
        <v>40949</v>
      </c>
      <c r="B1726" s="131" t="s">
        <v>3394</v>
      </c>
      <c r="C1726" s="74" t="s">
        <v>3395</v>
      </c>
      <c r="D1726" s="138" t="s">
        <v>3396</v>
      </c>
      <c r="E1726" s="78">
        <v>5</v>
      </c>
      <c r="F1726" s="77">
        <v>5.75</v>
      </c>
      <c r="G1726" s="77">
        <v>5.25</v>
      </c>
      <c r="H1726" s="91">
        <f t="shared" si="367"/>
        <v>0.05</v>
      </c>
      <c r="I1726" s="77">
        <f t="shared" si="368"/>
        <v>0.75</v>
      </c>
      <c r="J1726" s="77">
        <f t="shared" si="369"/>
        <v>0.25</v>
      </c>
      <c r="K1726" s="80">
        <v>1</v>
      </c>
      <c r="L1726" s="81"/>
      <c r="M1726" s="8"/>
      <c r="N1726" s="8"/>
      <c r="O1726" s="8"/>
    </row>
    <row r="1727" spans="1:15" s="1" customFormat="1" ht="13.8" hidden="1">
      <c r="A1727" s="137">
        <v>40956</v>
      </c>
      <c r="B1727" s="141" t="s">
        <v>4666</v>
      </c>
      <c r="C1727" s="74" t="s">
        <v>4667</v>
      </c>
      <c r="D1727" s="126" t="s">
        <v>4668</v>
      </c>
      <c r="E1727" s="78">
        <v>11</v>
      </c>
      <c r="F1727" s="77">
        <v>14.5</v>
      </c>
      <c r="G1727" s="77">
        <v>14.3</v>
      </c>
      <c r="H1727" s="91">
        <f t="shared" si="367"/>
        <v>0.30000000000000004</v>
      </c>
      <c r="I1727" s="77">
        <f t="shared" si="368"/>
        <v>3.5</v>
      </c>
      <c r="J1727" s="77">
        <f t="shared" si="369"/>
        <v>3.3000000000000007</v>
      </c>
      <c r="K1727" s="80">
        <v>2</v>
      </c>
      <c r="L1727" s="81"/>
      <c r="M1727" s="8"/>
      <c r="N1727" s="8"/>
      <c r="O1727" s="8"/>
    </row>
    <row r="1728" spans="1:15" s="1" customFormat="1" ht="13.8" hidden="1">
      <c r="A1728" s="137">
        <v>40960</v>
      </c>
      <c r="B1728" s="141" t="s">
        <v>781</v>
      </c>
      <c r="C1728" s="74" t="s">
        <v>782</v>
      </c>
      <c r="D1728" s="126" t="s">
        <v>2802</v>
      </c>
      <c r="E1728" s="78">
        <v>13</v>
      </c>
      <c r="F1728" s="77">
        <v>14.8</v>
      </c>
      <c r="G1728" s="77">
        <v>14.8</v>
      </c>
      <c r="H1728" s="91">
        <f t="shared" si="367"/>
        <v>0.13846153846153852</v>
      </c>
      <c r="I1728" s="77">
        <f t="shared" si="368"/>
        <v>1.8000000000000007</v>
      </c>
      <c r="J1728" s="77">
        <f t="shared" si="369"/>
        <v>1.8000000000000007</v>
      </c>
      <c r="K1728" s="80">
        <v>1</v>
      </c>
      <c r="L1728" s="81"/>
      <c r="M1728" s="8"/>
      <c r="N1728" s="8"/>
      <c r="O1728" s="8"/>
    </row>
    <row r="1729" spans="1:15" s="1" customFormat="1" ht="13.8">
      <c r="A1729" s="137">
        <v>40963</v>
      </c>
      <c r="B1729" s="141" t="s">
        <v>3043</v>
      </c>
      <c r="C1729" s="74" t="s">
        <v>3044</v>
      </c>
      <c r="D1729" s="126" t="s">
        <v>2116</v>
      </c>
      <c r="E1729" s="78">
        <v>12</v>
      </c>
      <c r="F1729" s="77">
        <v>16</v>
      </c>
      <c r="G1729" s="77">
        <v>16.510000000000002</v>
      </c>
      <c r="H1729" s="91">
        <f>(G1729-E1729)/E1729</f>
        <v>0.37583333333333346</v>
      </c>
      <c r="I1729" s="77">
        <f>(F1729-E1729)</f>
        <v>4</v>
      </c>
      <c r="J1729" s="77">
        <f>G1729-E1729</f>
        <v>4.5100000000000016</v>
      </c>
      <c r="K1729" s="80">
        <v>3</v>
      </c>
      <c r="L1729" s="81"/>
      <c r="M1729" s="8"/>
      <c r="N1729" s="8"/>
      <c r="O1729" s="8"/>
    </row>
    <row r="1730" spans="1:15" s="1" customFormat="1" ht="13.8" hidden="1">
      <c r="A1730" s="137">
        <v>40963</v>
      </c>
      <c r="B1730" s="131" t="s">
        <v>3045</v>
      </c>
      <c r="C1730" s="74" t="s">
        <v>3046</v>
      </c>
      <c r="D1730" s="138" t="s">
        <v>3047</v>
      </c>
      <c r="E1730" s="78">
        <v>16</v>
      </c>
      <c r="F1730" s="77">
        <v>25</v>
      </c>
      <c r="G1730" s="77">
        <v>29</v>
      </c>
      <c r="H1730" s="91">
        <f>(G1730-E1730)/E1730</f>
        <v>0.8125</v>
      </c>
      <c r="I1730" s="77">
        <f>(F1730-E1730)</f>
        <v>9</v>
      </c>
      <c r="J1730" s="77">
        <f>G1730-E1730</f>
        <v>13</v>
      </c>
      <c r="K1730" s="80">
        <v>3</v>
      </c>
      <c r="L1730" s="81"/>
      <c r="M1730" s="8"/>
      <c r="N1730" s="8"/>
      <c r="O1730" s="8"/>
    </row>
    <row r="1731" spans="1:15" s="1" customFormat="1" ht="13.8">
      <c r="A1731" s="137">
        <v>40963</v>
      </c>
      <c r="B1731" s="141" t="s">
        <v>3048</v>
      </c>
      <c r="C1731" s="74" t="s">
        <v>3049</v>
      </c>
      <c r="D1731" s="126" t="s">
        <v>2329</v>
      </c>
      <c r="E1731" s="78">
        <v>10</v>
      </c>
      <c r="F1731" s="77">
        <v>10</v>
      </c>
      <c r="G1731" s="77">
        <v>10.01</v>
      </c>
      <c r="H1731" s="91">
        <f>(G1731-E1731)/E1731</f>
        <v>9.9999999999997877E-4</v>
      </c>
      <c r="I1731" s="77">
        <f>(F1731-E1731)</f>
        <v>0</v>
      </c>
      <c r="J1731" s="77">
        <f>G1731-E1731</f>
        <v>9.9999999999997868E-3</v>
      </c>
      <c r="K1731" s="80">
        <v>1</v>
      </c>
      <c r="L1731" s="81"/>
      <c r="M1731" s="8"/>
      <c r="N1731" s="8"/>
      <c r="O1731" s="8"/>
    </row>
    <row r="1732" spans="1:15" s="1" customFormat="1" ht="13.8" hidden="1">
      <c r="A1732" s="137">
        <v>40968</v>
      </c>
      <c r="B1732" s="141" t="s">
        <v>216</v>
      </c>
      <c r="C1732" s="74" t="s">
        <v>217</v>
      </c>
      <c r="D1732" s="126" t="s">
        <v>218</v>
      </c>
      <c r="E1732" s="78">
        <v>14</v>
      </c>
      <c r="F1732" s="77">
        <v>13.25</v>
      </c>
      <c r="G1732" s="77">
        <v>13.56</v>
      </c>
      <c r="H1732" s="91">
        <f>(G1732-E1732)/E1732</f>
        <v>-3.1428571428571396E-2</v>
      </c>
      <c r="I1732" s="77">
        <f>(F1732-E1732)</f>
        <v>-0.75</v>
      </c>
      <c r="J1732" s="77">
        <f>G1732-E1732</f>
        <v>-0.4399999999999995</v>
      </c>
      <c r="K1732" s="80">
        <v>1</v>
      </c>
      <c r="L1732" s="81"/>
      <c r="M1732" s="8"/>
      <c r="N1732" s="8"/>
      <c r="O1732" s="8"/>
    </row>
    <row r="1733" spans="1:15" s="1" customFormat="1" ht="13.8" hidden="1">
      <c r="A1733" s="137">
        <v>40970</v>
      </c>
      <c r="B1733" s="73" t="s">
        <v>4883</v>
      </c>
      <c r="C1733" s="74" t="s">
        <v>4884</v>
      </c>
      <c r="D1733" s="73" t="s">
        <v>4885</v>
      </c>
      <c r="E1733" s="78">
        <v>15</v>
      </c>
      <c r="F1733" s="77">
        <v>22.01</v>
      </c>
      <c r="G1733" s="77">
        <v>24.58</v>
      </c>
      <c r="H1733" s="91">
        <f t="shared" ref="H1733:H1752" si="370">(G1733-E1733)/E1733</f>
        <v>0.6386666666666666</v>
      </c>
      <c r="I1733" s="77">
        <f t="shared" ref="I1733:I1752" si="371">(F1733-E1733)</f>
        <v>7.0100000000000016</v>
      </c>
      <c r="J1733" s="77">
        <f t="shared" ref="J1733:J1752" si="372">G1733-E1733</f>
        <v>9.5799999999999983</v>
      </c>
      <c r="K1733" s="80">
        <v>3</v>
      </c>
      <c r="L1733" s="81"/>
      <c r="M1733" s="8"/>
      <c r="N1733" s="8"/>
      <c r="O1733" s="8"/>
    </row>
    <row r="1734" spans="1:15" s="1" customFormat="1" ht="13.8">
      <c r="A1734" s="137">
        <v>40975</v>
      </c>
      <c r="B1734" s="73" t="s">
        <v>4886</v>
      </c>
      <c r="C1734" s="74" t="s">
        <v>32</v>
      </c>
      <c r="D1734" s="138" t="s">
        <v>4130</v>
      </c>
      <c r="E1734" s="78">
        <v>21.5</v>
      </c>
      <c r="F1734" s="77">
        <v>21.75</v>
      </c>
      <c r="G1734" s="77">
        <v>21.74</v>
      </c>
      <c r="H1734" s="91">
        <f t="shared" si="370"/>
        <v>1.1162790697674346E-2</v>
      </c>
      <c r="I1734" s="77">
        <f t="shared" si="371"/>
        <v>0.25</v>
      </c>
      <c r="J1734" s="77">
        <f t="shared" si="372"/>
        <v>0.23999999999999844</v>
      </c>
      <c r="K1734" s="80">
        <v>1</v>
      </c>
      <c r="L1734" s="81"/>
      <c r="M1734" s="8"/>
      <c r="N1734" s="8"/>
      <c r="O1734" s="8"/>
    </row>
    <row r="1735" spans="1:15" s="1" customFormat="1" ht="15" hidden="1" customHeight="1">
      <c r="A1735" s="137">
        <v>40976</v>
      </c>
      <c r="B1735" s="141" t="s">
        <v>4887</v>
      </c>
      <c r="C1735" s="74" t="s">
        <v>4888</v>
      </c>
      <c r="D1735" s="126" t="s">
        <v>4692</v>
      </c>
      <c r="E1735" s="78">
        <v>14</v>
      </c>
      <c r="F1735" s="77">
        <v>13.57</v>
      </c>
      <c r="G1735" s="77">
        <v>14.25</v>
      </c>
      <c r="H1735" s="91">
        <f t="shared" si="370"/>
        <v>1.7857142857142856E-2</v>
      </c>
      <c r="I1735" s="77">
        <f t="shared" si="371"/>
        <v>-0.42999999999999972</v>
      </c>
      <c r="J1735" s="77">
        <f t="shared" si="372"/>
        <v>0.25</v>
      </c>
      <c r="K1735" s="80">
        <v>1</v>
      </c>
      <c r="L1735" s="81"/>
      <c r="M1735" s="8"/>
      <c r="N1735" s="8"/>
      <c r="O1735" s="8"/>
    </row>
    <row r="1736" spans="1:15" s="1" customFormat="1" ht="15" hidden="1" customHeight="1">
      <c r="A1736" s="137">
        <v>40983</v>
      </c>
      <c r="B1736" s="141" t="s">
        <v>2997</v>
      </c>
      <c r="C1736" s="74" t="s">
        <v>2998</v>
      </c>
      <c r="D1736" s="126" t="s">
        <v>713</v>
      </c>
      <c r="E1736" s="78">
        <v>23</v>
      </c>
      <c r="F1736" s="77">
        <v>23</v>
      </c>
      <c r="G1736" s="77">
        <v>23.4</v>
      </c>
      <c r="H1736" s="91">
        <f t="shared" si="370"/>
        <v>1.7391304347826025E-2</v>
      </c>
      <c r="I1736" s="77">
        <f t="shared" si="371"/>
        <v>0</v>
      </c>
      <c r="J1736" s="77">
        <f t="shared" si="372"/>
        <v>0.39999999999999858</v>
      </c>
      <c r="K1736" s="80">
        <v>1</v>
      </c>
      <c r="L1736" s="81"/>
      <c r="M1736" s="8"/>
      <c r="N1736" s="8"/>
      <c r="O1736" s="8"/>
    </row>
    <row r="1737" spans="1:15" s="1" customFormat="1" ht="15" hidden="1" customHeight="1">
      <c r="A1737" s="137">
        <v>40983</v>
      </c>
      <c r="B1737" s="131" t="s">
        <v>714</v>
      </c>
      <c r="C1737" s="74" t="s">
        <v>715</v>
      </c>
      <c r="D1737" s="138" t="s">
        <v>716</v>
      </c>
      <c r="E1737" s="78">
        <v>16</v>
      </c>
      <c r="F1737" s="77">
        <v>25.25</v>
      </c>
      <c r="G1737" s="77">
        <v>23.85</v>
      </c>
      <c r="H1737" s="91">
        <f t="shared" si="370"/>
        <v>0.49062500000000009</v>
      </c>
      <c r="I1737" s="77">
        <f t="shared" si="371"/>
        <v>9.25</v>
      </c>
      <c r="J1737" s="77">
        <f t="shared" si="372"/>
        <v>7.8500000000000014</v>
      </c>
      <c r="K1737" s="80">
        <v>3</v>
      </c>
      <c r="L1737" s="81"/>
      <c r="M1737" s="8"/>
      <c r="N1737" s="8"/>
      <c r="O1737" s="8"/>
    </row>
    <row r="1738" spans="1:15" s="1" customFormat="1" ht="13.8" hidden="1">
      <c r="A1738" s="137">
        <v>40983</v>
      </c>
      <c r="B1738" s="141" t="s">
        <v>717</v>
      </c>
      <c r="C1738" s="74" t="s">
        <v>718</v>
      </c>
      <c r="D1738" s="126" t="s">
        <v>3603</v>
      </c>
      <c r="E1738" s="78">
        <v>19</v>
      </c>
      <c r="F1738" s="77">
        <v>19.100000000000001</v>
      </c>
      <c r="G1738" s="77">
        <v>20.55</v>
      </c>
      <c r="H1738" s="91">
        <f t="shared" si="370"/>
        <v>8.1578947368421084E-2</v>
      </c>
      <c r="I1738" s="77">
        <f t="shared" si="371"/>
        <v>0.10000000000000142</v>
      </c>
      <c r="J1738" s="77">
        <f t="shared" si="372"/>
        <v>1.5500000000000007</v>
      </c>
      <c r="K1738" s="80">
        <v>2</v>
      </c>
      <c r="L1738" s="81"/>
      <c r="M1738" s="8"/>
      <c r="N1738" s="8"/>
      <c r="O1738" s="8"/>
    </row>
    <row r="1739" spans="1:15" s="1" customFormat="1" ht="13.8">
      <c r="A1739" s="137">
        <v>40987</v>
      </c>
      <c r="B1739" s="131" t="s">
        <v>3910</v>
      </c>
      <c r="C1739" s="74" t="s">
        <v>3911</v>
      </c>
      <c r="D1739" s="138" t="s">
        <v>4937</v>
      </c>
      <c r="E1739" s="78">
        <v>10</v>
      </c>
      <c r="F1739" s="77">
        <v>9.98</v>
      </c>
      <c r="G1739" s="77">
        <v>9.9700000000000006</v>
      </c>
      <c r="H1739" s="91">
        <f t="shared" si="370"/>
        <v>-2.9999999999999359E-3</v>
      </c>
      <c r="I1739" s="77">
        <f t="shared" si="371"/>
        <v>-1.9999999999999574E-2</v>
      </c>
      <c r="J1739" s="77">
        <f t="shared" si="372"/>
        <v>-2.9999999999999361E-2</v>
      </c>
      <c r="K1739" s="80">
        <v>1</v>
      </c>
      <c r="L1739" s="81"/>
      <c r="M1739" s="8"/>
      <c r="N1739" s="8"/>
      <c r="O1739" s="8"/>
    </row>
    <row r="1740" spans="1:15" s="1" customFormat="1" ht="13.8" hidden="1">
      <c r="A1740" s="137">
        <v>40989</v>
      </c>
      <c r="B1740" s="141" t="s">
        <v>4717</v>
      </c>
      <c r="C1740" s="74" t="s">
        <v>4718</v>
      </c>
      <c r="D1740" s="126" t="s">
        <v>4719</v>
      </c>
      <c r="E1740" s="78">
        <v>10</v>
      </c>
      <c r="F1740" s="77">
        <v>9.94</v>
      </c>
      <c r="G1740" s="77">
        <v>9.8699999999999992</v>
      </c>
      <c r="H1740" s="91">
        <f t="shared" si="370"/>
        <v>-1.3000000000000077E-2</v>
      </c>
      <c r="I1740" s="77">
        <f t="shared" si="371"/>
        <v>-6.0000000000000497E-2</v>
      </c>
      <c r="J1740" s="77">
        <f t="shared" si="372"/>
        <v>-0.13000000000000078</v>
      </c>
      <c r="K1740" s="80">
        <v>1</v>
      </c>
      <c r="L1740" s="81"/>
      <c r="M1740" s="8"/>
      <c r="N1740" s="8"/>
      <c r="O1740" s="8"/>
    </row>
    <row r="1741" spans="1:15" s="1" customFormat="1" ht="13.8" hidden="1">
      <c r="A1741" s="137">
        <v>40990</v>
      </c>
      <c r="B1741" s="131" t="s">
        <v>4720</v>
      </c>
      <c r="C1741" s="74" t="s">
        <v>4721</v>
      </c>
      <c r="D1741" s="138" t="s">
        <v>4722</v>
      </c>
      <c r="E1741" s="78">
        <v>11</v>
      </c>
      <c r="F1741" s="77">
        <v>10.99</v>
      </c>
      <c r="G1741" s="77">
        <v>11.11</v>
      </c>
      <c r="H1741" s="91">
        <f t="shared" si="370"/>
        <v>9.9999999999999482E-3</v>
      </c>
      <c r="I1741" s="77">
        <f t="shared" si="371"/>
        <v>-9.9999999999997868E-3</v>
      </c>
      <c r="J1741" s="77">
        <f t="shared" si="372"/>
        <v>0.10999999999999943</v>
      </c>
      <c r="K1741" s="80">
        <v>1</v>
      </c>
      <c r="L1741" s="81"/>
      <c r="M1741" s="8"/>
      <c r="N1741" s="8"/>
      <c r="O1741" s="8"/>
    </row>
    <row r="1742" spans="1:15" s="1" customFormat="1" ht="13.8" hidden="1">
      <c r="A1742" s="137">
        <v>40990</v>
      </c>
      <c r="B1742" s="145" t="s">
        <v>4723</v>
      </c>
      <c r="C1742" s="74" t="s">
        <v>4724</v>
      </c>
      <c r="D1742" s="126" t="s">
        <v>4725</v>
      </c>
      <c r="E1742" s="78">
        <v>19</v>
      </c>
      <c r="F1742" s="77">
        <v>23.05</v>
      </c>
      <c r="G1742" s="77">
        <v>25.11</v>
      </c>
      <c r="H1742" s="91">
        <f t="shared" si="370"/>
        <v>0.32157894736842102</v>
      </c>
      <c r="I1742" s="77">
        <f t="shared" si="371"/>
        <v>4.0500000000000007</v>
      </c>
      <c r="J1742" s="77">
        <f t="shared" si="372"/>
        <v>6.1099999999999994</v>
      </c>
      <c r="K1742" s="80">
        <v>3</v>
      </c>
      <c r="L1742" s="81"/>
      <c r="M1742" s="8"/>
      <c r="N1742" s="8"/>
      <c r="O1742" s="8"/>
    </row>
    <row r="1743" spans="1:15" s="1" customFormat="1" ht="13.8" hidden="1">
      <c r="A1743" s="137">
        <v>40990</v>
      </c>
      <c r="B1743" s="141" t="s">
        <v>4726</v>
      </c>
      <c r="C1743" s="74" t="s">
        <v>4727</v>
      </c>
      <c r="D1743" s="126" t="s">
        <v>4728</v>
      </c>
      <c r="E1743" s="78">
        <v>17</v>
      </c>
      <c r="F1743" s="77">
        <v>19</v>
      </c>
      <c r="G1743" s="77">
        <v>19.5</v>
      </c>
      <c r="H1743" s="91">
        <f t="shared" si="370"/>
        <v>0.14705882352941177</v>
      </c>
      <c r="I1743" s="77">
        <f t="shared" si="371"/>
        <v>2</v>
      </c>
      <c r="J1743" s="77">
        <f t="shared" si="372"/>
        <v>2.5</v>
      </c>
      <c r="K1743" s="80">
        <v>2</v>
      </c>
      <c r="L1743" s="81"/>
      <c r="M1743" s="8"/>
      <c r="N1743" s="8"/>
      <c r="O1743" s="8"/>
    </row>
    <row r="1744" spans="1:15" s="1" customFormat="1" ht="13.8" hidden="1">
      <c r="A1744" s="137">
        <v>40991</v>
      </c>
      <c r="B1744" s="141" t="s">
        <v>3943</v>
      </c>
      <c r="C1744" s="74" t="s">
        <v>3944</v>
      </c>
      <c r="D1744" s="126" t="s">
        <v>3945</v>
      </c>
      <c r="E1744" s="78">
        <v>6.5</v>
      </c>
      <c r="F1744" s="77">
        <v>6</v>
      </c>
      <c r="G1744" s="77">
        <v>5.5</v>
      </c>
      <c r="H1744" s="91">
        <f t="shared" si="370"/>
        <v>-0.15384615384615385</v>
      </c>
      <c r="I1744" s="77">
        <f t="shared" si="371"/>
        <v>-0.5</v>
      </c>
      <c r="J1744" s="77">
        <f t="shared" si="372"/>
        <v>-1</v>
      </c>
      <c r="K1744" s="80">
        <v>1</v>
      </c>
      <c r="L1744" s="81"/>
      <c r="M1744" s="8"/>
      <c r="N1744" s="8"/>
      <c r="O1744" s="8"/>
    </row>
    <row r="1745" spans="1:15" s="1" customFormat="1" ht="13.8" hidden="1">
      <c r="A1745" s="137">
        <v>40991</v>
      </c>
      <c r="B1745" s="131" t="s">
        <v>3946</v>
      </c>
      <c r="C1745" s="74" t="s">
        <v>3947</v>
      </c>
      <c r="D1745" s="138" t="s">
        <v>3733</v>
      </c>
      <c r="E1745" s="78">
        <v>20</v>
      </c>
      <c r="F1745" s="77">
        <v>21</v>
      </c>
      <c r="G1745" s="77">
        <v>24.46</v>
      </c>
      <c r="H1745" s="91">
        <f t="shared" si="370"/>
        <v>0.22300000000000003</v>
      </c>
      <c r="I1745" s="77">
        <f t="shared" si="371"/>
        <v>1</v>
      </c>
      <c r="J1745" s="77">
        <f t="shared" si="372"/>
        <v>4.4600000000000009</v>
      </c>
      <c r="K1745" s="80">
        <v>1</v>
      </c>
      <c r="L1745" s="91" t="s">
        <v>3006</v>
      </c>
      <c r="M1745" s="8"/>
      <c r="N1745" s="8"/>
      <c r="O1745" s="8"/>
    </row>
    <row r="1746" spans="1:15" s="1" customFormat="1" ht="13.8" hidden="1">
      <c r="A1746" s="137">
        <v>40996</v>
      </c>
      <c r="B1746" s="131" t="s">
        <v>4735</v>
      </c>
      <c r="C1746" s="74" t="s">
        <v>3459</v>
      </c>
      <c r="D1746" s="138" t="s">
        <v>3460</v>
      </c>
      <c r="E1746" s="78">
        <v>19</v>
      </c>
      <c r="F1746" s="77">
        <v>31.11</v>
      </c>
      <c r="G1746" s="77">
        <v>35.92</v>
      </c>
      <c r="H1746" s="91">
        <f t="shared" si="370"/>
        <v>0.89052631578947372</v>
      </c>
      <c r="I1746" s="77">
        <f t="shared" si="371"/>
        <v>12.11</v>
      </c>
      <c r="J1746" s="77">
        <f t="shared" si="372"/>
        <v>16.920000000000002</v>
      </c>
      <c r="K1746" s="80">
        <v>3</v>
      </c>
      <c r="L1746" s="81"/>
      <c r="M1746" s="8"/>
      <c r="N1746" s="8"/>
      <c r="O1746" s="8"/>
    </row>
    <row r="1747" spans="1:15" s="1" customFormat="1" ht="13.8" hidden="1">
      <c r="A1747" s="137">
        <v>40996</v>
      </c>
      <c r="B1747" s="141" t="s">
        <v>3461</v>
      </c>
      <c r="C1747" s="74" t="s">
        <v>3462</v>
      </c>
      <c r="D1747" s="126" t="s">
        <v>663</v>
      </c>
      <c r="E1747" s="78">
        <v>15</v>
      </c>
      <c r="F1747" s="77">
        <v>17</v>
      </c>
      <c r="G1747" s="77">
        <v>16.45</v>
      </c>
      <c r="H1747" s="91">
        <f t="shared" si="370"/>
        <v>9.6666666666666623E-2</v>
      </c>
      <c r="I1747" s="77">
        <f t="shared" si="371"/>
        <v>2</v>
      </c>
      <c r="J1747" s="77">
        <f t="shared" si="372"/>
        <v>1.4499999999999993</v>
      </c>
      <c r="K1747" s="80">
        <v>1</v>
      </c>
      <c r="L1747" s="81"/>
      <c r="M1747" s="8"/>
      <c r="N1747" s="8"/>
      <c r="O1747" s="8"/>
    </row>
    <row r="1748" spans="1:15" s="1" customFormat="1" ht="13.8" hidden="1">
      <c r="A1748" s="137">
        <v>40996</v>
      </c>
      <c r="B1748" s="141" t="s">
        <v>664</v>
      </c>
      <c r="C1748" s="74" t="s">
        <v>665</v>
      </c>
      <c r="D1748" s="126" t="s">
        <v>666</v>
      </c>
      <c r="E1748" s="78">
        <v>19</v>
      </c>
      <c r="F1748" s="77">
        <v>24</v>
      </c>
      <c r="G1748" s="77">
        <v>21.03</v>
      </c>
      <c r="H1748" s="91">
        <f t="shared" si="370"/>
        <v>0.10684210526315796</v>
      </c>
      <c r="I1748" s="77">
        <f t="shared" si="371"/>
        <v>5</v>
      </c>
      <c r="J1748" s="77">
        <f t="shared" si="372"/>
        <v>2.0300000000000011</v>
      </c>
      <c r="K1748" s="80">
        <v>2</v>
      </c>
      <c r="L1748" s="81"/>
      <c r="M1748" s="8"/>
      <c r="N1748" s="8"/>
      <c r="O1748" s="8"/>
    </row>
    <row r="1749" spans="1:15" s="1" customFormat="1" ht="13.8" hidden="1">
      <c r="A1749" s="137">
        <v>40997</v>
      </c>
      <c r="B1749" s="131" t="s">
        <v>667</v>
      </c>
      <c r="C1749" s="74" t="s">
        <v>668</v>
      </c>
      <c r="D1749" s="138" t="s">
        <v>3718</v>
      </c>
      <c r="E1749" s="78">
        <v>19</v>
      </c>
      <c r="F1749" s="77">
        <v>21.1</v>
      </c>
      <c r="G1749" s="77">
        <v>19.03</v>
      </c>
      <c r="H1749" s="91">
        <f t="shared" si="370"/>
        <v>1.5789473684211124E-3</v>
      </c>
      <c r="I1749" s="77">
        <f t="shared" si="371"/>
        <v>2.1000000000000014</v>
      </c>
      <c r="J1749" s="77">
        <f t="shared" si="372"/>
        <v>3.0000000000001137E-2</v>
      </c>
      <c r="K1749" s="80">
        <v>2</v>
      </c>
      <c r="L1749" s="81"/>
      <c r="M1749" s="8"/>
      <c r="N1749" s="8"/>
      <c r="O1749" s="8"/>
    </row>
    <row r="1750" spans="1:15" s="1" customFormat="1" ht="13.8" hidden="1">
      <c r="A1750" s="137">
        <v>40997</v>
      </c>
      <c r="B1750" s="141" t="s">
        <v>3719</v>
      </c>
      <c r="C1750" s="74" t="s">
        <v>3720</v>
      </c>
      <c r="D1750" s="126" t="s">
        <v>5029</v>
      </c>
      <c r="E1750" s="78">
        <v>7</v>
      </c>
      <c r="F1750" s="77">
        <v>6.16</v>
      </c>
      <c r="G1750" s="77">
        <v>6.04</v>
      </c>
      <c r="H1750" s="91">
        <f t="shared" si="370"/>
        <v>-0.13714285714285715</v>
      </c>
      <c r="I1750" s="77">
        <f t="shared" si="371"/>
        <v>-0.83999999999999986</v>
      </c>
      <c r="J1750" s="77">
        <f t="shared" si="372"/>
        <v>-0.96</v>
      </c>
      <c r="K1750" s="80">
        <v>1</v>
      </c>
      <c r="L1750" s="81"/>
      <c r="M1750" s="8"/>
      <c r="N1750" s="8"/>
      <c r="O1750" s="8"/>
    </row>
    <row r="1751" spans="1:15" s="1" customFormat="1" ht="13.8" hidden="1">
      <c r="A1751" s="137">
        <v>40997</v>
      </c>
      <c r="B1751" s="131" t="s">
        <v>3721</v>
      </c>
      <c r="C1751" s="74" t="s">
        <v>3722</v>
      </c>
      <c r="D1751" s="138" t="s">
        <v>3723</v>
      </c>
      <c r="E1751" s="78">
        <v>13</v>
      </c>
      <c r="F1751" s="77">
        <v>25</v>
      </c>
      <c r="G1751" s="77">
        <v>25</v>
      </c>
      <c r="H1751" s="91">
        <f t="shared" si="370"/>
        <v>0.92307692307692313</v>
      </c>
      <c r="I1751" s="77">
        <f t="shared" si="371"/>
        <v>12</v>
      </c>
      <c r="J1751" s="77">
        <f t="shared" si="372"/>
        <v>12</v>
      </c>
      <c r="K1751" s="80">
        <v>3</v>
      </c>
      <c r="L1751" s="81"/>
      <c r="M1751" s="8"/>
      <c r="N1751" s="8"/>
      <c r="O1751" s="8"/>
    </row>
    <row r="1752" spans="1:15" s="1" customFormat="1" ht="13.8" hidden="1">
      <c r="A1752" s="137">
        <v>40997</v>
      </c>
      <c r="B1752" s="131" t="s">
        <v>3724</v>
      </c>
      <c r="C1752" s="74" t="s">
        <v>3725</v>
      </c>
      <c r="D1752" s="138" t="s">
        <v>3726</v>
      </c>
      <c r="E1752" s="78">
        <v>18</v>
      </c>
      <c r="F1752" s="77">
        <v>19.05</v>
      </c>
      <c r="G1752" s="77">
        <v>20</v>
      </c>
      <c r="H1752" s="91">
        <f t="shared" si="370"/>
        <v>0.1111111111111111</v>
      </c>
      <c r="I1752" s="77">
        <f t="shared" si="371"/>
        <v>1.0500000000000007</v>
      </c>
      <c r="J1752" s="77">
        <f t="shared" si="372"/>
        <v>2</v>
      </c>
      <c r="K1752" s="80">
        <v>2</v>
      </c>
      <c r="L1752" s="81"/>
      <c r="M1752" s="8"/>
      <c r="N1752" s="8"/>
      <c r="O1752" s="8"/>
    </row>
    <row r="1753" spans="1:15" s="1" customFormat="1" ht="13.8" hidden="1">
      <c r="A1753" s="137">
        <v>40998</v>
      </c>
      <c r="B1753" s="131" t="s">
        <v>3914</v>
      </c>
      <c r="C1753" s="74" t="s">
        <v>3915</v>
      </c>
      <c r="D1753" s="73" t="s">
        <v>3916</v>
      </c>
      <c r="E1753" s="78">
        <v>6</v>
      </c>
      <c r="F1753" s="77">
        <v>7.5</v>
      </c>
      <c r="G1753" s="77">
        <v>7.34</v>
      </c>
      <c r="H1753" s="91">
        <f>(G1753-E1753)/E1753</f>
        <v>0.2233333333333333</v>
      </c>
      <c r="I1753" s="77">
        <f>(F1753-E1753)</f>
        <v>1.5</v>
      </c>
      <c r="J1753" s="77">
        <f>G1753-E1753</f>
        <v>1.3399999999999999</v>
      </c>
      <c r="K1753" s="80">
        <v>1</v>
      </c>
      <c r="L1753" s="81"/>
      <c r="M1753" s="8"/>
      <c r="N1753" s="8"/>
      <c r="O1753" s="8"/>
    </row>
    <row r="1754" spans="1:15" s="1" customFormat="1" ht="13.8" hidden="1">
      <c r="A1754" s="137">
        <v>40998</v>
      </c>
      <c r="B1754" s="131" t="s">
        <v>3917</v>
      </c>
      <c r="C1754" s="74" t="s">
        <v>3918</v>
      </c>
      <c r="D1754" s="138" t="s">
        <v>3919</v>
      </c>
      <c r="E1754" s="78">
        <v>14</v>
      </c>
      <c r="F1754" s="77">
        <v>12.5</v>
      </c>
      <c r="G1754" s="77">
        <v>12.41</v>
      </c>
      <c r="H1754" s="91">
        <f>(G1754-E1754)/E1754</f>
        <v>-0.11357142857142856</v>
      </c>
      <c r="I1754" s="77">
        <f>(F1754-E1754)</f>
        <v>-1.5</v>
      </c>
      <c r="J1754" s="77">
        <f>G1754-E1754</f>
        <v>-1.5899999999999999</v>
      </c>
      <c r="K1754" s="80">
        <v>1</v>
      </c>
      <c r="L1754" s="81"/>
      <c r="M1754" s="8"/>
      <c r="N1754" s="8"/>
      <c r="O1754" s="8"/>
    </row>
    <row r="1755" spans="1:15" s="1" customFormat="1" ht="13.8" hidden="1">
      <c r="A1755" s="137">
        <v>41003</v>
      </c>
      <c r="B1755" s="73" t="s">
        <v>3617</v>
      </c>
      <c r="C1755" s="74" t="s">
        <v>3618</v>
      </c>
      <c r="D1755" s="73" t="s">
        <v>3432</v>
      </c>
      <c r="E1755" s="78">
        <v>14.75</v>
      </c>
      <c r="F1755" s="77">
        <v>14.25</v>
      </c>
      <c r="G1755" s="77">
        <v>14.55</v>
      </c>
      <c r="H1755" s="91">
        <f t="shared" ref="H1755:H1767" si="373">(G1755-E1755)/E1755</f>
        <v>-1.3559322033898256E-2</v>
      </c>
      <c r="I1755" s="77">
        <f t="shared" ref="I1755:I1767" si="374">(F1755-E1755)</f>
        <v>-0.5</v>
      </c>
      <c r="J1755" s="77">
        <f t="shared" ref="J1755:J1767" si="375">G1755-E1755</f>
        <v>-0.19999999999999929</v>
      </c>
      <c r="K1755" s="80">
        <v>1</v>
      </c>
      <c r="L1755" s="81"/>
      <c r="M1755" s="8"/>
      <c r="N1755" s="8"/>
      <c r="O1755" s="8"/>
    </row>
    <row r="1756" spans="1:15" s="1" customFormat="1" ht="13.8" hidden="1">
      <c r="A1756" s="137">
        <v>41004</v>
      </c>
      <c r="B1756" s="141" t="s">
        <v>4889</v>
      </c>
      <c r="C1756" s="74" t="s">
        <v>4890</v>
      </c>
      <c r="D1756" s="126" t="s">
        <v>4891</v>
      </c>
      <c r="E1756" s="78">
        <v>8</v>
      </c>
      <c r="F1756" s="77">
        <v>8.7799999999999994</v>
      </c>
      <c r="G1756" s="77">
        <v>8.75</v>
      </c>
      <c r="H1756" s="91">
        <f t="shared" si="373"/>
        <v>9.375E-2</v>
      </c>
      <c r="I1756" s="77">
        <f t="shared" si="374"/>
        <v>0.77999999999999936</v>
      </c>
      <c r="J1756" s="77">
        <f t="shared" si="375"/>
        <v>0.75</v>
      </c>
      <c r="K1756" s="80">
        <v>1</v>
      </c>
      <c r="L1756" s="81"/>
      <c r="M1756" s="8"/>
      <c r="N1756" s="8"/>
      <c r="O1756" s="8"/>
    </row>
    <row r="1757" spans="1:15" s="1" customFormat="1" ht="13.8">
      <c r="A1757" s="137">
        <v>41010</v>
      </c>
      <c r="B1757" s="131" t="s">
        <v>4892</v>
      </c>
      <c r="C1757" s="74" t="s">
        <v>139</v>
      </c>
      <c r="D1757" s="138" t="s">
        <v>4943</v>
      </c>
      <c r="E1757" s="78">
        <v>8</v>
      </c>
      <c r="F1757" s="77">
        <v>8.08</v>
      </c>
      <c r="G1757" s="77">
        <v>8</v>
      </c>
      <c r="H1757" s="91">
        <f t="shared" si="373"/>
        <v>0</v>
      </c>
      <c r="I1757" s="77">
        <f t="shared" si="374"/>
        <v>8.0000000000000071E-2</v>
      </c>
      <c r="J1757" s="77">
        <f t="shared" si="375"/>
        <v>0</v>
      </c>
      <c r="K1757" s="80">
        <v>1</v>
      </c>
      <c r="L1757" s="81"/>
      <c r="M1757" s="8"/>
      <c r="N1757" s="8"/>
      <c r="O1757" s="8"/>
    </row>
    <row r="1758" spans="1:15" s="1" customFormat="1" ht="13.8" hidden="1">
      <c r="A1758" s="137">
        <v>41011</v>
      </c>
      <c r="B1758" s="141" t="s">
        <v>4944</v>
      </c>
      <c r="C1758" s="74" t="s">
        <v>4945</v>
      </c>
      <c r="D1758" s="126" t="s">
        <v>4946</v>
      </c>
      <c r="E1758" s="78">
        <v>20</v>
      </c>
      <c r="F1758" s="77">
        <v>22.5</v>
      </c>
      <c r="G1758" s="77">
        <v>21.75</v>
      </c>
      <c r="H1758" s="91">
        <f t="shared" si="373"/>
        <v>8.7499999999999994E-2</v>
      </c>
      <c r="I1758" s="77">
        <f t="shared" si="374"/>
        <v>2.5</v>
      </c>
      <c r="J1758" s="77">
        <f t="shared" si="375"/>
        <v>1.75</v>
      </c>
      <c r="K1758" s="80">
        <v>2</v>
      </c>
      <c r="L1758" s="81"/>
      <c r="M1758" s="8"/>
      <c r="N1758" s="8"/>
      <c r="O1758" s="8"/>
    </row>
    <row r="1759" spans="1:15" s="1" customFormat="1" ht="13.8" hidden="1">
      <c r="A1759" s="137">
        <v>41011</v>
      </c>
      <c r="B1759" s="131" t="s">
        <v>4947</v>
      </c>
      <c r="C1759" s="74" t="s">
        <v>4948</v>
      </c>
      <c r="D1759" s="138" t="s">
        <v>4949</v>
      </c>
      <c r="E1759" s="78">
        <v>21</v>
      </c>
      <c r="F1759" s="77">
        <v>20.5</v>
      </c>
      <c r="G1759" s="77">
        <v>21.04</v>
      </c>
      <c r="H1759" s="91">
        <f t="shared" si="373"/>
        <v>1.9047619047618642E-3</v>
      </c>
      <c r="I1759" s="77">
        <f t="shared" si="374"/>
        <v>-0.5</v>
      </c>
      <c r="J1759" s="77">
        <f t="shared" si="375"/>
        <v>3.9999999999999147E-2</v>
      </c>
      <c r="K1759" s="80">
        <v>2</v>
      </c>
      <c r="L1759" s="91" t="s">
        <v>3006</v>
      </c>
      <c r="M1759" s="8"/>
      <c r="N1759" s="8"/>
      <c r="O1759" s="8"/>
    </row>
    <row r="1760" spans="1:15" s="1" customFormat="1" ht="13.8" hidden="1">
      <c r="A1760" s="137">
        <v>41011</v>
      </c>
      <c r="B1760" s="131" t="s">
        <v>4950</v>
      </c>
      <c r="C1760" s="74" t="s">
        <v>4951</v>
      </c>
      <c r="D1760" s="138" t="s">
        <v>4392</v>
      </c>
      <c r="E1760" s="78">
        <v>43</v>
      </c>
      <c r="F1760" s="77">
        <v>41</v>
      </c>
      <c r="G1760" s="77">
        <v>42.39</v>
      </c>
      <c r="H1760" s="91">
        <f t="shared" si="373"/>
        <v>-1.4186046511627894E-2</v>
      </c>
      <c r="I1760" s="77">
        <f t="shared" si="374"/>
        <v>-2</v>
      </c>
      <c r="J1760" s="77">
        <f t="shared" si="375"/>
        <v>-0.60999999999999943</v>
      </c>
      <c r="K1760" s="80">
        <v>1</v>
      </c>
      <c r="L1760" s="81"/>
      <c r="M1760" s="8"/>
      <c r="N1760" s="8"/>
      <c r="O1760" s="8"/>
    </row>
    <row r="1761" spans="1:38" s="1" customFormat="1" ht="13.8" hidden="1">
      <c r="A1761" s="137">
        <v>41016</v>
      </c>
      <c r="B1761" s="141" t="s">
        <v>2728</v>
      </c>
      <c r="C1761" s="74" t="s">
        <v>2729</v>
      </c>
      <c r="D1761" s="126" t="s">
        <v>2730</v>
      </c>
      <c r="E1761" s="78">
        <v>6.1</v>
      </c>
      <c r="F1761" s="77">
        <v>5.9</v>
      </c>
      <c r="G1761" s="77">
        <v>6.17</v>
      </c>
      <c r="H1761" s="91">
        <f t="shared" si="373"/>
        <v>1.1475409836065622E-2</v>
      </c>
      <c r="I1761" s="77">
        <f t="shared" si="374"/>
        <v>-0.19999999999999929</v>
      </c>
      <c r="J1761" s="77">
        <f t="shared" si="375"/>
        <v>7.0000000000000284E-2</v>
      </c>
      <c r="K1761" s="80">
        <v>1</v>
      </c>
      <c r="L1761" s="81"/>
      <c r="M1761" s="8"/>
      <c r="N1761" s="8"/>
      <c r="O1761" s="8"/>
    </row>
    <row r="1762" spans="1:38" s="1" customFormat="1" ht="13.8" hidden="1">
      <c r="A1762" s="181">
        <v>41017</v>
      </c>
      <c r="B1762" s="131" t="s">
        <v>4321</v>
      </c>
      <c r="C1762" s="182" t="s">
        <v>4322</v>
      </c>
      <c r="D1762" s="138" t="s">
        <v>151</v>
      </c>
      <c r="E1762" s="183">
        <v>21</v>
      </c>
      <c r="F1762" s="184">
        <v>21.8</v>
      </c>
      <c r="G1762" s="184">
        <v>21.4</v>
      </c>
      <c r="H1762" s="91">
        <f t="shared" si="373"/>
        <v>1.904761904761898E-2</v>
      </c>
      <c r="I1762" s="77">
        <f t="shared" si="374"/>
        <v>0.80000000000000071</v>
      </c>
      <c r="J1762" s="77">
        <f t="shared" si="375"/>
        <v>0.39999999999999858</v>
      </c>
      <c r="K1762" s="80">
        <v>1</v>
      </c>
      <c r="L1762" s="81"/>
      <c r="M1762" s="8"/>
      <c r="N1762" s="8"/>
      <c r="O1762" s="8"/>
    </row>
    <row r="1763" spans="1:38" s="1" customFormat="1" ht="13.8" hidden="1">
      <c r="A1763" s="137">
        <v>41018</v>
      </c>
      <c r="B1763" s="131" t="s">
        <v>4323</v>
      </c>
      <c r="C1763" s="74" t="s">
        <v>4324</v>
      </c>
      <c r="D1763" s="138" t="s">
        <v>4325</v>
      </c>
      <c r="E1763" s="78">
        <v>17</v>
      </c>
      <c r="F1763" s="77">
        <v>32</v>
      </c>
      <c r="G1763" s="77">
        <v>35.479999999999997</v>
      </c>
      <c r="H1763" s="91">
        <f t="shared" si="373"/>
        <v>1.0870588235294116</v>
      </c>
      <c r="I1763" s="77">
        <f t="shared" si="374"/>
        <v>15</v>
      </c>
      <c r="J1763" s="77">
        <f t="shared" si="375"/>
        <v>18.479999999999997</v>
      </c>
      <c r="K1763" s="80">
        <v>3</v>
      </c>
      <c r="L1763" s="81"/>
      <c r="M1763" s="8"/>
      <c r="N1763" s="8"/>
      <c r="O1763" s="8"/>
    </row>
    <row r="1764" spans="1:38" s="1" customFormat="1" ht="13.8" hidden="1">
      <c r="A1764" s="137">
        <v>41018</v>
      </c>
      <c r="B1764" s="131" t="s">
        <v>4326</v>
      </c>
      <c r="C1764" s="74" t="s">
        <v>4327</v>
      </c>
      <c r="D1764" s="138" t="s">
        <v>4328</v>
      </c>
      <c r="E1764" s="78">
        <v>18</v>
      </c>
      <c r="F1764" s="77">
        <v>26</v>
      </c>
      <c r="G1764" s="77">
        <v>26.5</v>
      </c>
      <c r="H1764" s="91">
        <f t="shared" si="373"/>
        <v>0.47222222222222221</v>
      </c>
      <c r="I1764" s="77">
        <f t="shared" si="374"/>
        <v>8</v>
      </c>
      <c r="J1764" s="77">
        <f t="shared" si="375"/>
        <v>8.5</v>
      </c>
      <c r="K1764" s="80">
        <v>3</v>
      </c>
      <c r="L1764" s="81"/>
      <c r="M1764" s="8"/>
      <c r="N1764" s="8"/>
      <c r="O1764" s="8"/>
    </row>
    <row r="1765" spans="1:38" s="1" customFormat="1" ht="13.8" hidden="1">
      <c r="A1765" s="137">
        <v>41019</v>
      </c>
      <c r="B1765" s="141" t="s">
        <v>4690</v>
      </c>
      <c r="C1765" s="74" t="s">
        <v>4691</v>
      </c>
      <c r="D1765" s="126" t="s">
        <v>256</v>
      </c>
      <c r="E1765" s="78">
        <v>16</v>
      </c>
      <c r="F1765" s="77">
        <v>22.5</v>
      </c>
      <c r="G1765" s="77">
        <v>21.3</v>
      </c>
      <c r="H1765" s="91">
        <f t="shared" si="373"/>
        <v>0.33125000000000004</v>
      </c>
      <c r="I1765" s="77">
        <f t="shared" si="374"/>
        <v>6.5</v>
      </c>
      <c r="J1765" s="77">
        <f t="shared" si="375"/>
        <v>5.3000000000000007</v>
      </c>
      <c r="K1765" s="80">
        <v>3</v>
      </c>
      <c r="L1765" s="81"/>
      <c r="M1765" s="8"/>
      <c r="N1765" s="8"/>
      <c r="O1765" s="8"/>
    </row>
    <row r="1766" spans="1:38" s="33" customFormat="1" ht="13.8" hidden="1">
      <c r="A1766" s="137">
        <v>41019</v>
      </c>
      <c r="B1766" s="73" t="s">
        <v>257</v>
      </c>
      <c r="C1766" s="74" t="s">
        <v>258</v>
      </c>
      <c r="D1766" s="126" t="s">
        <v>259</v>
      </c>
      <c r="E1766" s="78">
        <v>13</v>
      </c>
      <c r="F1766" s="77">
        <v>13.25</v>
      </c>
      <c r="G1766" s="77">
        <v>15.03</v>
      </c>
      <c r="H1766" s="91">
        <f t="shared" si="373"/>
        <v>0.15615384615384612</v>
      </c>
      <c r="I1766" s="77">
        <f t="shared" si="374"/>
        <v>0.25</v>
      </c>
      <c r="J1766" s="77">
        <f t="shared" si="375"/>
        <v>2.0299999999999994</v>
      </c>
      <c r="K1766" s="80">
        <v>1</v>
      </c>
      <c r="L1766" s="81"/>
      <c r="M1766" s="63"/>
      <c r="N1766" s="1"/>
    </row>
    <row r="1767" spans="1:38" s="1" customFormat="1" ht="13.8" hidden="1">
      <c r="A1767" s="137">
        <v>41019</v>
      </c>
      <c r="B1767" s="131" t="s">
        <v>260</v>
      </c>
      <c r="C1767" s="74" t="s">
        <v>261</v>
      </c>
      <c r="D1767" s="138" t="s">
        <v>3604</v>
      </c>
      <c r="E1767" s="78">
        <v>13</v>
      </c>
      <c r="F1767" s="77">
        <v>16.850000000000001</v>
      </c>
      <c r="G1767" s="77">
        <v>14.05</v>
      </c>
      <c r="H1767" s="91">
        <f t="shared" si="373"/>
        <v>8.0769230769230829E-2</v>
      </c>
      <c r="I1767" s="77">
        <f t="shared" si="374"/>
        <v>3.8500000000000014</v>
      </c>
      <c r="J1767" s="77">
        <f t="shared" si="375"/>
        <v>1.0500000000000007</v>
      </c>
      <c r="K1767" s="80">
        <v>3</v>
      </c>
      <c r="L1767" s="81"/>
      <c r="M1767" s="8"/>
      <c r="N1767" s="8"/>
      <c r="O1767" s="8"/>
    </row>
    <row r="1768" spans="1:38" s="1" customFormat="1" ht="13.8" hidden="1">
      <c r="A1768" s="137">
        <v>41024</v>
      </c>
      <c r="B1768" s="131" t="s">
        <v>416</v>
      </c>
      <c r="C1768" s="74" t="s">
        <v>417</v>
      </c>
      <c r="D1768" s="138" t="s">
        <v>418</v>
      </c>
      <c r="E1768" s="78">
        <v>4</v>
      </c>
      <c r="F1768" s="77">
        <v>4.1100000000000003</v>
      </c>
      <c r="G1768" s="77">
        <v>4.2</v>
      </c>
      <c r="H1768" s="91">
        <f>(G1768-E1768)/E1768</f>
        <v>5.0000000000000044E-2</v>
      </c>
      <c r="I1768" s="77">
        <f>(F1768-E1768)</f>
        <v>0.11000000000000032</v>
      </c>
      <c r="J1768" s="77">
        <f>G1768-E1768</f>
        <v>0.20000000000000018</v>
      </c>
      <c r="K1768" s="80">
        <v>1</v>
      </c>
      <c r="L1768" s="81"/>
      <c r="M1768" s="8"/>
      <c r="N1768" s="8"/>
      <c r="O1768" s="8"/>
    </row>
    <row r="1769" spans="1:38" s="1" customFormat="1" hidden="1">
      <c r="A1769" s="137">
        <v>41024</v>
      </c>
      <c r="B1769" s="141" t="s">
        <v>419</v>
      </c>
      <c r="C1769" s="74" t="s">
        <v>420</v>
      </c>
      <c r="D1769" s="126" t="s">
        <v>421</v>
      </c>
      <c r="E1769" s="78">
        <v>9</v>
      </c>
      <c r="F1769" s="77">
        <v>9.35</v>
      </c>
      <c r="G1769" s="77">
        <v>8.49</v>
      </c>
      <c r="H1769" s="91">
        <f>(G1769-E1769)/E1769</f>
        <v>-5.6666666666666643E-2</v>
      </c>
      <c r="I1769" s="77">
        <f>(F1769-E1769)</f>
        <v>0.34999999999999964</v>
      </c>
      <c r="J1769" s="77">
        <f>G1769-E1769</f>
        <v>-0.50999999999999979</v>
      </c>
      <c r="K1769" s="80">
        <v>2</v>
      </c>
      <c r="L1769" s="91" t="s">
        <v>3006</v>
      </c>
      <c r="M1769" s="8"/>
      <c r="N1769" s="4"/>
      <c r="O1769" s="4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</row>
    <row r="1770" spans="1:38" s="1" customFormat="1" hidden="1">
      <c r="A1770" s="137">
        <v>41025</v>
      </c>
      <c r="B1770" s="131" t="s">
        <v>422</v>
      </c>
      <c r="C1770" s="74" t="s">
        <v>423</v>
      </c>
      <c r="D1770" s="138" t="s">
        <v>424</v>
      </c>
      <c r="E1770" s="78">
        <v>18.5</v>
      </c>
      <c r="F1770" s="77">
        <v>18.13</v>
      </c>
      <c r="G1770" s="77">
        <v>18</v>
      </c>
      <c r="H1770" s="91">
        <f>(G1770-E1770)/E1770</f>
        <v>-2.7027027027027029E-2</v>
      </c>
      <c r="I1770" s="77">
        <f>(F1770-E1770)</f>
        <v>-0.37000000000000099</v>
      </c>
      <c r="J1770" s="77">
        <f>G1770-E1770</f>
        <v>-0.5</v>
      </c>
      <c r="K1770" s="80">
        <v>1</v>
      </c>
      <c r="L1770" s="81"/>
      <c r="M1770" s="8"/>
      <c r="N1770" s="4"/>
      <c r="O1770" s="4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</row>
    <row r="1771" spans="1:38" s="1" customFormat="1">
      <c r="A1771" s="137">
        <v>41026</v>
      </c>
      <c r="B1771" s="141" t="s">
        <v>4775</v>
      </c>
      <c r="C1771" s="74" t="s">
        <v>4776</v>
      </c>
      <c r="D1771" s="126" t="s">
        <v>4777</v>
      </c>
      <c r="E1771" s="78">
        <v>6</v>
      </c>
      <c r="F1771" s="77">
        <v>6</v>
      </c>
      <c r="G1771" s="77">
        <v>5.75</v>
      </c>
      <c r="H1771" s="91">
        <f>(G1771-E1771)/E1771</f>
        <v>-4.1666666666666664E-2</v>
      </c>
      <c r="I1771" s="77">
        <f>(F1771-E1771)</f>
        <v>0</v>
      </c>
      <c r="J1771" s="77">
        <f>G1771-E1771</f>
        <v>-0.25</v>
      </c>
      <c r="K1771" s="80">
        <v>1</v>
      </c>
      <c r="L1771" s="81"/>
      <c r="M1771" s="8"/>
      <c r="N1771" s="4"/>
      <c r="O1771" s="4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</row>
    <row r="1772" spans="1:38" s="1" customFormat="1" hidden="1">
      <c r="A1772" s="137">
        <v>41026</v>
      </c>
      <c r="B1772" s="131" t="s">
        <v>4778</v>
      </c>
      <c r="C1772" s="74" t="s">
        <v>4779</v>
      </c>
      <c r="D1772" s="138" t="s">
        <v>4780</v>
      </c>
      <c r="E1772" s="78">
        <v>11</v>
      </c>
      <c r="F1772" s="77">
        <v>10.35</v>
      </c>
      <c r="G1772" s="77">
        <v>9.5</v>
      </c>
      <c r="H1772" s="91">
        <f>(G1772-E1772)/E1772</f>
        <v>-0.13636363636363635</v>
      </c>
      <c r="I1772" s="77">
        <f>(F1772-E1772)</f>
        <v>-0.65000000000000036</v>
      </c>
      <c r="J1772" s="77">
        <f>G1772-E1772</f>
        <v>-1.5</v>
      </c>
      <c r="K1772" s="80">
        <v>1</v>
      </c>
      <c r="L1772" s="81"/>
      <c r="M1772" s="8"/>
      <c r="N1772" s="4"/>
      <c r="O1772" s="4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</row>
    <row r="1773" spans="1:38" s="1" customFormat="1" hidden="1">
      <c r="A1773" s="137">
        <v>41030</v>
      </c>
      <c r="B1773" s="131" t="s">
        <v>1149</v>
      </c>
      <c r="C1773" s="74" t="s">
        <v>1150</v>
      </c>
      <c r="D1773" s="138" t="s">
        <v>1151</v>
      </c>
      <c r="E1773" s="78">
        <v>5</v>
      </c>
      <c r="F1773" s="77">
        <v>6.5</v>
      </c>
      <c r="G1773" s="77">
        <v>5.37</v>
      </c>
      <c r="H1773" s="91">
        <f t="shared" ref="H1773:H1784" si="376">(G1773-E1773)/E1773</f>
        <v>7.4000000000000024E-2</v>
      </c>
      <c r="I1773" s="77">
        <f t="shared" ref="I1773:I1784" si="377">(F1773-E1773)</f>
        <v>1.5</v>
      </c>
      <c r="J1773" s="77">
        <f t="shared" ref="J1773:J1784" si="378">G1773-E1773</f>
        <v>0.37000000000000011</v>
      </c>
      <c r="K1773" s="80">
        <v>1</v>
      </c>
      <c r="L1773" s="81"/>
      <c r="M1773" s="8"/>
      <c r="N1773" s="4"/>
      <c r="O1773" s="4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</row>
    <row r="1774" spans="1:38">
      <c r="A1774" s="137">
        <v>41032</v>
      </c>
      <c r="B1774" s="131" t="s">
        <v>1135</v>
      </c>
      <c r="C1774" s="74" t="s">
        <v>3146</v>
      </c>
      <c r="D1774" s="138" t="s">
        <v>1136</v>
      </c>
      <c r="E1774" s="78">
        <v>22</v>
      </c>
      <c r="F1774" s="77">
        <v>22</v>
      </c>
      <c r="G1774" s="77">
        <v>22.05</v>
      </c>
      <c r="H1774" s="91">
        <f t="shared" si="376"/>
        <v>2.2727272727273051E-3</v>
      </c>
      <c r="I1774" s="77">
        <f t="shared" si="377"/>
        <v>0</v>
      </c>
      <c r="J1774" s="77">
        <f t="shared" si="378"/>
        <v>5.0000000000000711E-2</v>
      </c>
      <c r="K1774" s="80">
        <v>1</v>
      </c>
    </row>
    <row r="1775" spans="1:38">
      <c r="A1775" s="137">
        <v>41032</v>
      </c>
      <c r="B1775" s="141" t="s">
        <v>1137</v>
      </c>
      <c r="C1775" s="74" t="s">
        <v>1138</v>
      </c>
      <c r="D1775" s="73" t="s">
        <v>1139</v>
      </c>
      <c r="E1775" s="78">
        <v>10</v>
      </c>
      <c r="F1775" s="77">
        <v>10.4</v>
      </c>
      <c r="G1775" s="77">
        <v>10.6</v>
      </c>
      <c r="H1775" s="91">
        <f t="shared" si="376"/>
        <v>5.9999999999999963E-2</v>
      </c>
      <c r="I1775" s="77">
        <f t="shared" si="377"/>
        <v>0.40000000000000036</v>
      </c>
      <c r="J1775" s="77">
        <f t="shared" si="378"/>
        <v>0.59999999999999964</v>
      </c>
      <c r="K1775" s="80">
        <v>1</v>
      </c>
    </row>
    <row r="1776" spans="1:38" s="1" customFormat="1" hidden="1">
      <c r="A1776" s="137">
        <v>41032</v>
      </c>
      <c r="B1776" s="141" t="s">
        <v>1140</v>
      </c>
      <c r="C1776" s="74" t="s">
        <v>1141</v>
      </c>
      <c r="D1776" s="126" t="s">
        <v>1142</v>
      </c>
      <c r="E1776" s="78">
        <v>20</v>
      </c>
      <c r="F1776" s="77">
        <v>20</v>
      </c>
      <c r="G1776" s="77">
        <v>20</v>
      </c>
      <c r="H1776" s="91">
        <f t="shared" si="376"/>
        <v>0</v>
      </c>
      <c r="I1776" s="77">
        <f t="shared" si="377"/>
        <v>0</v>
      </c>
      <c r="J1776" s="77">
        <f t="shared" si="378"/>
        <v>0</v>
      </c>
      <c r="K1776" s="80">
        <v>1</v>
      </c>
      <c r="L1776" s="81"/>
      <c r="M1776" s="8"/>
      <c r="N1776" s="4"/>
      <c r="O1776" s="4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</row>
    <row r="1777" spans="1:38" s="1" customFormat="1" hidden="1">
      <c r="A1777" s="137">
        <v>41033</v>
      </c>
      <c r="B1777" s="131" t="s">
        <v>1143</v>
      </c>
      <c r="C1777" s="74" t="s">
        <v>1144</v>
      </c>
      <c r="D1777" s="138" t="s">
        <v>1145</v>
      </c>
      <c r="E1777" s="78">
        <v>17</v>
      </c>
      <c r="F1777" s="77">
        <v>16.5</v>
      </c>
      <c r="G1777" s="77">
        <v>16.5</v>
      </c>
      <c r="H1777" s="91">
        <f t="shared" si="376"/>
        <v>-2.9411764705882353E-2</v>
      </c>
      <c r="I1777" s="77">
        <f t="shared" si="377"/>
        <v>-0.5</v>
      </c>
      <c r="J1777" s="77">
        <f t="shared" si="378"/>
        <v>-0.5</v>
      </c>
      <c r="K1777" s="80">
        <v>1</v>
      </c>
      <c r="L1777" s="81"/>
      <c r="M1777" s="8"/>
      <c r="N1777" s="4"/>
      <c r="O1777" s="4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</row>
    <row r="1778" spans="1:38" s="1" customFormat="1" hidden="1">
      <c r="A1778" s="137">
        <v>41033</v>
      </c>
      <c r="B1778" s="131" t="s">
        <v>1146</v>
      </c>
      <c r="C1778" s="74" t="s">
        <v>1147</v>
      </c>
      <c r="D1778" s="138" t="s">
        <v>1148</v>
      </c>
      <c r="E1778" s="78">
        <v>15.5</v>
      </c>
      <c r="F1778" s="77">
        <v>18.8</v>
      </c>
      <c r="G1778" s="77">
        <v>16.809999999999999</v>
      </c>
      <c r="H1778" s="91">
        <f t="shared" si="376"/>
        <v>8.4516129032257983E-2</v>
      </c>
      <c r="I1778" s="77">
        <f t="shared" si="377"/>
        <v>3.3000000000000007</v>
      </c>
      <c r="J1778" s="77">
        <f t="shared" si="378"/>
        <v>1.3099999999999987</v>
      </c>
      <c r="K1778" s="80">
        <v>3</v>
      </c>
      <c r="L1778" s="81"/>
      <c r="M1778" s="8"/>
      <c r="N1778" s="4"/>
      <c r="O1778" s="4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</row>
    <row r="1779" spans="1:38" s="1" customFormat="1" hidden="1">
      <c r="A1779" s="137">
        <v>41039</v>
      </c>
      <c r="B1779" s="131" t="s">
        <v>3257</v>
      </c>
      <c r="C1779" s="74" t="s">
        <v>3258</v>
      </c>
      <c r="D1779" s="138" t="s">
        <v>3259</v>
      </c>
      <c r="E1779" s="78">
        <v>17</v>
      </c>
      <c r="F1779" s="77">
        <v>19</v>
      </c>
      <c r="G1779" s="77">
        <v>19</v>
      </c>
      <c r="H1779" s="91">
        <f t="shared" si="376"/>
        <v>0.11764705882352941</v>
      </c>
      <c r="I1779" s="77">
        <f t="shared" si="377"/>
        <v>2</v>
      </c>
      <c r="J1779" s="77">
        <f t="shared" si="378"/>
        <v>2</v>
      </c>
      <c r="K1779" s="80">
        <v>3</v>
      </c>
      <c r="L1779" s="81"/>
      <c r="M1779" s="8"/>
      <c r="N1779" s="4"/>
      <c r="O1779" s="4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</row>
    <row r="1780" spans="1:38" s="1" customFormat="1" hidden="1">
      <c r="A1780" s="137">
        <v>41039</v>
      </c>
      <c r="B1780" s="141" t="s">
        <v>3260</v>
      </c>
      <c r="C1780" s="74" t="s">
        <v>4453</v>
      </c>
      <c r="D1780" s="126" t="s">
        <v>4454</v>
      </c>
      <c r="E1780" s="78">
        <v>9</v>
      </c>
      <c r="F1780" s="77">
        <v>9.99</v>
      </c>
      <c r="G1780" s="77">
        <v>9.99</v>
      </c>
      <c r="H1780" s="91">
        <f t="shared" si="376"/>
        <v>0.11000000000000003</v>
      </c>
      <c r="I1780" s="77">
        <f t="shared" si="377"/>
        <v>0.99000000000000021</v>
      </c>
      <c r="J1780" s="77">
        <f t="shared" si="378"/>
        <v>0.99000000000000021</v>
      </c>
      <c r="K1780" s="80">
        <v>1</v>
      </c>
      <c r="L1780" s="81"/>
      <c r="M1780" s="8"/>
      <c r="N1780" s="4"/>
      <c r="O1780" s="4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</row>
    <row r="1781" spans="1:38" hidden="1">
      <c r="A1781" s="137">
        <v>41039</v>
      </c>
      <c r="B1781" s="131" t="s">
        <v>4455</v>
      </c>
      <c r="C1781" s="74" t="s">
        <v>4456</v>
      </c>
      <c r="D1781" s="138" t="s">
        <v>4457</v>
      </c>
      <c r="E1781" s="78">
        <v>20</v>
      </c>
      <c r="F1781" s="77">
        <v>18.8</v>
      </c>
      <c r="G1781" s="77">
        <v>18.8</v>
      </c>
      <c r="H1781" s="91">
        <f t="shared" si="376"/>
        <v>-5.9999999999999963E-2</v>
      </c>
      <c r="I1781" s="77">
        <f t="shared" si="377"/>
        <v>-1.1999999999999993</v>
      </c>
      <c r="J1781" s="77">
        <f t="shared" si="378"/>
        <v>-1.1999999999999993</v>
      </c>
      <c r="K1781" s="80">
        <v>1</v>
      </c>
    </row>
    <row r="1782" spans="1:38" s="1" customFormat="1" hidden="1">
      <c r="A1782" s="137">
        <v>41040</v>
      </c>
      <c r="B1782" s="142" t="s">
        <v>4248</v>
      </c>
      <c r="C1782" s="74" t="s">
        <v>4249</v>
      </c>
      <c r="D1782" s="138" t="s">
        <v>4780</v>
      </c>
      <c r="E1782" s="78">
        <v>8</v>
      </c>
      <c r="F1782" s="77">
        <v>8.1199999999999992</v>
      </c>
      <c r="G1782" s="77">
        <v>8.75</v>
      </c>
      <c r="H1782" s="91">
        <f t="shared" si="376"/>
        <v>9.375E-2</v>
      </c>
      <c r="I1782" s="77">
        <f t="shared" si="377"/>
        <v>0.11999999999999922</v>
      </c>
      <c r="J1782" s="77">
        <f t="shared" si="378"/>
        <v>0.75</v>
      </c>
      <c r="K1782" s="80">
        <v>1</v>
      </c>
      <c r="L1782" s="81"/>
      <c r="M1782" s="8"/>
      <c r="N1782" s="4"/>
      <c r="O1782" s="4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</row>
    <row r="1783" spans="1:38" s="1" customFormat="1" hidden="1">
      <c r="A1783" s="137">
        <v>41040</v>
      </c>
      <c r="B1783" s="141" t="s">
        <v>4250</v>
      </c>
      <c r="C1783" s="74" t="s">
        <v>4251</v>
      </c>
      <c r="D1783" s="126" t="s">
        <v>4252</v>
      </c>
      <c r="E1783" s="183">
        <v>14</v>
      </c>
      <c r="F1783" s="184">
        <v>16.75</v>
      </c>
      <c r="G1783" s="184">
        <v>17.13</v>
      </c>
      <c r="H1783" s="91">
        <f t="shared" si="376"/>
        <v>0.2235714285714285</v>
      </c>
      <c r="I1783" s="77">
        <f t="shared" si="377"/>
        <v>2.75</v>
      </c>
      <c r="J1783" s="77">
        <f t="shared" si="378"/>
        <v>3.129999999999999</v>
      </c>
      <c r="K1783" s="80">
        <v>3</v>
      </c>
      <c r="L1783" s="81"/>
      <c r="M1783" s="8"/>
      <c r="N1783" s="4"/>
      <c r="O1783" s="4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</row>
    <row r="1784" spans="1:38" s="1" customFormat="1" hidden="1">
      <c r="A1784" s="137">
        <v>41047</v>
      </c>
      <c r="B1784" s="73" t="s">
        <v>3487</v>
      </c>
      <c r="C1784" s="74" t="s">
        <v>3488</v>
      </c>
      <c r="D1784" s="138" t="s">
        <v>4049</v>
      </c>
      <c r="E1784" s="78">
        <v>38</v>
      </c>
      <c r="F1784" s="77">
        <v>42</v>
      </c>
      <c r="G1784" s="77">
        <v>38.229999999999997</v>
      </c>
      <c r="H1784" s="91">
        <f t="shared" si="376"/>
        <v>6.0526315789472861E-3</v>
      </c>
      <c r="I1784" s="77">
        <f t="shared" si="377"/>
        <v>4</v>
      </c>
      <c r="J1784" s="77">
        <f t="shared" si="378"/>
        <v>0.22999999999999687</v>
      </c>
      <c r="K1784" s="80">
        <v>4</v>
      </c>
      <c r="L1784" s="81"/>
      <c r="M1784" s="8"/>
      <c r="N1784" s="4"/>
      <c r="O1784" s="4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</row>
    <row r="1785" spans="1:38" s="1" customFormat="1" hidden="1">
      <c r="A1785" s="137">
        <v>41088</v>
      </c>
      <c r="B1785" s="141" t="s">
        <v>3131</v>
      </c>
      <c r="C1785" s="74" t="s">
        <v>3132</v>
      </c>
      <c r="D1785" s="126" t="s">
        <v>3133</v>
      </c>
      <c r="E1785" s="78">
        <v>13</v>
      </c>
      <c r="F1785" s="77">
        <v>14</v>
      </c>
      <c r="G1785" s="77">
        <v>13.69</v>
      </c>
      <c r="H1785" s="91">
        <f>(G1785-E1785)/E1785</f>
        <v>5.3076923076923035E-2</v>
      </c>
      <c r="I1785" s="77">
        <f>(F1785-E1785)</f>
        <v>1</v>
      </c>
      <c r="J1785" s="77">
        <f>G1785-E1785</f>
        <v>0.6899999999999995</v>
      </c>
      <c r="K1785" s="80">
        <v>1</v>
      </c>
      <c r="L1785" s="185"/>
      <c r="M1785" s="8"/>
      <c r="N1785" s="4"/>
      <c r="O1785" s="4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</row>
    <row r="1786" spans="1:38" s="1" customFormat="1" hidden="1">
      <c r="A1786" s="181">
        <v>41087</v>
      </c>
      <c r="B1786" s="141" t="s">
        <v>1180</v>
      </c>
      <c r="C1786" s="182" t="s">
        <v>1181</v>
      </c>
      <c r="D1786" s="126" t="s">
        <v>1182</v>
      </c>
      <c r="E1786" s="183">
        <v>21</v>
      </c>
      <c r="F1786" s="184">
        <v>23</v>
      </c>
      <c r="G1786" s="184">
        <v>23.75</v>
      </c>
      <c r="H1786" s="91">
        <f t="shared" ref="H1786:H1806" si="379">(G1786-E1786)/E1786</f>
        <v>0.13095238095238096</v>
      </c>
      <c r="I1786" s="77">
        <f>(F1786-E1786)</f>
        <v>2</v>
      </c>
      <c r="J1786" s="77">
        <f>G1786-E1786</f>
        <v>2.75</v>
      </c>
      <c r="K1786" s="80">
        <v>2</v>
      </c>
      <c r="L1786" s="185"/>
      <c r="M1786" s="8"/>
      <c r="N1786" s="4"/>
      <c r="O1786" s="4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</row>
    <row r="1787" spans="1:38" s="1" customFormat="1" hidden="1">
      <c r="A1787" s="137">
        <v>41088</v>
      </c>
      <c r="B1787" s="73" t="s">
        <v>3129</v>
      </c>
      <c r="C1787" s="74" t="s">
        <v>3130</v>
      </c>
      <c r="D1787" s="126" t="s">
        <v>1047</v>
      </c>
      <c r="E1787" s="78">
        <v>10</v>
      </c>
      <c r="F1787" s="77">
        <v>10</v>
      </c>
      <c r="G1787" s="77">
        <v>9.98</v>
      </c>
      <c r="H1787" s="91">
        <f t="shared" si="379"/>
        <v>-1.9999999999999575E-3</v>
      </c>
      <c r="I1787" s="77">
        <f>(F1787-E1787)</f>
        <v>0</v>
      </c>
      <c r="J1787" s="77">
        <f>G1787-E1787</f>
        <v>-1.9999999999999574E-2</v>
      </c>
      <c r="K1787" s="80">
        <v>1</v>
      </c>
      <c r="L1787" s="186"/>
      <c r="M1787" s="8"/>
      <c r="N1787" s="4"/>
      <c r="O1787" s="4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</row>
    <row r="1788" spans="1:38" s="1" customFormat="1" hidden="1">
      <c r="A1788" s="137">
        <v>41089</v>
      </c>
      <c r="B1788" s="141" t="s">
        <v>3134</v>
      </c>
      <c r="C1788" s="74" t="s">
        <v>3135</v>
      </c>
      <c r="D1788" s="126" t="s">
        <v>3136</v>
      </c>
      <c r="E1788" s="78">
        <v>18</v>
      </c>
      <c r="F1788" s="77">
        <v>23.75</v>
      </c>
      <c r="G1788" s="77">
        <v>24.6</v>
      </c>
      <c r="H1788" s="91">
        <f t="shared" si="379"/>
        <v>0.36666666666666675</v>
      </c>
      <c r="I1788" s="77">
        <f>(F1788-E1788)</f>
        <v>5.75</v>
      </c>
      <c r="J1788" s="77">
        <f>G1788-E1788</f>
        <v>6.6000000000000014</v>
      </c>
      <c r="K1788" s="80">
        <v>3</v>
      </c>
      <c r="L1788" s="187"/>
      <c r="M1788" s="8"/>
      <c r="N1788" s="4"/>
      <c r="O1788" s="4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</row>
    <row r="1789" spans="1:38" s="1" customFormat="1" hidden="1">
      <c r="A1789" s="137">
        <v>41109</v>
      </c>
      <c r="B1789" s="141" t="s">
        <v>4035</v>
      </c>
      <c r="C1789" s="77" t="s">
        <v>4036</v>
      </c>
      <c r="D1789" s="126" t="s">
        <v>1053</v>
      </c>
      <c r="E1789" s="78">
        <v>9</v>
      </c>
      <c r="F1789" s="77">
        <v>10</v>
      </c>
      <c r="G1789" s="77">
        <v>9.0399999999999991</v>
      </c>
      <c r="H1789" s="91">
        <f t="shared" si="379"/>
        <v>4.4444444444443499E-3</v>
      </c>
      <c r="I1789" s="77">
        <f t="shared" ref="I1789:I1806" si="380">(F1789-E1789)</f>
        <v>1</v>
      </c>
      <c r="J1789" s="77">
        <f t="shared" ref="J1789:J1806" si="381">G1789-E1789</f>
        <v>3.9999999999999147E-2</v>
      </c>
      <c r="K1789" s="80">
        <v>1</v>
      </c>
      <c r="L1789" s="81"/>
      <c r="M1789" s="8"/>
      <c r="N1789" s="4"/>
      <c r="O1789" s="4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</row>
    <row r="1790" spans="1:38" s="1" customFormat="1" hidden="1">
      <c r="A1790" s="137">
        <v>41109</v>
      </c>
      <c r="B1790" s="141" t="s">
        <v>4037</v>
      </c>
      <c r="C1790" s="74" t="s">
        <v>4038</v>
      </c>
      <c r="D1790" s="73" t="s">
        <v>4039</v>
      </c>
      <c r="E1790" s="78">
        <v>17</v>
      </c>
      <c r="F1790" s="77">
        <v>26.05</v>
      </c>
      <c r="G1790" s="77">
        <v>26.5</v>
      </c>
      <c r="H1790" s="91">
        <f t="shared" si="379"/>
        <v>0.55882352941176472</v>
      </c>
      <c r="I1790" s="77">
        <f t="shared" si="380"/>
        <v>9.0500000000000007</v>
      </c>
      <c r="J1790" s="77">
        <f t="shared" si="381"/>
        <v>9.5</v>
      </c>
      <c r="K1790" s="80">
        <v>3</v>
      </c>
      <c r="L1790" s="81"/>
      <c r="M1790" s="8"/>
      <c r="N1790" s="4"/>
      <c r="O1790" s="4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</row>
    <row r="1791" spans="1:38" s="1" customFormat="1" hidden="1">
      <c r="A1791" s="137">
        <v>41110</v>
      </c>
      <c r="B1791" s="141" t="s">
        <v>4040</v>
      </c>
      <c r="C1791" s="74" t="s">
        <v>4041</v>
      </c>
      <c r="D1791" s="188" t="s">
        <v>4937</v>
      </c>
      <c r="E1791" s="183">
        <v>8</v>
      </c>
      <c r="F1791" s="184">
        <v>8.01</v>
      </c>
      <c r="G1791" s="184">
        <v>8.01</v>
      </c>
      <c r="H1791" s="91">
        <f t="shared" si="379"/>
        <v>1.2499999999999734E-3</v>
      </c>
      <c r="I1791" s="77">
        <f t="shared" si="380"/>
        <v>9.9999999999997868E-3</v>
      </c>
      <c r="J1791" s="77">
        <f t="shared" si="381"/>
        <v>9.9999999999997868E-3</v>
      </c>
      <c r="K1791" s="80">
        <v>1</v>
      </c>
      <c r="L1791" s="81"/>
      <c r="M1791" s="8"/>
      <c r="N1791" s="4"/>
      <c r="O1791" s="4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</row>
    <row r="1792" spans="1:38" s="1" customFormat="1" hidden="1">
      <c r="A1792" s="137">
        <v>41110</v>
      </c>
      <c r="B1792" s="141" t="s">
        <v>4042</v>
      </c>
      <c r="C1792" s="74" t="s">
        <v>4043</v>
      </c>
      <c r="D1792" s="126" t="s">
        <v>1756</v>
      </c>
      <c r="E1792" s="78">
        <v>26</v>
      </c>
      <c r="F1792" s="77">
        <v>30.1</v>
      </c>
      <c r="G1792" s="77">
        <v>33.18</v>
      </c>
      <c r="H1792" s="91">
        <f t="shared" si="379"/>
        <v>0.27615384615384614</v>
      </c>
      <c r="I1792" s="77">
        <f t="shared" si="380"/>
        <v>4.1000000000000014</v>
      </c>
      <c r="J1792" s="77">
        <f t="shared" si="381"/>
        <v>7.18</v>
      </c>
      <c r="K1792" s="80">
        <v>3</v>
      </c>
      <c r="L1792" s="81"/>
      <c r="M1792" s="8"/>
      <c r="N1792" s="4"/>
      <c r="O1792" s="4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</row>
    <row r="1793" spans="1:38" hidden="1">
      <c r="A1793" s="137">
        <v>41110</v>
      </c>
      <c r="B1793" s="141" t="s">
        <v>2961</v>
      </c>
      <c r="C1793" s="74" t="s">
        <v>2962</v>
      </c>
      <c r="D1793" s="126" t="s">
        <v>2963</v>
      </c>
      <c r="E1793" s="78">
        <v>42</v>
      </c>
      <c r="F1793" s="77">
        <v>55.15</v>
      </c>
      <c r="G1793" s="77">
        <v>53.13</v>
      </c>
      <c r="H1793" s="91">
        <f t="shared" si="379"/>
        <v>0.26500000000000007</v>
      </c>
      <c r="I1793" s="77">
        <f t="shared" si="380"/>
        <v>13.149999999999999</v>
      </c>
      <c r="J1793" s="77">
        <f t="shared" si="381"/>
        <v>11.130000000000003</v>
      </c>
      <c r="K1793" s="80">
        <v>3</v>
      </c>
    </row>
    <row r="1794" spans="1:38" hidden="1">
      <c r="A1794" s="181">
        <v>41114</v>
      </c>
      <c r="B1794" s="141" t="s">
        <v>3368</v>
      </c>
      <c r="C1794" s="182" t="s">
        <v>3369</v>
      </c>
      <c r="D1794" s="126" t="s">
        <v>3370</v>
      </c>
      <c r="E1794" s="183">
        <v>13</v>
      </c>
      <c r="F1794" s="184">
        <v>15</v>
      </c>
      <c r="G1794" s="184">
        <v>15.06</v>
      </c>
      <c r="H1794" s="91">
        <f t="shared" si="379"/>
        <v>0.15846153846153849</v>
      </c>
      <c r="I1794" s="77">
        <f t="shared" si="380"/>
        <v>2</v>
      </c>
      <c r="J1794" s="77">
        <f t="shared" si="381"/>
        <v>2.0600000000000005</v>
      </c>
      <c r="K1794" s="80">
        <v>2</v>
      </c>
    </row>
    <row r="1795" spans="1:38" hidden="1">
      <c r="A1795" s="181">
        <v>41115</v>
      </c>
      <c r="B1795" s="131" t="s">
        <v>786</v>
      </c>
      <c r="C1795" s="182" t="s">
        <v>787</v>
      </c>
      <c r="D1795" s="138" t="s">
        <v>788</v>
      </c>
      <c r="E1795" s="183">
        <v>15</v>
      </c>
      <c r="F1795" s="184">
        <v>18</v>
      </c>
      <c r="G1795" s="184">
        <v>17.86</v>
      </c>
      <c r="H1795" s="91">
        <f t="shared" si="379"/>
        <v>0.19066666666666662</v>
      </c>
      <c r="I1795" s="77">
        <f t="shared" si="380"/>
        <v>3</v>
      </c>
      <c r="J1795" s="77">
        <f t="shared" si="381"/>
        <v>2.8599999999999994</v>
      </c>
      <c r="K1795" s="80">
        <v>2</v>
      </c>
    </row>
    <row r="1796" spans="1:38" s="1" customFormat="1" hidden="1">
      <c r="A1796" s="137">
        <v>41116</v>
      </c>
      <c r="B1796" s="73" t="s">
        <v>4797</v>
      </c>
      <c r="C1796" s="74" t="s">
        <v>4798</v>
      </c>
      <c r="D1796" s="126" t="s">
        <v>3229</v>
      </c>
      <c r="E1796" s="78">
        <v>15</v>
      </c>
      <c r="F1796" s="77">
        <v>14.14</v>
      </c>
      <c r="G1796" s="77">
        <v>13.6</v>
      </c>
      <c r="H1796" s="91">
        <f t="shared" si="379"/>
        <v>-9.3333333333333351E-2</v>
      </c>
      <c r="I1796" s="77">
        <f t="shared" si="380"/>
        <v>-0.85999999999999943</v>
      </c>
      <c r="J1796" s="77">
        <f t="shared" si="381"/>
        <v>-1.4000000000000004</v>
      </c>
      <c r="K1796" s="80">
        <v>2</v>
      </c>
      <c r="L1796" s="81" t="s">
        <v>3006</v>
      </c>
      <c r="M1796" s="8"/>
      <c r="N1796" s="4"/>
      <c r="O1796" s="4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</row>
    <row r="1797" spans="1:38" s="1" customFormat="1" hidden="1">
      <c r="A1797" s="137">
        <v>41116</v>
      </c>
      <c r="B1797" s="131" t="s">
        <v>4799</v>
      </c>
      <c r="C1797" s="74" t="s">
        <v>4800</v>
      </c>
      <c r="D1797" s="138" t="s">
        <v>4801</v>
      </c>
      <c r="E1797" s="78">
        <v>10</v>
      </c>
      <c r="F1797" s="77">
        <v>10.31</v>
      </c>
      <c r="G1797" s="77">
        <v>10.11</v>
      </c>
      <c r="H1797" s="91">
        <f t="shared" si="379"/>
        <v>1.0999999999999944E-2</v>
      </c>
      <c r="I1797" s="77">
        <f t="shared" si="380"/>
        <v>0.3100000000000005</v>
      </c>
      <c r="J1797" s="77">
        <f t="shared" si="381"/>
        <v>0.10999999999999943</v>
      </c>
      <c r="K1797" s="80">
        <v>1</v>
      </c>
      <c r="L1797" s="81"/>
      <c r="M1797" s="8"/>
      <c r="N1797" s="4"/>
      <c r="O1797" s="4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</row>
    <row r="1798" spans="1:38" s="1" customFormat="1" hidden="1">
      <c r="A1798" s="137">
        <v>41116</v>
      </c>
      <c r="B1798" s="131" t="s">
        <v>4802</v>
      </c>
      <c r="C1798" s="74" t="s">
        <v>4803</v>
      </c>
      <c r="D1798" s="138" t="s">
        <v>4804</v>
      </c>
      <c r="E1798" s="78">
        <v>14</v>
      </c>
      <c r="F1798" s="77">
        <v>13.66</v>
      </c>
      <c r="G1798" s="77">
        <v>14.16</v>
      </c>
      <c r="H1798" s="91">
        <f t="shared" si="379"/>
        <v>1.1428571428571439E-2</v>
      </c>
      <c r="I1798" s="77">
        <f t="shared" si="380"/>
        <v>-0.33999999999999986</v>
      </c>
      <c r="J1798" s="77">
        <f t="shared" si="381"/>
        <v>0.16000000000000014</v>
      </c>
      <c r="K1798" s="80">
        <v>1</v>
      </c>
      <c r="L1798" s="81"/>
      <c r="M1798" s="8"/>
      <c r="N1798" s="4"/>
      <c r="O1798" s="4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</row>
    <row r="1799" spans="1:38" hidden="1">
      <c r="A1799" s="137">
        <v>41117</v>
      </c>
      <c r="B1799" s="73" t="s">
        <v>1671</v>
      </c>
      <c r="C1799" s="74" t="s">
        <v>1672</v>
      </c>
      <c r="D1799" s="138" t="s">
        <v>3370</v>
      </c>
      <c r="E1799" s="78">
        <v>14</v>
      </c>
      <c r="F1799" s="77">
        <v>14</v>
      </c>
      <c r="G1799" s="77">
        <v>14.02</v>
      </c>
      <c r="H1799" s="91">
        <f t="shared" si="379"/>
        <v>1.4285714285713982E-3</v>
      </c>
      <c r="I1799" s="77">
        <f t="shared" si="380"/>
        <v>0</v>
      </c>
      <c r="J1799" s="77">
        <f t="shared" si="381"/>
        <v>1.9999999999999574E-2</v>
      </c>
      <c r="K1799" s="80">
        <v>1</v>
      </c>
      <c r="N1799" s="34"/>
      <c r="O1799" s="34"/>
    </row>
    <row r="1800" spans="1:38" s="1" customFormat="1" hidden="1">
      <c r="A1800" s="137">
        <v>41117</v>
      </c>
      <c r="B1800" s="131" t="s">
        <v>1673</v>
      </c>
      <c r="C1800" s="74" t="s">
        <v>1674</v>
      </c>
      <c r="D1800" s="138" t="s">
        <v>1675</v>
      </c>
      <c r="E1800" s="78">
        <v>13</v>
      </c>
      <c r="F1800" s="77">
        <v>12.75</v>
      </c>
      <c r="G1800" s="77">
        <v>13</v>
      </c>
      <c r="H1800" s="91">
        <f t="shared" si="379"/>
        <v>0</v>
      </c>
      <c r="I1800" s="77">
        <f t="shared" si="380"/>
        <v>-0.25</v>
      </c>
      <c r="J1800" s="77">
        <f t="shared" si="381"/>
        <v>0</v>
      </c>
      <c r="K1800" s="80">
        <v>1</v>
      </c>
      <c r="L1800" s="81"/>
      <c r="M1800" s="8"/>
      <c r="N1800" s="4"/>
      <c r="O1800" s="4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</row>
    <row r="1801" spans="1:38" s="1" customFormat="1" hidden="1">
      <c r="A1801" s="181">
        <v>41123</v>
      </c>
      <c r="B1801" s="131" t="s">
        <v>3662</v>
      </c>
      <c r="C1801" s="182" t="s">
        <v>3663</v>
      </c>
      <c r="D1801" s="138" t="s">
        <v>2833</v>
      </c>
      <c r="E1801" s="183">
        <v>11.5</v>
      </c>
      <c r="F1801" s="184">
        <v>12</v>
      </c>
      <c r="G1801" s="184">
        <v>12.89</v>
      </c>
      <c r="H1801" s="91">
        <f t="shared" si="379"/>
        <v>0.12086956521739135</v>
      </c>
      <c r="I1801" s="77">
        <f t="shared" si="380"/>
        <v>0.5</v>
      </c>
      <c r="J1801" s="77">
        <f t="shared" si="381"/>
        <v>1.3900000000000006</v>
      </c>
      <c r="K1801" s="80">
        <v>3</v>
      </c>
      <c r="L1801" s="81"/>
      <c r="M1801" s="8"/>
      <c r="N1801" s="4"/>
      <c r="O1801" s="4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</row>
    <row r="1802" spans="1:38" hidden="1">
      <c r="A1802" s="137">
        <v>41123</v>
      </c>
      <c r="B1802" s="141" t="s">
        <v>2945</v>
      </c>
      <c r="C1802" s="74" t="s">
        <v>2946</v>
      </c>
      <c r="D1802" s="126" t="s">
        <v>2329</v>
      </c>
      <c r="E1802" s="78">
        <v>10</v>
      </c>
      <c r="F1802" s="77">
        <v>10</v>
      </c>
      <c r="G1802" s="77">
        <v>10.029999999999999</v>
      </c>
      <c r="H1802" s="91">
        <f t="shared" si="379"/>
        <v>2.9999999999999359E-3</v>
      </c>
      <c r="I1802" s="77">
        <f t="shared" si="380"/>
        <v>0</v>
      </c>
      <c r="J1802" s="77">
        <f t="shared" si="381"/>
        <v>2.9999999999999361E-2</v>
      </c>
      <c r="K1802" s="80">
        <v>1</v>
      </c>
    </row>
    <row r="1803" spans="1:38" s="1" customFormat="1" hidden="1">
      <c r="A1803" s="137">
        <v>41129</v>
      </c>
      <c r="B1803" s="141" t="s">
        <v>4179</v>
      </c>
      <c r="C1803" s="74" t="s">
        <v>4180</v>
      </c>
      <c r="D1803" s="126" t="s">
        <v>4181</v>
      </c>
      <c r="E1803" s="78">
        <v>11</v>
      </c>
      <c r="F1803" s="77">
        <v>11.6</v>
      </c>
      <c r="G1803" s="77">
        <v>12.41</v>
      </c>
      <c r="H1803" s="91">
        <f t="shared" si="379"/>
        <v>0.1281818181818182</v>
      </c>
      <c r="I1803" s="77">
        <f t="shared" si="380"/>
        <v>0.59999999999999964</v>
      </c>
      <c r="J1803" s="77">
        <f t="shared" si="381"/>
        <v>1.4100000000000001</v>
      </c>
      <c r="K1803" s="80">
        <v>1</v>
      </c>
      <c r="L1803" s="81"/>
      <c r="M1803" s="8"/>
      <c r="N1803" s="4"/>
      <c r="O1803" s="4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</row>
    <row r="1804" spans="1:38" s="1" customFormat="1" hidden="1">
      <c r="A1804" s="137">
        <v>41129</v>
      </c>
      <c r="B1804" s="141" t="s">
        <v>4182</v>
      </c>
      <c r="C1804" s="74" t="s">
        <v>4183</v>
      </c>
      <c r="D1804" s="126" t="s">
        <v>4184</v>
      </c>
      <c r="E1804" s="78">
        <v>14</v>
      </c>
      <c r="F1804" s="77">
        <v>15</v>
      </c>
      <c r="G1804" s="77">
        <v>14.71</v>
      </c>
      <c r="H1804" s="91">
        <f t="shared" si="379"/>
        <v>5.0714285714285774E-2</v>
      </c>
      <c r="I1804" s="77">
        <f t="shared" si="380"/>
        <v>1</v>
      </c>
      <c r="J1804" s="77">
        <f t="shared" si="381"/>
        <v>0.71000000000000085</v>
      </c>
      <c r="K1804" s="80">
        <v>1</v>
      </c>
      <c r="L1804" s="81"/>
      <c r="M1804" s="8"/>
      <c r="N1804" s="4"/>
      <c r="O1804" s="4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</row>
    <row r="1805" spans="1:38" s="1" customFormat="1" hidden="1">
      <c r="A1805" s="137">
        <v>41131</v>
      </c>
      <c r="B1805" s="131" t="s">
        <v>3848</v>
      </c>
      <c r="C1805" s="74" t="s">
        <v>3849</v>
      </c>
      <c r="D1805" s="138" t="s">
        <v>3850</v>
      </c>
      <c r="E1805" s="78">
        <v>14</v>
      </c>
      <c r="F1805" s="77">
        <v>14.05</v>
      </c>
      <c r="G1805" s="77">
        <v>14</v>
      </c>
      <c r="H1805" s="91">
        <f t="shared" si="379"/>
        <v>0</v>
      </c>
      <c r="I1805" s="77">
        <f t="shared" si="380"/>
        <v>5.0000000000000711E-2</v>
      </c>
      <c r="J1805" s="77">
        <f t="shared" si="381"/>
        <v>0</v>
      </c>
      <c r="K1805" s="80">
        <v>1</v>
      </c>
      <c r="L1805" s="81"/>
      <c r="M1805" s="8"/>
      <c r="N1805" s="4"/>
      <c r="O1805" s="4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</row>
    <row r="1806" spans="1:38" s="1" customFormat="1" hidden="1">
      <c r="A1806" s="137">
        <v>41131</v>
      </c>
      <c r="B1806" s="131" t="s">
        <v>3851</v>
      </c>
      <c r="C1806" s="74" t="s">
        <v>3852</v>
      </c>
      <c r="D1806" s="138" t="s">
        <v>3853</v>
      </c>
      <c r="E1806" s="78">
        <v>9</v>
      </c>
      <c r="F1806" s="77">
        <v>9.25</v>
      </c>
      <c r="G1806" s="77">
        <v>10.6</v>
      </c>
      <c r="H1806" s="91">
        <f t="shared" si="379"/>
        <v>0.17777777777777773</v>
      </c>
      <c r="I1806" s="77">
        <f t="shared" si="380"/>
        <v>0.25</v>
      </c>
      <c r="J1806" s="77">
        <f t="shared" si="381"/>
        <v>1.5999999999999996</v>
      </c>
      <c r="K1806" s="80">
        <v>1</v>
      </c>
      <c r="L1806" s="81"/>
      <c r="M1806" s="8"/>
      <c r="N1806" s="4"/>
      <c r="O1806" s="4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</row>
    <row r="1807" spans="1:38" s="1" customFormat="1" hidden="1">
      <c r="A1807" s="137">
        <v>41137</v>
      </c>
      <c r="B1807" s="131" t="s">
        <v>3600</v>
      </c>
      <c r="C1807" s="74" t="s">
        <v>3601</v>
      </c>
      <c r="D1807" s="138" t="s">
        <v>3602</v>
      </c>
      <c r="E1807" s="78">
        <v>17</v>
      </c>
      <c r="F1807" s="77">
        <v>17</v>
      </c>
      <c r="G1807" s="77">
        <v>20</v>
      </c>
      <c r="H1807" s="91">
        <f>(G1807-E1807)/E1807</f>
        <v>0.17647058823529413</v>
      </c>
      <c r="I1807" s="77">
        <f>(F1807-E1807)</f>
        <v>0</v>
      </c>
      <c r="J1807" s="77">
        <f>G1807-E1807</f>
        <v>3</v>
      </c>
      <c r="K1807" s="80">
        <v>1</v>
      </c>
      <c r="L1807" s="81"/>
      <c r="M1807" s="8"/>
      <c r="N1807" s="4"/>
      <c r="O1807" s="4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</row>
    <row r="1808" spans="1:38" s="1" customFormat="1">
      <c r="A1808" s="137">
        <v>41172</v>
      </c>
      <c r="B1808" s="141" t="s">
        <v>4092</v>
      </c>
      <c r="C1808" s="74" t="s">
        <v>1978</v>
      </c>
      <c r="D1808" s="126" t="s">
        <v>4093</v>
      </c>
      <c r="E1808" s="78">
        <v>18</v>
      </c>
      <c r="F1808" s="77">
        <v>18.100000000000001</v>
      </c>
      <c r="G1808" s="77">
        <v>18.190000000000001</v>
      </c>
      <c r="H1808" s="91">
        <f t="shared" ref="H1808:H1813" si="382">(G1808-E1808)/E1808</f>
        <v>1.0555555555555627E-2</v>
      </c>
      <c r="I1808" s="77">
        <f t="shared" ref="I1808:I1813" si="383">(F1808-E1808)</f>
        <v>0.10000000000000142</v>
      </c>
      <c r="J1808" s="77">
        <f t="shared" ref="J1808:J1813" si="384">G1808-E1808</f>
        <v>0.19000000000000128</v>
      </c>
      <c r="K1808" s="80">
        <v>1</v>
      </c>
      <c r="L1808" s="81"/>
      <c r="M1808" s="8"/>
      <c r="N1808" s="4"/>
      <c r="O1808" s="4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</row>
    <row r="1809" spans="1:38" s="1" customFormat="1" hidden="1">
      <c r="A1809" s="137">
        <v>41172</v>
      </c>
      <c r="B1809" s="145" t="s">
        <v>4094</v>
      </c>
      <c r="C1809" s="74" t="s">
        <v>4095</v>
      </c>
      <c r="D1809" s="126" t="s">
        <v>4096</v>
      </c>
      <c r="E1809" s="78">
        <v>19.25</v>
      </c>
      <c r="F1809" s="77">
        <v>20.25</v>
      </c>
      <c r="G1809" s="77">
        <v>19.600000000000001</v>
      </c>
      <c r="H1809" s="91">
        <f t="shared" si="382"/>
        <v>1.8181818181818257E-2</v>
      </c>
      <c r="I1809" s="77">
        <f t="shared" si="383"/>
        <v>1</v>
      </c>
      <c r="J1809" s="77">
        <f t="shared" si="384"/>
        <v>0.35000000000000142</v>
      </c>
      <c r="K1809" s="80">
        <v>1</v>
      </c>
      <c r="L1809" s="81"/>
      <c r="M1809" s="8"/>
      <c r="N1809" s="4"/>
      <c r="O1809" s="4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</row>
    <row r="1810" spans="1:38" s="1" customFormat="1" hidden="1">
      <c r="A1810" s="137">
        <v>41172</v>
      </c>
      <c r="B1810" s="141" t="s">
        <v>4097</v>
      </c>
      <c r="C1810" s="74" t="s">
        <v>4098</v>
      </c>
      <c r="D1810" s="126" t="s">
        <v>2307</v>
      </c>
      <c r="E1810" s="78">
        <v>15</v>
      </c>
      <c r="F1810" s="77">
        <v>15</v>
      </c>
      <c r="G1810" s="77">
        <v>15</v>
      </c>
      <c r="H1810" s="91">
        <f t="shared" si="382"/>
        <v>0</v>
      </c>
      <c r="I1810" s="77">
        <f t="shared" si="383"/>
        <v>0</v>
      </c>
      <c r="J1810" s="77">
        <f t="shared" si="384"/>
        <v>0</v>
      </c>
      <c r="K1810" s="80">
        <v>1</v>
      </c>
      <c r="L1810" s="81"/>
      <c r="M1810" s="8"/>
      <c r="N1810" s="4"/>
      <c r="O1810" s="4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</row>
    <row r="1811" spans="1:38" s="1" customFormat="1" hidden="1">
      <c r="A1811" s="137">
        <v>41172</v>
      </c>
      <c r="B1811" s="131" t="s">
        <v>4099</v>
      </c>
      <c r="C1811" s="74" t="s">
        <v>4100</v>
      </c>
      <c r="D1811" s="138" t="s">
        <v>4101</v>
      </c>
      <c r="E1811" s="78">
        <v>20.5</v>
      </c>
      <c r="F1811" s="77">
        <v>23.4</v>
      </c>
      <c r="G1811" s="77">
        <v>22.91</v>
      </c>
      <c r="H1811" s="91">
        <f t="shared" si="382"/>
        <v>0.1175609756097561</v>
      </c>
      <c r="I1811" s="77">
        <f t="shared" si="383"/>
        <v>2.8999999999999986</v>
      </c>
      <c r="J1811" s="77">
        <f t="shared" si="384"/>
        <v>2.41</v>
      </c>
      <c r="K1811" s="80">
        <v>2</v>
      </c>
      <c r="L1811" s="81"/>
      <c r="M1811" s="8"/>
      <c r="N1811" s="4"/>
      <c r="O1811" s="4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</row>
    <row r="1812" spans="1:38" hidden="1">
      <c r="A1812" s="137">
        <v>41172</v>
      </c>
      <c r="B1812" s="131" t="s">
        <v>4102</v>
      </c>
      <c r="C1812" s="74" t="s">
        <v>4103</v>
      </c>
      <c r="D1812" s="138" t="s">
        <v>2833</v>
      </c>
      <c r="E1812" s="78">
        <v>17</v>
      </c>
      <c r="F1812" s="77">
        <v>22.1</v>
      </c>
      <c r="G1812" s="77">
        <v>24</v>
      </c>
      <c r="H1812" s="91">
        <f t="shared" si="382"/>
        <v>0.41176470588235292</v>
      </c>
      <c r="I1812" s="77">
        <f t="shared" si="383"/>
        <v>5.1000000000000014</v>
      </c>
      <c r="J1812" s="77">
        <f t="shared" si="384"/>
        <v>7</v>
      </c>
      <c r="K1812" s="80">
        <v>3</v>
      </c>
    </row>
    <row r="1813" spans="1:38" s="33" customFormat="1" hidden="1">
      <c r="A1813" s="181">
        <v>41178</v>
      </c>
      <c r="B1813" s="73" t="s">
        <v>1730</v>
      </c>
      <c r="C1813" s="182" t="s">
        <v>1731</v>
      </c>
      <c r="D1813" s="124" t="s">
        <v>1732</v>
      </c>
      <c r="E1813" s="78">
        <v>12.184900000000001</v>
      </c>
      <c r="F1813" s="77">
        <v>12.6</v>
      </c>
      <c r="G1813" s="77">
        <v>12.91</v>
      </c>
      <c r="H1813" s="91">
        <f t="shared" si="382"/>
        <v>5.9508079672381337E-2</v>
      </c>
      <c r="I1813" s="77">
        <f t="shared" si="383"/>
        <v>0.41509999999999891</v>
      </c>
      <c r="J1813" s="77">
        <f t="shared" si="384"/>
        <v>0.72509999999999941</v>
      </c>
      <c r="K1813" s="80">
        <v>2</v>
      </c>
      <c r="L1813" s="81"/>
      <c r="M1813" s="8"/>
      <c r="N1813" s="4"/>
      <c r="O1813" s="4"/>
      <c r="P1813" s="3"/>
      <c r="Q1813" s="3"/>
      <c r="R1813" s="3"/>
      <c r="S1813" s="3"/>
      <c r="T1813" s="3"/>
    </row>
    <row r="1814" spans="1:38" hidden="1">
      <c r="A1814" s="181">
        <v>41180</v>
      </c>
      <c r="B1814" s="141" t="s">
        <v>3694</v>
      </c>
      <c r="C1814" s="182" t="s">
        <v>3695</v>
      </c>
      <c r="D1814" s="99" t="s">
        <v>2051</v>
      </c>
      <c r="E1814" s="78">
        <v>12</v>
      </c>
      <c r="F1814" s="77">
        <v>12</v>
      </c>
      <c r="G1814" s="77">
        <v>14.16</v>
      </c>
      <c r="H1814" s="91">
        <f t="shared" ref="H1814:H1819" si="385">(G1814-E1814)/E1814</f>
        <v>0.18000000000000002</v>
      </c>
      <c r="I1814" s="77">
        <f t="shared" ref="I1814:I1819" si="386">(F1814-E1814)</f>
        <v>0</v>
      </c>
      <c r="J1814" s="77">
        <f t="shared" ref="J1814:J1819" si="387">G1814-E1814</f>
        <v>2.16</v>
      </c>
      <c r="K1814" s="80">
        <v>3</v>
      </c>
    </row>
    <row r="1815" spans="1:38" hidden="1">
      <c r="A1815" s="181">
        <v>41180</v>
      </c>
      <c r="B1815" s="131" t="s">
        <v>3696</v>
      </c>
      <c r="C1815" s="182" t="s">
        <v>3697</v>
      </c>
      <c r="D1815" s="138" t="s">
        <v>3463</v>
      </c>
      <c r="E1815" s="78">
        <v>20</v>
      </c>
      <c r="F1815" s="77">
        <v>21</v>
      </c>
      <c r="G1815" s="77">
        <v>21.11</v>
      </c>
      <c r="H1815" s="91">
        <f t="shared" si="385"/>
        <v>5.5499999999999973E-2</v>
      </c>
      <c r="I1815" s="77">
        <f t="shared" si="386"/>
        <v>1</v>
      </c>
      <c r="J1815" s="77">
        <f t="shared" si="387"/>
        <v>1.1099999999999994</v>
      </c>
      <c r="K1815" s="80">
        <v>2</v>
      </c>
    </row>
    <row r="1816" spans="1:38" hidden="1">
      <c r="A1816" s="137">
        <v>41185</v>
      </c>
      <c r="B1816" s="131" t="s">
        <v>4285</v>
      </c>
      <c r="C1816" s="74" t="s">
        <v>4286</v>
      </c>
      <c r="D1816" s="138" t="s">
        <v>4287</v>
      </c>
      <c r="E1816" s="78">
        <v>20</v>
      </c>
      <c r="F1816" s="77">
        <v>19.75</v>
      </c>
      <c r="G1816" s="77">
        <v>19.600000000000001</v>
      </c>
      <c r="H1816" s="91">
        <f t="shared" si="385"/>
        <v>-1.9999999999999928E-2</v>
      </c>
      <c r="I1816" s="77">
        <f t="shared" si="386"/>
        <v>-0.25</v>
      </c>
      <c r="J1816" s="77">
        <f t="shared" si="387"/>
        <v>-0.39999999999999858</v>
      </c>
      <c r="K1816" s="80">
        <v>1</v>
      </c>
      <c r="L1816" s="91"/>
    </row>
    <row r="1817" spans="1:38" s="1" customFormat="1" hidden="1">
      <c r="A1817" s="137">
        <v>41185</v>
      </c>
      <c r="B1817" s="189" t="s">
        <v>4288</v>
      </c>
      <c r="C1817" s="74" t="s">
        <v>4289</v>
      </c>
      <c r="D1817" s="190" t="s">
        <v>4290</v>
      </c>
      <c r="E1817" s="78">
        <v>9</v>
      </c>
      <c r="F1817" s="77">
        <v>8.3800000000000008</v>
      </c>
      <c r="G1817" s="77">
        <v>8.36</v>
      </c>
      <c r="H1817" s="91">
        <f t="shared" si="385"/>
        <v>-7.111111111111118E-2</v>
      </c>
      <c r="I1817" s="77">
        <f t="shared" si="386"/>
        <v>-0.61999999999999922</v>
      </c>
      <c r="J1817" s="77">
        <f t="shared" si="387"/>
        <v>-0.64000000000000057</v>
      </c>
      <c r="K1817" s="80">
        <v>2</v>
      </c>
      <c r="L1817" s="81" t="s">
        <v>3006</v>
      </c>
      <c r="N1817" s="4"/>
      <c r="O1817" s="4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</row>
    <row r="1818" spans="1:38" s="1" customFormat="1" hidden="1">
      <c r="A1818" s="137">
        <v>41185</v>
      </c>
      <c r="B1818" s="131" t="s">
        <v>4291</v>
      </c>
      <c r="C1818" s="74" t="s">
        <v>4292</v>
      </c>
      <c r="D1818" s="138" t="s">
        <v>4293</v>
      </c>
      <c r="E1818" s="78">
        <v>10</v>
      </c>
      <c r="F1818" s="77">
        <v>11</v>
      </c>
      <c r="G1818" s="77">
        <v>11.06</v>
      </c>
      <c r="H1818" s="91">
        <f t="shared" si="385"/>
        <v>0.10600000000000005</v>
      </c>
      <c r="I1818" s="77">
        <f t="shared" si="386"/>
        <v>1</v>
      </c>
      <c r="J1818" s="77">
        <f t="shared" si="387"/>
        <v>1.0600000000000005</v>
      </c>
      <c r="K1818" s="80">
        <v>1</v>
      </c>
      <c r="L1818" s="91"/>
      <c r="N1818" s="4"/>
      <c r="O1818" s="4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</row>
    <row r="1819" spans="1:38" s="1" customFormat="1" hidden="1">
      <c r="A1819" s="181">
        <v>41186</v>
      </c>
      <c r="B1819" s="73" t="s">
        <v>1340</v>
      </c>
      <c r="C1819" s="182" t="s">
        <v>1341</v>
      </c>
      <c r="D1819" s="126" t="s">
        <v>4295</v>
      </c>
      <c r="E1819" s="78">
        <v>16</v>
      </c>
      <c r="F1819" s="77">
        <v>15.25</v>
      </c>
      <c r="G1819" s="77">
        <v>15.2</v>
      </c>
      <c r="H1819" s="91">
        <f t="shared" si="385"/>
        <v>-5.0000000000000044E-2</v>
      </c>
      <c r="I1819" s="77">
        <f t="shared" si="386"/>
        <v>-0.75</v>
      </c>
      <c r="J1819" s="77">
        <f t="shared" si="387"/>
        <v>-0.80000000000000071</v>
      </c>
      <c r="K1819" s="80">
        <v>1</v>
      </c>
      <c r="L1819" s="81"/>
      <c r="N1819" s="4"/>
      <c r="O1819" s="4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</row>
    <row r="1820" spans="1:38">
      <c r="A1820" s="137">
        <v>41186</v>
      </c>
      <c r="B1820" s="131" t="s">
        <v>4294</v>
      </c>
      <c r="C1820" s="74" t="s">
        <v>3955</v>
      </c>
      <c r="D1820" s="126" t="s">
        <v>4295</v>
      </c>
      <c r="E1820" s="78">
        <v>16</v>
      </c>
      <c r="F1820" s="77">
        <v>15.25</v>
      </c>
      <c r="G1820" s="77">
        <v>15.2</v>
      </c>
      <c r="H1820" s="91">
        <f t="shared" ref="H1820:H1832" si="388">(G1820-E1820)/E1820</f>
        <v>-5.0000000000000044E-2</v>
      </c>
      <c r="I1820" s="77">
        <f t="shared" ref="I1820:I1832" si="389">(F1820-E1820)</f>
        <v>-0.75</v>
      </c>
      <c r="J1820" s="77">
        <f t="shared" ref="J1820:J1832" si="390">G1820-E1820</f>
        <v>-0.80000000000000071</v>
      </c>
      <c r="K1820" s="80">
        <v>1</v>
      </c>
      <c r="L1820" s="91"/>
    </row>
    <row r="1821" spans="1:38" hidden="1">
      <c r="A1821" s="137">
        <v>41186</v>
      </c>
      <c r="B1821" s="131" t="s">
        <v>4296</v>
      </c>
      <c r="C1821" s="74" t="s">
        <v>4297</v>
      </c>
      <c r="D1821" s="138" t="s">
        <v>4298</v>
      </c>
      <c r="E1821" s="78">
        <v>4</v>
      </c>
      <c r="F1821" s="77">
        <v>4.7300000000000004</v>
      </c>
      <c r="G1821" s="77">
        <v>4.2</v>
      </c>
      <c r="H1821" s="91">
        <f t="shared" si="388"/>
        <v>5.0000000000000044E-2</v>
      </c>
      <c r="I1821" s="77">
        <f t="shared" si="389"/>
        <v>0.73000000000000043</v>
      </c>
      <c r="J1821" s="77">
        <f t="shared" si="390"/>
        <v>0.20000000000000018</v>
      </c>
      <c r="K1821" s="80">
        <v>1</v>
      </c>
      <c r="L1821" s="91"/>
    </row>
    <row r="1822" spans="1:38" s="1" customFormat="1" hidden="1">
      <c r="A1822" s="181">
        <v>41187</v>
      </c>
      <c r="B1822" s="73" t="s">
        <v>1951</v>
      </c>
      <c r="C1822" s="182" t="s">
        <v>1952</v>
      </c>
      <c r="D1822" s="138" t="s">
        <v>1953</v>
      </c>
      <c r="E1822" s="78">
        <v>17</v>
      </c>
      <c r="F1822" s="77">
        <v>22.95</v>
      </c>
      <c r="G1822" s="77">
        <v>22.3</v>
      </c>
      <c r="H1822" s="91">
        <f t="shared" si="388"/>
        <v>0.311764705882353</v>
      </c>
      <c r="I1822" s="77">
        <f t="shared" si="389"/>
        <v>5.9499999999999993</v>
      </c>
      <c r="J1822" s="77">
        <f t="shared" si="390"/>
        <v>5.3000000000000007</v>
      </c>
      <c r="K1822" s="80">
        <v>3</v>
      </c>
      <c r="L1822" s="81"/>
      <c r="M1822" s="8"/>
      <c r="N1822" s="4"/>
      <c r="O1822" s="4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</row>
    <row r="1823" spans="1:38" s="1" customFormat="1" ht="15" hidden="1" customHeight="1">
      <c r="A1823" s="137">
        <v>41192</v>
      </c>
      <c r="B1823" s="131" t="s">
        <v>2566</v>
      </c>
      <c r="C1823" s="74" t="s">
        <v>2523</v>
      </c>
      <c r="D1823" s="138" t="s">
        <v>1756</v>
      </c>
      <c r="E1823" s="78">
        <v>6</v>
      </c>
      <c r="F1823" s="77">
        <v>6.71</v>
      </c>
      <c r="G1823" s="77">
        <v>6.06</v>
      </c>
      <c r="H1823" s="91">
        <f t="shared" si="388"/>
        <v>9.9999999999999343E-3</v>
      </c>
      <c r="I1823" s="77">
        <f t="shared" si="389"/>
        <v>0.71</v>
      </c>
      <c r="J1823" s="77">
        <f t="shared" si="390"/>
        <v>5.9999999999999609E-2</v>
      </c>
      <c r="K1823" s="80">
        <v>1</v>
      </c>
      <c r="L1823" s="81"/>
      <c r="M1823" s="8"/>
      <c r="N1823" s="4"/>
      <c r="O1823" s="4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</row>
    <row r="1824" spans="1:38" s="1" customFormat="1" ht="15" hidden="1" customHeight="1">
      <c r="A1824" s="137">
        <v>41192</v>
      </c>
      <c r="B1824" s="131" t="s">
        <v>2524</v>
      </c>
      <c r="C1824" s="74" t="s">
        <v>2525</v>
      </c>
      <c r="D1824" s="138" t="s">
        <v>567</v>
      </c>
      <c r="E1824" s="78">
        <v>10</v>
      </c>
      <c r="F1824" s="77">
        <v>10</v>
      </c>
      <c r="G1824" s="77">
        <v>9.58</v>
      </c>
      <c r="H1824" s="91">
        <f t="shared" si="388"/>
        <v>-4.1999999999999996E-2</v>
      </c>
      <c r="I1824" s="77">
        <f t="shared" si="389"/>
        <v>0</v>
      </c>
      <c r="J1824" s="77">
        <f t="shared" si="390"/>
        <v>-0.41999999999999993</v>
      </c>
      <c r="K1824" s="80">
        <v>1</v>
      </c>
      <c r="L1824" s="81"/>
      <c r="M1824" s="8"/>
      <c r="N1824" s="4"/>
      <c r="O1824" s="4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</row>
    <row r="1825" spans="1:38" s="1" customFormat="1" ht="15" hidden="1" customHeight="1">
      <c r="A1825" s="137">
        <v>41193</v>
      </c>
      <c r="B1825" s="131" t="s">
        <v>568</v>
      </c>
      <c r="C1825" s="74" t="s">
        <v>569</v>
      </c>
      <c r="D1825" s="138" t="s">
        <v>3229</v>
      </c>
      <c r="E1825" s="78">
        <v>15</v>
      </c>
      <c r="F1825" s="77">
        <v>19.399999999999999</v>
      </c>
      <c r="G1825" s="77">
        <v>20.399999999999999</v>
      </c>
      <c r="H1825" s="91">
        <f t="shared" si="388"/>
        <v>0.35999999999999993</v>
      </c>
      <c r="I1825" s="77">
        <f t="shared" si="389"/>
        <v>4.3999999999999986</v>
      </c>
      <c r="J1825" s="77">
        <f t="shared" si="390"/>
        <v>5.3999999999999986</v>
      </c>
      <c r="K1825" s="80">
        <v>1</v>
      </c>
      <c r="L1825" s="81"/>
      <c r="M1825" s="8"/>
      <c r="N1825" s="4"/>
      <c r="O1825" s="4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</row>
    <row r="1826" spans="1:38" ht="15" hidden="1" customHeight="1">
      <c r="A1826" s="137">
        <v>41193</v>
      </c>
      <c r="B1826" s="131" t="s">
        <v>570</v>
      </c>
      <c r="C1826" s="74" t="s">
        <v>571</v>
      </c>
      <c r="D1826" s="138" t="s">
        <v>4119</v>
      </c>
      <c r="E1826" s="78">
        <v>16</v>
      </c>
      <c r="F1826" s="77">
        <v>18.489999999999998</v>
      </c>
      <c r="G1826" s="77">
        <v>19.79</v>
      </c>
      <c r="H1826" s="91">
        <f t="shared" si="388"/>
        <v>0.23687499999999995</v>
      </c>
      <c r="I1826" s="77">
        <f t="shared" si="389"/>
        <v>2.4899999999999984</v>
      </c>
      <c r="J1826" s="77">
        <f t="shared" si="390"/>
        <v>3.7899999999999991</v>
      </c>
      <c r="K1826" s="80">
        <v>1</v>
      </c>
    </row>
    <row r="1827" spans="1:38" ht="15" hidden="1" customHeight="1">
      <c r="A1827" s="137">
        <v>41193</v>
      </c>
      <c r="B1827" s="141" t="s">
        <v>572</v>
      </c>
      <c r="C1827" s="74" t="s">
        <v>573</v>
      </c>
      <c r="D1827" s="126" t="s">
        <v>574</v>
      </c>
      <c r="E1827" s="78">
        <v>27</v>
      </c>
      <c r="F1827" s="77">
        <v>32.85</v>
      </c>
      <c r="G1827" s="77">
        <v>34.200000000000003</v>
      </c>
      <c r="H1827" s="91">
        <f t="shared" si="388"/>
        <v>0.26666666666666677</v>
      </c>
      <c r="I1827" s="77">
        <f t="shared" si="389"/>
        <v>5.8500000000000014</v>
      </c>
      <c r="J1827" s="77">
        <f t="shared" si="390"/>
        <v>7.2000000000000028</v>
      </c>
      <c r="K1827" s="80">
        <v>2</v>
      </c>
    </row>
    <row r="1828" spans="1:38" ht="15" hidden="1" customHeight="1">
      <c r="A1828" s="137">
        <v>41193</v>
      </c>
      <c r="B1828" s="141" t="s">
        <v>575</v>
      </c>
      <c r="C1828" s="74" t="s">
        <v>576</v>
      </c>
      <c r="D1828" s="126" t="s">
        <v>577</v>
      </c>
      <c r="E1828" s="78">
        <v>17</v>
      </c>
      <c r="F1828" s="77">
        <v>22.5</v>
      </c>
      <c r="G1828" s="77">
        <v>21.66</v>
      </c>
      <c r="H1828" s="91">
        <f t="shared" si="388"/>
        <v>0.27411764705882352</v>
      </c>
      <c r="I1828" s="77">
        <f t="shared" si="389"/>
        <v>5.5</v>
      </c>
      <c r="J1828" s="77">
        <f t="shared" si="390"/>
        <v>4.66</v>
      </c>
      <c r="K1828" s="80">
        <v>3</v>
      </c>
    </row>
    <row r="1829" spans="1:38" s="1" customFormat="1" hidden="1">
      <c r="A1829" s="137">
        <v>41194</v>
      </c>
      <c r="B1829" s="141" t="s">
        <v>578</v>
      </c>
      <c r="C1829" s="74" t="s">
        <v>579</v>
      </c>
      <c r="D1829" s="126" t="s">
        <v>1215</v>
      </c>
      <c r="E1829" s="78">
        <v>17.5</v>
      </c>
      <c r="F1829" s="77">
        <v>17.82</v>
      </c>
      <c r="G1829" s="77">
        <v>17.5</v>
      </c>
      <c r="H1829" s="91">
        <f t="shared" si="388"/>
        <v>0</v>
      </c>
      <c r="I1829" s="77">
        <f t="shared" si="389"/>
        <v>0.32000000000000028</v>
      </c>
      <c r="J1829" s="77">
        <f t="shared" si="390"/>
        <v>0</v>
      </c>
      <c r="K1829" s="80">
        <v>2</v>
      </c>
      <c r="L1829" s="81" t="s">
        <v>3006</v>
      </c>
      <c r="M1829" s="8"/>
      <c r="N1829" s="4"/>
      <c r="O1829" s="4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</row>
    <row r="1830" spans="1:38" s="1" customFormat="1" hidden="1">
      <c r="A1830" s="137">
        <v>41194</v>
      </c>
      <c r="B1830" s="141" t="s">
        <v>580</v>
      </c>
      <c r="C1830" s="74" t="s">
        <v>581</v>
      </c>
      <c r="D1830" s="126" t="s">
        <v>582</v>
      </c>
      <c r="E1830" s="78">
        <v>36.5</v>
      </c>
      <c r="F1830" s="77">
        <v>36.78</v>
      </c>
      <c r="G1830" s="77">
        <v>38.26</v>
      </c>
      <c r="H1830" s="91">
        <f t="shared" si="388"/>
        <v>4.8219178082191727E-2</v>
      </c>
      <c r="I1830" s="77">
        <f t="shared" si="389"/>
        <v>0.28000000000000114</v>
      </c>
      <c r="J1830" s="77">
        <f t="shared" si="390"/>
        <v>1.759999999999998</v>
      </c>
      <c r="K1830" s="80">
        <v>1</v>
      </c>
      <c r="L1830" s="81"/>
      <c r="M1830" s="8"/>
      <c r="N1830" s="4"/>
      <c r="O1830" s="4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</row>
    <row r="1831" spans="1:38" s="1" customFormat="1" hidden="1">
      <c r="A1831" s="137">
        <v>41194</v>
      </c>
      <c r="B1831" s="141" t="s">
        <v>583</v>
      </c>
      <c r="C1831" s="74" t="s">
        <v>584</v>
      </c>
      <c r="D1831" s="126" t="s">
        <v>2991</v>
      </c>
      <c r="E1831" s="78">
        <v>28</v>
      </c>
      <c r="F1831" s="77">
        <v>48.05</v>
      </c>
      <c r="G1831" s="77">
        <v>48.69</v>
      </c>
      <c r="H1831" s="91">
        <f t="shared" si="388"/>
        <v>0.73892857142857138</v>
      </c>
      <c r="I1831" s="77">
        <f t="shared" si="389"/>
        <v>20.049999999999997</v>
      </c>
      <c r="J1831" s="77">
        <f t="shared" si="390"/>
        <v>20.689999999999998</v>
      </c>
      <c r="K1831" s="80">
        <v>3</v>
      </c>
      <c r="L1831" s="81"/>
      <c r="M1831" s="8"/>
      <c r="N1831" s="4"/>
      <c r="O1831" s="4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</row>
    <row r="1832" spans="1:38" s="1" customFormat="1" hidden="1">
      <c r="A1832" s="181">
        <v>41201</v>
      </c>
      <c r="B1832" s="141" t="s">
        <v>3406</v>
      </c>
      <c r="C1832" s="182" t="s">
        <v>3407</v>
      </c>
      <c r="D1832" s="126" t="s">
        <v>3408</v>
      </c>
      <c r="E1832" s="78">
        <v>22</v>
      </c>
      <c r="F1832" s="77">
        <v>24</v>
      </c>
      <c r="G1832" s="77">
        <v>24.37</v>
      </c>
      <c r="H1832" s="91">
        <f t="shared" si="388"/>
        <v>0.10772727272727277</v>
      </c>
      <c r="I1832" s="77">
        <f t="shared" si="389"/>
        <v>2</v>
      </c>
      <c r="J1832" s="77">
        <f t="shared" si="390"/>
        <v>2.370000000000001</v>
      </c>
      <c r="K1832" s="80">
        <v>3</v>
      </c>
      <c r="L1832" s="81"/>
      <c r="M1832" s="8"/>
      <c r="N1832" s="4"/>
      <c r="O1832" s="4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</row>
    <row r="1833" spans="1:38" hidden="1">
      <c r="A1833" s="181">
        <v>41206</v>
      </c>
      <c r="B1833" s="131" t="s">
        <v>1337</v>
      </c>
      <c r="C1833" s="182" t="s">
        <v>1338</v>
      </c>
      <c r="D1833" s="124" t="s">
        <v>1339</v>
      </c>
      <c r="E1833" s="78">
        <v>10</v>
      </c>
      <c r="F1833" s="77">
        <v>10.02</v>
      </c>
      <c r="G1833" s="77">
        <v>10.029999999999999</v>
      </c>
      <c r="H1833" s="91">
        <f>(G1833-E1833)/E1833</f>
        <v>2.9999999999999359E-3</v>
      </c>
      <c r="I1833" s="77">
        <f>(F1833-E1833)</f>
        <v>1.9999999999999574E-2</v>
      </c>
      <c r="J1833" s="77">
        <f>G1833-E1833</f>
        <v>2.9999999999999361E-2</v>
      </c>
      <c r="K1833" s="80">
        <v>1</v>
      </c>
    </row>
    <row r="1834" spans="1:38" hidden="1">
      <c r="A1834" s="181">
        <v>41207</v>
      </c>
      <c r="B1834" s="191" t="s">
        <v>5030</v>
      </c>
      <c r="C1834" s="182" t="s">
        <v>5031</v>
      </c>
      <c r="D1834" s="99" t="s">
        <v>2620</v>
      </c>
      <c r="E1834" s="78">
        <v>20</v>
      </c>
      <c r="F1834" s="77">
        <v>21.41</v>
      </c>
      <c r="G1834" s="77">
        <v>20.23</v>
      </c>
      <c r="H1834" s="91">
        <f t="shared" ref="H1834:H1854" si="391">(G1834-E1834)/E1834</f>
        <v>1.1500000000000021E-2</v>
      </c>
      <c r="I1834" s="77">
        <f t="shared" ref="I1834:I1854" si="392">(F1834-E1834)</f>
        <v>1.4100000000000001</v>
      </c>
      <c r="J1834" s="77">
        <f t="shared" ref="J1834:J1854" si="393">G1834-E1834</f>
        <v>0.23000000000000043</v>
      </c>
      <c r="K1834" s="80">
        <v>2</v>
      </c>
    </row>
    <row r="1835" spans="1:38" hidden="1">
      <c r="A1835" s="181">
        <v>41207</v>
      </c>
      <c r="B1835" s="73" t="s">
        <v>5032</v>
      </c>
      <c r="C1835" s="182" t="s">
        <v>5033</v>
      </c>
      <c r="D1835" s="126" t="s">
        <v>5034</v>
      </c>
      <c r="E1835" s="78">
        <v>5</v>
      </c>
      <c r="F1835" s="77">
        <v>5.08</v>
      </c>
      <c r="G1835" s="77">
        <v>4.8600000000000003</v>
      </c>
      <c r="H1835" s="91">
        <f t="shared" si="391"/>
        <v>-2.7999999999999935E-2</v>
      </c>
      <c r="I1835" s="77">
        <f t="shared" si="392"/>
        <v>8.0000000000000071E-2</v>
      </c>
      <c r="J1835" s="77">
        <f t="shared" si="393"/>
        <v>-0.13999999999999968</v>
      </c>
      <c r="K1835" s="80">
        <v>1</v>
      </c>
    </row>
    <row r="1836" spans="1:38" hidden="1">
      <c r="A1836" s="181">
        <v>41207</v>
      </c>
      <c r="B1836" s="73" t="s">
        <v>5035</v>
      </c>
      <c r="C1836" s="182" t="s">
        <v>5036</v>
      </c>
      <c r="D1836" s="73" t="s">
        <v>5037</v>
      </c>
      <c r="E1836" s="78">
        <v>15</v>
      </c>
      <c r="F1836" s="77">
        <v>14.7</v>
      </c>
      <c r="G1836" s="77">
        <v>15.25</v>
      </c>
      <c r="H1836" s="91">
        <f t="shared" si="391"/>
        <v>1.6666666666666666E-2</v>
      </c>
      <c r="I1836" s="77">
        <f t="shared" si="392"/>
        <v>-0.30000000000000071</v>
      </c>
      <c r="J1836" s="77">
        <f t="shared" si="393"/>
        <v>0.25</v>
      </c>
      <c r="K1836" s="80">
        <v>1</v>
      </c>
    </row>
    <row r="1837" spans="1:38" hidden="1">
      <c r="A1837" s="137">
        <v>41208</v>
      </c>
      <c r="B1837" s="145" t="s">
        <v>1600</v>
      </c>
      <c r="C1837" s="74" t="s">
        <v>1601</v>
      </c>
      <c r="D1837" s="126" t="s">
        <v>3686</v>
      </c>
      <c r="E1837" s="78">
        <v>10</v>
      </c>
      <c r="F1837" s="77">
        <v>9.9499999999999993</v>
      </c>
      <c r="G1837" s="77">
        <v>10</v>
      </c>
      <c r="H1837" s="91">
        <f t="shared" si="391"/>
        <v>0</v>
      </c>
      <c r="I1837" s="77">
        <f t="shared" si="392"/>
        <v>-5.0000000000000711E-2</v>
      </c>
      <c r="J1837" s="77">
        <f t="shared" si="393"/>
        <v>0</v>
      </c>
      <c r="K1837" s="80">
        <v>1</v>
      </c>
      <c r="L1837" s="91"/>
    </row>
    <row r="1838" spans="1:38" s="1" customFormat="1" ht="13.8" hidden="1">
      <c r="A1838" s="137">
        <v>41208</v>
      </c>
      <c r="B1838" s="131" t="s">
        <v>1602</v>
      </c>
      <c r="C1838" s="74" t="s">
        <v>1603</v>
      </c>
      <c r="D1838" s="138" t="s">
        <v>1604</v>
      </c>
      <c r="E1838" s="78">
        <v>22</v>
      </c>
      <c r="F1838" s="77">
        <v>25.5</v>
      </c>
      <c r="G1838" s="77">
        <v>27.2</v>
      </c>
      <c r="H1838" s="91">
        <f t="shared" si="391"/>
        <v>0.23636363636363633</v>
      </c>
      <c r="I1838" s="77">
        <f t="shared" si="392"/>
        <v>3.5</v>
      </c>
      <c r="J1838" s="77">
        <f t="shared" si="393"/>
        <v>5.1999999999999993</v>
      </c>
      <c r="K1838" s="80">
        <v>3</v>
      </c>
      <c r="L1838" s="91"/>
      <c r="M1838" s="8"/>
      <c r="N1838" s="8"/>
      <c r="O1838" s="8"/>
    </row>
    <row r="1839" spans="1:38" s="1" customFormat="1" ht="15" hidden="1" customHeight="1">
      <c r="A1839" s="137">
        <v>41208</v>
      </c>
      <c r="B1839" s="141" t="s">
        <v>1605</v>
      </c>
      <c r="C1839" s="74" t="s">
        <v>1606</v>
      </c>
      <c r="D1839" s="126" t="s">
        <v>1607</v>
      </c>
      <c r="E1839" s="78">
        <v>17</v>
      </c>
      <c r="F1839" s="77">
        <v>19</v>
      </c>
      <c r="G1839" s="77">
        <v>16.75</v>
      </c>
      <c r="H1839" s="91">
        <f t="shared" si="391"/>
        <v>-1.4705882352941176E-2</v>
      </c>
      <c r="I1839" s="77">
        <f t="shared" si="392"/>
        <v>2</v>
      </c>
      <c r="J1839" s="77">
        <f t="shared" si="393"/>
        <v>-0.25</v>
      </c>
      <c r="K1839" s="80">
        <v>4</v>
      </c>
      <c r="L1839" s="81" t="s">
        <v>3006</v>
      </c>
      <c r="M1839" s="8"/>
      <c r="N1839" s="8"/>
      <c r="O1839" s="8"/>
    </row>
    <row r="1840" spans="1:38" s="1" customFormat="1" ht="15" hidden="1" customHeight="1">
      <c r="A1840" s="181">
        <v>41215</v>
      </c>
      <c r="B1840" s="131" t="s">
        <v>2371</v>
      </c>
      <c r="C1840" s="182" t="s">
        <v>2372</v>
      </c>
      <c r="D1840" s="138" t="s">
        <v>1953</v>
      </c>
      <c r="E1840" s="192">
        <v>21</v>
      </c>
      <c r="F1840" s="193">
        <v>23.11</v>
      </c>
      <c r="G1840" s="193">
        <v>22.35</v>
      </c>
      <c r="H1840" s="91">
        <f t="shared" si="391"/>
        <v>6.4285714285714349E-2</v>
      </c>
      <c r="I1840" s="77">
        <f t="shared" si="392"/>
        <v>2.1099999999999994</v>
      </c>
      <c r="J1840" s="77">
        <f t="shared" si="393"/>
        <v>1.3500000000000014</v>
      </c>
      <c r="K1840" s="80">
        <v>2</v>
      </c>
      <c r="L1840" s="81"/>
      <c r="M1840" s="8"/>
      <c r="N1840" s="8"/>
      <c r="O1840" s="8"/>
    </row>
    <row r="1841" spans="1:15" s="1" customFormat="1" ht="15" customHeight="1">
      <c r="A1841" s="181">
        <v>41215</v>
      </c>
      <c r="B1841" s="131" t="s">
        <v>2373</v>
      </c>
      <c r="C1841" s="182" t="s">
        <v>874</v>
      </c>
      <c r="D1841" s="124" t="s">
        <v>2374</v>
      </c>
      <c r="E1841" s="78">
        <v>20</v>
      </c>
      <c r="F1841" s="77">
        <v>22</v>
      </c>
      <c r="G1841" s="77">
        <v>22.35</v>
      </c>
      <c r="H1841" s="91">
        <f t="shared" si="391"/>
        <v>0.11750000000000008</v>
      </c>
      <c r="I1841" s="77">
        <f t="shared" si="392"/>
        <v>2</v>
      </c>
      <c r="J1841" s="77">
        <f t="shared" si="393"/>
        <v>2.3500000000000014</v>
      </c>
      <c r="K1841" s="80">
        <v>2</v>
      </c>
      <c r="L1841" s="81"/>
      <c r="M1841" s="8"/>
      <c r="N1841" s="8"/>
      <c r="O1841" s="8"/>
    </row>
    <row r="1842" spans="1:15" s="1" customFormat="1" ht="15" hidden="1" customHeight="1">
      <c r="A1842" s="137">
        <v>41215</v>
      </c>
      <c r="B1842" s="131" t="s">
        <v>2375</v>
      </c>
      <c r="C1842" s="74" t="s">
        <v>2376</v>
      </c>
      <c r="D1842" s="138" t="s">
        <v>2377</v>
      </c>
      <c r="E1842" s="78">
        <v>24</v>
      </c>
      <c r="F1842" s="77">
        <v>32.049999999999997</v>
      </c>
      <c r="G1842" s="77">
        <v>33.299999999999997</v>
      </c>
      <c r="H1842" s="91">
        <f t="shared" si="391"/>
        <v>0.3874999999999999</v>
      </c>
      <c r="I1842" s="77">
        <f t="shared" si="392"/>
        <v>8.0499999999999972</v>
      </c>
      <c r="J1842" s="77">
        <f t="shared" si="393"/>
        <v>9.2999999999999972</v>
      </c>
      <c r="K1842" s="80">
        <v>3</v>
      </c>
      <c r="L1842" s="81"/>
      <c r="M1842" s="8"/>
      <c r="N1842" s="8"/>
      <c r="O1842" s="8"/>
    </row>
    <row r="1843" spans="1:15" s="1" customFormat="1" ht="15" hidden="1" customHeight="1">
      <c r="A1843" s="137">
        <v>41221</v>
      </c>
      <c r="B1843" s="145" t="s">
        <v>20</v>
      </c>
      <c r="C1843" s="74" t="s">
        <v>21</v>
      </c>
      <c r="D1843" s="126" t="s">
        <v>2585</v>
      </c>
      <c r="E1843" s="78">
        <v>5</v>
      </c>
      <c r="F1843" s="77">
        <v>4.4000000000000004</v>
      </c>
      <c r="G1843" s="77">
        <v>4.8</v>
      </c>
      <c r="H1843" s="91">
        <f t="shared" si="391"/>
        <v>-4.0000000000000036E-2</v>
      </c>
      <c r="I1843" s="77">
        <f t="shared" si="392"/>
        <v>-0.59999999999999964</v>
      </c>
      <c r="J1843" s="77">
        <f t="shared" si="393"/>
        <v>-0.20000000000000018</v>
      </c>
      <c r="K1843" s="80">
        <v>1</v>
      </c>
      <c r="L1843" s="81"/>
    </row>
    <row r="1844" spans="1:15" s="1" customFormat="1" ht="15" hidden="1" customHeight="1">
      <c r="A1844" s="137">
        <v>41221</v>
      </c>
      <c r="B1844" s="73" t="s">
        <v>22</v>
      </c>
      <c r="C1844" s="74" t="s">
        <v>23</v>
      </c>
      <c r="D1844" s="74" t="s">
        <v>24</v>
      </c>
      <c r="E1844" s="78">
        <v>15</v>
      </c>
      <c r="F1844" s="77">
        <v>14.64</v>
      </c>
      <c r="G1844" s="77">
        <v>14.35</v>
      </c>
      <c r="H1844" s="91">
        <f t="shared" si="391"/>
        <v>-4.3333333333333356E-2</v>
      </c>
      <c r="I1844" s="77">
        <f t="shared" si="392"/>
        <v>-0.35999999999999943</v>
      </c>
      <c r="J1844" s="77">
        <f t="shared" si="393"/>
        <v>-0.65000000000000036</v>
      </c>
      <c r="K1844" s="80">
        <v>1</v>
      </c>
      <c r="L1844" s="81"/>
    </row>
    <row r="1845" spans="1:15" s="1" customFormat="1" ht="15" hidden="1" customHeight="1">
      <c r="A1845" s="137">
        <v>41221</v>
      </c>
      <c r="B1845" s="131" t="s">
        <v>25</v>
      </c>
      <c r="C1845" s="74" t="s">
        <v>26</v>
      </c>
      <c r="D1845" s="138" t="s">
        <v>27</v>
      </c>
      <c r="E1845" s="78">
        <v>15</v>
      </c>
      <c r="F1845" s="77">
        <v>15</v>
      </c>
      <c r="G1845" s="77">
        <v>15.08</v>
      </c>
      <c r="H1845" s="91">
        <f t="shared" si="391"/>
        <v>5.3333333333333384E-3</v>
      </c>
      <c r="I1845" s="77">
        <f t="shared" si="392"/>
        <v>0</v>
      </c>
      <c r="J1845" s="77">
        <f t="shared" si="393"/>
        <v>8.0000000000000071E-2</v>
      </c>
      <c r="K1845" s="80">
        <v>1</v>
      </c>
      <c r="L1845" s="81"/>
    </row>
    <row r="1846" spans="1:15" s="1" customFormat="1" ht="15" hidden="1" customHeight="1">
      <c r="A1846" s="137">
        <v>41229</v>
      </c>
      <c r="B1846" s="73" t="s">
        <v>2574</v>
      </c>
      <c r="C1846" s="74" t="s">
        <v>2575</v>
      </c>
      <c r="D1846" s="138" t="s">
        <v>4392</v>
      </c>
      <c r="E1846" s="78">
        <v>15</v>
      </c>
      <c r="F1846" s="77">
        <v>15</v>
      </c>
      <c r="G1846" s="77">
        <v>12.25</v>
      </c>
      <c r="H1846" s="91">
        <f t="shared" si="391"/>
        <v>-0.18333333333333332</v>
      </c>
      <c r="I1846" s="77">
        <f t="shared" si="392"/>
        <v>0</v>
      </c>
      <c r="J1846" s="77">
        <f t="shared" si="393"/>
        <v>-2.75</v>
      </c>
      <c r="K1846" s="80">
        <v>3</v>
      </c>
      <c r="L1846" s="81" t="s">
        <v>3006</v>
      </c>
    </row>
    <row r="1847" spans="1:15" s="1" customFormat="1" ht="15" hidden="1" customHeight="1">
      <c r="A1847" s="137" t="s">
        <v>2567</v>
      </c>
      <c r="B1847" s="131" t="s">
        <v>2568</v>
      </c>
      <c r="C1847" s="74" t="s">
        <v>2569</v>
      </c>
      <c r="D1847" s="138" t="s">
        <v>2570</v>
      </c>
      <c r="E1847" s="78">
        <v>16</v>
      </c>
      <c r="F1847" s="77">
        <v>17</v>
      </c>
      <c r="G1847" s="77">
        <v>18.399999999999999</v>
      </c>
      <c r="H1847" s="91">
        <f t="shared" si="391"/>
        <v>0.14999999999999991</v>
      </c>
      <c r="I1847" s="77">
        <f t="shared" si="392"/>
        <v>1</v>
      </c>
      <c r="J1847" s="77">
        <f t="shared" si="393"/>
        <v>2.3999999999999986</v>
      </c>
      <c r="K1847" s="80">
        <v>1</v>
      </c>
      <c r="L1847" s="81"/>
    </row>
    <row r="1848" spans="1:15" s="1" customFormat="1" ht="15" hidden="1" customHeight="1">
      <c r="A1848" s="137">
        <v>41234</v>
      </c>
      <c r="B1848" s="131" t="s">
        <v>2571</v>
      </c>
      <c r="C1848" s="74" t="s">
        <v>2572</v>
      </c>
      <c r="D1848" s="138" t="s">
        <v>2573</v>
      </c>
      <c r="E1848" s="78">
        <v>10.5</v>
      </c>
      <c r="F1848" s="77">
        <v>10.5</v>
      </c>
      <c r="G1848" s="77">
        <v>11.31</v>
      </c>
      <c r="H1848" s="91">
        <f t="shared" si="391"/>
        <v>7.7142857142857194E-2</v>
      </c>
      <c r="I1848" s="77">
        <f t="shared" si="392"/>
        <v>0</v>
      </c>
      <c r="J1848" s="77">
        <f t="shared" si="393"/>
        <v>0.8100000000000005</v>
      </c>
      <c r="K1848" s="80">
        <v>1</v>
      </c>
      <c r="L1848" s="81"/>
    </row>
    <row r="1849" spans="1:15" s="1" customFormat="1" ht="15" hidden="1" customHeight="1">
      <c r="A1849" s="137">
        <v>41248</v>
      </c>
      <c r="B1849" s="73" t="s">
        <v>2234</v>
      </c>
      <c r="C1849" s="74" t="s">
        <v>2235</v>
      </c>
      <c r="D1849" s="73" t="s">
        <v>2236</v>
      </c>
      <c r="E1849" s="78">
        <v>15</v>
      </c>
      <c r="F1849" s="77">
        <v>14</v>
      </c>
      <c r="G1849" s="77">
        <v>13.9</v>
      </c>
      <c r="H1849" s="91">
        <f t="shared" si="391"/>
        <v>-7.3333333333333306E-2</v>
      </c>
      <c r="I1849" s="77">
        <f t="shared" si="392"/>
        <v>-1</v>
      </c>
      <c r="J1849" s="77">
        <f t="shared" si="393"/>
        <v>-1.0999999999999996</v>
      </c>
      <c r="K1849" s="80">
        <v>1</v>
      </c>
      <c r="L1849" s="81"/>
    </row>
    <row r="1850" spans="1:15" s="1" customFormat="1" ht="15" hidden="1" customHeight="1">
      <c r="A1850" s="137">
        <v>41250</v>
      </c>
      <c r="B1850" s="131" t="s">
        <v>944</v>
      </c>
      <c r="C1850" s="74" t="s">
        <v>945</v>
      </c>
      <c r="D1850" s="138" t="s">
        <v>946</v>
      </c>
      <c r="E1850" s="78">
        <v>22</v>
      </c>
      <c r="F1850" s="77">
        <v>27.18</v>
      </c>
      <c r="G1850" s="77">
        <v>28</v>
      </c>
      <c r="H1850" s="91">
        <f t="shared" si="391"/>
        <v>0.27272727272727271</v>
      </c>
      <c r="I1850" s="77">
        <f t="shared" si="392"/>
        <v>5.18</v>
      </c>
      <c r="J1850" s="77">
        <f t="shared" si="393"/>
        <v>6</v>
      </c>
      <c r="K1850" s="80">
        <v>2</v>
      </c>
      <c r="L1850" s="81"/>
      <c r="M1850" s="8"/>
      <c r="N1850" s="8"/>
      <c r="O1850" s="8"/>
    </row>
    <row r="1851" spans="1:15" s="1" customFormat="1" ht="15" hidden="1" customHeight="1">
      <c r="A1851" s="137">
        <v>41256</v>
      </c>
      <c r="B1851" s="141" t="s">
        <v>3698</v>
      </c>
      <c r="C1851" s="74" t="s">
        <v>3699</v>
      </c>
      <c r="D1851" s="126" t="s">
        <v>3700</v>
      </c>
      <c r="E1851" s="78">
        <v>26</v>
      </c>
      <c r="F1851" s="77">
        <v>28</v>
      </c>
      <c r="G1851" s="77">
        <v>26.25</v>
      </c>
      <c r="H1851" s="91">
        <f t="shared" si="391"/>
        <v>9.6153846153846159E-3</v>
      </c>
      <c r="I1851" s="77">
        <f t="shared" si="392"/>
        <v>2</v>
      </c>
      <c r="J1851" s="77">
        <f t="shared" si="393"/>
        <v>0.25</v>
      </c>
      <c r="K1851" s="80">
        <v>2</v>
      </c>
      <c r="L1851" s="81"/>
      <c r="M1851" s="8"/>
      <c r="N1851" s="8"/>
      <c r="O1851" s="8"/>
    </row>
    <row r="1852" spans="1:15" s="1" customFormat="1" ht="15" hidden="1" customHeight="1">
      <c r="A1852" s="137">
        <v>41256</v>
      </c>
      <c r="B1852" s="138" t="s">
        <v>3701</v>
      </c>
      <c r="C1852" s="74" t="s">
        <v>3702</v>
      </c>
      <c r="D1852" s="126" t="s">
        <v>3703</v>
      </c>
      <c r="E1852" s="78">
        <v>8</v>
      </c>
      <c r="F1852" s="77">
        <v>9.25</v>
      </c>
      <c r="G1852" s="77">
        <v>11.79</v>
      </c>
      <c r="H1852" s="91">
        <f t="shared" si="391"/>
        <v>0.47374999999999989</v>
      </c>
      <c r="I1852" s="77">
        <f t="shared" si="392"/>
        <v>1.25</v>
      </c>
      <c r="J1852" s="77">
        <f t="shared" si="393"/>
        <v>3.7899999999999991</v>
      </c>
      <c r="K1852" s="80">
        <v>1</v>
      </c>
      <c r="L1852" s="81"/>
      <c r="M1852" s="8"/>
      <c r="N1852" s="8"/>
      <c r="O1852" s="8"/>
    </row>
    <row r="1853" spans="1:15" s="1" customFormat="1" ht="15" hidden="1" customHeight="1">
      <c r="A1853" s="181">
        <v>41257</v>
      </c>
      <c r="B1853" s="131" t="s">
        <v>3704</v>
      </c>
      <c r="C1853" s="182" t="s">
        <v>3705</v>
      </c>
      <c r="D1853" s="124" t="s">
        <v>3706</v>
      </c>
      <c r="E1853" s="78">
        <v>10</v>
      </c>
      <c r="F1853" s="77">
        <v>10.01</v>
      </c>
      <c r="G1853" s="77">
        <v>10</v>
      </c>
      <c r="H1853" s="91">
        <f t="shared" si="391"/>
        <v>0</v>
      </c>
      <c r="I1853" s="77">
        <f t="shared" si="392"/>
        <v>9.9999999999997868E-3</v>
      </c>
      <c r="J1853" s="77">
        <f t="shared" si="393"/>
        <v>0</v>
      </c>
      <c r="K1853" s="80">
        <v>1</v>
      </c>
      <c r="L1853" s="81"/>
      <c r="M1853" s="8"/>
      <c r="N1853" s="8"/>
      <c r="O1853" s="8"/>
    </row>
    <row r="1854" spans="1:15" s="1" customFormat="1" ht="15" hidden="1" customHeight="1">
      <c r="A1854" s="181">
        <v>41257</v>
      </c>
      <c r="B1854" s="141" t="s">
        <v>3707</v>
      </c>
      <c r="C1854" s="182" t="s">
        <v>3708</v>
      </c>
      <c r="D1854" s="126" t="s">
        <v>3709</v>
      </c>
      <c r="E1854" s="78">
        <v>18.5</v>
      </c>
      <c r="F1854" s="77">
        <v>18.7</v>
      </c>
      <c r="G1854" s="77">
        <v>18.239999999999998</v>
      </c>
      <c r="H1854" s="91">
        <f t="shared" si="391"/>
        <v>-1.4054054054054138E-2</v>
      </c>
      <c r="I1854" s="77">
        <f t="shared" si="392"/>
        <v>0.19999999999999929</v>
      </c>
      <c r="J1854" s="77">
        <f t="shared" si="393"/>
        <v>-0.26000000000000156</v>
      </c>
      <c r="K1854" s="80">
        <v>2</v>
      </c>
      <c r="L1854" s="81" t="s">
        <v>3006</v>
      </c>
      <c r="M1854" s="8"/>
      <c r="N1854" s="8"/>
      <c r="O1854" s="8"/>
    </row>
    <row r="1855" spans="1:15" s="1" customFormat="1" ht="15" hidden="1" customHeight="1">
      <c r="A1855" s="181">
        <v>41262</v>
      </c>
      <c r="B1855" s="141" t="s">
        <v>196</v>
      </c>
      <c r="C1855" s="182" t="s">
        <v>197</v>
      </c>
      <c r="D1855" s="126" t="s">
        <v>1759</v>
      </c>
      <c r="E1855" s="78">
        <v>10</v>
      </c>
      <c r="F1855" s="77">
        <v>10.01</v>
      </c>
      <c r="G1855" s="77">
        <v>10.029999999999999</v>
      </c>
      <c r="H1855" s="91">
        <f>(G1855-E1855)/E1855</f>
        <v>2.9999999999999359E-3</v>
      </c>
      <c r="I1855" s="77">
        <f>(F1855-E1855)</f>
        <v>9.9999999999997868E-3</v>
      </c>
      <c r="J1855" s="77">
        <f>G1855-E1855</f>
        <v>2.9999999999999361E-2</v>
      </c>
      <c r="K1855" s="80">
        <v>1</v>
      </c>
      <c r="L1855" s="81"/>
      <c r="M1855" s="8"/>
      <c r="N1855" s="8"/>
      <c r="O1855" s="8"/>
    </row>
    <row r="1856" spans="1:15" s="1" customFormat="1" ht="15" hidden="1" customHeight="1">
      <c r="A1856" s="181">
        <v>41262</v>
      </c>
      <c r="B1856" s="131" t="s">
        <v>198</v>
      </c>
      <c r="C1856" s="182" t="s">
        <v>199</v>
      </c>
      <c r="D1856" s="124" t="s">
        <v>200</v>
      </c>
      <c r="E1856" s="78">
        <v>10</v>
      </c>
      <c r="F1856" s="77">
        <v>9.48</v>
      </c>
      <c r="G1856" s="77">
        <v>9.9</v>
      </c>
      <c r="H1856" s="91">
        <f>(G1856-E1856)/E1856</f>
        <v>-9.9999999999999638E-3</v>
      </c>
      <c r="I1856" s="77">
        <f>(F1856-E1856)</f>
        <v>-0.51999999999999957</v>
      </c>
      <c r="J1856" s="77">
        <f>G1856-E1856</f>
        <v>-9.9999999999999645E-2</v>
      </c>
      <c r="K1856" s="80">
        <v>1</v>
      </c>
      <c r="L1856" s="81"/>
      <c r="M1856" s="8"/>
      <c r="N1856" s="8"/>
      <c r="O1856" s="8"/>
    </row>
    <row r="1857" spans="1:15" s="1" customFormat="1" ht="15" hidden="1" customHeight="1">
      <c r="A1857" s="72"/>
      <c r="B1857" s="73"/>
      <c r="C1857" s="74"/>
      <c r="D1857" s="73"/>
      <c r="E1857" s="76"/>
      <c r="F1857" s="77"/>
      <c r="G1857" s="78"/>
      <c r="H1857" s="79"/>
      <c r="I1857" s="79"/>
      <c r="J1857" s="74"/>
      <c r="K1857" s="80"/>
      <c r="L1857" s="81"/>
    </row>
    <row r="1858" spans="1:15" s="1" customFormat="1" ht="15" hidden="1" customHeight="1">
      <c r="A1858" s="137"/>
      <c r="B1858" s="131"/>
      <c r="C1858" s="74"/>
      <c r="D1858" s="138"/>
      <c r="E1858" s="77"/>
      <c r="F1858" s="78"/>
      <c r="G1858" s="78"/>
      <c r="H1858" s="91"/>
      <c r="I1858" s="77"/>
      <c r="J1858" s="77"/>
      <c r="K1858" s="80"/>
      <c r="L1858" s="74"/>
    </row>
    <row r="1859" spans="1:15" s="1" customFormat="1" ht="15" hidden="1" customHeight="1" thickBot="1">
      <c r="A1859" s="72"/>
      <c r="B1859" s="73"/>
      <c r="C1859" s="74"/>
      <c r="D1859" s="73"/>
      <c r="E1859" s="76"/>
      <c r="F1859" s="77"/>
      <c r="G1859" s="78"/>
      <c r="H1859" s="79"/>
      <c r="I1859" s="79"/>
      <c r="J1859" s="74"/>
      <c r="K1859" s="80"/>
      <c r="L1859" s="81"/>
    </row>
    <row r="1860" spans="1:15" s="1" customFormat="1" ht="15" hidden="1" customHeight="1" thickTop="1">
      <c r="A1860" s="100" t="s">
        <v>699</v>
      </c>
      <c r="B1860" s="101"/>
      <c r="C1860" s="101"/>
      <c r="D1860" s="101" t="s">
        <v>3367</v>
      </c>
      <c r="E1860" s="102" t="s">
        <v>700</v>
      </c>
      <c r="F1860" s="103" t="s">
        <v>701</v>
      </c>
      <c r="G1860" s="104" t="s">
        <v>702</v>
      </c>
      <c r="H1860" s="105" t="s">
        <v>702</v>
      </c>
      <c r="I1860" s="106" t="s">
        <v>3004</v>
      </c>
      <c r="J1860" s="106" t="s">
        <v>3004</v>
      </c>
      <c r="K1860" s="107" t="s">
        <v>711</v>
      </c>
      <c r="L1860" s="108"/>
    </row>
    <row r="1861" spans="1:15" s="1" customFormat="1" ht="15" hidden="1" customHeight="1" thickBot="1">
      <c r="A1861" s="109" t="s">
        <v>703</v>
      </c>
      <c r="B1861" s="110" t="s">
        <v>2220</v>
      </c>
      <c r="C1861" s="110" t="s">
        <v>704</v>
      </c>
      <c r="D1861" s="110" t="s">
        <v>3366</v>
      </c>
      <c r="E1861" s="111" t="s">
        <v>705</v>
      </c>
      <c r="F1861" s="112" t="s">
        <v>705</v>
      </c>
      <c r="G1861" s="113" t="s">
        <v>706</v>
      </c>
      <c r="H1861" s="114" t="s">
        <v>707</v>
      </c>
      <c r="I1861" s="115" t="s">
        <v>701</v>
      </c>
      <c r="J1861" s="115" t="s">
        <v>706</v>
      </c>
      <c r="K1861" s="116" t="s">
        <v>2169</v>
      </c>
      <c r="L1861" s="117" t="s">
        <v>3005</v>
      </c>
      <c r="M1861" s="31"/>
      <c r="N1861" s="8"/>
      <c r="O1861" s="8"/>
    </row>
    <row r="1862" spans="1:15" s="1" customFormat="1" ht="15" hidden="1" customHeight="1" thickTop="1" thickBot="1">
      <c r="A1862" s="194"/>
      <c r="B1862" s="118">
        <v>2011</v>
      </c>
      <c r="C1862" s="195"/>
      <c r="D1862" s="195"/>
      <c r="E1862" s="196"/>
      <c r="F1862" s="197"/>
      <c r="G1862" s="197"/>
      <c r="H1862" s="198"/>
      <c r="I1862" s="199"/>
      <c r="J1862" s="199"/>
      <c r="K1862" s="200"/>
      <c r="L1862" s="201"/>
      <c r="M1862" s="11"/>
    </row>
    <row r="1863" spans="1:15" s="1" customFormat="1" ht="15" hidden="1" customHeight="1" thickTop="1">
      <c r="A1863" s="137">
        <v>40556</v>
      </c>
      <c r="B1863" s="131" t="s">
        <v>232</v>
      </c>
      <c r="C1863" s="74" t="s">
        <v>233</v>
      </c>
      <c r="D1863" s="138" t="s">
        <v>234</v>
      </c>
      <c r="E1863" s="78">
        <v>20.5</v>
      </c>
      <c r="F1863" s="77">
        <v>21.53</v>
      </c>
      <c r="G1863" s="77">
        <v>21.25</v>
      </c>
      <c r="H1863" s="91">
        <f t="shared" ref="H1863:H1886" si="394">(G1863-E1863)/E1863</f>
        <v>3.6585365853658534E-2</v>
      </c>
      <c r="I1863" s="77">
        <f t="shared" ref="I1863:I1886" si="395">(F1863-E1863)</f>
        <v>1.0300000000000011</v>
      </c>
      <c r="J1863" s="77">
        <f t="shared" ref="J1863:J1886" si="396">G1863-E1863</f>
        <v>0.75</v>
      </c>
      <c r="K1863" s="80">
        <v>1</v>
      </c>
      <c r="L1863" s="74"/>
      <c r="M1863" s="11"/>
    </row>
    <row r="1864" spans="1:15" s="1" customFormat="1" ht="15" hidden="1" customHeight="1">
      <c r="A1864" s="137">
        <v>40569</v>
      </c>
      <c r="B1864" s="131" t="s">
        <v>4390</v>
      </c>
      <c r="C1864" s="74" t="s">
        <v>4391</v>
      </c>
      <c r="D1864" s="138" t="s">
        <v>4392</v>
      </c>
      <c r="E1864" s="78">
        <v>17</v>
      </c>
      <c r="F1864" s="77">
        <v>23.5</v>
      </c>
      <c r="G1864" s="77">
        <v>22.68</v>
      </c>
      <c r="H1864" s="91">
        <f t="shared" si="394"/>
        <v>0.33411764705882352</v>
      </c>
      <c r="I1864" s="77">
        <f t="shared" si="395"/>
        <v>6.5</v>
      </c>
      <c r="J1864" s="77">
        <f t="shared" si="396"/>
        <v>5.68</v>
      </c>
      <c r="K1864" s="80">
        <v>3</v>
      </c>
      <c r="L1864" s="74"/>
      <c r="M1864" s="11"/>
    </row>
    <row r="1865" spans="1:15" s="1" customFormat="1" ht="15" hidden="1" customHeight="1">
      <c r="A1865" s="137">
        <v>40569</v>
      </c>
      <c r="B1865" s="131" t="s">
        <v>4393</v>
      </c>
      <c r="C1865" s="74" t="s">
        <v>4394</v>
      </c>
      <c r="D1865" s="138" t="s">
        <v>2942</v>
      </c>
      <c r="E1865" s="78">
        <v>23</v>
      </c>
      <c r="F1865" s="77">
        <v>24.75</v>
      </c>
      <c r="G1865" s="77">
        <v>25.01</v>
      </c>
      <c r="H1865" s="91">
        <f t="shared" si="394"/>
        <v>8.739130434782616E-2</v>
      </c>
      <c r="I1865" s="77">
        <f t="shared" si="395"/>
        <v>1.75</v>
      </c>
      <c r="J1865" s="77">
        <f t="shared" si="396"/>
        <v>2.0100000000000016</v>
      </c>
      <c r="K1865" s="80">
        <v>2</v>
      </c>
      <c r="L1865" s="74"/>
      <c r="M1865" s="11"/>
    </row>
    <row r="1866" spans="1:15" s="1" customFormat="1" ht="15" hidden="1" customHeight="1">
      <c r="A1866" s="137">
        <v>40571</v>
      </c>
      <c r="B1866" s="141" t="s">
        <v>4395</v>
      </c>
      <c r="C1866" s="74" t="s">
        <v>4396</v>
      </c>
      <c r="D1866" s="126" t="s">
        <v>4397</v>
      </c>
      <c r="E1866" s="78">
        <v>27</v>
      </c>
      <c r="F1866" s="77">
        <v>29.6</v>
      </c>
      <c r="G1866" s="77">
        <v>28.4</v>
      </c>
      <c r="H1866" s="91">
        <f t="shared" si="394"/>
        <v>5.1851851851851802E-2</v>
      </c>
      <c r="I1866" s="77">
        <f t="shared" si="395"/>
        <v>2.6000000000000014</v>
      </c>
      <c r="J1866" s="77">
        <f t="shared" si="396"/>
        <v>1.3999999999999986</v>
      </c>
      <c r="K1866" s="80">
        <v>3</v>
      </c>
      <c r="L1866" s="74"/>
      <c r="M1866" s="11"/>
      <c r="O1866" s="8"/>
    </row>
    <row r="1867" spans="1:15" s="1" customFormat="1" ht="15" hidden="1" customHeight="1">
      <c r="A1867" s="137">
        <v>40571</v>
      </c>
      <c r="B1867" s="141" t="s">
        <v>4398</v>
      </c>
      <c r="C1867" s="74" t="s">
        <v>4399</v>
      </c>
      <c r="D1867" s="126" t="s">
        <v>4400</v>
      </c>
      <c r="E1867" s="78">
        <v>10.5</v>
      </c>
      <c r="F1867" s="77">
        <v>10.52</v>
      </c>
      <c r="G1867" s="77">
        <v>10.5</v>
      </c>
      <c r="H1867" s="91">
        <f t="shared" si="394"/>
        <v>0</v>
      </c>
      <c r="I1867" s="77">
        <f t="shared" si="395"/>
        <v>1.9999999999999574E-2</v>
      </c>
      <c r="J1867" s="77">
        <f t="shared" si="396"/>
        <v>0</v>
      </c>
      <c r="K1867" s="80">
        <v>3</v>
      </c>
      <c r="L1867" s="91" t="s">
        <v>3006</v>
      </c>
      <c r="M1867" s="8"/>
      <c r="N1867" s="8"/>
      <c r="O1867" s="8"/>
    </row>
    <row r="1868" spans="1:15" s="1" customFormat="1" ht="15" hidden="1" customHeight="1">
      <c r="A1868" s="137">
        <v>40571</v>
      </c>
      <c r="B1868" s="141" t="s">
        <v>4401</v>
      </c>
      <c r="C1868" s="74" t="s">
        <v>4402</v>
      </c>
      <c r="D1868" s="126" t="s">
        <v>4403</v>
      </c>
      <c r="E1868" s="78">
        <v>13</v>
      </c>
      <c r="F1868" s="77">
        <v>14.5</v>
      </c>
      <c r="G1868" s="77">
        <v>13.8</v>
      </c>
      <c r="H1868" s="91">
        <f t="shared" si="394"/>
        <v>6.153846153846159E-2</v>
      </c>
      <c r="I1868" s="77">
        <f t="shared" si="395"/>
        <v>1.5</v>
      </c>
      <c r="J1868" s="77">
        <f t="shared" si="396"/>
        <v>0.80000000000000071</v>
      </c>
      <c r="K1868" s="80">
        <v>3</v>
      </c>
      <c r="L1868" s="74"/>
      <c r="M1868" s="8"/>
      <c r="N1868" s="8"/>
      <c r="O1868" s="8"/>
    </row>
    <row r="1869" spans="1:15" s="1" customFormat="1" ht="15" hidden="1" customHeight="1">
      <c r="A1869" s="137">
        <v>40571</v>
      </c>
      <c r="B1869" s="141" t="s">
        <v>4404</v>
      </c>
      <c r="C1869" s="74" t="s">
        <v>4405</v>
      </c>
      <c r="D1869" s="126" t="s">
        <v>4406</v>
      </c>
      <c r="E1869" s="78">
        <v>11</v>
      </c>
      <c r="F1869" s="77">
        <v>10.75</v>
      </c>
      <c r="G1869" s="77">
        <v>12</v>
      </c>
      <c r="H1869" s="91">
        <f t="shared" si="394"/>
        <v>9.0909090909090912E-2</v>
      </c>
      <c r="I1869" s="77">
        <f t="shared" si="395"/>
        <v>-0.25</v>
      </c>
      <c r="J1869" s="77">
        <f t="shared" si="396"/>
        <v>1</v>
      </c>
      <c r="K1869" s="80">
        <v>1</v>
      </c>
      <c r="L1869" s="74"/>
      <c r="M1869" s="8"/>
      <c r="N1869" s="8"/>
      <c r="O1869" s="8"/>
    </row>
    <row r="1870" spans="1:15" s="1" customFormat="1" ht="15" hidden="1" customHeight="1">
      <c r="A1870" s="137">
        <v>40576</v>
      </c>
      <c r="B1870" s="131" t="s">
        <v>3033</v>
      </c>
      <c r="C1870" s="74" t="s">
        <v>3034</v>
      </c>
      <c r="D1870" s="138" t="s">
        <v>3035</v>
      </c>
      <c r="E1870" s="78">
        <v>16</v>
      </c>
      <c r="F1870" s="77">
        <v>20</v>
      </c>
      <c r="G1870" s="77">
        <v>21.96</v>
      </c>
      <c r="H1870" s="91">
        <f t="shared" si="394"/>
        <v>0.37250000000000005</v>
      </c>
      <c r="I1870" s="77">
        <f t="shared" si="395"/>
        <v>4</v>
      </c>
      <c r="J1870" s="77">
        <f t="shared" si="396"/>
        <v>5.9600000000000009</v>
      </c>
      <c r="K1870" s="80">
        <v>3</v>
      </c>
      <c r="L1870" s="187"/>
      <c r="M1870" s="8"/>
      <c r="N1870" s="8"/>
      <c r="O1870" s="8"/>
    </row>
    <row r="1871" spans="1:15" s="1" customFormat="1" ht="15" hidden="1" customHeight="1">
      <c r="A1871" s="137">
        <v>40576</v>
      </c>
      <c r="B1871" s="131" t="s">
        <v>3036</v>
      </c>
      <c r="C1871" s="74" t="s">
        <v>3037</v>
      </c>
      <c r="D1871" s="138" t="s">
        <v>3104</v>
      </c>
      <c r="E1871" s="78">
        <v>11</v>
      </c>
      <c r="F1871" s="77">
        <v>14</v>
      </c>
      <c r="G1871" s="77">
        <v>13.25</v>
      </c>
      <c r="H1871" s="91">
        <f t="shared" si="394"/>
        <v>0.20454545454545456</v>
      </c>
      <c r="I1871" s="77">
        <f t="shared" si="395"/>
        <v>3</v>
      </c>
      <c r="J1871" s="77">
        <f t="shared" si="396"/>
        <v>2.25</v>
      </c>
      <c r="K1871" s="80">
        <v>3</v>
      </c>
      <c r="L1871" s="187"/>
      <c r="M1871" s="8"/>
      <c r="N1871" s="8"/>
      <c r="O1871" s="8"/>
    </row>
    <row r="1872" spans="1:15" s="1" customFormat="1" ht="15" hidden="1" customHeight="1">
      <c r="A1872" s="137">
        <v>40577</v>
      </c>
      <c r="B1872" s="141" t="s">
        <v>3038</v>
      </c>
      <c r="C1872" s="74" t="s">
        <v>3039</v>
      </c>
      <c r="D1872" s="126" t="s">
        <v>3040</v>
      </c>
      <c r="E1872" s="78">
        <v>7</v>
      </c>
      <c r="F1872" s="77">
        <v>7</v>
      </c>
      <c r="G1872" s="77">
        <v>7.02</v>
      </c>
      <c r="H1872" s="91">
        <f t="shared" si="394"/>
        <v>2.8571428571427964E-3</v>
      </c>
      <c r="I1872" s="77">
        <f t="shared" si="395"/>
        <v>0</v>
      </c>
      <c r="J1872" s="77">
        <f t="shared" si="396"/>
        <v>1.9999999999999574E-2</v>
      </c>
      <c r="K1872" s="80">
        <v>1</v>
      </c>
      <c r="L1872" s="186"/>
      <c r="M1872" s="11"/>
      <c r="O1872" s="8"/>
    </row>
    <row r="1873" spans="1:15" s="1" customFormat="1" ht="15" hidden="1" customHeight="1">
      <c r="A1873" s="137">
        <v>40577</v>
      </c>
      <c r="B1873" s="131" t="s">
        <v>3041</v>
      </c>
      <c r="C1873" s="74" t="s">
        <v>3042</v>
      </c>
      <c r="D1873" s="138" t="s">
        <v>783</v>
      </c>
      <c r="E1873" s="78">
        <v>19</v>
      </c>
      <c r="F1873" s="77">
        <v>19</v>
      </c>
      <c r="G1873" s="77">
        <v>18.05</v>
      </c>
      <c r="H1873" s="91">
        <f t="shared" si="394"/>
        <v>-4.9999999999999961E-2</v>
      </c>
      <c r="I1873" s="77">
        <f t="shared" si="395"/>
        <v>0</v>
      </c>
      <c r="J1873" s="77">
        <f t="shared" si="396"/>
        <v>-0.94999999999999929</v>
      </c>
      <c r="K1873" s="80">
        <v>3</v>
      </c>
      <c r="L1873" s="91" t="s">
        <v>3006</v>
      </c>
      <c r="M1873" s="8"/>
      <c r="N1873" s="8"/>
      <c r="O1873" s="8"/>
    </row>
    <row r="1874" spans="1:15" s="1" customFormat="1" ht="15" hidden="1" customHeight="1">
      <c r="A1874" s="137">
        <v>40577</v>
      </c>
      <c r="B1874" s="141" t="s">
        <v>784</v>
      </c>
      <c r="C1874" s="74" t="s">
        <v>785</v>
      </c>
      <c r="D1874" s="126" t="s">
        <v>622</v>
      </c>
      <c r="E1874" s="78">
        <v>5</v>
      </c>
      <c r="F1874" s="77">
        <v>4.6500000000000004</v>
      </c>
      <c r="G1874" s="77">
        <v>4.74</v>
      </c>
      <c r="H1874" s="91">
        <f t="shared" si="394"/>
        <v>-5.1999999999999956E-2</v>
      </c>
      <c r="I1874" s="77">
        <f t="shared" si="395"/>
        <v>-0.34999999999999964</v>
      </c>
      <c r="J1874" s="77">
        <f t="shared" si="396"/>
        <v>-0.25999999999999979</v>
      </c>
      <c r="K1874" s="80">
        <v>1</v>
      </c>
      <c r="L1874" s="186"/>
      <c r="M1874" s="8"/>
      <c r="N1874" s="8"/>
      <c r="O1874" s="8"/>
    </row>
    <row r="1875" spans="1:15" s="1" customFormat="1" ht="15" hidden="1" customHeight="1">
      <c r="A1875" s="137">
        <v>40578</v>
      </c>
      <c r="B1875" s="131" t="s">
        <v>393</v>
      </c>
      <c r="C1875" s="74" t="s">
        <v>394</v>
      </c>
      <c r="D1875" s="138" t="s">
        <v>395</v>
      </c>
      <c r="E1875" s="78">
        <v>6</v>
      </c>
      <c r="F1875" s="77">
        <v>6.4</v>
      </c>
      <c r="G1875" s="77">
        <v>7.73</v>
      </c>
      <c r="H1875" s="91">
        <f t="shared" si="394"/>
        <v>0.28833333333333339</v>
      </c>
      <c r="I1875" s="77">
        <f t="shared" si="395"/>
        <v>0.40000000000000036</v>
      </c>
      <c r="J1875" s="77">
        <f t="shared" si="396"/>
        <v>1.7300000000000004</v>
      </c>
      <c r="K1875" s="80">
        <v>1</v>
      </c>
      <c r="L1875" s="81"/>
      <c r="M1875" s="8"/>
      <c r="N1875" s="8"/>
      <c r="O1875" s="8"/>
    </row>
    <row r="1876" spans="1:15" s="1" customFormat="1" ht="15" hidden="1" customHeight="1">
      <c r="A1876" s="137">
        <v>40578</v>
      </c>
      <c r="B1876" s="131" t="s">
        <v>396</v>
      </c>
      <c r="C1876" s="74" t="s">
        <v>397</v>
      </c>
      <c r="D1876" s="73" t="s">
        <v>3686</v>
      </c>
      <c r="E1876" s="78">
        <v>7</v>
      </c>
      <c r="F1876" s="77">
        <v>7.38</v>
      </c>
      <c r="G1876" s="77">
        <v>8.0500000000000007</v>
      </c>
      <c r="H1876" s="91">
        <f t="shared" si="394"/>
        <v>0.15000000000000011</v>
      </c>
      <c r="I1876" s="77">
        <f t="shared" si="395"/>
        <v>0.37999999999999989</v>
      </c>
      <c r="J1876" s="77">
        <f t="shared" si="396"/>
        <v>1.0500000000000007</v>
      </c>
      <c r="K1876" s="80">
        <v>1</v>
      </c>
      <c r="L1876" s="81"/>
      <c r="M1876" s="8"/>
      <c r="N1876" s="8"/>
      <c r="O1876" s="8"/>
    </row>
    <row r="1877" spans="1:15" s="1" customFormat="1" ht="15" hidden="1" customHeight="1">
      <c r="A1877" s="137">
        <v>40582</v>
      </c>
      <c r="B1877" s="73" t="s">
        <v>3448</v>
      </c>
      <c r="C1877" s="74" t="s">
        <v>3449</v>
      </c>
      <c r="D1877" s="73" t="s">
        <v>3450</v>
      </c>
      <c r="E1877" s="78">
        <v>5.25</v>
      </c>
      <c r="F1877" s="77">
        <v>5.25</v>
      </c>
      <c r="G1877" s="77">
        <v>5.3</v>
      </c>
      <c r="H1877" s="91">
        <f t="shared" si="394"/>
        <v>9.52380952380949E-3</v>
      </c>
      <c r="I1877" s="77">
        <f t="shared" si="395"/>
        <v>0</v>
      </c>
      <c r="J1877" s="77">
        <f t="shared" si="396"/>
        <v>4.9999999999999822E-2</v>
      </c>
      <c r="K1877" s="80">
        <v>1</v>
      </c>
      <c r="L1877" s="91"/>
      <c r="M1877" s="8"/>
      <c r="N1877" s="8"/>
      <c r="O1877" s="8"/>
    </row>
    <row r="1878" spans="1:15" s="1" customFormat="1" ht="15" hidden="1" customHeight="1">
      <c r="A1878" s="137">
        <v>40582</v>
      </c>
      <c r="B1878" s="131" t="s">
        <v>3451</v>
      </c>
      <c r="C1878" s="74" t="s">
        <v>3452</v>
      </c>
      <c r="D1878" s="138" t="s">
        <v>3453</v>
      </c>
      <c r="E1878" s="78">
        <v>10.75</v>
      </c>
      <c r="F1878" s="77">
        <v>10.75</v>
      </c>
      <c r="G1878" s="77">
        <v>10.81</v>
      </c>
      <c r="H1878" s="91">
        <f t="shared" si="394"/>
        <v>5.5813953488372554E-3</v>
      </c>
      <c r="I1878" s="77">
        <f t="shared" si="395"/>
        <v>0</v>
      </c>
      <c r="J1878" s="77">
        <f t="shared" si="396"/>
        <v>6.0000000000000497E-2</v>
      </c>
      <c r="K1878" s="80">
        <v>1</v>
      </c>
      <c r="L1878" s="91"/>
      <c r="M1878" s="8"/>
      <c r="N1878" s="8"/>
      <c r="O1878" s="8"/>
    </row>
    <row r="1879" spans="1:15" s="1" customFormat="1" ht="15" hidden="1" customHeight="1">
      <c r="A1879" s="137">
        <v>40583</v>
      </c>
      <c r="B1879" s="131" t="s">
        <v>3454</v>
      </c>
      <c r="C1879" s="74" t="s">
        <v>3455</v>
      </c>
      <c r="D1879" s="138" t="s">
        <v>3456</v>
      </c>
      <c r="E1879" s="78">
        <v>15</v>
      </c>
      <c r="F1879" s="77">
        <v>15.6</v>
      </c>
      <c r="G1879" s="77">
        <v>16.440000000000001</v>
      </c>
      <c r="H1879" s="91">
        <f t="shared" si="394"/>
        <v>9.6000000000000085E-2</v>
      </c>
      <c r="I1879" s="77">
        <f t="shared" si="395"/>
        <v>0.59999999999999964</v>
      </c>
      <c r="J1879" s="77">
        <f t="shared" si="396"/>
        <v>1.4400000000000013</v>
      </c>
      <c r="K1879" s="80">
        <v>2</v>
      </c>
      <c r="L1879" s="91"/>
      <c r="M1879" s="8"/>
      <c r="N1879" s="8"/>
      <c r="O1879" s="8"/>
    </row>
    <row r="1880" spans="1:15" s="1" customFormat="1" ht="15" hidden="1" customHeight="1">
      <c r="A1880" s="137">
        <v>40583</v>
      </c>
      <c r="B1880" s="131" t="s">
        <v>3927</v>
      </c>
      <c r="C1880" s="74" t="s">
        <v>3928</v>
      </c>
      <c r="D1880" s="73" t="s">
        <v>3929</v>
      </c>
      <c r="E1880" s="78">
        <v>9.75</v>
      </c>
      <c r="F1880" s="77">
        <v>9.9</v>
      </c>
      <c r="G1880" s="77">
        <v>9.69</v>
      </c>
      <c r="H1880" s="91">
        <f t="shared" si="394"/>
        <v>-6.153846153846205E-3</v>
      </c>
      <c r="I1880" s="77">
        <f t="shared" si="395"/>
        <v>0.15000000000000036</v>
      </c>
      <c r="J1880" s="77">
        <f t="shared" si="396"/>
        <v>-6.0000000000000497E-2</v>
      </c>
      <c r="K1880" s="80">
        <v>1</v>
      </c>
      <c r="L1880" s="91"/>
      <c r="M1880" s="8"/>
      <c r="N1880" s="8"/>
      <c r="O1880" s="8"/>
    </row>
    <row r="1881" spans="1:15" s="1" customFormat="1" ht="15" hidden="1" customHeight="1">
      <c r="A1881" s="137">
        <v>40584</v>
      </c>
      <c r="B1881" s="141" t="s">
        <v>3445</v>
      </c>
      <c r="C1881" s="74" t="s">
        <v>3446</v>
      </c>
      <c r="D1881" s="126" t="s">
        <v>3447</v>
      </c>
      <c r="E1881" s="202">
        <v>13.5</v>
      </c>
      <c r="F1881" s="203">
        <v>13.5</v>
      </c>
      <c r="G1881" s="203">
        <v>14.02</v>
      </c>
      <c r="H1881" s="91">
        <f t="shared" si="394"/>
        <v>3.8518518518518487E-2</v>
      </c>
      <c r="I1881" s="77">
        <f t="shared" si="395"/>
        <v>0</v>
      </c>
      <c r="J1881" s="77">
        <f t="shared" si="396"/>
        <v>0.51999999999999957</v>
      </c>
      <c r="K1881" s="80">
        <v>1</v>
      </c>
      <c r="L1881" s="204"/>
      <c r="M1881" s="8"/>
      <c r="N1881" s="8"/>
      <c r="O1881" s="8"/>
    </row>
    <row r="1882" spans="1:15" s="1" customFormat="1" ht="15" hidden="1" customHeight="1">
      <c r="A1882" s="137">
        <v>40585</v>
      </c>
      <c r="B1882" s="141" t="s">
        <v>2798</v>
      </c>
      <c r="C1882" s="74" t="s">
        <v>2799</v>
      </c>
      <c r="D1882" s="126" t="s">
        <v>2223</v>
      </c>
      <c r="E1882" s="78">
        <v>5</v>
      </c>
      <c r="F1882" s="77">
        <v>5</v>
      </c>
      <c r="G1882" s="77">
        <v>4.55</v>
      </c>
      <c r="H1882" s="91">
        <f t="shared" si="394"/>
        <v>-9.0000000000000038E-2</v>
      </c>
      <c r="I1882" s="77">
        <f t="shared" si="395"/>
        <v>0</v>
      </c>
      <c r="J1882" s="77">
        <f t="shared" si="396"/>
        <v>-0.45000000000000018</v>
      </c>
      <c r="K1882" s="80">
        <v>1</v>
      </c>
      <c r="L1882" s="91"/>
      <c r="M1882" s="8"/>
      <c r="N1882" s="8"/>
      <c r="O1882" s="8"/>
    </row>
    <row r="1883" spans="1:15" s="1" customFormat="1" ht="15" hidden="1" customHeight="1">
      <c r="A1883" s="137">
        <v>40585</v>
      </c>
      <c r="B1883" s="141" t="s">
        <v>2800</v>
      </c>
      <c r="C1883" s="74" t="s">
        <v>2801</v>
      </c>
      <c r="D1883" s="126" t="s">
        <v>2802</v>
      </c>
      <c r="E1883" s="78">
        <v>30</v>
      </c>
      <c r="F1883" s="77">
        <v>31.7</v>
      </c>
      <c r="G1883" s="77">
        <v>31.05</v>
      </c>
      <c r="H1883" s="91">
        <f t="shared" si="394"/>
        <v>3.5000000000000024E-2</v>
      </c>
      <c r="I1883" s="77">
        <f t="shared" si="395"/>
        <v>1.6999999999999993</v>
      </c>
      <c r="J1883" s="77">
        <f t="shared" si="396"/>
        <v>1.0500000000000007</v>
      </c>
      <c r="K1883" s="80">
        <v>2</v>
      </c>
      <c r="L1883" s="91"/>
      <c r="M1883" s="8"/>
      <c r="N1883" s="8"/>
      <c r="O1883" s="8"/>
    </row>
    <row r="1884" spans="1:15" s="1" customFormat="1" ht="15" hidden="1" customHeight="1">
      <c r="A1884" s="137">
        <v>40585</v>
      </c>
      <c r="B1884" s="131" t="s">
        <v>2803</v>
      </c>
      <c r="C1884" s="74" t="s">
        <v>2804</v>
      </c>
      <c r="D1884" s="138" t="s">
        <v>2805</v>
      </c>
      <c r="E1884" s="78">
        <v>8</v>
      </c>
      <c r="F1884" s="77">
        <v>8</v>
      </c>
      <c r="G1884" s="77">
        <v>7.93</v>
      </c>
      <c r="H1884" s="91">
        <f t="shared" si="394"/>
        <v>-8.7500000000000355E-3</v>
      </c>
      <c r="I1884" s="77">
        <f t="shared" si="395"/>
        <v>0</v>
      </c>
      <c r="J1884" s="77">
        <f t="shared" si="396"/>
        <v>-7.0000000000000284E-2</v>
      </c>
      <c r="K1884" s="80">
        <v>1</v>
      </c>
      <c r="L1884" s="91"/>
      <c r="M1884" s="8"/>
      <c r="N1884" s="8"/>
    </row>
    <row r="1885" spans="1:15" s="1" customFormat="1" ht="15" hidden="1" customHeight="1">
      <c r="A1885" s="137">
        <v>40589</v>
      </c>
      <c r="B1885" s="141" t="s">
        <v>2793</v>
      </c>
      <c r="C1885" s="74" t="s">
        <v>2794</v>
      </c>
      <c r="D1885" s="126" t="s">
        <v>2795</v>
      </c>
      <c r="E1885" s="78">
        <v>7</v>
      </c>
      <c r="F1885" s="77">
        <v>7</v>
      </c>
      <c r="G1885" s="77">
        <v>7.04</v>
      </c>
      <c r="H1885" s="91">
        <f t="shared" si="394"/>
        <v>5.7142857142857195E-3</v>
      </c>
      <c r="I1885" s="77">
        <f t="shared" si="395"/>
        <v>0</v>
      </c>
      <c r="J1885" s="77">
        <f t="shared" si="396"/>
        <v>4.0000000000000036E-2</v>
      </c>
      <c r="K1885" s="80">
        <v>1</v>
      </c>
      <c r="L1885" s="91"/>
      <c r="M1885" s="8"/>
      <c r="N1885" s="8"/>
      <c r="O1885" s="8"/>
    </row>
    <row r="1886" spans="1:15" s="1" customFormat="1" ht="15" hidden="1" customHeight="1">
      <c r="A1886" s="137">
        <v>40590</v>
      </c>
      <c r="B1886" s="73" t="s">
        <v>2796</v>
      </c>
      <c r="C1886" s="74" t="s">
        <v>2797</v>
      </c>
      <c r="D1886" s="126" t="s">
        <v>3686</v>
      </c>
      <c r="E1886" s="78">
        <v>10</v>
      </c>
      <c r="F1886" s="77">
        <v>10</v>
      </c>
      <c r="G1886" s="77">
        <v>10.02</v>
      </c>
      <c r="H1886" s="91">
        <f t="shared" si="394"/>
        <v>1.9999999999999575E-3</v>
      </c>
      <c r="I1886" s="77">
        <f t="shared" si="395"/>
        <v>0</v>
      </c>
      <c r="J1886" s="77">
        <f t="shared" si="396"/>
        <v>1.9999999999999574E-2</v>
      </c>
      <c r="K1886" s="80">
        <v>1</v>
      </c>
      <c r="L1886" s="91"/>
      <c r="M1886" s="8"/>
      <c r="N1886" s="8"/>
      <c r="O1886" s="8"/>
    </row>
    <row r="1887" spans="1:15" s="1" customFormat="1" ht="15" hidden="1" customHeight="1">
      <c r="A1887" s="137">
        <v>40596</v>
      </c>
      <c r="B1887" s="141" t="s">
        <v>3436</v>
      </c>
      <c r="C1887" s="74" t="s">
        <v>3437</v>
      </c>
      <c r="D1887" s="126" t="s">
        <v>4937</v>
      </c>
      <c r="E1887" s="78">
        <v>6</v>
      </c>
      <c r="F1887" s="77">
        <v>5.99</v>
      </c>
      <c r="G1887" s="77">
        <v>5.99</v>
      </c>
      <c r="H1887" s="91">
        <f t="shared" ref="H1887:H1892" si="397">(G1887-E1887)/E1887</f>
        <v>-1.6666666666666312E-3</v>
      </c>
      <c r="I1887" s="77">
        <f t="shared" ref="I1887:I1892" si="398">(F1887-E1887)</f>
        <v>-9.9999999999997868E-3</v>
      </c>
      <c r="J1887" s="77">
        <f t="shared" ref="J1887:J1892" si="399">G1887-E1887</f>
        <v>-9.9999999999997868E-3</v>
      </c>
      <c r="K1887" s="80">
        <v>1</v>
      </c>
      <c r="L1887" s="91"/>
      <c r="M1887" s="8"/>
      <c r="N1887" s="8"/>
      <c r="O1887" s="8"/>
    </row>
    <row r="1888" spans="1:15" s="1" customFormat="1" ht="15" hidden="1" customHeight="1">
      <c r="A1888" s="137">
        <v>40599</v>
      </c>
      <c r="B1888" s="205" t="s">
        <v>3374</v>
      </c>
      <c r="C1888" s="74" t="s">
        <v>3375</v>
      </c>
      <c r="D1888" s="73" t="s">
        <v>3376</v>
      </c>
      <c r="E1888" s="78">
        <v>20</v>
      </c>
      <c r="F1888" s="77">
        <v>19.7</v>
      </c>
      <c r="G1888" s="77">
        <v>19.600000000000001</v>
      </c>
      <c r="H1888" s="91">
        <f t="shared" si="397"/>
        <v>-1.9999999999999928E-2</v>
      </c>
      <c r="I1888" s="77">
        <f t="shared" si="398"/>
        <v>-0.30000000000000071</v>
      </c>
      <c r="J1888" s="77">
        <f t="shared" si="399"/>
        <v>-0.39999999999999858</v>
      </c>
      <c r="K1888" s="80">
        <v>1</v>
      </c>
      <c r="L1888" s="81"/>
      <c r="M1888" s="8"/>
      <c r="N1888" s="8"/>
      <c r="O1888" s="8"/>
    </row>
    <row r="1889" spans="1:15" s="1" customFormat="1" ht="15" hidden="1" customHeight="1">
      <c r="A1889" s="137">
        <v>40612</v>
      </c>
      <c r="B1889" s="131" t="s">
        <v>4267</v>
      </c>
      <c r="C1889" s="74" t="s">
        <v>4268</v>
      </c>
      <c r="D1889" s="73" t="s">
        <v>4269</v>
      </c>
      <c r="E1889" s="78">
        <v>30</v>
      </c>
      <c r="F1889" s="77">
        <v>31.2</v>
      </c>
      <c r="G1889" s="77">
        <v>31.02</v>
      </c>
      <c r="H1889" s="91">
        <f t="shared" si="397"/>
        <v>3.3999999999999989E-2</v>
      </c>
      <c r="I1889" s="77">
        <f t="shared" si="398"/>
        <v>1.1999999999999993</v>
      </c>
      <c r="J1889" s="77">
        <f t="shared" si="399"/>
        <v>1.0199999999999996</v>
      </c>
      <c r="K1889" s="80">
        <v>2</v>
      </c>
      <c r="L1889" s="81"/>
      <c r="M1889" s="8"/>
      <c r="N1889" s="8"/>
      <c r="O1889" s="8"/>
    </row>
    <row r="1890" spans="1:15" s="1" customFormat="1" ht="15" hidden="1" customHeight="1">
      <c r="A1890" s="137">
        <v>40613</v>
      </c>
      <c r="B1890" s="131" t="s">
        <v>4270</v>
      </c>
      <c r="C1890" s="74" t="s">
        <v>4271</v>
      </c>
      <c r="D1890" s="138" t="s">
        <v>4272</v>
      </c>
      <c r="E1890" s="78">
        <v>14</v>
      </c>
      <c r="F1890" s="77">
        <v>14</v>
      </c>
      <c r="G1890" s="77">
        <v>14.01</v>
      </c>
      <c r="H1890" s="91">
        <f t="shared" si="397"/>
        <v>7.1428571428569911E-4</v>
      </c>
      <c r="I1890" s="77">
        <f t="shared" si="398"/>
        <v>0</v>
      </c>
      <c r="J1890" s="77">
        <f t="shared" si="399"/>
        <v>9.9999999999997868E-3</v>
      </c>
      <c r="K1890" s="80">
        <v>1</v>
      </c>
      <c r="L1890" s="81"/>
      <c r="M1890" s="8"/>
      <c r="N1890" s="8"/>
      <c r="O1890" s="8"/>
    </row>
    <row r="1891" spans="1:15" s="1" customFormat="1" ht="15" hidden="1" customHeight="1">
      <c r="A1891" s="137">
        <v>40619</v>
      </c>
      <c r="B1891" s="131" t="s">
        <v>4273</v>
      </c>
      <c r="C1891" s="74" t="s">
        <v>4274</v>
      </c>
      <c r="D1891" s="138" t="s">
        <v>2802</v>
      </c>
      <c r="E1891" s="78">
        <v>13</v>
      </c>
      <c r="F1891" s="77">
        <v>18</v>
      </c>
      <c r="G1891" s="77">
        <v>19.07</v>
      </c>
      <c r="H1891" s="91">
        <f t="shared" si="397"/>
        <v>0.46692307692307694</v>
      </c>
      <c r="I1891" s="77">
        <f t="shared" si="398"/>
        <v>5</v>
      </c>
      <c r="J1891" s="77">
        <f t="shared" si="399"/>
        <v>6.07</v>
      </c>
      <c r="K1891" s="80">
        <v>2</v>
      </c>
      <c r="L1891" s="81"/>
      <c r="M1891" s="8"/>
      <c r="N1891" s="8"/>
      <c r="O1891" s="8"/>
    </row>
    <row r="1892" spans="1:15" s="1" customFormat="1" ht="15" hidden="1" customHeight="1">
      <c r="A1892" s="137">
        <v>40623</v>
      </c>
      <c r="B1892" s="141" t="s">
        <v>2718</v>
      </c>
      <c r="C1892" s="74" t="s">
        <v>2719</v>
      </c>
      <c r="D1892" s="126" t="s">
        <v>2720</v>
      </c>
      <c r="E1892" s="78">
        <v>8</v>
      </c>
      <c r="F1892" s="77">
        <v>8.0299999999999994</v>
      </c>
      <c r="G1892" s="77">
        <v>7.98</v>
      </c>
      <c r="H1892" s="91">
        <f t="shared" si="397"/>
        <v>-2.4999999999999467E-3</v>
      </c>
      <c r="I1892" s="77">
        <f t="shared" si="398"/>
        <v>2.9999999999999361E-2</v>
      </c>
      <c r="J1892" s="77">
        <f t="shared" si="399"/>
        <v>-1.9999999999999574E-2</v>
      </c>
      <c r="K1892" s="80">
        <v>1</v>
      </c>
      <c r="L1892" s="91"/>
      <c r="M1892" s="11"/>
      <c r="N1892" s="8"/>
      <c r="O1892" s="8"/>
    </row>
    <row r="1893" spans="1:15" s="1" customFormat="1" ht="15" hidden="1" customHeight="1">
      <c r="A1893" s="137">
        <v>40627</v>
      </c>
      <c r="B1893" s="73" t="s">
        <v>1754</v>
      </c>
      <c r="C1893" s="74" t="s">
        <v>1755</v>
      </c>
      <c r="D1893" s="138" t="s">
        <v>1756</v>
      </c>
      <c r="E1893" s="78">
        <v>10</v>
      </c>
      <c r="F1893" s="77">
        <v>13.65</v>
      </c>
      <c r="G1893" s="77">
        <v>12.18</v>
      </c>
      <c r="H1893" s="91">
        <f t="shared" ref="H1893:H1924" si="400">(G1893-E1893)/E1893</f>
        <v>0.21799999999999997</v>
      </c>
      <c r="I1893" s="77">
        <f t="shared" ref="I1893:I1924" si="401">(F1893-E1893)</f>
        <v>3.6500000000000004</v>
      </c>
      <c r="J1893" s="77">
        <f t="shared" ref="J1893:J1924" si="402">G1893-E1893</f>
        <v>2.1799999999999997</v>
      </c>
      <c r="K1893" s="80">
        <v>3</v>
      </c>
      <c r="L1893" s="91"/>
      <c r="M1893" s="11"/>
      <c r="N1893" s="8"/>
      <c r="O1893" s="8"/>
    </row>
    <row r="1894" spans="1:15" s="1" customFormat="1" ht="15" customHeight="1">
      <c r="A1894" s="137">
        <v>40627</v>
      </c>
      <c r="B1894" s="131" t="s">
        <v>1757</v>
      </c>
      <c r="C1894" s="74" t="s">
        <v>1758</v>
      </c>
      <c r="D1894" s="138" t="s">
        <v>1759</v>
      </c>
      <c r="E1894" s="78">
        <v>10</v>
      </c>
      <c r="F1894" s="77">
        <v>10</v>
      </c>
      <c r="G1894" s="77">
        <v>10</v>
      </c>
      <c r="H1894" s="91">
        <f t="shared" si="400"/>
        <v>0</v>
      </c>
      <c r="I1894" s="77">
        <f t="shared" si="401"/>
        <v>0</v>
      </c>
      <c r="J1894" s="77">
        <f t="shared" si="402"/>
        <v>0</v>
      </c>
      <c r="K1894" s="80">
        <v>1</v>
      </c>
      <c r="L1894" s="91"/>
      <c r="M1894" s="8"/>
      <c r="N1894" s="8"/>
      <c r="O1894" s="8"/>
    </row>
    <row r="1895" spans="1:15" s="1" customFormat="1" ht="15" hidden="1" customHeight="1">
      <c r="A1895" s="137">
        <v>40632</v>
      </c>
      <c r="B1895" s="141" t="s">
        <v>623</v>
      </c>
      <c r="C1895" s="74" t="s">
        <v>624</v>
      </c>
      <c r="D1895" s="126" t="s">
        <v>625</v>
      </c>
      <c r="E1895" s="78">
        <v>19</v>
      </c>
      <c r="F1895" s="77">
        <v>18.7</v>
      </c>
      <c r="G1895" s="77">
        <v>18.2</v>
      </c>
      <c r="H1895" s="91">
        <f t="shared" si="400"/>
        <v>-4.2105263157894778E-2</v>
      </c>
      <c r="I1895" s="77">
        <f t="shared" si="401"/>
        <v>-0.30000000000000071</v>
      </c>
      <c r="J1895" s="77">
        <f t="shared" si="402"/>
        <v>-0.80000000000000071</v>
      </c>
      <c r="K1895" s="80">
        <v>1</v>
      </c>
      <c r="L1895" s="91"/>
      <c r="M1895" s="8"/>
      <c r="N1895" s="8"/>
      <c r="O1895" s="8"/>
    </row>
    <row r="1896" spans="1:15" s="1" customFormat="1" ht="15" hidden="1" customHeight="1">
      <c r="A1896" s="137">
        <v>40632</v>
      </c>
      <c r="B1896" s="141" t="s">
        <v>626</v>
      </c>
      <c r="C1896" s="74" t="s">
        <v>627</v>
      </c>
      <c r="D1896" s="126" t="s">
        <v>628</v>
      </c>
      <c r="E1896" s="78">
        <v>14.5</v>
      </c>
      <c r="F1896" s="77">
        <v>27</v>
      </c>
      <c r="G1896" s="77">
        <v>34</v>
      </c>
      <c r="H1896" s="91">
        <f t="shared" si="400"/>
        <v>1.3448275862068966</v>
      </c>
      <c r="I1896" s="77">
        <f t="shared" si="401"/>
        <v>12.5</v>
      </c>
      <c r="J1896" s="77">
        <f t="shared" si="402"/>
        <v>19.5</v>
      </c>
      <c r="K1896" s="80">
        <v>3</v>
      </c>
      <c r="L1896" s="91"/>
      <c r="M1896" s="8"/>
      <c r="N1896" s="8"/>
      <c r="O1896" s="8"/>
    </row>
    <row r="1897" spans="1:15" s="1" customFormat="1" ht="15" hidden="1" customHeight="1">
      <c r="A1897" s="137">
        <v>40634</v>
      </c>
      <c r="B1897" s="73" t="s">
        <v>3587</v>
      </c>
      <c r="C1897" s="74" t="s">
        <v>3588</v>
      </c>
      <c r="D1897" s="138" t="s">
        <v>3589</v>
      </c>
      <c r="E1897" s="78">
        <v>16</v>
      </c>
      <c r="F1897" s="77">
        <v>16.600000000000001</v>
      </c>
      <c r="G1897" s="77">
        <v>16.75</v>
      </c>
      <c r="H1897" s="91">
        <f t="shared" si="400"/>
        <v>4.6875E-2</v>
      </c>
      <c r="I1897" s="77">
        <f t="shared" si="401"/>
        <v>0.60000000000000142</v>
      </c>
      <c r="J1897" s="77">
        <f t="shared" si="402"/>
        <v>0.75</v>
      </c>
      <c r="K1897" s="80">
        <v>2</v>
      </c>
      <c r="L1897" s="81"/>
      <c r="M1897" s="8"/>
      <c r="N1897" s="8"/>
      <c r="O1897" s="8"/>
    </row>
    <row r="1898" spans="1:15" s="1" customFormat="1" ht="15" hidden="1" customHeight="1">
      <c r="A1898" s="137">
        <v>40634</v>
      </c>
      <c r="B1898" s="73" t="s">
        <v>3590</v>
      </c>
      <c r="C1898" s="74" t="s">
        <v>3591</v>
      </c>
      <c r="D1898" s="138" t="s">
        <v>3592</v>
      </c>
      <c r="E1898" s="78">
        <v>10</v>
      </c>
      <c r="F1898" s="77">
        <v>10</v>
      </c>
      <c r="G1898" s="77">
        <v>9.85</v>
      </c>
      <c r="H1898" s="91">
        <f t="shared" si="400"/>
        <v>-1.5000000000000036E-2</v>
      </c>
      <c r="I1898" s="77">
        <f t="shared" si="401"/>
        <v>0</v>
      </c>
      <c r="J1898" s="77">
        <f t="shared" si="402"/>
        <v>-0.15000000000000036</v>
      </c>
      <c r="K1898" s="80">
        <v>1</v>
      </c>
      <c r="L1898" s="81"/>
      <c r="M1898" s="8"/>
      <c r="N1898" s="8"/>
      <c r="O1898" s="8"/>
    </row>
    <row r="1899" spans="1:15" s="1" customFormat="1" ht="15" hidden="1" customHeight="1">
      <c r="A1899" s="137">
        <v>40637</v>
      </c>
      <c r="B1899" s="141" t="s">
        <v>3593</v>
      </c>
      <c r="C1899" s="74" t="s">
        <v>3594</v>
      </c>
      <c r="D1899" s="73" t="s">
        <v>4335</v>
      </c>
      <c r="E1899" s="78">
        <v>4</v>
      </c>
      <c r="F1899" s="77">
        <v>4</v>
      </c>
      <c r="G1899" s="77">
        <v>4</v>
      </c>
      <c r="H1899" s="91">
        <f t="shared" si="400"/>
        <v>0</v>
      </c>
      <c r="I1899" s="77">
        <f t="shared" si="401"/>
        <v>0</v>
      </c>
      <c r="J1899" s="77">
        <f t="shared" si="402"/>
        <v>0</v>
      </c>
      <c r="K1899" s="80">
        <v>1</v>
      </c>
      <c r="L1899" s="81"/>
      <c r="M1899" s="8"/>
      <c r="N1899" s="8"/>
      <c r="O1899" s="8"/>
    </row>
    <row r="1900" spans="1:15" s="1" customFormat="1" ht="15" hidden="1" customHeight="1">
      <c r="A1900" s="137">
        <v>40640</v>
      </c>
      <c r="B1900" s="73" t="s">
        <v>3595</v>
      </c>
      <c r="C1900" s="74" t="s">
        <v>3596</v>
      </c>
      <c r="D1900" s="126" t="s">
        <v>3597</v>
      </c>
      <c r="E1900" s="78">
        <v>21</v>
      </c>
      <c r="F1900" s="77">
        <v>21.75</v>
      </c>
      <c r="G1900" s="77">
        <v>24.21</v>
      </c>
      <c r="H1900" s="91">
        <f t="shared" si="400"/>
        <v>0.15285714285714289</v>
      </c>
      <c r="I1900" s="77">
        <f t="shared" si="401"/>
        <v>0.75</v>
      </c>
      <c r="J1900" s="77">
        <f t="shared" si="402"/>
        <v>3.2100000000000009</v>
      </c>
      <c r="K1900" s="80">
        <v>2</v>
      </c>
      <c r="L1900" s="81"/>
      <c r="M1900" s="8"/>
      <c r="N1900" s="8"/>
      <c r="O1900" s="8"/>
    </row>
    <row r="1901" spans="1:15" s="1" customFormat="1" ht="15" hidden="1" customHeight="1">
      <c r="A1901" s="137">
        <v>40641</v>
      </c>
      <c r="B1901" s="73" t="s">
        <v>1061</v>
      </c>
      <c r="C1901" s="74" t="s">
        <v>1062</v>
      </c>
      <c r="D1901" s="138" t="s">
        <v>1063</v>
      </c>
      <c r="E1901" s="78">
        <v>16</v>
      </c>
      <c r="F1901" s="77">
        <v>18</v>
      </c>
      <c r="G1901" s="77">
        <v>17.55</v>
      </c>
      <c r="H1901" s="91">
        <f t="shared" si="400"/>
        <v>9.6875000000000044E-2</v>
      </c>
      <c r="I1901" s="77">
        <f t="shared" si="401"/>
        <v>2</v>
      </c>
      <c r="J1901" s="77">
        <f t="shared" si="402"/>
        <v>1.5500000000000007</v>
      </c>
      <c r="K1901" s="80">
        <v>3</v>
      </c>
      <c r="L1901" s="91"/>
      <c r="M1901" s="8"/>
      <c r="N1901" s="8"/>
      <c r="O1901" s="8"/>
    </row>
    <row r="1902" spans="1:15" s="1" customFormat="1" ht="15" hidden="1" customHeight="1">
      <c r="A1902" s="137">
        <v>40641</v>
      </c>
      <c r="B1902" s="73" t="s">
        <v>1064</v>
      </c>
      <c r="C1902" s="74" t="s">
        <v>1065</v>
      </c>
      <c r="D1902" s="126" t="s">
        <v>1066</v>
      </c>
      <c r="E1902" s="78">
        <v>22.5</v>
      </c>
      <c r="F1902" s="77">
        <v>24.5</v>
      </c>
      <c r="G1902" s="77">
        <v>24.85</v>
      </c>
      <c r="H1902" s="91">
        <f t="shared" si="400"/>
        <v>0.10444444444444451</v>
      </c>
      <c r="I1902" s="77">
        <f t="shared" si="401"/>
        <v>2</v>
      </c>
      <c r="J1902" s="77">
        <f t="shared" si="402"/>
        <v>2.3500000000000014</v>
      </c>
      <c r="K1902" s="80">
        <v>1</v>
      </c>
      <c r="L1902" s="91" t="s">
        <v>3006</v>
      </c>
      <c r="M1902" s="8"/>
      <c r="N1902" s="8"/>
      <c r="O1902" s="8"/>
    </row>
    <row r="1903" spans="1:15" s="1" customFormat="1" ht="15" hidden="1" customHeight="1">
      <c r="A1903" s="137">
        <v>40641</v>
      </c>
      <c r="B1903" s="73" t="s">
        <v>1067</v>
      </c>
      <c r="C1903" s="74" t="s">
        <v>1068</v>
      </c>
      <c r="D1903" s="73" t="s">
        <v>1069</v>
      </c>
      <c r="E1903" s="78">
        <v>15</v>
      </c>
      <c r="F1903" s="77">
        <v>14.11</v>
      </c>
      <c r="G1903" s="77">
        <v>13.4</v>
      </c>
      <c r="H1903" s="91">
        <f t="shared" si="400"/>
        <v>-0.10666666666666665</v>
      </c>
      <c r="I1903" s="77">
        <f t="shared" si="401"/>
        <v>-0.89000000000000057</v>
      </c>
      <c r="J1903" s="77">
        <f t="shared" si="402"/>
        <v>-1.5999999999999996</v>
      </c>
      <c r="K1903" s="80">
        <v>1</v>
      </c>
      <c r="L1903" s="91"/>
      <c r="M1903" s="8"/>
      <c r="N1903" s="8"/>
      <c r="O1903" s="8"/>
    </row>
    <row r="1904" spans="1:15" s="1" customFormat="1" ht="15" hidden="1" customHeight="1">
      <c r="A1904" s="137">
        <v>40646</v>
      </c>
      <c r="B1904" s="131" t="s">
        <v>904</v>
      </c>
      <c r="C1904" s="74" t="s">
        <v>905</v>
      </c>
      <c r="D1904" s="138" t="s">
        <v>906</v>
      </c>
      <c r="E1904" s="78">
        <v>10</v>
      </c>
      <c r="F1904" s="77">
        <v>10</v>
      </c>
      <c r="G1904" s="77">
        <v>10</v>
      </c>
      <c r="H1904" s="91">
        <f t="shared" si="400"/>
        <v>0</v>
      </c>
      <c r="I1904" s="77">
        <f t="shared" si="401"/>
        <v>0</v>
      </c>
      <c r="J1904" s="77">
        <f t="shared" si="402"/>
        <v>0</v>
      </c>
      <c r="K1904" s="80">
        <v>1</v>
      </c>
      <c r="L1904" s="91"/>
      <c r="M1904" s="8"/>
      <c r="N1904" s="8"/>
      <c r="O1904" s="8"/>
    </row>
    <row r="1905" spans="1:15" s="1" customFormat="1" ht="15" hidden="1" customHeight="1">
      <c r="A1905" s="137">
        <v>40647</v>
      </c>
      <c r="B1905" s="73" t="s">
        <v>548</v>
      </c>
      <c r="C1905" s="74" t="s">
        <v>549</v>
      </c>
      <c r="D1905" s="126" t="s">
        <v>550</v>
      </c>
      <c r="E1905" s="78">
        <v>17</v>
      </c>
      <c r="F1905" s="77">
        <v>21</v>
      </c>
      <c r="G1905" s="77">
        <v>21.2</v>
      </c>
      <c r="H1905" s="91">
        <f t="shared" si="400"/>
        <v>0.24705882352941172</v>
      </c>
      <c r="I1905" s="77">
        <f t="shared" si="401"/>
        <v>4</v>
      </c>
      <c r="J1905" s="77">
        <f t="shared" si="402"/>
        <v>4.1999999999999993</v>
      </c>
      <c r="K1905" s="80">
        <v>3</v>
      </c>
      <c r="L1905" s="91"/>
      <c r="M1905" s="8"/>
      <c r="N1905" s="8"/>
      <c r="O1905" s="8"/>
    </row>
    <row r="1906" spans="1:15" s="23" customFormat="1" ht="15" hidden="1" customHeight="1">
      <c r="A1906" s="137">
        <v>40647</v>
      </c>
      <c r="B1906" s="141" t="s">
        <v>551</v>
      </c>
      <c r="C1906" s="74" t="s">
        <v>552</v>
      </c>
      <c r="D1906" s="126" t="s">
        <v>553</v>
      </c>
      <c r="E1906" s="78">
        <v>12</v>
      </c>
      <c r="F1906" s="77">
        <v>12</v>
      </c>
      <c r="G1906" s="77">
        <v>11</v>
      </c>
      <c r="H1906" s="91">
        <f t="shared" si="400"/>
        <v>-8.3333333333333329E-2</v>
      </c>
      <c r="I1906" s="77">
        <f t="shared" si="401"/>
        <v>0</v>
      </c>
      <c r="J1906" s="77">
        <f t="shared" si="402"/>
        <v>-1</v>
      </c>
      <c r="K1906" s="80">
        <v>1</v>
      </c>
      <c r="L1906" s="91"/>
      <c r="M1906" s="30"/>
    </row>
    <row r="1907" spans="1:15" s="1" customFormat="1" ht="15" hidden="1" customHeight="1">
      <c r="A1907" s="137">
        <v>40647</v>
      </c>
      <c r="B1907" s="73" t="s">
        <v>554</v>
      </c>
      <c r="C1907" s="74" t="s">
        <v>555</v>
      </c>
      <c r="D1907" s="138" t="s">
        <v>556</v>
      </c>
      <c r="E1907" s="78">
        <v>13</v>
      </c>
      <c r="F1907" s="77">
        <v>12.4</v>
      </c>
      <c r="G1907" s="77">
        <v>12.58</v>
      </c>
      <c r="H1907" s="91">
        <f t="shared" si="400"/>
        <v>-3.2307692307692301E-2</v>
      </c>
      <c r="I1907" s="77">
        <f t="shared" si="401"/>
        <v>-0.59999999999999964</v>
      </c>
      <c r="J1907" s="77">
        <f t="shared" si="402"/>
        <v>-0.41999999999999993</v>
      </c>
      <c r="K1907" s="80">
        <v>1</v>
      </c>
      <c r="L1907" s="91"/>
      <c r="M1907" s="11"/>
    </row>
    <row r="1908" spans="1:15" s="24" customFormat="1" ht="15" hidden="1" customHeight="1">
      <c r="A1908" s="137">
        <v>40647</v>
      </c>
      <c r="B1908" s="73" t="s">
        <v>557</v>
      </c>
      <c r="C1908" s="74" t="s">
        <v>558</v>
      </c>
      <c r="D1908" s="138" t="s">
        <v>559</v>
      </c>
      <c r="E1908" s="78">
        <v>18</v>
      </c>
      <c r="F1908" s="77">
        <v>29</v>
      </c>
      <c r="G1908" s="77">
        <v>28</v>
      </c>
      <c r="H1908" s="91">
        <f t="shared" si="400"/>
        <v>0.55555555555555558</v>
      </c>
      <c r="I1908" s="77">
        <f t="shared" si="401"/>
        <v>11</v>
      </c>
      <c r="J1908" s="77">
        <f t="shared" si="402"/>
        <v>10</v>
      </c>
      <c r="K1908" s="80">
        <v>3</v>
      </c>
      <c r="L1908" s="91"/>
      <c r="M1908" s="29"/>
    </row>
    <row r="1909" spans="1:15" s="23" customFormat="1" ht="15" hidden="1" customHeight="1">
      <c r="A1909" s="137">
        <v>40648</v>
      </c>
      <c r="B1909" s="73" t="s">
        <v>560</v>
      </c>
      <c r="C1909" s="74" t="s">
        <v>561</v>
      </c>
      <c r="D1909" s="138" t="s">
        <v>487</v>
      </c>
      <c r="E1909" s="78">
        <v>6</v>
      </c>
      <c r="F1909" s="77">
        <v>6</v>
      </c>
      <c r="G1909" s="77">
        <v>6.77</v>
      </c>
      <c r="H1909" s="91">
        <f t="shared" si="400"/>
        <v>0.12833333333333327</v>
      </c>
      <c r="I1909" s="77">
        <f t="shared" si="401"/>
        <v>0</v>
      </c>
      <c r="J1909" s="77">
        <f t="shared" si="402"/>
        <v>0.76999999999999957</v>
      </c>
      <c r="K1909" s="80">
        <v>1</v>
      </c>
      <c r="L1909" s="91"/>
      <c r="M1909" s="30"/>
    </row>
    <row r="1910" spans="1:15" s="23" customFormat="1" ht="15" hidden="1" customHeight="1">
      <c r="A1910" s="137">
        <v>40648</v>
      </c>
      <c r="B1910" s="141" t="s">
        <v>562</v>
      </c>
      <c r="C1910" s="74" t="s">
        <v>563</v>
      </c>
      <c r="D1910" s="126" t="s">
        <v>564</v>
      </c>
      <c r="E1910" s="78">
        <v>10</v>
      </c>
      <c r="F1910" s="77">
        <v>9</v>
      </c>
      <c r="G1910" s="77">
        <v>8.25</v>
      </c>
      <c r="H1910" s="91">
        <f t="shared" si="400"/>
        <v>-0.17499999999999999</v>
      </c>
      <c r="I1910" s="77">
        <f t="shared" si="401"/>
        <v>-1</v>
      </c>
      <c r="J1910" s="77">
        <f t="shared" si="402"/>
        <v>-1.75</v>
      </c>
      <c r="K1910" s="80">
        <v>2</v>
      </c>
      <c r="L1910" s="91" t="s">
        <v>3006</v>
      </c>
      <c r="M1910" s="30"/>
    </row>
    <row r="1911" spans="1:15" s="1" customFormat="1" ht="15" hidden="1" customHeight="1">
      <c r="A1911" s="137">
        <v>40648</v>
      </c>
      <c r="B1911" s="131" t="s">
        <v>565</v>
      </c>
      <c r="C1911" s="74" t="s">
        <v>566</v>
      </c>
      <c r="D1911" s="138" t="s">
        <v>4740</v>
      </c>
      <c r="E1911" s="78">
        <v>13</v>
      </c>
      <c r="F1911" s="77">
        <v>12</v>
      </c>
      <c r="G1911" s="77">
        <v>12.5</v>
      </c>
      <c r="H1911" s="91">
        <f t="shared" si="400"/>
        <v>-3.8461538461538464E-2</v>
      </c>
      <c r="I1911" s="77">
        <f t="shared" si="401"/>
        <v>-1</v>
      </c>
      <c r="J1911" s="77">
        <f t="shared" si="402"/>
        <v>-0.5</v>
      </c>
      <c r="K1911" s="80">
        <v>1</v>
      </c>
      <c r="L1911" s="91"/>
      <c r="M1911" s="11"/>
    </row>
    <row r="1912" spans="1:15" s="1" customFormat="1" ht="15" hidden="1" customHeight="1">
      <c r="A1912" s="137">
        <v>40651</v>
      </c>
      <c r="B1912" s="141" t="s">
        <v>2724</v>
      </c>
      <c r="C1912" s="74" t="s">
        <v>2725</v>
      </c>
      <c r="D1912" s="126" t="s">
        <v>3083</v>
      </c>
      <c r="E1912" s="78">
        <v>10</v>
      </c>
      <c r="F1912" s="77">
        <v>10</v>
      </c>
      <c r="G1912" s="77">
        <v>9.9499999999999993</v>
      </c>
      <c r="H1912" s="91">
        <f t="shared" si="400"/>
        <v>-5.0000000000000712E-3</v>
      </c>
      <c r="I1912" s="77">
        <f t="shared" si="401"/>
        <v>0</v>
      </c>
      <c r="J1912" s="77">
        <f t="shared" si="402"/>
        <v>-5.0000000000000711E-2</v>
      </c>
      <c r="K1912" s="80">
        <v>1</v>
      </c>
      <c r="L1912" s="91"/>
      <c r="M1912" s="11"/>
    </row>
    <row r="1913" spans="1:15" s="1" customFormat="1" ht="15" hidden="1" customHeight="1">
      <c r="A1913" s="137">
        <v>40651</v>
      </c>
      <c r="B1913" s="141" t="s">
        <v>2726</v>
      </c>
      <c r="C1913" s="74" t="s">
        <v>2727</v>
      </c>
      <c r="D1913" s="126" t="s">
        <v>235</v>
      </c>
      <c r="E1913" s="78">
        <v>26.5</v>
      </c>
      <c r="F1913" s="77">
        <v>27.25</v>
      </c>
      <c r="G1913" s="77">
        <v>27.95</v>
      </c>
      <c r="H1913" s="91">
        <f t="shared" si="400"/>
        <v>5.4716981132075446E-2</v>
      </c>
      <c r="I1913" s="77">
        <f t="shared" si="401"/>
        <v>0.75</v>
      </c>
      <c r="J1913" s="77">
        <f t="shared" si="402"/>
        <v>1.4499999999999993</v>
      </c>
      <c r="K1913" s="80">
        <v>1</v>
      </c>
      <c r="L1913" s="91"/>
      <c r="M1913" s="8"/>
    </row>
    <row r="1914" spans="1:15" s="1" customFormat="1" ht="15" hidden="1" customHeight="1">
      <c r="A1914" s="137">
        <v>40653</v>
      </c>
      <c r="B1914" s="141" t="s">
        <v>2964</v>
      </c>
      <c r="C1914" s="74" t="s">
        <v>2965</v>
      </c>
      <c r="D1914" s="73" t="s">
        <v>2966</v>
      </c>
      <c r="E1914" s="78">
        <v>16</v>
      </c>
      <c r="F1914" s="77">
        <v>18.25</v>
      </c>
      <c r="G1914" s="77">
        <v>19.899999999999999</v>
      </c>
      <c r="H1914" s="91">
        <f t="shared" si="400"/>
        <v>0.24374999999999991</v>
      </c>
      <c r="I1914" s="77">
        <f t="shared" si="401"/>
        <v>2.25</v>
      </c>
      <c r="J1914" s="77">
        <f t="shared" si="402"/>
        <v>3.8999999999999986</v>
      </c>
      <c r="K1914" s="80">
        <v>1</v>
      </c>
      <c r="L1914" s="91"/>
      <c r="M1914" s="11"/>
      <c r="N1914" s="8"/>
    </row>
    <row r="1915" spans="1:15" s="1" customFormat="1" ht="15" hidden="1" customHeight="1">
      <c r="A1915" s="137">
        <v>40653</v>
      </c>
      <c r="B1915" s="141" t="s">
        <v>2967</v>
      </c>
      <c r="C1915" s="74" t="s">
        <v>2968</v>
      </c>
      <c r="D1915" s="126" t="s">
        <v>2969</v>
      </c>
      <c r="E1915" s="78">
        <v>21</v>
      </c>
      <c r="F1915" s="77">
        <v>23.25</v>
      </c>
      <c r="G1915" s="77">
        <v>23.5</v>
      </c>
      <c r="H1915" s="91">
        <f t="shared" si="400"/>
        <v>0.11904761904761904</v>
      </c>
      <c r="I1915" s="77">
        <f t="shared" si="401"/>
        <v>2.25</v>
      </c>
      <c r="J1915" s="77">
        <f t="shared" si="402"/>
        <v>2.5</v>
      </c>
      <c r="K1915" s="80">
        <v>1</v>
      </c>
      <c r="L1915" s="91"/>
      <c r="M1915" s="8"/>
      <c r="N1915" s="8"/>
      <c r="O1915" s="8"/>
    </row>
    <row r="1916" spans="1:15" s="1" customFormat="1" ht="15" hidden="1" customHeight="1">
      <c r="A1916" s="137">
        <v>40654</v>
      </c>
      <c r="B1916" s="141" t="s">
        <v>3084</v>
      </c>
      <c r="C1916" s="74" t="s">
        <v>3085</v>
      </c>
      <c r="D1916" s="126" t="s">
        <v>3086</v>
      </c>
      <c r="E1916" s="78">
        <v>15</v>
      </c>
      <c r="F1916" s="77">
        <v>20.260000000000002</v>
      </c>
      <c r="G1916" s="77">
        <v>18.8</v>
      </c>
      <c r="H1916" s="91">
        <f t="shared" si="400"/>
        <v>0.25333333333333335</v>
      </c>
      <c r="I1916" s="77">
        <f t="shared" si="401"/>
        <v>5.2600000000000016</v>
      </c>
      <c r="J1916" s="77">
        <f t="shared" si="402"/>
        <v>3.8000000000000007</v>
      </c>
      <c r="K1916" s="80">
        <v>3</v>
      </c>
      <c r="L1916" s="91"/>
      <c r="M1916" s="8"/>
      <c r="N1916" s="8"/>
      <c r="O1916" s="8"/>
    </row>
    <row r="1917" spans="1:15" s="1" customFormat="1" ht="15" hidden="1" customHeight="1">
      <c r="A1917" s="137">
        <v>40654</v>
      </c>
      <c r="B1917" s="141" t="s">
        <v>3087</v>
      </c>
      <c r="C1917" s="74" t="s">
        <v>3088</v>
      </c>
      <c r="D1917" s="126" t="s">
        <v>3280</v>
      </c>
      <c r="E1917" s="78">
        <v>12</v>
      </c>
      <c r="F1917" s="77">
        <v>16</v>
      </c>
      <c r="G1917" s="77">
        <v>15.4</v>
      </c>
      <c r="H1917" s="91">
        <f t="shared" si="400"/>
        <v>0.28333333333333338</v>
      </c>
      <c r="I1917" s="77">
        <f t="shared" si="401"/>
        <v>4</v>
      </c>
      <c r="J1917" s="77">
        <f t="shared" si="402"/>
        <v>3.4000000000000004</v>
      </c>
      <c r="K1917" s="80">
        <v>2</v>
      </c>
      <c r="L1917" s="91"/>
      <c r="M1917" s="8"/>
      <c r="N1917" s="8"/>
      <c r="O1917" s="8"/>
    </row>
    <row r="1918" spans="1:15" s="1" customFormat="1" ht="15" hidden="1" customHeight="1">
      <c r="A1918" s="137">
        <v>40667</v>
      </c>
      <c r="B1918" s="141" t="s">
        <v>2112</v>
      </c>
      <c r="C1918" s="74" t="s">
        <v>2113</v>
      </c>
      <c r="D1918" s="126" t="s">
        <v>3604</v>
      </c>
      <c r="E1918" s="78">
        <v>13.5</v>
      </c>
      <c r="F1918" s="77">
        <v>12.5</v>
      </c>
      <c r="G1918" s="77">
        <v>12.1</v>
      </c>
      <c r="H1918" s="91">
        <f t="shared" si="400"/>
        <v>-0.10370370370370373</v>
      </c>
      <c r="I1918" s="77">
        <f t="shared" si="401"/>
        <v>-1</v>
      </c>
      <c r="J1918" s="77">
        <f t="shared" si="402"/>
        <v>-1.4000000000000004</v>
      </c>
      <c r="K1918" s="80">
        <v>3</v>
      </c>
      <c r="L1918" s="91" t="s">
        <v>3006</v>
      </c>
      <c r="M1918" s="8"/>
      <c r="N1918" s="8"/>
      <c r="O1918" s="8"/>
    </row>
    <row r="1919" spans="1:15" s="1" customFormat="1" ht="15" hidden="1" customHeight="1">
      <c r="A1919" s="137">
        <v>40667</v>
      </c>
      <c r="B1919" s="141" t="s">
        <v>2114</v>
      </c>
      <c r="C1919" s="74" t="s">
        <v>2115</v>
      </c>
      <c r="D1919" s="126" t="s">
        <v>2116</v>
      </c>
      <c r="E1919" s="78">
        <v>14</v>
      </c>
      <c r="F1919" s="77">
        <v>19.5</v>
      </c>
      <c r="G1919" s="77">
        <v>18.010000000000002</v>
      </c>
      <c r="H1919" s="91">
        <f t="shared" si="400"/>
        <v>0.28642857142857153</v>
      </c>
      <c r="I1919" s="77">
        <f t="shared" si="401"/>
        <v>5.5</v>
      </c>
      <c r="J1919" s="77">
        <f t="shared" si="402"/>
        <v>4.0100000000000016</v>
      </c>
      <c r="K1919" s="80">
        <v>3</v>
      </c>
      <c r="L1919" s="91"/>
      <c r="M1919" s="8"/>
      <c r="N1919" s="8"/>
      <c r="O1919" s="8"/>
    </row>
    <row r="1920" spans="1:15" s="1" customFormat="1" ht="15" hidden="1" customHeight="1">
      <c r="A1920" s="137">
        <v>40667</v>
      </c>
      <c r="B1920" s="131" t="s">
        <v>2117</v>
      </c>
      <c r="C1920" s="74" t="s">
        <v>2118</v>
      </c>
      <c r="D1920" s="138" t="s">
        <v>2802</v>
      </c>
      <c r="E1920" s="78">
        <v>19</v>
      </c>
      <c r="F1920" s="77">
        <v>24.1</v>
      </c>
      <c r="G1920" s="77">
        <v>23.88</v>
      </c>
      <c r="H1920" s="91">
        <f t="shared" si="400"/>
        <v>0.25684210526315782</v>
      </c>
      <c r="I1920" s="77">
        <f t="shared" si="401"/>
        <v>5.1000000000000014</v>
      </c>
      <c r="J1920" s="77">
        <f t="shared" si="402"/>
        <v>4.879999999999999</v>
      </c>
      <c r="K1920" s="80">
        <v>3</v>
      </c>
      <c r="L1920" s="91"/>
      <c r="M1920" s="8"/>
      <c r="N1920" s="8"/>
      <c r="O1920" s="8"/>
    </row>
    <row r="1921" spans="1:15" s="1" customFormat="1" ht="15" hidden="1" customHeight="1">
      <c r="A1921" s="137">
        <v>40668</v>
      </c>
      <c r="B1921" s="141" t="s">
        <v>3734</v>
      </c>
      <c r="C1921" s="74" t="s">
        <v>3735</v>
      </c>
      <c r="D1921" s="126" t="s">
        <v>2223</v>
      </c>
      <c r="E1921" s="78">
        <v>11.5</v>
      </c>
      <c r="F1921" s="77">
        <v>11.5</v>
      </c>
      <c r="G1921" s="77">
        <v>9.3000000000000007</v>
      </c>
      <c r="H1921" s="91">
        <f t="shared" si="400"/>
        <v>-0.19130434782608691</v>
      </c>
      <c r="I1921" s="77">
        <f t="shared" si="401"/>
        <v>0</v>
      </c>
      <c r="J1921" s="77">
        <f t="shared" si="402"/>
        <v>-2.1999999999999993</v>
      </c>
      <c r="K1921" s="80">
        <v>2</v>
      </c>
      <c r="L1921" s="91" t="s">
        <v>3006</v>
      </c>
      <c r="M1921" s="8"/>
      <c r="N1921" s="8"/>
      <c r="O1921" s="8"/>
    </row>
    <row r="1922" spans="1:15" s="1" customFormat="1" ht="15" hidden="1" customHeight="1">
      <c r="A1922" s="137">
        <v>40668</v>
      </c>
      <c r="B1922" s="131" t="s">
        <v>3941</v>
      </c>
      <c r="C1922" s="74" t="s">
        <v>3942</v>
      </c>
      <c r="D1922" s="138" t="s">
        <v>3727</v>
      </c>
      <c r="E1922" s="78">
        <v>5</v>
      </c>
      <c r="F1922" s="77">
        <v>5.05</v>
      </c>
      <c r="G1922" s="77">
        <v>5</v>
      </c>
      <c r="H1922" s="91">
        <f t="shared" si="400"/>
        <v>0</v>
      </c>
      <c r="I1922" s="77">
        <f t="shared" si="401"/>
        <v>4.9999999999999822E-2</v>
      </c>
      <c r="J1922" s="77">
        <f t="shared" si="402"/>
        <v>0</v>
      </c>
      <c r="K1922" s="80">
        <v>1</v>
      </c>
      <c r="L1922" s="91"/>
      <c r="M1922" s="8"/>
      <c r="N1922" s="8"/>
      <c r="O1922" s="8"/>
    </row>
    <row r="1923" spans="1:15" s="1" customFormat="1" ht="15" hidden="1" customHeight="1">
      <c r="A1923" s="137">
        <v>40668</v>
      </c>
      <c r="B1923" s="131" t="s">
        <v>3728</v>
      </c>
      <c r="C1923" s="74" t="s">
        <v>3729</v>
      </c>
      <c r="D1923" s="138" t="s">
        <v>3730</v>
      </c>
      <c r="E1923" s="78">
        <v>12</v>
      </c>
      <c r="F1923" s="77">
        <v>12.05</v>
      </c>
      <c r="G1923" s="77">
        <v>12.28</v>
      </c>
      <c r="H1923" s="91">
        <f t="shared" si="400"/>
        <v>2.3333333333333279E-2</v>
      </c>
      <c r="I1923" s="77">
        <f t="shared" si="401"/>
        <v>5.0000000000000711E-2</v>
      </c>
      <c r="J1923" s="77">
        <f t="shared" si="402"/>
        <v>0.27999999999999936</v>
      </c>
      <c r="K1923" s="80">
        <v>1</v>
      </c>
      <c r="L1923" s="91"/>
      <c r="M1923" s="8"/>
      <c r="N1923" s="8"/>
      <c r="O1923" s="8"/>
    </row>
    <row r="1924" spans="1:15" s="1" customFormat="1" ht="15" hidden="1" customHeight="1">
      <c r="A1924" s="137">
        <v>40668</v>
      </c>
      <c r="B1924" s="141" t="s">
        <v>3731</v>
      </c>
      <c r="C1924" s="74" t="s">
        <v>3732</v>
      </c>
      <c r="D1924" s="126" t="s">
        <v>3733</v>
      </c>
      <c r="E1924" s="78">
        <v>21</v>
      </c>
      <c r="F1924" s="77">
        <v>22.26</v>
      </c>
      <c r="G1924" s="77">
        <v>21</v>
      </c>
      <c r="H1924" s="91">
        <f t="shared" si="400"/>
        <v>0</v>
      </c>
      <c r="I1924" s="77">
        <f t="shared" si="401"/>
        <v>1.2600000000000016</v>
      </c>
      <c r="J1924" s="77">
        <f t="shared" si="402"/>
        <v>0</v>
      </c>
      <c r="K1924" s="80">
        <v>2</v>
      </c>
      <c r="L1924" s="91"/>
      <c r="M1924" s="8"/>
      <c r="N1924" s="8"/>
      <c r="O1924" s="8"/>
    </row>
    <row r="1925" spans="1:15" s="1" customFormat="1" ht="15" hidden="1" customHeight="1">
      <c r="A1925" s="137">
        <v>40673</v>
      </c>
      <c r="B1925" s="131" t="s">
        <v>3271</v>
      </c>
      <c r="C1925" s="74" t="s">
        <v>3272</v>
      </c>
      <c r="D1925" s="138" t="s">
        <v>3273</v>
      </c>
      <c r="E1925" s="78">
        <v>6</v>
      </c>
      <c r="F1925" s="77">
        <v>6</v>
      </c>
      <c r="G1925" s="77">
        <v>6</v>
      </c>
      <c r="H1925" s="91">
        <f>(G1925-E1925)/E1925</f>
        <v>0</v>
      </c>
      <c r="I1925" s="77">
        <f>(F1925-E1925)</f>
        <v>0</v>
      </c>
      <c r="J1925" s="77">
        <f>G1925-E1925</f>
        <v>0</v>
      </c>
      <c r="K1925" s="80">
        <v>1</v>
      </c>
      <c r="L1925" s="91"/>
      <c r="M1925" s="8"/>
      <c r="N1925" s="8"/>
      <c r="O1925" s="8"/>
    </row>
    <row r="1926" spans="1:15" s="1" customFormat="1" ht="15" hidden="1" customHeight="1">
      <c r="A1926" s="137">
        <v>40674</v>
      </c>
      <c r="B1926" s="131" t="s">
        <v>5086</v>
      </c>
      <c r="C1926" s="74" t="s">
        <v>5087</v>
      </c>
      <c r="D1926" s="138" t="s">
        <v>1979</v>
      </c>
      <c r="E1926" s="78">
        <v>10</v>
      </c>
      <c r="F1926" s="77">
        <v>10</v>
      </c>
      <c r="G1926" s="77">
        <v>7.85</v>
      </c>
      <c r="H1926" s="91">
        <f t="shared" ref="H1926:H1939" si="403">(G1926-E1926)/E1926</f>
        <v>-0.21500000000000002</v>
      </c>
      <c r="I1926" s="77">
        <f t="shared" ref="I1926:I1939" si="404">(F1926-E1926)</f>
        <v>0</v>
      </c>
      <c r="J1926" s="77">
        <f t="shared" ref="J1926:J1939" si="405">G1926-E1926</f>
        <v>-2.1500000000000004</v>
      </c>
      <c r="K1926" s="80">
        <v>1</v>
      </c>
      <c r="L1926" s="186"/>
      <c r="M1926" s="11"/>
      <c r="O1926" s="8"/>
    </row>
    <row r="1927" spans="1:15" s="1" customFormat="1" ht="15" hidden="1" customHeight="1">
      <c r="A1927" s="137">
        <v>40674</v>
      </c>
      <c r="B1927" s="141" t="s">
        <v>1980</v>
      </c>
      <c r="C1927" s="74" t="s">
        <v>1981</v>
      </c>
      <c r="D1927" s="126" t="s">
        <v>1982</v>
      </c>
      <c r="E1927" s="78">
        <v>11</v>
      </c>
      <c r="F1927" s="77">
        <v>11</v>
      </c>
      <c r="G1927" s="77">
        <v>10.52</v>
      </c>
      <c r="H1927" s="91">
        <f t="shared" si="403"/>
        <v>-4.3636363636363674E-2</v>
      </c>
      <c r="I1927" s="77">
        <f t="shared" si="404"/>
        <v>0</v>
      </c>
      <c r="J1927" s="77">
        <f t="shared" si="405"/>
        <v>-0.48000000000000043</v>
      </c>
      <c r="K1927" s="80">
        <v>2</v>
      </c>
      <c r="L1927" s="91" t="s">
        <v>3006</v>
      </c>
    </row>
    <row r="1928" spans="1:15" s="1" customFormat="1" ht="15" hidden="1" customHeight="1">
      <c r="A1928" s="137">
        <v>40674</v>
      </c>
      <c r="B1928" s="141" t="s">
        <v>1983</v>
      </c>
      <c r="C1928" s="74" t="s">
        <v>1984</v>
      </c>
      <c r="D1928" s="126" t="s">
        <v>1985</v>
      </c>
      <c r="E1928" s="78">
        <v>18</v>
      </c>
      <c r="F1928" s="77">
        <v>19.5</v>
      </c>
      <c r="G1928" s="77">
        <v>18.239999999999998</v>
      </c>
      <c r="H1928" s="91">
        <f t="shared" si="403"/>
        <v>1.3333333333333246E-2</v>
      </c>
      <c r="I1928" s="77">
        <f t="shared" si="404"/>
        <v>1.5</v>
      </c>
      <c r="J1928" s="77">
        <f t="shared" si="405"/>
        <v>0.23999999999999844</v>
      </c>
      <c r="K1928" s="80">
        <v>2</v>
      </c>
      <c r="L1928" s="187"/>
      <c r="M1928" s="8"/>
      <c r="N1928" s="8"/>
    </row>
    <row r="1929" spans="1:15" s="1" customFormat="1" ht="15" hidden="1" customHeight="1">
      <c r="A1929" s="137">
        <v>40674</v>
      </c>
      <c r="B1929" s="131" t="s">
        <v>1986</v>
      </c>
      <c r="C1929" s="74" t="s">
        <v>1987</v>
      </c>
      <c r="D1929" s="138" t="s">
        <v>4187</v>
      </c>
      <c r="E1929" s="78">
        <v>18</v>
      </c>
      <c r="F1929" s="77">
        <v>17.25</v>
      </c>
      <c r="G1929" s="77">
        <v>17.68</v>
      </c>
      <c r="H1929" s="91">
        <f t="shared" si="403"/>
        <v>-1.7777777777777795E-2</v>
      </c>
      <c r="I1929" s="77">
        <f t="shared" si="404"/>
        <v>-0.75</v>
      </c>
      <c r="J1929" s="77">
        <f t="shared" si="405"/>
        <v>-0.32000000000000028</v>
      </c>
      <c r="K1929" s="80">
        <v>1</v>
      </c>
      <c r="L1929" s="186"/>
      <c r="M1929" s="8"/>
      <c r="N1929" s="8"/>
    </row>
    <row r="1930" spans="1:15" s="1" customFormat="1" ht="15" hidden="1" customHeight="1">
      <c r="A1930" s="137">
        <v>40675</v>
      </c>
      <c r="B1930" s="141" t="s">
        <v>4188</v>
      </c>
      <c r="C1930" s="74" t="s">
        <v>4189</v>
      </c>
      <c r="D1930" s="126" t="s">
        <v>2307</v>
      </c>
      <c r="E1930" s="78">
        <v>6</v>
      </c>
      <c r="F1930" s="77">
        <v>6</v>
      </c>
      <c r="G1930" s="77">
        <v>5.85</v>
      </c>
      <c r="H1930" s="91">
        <f t="shared" si="403"/>
        <v>-2.500000000000006E-2</v>
      </c>
      <c r="I1930" s="77">
        <f t="shared" si="404"/>
        <v>0</v>
      </c>
      <c r="J1930" s="77">
        <f t="shared" si="405"/>
        <v>-0.15000000000000036</v>
      </c>
      <c r="K1930" s="80">
        <v>1</v>
      </c>
      <c r="L1930" s="186"/>
    </row>
    <row r="1931" spans="1:15" s="1" customFormat="1" ht="15" hidden="1" customHeight="1">
      <c r="A1931" s="137">
        <v>40675</v>
      </c>
      <c r="B1931" s="141" t="s">
        <v>4190</v>
      </c>
      <c r="C1931" s="77" t="s">
        <v>4191</v>
      </c>
      <c r="D1931" s="126" t="s">
        <v>4192</v>
      </c>
      <c r="E1931" s="78">
        <v>21</v>
      </c>
      <c r="F1931" s="77">
        <v>21</v>
      </c>
      <c r="G1931" s="77">
        <v>20.98</v>
      </c>
      <c r="H1931" s="91">
        <f t="shared" si="403"/>
        <v>-9.5238095238093211E-4</v>
      </c>
      <c r="I1931" s="77">
        <f t="shared" si="404"/>
        <v>0</v>
      </c>
      <c r="J1931" s="77">
        <f t="shared" si="405"/>
        <v>-1.9999999999999574E-2</v>
      </c>
      <c r="K1931" s="80">
        <v>1</v>
      </c>
      <c r="L1931" s="91"/>
      <c r="M1931" s="8"/>
      <c r="N1931" s="8"/>
      <c r="O1931" s="8"/>
    </row>
    <row r="1932" spans="1:15" s="1" customFormat="1" ht="15" hidden="1" customHeight="1">
      <c r="A1932" s="137">
        <v>40675</v>
      </c>
      <c r="B1932" s="141" t="s">
        <v>979</v>
      </c>
      <c r="C1932" s="74" t="s">
        <v>980</v>
      </c>
      <c r="D1932" s="126" t="s">
        <v>981</v>
      </c>
      <c r="E1932" s="78">
        <v>11</v>
      </c>
      <c r="F1932" s="77">
        <v>11.1</v>
      </c>
      <c r="G1932" s="77">
        <v>14.75</v>
      </c>
      <c r="H1932" s="91">
        <f t="shared" si="403"/>
        <v>0.34090909090909088</v>
      </c>
      <c r="I1932" s="77">
        <f t="shared" si="404"/>
        <v>9.9999999999999645E-2</v>
      </c>
      <c r="J1932" s="77">
        <f t="shared" si="405"/>
        <v>3.75</v>
      </c>
      <c r="K1932" s="80">
        <v>1</v>
      </c>
      <c r="L1932" s="91"/>
      <c r="M1932" s="8"/>
      <c r="N1932" s="8"/>
    </row>
    <row r="1933" spans="1:15" s="1" customFormat="1" ht="15" hidden="1" customHeight="1">
      <c r="A1933" s="137">
        <v>40676</v>
      </c>
      <c r="B1933" s="141" t="s">
        <v>283</v>
      </c>
      <c r="C1933" s="74" t="s">
        <v>284</v>
      </c>
      <c r="D1933" s="126" t="s">
        <v>4335</v>
      </c>
      <c r="E1933" s="78">
        <v>10</v>
      </c>
      <c r="F1933" s="77">
        <v>10</v>
      </c>
      <c r="G1933" s="77">
        <v>10.199999999999999</v>
      </c>
      <c r="H1933" s="91">
        <f t="shared" si="403"/>
        <v>1.9999999999999928E-2</v>
      </c>
      <c r="I1933" s="77">
        <f t="shared" si="404"/>
        <v>0</v>
      </c>
      <c r="J1933" s="77">
        <f t="shared" si="405"/>
        <v>0.19999999999999929</v>
      </c>
      <c r="K1933" s="80">
        <v>1</v>
      </c>
      <c r="L1933" s="91"/>
      <c r="M1933" s="8"/>
      <c r="N1933" s="8"/>
      <c r="O1933" s="8"/>
    </row>
    <row r="1934" spans="1:15" s="1" customFormat="1" ht="15" hidden="1" customHeight="1">
      <c r="A1934" s="137">
        <v>40682</v>
      </c>
      <c r="B1934" s="131" t="s">
        <v>2494</v>
      </c>
      <c r="C1934" s="74" t="s">
        <v>2495</v>
      </c>
      <c r="D1934" s="138" t="s">
        <v>2496</v>
      </c>
      <c r="E1934" s="78">
        <v>45</v>
      </c>
      <c r="F1934" s="77">
        <v>83</v>
      </c>
      <c r="G1934" s="77">
        <v>94.25</v>
      </c>
      <c r="H1934" s="91">
        <f t="shared" si="403"/>
        <v>1.0944444444444446</v>
      </c>
      <c r="I1934" s="77">
        <f t="shared" si="404"/>
        <v>38</v>
      </c>
      <c r="J1934" s="77">
        <f t="shared" si="405"/>
        <v>49.25</v>
      </c>
      <c r="K1934" s="80">
        <v>3</v>
      </c>
      <c r="L1934" s="91"/>
      <c r="M1934" s="8"/>
      <c r="N1934" s="8"/>
    </row>
    <row r="1935" spans="1:15" s="1" customFormat="1" ht="15" hidden="1" customHeight="1">
      <c r="A1935" s="137">
        <v>40687</v>
      </c>
      <c r="B1935" s="141" t="s">
        <v>768</v>
      </c>
      <c r="C1935" s="74" t="s">
        <v>769</v>
      </c>
      <c r="D1935" s="126" t="s">
        <v>770</v>
      </c>
      <c r="E1935" s="78">
        <v>25</v>
      </c>
      <c r="F1935" s="77">
        <v>35</v>
      </c>
      <c r="G1935" s="77">
        <v>38.840000000000003</v>
      </c>
      <c r="H1935" s="91">
        <f t="shared" si="403"/>
        <v>0.55360000000000009</v>
      </c>
      <c r="I1935" s="77">
        <f t="shared" si="404"/>
        <v>10</v>
      </c>
      <c r="J1935" s="77">
        <f t="shared" si="405"/>
        <v>13.840000000000003</v>
      </c>
      <c r="K1935" s="80">
        <v>3</v>
      </c>
      <c r="L1935" s="91"/>
      <c r="M1935" s="8"/>
      <c r="N1935" s="8"/>
      <c r="O1935" s="8"/>
    </row>
    <row r="1936" spans="1:15" s="1" customFormat="1" ht="15" hidden="1" customHeight="1">
      <c r="A1936" s="137">
        <v>40687</v>
      </c>
      <c r="B1936" s="141" t="s">
        <v>771</v>
      </c>
      <c r="C1936" s="74" t="s">
        <v>772</v>
      </c>
      <c r="D1936" s="126" t="s">
        <v>1982</v>
      </c>
      <c r="E1936" s="78">
        <v>15</v>
      </c>
      <c r="F1936" s="77">
        <v>15</v>
      </c>
      <c r="G1936" s="77">
        <v>15.9</v>
      </c>
      <c r="H1936" s="91">
        <f t="shared" si="403"/>
        <v>6.0000000000000026E-2</v>
      </c>
      <c r="I1936" s="77">
        <f t="shared" si="404"/>
        <v>0</v>
      </c>
      <c r="J1936" s="77">
        <f t="shared" si="405"/>
        <v>0.90000000000000036</v>
      </c>
      <c r="K1936" s="80">
        <v>2</v>
      </c>
      <c r="L1936" s="91"/>
      <c r="M1936" s="8"/>
      <c r="N1936" s="8"/>
      <c r="O1936" s="8"/>
    </row>
    <row r="1937" spans="1:15" s="1" customFormat="1" ht="15" customHeight="1">
      <c r="A1937" s="137">
        <v>40689</v>
      </c>
      <c r="B1937" s="131" t="s">
        <v>773</v>
      </c>
      <c r="C1937" s="74" t="s">
        <v>4474</v>
      </c>
      <c r="D1937" s="138" t="s">
        <v>774</v>
      </c>
      <c r="E1937" s="78">
        <v>18</v>
      </c>
      <c r="F1937" s="77">
        <v>19</v>
      </c>
      <c r="G1937" s="77">
        <v>18.329999999999998</v>
      </c>
      <c r="H1937" s="91">
        <f t="shared" si="403"/>
        <v>1.833333333333324E-2</v>
      </c>
      <c r="I1937" s="77">
        <f t="shared" si="404"/>
        <v>1</v>
      </c>
      <c r="J1937" s="77">
        <f t="shared" si="405"/>
        <v>0.32999999999999829</v>
      </c>
      <c r="K1937" s="80">
        <v>1</v>
      </c>
      <c r="L1937" s="91"/>
      <c r="M1937" s="8"/>
      <c r="N1937" s="8"/>
      <c r="O1937" s="8"/>
    </row>
    <row r="1938" spans="1:15" s="1" customFormat="1" ht="15" hidden="1" customHeight="1">
      <c r="A1938" s="137">
        <v>40689</v>
      </c>
      <c r="B1938" s="141" t="s">
        <v>775</v>
      </c>
      <c r="C1938" s="74" t="s">
        <v>776</v>
      </c>
      <c r="D1938" s="138" t="s">
        <v>777</v>
      </c>
      <c r="E1938" s="78">
        <v>13</v>
      </c>
      <c r="F1938" s="77">
        <v>12.45</v>
      </c>
      <c r="G1938" s="77">
        <v>11.55</v>
      </c>
      <c r="H1938" s="91">
        <f t="shared" si="403"/>
        <v>-0.11153846153846149</v>
      </c>
      <c r="I1938" s="77">
        <f t="shared" si="404"/>
        <v>-0.55000000000000071</v>
      </c>
      <c r="J1938" s="77">
        <f t="shared" si="405"/>
        <v>-1.4499999999999993</v>
      </c>
      <c r="K1938" s="80">
        <v>1</v>
      </c>
      <c r="L1938" s="91"/>
      <c r="M1938" s="8"/>
      <c r="N1938" s="8"/>
      <c r="O1938" s="8"/>
    </row>
    <row r="1939" spans="1:15" s="1" customFormat="1" ht="15" hidden="1" customHeight="1">
      <c r="A1939" s="137">
        <v>40689</v>
      </c>
      <c r="B1939" s="131" t="s">
        <v>778</v>
      </c>
      <c r="C1939" s="74" t="s">
        <v>779</v>
      </c>
      <c r="D1939" s="138" t="s">
        <v>780</v>
      </c>
      <c r="E1939" s="78">
        <v>12</v>
      </c>
      <c r="F1939" s="77">
        <v>11.35</v>
      </c>
      <c r="G1939" s="77">
        <v>12.11</v>
      </c>
      <c r="H1939" s="91">
        <f t="shared" si="403"/>
        <v>9.1666666666666199E-3</v>
      </c>
      <c r="I1939" s="77">
        <f t="shared" si="404"/>
        <v>-0.65000000000000036</v>
      </c>
      <c r="J1939" s="77">
        <f t="shared" si="405"/>
        <v>0.10999999999999943</v>
      </c>
      <c r="K1939" s="80">
        <v>1</v>
      </c>
      <c r="L1939" s="91"/>
      <c r="M1939" s="8"/>
      <c r="N1939" s="8"/>
      <c r="O1939" s="8"/>
    </row>
    <row r="1940" spans="1:15" s="1" customFormat="1" ht="15" hidden="1" customHeight="1">
      <c r="A1940" s="137">
        <v>40689</v>
      </c>
      <c r="B1940" s="141" t="s">
        <v>2989</v>
      </c>
      <c r="C1940" s="74" t="s">
        <v>2990</v>
      </c>
      <c r="D1940" s="126" t="s">
        <v>2991</v>
      </c>
      <c r="E1940" s="78">
        <v>18</v>
      </c>
      <c r="F1940" s="77">
        <v>19.600000000000001</v>
      </c>
      <c r="G1940" s="77">
        <v>20.71</v>
      </c>
      <c r="H1940" s="91">
        <f t="shared" ref="H1940:H1946" si="406">(G1940-E1940)/E1940</f>
        <v>0.15055555555555561</v>
      </c>
      <c r="I1940" s="77">
        <f t="shared" ref="I1940:I1946" si="407">(F1940-E1940)</f>
        <v>1.6000000000000014</v>
      </c>
      <c r="J1940" s="77">
        <f t="shared" ref="J1940:J1946" si="408">G1940-E1940</f>
        <v>2.7100000000000009</v>
      </c>
      <c r="K1940" s="80">
        <v>2</v>
      </c>
      <c r="L1940" s="91"/>
      <c r="M1940" s="8"/>
      <c r="N1940" s="8"/>
      <c r="O1940" s="8"/>
    </row>
    <row r="1941" spans="1:15" s="1" customFormat="1" ht="15" hidden="1" customHeight="1">
      <c r="A1941" s="137">
        <v>40694</v>
      </c>
      <c r="B1941" s="73" t="s">
        <v>1526</v>
      </c>
      <c r="C1941" s="74" t="s">
        <v>1527</v>
      </c>
      <c r="D1941" s="138" t="s">
        <v>2329</v>
      </c>
      <c r="E1941" s="78">
        <v>10</v>
      </c>
      <c r="F1941" s="77">
        <v>10.02</v>
      </c>
      <c r="G1941" s="77">
        <v>10.029999999999999</v>
      </c>
      <c r="H1941" s="91">
        <f t="shared" si="406"/>
        <v>2.9999999999999359E-3</v>
      </c>
      <c r="I1941" s="77">
        <f t="shared" si="407"/>
        <v>1.9999999999999574E-2</v>
      </c>
      <c r="J1941" s="77">
        <f t="shared" si="408"/>
        <v>2.9999999999999361E-2</v>
      </c>
      <c r="K1941" s="80">
        <v>1</v>
      </c>
      <c r="L1941" s="91"/>
      <c r="M1941" s="8"/>
      <c r="N1941" s="8"/>
      <c r="O1941" s="8"/>
    </row>
    <row r="1942" spans="1:15" s="1" customFormat="1" ht="15" hidden="1" customHeight="1">
      <c r="A1942" s="137">
        <v>40703</v>
      </c>
      <c r="B1942" s="141" t="s">
        <v>4483</v>
      </c>
      <c r="C1942" s="74" t="s">
        <v>4484</v>
      </c>
      <c r="D1942" s="126" t="s">
        <v>4485</v>
      </c>
      <c r="E1942" s="78">
        <v>19</v>
      </c>
      <c r="F1942" s="77">
        <v>25</v>
      </c>
      <c r="G1942" s="77">
        <v>22.5</v>
      </c>
      <c r="H1942" s="91">
        <f t="shared" si="406"/>
        <v>0.18421052631578946</v>
      </c>
      <c r="I1942" s="77">
        <f t="shared" si="407"/>
        <v>6</v>
      </c>
      <c r="J1942" s="77">
        <f t="shared" si="408"/>
        <v>3.5</v>
      </c>
      <c r="K1942" s="80">
        <v>1</v>
      </c>
      <c r="L1942" s="91"/>
      <c r="M1942" s="8"/>
      <c r="N1942" s="8"/>
      <c r="O1942" s="8"/>
    </row>
    <row r="1943" spans="1:15" s="1" customFormat="1" ht="15" hidden="1" customHeight="1">
      <c r="A1943" s="137">
        <v>40703</v>
      </c>
      <c r="B1943" s="141" t="s">
        <v>3491</v>
      </c>
      <c r="C1943" s="74" t="s">
        <v>3492</v>
      </c>
      <c r="D1943" s="126" t="s">
        <v>3604</v>
      </c>
      <c r="E1943" s="78">
        <v>9</v>
      </c>
      <c r="F1943" s="77">
        <v>8.49</v>
      </c>
      <c r="G1943" s="77">
        <v>8.23</v>
      </c>
      <c r="H1943" s="91">
        <f t="shared" si="406"/>
        <v>-8.555555555555551E-2</v>
      </c>
      <c r="I1943" s="77">
        <f t="shared" si="407"/>
        <v>-0.50999999999999979</v>
      </c>
      <c r="J1943" s="77">
        <f t="shared" si="408"/>
        <v>-0.76999999999999957</v>
      </c>
      <c r="K1943" s="80">
        <v>1</v>
      </c>
      <c r="L1943" s="91"/>
      <c r="M1943" s="8"/>
      <c r="O1943" s="8"/>
    </row>
    <row r="1944" spans="1:15" s="1" customFormat="1" ht="15" hidden="1" customHeight="1">
      <c r="A1944" s="137">
        <v>40709</v>
      </c>
      <c r="B1944" s="73" t="s">
        <v>2213</v>
      </c>
      <c r="C1944" s="74" t="s">
        <v>2214</v>
      </c>
      <c r="D1944" s="138" t="s">
        <v>2215</v>
      </c>
      <c r="E1944" s="78">
        <v>20</v>
      </c>
      <c r="F1944" s="77">
        <v>20</v>
      </c>
      <c r="G1944" s="77">
        <v>19</v>
      </c>
      <c r="H1944" s="91">
        <f t="shared" si="406"/>
        <v>-0.05</v>
      </c>
      <c r="I1944" s="77">
        <f t="shared" si="407"/>
        <v>0</v>
      </c>
      <c r="J1944" s="77">
        <f t="shared" si="408"/>
        <v>-1</v>
      </c>
      <c r="K1944" s="80">
        <v>2</v>
      </c>
      <c r="L1944" s="91" t="s">
        <v>3006</v>
      </c>
      <c r="M1944" s="8"/>
      <c r="N1944" s="8"/>
      <c r="O1944" s="8"/>
    </row>
    <row r="1945" spans="1:15" s="1" customFormat="1" ht="15" hidden="1" customHeight="1">
      <c r="A1945" s="137">
        <v>40709</v>
      </c>
      <c r="B1945" s="73" t="s">
        <v>2216</v>
      </c>
      <c r="C1945" s="74" t="s">
        <v>2217</v>
      </c>
      <c r="D1945" s="126" t="s">
        <v>2218</v>
      </c>
      <c r="E1945" s="78">
        <v>16</v>
      </c>
      <c r="F1945" s="77">
        <v>20</v>
      </c>
      <c r="G1945" s="77">
        <v>17.420000000000002</v>
      </c>
      <c r="H1945" s="91">
        <f t="shared" si="406"/>
        <v>8.8750000000000107E-2</v>
      </c>
      <c r="I1945" s="77">
        <f t="shared" si="407"/>
        <v>4</v>
      </c>
      <c r="J1945" s="77">
        <f t="shared" si="408"/>
        <v>1.4200000000000017</v>
      </c>
      <c r="K1945" s="80">
        <v>3</v>
      </c>
      <c r="L1945" s="91"/>
      <c r="M1945" s="8"/>
      <c r="N1945" s="8"/>
      <c r="O1945" s="8"/>
    </row>
    <row r="1946" spans="1:15" s="1" customFormat="1" ht="15" hidden="1" customHeight="1">
      <c r="A1946" s="137">
        <v>40710</v>
      </c>
      <c r="B1946" s="141" t="s">
        <v>3993</v>
      </c>
      <c r="C1946" s="74" t="s">
        <v>3994</v>
      </c>
      <c r="D1946" s="206" t="s">
        <v>3995</v>
      </c>
      <c r="E1946" s="78">
        <v>10</v>
      </c>
      <c r="F1946" s="77">
        <v>9.9499999999999993</v>
      </c>
      <c r="G1946" s="77">
        <v>10</v>
      </c>
      <c r="H1946" s="91">
        <f t="shared" si="406"/>
        <v>0</v>
      </c>
      <c r="I1946" s="77">
        <f t="shared" si="407"/>
        <v>-5.0000000000000711E-2</v>
      </c>
      <c r="J1946" s="77">
        <f t="shared" si="408"/>
        <v>0</v>
      </c>
      <c r="K1946" s="80">
        <v>1</v>
      </c>
      <c r="L1946" s="91"/>
      <c r="M1946" s="8"/>
      <c r="N1946" s="8"/>
      <c r="O1946" s="8"/>
    </row>
    <row r="1947" spans="1:15" s="1" customFormat="1" ht="15" hidden="1" customHeight="1">
      <c r="A1947" s="137">
        <v>40711</v>
      </c>
      <c r="B1947" s="145" t="s">
        <v>4116</v>
      </c>
      <c r="C1947" s="74" t="s">
        <v>4117</v>
      </c>
      <c r="D1947" s="126" t="s">
        <v>4118</v>
      </c>
      <c r="E1947" s="78">
        <v>15</v>
      </c>
      <c r="F1947" s="77">
        <v>14</v>
      </c>
      <c r="G1947" s="77">
        <v>15.34</v>
      </c>
      <c r="H1947" s="91">
        <f t="shared" ref="H1947:H1952" si="409">(G1947-E1947)/E1947</f>
        <v>2.2666666666666658E-2</v>
      </c>
      <c r="I1947" s="77">
        <f t="shared" ref="I1947:I1952" si="410">(F1947-E1947)</f>
        <v>-1</v>
      </c>
      <c r="J1947" s="77">
        <f t="shared" ref="J1947:J1952" si="411">G1947-E1947</f>
        <v>0.33999999999999986</v>
      </c>
      <c r="K1947" s="80">
        <v>1</v>
      </c>
      <c r="L1947" s="91"/>
      <c r="M1947" s="8"/>
      <c r="N1947" s="8"/>
      <c r="O1947" s="8"/>
    </row>
    <row r="1948" spans="1:15" s="1" customFormat="1" ht="15" hidden="1" customHeight="1">
      <c r="A1948" s="137">
        <v>40715</v>
      </c>
      <c r="B1948" s="141" t="s">
        <v>2428</v>
      </c>
      <c r="C1948" s="74" t="s">
        <v>2429</v>
      </c>
      <c r="D1948" s="126" t="s">
        <v>4937</v>
      </c>
      <c r="E1948" s="78">
        <v>10</v>
      </c>
      <c r="F1948" s="77">
        <v>10</v>
      </c>
      <c r="G1948" s="77">
        <v>10.01</v>
      </c>
      <c r="H1948" s="91">
        <f t="shared" si="409"/>
        <v>9.9999999999997877E-4</v>
      </c>
      <c r="I1948" s="77">
        <f t="shared" si="410"/>
        <v>0</v>
      </c>
      <c r="J1948" s="77">
        <f t="shared" si="411"/>
        <v>9.9999999999997868E-3</v>
      </c>
      <c r="K1948" s="80">
        <v>1</v>
      </c>
      <c r="L1948" s="91"/>
      <c r="M1948" s="8"/>
      <c r="N1948" s="8"/>
      <c r="O1948" s="8"/>
    </row>
    <row r="1949" spans="1:15" s="1" customFormat="1" ht="15" hidden="1" customHeight="1">
      <c r="A1949" s="137">
        <v>40716</v>
      </c>
      <c r="B1949" s="73" t="s">
        <v>2430</v>
      </c>
      <c r="C1949" s="74" t="s">
        <v>2431</v>
      </c>
      <c r="D1949" s="138" t="s">
        <v>2661</v>
      </c>
      <c r="E1949" s="78">
        <v>15</v>
      </c>
      <c r="F1949" s="77">
        <v>14.75</v>
      </c>
      <c r="G1949" s="77">
        <v>15</v>
      </c>
      <c r="H1949" s="91">
        <f t="shared" si="409"/>
        <v>0</v>
      </c>
      <c r="I1949" s="77">
        <f t="shared" si="410"/>
        <v>-0.25</v>
      </c>
      <c r="J1949" s="77">
        <f t="shared" si="411"/>
        <v>0</v>
      </c>
      <c r="K1949" s="80">
        <v>1</v>
      </c>
      <c r="L1949" s="91"/>
      <c r="M1949" s="8"/>
      <c r="N1949" s="8"/>
      <c r="O1949" s="8"/>
    </row>
    <row r="1950" spans="1:15" s="1" customFormat="1" ht="15" hidden="1" customHeight="1">
      <c r="A1950" s="137">
        <v>40716</v>
      </c>
      <c r="B1950" s="141" t="s">
        <v>2432</v>
      </c>
      <c r="C1950" s="74" t="s">
        <v>2433</v>
      </c>
      <c r="D1950" s="126" t="s">
        <v>2434</v>
      </c>
      <c r="E1950" s="78">
        <v>18</v>
      </c>
      <c r="F1950" s="77">
        <v>18.010000000000002</v>
      </c>
      <c r="G1950" s="77">
        <v>18.05</v>
      </c>
      <c r="H1950" s="91">
        <f t="shared" si="409"/>
        <v>2.7777777777778173E-3</v>
      </c>
      <c r="I1950" s="77">
        <f t="shared" si="410"/>
        <v>1.0000000000001563E-2</v>
      </c>
      <c r="J1950" s="77">
        <f t="shared" si="411"/>
        <v>5.0000000000000711E-2</v>
      </c>
      <c r="K1950" s="80">
        <v>1</v>
      </c>
      <c r="L1950" s="73"/>
      <c r="M1950" s="8"/>
      <c r="N1950" s="8"/>
      <c r="O1950" s="8"/>
    </row>
    <row r="1951" spans="1:15" s="1" customFormat="1" ht="15" hidden="1" customHeight="1">
      <c r="A1951" s="137">
        <v>40718</v>
      </c>
      <c r="B1951" s="141" t="s">
        <v>3169</v>
      </c>
      <c r="C1951" s="74" t="s">
        <v>4185</v>
      </c>
      <c r="D1951" s="126" t="s">
        <v>4186</v>
      </c>
      <c r="E1951" s="78">
        <v>15</v>
      </c>
      <c r="F1951" s="77">
        <v>15</v>
      </c>
      <c r="G1951" s="77">
        <v>15</v>
      </c>
      <c r="H1951" s="91">
        <f t="shared" si="409"/>
        <v>0</v>
      </c>
      <c r="I1951" s="77">
        <f t="shared" si="410"/>
        <v>0</v>
      </c>
      <c r="J1951" s="77">
        <f t="shared" si="411"/>
        <v>0</v>
      </c>
      <c r="K1951" s="80">
        <v>1</v>
      </c>
      <c r="L1951" s="91"/>
      <c r="N1951" s="8"/>
      <c r="O1951" s="8"/>
    </row>
    <row r="1952" spans="1:15" s="1" customFormat="1" ht="15" hidden="1" customHeight="1">
      <c r="A1952" s="137">
        <v>40723</v>
      </c>
      <c r="B1952" s="141" t="s">
        <v>1988</v>
      </c>
      <c r="C1952" s="74" t="s">
        <v>1989</v>
      </c>
      <c r="D1952" s="126" t="s">
        <v>2307</v>
      </c>
      <c r="E1952" s="78">
        <v>27</v>
      </c>
      <c r="F1952" s="77">
        <v>36.1</v>
      </c>
      <c r="G1952" s="77">
        <v>40.21</v>
      </c>
      <c r="H1952" s="91">
        <f t="shared" si="409"/>
        <v>0.48925925925925928</v>
      </c>
      <c r="I1952" s="77">
        <f t="shared" si="410"/>
        <v>9.1000000000000014</v>
      </c>
      <c r="J1952" s="77">
        <f t="shared" si="411"/>
        <v>13.21</v>
      </c>
      <c r="K1952" s="80">
        <v>3</v>
      </c>
      <c r="L1952" s="91"/>
      <c r="N1952" s="8"/>
      <c r="O1952" s="8"/>
    </row>
    <row r="1953" spans="1:15" s="1" customFormat="1" ht="15" hidden="1" customHeight="1">
      <c r="A1953" s="137">
        <v>40724</v>
      </c>
      <c r="B1953" s="141" t="s">
        <v>3996</v>
      </c>
      <c r="C1953" s="74" t="s">
        <v>3997</v>
      </c>
      <c r="D1953" s="126" t="s">
        <v>2329</v>
      </c>
      <c r="E1953" s="207">
        <v>10</v>
      </c>
      <c r="F1953" s="77">
        <v>10</v>
      </c>
      <c r="G1953" s="76">
        <v>10</v>
      </c>
      <c r="H1953" s="91">
        <f>(G1953-E1953)/E1953</f>
        <v>0</v>
      </c>
      <c r="I1953" s="77">
        <f>(F1953-E1953)</f>
        <v>0</v>
      </c>
      <c r="J1953" s="77">
        <f>G1953-E1953</f>
        <v>0</v>
      </c>
      <c r="K1953" s="80">
        <v>1</v>
      </c>
      <c r="L1953" s="81"/>
      <c r="N1953" s="8"/>
      <c r="O1953" s="8"/>
    </row>
    <row r="1954" spans="1:15" s="1" customFormat="1" ht="15" hidden="1" customHeight="1">
      <c r="A1954" s="137">
        <v>40724</v>
      </c>
      <c r="B1954" s="131" t="s">
        <v>3562</v>
      </c>
      <c r="C1954" s="74" t="s">
        <v>3563</v>
      </c>
      <c r="D1954" s="138" t="s">
        <v>3564</v>
      </c>
      <c r="E1954" s="78">
        <v>20</v>
      </c>
      <c r="F1954" s="77">
        <v>19.64</v>
      </c>
      <c r="G1954" s="77">
        <v>19.64</v>
      </c>
      <c r="H1954" s="91">
        <f t="shared" ref="H1954:H1976" si="412">(G1954-E1954)/E1954</f>
        <v>-1.7999999999999971E-2</v>
      </c>
      <c r="I1954" s="77">
        <f t="shared" ref="I1954:I1976" si="413">(F1954-E1954)</f>
        <v>-0.35999999999999943</v>
      </c>
      <c r="J1954" s="77">
        <f t="shared" ref="J1954:J1976" si="414">G1954-E1954</f>
        <v>-0.35999999999999943</v>
      </c>
      <c r="K1954" s="80">
        <v>1</v>
      </c>
      <c r="L1954" s="91"/>
      <c r="M1954" s="8"/>
      <c r="N1954" s="8"/>
      <c r="O1954" s="8"/>
    </row>
    <row r="1955" spans="1:15" s="1" customFormat="1" ht="15" hidden="1" customHeight="1">
      <c r="A1955" s="137">
        <v>40738</v>
      </c>
      <c r="B1955" s="141" t="s">
        <v>4973</v>
      </c>
      <c r="C1955" s="74" t="s">
        <v>4974</v>
      </c>
      <c r="D1955" s="126" t="s">
        <v>4975</v>
      </c>
      <c r="E1955" s="78">
        <v>21.5</v>
      </c>
      <c r="F1955" s="77">
        <v>24</v>
      </c>
      <c r="G1955" s="77">
        <v>23.7</v>
      </c>
      <c r="H1955" s="91">
        <f t="shared" si="412"/>
        <v>0.10232558139534881</v>
      </c>
      <c r="I1955" s="77">
        <f t="shared" si="413"/>
        <v>2.5</v>
      </c>
      <c r="J1955" s="77">
        <f t="shared" si="414"/>
        <v>2.1999999999999993</v>
      </c>
      <c r="K1955" s="80">
        <v>2</v>
      </c>
      <c r="L1955" s="91"/>
      <c r="N1955" s="8"/>
      <c r="O1955" s="8"/>
    </row>
    <row r="1956" spans="1:15" s="1" customFormat="1" ht="15" hidden="1" customHeight="1">
      <c r="A1956" s="137">
        <v>40739</v>
      </c>
      <c r="B1956" s="141" t="s">
        <v>4976</v>
      </c>
      <c r="C1956" s="74" t="s">
        <v>4977</v>
      </c>
      <c r="D1956" s="126" t="s">
        <v>2329</v>
      </c>
      <c r="E1956" s="78">
        <v>10</v>
      </c>
      <c r="F1956" s="77">
        <v>9.99</v>
      </c>
      <c r="G1956" s="77">
        <v>10.029999999999999</v>
      </c>
      <c r="H1956" s="91">
        <f t="shared" si="412"/>
        <v>2.9999999999999359E-3</v>
      </c>
      <c r="I1956" s="77">
        <f t="shared" si="413"/>
        <v>-9.9999999999997868E-3</v>
      </c>
      <c r="J1956" s="77">
        <f t="shared" si="414"/>
        <v>2.9999999999999361E-2</v>
      </c>
      <c r="K1956" s="80">
        <v>1</v>
      </c>
      <c r="L1956" s="91"/>
      <c r="N1956" s="8"/>
      <c r="O1956" s="8"/>
    </row>
    <row r="1957" spans="1:15" s="1" customFormat="1" ht="13.8" hidden="1">
      <c r="A1957" s="137">
        <v>40739</v>
      </c>
      <c r="B1957" s="131" t="s">
        <v>4978</v>
      </c>
      <c r="C1957" s="74" t="s">
        <v>4979</v>
      </c>
      <c r="D1957" s="138" t="s">
        <v>1906</v>
      </c>
      <c r="E1957" s="78">
        <v>10</v>
      </c>
      <c r="F1957" s="77">
        <v>9.9499999999999993</v>
      </c>
      <c r="G1957" s="77">
        <v>9.92</v>
      </c>
      <c r="H1957" s="91">
        <f t="shared" si="412"/>
        <v>-8.0000000000000071E-3</v>
      </c>
      <c r="I1957" s="77">
        <f t="shared" si="413"/>
        <v>-5.0000000000000711E-2</v>
      </c>
      <c r="J1957" s="77">
        <f t="shared" si="414"/>
        <v>-8.0000000000000071E-2</v>
      </c>
      <c r="K1957" s="80">
        <v>1</v>
      </c>
      <c r="L1957" s="91"/>
      <c r="M1957" s="8"/>
      <c r="N1957" s="8"/>
      <c r="O1957" s="8"/>
    </row>
    <row r="1958" spans="1:15" s="1" customFormat="1" ht="15" hidden="1" customHeight="1">
      <c r="A1958" s="137">
        <v>40744</v>
      </c>
      <c r="B1958" s="131" t="s">
        <v>2164</v>
      </c>
      <c r="C1958" s="74" t="s">
        <v>2165</v>
      </c>
      <c r="D1958" s="138" t="s">
        <v>2166</v>
      </c>
      <c r="E1958" s="78">
        <v>20</v>
      </c>
      <c r="F1958" s="77">
        <v>23</v>
      </c>
      <c r="G1958" s="77">
        <v>20</v>
      </c>
      <c r="H1958" s="91">
        <f t="shared" si="412"/>
        <v>0</v>
      </c>
      <c r="I1958" s="77">
        <f t="shared" si="413"/>
        <v>3</v>
      </c>
      <c r="J1958" s="77">
        <f t="shared" si="414"/>
        <v>0</v>
      </c>
      <c r="K1958" s="80">
        <v>3</v>
      </c>
      <c r="L1958" s="91"/>
      <c r="N1958" s="8"/>
      <c r="O1958" s="8"/>
    </row>
    <row r="1959" spans="1:15" s="1" customFormat="1" ht="15" hidden="1" customHeight="1">
      <c r="A1959" s="137">
        <v>40744</v>
      </c>
      <c r="B1959" s="141" t="s">
        <v>2167</v>
      </c>
      <c r="C1959" s="74" t="s">
        <v>2168</v>
      </c>
      <c r="D1959" s="126" t="s">
        <v>4335</v>
      </c>
      <c r="E1959" s="78">
        <v>20</v>
      </c>
      <c r="F1959" s="77">
        <v>60</v>
      </c>
      <c r="G1959" s="77">
        <v>35.770000000000003</v>
      </c>
      <c r="H1959" s="91">
        <f t="shared" si="412"/>
        <v>0.7885000000000002</v>
      </c>
      <c r="I1959" s="77">
        <f t="shared" si="413"/>
        <v>40</v>
      </c>
      <c r="J1959" s="77">
        <f t="shared" si="414"/>
        <v>15.770000000000003</v>
      </c>
      <c r="K1959" s="80">
        <v>3</v>
      </c>
      <c r="L1959" s="91"/>
      <c r="N1959" s="8"/>
      <c r="O1959" s="8"/>
    </row>
    <row r="1960" spans="1:15" s="1" customFormat="1" ht="15" hidden="1" customHeight="1">
      <c r="A1960" s="137">
        <v>40745</v>
      </c>
      <c r="B1960" s="141" t="s">
        <v>4862</v>
      </c>
      <c r="C1960" s="74" t="s">
        <v>4863</v>
      </c>
      <c r="D1960" s="126" t="s">
        <v>4864</v>
      </c>
      <c r="E1960" s="78">
        <v>16</v>
      </c>
      <c r="F1960" s="77">
        <v>17</v>
      </c>
      <c r="G1960" s="77">
        <v>17</v>
      </c>
      <c r="H1960" s="91">
        <f t="shared" si="412"/>
        <v>6.25E-2</v>
      </c>
      <c r="I1960" s="77">
        <f t="shared" si="413"/>
        <v>1</v>
      </c>
      <c r="J1960" s="77">
        <f t="shared" si="414"/>
        <v>1</v>
      </c>
      <c r="K1960" s="80">
        <v>3</v>
      </c>
      <c r="L1960" s="91"/>
      <c r="N1960" s="8"/>
      <c r="O1960" s="8"/>
    </row>
    <row r="1961" spans="1:15" s="1" customFormat="1" ht="15" hidden="1" customHeight="1">
      <c r="A1961" s="137">
        <v>40746</v>
      </c>
      <c r="B1961" s="141" t="s">
        <v>387</v>
      </c>
      <c r="C1961" s="74" t="s">
        <v>388</v>
      </c>
      <c r="D1961" s="99" t="s">
        <v>389</v>
      </c>
      <c r="E1961" s="78">
        <v>20</v>
      </c>
      <c r="F1961" s="77">
        <v>19</v>
      </c>
      <c r="G1961" s="77">
        <v>18.649999999999999</v>
      </c>
      <c r="H1961" s="91">
        <f t="shared" si="412"/>
        <v>-6.7500000000000074E-2</v>
      </c>
      <c r="I1961" s="77">
        <f t="shared" si="413"/>
        <v>-1</v>
      </c>
      <c r="J1961" s="77">
        <f t="shared" si="414"/>
        <v>-1.3500000000000014</v>
      </c>
      <c r="K1961" s="80">
        <v>1</v>
      </c>
      <c r="L1961" s="91"/>
    </row>
    <row r="1962" spans="1:15" s="1" customFormat="1" ht="15" hidden="1" customHeight="1">
      <c r="A1962" s="137">
        <v>40746</v>
      </c>
      <c r="B1962" s="141" t="s">
        <v>390</v>
      </c>
      <c r="C1962" s="74" t="s">
        <v>391</v>
      </c>
      <c r="D1962" s="126" t="s">
        <v>392</v>
      </c>
      <c r="E1962" s="78">
        <v>17</v>
      </c>
      <c r="F1962" s="77">
        <v>23</v>
      </c>
      <c r="G1962" s="77">
        <v>27.65</v>
      </c>
      <c r="H1962" s="91">
        <f t="shared" si="412"/>
        <v>0.626470588235294</v>
      </c>
      <c r="I1962" s="77">
        <f t="shared" si="413"/>
        <v>6</v>
      </c>
      <c r="J1962" s="77">
        <f t="shared" si="414"/>
        <v>10.649999999999999</v>
      </c>
      <c r="K1962" s="80">
        <v>3</v>
      </c>
      <c r="L1962" s="91"/>
    </row>
    <row r="1963" spans="1:15" s="1" customFormat="1" ht="15" hidden="1" customHeight="1">
      <c r="A1963" s="137">
        <v>40751</v>
      </c>
      <c r="B1963" s="131" t="s">
        <v>268</v>
      </c>
      <c r="C1963" s="74" t="s">
        <v>269</v>
      </c>
      <c r="D1963" s="138" t="s">
        <v>270</v>
      </c>
      <c r="E1963" s="78">
        <v>21</v>
      </c>
      <c r="F1963" s="77">
        <v>21</v>
      </c>
      <c r="G1963" s="77">
        <v>20.95</v>
      </c>
      <c r="H1963" s="91">
        <f t="shared" si="412"/>
        <v>-2.380952380952415E-3</v>
      </c>
      <c r="I1963" s="77">
        <f t="shared" si="413"/>
        <v>0</v>
      </c>
      <c r="J1963" s="77">
        <f t="shared" si="414"/>
        <v>-5.0000000000000711E-2</v>
      </c>
      <c r="K1963" s="80">
        <v>2</v>
      </c>
      <c r="L1963" s="74" t="s">
        <v>3006</v>
      </c>
    </row>
    <row r="1964" spans="1:15" s="1" customFormat="1" ht="15" hidden="1" customHeight="1">
      <c r="A1964" s="137">
        <v>40751</v>
      </c>
      <c r="B1964" s="141" t="s">
        <v>271</v>
      </c>
      <c r="C1964" s="74" t="s">
        <v>272</v>
      </c>
      <c r="D1964" s="73" t="s">
        <v>273</v>
      </c>
      <c r="E1964" s="78">
        <v>19</v>
      </c>
      <c r="F1964" s="77">
        <v>25</v>
      </c>
      <c r="G1964" s="77">
        <v>27.85</v>
      </c>
      <c r="H1964" s="91">
        <f t="shared" si="412"/>
        <v>0.46578947368421059</v>
      </c>
      <c r="I1964" s="77">
        <f t="shared" si="413"/>
        <v>6</v>
      </c>
      <c r="J1964" s="77">
        <f t="shared" si="414"/>
        <v>8.8500000000000014</v>
      </c>
      <c r="K1964" s="80">
        <v>3</v>
      </c>
      <c r="L1964" s="81"/>
    </row>
    <row r="1965" spans="1:15" s="1" customFormat="1" ht="15" hidden="1" customHeight="1">
      <c r="A1965" s="137">
        <v>40751</v>
      </c>
      <c r="B1965" s="131" t="s">
        <v>274</v>
      </c>
      <c r="C1965" s="74" t="s">
        <v>275</v>
      </c>
      <c r="D1965" s="138" t="s">
        <v>276</v>
      </c>
      <c r="E1965" s="78">
        <v>10</v>
      </c>
      <c r="F1965" s="77">
        <v>11</v>
      </c>
      <c r="G1965" s="77">
        <v>11.65</v>
      </c>
      <c r="H1965" s="91">
        <f t="shared" si="412"/>
        <v>0.16500000000000004</v>
      </c>
      <c r="I1965" s="77">
        <f t="shared" si="413"/>
        <v>1</v>
      </c>
      <c r="J1965" s="77">
        <f t="shared" si="414"/>
        <v>1.6500000000000004</v>
      </c>
      <c r="K1965" s="80">
        <v>1</v>
      </c>
      <c r="L1965" s="81" t="s">
        <v>3006</v>
      </c>
    </row>
    <row r="1966" spans="1:15" s="1" customFormat="1" ht="15" hidden="1" customHeight="1">
      <c r="A1966" s="137">
        <v>40752</v>
      </c>
      <c r="B1966" s="141" t="s">
        <v>4706</v>
      </c>
      <c r="C1966" s="74" t="s">
        <v>4707</v>
      </c>
      <c r="D1966" s="126" t="s">
        <v>4708</v>
      </c>
      <c r="E1966" s="78">
        <v>15</v>
      </c>
      <c r="F1966" s="77">
        <v>17</v>
      </c>
      <c r="G1966" s="77">
        <v>17.5</v>
      </c>
      <c r="H1966" s="91">
        <f t="shared" si="412"/>
        <v>0.16666666666666666</v>
      </c>
      <c r="I1966" s="77">
        <f t="shared" si="413"/>
        <v>2</v>
      </c>
      <c r="J1966" s="77">
        <f t="shared" si="414"/>
        <v>2.5</v>
      </c>
      <c r="K1966" s="80">
        <v>2</v>
      </c>
      <c r="L1966" s="81"/>
      <c r="M1966" s="8"/>
      <c r="N1966" s="8"/>
      <c r="O1966" s="8"/>
    </row>
    <row r="1967" spans="1:15" s="1" customFormat="1" ht="15" hidden="1" customHeight="1">
      <c r="A1967" s="137">
        <v>40752</v>
      </c>
      <c r="B1967" s="131" t="s">
        <v>4709</v>
      </c>
      <c r="C1967" s="74" t="s">
        <v>4710</v>
      </c>
      <c r="D1967" s="138" t="s">
        <v>4711</v>
      </c>
      <c r="E1967" s="78">
        <v>9</v>
      </c>
      <c r="F1967" s="77">
        <v>9</v>
      </c>
      <c r="G1967" s="77">
        <v>9.15</v>
      </c>
      <c r="H1967" s="91">
        <f t="shared" si="412"/>
        <v>1.6666666666666705E-2</v>
      </c>
      <c r="I1967" s="77">
        <f t="shared" si="413"/>
        <v>0</v>
      </c>
      <c r="J1967" s="77">
        <f t="shared" si="414"/>
        <v>0.15000000000000036</v>
      </c>
      <c r="K1967" s="80">
        <v>1</v>
      </c>
      <c r="L1967" s="81"/>
      <c r="M1967" s="8"/>
      <c r="N1967" s="8"/>
      <c r="O1967" s="8"/>
    </row>
    <row r="1968" spans="1:15" s="1" customFormat="1" ht="15" hidden="1" customHeight="1">
      <c r="A1968" s="137">
        <v>40752</v>
      </c>
      <c r="B1968" s="141" t="s">
        <v>4712</v>
      </c>
      <c r="C1968" s="74" t="s">
        <v>4713</v>
      </c>
      <c r="D1968" s="126" t="s">
        <v>4714</v>
      </c>
      <c r="E1968" s="78">
        <v>17</v>
      </c>
      <c r="F1968" s="77">
        <v>28.95</v>
      </c>
      <c r="G1968" s="77">
        <v>27.8</v>
      </c>
      <c r="H1968" s="91">
        <f t="shared" si="412"/>
        <v>0.6352941176470589</v>
      </c>
      <c r="I1968" s="77">
        <f t="shared" si="413"/>
        <v>11.95</v>
      </c>
      <c r="J1968" s="77">
        <f t="shared" si="414"/>
        <v>10.8</v>
      </c>
      <c r="K1968" s="80">
        <v>3</v>
      </c>
      <c r="L1968" s="81"/>
      <c r="M1968" s="8"/>
      <c r="N1968" s="8"/>
      <c r="O1968" s="8"/>
    </row>
    <row r="1969" spans="1:15" s="1" customFormat="1" ht="15" hidden="1" customHeight="1">
      <c r="A1969" s="137">
        <v>40752</v>
      </c>
      <c r="B1969" s="141" t="s">
        <v>4715</v>
      </c>
      <c r="C1969" s="74" t="s">
        <v>4716</v>
      </c>
      <c r="D1969" s="126" t="s">
        <v>3894</v>
      </c>
      <c r="E1969" s="78">
        <v>15</v>
      </c>
      <c r="F1969" s="77">
        <v>14.75</v>
      </c>
      <c r="G1969" s="77">
        <v>14.92</v>
      </c>
      <c r="H1969" s="91">
        <f t="shared" si="412"/>
        <v>-5.3333333333333384E-3</v>
      </c>
      <c r="I1969" s="77">
        <f t="shared" si="413"/>
        <v>-0.25</v>
      </c>
      <c r="J1969" s="77">
        <f t="shared" si="414"/>
        <v>-8.0000000000000071E-2</v>
      </c>
      <c r="K1969" s="80">
        <v>1</v>
      </c>
      <c r="L1969" s="81"/>
      <c r="M1969" s="8"/>
      <c r="N1969" s="8"/>
      <c r="O1969" s="8"/>
    </row>
    <row r="1970" spans="1:15" s="1" customFormat="1" ht="15" hidden="1" customHeight="1">
      <c r="A1970" s="137">
        <v>40753</v>
      </c>
      <c r="B1970" s="141" t="s">
        <v>1294</v>
      </c>
      <c r="C1970" s="74" t="s">
        <v>1295</v>
      </c>
      <c r="D1970" s="126" t="s">
        <v>1296</v>
      </c>
      <c r="E1970" s="78">
        <v>29</v>
      </c>
      <c r="F1970" s="77">
        <v>30</v>
      </c>
      <c r="G1970" s="77">
        <v>30.5</v>
      </c>
      <c r="H1970" s="91">
        <f t="shared" si="412"/>
        <v>5.1724137931034482E-2</v>
      </c>
      <c r="I1970" s="77">
        <f t="shared" si="413"/>
        <v>1</v>
      </c>
      <c r="J1970" s="77">
        <f t="shared" si="414"/>
        <v>1.5</v>
      </c>
      <c r="K1970" s="80">
        <v>3</v>
      </c>
      <c r="L1970" s="81"/>
      <c r="M1970" s="8"/>
      <c r="N1970" s="8"/>
      <c r="O1970" s="8"/>
    </row>
    <row r="1971" spans="1:15" s="1" customFormat="1" ht="15" hidden="1" customHeight="1">
      <c r="A1971" s="137">
        <v>40759</v>
      </c>
      <c r="B1971" s="141" t="s">
        <v>3500</v>
      </c>
      <c r="C1971" s="74" t="s">
        <v>3501</v>
      </c>
      <c r="D1971" s="126" t="s">
        <v>3502</v>
      </c>
      <c r="E1971" s="78">
        <v>20</v>
      </c>
      <c r="F1971" s="77">
        <v>19</v>
      </c>
      <c r="G1971" s="77">
        <v>18.41</v>
      </c>
      <c r="H1971" s="91">
        <f t="shared" si="412"/>
        <v>-7.9499999999999987E-2</v>
      </c>
      <c r="I1971" s="77">
        <f t="shared" si="413"/>
        <v>-1</v>
      </c>
      <c r="J1971" s="77">
        <f t="shared" si="414"/>
        <v>-1.5899999999999999</v>
      </c>
      <c r="K1971" s="80">
        <v>1</v>
      </c>
      <c r="L1971" s="81"/>
      <c r="M1971" s="8"/>
      <c r="N1971" s="8"/>
      <c r="O1971" s="8"/>
    </row>
    <row r="1972" spans="1:15" s="1" customFormat="1" ht="15" hidden="1" customHeight="1">
      <c r="A1972" s="137">
        <v>40766</v>
      </c>
      <c r="B1972" s="141" t="s">
        <v>3503</v>
      </c>
      <c r="C1972" s="74" t="s">
        <v>3504</v>
      </c>
      <c r="D1972" s="126" t="s">
        <v>601</v>
      </c>
      <c r="E1972" s="78">
        <v>10</v>
      </c>
      <c r="F1972" s="77">
        <v>10.93</v>
      </c>
      <c r="G1972" s="77">
        <v>12.35</v>
      </c>
      <c r="H1972" s="91">
        <f t="shared" si="412"/>
        <v>0.23499999999999996</v>
      </c>
      <c r="I1972" s="77">
        <f t="shared" si="413"/>
        <v>0.92999999999999972</v>
      </c>
      <c r="J1972" s="77">
        <f t="shared" si="414"/>
        <v>2.3499999999999996</v>
      </c>
      <c r="K1972" s="80">
        <v>1</v>
      </c>
      <c r="L1972" s="81"/>
      <c r="M1972" s="8"/>
      <c r="N1972" s="8"/>
      <c r="O1972" s="8"/>
    </row>
    <row r="1973" spans="1:15" s="1" customFormat="1" ht="15" hidden="1" customHeight="1">
      <c r="A1973" s="137">
        <v>40766</v>
      </c>
      <c r="B1973" s="141" t="s">
        <v>3505</v>
      </c>
      <c r="C1973" s="74" t="s">
        <v>3506</v>
      </c>
      <c r="D1973" s="126" t="s">
        <v>3507</v>
      </c>
      <c r="E1973" s="78">
        <v>18</v>
      </c>
      <c r="F1973" s="77">
        <v>18</v>
      </c>
      <c r="G1973" s="77">
        <v>18</v>
      </c>
      <c r="H1973" s="91">
        <f t="shared" si="412"/>
        <v>0</v>
      </c>
      <c r="I1973" s="77">
        <f t="shared" si="413"/>
        <v>0</v>
      </c>
      <c r="J1973" s="77">
        <f t="shared" si="414"/>
        <v>0</v>
      </c>
      <c r="K1973" s="80">
        <v>1</v>
      </c>
      <c r="L1973" s="81"/>
      <c r="M1973" s="8"/>
      <c r="N1973" s="8"/>
      <c r="O1973" s="8"/>
    </row>
    <row r="1974" spans="1:15" s="1" customFormat="1" ht="15" hidden="1" customHeight="1">
      <c r="A1974" s="137">
        <v>40772</v>
      </c>
      <c r="B1974" s="141" t="s">
        <v>2208</v>
      </c>
      <c r="C1974" s="74" t="s">
        <v>2209</v>
      </c>
      <c r="D1974" s="126" t="s">
        <v>3604</v>
      </c>
      <c r="E1974" s="78">
        <v>29</v>
      </c>
      <c r="F1974" s="77">
        <v>25.11</v>
      </c>
      <c r="G1974" s="77">
        <v>25.59</v>
      </c>
      <c r="H1974" s="91">
        <f t="shared" si="412"/>
        <v>-0.11758620689655173</v>
      </c>
      <c r="I1974" s="77">
        <f t="shared" si="413"/>
        <v>-3.8900000000000006</v>
      </c>
      <c r="J1974" s="77">
        <f t="shared" si="414"/>
        <v>-3.41</v>
      </c>
      <c r="K1974" s="80">
        <v>2</v>
      </c>
      <c r="L1974" s="81" t="s">
        <v>3006</v>
      </c>
      <c r="M1974" s="11"/>
      <c r="N1974" s="8"/>
      <c r="O1974" s="8"/>
    </row>
    <row r="1975" spans="1:15" s="1" customFormat="1" ht="15" hidden="1" customHeight="1">
      <c r="A1975" s="137">
        <v>40830</v>
      </c>
      <c r="B1975" s="131" t="s">
        <v>3598</v>
      </c>
      <c r="C1975" s="74" t="s">
        <v>3599</v>
      </c>
      <c r="D1975" s="138" t="s">
        <v>2350</v>
      </c>
      <c r="E1975" s="78">
        <v>15</v>
      </c>
      <c r="F1975" s="77">
        <v>16.5</v>
      </c>
      <c r="G1975" s="77">
        <v>17.5</v>
      </c>
      <c r="H1975" s="91">
        <f t="shared" si="412"/>
        <v>0.16666666666666666</v>
      </c>
      <c r="I1975" s="77">
        <f t="shared" si="413"/>
        <v>1.5</v>
      </c>
      <c r="J1975" s="77">
        <f t="shared" si="414"/>
        <v>2.5</v>
      </c>
      <c r="K1975" s="80">
        <v>1</v>
      </c>
      <c r="L1975" s="81"/>
      <c r="M1975" s="8"/>
      <c r="N1975" s="8"/>
      <c r="O1975" s="8"/>
    </row>
    <row r="1976" spans="1:15" s="1" customFormat="1" ht="15" hidden="1" customHeight="1">
      <c r="A1976" s="137">
        <v>40835</v>
      </c>
      <c r="B1976" s="131" t="s">
        <v>2351</v>
      </c>
      <c r="C1976" s="74" t="s">
        <v>2352</v>
      </c>
      <c r="D1976" s="138" t="s">
        <v>2353</v>
      </c>
      <c r="E1976" s="78">
        <v>13</v>
      </c>
      <c r="F1976" s="77">
        <v>14.5</v>
      </c>
      <c r="G1976" s="77">
        <v>15.5</v>
      </c>
      <c r="H1976" s="91">
        <f t="shared" si="412"/>
        <v>0.19230769230769232</v>
      </c>
      <c r="I1976" s="77">
        <f t="shared" si="413"/>
        <v>1.5</v>
      </c>
      <c r="J1976" s="77">
        <f t="shared" si="414"/>
        <v>2.5</v>
      </c>
      <c r="K1976" s="80">
        <v>1</v>
      </c>
      <c r="L1976" s="81"/>
      <c r="M1976" s="8"/>
      <c r="N1976" s="8"/>
      <c r="O1976" s="8"/>
    </row>
    <row r="1977" spans="1:15" s="1" customFormat="1" ht="15" hidden="1" customHeight="1">
      <c r="A1977" s="208">
        <v>40841</v>
      </c>
      <c r="B1977" s="131" t="s">
        <v>1998</v>
      </c>
      <c r="C1977" s="74" t="s">
        <v>1999</v>
      </c>
      <c r="D1977" s="138" t="s">
        <v>1297</v>
      </c>
      <c r="E1977" s="78">
        <v>5</v>
      </c>
      <c r="F1977" s="77">
        <v>5.0999999999999996</v>
      </c>
      <c r="G1977" s="77">
        <v>5.0999999999999996</v>
      </c>
      <c r="H1977" s="91">
        <f>(G1977-E1977)/E1977</f>
        <v>1.9999999999999928E-2</v>
      </c>
      <c r="I1977" s="77">
        <f>(F1977-E1977)</f>
        <v>9.9999999999999645E-2</v>
      </c>
      <c r="J1977" s="77">
        <f>G1977-E1977</f>
        <v>9.9999999999999645E-2</v>
      </c>
      <c r="K1977" s="80">
        <v>1</v>
      </c>
      <c r="L1977" s="81"/>
      <c r="M1977" s="8"/>
      <c r="N1977" s="8"/>
      <c r="O1977" s="8"/>
    </row>
    <row r="1978" spans="1:15" s="1" customFormat="1" ht="15" hidden="1" customHeight="1">
      <c r="A1978" s="137">
        <v>40850</v>
      </c>
      <c r="B1978" s="141" t="s">
        <v>1910</v>
      </c>
      <c r="C1978" s="74" t="s">
        <v>1911</v>
      </c>
      <c r="D1978" s="126" t="s">
        <v>1912</v>
      </c>
      <c r="E1978" s="78">
        <v>22</v>
      </c>
      <c r="F1978" s="77">
        <v>21.75</v>
      </c>
      <c r="G1978" s="77">
        <v>21.26</v>
      </c>
      <c r="H1978" s="91">
        <f t="shared" ref="H1978:H1993" si="415">(G1978-E1978)/E1978</f>
        <v>-3.3636363636363568E-2</v>
      </c>
      <c r="I1978" s="77">
        <f t="shared" ref="I1978:I1993" si="416">(F1978-E1978)</f>
        <v>-0.25</v>
      </c>
      <c r="J1978" s="77">
        <f t="shared" ref="J1978:J1993" si="417">G1978-E1978</f>
        <v>-0.73999999999999844</v>
      </c>
      <c r="K1978" s="80">
        <v>1</v>
      </c>
      <c r="L1978" s="81"/>
      <c r="M1978" s="8"/>
      <c r="N1978" s="8"/>
      <c r="O1978" s="8"/>
    </row>
    <row r="1979" spans="1:15" s="1" customFormat="1" ht="15" hidden="1" customHeight="1">
      <c r="A1979" s="137">
        <v>40851</v>
      </c>
      <c r="B1979" s="142" t="s">
        <v>1913</v>
      </c>
      <c r="C1979" s="74" t="s">
        <v>1914</v>
      </c>
      <c r="D1979" s="138" t="s">
        <v>1915</v>
      </c>
      <c r="E1979" s="78">
        <v>20</v>
      </c>
      <c r="F1979" s="77">
        <v>28</v>
      </c>
      <c r="G1979" s="77">
        <v>26.11</v>
      </c>
      <c r="H1979" s="91">
        <f t="shared" si="415"/>
        <v>0.30549999999999999</v>
      </c>
      <c r="I1979" s="77">
        <f t="shared" si="416"/>
        <v>8</v>
      </c>
      <c r="J1979" s="77">
        <f t="shared" si="417"/>
        <v>6.1099999999999994</v>
      </c>
      <c r="K1979" s="80">
        <v>3</v>
      </c>
      <c r="L1979" s="81"/>
      <c r="M1979" s="8"/>
      <c r="N1979" s="8"/>
      <c r="O1979" s="8"/>
    </row>
    <row r="1980" spans="1:15" s="1" customFormat="1" ht="15" hidden="1" customHeight="1">
      <c r="A1980" s="137">
        <v>40851</v>
      </c>
      <c r="B1980" s="73" t="s">
        <v>1916</v>
      </c>
      <c r="C1980" s="74" t="s">
        <v>1917</v>
      </c>
      <c r="D1980" s="126" t="s">
        <v>3280</v>
      </c>
      <c r="E1980" s="78">
        <v>20</v>
      </c>
      <c r="F1980" s="77">
        <v>20</v>
      </c>
      <c r="G1980" s="77">
        <v>19.850000000000001</v>
      </c>
      <c r="H1980" s="91">
        <f t="shared" si="415"/>
        <v>-7.4999999999999286E-3</v>
      </c>
      <c r="I1980" s="77">
        <f t="shared" si="416"/>
        <v>0</v>
      </c>
      <c r="J1980" s="77">
        <f t="shared" si="417"/>
        <v>-0.14999999999999858</v>
      </c>
      <c r="K1980" s="80">
        <v>2</v>
      </c>
      <c r="L1980" s="81" t="s">
        <v>3006</v>
      </c>
      <c r="M1980" s="8"/>
      <c r="N1980" s="8"/>
      <c r="O1980" s="8"/>
    </row>
    <row r="1981" spans="1:15" s="1" customFormat="1" ht="15" hidden="1" customHeight="1">
      <c r="A1981" s="137">
        <v>40855</v>
      </c>
      <c r="B1981" s="73" t="s">
        <v>144</v>
      </c>
      <c r="C1981" s="74" t="s">
        <v>145</v>
      </c>
      <c r="D1981" s="126" t="s">
        <v>146</v>
      </c>
      <c r="E1981" s="78">
        <v>10</v>
      </c>
      <c r="F1981" s="77">
        <v>10</v>
      </c>
      <c r="G1981" s="77">
        <v>9.9499999999999993</v>
      </c>
      <c r="H1981" s="91">
        <f t="shared" si="415"/>
        <v>-5.0000000000000712E-3</v>
      </c>
      <c r="I1981" s="77">
        <f t="shared" si="416"/>
        <v>0</v>
      </c>
      <c r="J1981" s="77">
        <f t="shared" si="417"/>
        <v>-5.0000000000000711E-2</v>
      </c>
      <c r="K1981" s="80">
        <v>1</v>
      </c>
      <c r="L1981" s="81"/>
      <c r="M1981" s="8"/>
      <c r="N1981" s="8"/>
      <c r="O1981" s="8"/>
    </row>
    <row r="1982" spans="1:15" s="1" customFormat="1" ht="15" hidden="1" customHeight="1">
      <c r="A1982" s="137">
        <v>40856</v>
      </c>
      <c r="B1982" s="131" t="s">
        <v>147</v>
      </c>
      <c r="C1982" s="74" t="s">
        <v>148</v>
      </c>
      <c r="D1982" s="138" t="s">
        <v>2833</v>
      </c>
      <c r="E1982" s="78">
        <v>18</v>
      </c>
      <c r="F1982" s="77">
        <v>23</v>
      </c>
      <c r="G1982" s="77">
        <v>24</v>
      </c>
      <c r="H1982" s="91">
        <f t="shared" si="415"/>
        <v>0.33333333333333331</v>
      </c>
      <c r="I1982" s="77">
        <f t="shared" si="416"/>
        <v>5</v>
      </c>
      <c r="J1982" s="77">
        <f t="shared" si="417"/>
        <v>6</v>
      </c>
      <c r="K1982" s="80">
        <v>3</v>
      </c>
      <c r="L1982" s="81"/>
      <c r="M1982" s="8"/>
      <c r="N1982" s="8"/>
      <c r="O1982" s="8"/>
    </row>
    <row r="1983" spans="1:15" s="1" customFormat="1" ht="15" hidden="1" customHeight="1">
      <c r="A1983" s="137">
        <v>40858</v>
      </c>
      <c r="B1983" s="73" t="s">
        <v>149</v>
      </c>
      <c r="C1983" s="74" t="s">
        <v>150</v>
      </c>
      <c r="D1983" s="138" t="s">
        <v>151</v>
      </c>
      <c r="E1983" s="78">
        <v>19</v>
      </c>
      <c r="F1983" s="77">
        <v>19</v>
      </c>
      <c r="G1983" s="77">
        <v>18.87</v>
      </c>
      <c r="H1983" s="91">
        <f t="shared" si="415"/>
        <v>-6.8421052631578421E-3</v>
      </c>
      <c r="I1983" s="77">
        <f t="shared" si="416"/>
        <v>0</v>
      </c>
      <c r="J1983" s="77">
        <f t="shared" si="417"/>
        <v>-0.12999999999999901</v>
      </c>
      <c r="K1983" s="80">
        <v>1</v>
      </c>
      <c r="L1983" s="81"/>
      <c r="M1983" s="8"/>
      <c r="N1983" s="8"/>
      <c r="O1983" s="8"/>
    </row>
    <row r="1984" spans="1:15" s="1" customFormat="1" ht="15" hidden="1" customHeight="1">
      <c r="A1984" s="137">
        <v>40858</v>
      </c>
      <c r="B1984" s="73" t="s">
        <v>152</v>
      </c>
      <c r="C1984" s="74" t="s">
        <v>153</v>
      </c>
      <c r="D1984" s="126" t="s">
        <v>4136</v>
      </c>
      <c r="E1984" s="78">
        <v>19</v>
      </c>
      <c r="F1984" s="77">
        <v>19</v>
      </c>
      <c r="G1984" s="77">
        <v>19.05</v>
      </c>
      <c r="H1984" s="91">
        <f t="shared" si="415"/>
        <v>2.6315789473684583E-3</v>
      </c>
      <c r="I1984" s="77">
        <f t="shared" si="416"/>
        <v>0</v>
      </c>
      <c r="J1984" s="77">
        <f t="shared" si="417"/>
        <v>5.0000000000000711E-2</v>
      </c>
      <c r="K1984" s="80">
        <v>1</v>
      </c>
      <c r="L1984" s="81"/>
      <c r="M1984" s="8"/>
      <c r="N1984" s="8"/>
      <c r="O1984" s="8"/>
    </row>
    <row r="1985" spans="1:15" s="1" customFormat="1" ht="15" hidden="1" customHeight="1">
      <c r="A1985" s="137">
        <v>40858</v>
      </c>
      <c r="B1985" s="131" t="s">
        <v>154</v>
      </c>
      <c r="C1985" s="74" t="s">
        <v>155</v>
      </c>
      <c r="D1985" s="138" t="s">
        <v>156</v>
      </c>
      <c r="E1985" s="78">
        <v>7</v>
      </c>
      <c r="F1985" s="77">
        <v>7</v>
      </c>
      <c r="G1985" s="77">
        <v>7.08</v>
      </c>
      <c r="H1985" s="91">
        <f t="shared" si="415"/>
        <v>1.1428571428571439E-2</v>
      </c>
      <c r="I1985" s="77">
        <f t="shared" si="416"/>
        <v>0</v>
      </c>
      <c r="J1985" s="77">
        <f t="shared" si="417"/>
        <v>8.0000000000000071E-2</v>
      </c>
      <c r="K1985" s="80">
        <v>1</v>
      </c>
      <c r="L1985" s="81"/>
      <c r="M1985" s="8"/>
      <c r="N1985" s="8"/>
      <c r="O1985" s="8"/>
    </row>
    <row r="1986" spans="1:15" s="1" customFormat="1" ht="15" hidden="1" customHeight="1">
      <c r="A1986" s="137">
        <v>40863</v>
      </c>
      <c r="B1986" s="73" t="s">
        <v>2049</v>
      </c>
      <c r="C1986" s="74" t="s">
        <v>2050</v>
      </c>
      <c r="D1986" s="126" t="s">
        <v>2051</v>
      </c>
      <c r="E1986" s="78">
        <v>13</v>
      </c>
      <c r="F1986" s="77">
        <v>13.05</v>
      </c>
      <c r="G1986" s="77">
        <v>12.56</v>
      </c>
      <c r="H1986" s="91">
        <f t="shared" si="415"/>
        <v>-3.3846153846153811E-2</v>
      </c>
      <c r="I1986" s="77">
        <f t="shared" si="416"/>
        <v>5.0000000000000711E-2</v>
      </c>
      <c r="J1986" s="77">
        <f t="shared" si="417"/>
        <v>-0.4399999999999995</v>
      </c>
      <c r="K1986" s="80">
        <v>2</v>
      </c>
      <c r="L1986" s="81" t="s">
        <v>3006</v>
      </c>
      <c r="M1986" s="8"/>
      <c r="N1986" s="8"/>
      <c r="O1986" s="8"/>
    </row>
    <row r="1987" spans="1:15" s="1" customFormat="1" ht="15" hidden="1" customHeight="1">
      <c r="A1987" s="137">
        <v>40863</v>
      </c>
      <c r="B1987" s="131" t="s">
        <v>2052</v>
      </c>
      <c r="C1987" s="74" t="s">
        <v>2053</v>
      </c>
      <c r="D1987" s="138" t="s">
        <v>1972</v>
      </c>
      <c r="E1987" s="78">
        <v>7.5</v>
      </c>
      <c r="F1987" s="77">
        <v>8.3000000000000007</v>
      </c>
      <c r="G1987" s="77">
        <v>8.9</v>
      </c>
      <c r="H1987" s="91">
        <f t="shared" si="415"/>
        <v>0.1866666666666667</v>
      </c>
      <c r="I1987" s="77">
        <f t="shared" si="416"/>
        <v>0.80000000000000071</v>
      </c>
      <c r="J1987" s="77">
        <f t="shared" si="417"/>
        <v>1.4000000000000004</v>
      </c>
      <c r="K1987" s="80">
        <v>2</v>
      </c>
      <c r="L1987" s="81"/>
      <c r="M1987" s="8"/>
    </row>
    <row r="1988" spans="1:15" s="1" customFormat="1" ht="15" hidden="1" customHeight="1">
      <c r="A1988" s="137">
        <v>40864</v>
      </c>
      <c r="B1988" s="73" t="s">
        <v>2054</v>
      </c>
      <c r="C1988" s="74" t="s">
        <v>2055</v>
      </c>
      <c r="D1988" s="138" t="s">
        <v>3229</v>
      </c>
      <c r="E1988" s="78">
        <v>13</v>
      </c>
      <c r="F1988" s="77">
        <v>18</v>
      </c>
      <c r="G1988" s="77">
        <v>16.28</v>
      </c>
      <c r="H1988" s="91">
        <f t="shared" si="415"/>
        <v>0.2523076923076924</v>
      </c>
      <c r="I1988" s="77">
        <f t="shared" si="416"/>
        <v>5</v>
      </c>
      <c r="J1988" s="77">
        <f t="shared" si="417"/>
        <v>3.2800000000000011</v>
      </c>
      <c r="K1988" s="80">
        <v>3</v>
      </c>
      <c r="L1988" s="81"/>
      <c r="M1988" s="8"/>
      <c r="N1988" s="8"/>
      <c r="O1988" s="8"/>
    </row>
    <row r="1989" spans="1:15" s="1" customFormat="1" ht="15" hidden="1" customHeight="1">
      <c r="A1989" s="137">
        <v>40864</v>
      </c>
      <c r="B1989" s="141" t="s">
        <v>2056</v>
      </c>
      <c r="C1989" s="74" t="s">
        <v>2057</v>
      </c>
      <c r="D1989" s="126" t="s">
        <v>2058</v>
      </c>
      <c r="E1989" s="78">
        <v>22</v>
      </c>
      <c r="F1989" s="77">
        <v>21.5</v>
      </c>
      <c r="G1989" s="77">
        <v>21.33</v>
      </c>
      <c r="H1989" s="91">
        <f t="shared" si="415"/>
        <v>-3.0454545454545533E-2</v>
      </c>
      <c r="I1989" s="77">
        <f t="shared" si="416"/>
        <v>-0.5</v>
      </c>
      <c r="J1989" s="77">
        <f t="shared" si="417"/>
        <v>-0.67000000000000171</v>
      </c>
      <c r="K1989" s="80">
        <v>1</v>
      </c>
      <c r="L1989" s="81"/>
      <c r="M1989" s="8"/>
      <c r="N1989" s="8"/>
      <c r="O1989" s="8"/>
    </row>
    <row r="1990" spans="1:15" s="1" customFormat="1" ht="15" hidden="1" customHeight="1">
      <c r="A1990" s="137">
        <v>40865</v>
      </c>
      <c r="B1990" s="143" t="s">
        <v>2059</v>
      </c>
      <c r="C1990" s="74" t="s">
        <v>2060</v>
      </c>
      <c r="D1990" s="126" t="s">
        <v>622</v>
      </c>
      <c r="E1990" s="78">
        <v>8.5</v>
      </c>
      <c r="F1990" s="77">
        <v>8.5</v>
      </c>
      <c r="G1990" s="77">
        <v>7.15</v>
      </c>
      <c r="H1990" s="91">
        <f t="shared" si="415"/>
        <v>-0.15882352941176467</v>
      </c>
      <c r="I1990" s="77">
        <f t="shared" si="416"/>
        <v>0</v>
      </c>
      <c r="J1990" s="77">
        <f t="shared" si="417"/>
        <v>-1.3499999999999996</v>
      </c>
      <c r="K1990" s="80">
        <v>1</v>
      </c>
      <c r="L1990" s="81"/>
      <c r="M1990" s="8"/>
    </row>
    <row r="1991" spans="1:15" s="1" customFormat="1" ht="15" hidden="1" customHeight="1">
      <c r="A1991" s="137">
        <v>40865</v>
      </c>
      <c r="B1991" s="131" t="s">
        <v>2061</v>
      </c>
      <c r="C1991" s="74" t="s">
        <v>2062</v>
      </c>
      <c r="D1991" s="138" t="s">
        <v>2063</v>
      </c>
      <c r="E1991" s="78">
        <v>10</v>
      </c>
      <c r="F1991" s="77">
        <v>10</v>
      </c>
      <c r="G1991" s="77">
        <v>9.5</v>
      </c>
      <c r="H1991" s="91">
        <f t="shared" si="415"/>
        <v>-0.05</v>
      </c>
      <c r="I1991" s="77">
        <f t="shared" si="416"/>
        <v>0</v>
      </c>
      <c r="J1991" s="77">
        <f t="shared" si="417"/>
        <v>-0.5</v>
      </c>
      <c r="K1991" s="80">
        <v>1</v>
      </c>
      <c r="L1991" s="81"/>
    </row>
    <row r="1992" spans="1:15" s="1" customFormat="1" ht="15" hidden="1" customHeight="1">
      <c r="A1992" s="137">
        <v>40865</v>
      </c>
      <c r="B1992" s="131" t="s">
        <v>2064</v>
      </c>
      <c r="C1992" s="74" t="s">
        <v>2065</v>
      </c>
      <c r="D1992" s="138" t="s">
        <v>3229</v>
      </c>
      <c r="E1992" s="78">
        <v>12</v>
      </c>
      <c r="F1992" s="77">
        <v>12</v>
      </c>
      <c r="G1992" s="77">
        <v>12</v>
      </c>
      <c r="H1992" s="91">
        <f t="shared" si="415"/>
        <v>0</v>
      </c>
      <c r="I1992" s="77">
        <f t="shared" si="416"/>
        <v>0</v>
      </c>
      <c r="J1992" s="77">
        <f t="shared" si="417"/>
        <v>0</v>
      </c>
      <c r="K1992" s="80">
        <v>1</v>
      </c>
      <c r="L1992" s="81"/>
    </row>
    <row r="1993" spans="1:15" s="1" customFormat="1" ht="15" hidden="1" customHeight="1">
      <c r="A1993" s="137">
        <v>40865</v>
      </c>
      <c r="B1993" s="131" t="s">
        <v>2066</v>
      </c>
      <c r="C1993" s="74" t="s">
        <v>2067</v>
      </c>
      <c r="D1993" s="138" t="s">
        <v>2068</v>
      </c>
      <c r="E1993" s="78">
        <v>19</v>
      </c>
      <c r="F1993" s="77">
        <v>22</v>
      </c>
      <c r="G1993" s="77">
        <v>22</v>
      </c>
      <c r="H1993" s="91">
        <f t="shared" si="415"/>
        <v>0.15789473684210525</v>
      </c>
      <c r="I1993" s="77">
        <f t="shared" si="416"/>
        <v>3</v>
      </c>
      <c r="J1993" s="77">
        <f t="shared" si="417"/>
        <v>3</v>
      </c>
      <c r="K1993" s="80">
        <v>3</v>
      </c>
      <c r="L1993" s="81"/>
    </row>
    <row r="1994" spans="1:15" s="1" customFormat="1" ht="15" hidden="1" customHeight="1">
      <c r="A1994" s="137">
        <v>40870</v>
      </c>
      <c r="B1994" s="73" t="s">
        <v>3330</v>
      </c>
      <c r="C1994" s="74" t="s">
        <v>3331</v>
      </c>
      <c r="D1994" s="73" t="s">
        <v>3332</v>
      </c>
      <c r="E1994" s="78">
        <v>20</v>
      </c>
      <c r="F1994" s="77">
        <v>20</v>
      </c>
      <c r="G1994" s="77">
        <v>20</v>
      </c>
      <c r="H1994" s="91">
        <f>(G1994-E1994)/E1994</f>
        <v>0</v>
      </c>
      <c r="I1994" s="77">
        <f>(F1994-E1994)</f>
        <v>0</v>
      </c>
      <c r="J1994" s="77">
        <f>G1994-E1994</f>
        <v>0</v>
      </c>
      <c r="K1994" s="80">
        <v>1</v>
      </c>
      <c r="L1994" s="91"/>
    </row>
    <row r="1995" spans="1:15" s="1" customFormat="1" ht="15" hidden="1" customHeight="1">
      <c r="A1995" s="137">
        <v>40879</v>
      </c>
      <c r="B1995" s="73" t="s">
        <v>336</v>
      </c>
      <c r="C1995" s="74" t="s">
        <v>337</v>
      </c>
      <c r="D1995" s="73" t="s">
        <v>1940</v>
      </c>
      <c r="E1995" s="78">
        <v>1</v>
      </c>
      <c r="F1995" s="77">
        <v>1.1499999999999999</v>
      </c>
      <c r="G1995" s="77">
        <v>1.1499999999999999</v>
      </c>
      <c r="H1995" s="91">
        <f>(G1995-E1995)/E1995</f>
        <v>0.14999999999999991</v>
      </c>
      <c r="I1995" s="77">
        <f>(F1995-E1995)</f>
        <v>0.14999999999999991</v>
      </c>
      <c r="J1995" s="77">
        <f>G1995-E1995</f>
        <v>0.14999999999999991</v>
      </c>
      <c r="K1995" s="80">
        <v>1</v>
      </c>
      <c r="L1995" s="91"/>
    </row>
    <row r="1996" spans="1:15" s="1" customFormat="1" ht="15" hidden="1" customHeight="1">
      <c r="A1996" s="137">
        <v>40886</v>
      </c>
      <c r="B1996" s="131" t="s">
        <v>1995</v>
      </c>
      <c r="C1996" s="74" t="s">
        <v>1996</v>
      </c>
      <c r="D1996" s="138" t="s">
        <v>1997</v>
      </c>
      <c r="E1996" s="78">
        <v>19</v>
      </c>
      <c r="F1996" s="77">
        <v>18.82</v>
      </c>
      <c r="G1996" s="77">
        <v>19.79</v>
      </c>
      <c r="H1996" s="91">
        <f>(G1996-E1996)/E1996</f>
        <v>4.1578947368421007E-2</v>
      </c>
      <c r="I1996" s="77">
        <f>(F1996-E1996)</f>
        <v>-0.17999999999999972</v>
      </c>
      <c r="J1996" s="77">
        <f>G1996-E1996</f>
        <v>0.78999999999999915</v>
      </c>
      <c r="K1996" s="80">
        <v>1</v>
      </c>
      <c r="L1996" s="91"/>
    </row>
    <row r="1997" spans="1:15" s="1" customFormat="1" ht="15" hidden="1" customHeight="1">
      <c r="A1997" s="137">
        <v>40886</v>
      </c>
      <c r="B1997" s="141" t="s">
        <v>333</v>
      </c>
      <c r="C1997" s="74" t="s">
        <v>334</v>
      </c>
      <c r="D1997" s="126" t="s">
        <v>335</v>
      </c>
      <c r="E1997" s="78">
        <v>20</v>
      </c>
      <c r="F1997" s="77">
        <v>20.5</v>
      </c>
      <c r="G1997" s="77">
        <v>20</v>
      </c>
      <c r="H1997" s="91">
        <f>(G1997-E1997)/E1997</f>
        <v>0</v>
      </c>
      <c r="I1997" s="77">
        <f>(F1997-E1997)</f>
        <v>0.5</v>
      </c>
      <c r="J1997" s="77">
        <f>G1997-E1997</f>
        <v>0</v>
      </c>
      <c r="K1997" s="80">
        <v>2</v>
      </c>
      <c r="L1997" s="91"/>
    </row>
    <row r="1998" spans="1:15" s="1" customFormat="1" ht="15" hidden="1" customHeight="1">
      <c r="A1998" s="137">
        <v>40890</v>
      </c>
      <c r="B1998" s="131" t="s">
        <v>1105</v>
      </c>
      <c r="C1998" s="74" t="s">
        <v>1106</v>
      </c>
      <c r="D1998" s="138" t="s">
        <v>2991</v>
      </c>
      <c r="E1998" s="78">
        <v>12</v>
      </c>
      <c r="F1998" s="77">
        <v>15.12</v>
      </c>
      <c r="G1998" s="77">
        <v>15.05</v>
      </c>
      <c r="H1998" s="91">
        <f t="shared" ref="H1998:H2005" si="418">(G1998-E1998)/E1998</f>
        <v>0.25416666666666671</v>
      </c>
      <c r="I1998" s="77">
        <f t="shared" ref="I1998:I2005" si="419">(F1998-E1998)</f>
        <v>3.1199999999999992</v>
      </c>
      <c r="J1998" s="77">
        <f t="shared" ref="J1998:J2005" si="420">G1998-E1998</f>
        <v>3.0500000000000007</v>
      </c>
      <c r="K1998" s="80">
        <v>3</v>
      </c>
      <c r="L1998" s="91"/>
    </row>
    <row r="1999" spans="1:15" s="1" customFormat="1" ht="15" hidden="1" customHeight="1">
      <c r="A1999" s="137">
        <v>40891</v>
      </c>
      <c r="B1999" s="131" t="s">
        <v>1107</v>
      </c>
      <c r="C1999" s="74" t="s">
        <v>1108</v>
      </c>
      <c r="D1999" s="138" t="s">
        <v>1109</v>
      </c>
      <c r="E1999" s="78">
        <v>22</v>
      </c>
      <c r="F1999" s="77">
        <v>20</v>
      </c>
      <c r="G1999" s="77">
        <v>18.25</v>
      </c>
      <c r="H1999" s="91">
        <f t="shared" si="418"/>
        <v>-0.17045454545454544</v>
      </c>
      <c r="I1999" s="77">
        <f t="shared" si="419"/>
        <v>-2</v>
      </c>
      <c r="J1999" s="77">
        <f t="shared" si="420"/>
        <v>-3.75</v>
      </c>
      <c r="K1999" s="80">
        <v>1</v>
      </c>
      <c r="L1999" s="91"/>
    </row>
    <row r="2000" spans="1:15" s="1" customFormat="1" ht="15" hidden="1" customHeight="1">
      <c r="A2000" s="137">
        <v>40892</v>
      </c>
      <c r="B2000" s="131" t="s">
        <v>1110</v>
      </c>
      <c r="C2000" s="74" t="s">
        <v>1111</v>
      </c>
      <c r="D2000" s="138" t="s">
        <v>3280</v>
      </c>
      <c r="E2000" s="78">
        <v>17</v>
      </c>
      <c r="F2000" s="77">
        <v>15.5</v>
      </c>
      <c r="G2000" s="77">
        <v>13.61</v>
      </c>
      <c r="H2000" s="91">
        <f t="shared" si="418"/>
        <v>-0.1994117647058824</v>
      </c>
      <c r="I2000" s="77">
        <f t="shared" si="419"/>
        <v>-1.5</v>
      </c>
      <c r="J2000" s="77">
        <f t="shared" si="420"/>
        <v>-3.3900000000000006</v>
      </c>
      <c r="K2000" s="80">
        <v>1</v>
      </c>
      <c r="L2000" s="91"/>
    </row>
    <row r="2001" spans="1:13" s="1" customFormat="1" ht="15" hidden="1" customHeight="1">
      <c r="A2001" s="137">
        <v>40892</v>
      </c>
      <c r="B2001" s="141" t="s">
        <v>1112</v>
      </c>
      <c r="C2001" s="74" t="s">
        <v>1113</v>
      </c>
      <c r="D2001" s="126" t="s">
        <v>5029</v>
      </c>
      <c r="E2001" s="78">
        <v>17</v>
      </c>
      <c r="F2001" s="77">
        <v>17.25</v>
      </c>
      <c r="G2001" s="77">
        <v>18.100000000000001</v>
      </c>
      <c r="H2001" s="91">
        <f t="shared" si="418"/>
        <v>6.4705882352941266E-2</v>
      </c>
      <c r="I2001" s="77">
        <f t="shared" si="419"/>
        <v>0.25</v>
      </c>
      <c r="J2001" s="77">
        <f t="shared" si="420"/>
        <v>1.1000000000000014</v>
      </c>
      <c r="K2001" s="80">
        <v>1</v>
      </c>
      <c r="L2001" s="91"/>
    </row>
    <row r="2002" spans="1:13" s="1" customFormat="1" ht="15" hidden="1" customHeight="1">
      <c r="A2002" s="137">
        <v>40892</v>
      </c>
      <c r="B2002" s="131" t="s">
        <v>1114</v>
      </c>
      <c r="C2002" s="74" t="s">
        <v>1115</v>
      </c>
      <c r="D2002" s="138" t="s">
        <v>1116</v>
      </c>
      <c r="E2002" s="78">
        <v>20</v>
      </c>
      <c r="F2002" s="77">
        <v>25</v>
      </c>
      <c r="G2002" s="77">
        <v>24.2</v>
      </c>
      <c r="H2002" s="91">
        <f t="shared" si="418"/>
        <v>0.20999999999999996</v>
      </c>
      <c r="I2002" s="77">
        <f t="shared" si="419"/>
        <v>5</v>
      </c>
      <c r="J2002" s="77">
        <f t="shared" si="420"/>
        <v>4.1999999999999993</v>
      </c>
      <c r="K2002" s="80">
        <v>3</v>
      </c>
      <c r="L2002" s="91"/>
    </row>
    <row r="2003" spans="1:13" s="1" customFormat="1" ht="15" hidden="1" customHeight="1">
      <c r="A2003" s="137">
        <v>40892</v>
      </c>
      <c r="B2003" s="141" t="s">
        <v>1117</v>
      </c>
      <c r="C2003" s="74" t="s">
        <v>1118</v>
      </c>
      <c r="D2003" s="126" t="s">
        <v>2623</v>
      </c>
      <c r="E2003" s="78">
        <v>18</v>
      </c>
      <c r="F2003" s="77">
        <v>17.72</v>
      </c>
      <c r="G2003" s="77">
        <v>18.05</v>
      </c>
      <c r="H2003" s="91">
        <f t="shared" si="418"/>
        <v>2.7777777777778173E-3</v>
      </c>
      <c r="I2003" s="77">
        <f t="shared" si="419"/>
        <v>-0.28000000000000114</v>
      </c>
      <c r="J2003" s="77">
        <f t="shared" si="420"/>
        <v>5.0000000000000711E-2</v>
      </c>
      <c r="K2003" s="80">
        <v>1</v>
      </c>
      <c r="L2003" s="91"/>
    </row>
    <row r="2004" spans="1:13" s="1" customFormat="1" ht="15" hidden="1" customHeight="1">
      <c r="A2004" s="137">
        <v>40893</v>
      </c>
      <c r="B2004" s="73" t="s">
        <v>1119</v>
      </c>
      <c r="C2004" s="74" t="s">
        <v>1120</v>
      </c>
      <c r="D2004" s="126" t="s">
        <v>1121</v>
      </c>
      <c r="E2004" s="78">
        <v>17</v>
      </c>
      <c r="F2004" s="77">
        <v>17</v>
      </c>
      <c r="G2004" s="77">
        <v>17.649999999999999</v>
      </c>
      <c r="H2004" s="91">
        <f t="shared" si="418"/>
        <v>3.8235294117646978E-2</v>
      </c>
      <c r="I2004" s="77">
        <f t="shared" si="419"/>
        <v>0</v>
      </c>
      <c r="J2004" s="77">
        <f t="shared" si="420"/>
        <v>0.64999999999999858</v>
      </c>
      <c r="K2004" s="80">
        <v>1</v>
      </c>
      <c r="L2004" s="91"/>
      <c r="M2004" s="8"/>
    </row>
    <row r="2005" spans="1:13" s="1" customFormat="1" ht="15" hidden="1" customHeight="1">
      <c r="A2005" s="137">
        <v>40893</v>
      </c>
      <c r="B2005" s="144" t="s">
        <v>1122</v>
      </c>
      <c r="C2005" s="74" t="s">
        <v>1123</v>
      </c>
      <c r="D2005" s="138" t="s">
        <v>2991</v>
      </c>
      <c r="E2005" s="78">
        <v>10</v>
      </c>
      <c r="F2005" s="77">
        <v>11</v>
      </c>
      <c r="G2005" s="77">
        <v>9.5</v>
      </c>
      <c r="H2005" s="91">
        <f t="shared" si="418"/>
        <v>-0.05</v>
      </c>
      <c r="I2005" s="77">
        <f t="shared" si="419"/>
        <v>1</v>
      </c>
      <c r="J2005" s="77">
        <f t="shared" si="420"/>
        <v>-0.5</v>
      </c>
      <c r="K2005" s="80">
        <v>3</v>
      </c>
      <c r="L2005" s="91"/>
    </row>
    <row r="2006" spans="1:13" s="1" customFormat="1" ht="15" hidden="1" customHeight="1">
      <c r="A2006" s="137"/>
      <c r="B2006" s="144"/>
      <c r="C2006" s="74"/>
      <c r="D2006" s="138"/>
      <c r="E2006" s="78"/>
      <c r="F2006" s="77"/>
      <c r="G2006" s="77"/>
      <c r="H2006" s="91"/>
      <c r="I2006" s="77"/>
      <c r="J2006" s="77"/>
      <c r="K2006" s="80"/>
      <c r="L2006" s="91"/>
    </row>
    <row r="2007" spans="1:13" s="1" customFormat="1" ht="15" hidden="1" customHeight="1" thickBot="1">
      <c r="A2007" s="72"/>
      <c r="B2007" s="73"/>
      <c r="C2007" s="74"/>
      <c r="D2007" s="73"/>
      <c r="E2007" s="78"/>
      <c r="F2007" s="79"/>
      <c r="G2007" s="79"/>
      <c r="H2007" s="74"/>
      <c r="I2007" s="81"/>
      <c r="J2007" s="81"/>
      <c r="K2007" s="80"/>
      <c r="L2007" s="74"/>
    </row>
    <row r="2008" spans="1:13" s="1" customFormat="1" ht="15" hidden="1" customHeight="1" thickTop="1">
      <c r="A2008" s="100" t="s">
        <v>699</v>
      </c>
      <c r="B2008" s="101"/>
      <c r="C2008" s="101"/>
      <c r="D2008" s="101" t="s">
        <v>3367</v>
      </c>
      <c r="E2008" s="102" t="s">
        <v>700</v>
      </c>
      <c r="F2008" s="103" t="s">
        <v>701</v>
      </c>
      <c r="G2008" s="104" t="s">
        <v>702</v>
      </c>
      <c r="H2008" s="105" t="s">
        <v>702</v>
      </c>
      <c r="I2008" s="106" t="s">
        <v>3004</v>
      </c>
      <c r="J2008" s="106" t="s">
        <v>3004</v>
      </c>
      <c r="K2008" s="107" t="s">
        <v>711</v>
      </c>
      <c r="L2008" s="108"/>
    </row>
    <row r="2009" spans="1:13" s="1" customFormat="1" ht="15" hidden="1" customHeight="1" thickBot="1">
      <c r="A2009" s="109" t="s">
        <v>703</v>
      </c>
      <c r="B2009" s="110" t="s">
        <v>2220</v>
      </c>
      <c r="C2009" s="110" t="s">
        <v>704</v>
      </c>
      <c r="D2009" s="110" t="s">
        <v>3366</v>
      </c>
      <c r="E2009" s="111" t="s">
        <v>705</v>
      </c>
      <c r="F2009" s="112" t="s">
        <v>705</v>
      </c>
      <c r="G2009" s="113" t="s">
        <v>706</v>
      </c>
      <c r="H2009" s="114" t="s">
        <v>707</v>
      </c>
      <c r="I2009" s="115" t="s">
        <v>701</v>
      </c>
      <c r="J2009" s="115" t="s">
        <v>706</v>
      </c>
      <c r="K2009" s="116" t="s">
        <v>2169</v>
      </c>
      <c r="L2009" s="117" t="s">
        <v>3005</v>
      </c>
    </row>
    <row r="2010" spans="1:13" s="1" customFormat="1" ht="15" hidden="1" customHeight="1" thickTop="1" thickBot="1">
      <c r="A2010" s="72"/>
      <c r="B2010" s="118">
        <v>2010</v>
      </c>
      <c r="C2010" s="74"/>
      <c r="D2010" s="84"/>
      <c r="E2010" s="78"/>
      <c r="F2010" s="79"/>
      <c r="G2010" s="79"/>
      <c r="H2010" s="74"/>
      <c r="I2010" s="81"/>
      <c r="J2010" s="81"/>
      <c r="K2010" s="80"/>
      <c r="L2010" s="74"/>
    </row>
    <row r="2011" spans="1:13" s="1" customFormat="1" ht="15" hidden="1" customHeight="1" thickTop="1">
      <c r="A2011" s="137">
        <v>40200</v>
      </c>
      <c r="B2011" s="73" t="s">
        <v>1332</v>
      </c>
      <c r="C2011" s="74" t="s">
        <v>1333</v>
      </c>
      <c r="D2011" s="73" t="s">
        <v>1334</v>
      </c>
      <c r="E2011" s="78">
        <v>13</v>
      </c>
      <c r="F2011" s="77">
        <v>12.3</v>
      </c>
      <c r="G2011" s="77">
        <v>11.9</v>
      </c>
      <c r="H2011" s="91">
        <f t="shared" ref="H2011:H2065" si="421">(G2011-E2011)/E2011</f>
        <v>-8.4615384615384592E-2</v>
      </c>
      <c r="I2011" s="77">
        <f t="shared" ref="I2011:I2065" si="422">(F2011-E2011)</f>
        <v>-0.69999999999999929</v>
      </c>
      <c r="J2011" s="77">
        <f t="shared" ref="J2011:J2065" si="423">G2011-E2011</f>
        <v>-1.0999999999999996</v>
      </c>
      <c r="K2011" s="80">
        <v>1</v>
      </c>
      <c r="L2011" s="74"/>
    </row>
    <row r="2012" spans="1:13" s="1" customFormat="1" ht="15" hidden="1" customHeight="1">
      <c r="A2012" s="137">
        <v>40200</v>
      </c>
      <c r="B2012" s="73" t="s">
        <v>1335</v>
      </c>
      <c r="C2012" s="74" t="s">
        <v>1336</v>
      </c>
      <c r="D2012" s="73" t="s">
        <v>3431</v>
      </c>
      <c r="E2012" s="78">
        <v>20</v>
      </c>
      <c r="F2012" s="77">
        <v>19.25</v>
      </c>
      <c r="G2012" s="77">
        <v>19</v>
      </c>
      <c r="H2012" s="91">
        <f t="shared" si="421"/>
        <v>-0.05</v>
      </c>
      <c r="I2012" s="77">
        <f t="shared" si="422"/>
        <v>-0.75</v>
      </c>
      <c r="J2012" s="77">
        <f t="shared" si="423"/>
        <v>-1</v>
      </c>
      <c r="K2012" s="80">
        <v>1</v>
      </c>
      <c r="L2012" s="74"/>
    </row>
    <row r="2013" spans="1:13" s="1" customFormat="1" ht="15" hidden="1" customHeight="1">
      <c r="A2013" s="137">
        <v>40200</v>
      </c>
      <c r="B2013" s="73" t="s">
        <v>1676</v>
      </c>
      <c r="C2013" s="74" t="s">
        <v>1677</v>
      </c>
      <c r="D2013" s="73" t="s">
        <v>1678</v>
      </c>
      <c r="E2013" s="78">
        <v>12</v>
      </c>
      <c r="F2013" s="77">
        <v>12.7</v>
      </c>
      <c r="G2013" s="77">
        <v>12.75</v>
      </c>
      <c r="H2013" s="91">
        <f t="shared" si="421"/>
        <v>6.25E-2</v>
      </c>
      <c r="I2013" s="77">
        <f t="shared" si="422"/>
        <v>0.69999999999999929</v>
      </c>
      <c r="J2013" s="77">
        <f t="shared" si="423"/>
        <v>0.75</v>
      </c>
      <c r="K2013" s="80">
        <v>1</v>
      </c>
      <c r="L2013" s="74"/>
    </row>
    <row r="2014" spans="1:13" s="1" customFormat="1" ht="15" hidden="1" customHeight="1">
      <c r="A2014" s="137">
        <v>40204</v>
      </c>
      <c r="B2014" s="73" t="s">
        <v>1679</v>
      </c>
      <c r="C2014" s="74" t="s">
        <v>1680</v>
      </c>
      <c r="D2014" s="73" t="s">
        <v>1681</v>
      </c>
      <c r="E2014" s="78">
        <v>6.3</v>
      </c>
      <c r="F2014" s="77">
        <v>6.3</v>
      </c>
      <c r="G2014" s="77">
        <v>5.77</v>
      </c>
      <c r="H2014" s="91">
        <f t="shared" si="421"/>
        <v>-8.4126984126984175E-2</v>
      </c>
      <c r="I2014" s="77">
        <f t="shared" si="422"/>
        <v>0</v>
      </c>
      <c r="J2014" s="77">
        <f t="shared" si="423"/>
        <v>-0.53000000000000025</v>
      </c>
      <c r="K2014" s="80">
        <v>1</v>
      </c>
      <c r="L2014" s="74"/>
    </row>
    <row r="2015" spans="1:13" s="1" customFormat="1" ht="15" hidden="1" customHeight="1">
      <c r="A2015" s="137">
        <v>40206</v>
      </c>
      <c r="B2015" s="73" t="s">
        <v>1682</v>
      </c>
      <c r="C2015" s="74" t="s">
        <v>1683</v>
      </c>
      <c r="D2015" s="73" t="s">
        <v>1972</v>
      </c>
      <c r="E2015" s="78">
        <v>7</v>
      </c>
      <c r="F2015" s="77">
        <v>7.15</v>
      </c>
      <c r="G2015" s="77">
        <v>7.3</v>
      </c>
      <c r="H2015" s="91">
        <f t="shared" si="421"/>
        <v>4.285714285714283E-2</v>
      </c>
      <c r="I2015" s="77">
        <f t="shared" si="422"/>
        <v>0.15000000000000036</v>
      </c>
      <c r="J2015" s="77">
        <f t="shared" si="423"/>
        <v>0.29999999999999982</v>
      </c>
      <c r="K2015" s="80">
        <v>1</v>
      </c>
      <c r="L2015" s="74"/>
    </row>
    <row r="2016" spans="1:13" s="1" customFormat="1" ht="15" hidden="1" customHeight="1">
      <c r="A2016" s="137">
        <v>40207</v>
      </c>
      <c r="B2016" s="138" t="s">
        <v>1684</v>
      </c>
      <c r="C2016" s="74" t="s">
        <v>1685</v>
      </c>
      <c r="D2016" s="73" t="s">
        <v>1686</v>
      </c>
      <c r="E2016" s="78">
        <v>4.5</v>
      </c>
      <c r="F2016" s="77">
        <v>4.7</v>
      </c>
      <c r="G2016" s="77">
        <v>4.45</v>
      </c>
      <c r="H2016" s="91">
        <f t="shared" si="421"/>
        <v>-1.1111111111111072E-2</v>
      </c>
      <c r="I2016" s="77">
        <f t="shared" si="422"/>
        <v>0.20000000000000018</v>
      </c>
      <c r="J2016" s="77">
        <f t="shared" si="423"/>
        <v>-4.9999999999999822E-2</v>
      </c>
      <c r="K2016" s="80">
        <v>1</v>
      </c>
      <c r="L2016" s="74"/>
    </row>
    <row r="2017" spans="1:12" s="1" customFormat="1" ht="15" hidden="1" customHeight="1">
      <c r="A2017" s="137">
        <v>40212</v>
      </c>
      <c r="B2017" s="73" t="s">
        <v>1687</v>
      </c>
      <c r="C2017" s="74" t="s">
        <v>1688</v>
      </c>
      <c r="D2017" s="73" t="s">
        <v>1689</v>
      </c>
      <c r="E2017" s="78">
        <v>11.25</v>
      </c>
      <c r="F2017" s="77">
        <v>11.31</v>
      </c>
      <c r="G2017" s="77">
        <v>11.65</v>
      </c>
      <c r="H2017" s="91">
        <f t="shared" si="421"/>
        <v>3.555555555555559E-2</v>
      </c>
      <c r="I2017" s="77">
        <f t="shared" si="422"/>
        <v>6.0000000000000497E-2</v>
      </c>
      <c r="J2017" s="77">
        <f t="shared" si="423"/>
        <v>0.40000000000000036</v>
      </c>
      <c r="K2017" s="80">
        <v>1</v>
      </c>
      <c r="L2017" s="74"/>
    </row>
    <row r="2018" spans="1:12" s="1" customFormat="1" ht="15" hidden="1" customHeight="1">
      <c r="A2018" s="137">
        <v>40218</v>
      </c>
      <c r="B2018" s="73" t="s">
        <v>1690</v>
      </c>
      <c r="C2018" s="74" t="s">
        <v>1691</v>
      </c>
      <c r="D2018" s="73" t="s">
        <v>1692</v>
      </c>
      <c r="E2018" s="78">
        <v>18.75</v>
      </c>
      <c r="F2018" s="77">
        <v>17.8</v>
      </c>
      <c r="G2018" s="77">
        <v>18</v>
      </c>
      <c r="H2018" s="91">
        <f t="shared" si="421"/>
        <v>-0.04</v>
      </c>
      <c r="I2018" s="77">
        <f t="shared" si="422"/>
        <v>-0.94999999999999929</v>
      </c>
      <c r="J2018" s="77">
        <f t="shared" si="423"/>
        <v>-0.75</v>
      </c>
      <c r="K2018" s="80">
        <v>1</v>
      </c>
      <c r="L2018" s="74"/>
    </row>
    <row r="2019" spans="1:12" s="1" customFormat="1" ht="15" hidden="1" customHeight="1">
      <c r="A2019" s="137">
        <v>40219</v>
      </c>
      <c r="B2019" s="73" t="s">
        <v>1793</v>
      </c>
      <c r="C2019" s="74" t="s">
        <v>1794</v>
      </c>
      <c r="D2019" s="73" t="s">
        <v>1795</v>
      </c>
      <c r="E2019" s="78">
        <v>14.5</v>
      </c>
      <c r="F2019" s="77">
        <v>14.75</v>
      </c>
      <c r="G2019" s="77">
        <v>15.6</v>
      </c>
      <c r="H2019" s="91">
        <f t="shared" si="421"/>
        <v>7.5862068965517213E-2</v>
      </c>
      <c r="I2019" s="77">
        <f t="shared" si="422"/>
        <v>0.25</v>
      </c>
      <c r="J2019" s="77">
        <f t="shared" si="423"/>
        <v>1.0999999999999996</v>
      </c>
      <c r="K2019" s="80">
        <v>1</v>
      </c>
      <c r="L2019" s="74"/>
    </row>
    <row r="2020" spans="1:12" s="1" customFormat="1" ht="15" hidden="1" customHeight="1">
      <c r="A2020" s="137">
        <v>40219</v>
      </c>
      <c r="B2020" s="73" t="s">
        <v>1796</v>
      </c>
      <c r="C2020" s="74" t="s">
        <v>1797</v>
      </c>
      <c r="D2020" s="73" t="s">
        <v>309</v>
      </c>
      <c r="E2020" s="78">
        <v>20</v>
      </c>
      <c r="F2020" s="77">
        <v>18.75</v>
      </c>
      <c r="G2020" s="77">
        <v>18.649999999999999</v>
      </c>
      <c r="H2020" s="91">
        <f t="shared" si="421"/>
        <v>-6.7500000000000074E-2</v>
      </c>
      <c r="I2020" s="77">
        <f t="shared" si="422"/>
        <v>-1.25</v>
      </c>
      <c r="J2020" s="77">
        <f t="shared" si="423"/>
        <v>-1.3500000000000014</v>
      </c>
      <c r="K2020" s="80">
        <v>1</v>
      </c>
      <c r="L2020" s="74"/>
    </row>
    <row r="2021" spans="1:12" s="1" customFormat="1" ht="15" hidden="1" customHeight="1">
      <c r="A2021" s="137">
        <v>40220</v>
      </c>
      <c r="B2021" s="73" t="s">
        <v>1798</v>
      </c>
      <c r="C2021" s="74" t="s">
        <v>1799</v>
      </c>
      <c r="D2021" s="73" t="s">
        <v>1800</v>
      </c>
      <c r="E2021" s="78">
        <v>13</v>
      </c>
      <c r="F2021" s="77">
        <v>13</v>
      </c>
      <c r="G2021" s="77">
        <v>12.84</v>
      </c>
      <c r="H2021" s="91">
        <f t="shared" si="421"/>
        <v>-1.2307692307692318E-2</v>
      </c>
      <c r="I2021" s="77">
        <f t="shared" si="422"/>
        <v>0</v>
      </c>
      <c r="J2021" s="77">
        <f t="shared" si="423"/>
        <v>-0.16000000000000014</v>
      </c>
      <c r="K2021" s="80">
        <v>1</v>
      </c>
      <c r="L2021" s="74"/>
    </row>
    <row r="2022" spans="1:12" s="1" customFormat="1" ht="15" hidden="1" customHeight="1">
      <c r="A2022" s="137">
        <v>40220</v>
      </c>
      <c r="B2022" s="73" t="s">
        <v>1801</v>
      </c>
      <c r="C2022" s="74" t="s">
        <v>1802</v>
      </c>
      <c r="D2022" s="73" t="s">
        <v>1803</v>
      </c>
      <c r="E2022" s="78">
        <v>10</v>
      </c>
      <c r="F2022" s="77">
        <v>10</v>
      </c>
      <c r="G2022" s="77">
        <v>10.199999999999999</v>
      </c>
      <c r="H2022" s="91">
        <f t="shared" si="421"/>
        <v>1.9999999999999928E-2</v>
      </c>
      <c r="I2022" s="77">
        <f t="shared" si="422"/>
        <v>0</v>
      </c>
      <c r="J2022" s="77">
        <f t="shared" si="423"/>
        <v>0.19999999999999929</v>
      </c>
      <c r="K2022" s="80">
        <v>1</v>
      </c>
      <c r="L2022" s="74"/>
    </row>
    <row r="2023" spans="1:12" s="1" customFormat="1" ht="15" hidden="1" customHeight="1">
      <c r="A2023" s="137">
        <v>40220</v>
      </c>
      <c r="B2023" s="73" t="s">
        <v>1804</v>
      </c>
      <c r="C2023" s="74" t="s">
        <v>1805</v>
      </c>
      <c r="D2023" s="209" t="s">
        <v>921</v>
      </c>
      <c r="E2023" s="78">
        <v>15</v>
      </c>
      <c r="F2023" s="77">
        <v>15.1</v>
      </c>
      <c r="G2023" s="77">
        <v>15</v>
      </c>
      <c r="H2023" s="91">
        <f t="shared" si="421"/>
        <v>0</v>
      </c>
      <c r="I2023" s="77">
        <f t="shared" si="422"/>
        <v>9.9999999999999645E-2</v>
      </c>
      <c r="J2023" s="77">
        <f t="shared" si="423"/>
        <v>0</v>
      </c>
      <c r="K2023" s="80">
        <v>1</v>
      </c>
      <c r="L2023" s="74"/>
    </row>
    <row r="2024" spans="1:12" s="1" customFormat="1" ht="15" hidden="1" customHeight="1">
      <c r="A2024" s="137">
        <v>40235</v>
      </c>
      <c r="B2024" s="73" t="s">
        <v>922</v>
      </c>
      <c r="C2024" s="74" t="s">
        <v>923</v>
      </c>
      <c r="D2024" s="73" t="s">
        <v>924</v>
      </c>
      <c r="E2024" s="78">
        <v>10</v>
      </c>
      <c r="F2024" s="77">
        <v>9.65</v>
      </c>
      <c r="G2024" s="77">
        <v>9.59</v>
      </c>
      <c r="H2024" s="91">
        <f t="shared" si="421"/>
        <v>-4.1000000000000016E-2</v>
      </c>
      <c r="I2024" s="77">
        <f t="shared" si="422"/>
        <v>-0.34999999999999964</v>
      </c>
      <c r="J2024" s="77">
        <f t="shared" si="423"/>
        <v>-0.41000000000000014</v>
      </c>
      <c r="K2024" s="80">
        <v>1</v>
      </c>
      <c r="L2024" s="74"/>
    </row>
    <row r="2025" spans="1:12" s="1" customFormat="1" ht="15" hidden="1" customHeight="1">
      <c r="A2025" s="137">
        <v>40238</v>
      </c>
      <c r="B2025" s="73" t="s">
        <v>925</v>
      </c>
      <c r="C2025" s="74" t="s">
        <v>926</v>
      </c>
      <c r="D2025" s="73" t="s">
        <v>3054</v>
      </c>
      <c r="E2025" s="78">
        <v>7</v>
      </c>
      <c r="F2025" s="77">
        <v>7</v>
      </c>
      <c r="G2025" s="77">
        <v>7.01</v>
      </c>
      <c r="H2025" s="91">
        <f t="shared" si="421"/>
        <v>1.4285714285713982E-3</v>
      </c>
      <c r="I2025" s="77">
        <f t="shared" si="422"/>
        <v>0</v>
      </c>
      <c r="J2025" s="77">
        <f t="shared" si="423"/>
        <v>9.9999999999997868E-3</v>
      </c>
      <c r="K2025" s="80">
        <v>1</v>
      </c>
      <c r="L2025" s="74"/>
    </row>
    <row r="2026" spans="1:12" s="1" customFormat="1" ht="15" hidden="1" customHeight="1">
      <c r="A2026" s="137">
        <v>40247</v>
      </c>
      <c r="B2026" s="73" t="s">
        <v>2934</v>
      </c>
      <c r="C2026" s="74" t="s">
        <v>2935</v>
      </c>
      <c r="D2026" s="73" t="s">
        <v>2936</v>
      </c>
      <c r="E2026" s="78">
        <v>14</v>
      </c>
      <c r="F2026" s="77">
        <v>14</v>
      </c>
      <c r="G2026" s="77">
        <v>13.96</v>
      </c>
      <c r="H2026" s="91">
        <f t="shared" si="421"/>
        <v>-2.8571428571427964E-3</v>
      </c>
      <c r="I2026" s="77">
        <f t="shared" si="422"/>
        <v>0</v>
      </c>
      <c r="J2026" s="77">
        <f t="shared" si="423"/>
        <v>-3.9999999999999147E-2</v>
      </c>
      <c r="K2026" s="80">
        <v>1</v>
      </c>
      <c r="L2026" s="74"/>
    </row>
    <row r="2027" spans="1:12" s="1" customFormat="1" ht="15" hidden="1" customHeight="1">
      <c r="A2027" s="137">
        <v>40248</v>
      </c>
      <c r="B2027" s="73" t="s">
        <v>2937</v>
      </c>
      <c r="C2027" s="74" t="s">
        <v>2938</v>
      </c>
      <c r="D2027" s="73" t="s">
        <v>2939</v>
      </c>
      <c r="E2027" s="78">
        <v>18</v>
      </c>
      <c r="F2027" s="78">
        <v>18</v>
      </c>
      <c r="G2027" s="77">
        <v>18.5</v>
      </c>
      <c r="H2027" s="91">
        <f t="shared" si="421"/>
        <v>2.7777777777777776E-2</v>
      </c>
      <c r="I2027" s="77">
        <f t="shared" si="422"/>
        <v>0</v>
      </c>
      <c r="J2027" s="77">
        <f t="shared" si="423"/>
        <v>0.5</v>
      </c>
      <c r="K2027" s="80">
        <v>1</v>
      </c>
      <c r="L2027" s="74"/>
    </row>
    <row r="2028" spans="1:12" s="1" customFormat="1" ht="15" hidden="1" customHeight="1">
      <c r="A2028" s="137">
        <v>40249</v>
      </c>
      <c r="B2028" s="73" t="s">
        <v>2940</v>
      </c>
      <c r="C2028" s="74" t="s">
        <v>2941</v>
      </c>
      <c r="D2028" s="73" t="s">
        <v>2942</v>
      </c>
      <c r="E2028" s="78">
        <v>9</v>
      </c>
      <c r="F2028" s="78">
        <v>8.25</v>
      </c>
      <c r="G2028" s="78">
        <v>9</v>
      </c>
      <c r="H2028" s="91">
        <f t="shared" si="421"/>
        <v>0</v>
      </c>
      <c r="I2028" s="77">
        <f t="shared" si="422"/>
        <v>-0.75</v>
      </c>
      <c r="J2028" s="77">
        <f t="shared" si="423"/>
        <v>0</v>
      </c>
      <c r="K2028" s="80">
        <v>1</v>
      </c>
      <c r="L2028" s="74"/>
    </row>
    <row r="2029" spans="1:12" s="1" customFormat="1" ht="15" hidden="1" customHeight="1">
      <c r="A2029" s="137">
        <v>40249</v>
      </c>
      <c r="B2029" s="73" t="s">
        <v>2943</v>
      </c>
      <c r="C2029" s="74" t="s">
        <v>2944</v>
      </c>
      <c r="D2029" s="73" t="s">
        <v>480</v>
      </c>
      <c r="E2029" s="78">
        <v>19</v>
      </c>
      <c r="F2029" s="78">
        <v>19</v>
      </c>
      <c r="G2029" s="78">
        <v>19</v>
      </c>
      <c r="H2029" s="91">
        <f t="shared" si="421"/>
        <v>0</v>
      </c>
      <c r="I2029" s="77">
        <f t="shared" si="422"/>
        <v>0</v>
      </c>
      <c r="J2029" s="77">
        <f t="shared" si="423"/>
        <v>0</v>
      </c>
      <c r="K2029" s="80">
        <v>1</v>
      </c>
      <c r="L2029" s="74"/>
    </row>
    <row r="2030" spans="1:12" s="1" customFormat="1" ht="15" hidden="1" customHeight="1">
      <c r="A2030" s="137">
        <v>40253</v>
      </c>
      <c r="B2030" s="73" t="s">
        <v>481</v>
      </c>
      <c r="C2030" s="74" t="s">
        <v>482</v>
      </c>
      <c r="D2030" s="73" t="s">
        <v>309</v>
      </c>
      <c r="E2030" s="78">
        <v>12</v>
      </c>
      <c r="F2030" s="78">
        <v>14.95</v>
      </c>
      <c r="G2030" s="77">
        <v>17.25</v>
      </c>
      <c r="H2030" s="91">
        <f t="shared" si="421"/>
        <v>0.4375</v>
      </c>
      <c r="I2030" s="77">
        <f t="shared" si="422"/>
        <v>2.9499999999999993</v>
      </c>
      <c r="J2030" s="77">
        <f t="shared" si="423"/>
        <v>5.25</v>
      </c>
      <c r="K2030" s="80">
        <v>2</v>
      </c>
      <c r="L2030" s="74"/>
    </row>
    <row r="2031" spans="1:12" s="1" customFormat="1" ht="15" hidden="1" customHeight="1">
      <c r="A2031" s="137">
        <v>40261</v>
      </c>
      <c r="B2031" s="73" t="s">
        <v>483</v>
      </c>
      <c r="C2031" s="74" t="s">
        <v>484</v>
      </c>
      <c r="D2031" s="73" t="s">
        <v>1972</v>
      </c>
      <c r="E2031" s="78">
        <v>13</v>
      </c>
      <c r="F2031" s="78">
        <v>17</v>
      </c>
      <c r="G2031" s="77">
        <v>15.1</v>
      </c>
      <c r="H2031" s="91">
        <f t="shared" si="421"/>
        <v>0.16153846153846152</v>
      </c>
      <c r="I2031" s="77">
        <f t="shared" si="422"/>
        <v>4</v>
      </c>
      <c r="J2031" s="77">
        <f t="shared" si="423"/>
        <v>2.0999999999999996</v>
      </c>
      <c r="K2031" s="80">
        <v>2</v>
      </c>
      <c r="L2031" s="74"/>
    </row>
    <row r="2032" spans="1:12" s="1" customFormat="1" ht="15" hidden="1" customHeight="1">
      <c r="A2032" s="137">
        <v>40261</v>
      </c>
      <c r="B2032" s="73" t="s">
        <v>485</v>
      </c>
      <c r="C2032" s="74" t="s">
        <v>486</v>
      </c>
      <c r="D2032" s="73" t="s">
        <v>487</v>
      </c>
      <c r="E2032" s="78">
        <v>14.5</v>
      </c>
      <c r="F2032" s="78">
        <v>15.98</v>
      </c>
      <c r="G2032" s="77">
        <v>15.7</v>
      </c>
      <c r="H2032" s="91">
        <f t="shared" si="421"/>
        <v>8.275862068965513E-2</v>
      </c>
      <c r="I2032" s="77">
        <f t="shared" si="422"/>
        <v>1.4800000000000004</v>
      </c>
      <c r="J2032" s="77">
        <f t="shared" si="423"/>
        <v>1.1999999999999993</v>
      </c>
      <c r="K2032" s="80">
        <v>2</v>
      </c>
      <c r="L2032" s="74"/>
    </row>
    <row r="2033" spans="1:20" s="1" customFormat="1" ht="15" hidden="1" customHeight="1">
      <c r="A2033" s="137">
        <v>40261</v>
      </c>
      <c r="B2033" s="73" t="s">
        <v>488</v>
      </c>
      <c r="C2033" s="74" t="s">
        <v>489</v>
      </c>
      <c r="D2033" s="73" t="s">
        <v>4620</v>
      </c>
      <c r="E2033" s="78">
        <v>13</v>
      </c>
      <c r="F2033" s="78">
        <v>17</v>
      </c>
      <c r="G2033" s="77">
        <v>18.7</v>
      </c>
      <c r="H2033" s="91">
        <f t="shared" si="421"/>
        <v>0.4384615384615384</v>
      </c>
      <c r="I2033" s="77">
        <f t="shared" si="422"/>
        <v>4</v>
      </c>
      <c r="J2033" s="77">
        <f t="shared" si="423"/>
        <v>5.6999999999999993</v>
      </c>
      <c r="K2033" s="80">
        <v>3</v>
      </c>
      <c r="L2033" s="74"/>
    </row>
    <row r="2034" spans="1:20" s="1" customFormat="1" ht="15" hidden="1" customHeight="1">
      <c r="A2034" s="137">
        <v>40263</v>
      </c>
      <c r="B2034" s="73" t="s">
        <v>490</v>
      </c>
      <c r="C2034" s="74" t="s">
        <v>491</v>
      </c>
      <c r="D2034" s="73" t="s">
        <v>1972</v>
      </c>
      <c r="E2034" s="78">
        <v>12.25</v>
      </c>
      <c r="F2034" s="78">
        <v>13.5</v>
      </c>
      <c r="G2034" s="77">
        <v>13.92</v>
      </c>
      <c r="H2034" s="91">
        <f t="shared" si="421"/>
        <v>0.13632653061224489</v>
      </c>
      <c r="I2034" s="77">
        <f t="shared" si="422"/>
        <v>1.25</v>
      </c>
      <c r="J2034" s="77">
        <f t="shared" si="423"/>
        <v>1.67</v>
      </c>
      <c r="K2034" s="80">
        <v>2</v>
      </c>
      <c r="L2034" s="74"/>
    </row>
    <row r="2035" spans="1:20" s="1" customFormat="1" ht="15" hidden="1" customHeight="1">
      <c r="A2035" s="137">
        <v>40268</v>
      </c>
      <c r="B2035" s="73" t="s">
        <v>494</v>
      </c>
      <c r="C2035" s="74" t="s">
        <v>495</v>
      </c>
      <c r="D2035" s="73" t="s">
        <v>496</v>
      </c>
      <c r="E2035" s="78">
        <v>13</v>
      </c>
      <c r="F2035" s="78">
        <v>12.9</v>
      </c>
      <c r="G2035" s="77">
        <v>12.56</v>
      </c>
      <c r="H2035" s="91">
        <f t="shared" si="421"/>
        <v>-3.3846153846153811E-2</v>
      </c>
      <c r="I2035" s="77">
        <f t="shared" si="422"/>
        <v>-9.9999999999999645E-2</v>
      </c>
      <c r="J2035" s="77">
        <f t="shared" si="423"/>
        <v>-0.4399999999999995</v>
      </c>
      <c r="K2035" s="80">
        <v>1</v>
      </c>
      <c r="L2035" s="74"/>
    </row>
    <row r="2036" spans="1:20" s="1" customFormat="1" ht="15" hidden="1" customHeight="1">
      <c r="A2036" s="137">
        <v>40268</v>
      </c>
      <c r="B2036" s="73" t="s">
        <v>497</v>
      </c>
      <c r="C2036" s="74" t="s">
        <v>498</v>
      </c>
      <c r="D2036" s="73" t="s">
        <v>5029</v>
      </c>
      <c r="E2036" s="78">
        <v>15</v>
      </c>
      <c r="F2036" s="78">
        <v>16</v>
      </c>
      <c r="G2036" s="77">
        <v>15.08</v>
      </c>
      <c r="H2036" s="91">
        <f t="shared" si="421"/>
        <v>5.3333333333333384E-3</v>
      </c>
      <c r="I2036" s="77">
        <f t="shared" si="422"/>
        <v>1</v>
      </c>
      <c r="J2036" s="77">
        <f t="shared" si="423"/>
        <v>8.0000000000000071E-2</v>
      </c>
      <c r="K2036" s="80">
        <v>3</v>
      </c>
      <c r="L2036" s="74"/>
    </row>
    <row r="2037" spans="1:20" s="1" customFormat="1" ht="15" hidden="1" customHeight="1">
      <c r="A2037" s="137">
        <v>40268</v>
      </c>
      <c r="B2037" s="73" t="s">
        <v>492</v>
      </c>
      <c r="C2037" s="74" t="s">
        <v>493</v>
      </c>
      <c r="D2037" s="73" t="s">
        <v>3229</v>
      </c>
      <c r="E2037" s="78">
        <v>15</v>
      </c>
      <c r="F2037" s="78">
        <v>20</v>
      </c>
      <c r="G2037" s="78">
        <v>19.170000000000002</v>
      </c>
      <c r="H2037" s="91">
        <f t="shared" si="421"/>
        <v>0.27800000000000014</v>
      </c>
      <c r="I2037" s="77">
        <f t="shared" si="422"/>
        <v>5</v>
      </c>
      <c r="J2037" s="77">
        <f t="shared" si="423"/>
        <v>4.1700000000000017</v>
      </c>
      <c r="K2037" s="80">
        <v>3</v>
      </c>
      <c r="L2037" s="74"/>
    </row>
    <row r="2038" spans="1:20" s="1" customFormat="1" ht="15" hidden="1" customHeight="1">
      <c r="A2038" s="137">
        <v>40269</v>
      </c>
      <c r="B2038" s="73" t="s">
        <v>499</v>
      </c>
      <c r="C2038" s="74" t="s">
        <v>500</v>
      </c>
      <c r="D2038" s="73" t="s">
        <v>4335</v>
      </c>
      <c r="E2038" s="78">
        <v>15</v>
      </c>
      <c r="F2038" s="78">
        <v>19.149999999999999</v>
      </c>
      <c r="G2038" s="77">
        <v>19.649999999999999</v>
      </c>
      <c r="H2038" s="91">
        <f t="shared" si="421"/>
        <v>0.30999999999999989</v>
      </c>
      <c r="I2038" s="77">
        <f t="shared" si="422"/>
        <v>4.1499999999999986</v>
      </c>
      <c r="J2038" s="77">
        <f t="shared" si="423"/>
        <v>4.6499999999999986</v>
      </c>
      <c r="K2038" s="80">
        <v>2</v>
      </c>
      <c r="L2038" s="74"/>
    </row>
    <row r="2039" spans="1:20" s="1" customFormat="1" ht="15" hidden="1" customHeight="1">
      <c r="A2039" s="137">
        <v>40277</v>
      </c>
      <c r="B2039" s="73" t="s">
        <v>501</v>
      </c>
      <c r="C2039" s="74" t="s">
        <v>502</v>
      </c>
      <c r="D2039" s="73" t="s">
        <v>309</v>
      </c>
      <c r="E2039" s="78">
        <v>21</v>
      </c>
      <c r="F2039" s="78">
        <v>20.5</v>
      </c>
      <c r="G2039" s="77">
        <v>19.2</v>
      </c>
      <c r="H2039" s="91">
        <f t="shared" si="421"/>
        <v>-8.5714285714285743E-2</v>
      </c>
      <c r="I2039" s="77">
        <f t="shared" si="422"/>
        <v>-0.5</v>
      </c>
      <c r="J2039" s="77">
        <f t="shared" si="423"/>
        <v>-1.8000000000000007</v>
      </c>
      <c r="K2039" s="80">
        <v>3</v>
      </c>
      <c r="L2039" s="74" t="s">
        <v>3006</v>
      </c>
    </row>
    <row r="2040" spans="1:20" s="1" customFormat="1" ht="15" hidden="1" customHeight="1">
      <c r="A2040" s="137">
        <v>40277</v>
      </c>
      <c r="B2040" s="73" t="s">
        <v>503</v>
      </c>
      <c r="C2040" s="74" t="s">
        <v>504</v>
      </c>
      <c r="D2040" s="73" t="s">
        <v>505</v>
      </c>
      <c r="E2040" s="78">
        <v>5</v>
      </c>
      <c r="F2040" s="78">
        <v>5</v>
      </c>
      <c r="G2040" s="77">
        <v>5.0199999999999996</v>
      </c>
      <c r="H2040" s="91">
        <f t="shared" si="421"/>
        <v>3.9999999999999151E-3</v>
      </c>
      <c r="I2040" s="77">
        <f t="shared" si="422"/>
        <v>0</v>
      </c>
      <c r="J2040" s="77">
        <f t="shared" si="423"/>
        <v>1.9999999999999574E-2</v>
      </c>
      <c r="K2040" s="80">
        <v>1</v>
      </c>
      <c r="L2040" s="74"/>
    </row>
    <row r="2041" spans="1:20" s="1" customFormat="1" ht="15" hidden="1" customHeight="1">
      <c r="A2041" s="137">
        <v>40284</v>
      </c>
      <c r="B2041" s="73" t="s">
        <v>506</v>
      </c>
      <c r="C2041" s="74" t="s">
        <v>1733</v>
      </c>
      <c r="D2041" s="73" t="s">
        <v>487</v>
      </c>
      <c r="E2041" s="78">
        <v>20</v>
      </c>
      <c r="F2041" s="77">
        <v>20.25</v>
      </c>
      <c r="G2041" s="77">
        <v>20.5</v>
      </c>
      <c r="H2041" s="91">
        <f t="shared" si="421"/>
        <v>2.5000000000000001E-2</v>
      </c>
      <c r="I2041" s="77">
        <f t="shared" si="422"/>
        <v>0.25</v>
      </c>
      <c r="J2041" s="77">
        <f t="shared" si="423"/>
        <v>0.5</v>
      </c>
      <c r="K2041" s="80">
        <v>1</v>
      </c>
      <c r="L2041" s="74"/>
    </row>
    <row r="2042" spans="1:20" s="1" customFormat="1" ht="15" hidden="1" customHeight="1">
      <c r="A2042" s="137">
        <v>40290</v>
      </c>
      <c r="B2042" s="73" t="s">
        <v>1736</v>
      </c>
      <c r="C2042" s="74" t="s">
        <v>1737</v>
      </c>
      <c r="D2042" s="73" t="s">
        <v>188</v>
      </c>
      <c r="E2042" s="78">
        <v>13</v>
      </c>
      <c r="F2042" s="77">
        <v>13</v>
      </c>
      <c r="G2042" s="77">
        <v>13.26</v>
      </c>
      <c r="H2042" s="91">
        <f t="shared" si="421"/>
        <v>1.9999999999999983E-2</v>
      </c>
      <c r="I2042" s="77">
        <f t="shared" si="422"/>
        <v>0</v>
      </c>
      <c r="J2042" s="77">
        <f t="shared" si="423"/>
        <v>0.25999999999999979</v>
      </c>
      <c r="K2042" s="80">
        <v>3</v>
      </c>
      <c r="L2042" s="74" t="s">
        <v>3006</v>
      </c>
    </row>
    <row r="2043" spans="1:20" s="1" customFormat="1" ht="15" hidden="1" customHeight="1">
      <c r="A2043" s="137">
        <v>40290</v>
      </c>
      <c r="B2043" s="73" t="s">
        <v>1738</v>
      </c>
      <c r="C2043" s="74" t="s">
        <v>1739</v>
      </c>
      <c r="D2043" s="73" t="s">
        <v>3018</v>
      </c>
      <c r="E2043" s="78">
        <v>15</v>
      </c>
      <c r="F2043" s="77">
        <v>15</v>
      </c>
      <c r="G2043" s="77">
        <v>15</v>
      </c>
      <c r="H2043" s="91">
        <f t="shared" si="421"/>
        <v>0</v>
      </c>
      <c r="I2043" s="77">
        <f t="shared" si="422"/>
        <v>0</v>
      </c>
      <c r="J2043" s="77">
        <f t="shared" si="423"/>
        <v>0</v>
      </c>
      <c r="K2043" s="80">
        <v>3</v>
      </c>
      <c r="L2043" s="74" t="s">
        <v>3006</v>
      </c>
    </row>
    <row r="2044" spans="1:20" s="1" customFormat="1" ht="15" hidden="1" customHeight="1">
      <c r="A2044" s="137">
        <v>40290</v>
      </c>
      <c r="B2044" s="73" t="s">
        <v>1734</v>
      </c>
      <c r="C2044" s="74" t="s">
        <v>1735</v>
      </c>
      <c r="D2044" s="73" t="s">
        <v>347</v>
      </c>
      <c r="E2044" s="78">
        <v>11</v>
      </c>
      <c r="F2044" s="77">
        <v>11</v>
      </c>
      <c r="G2044" s="77">
        <v>11</v>
      </c>
      <c r="H2044" s="91">
        <f t="shared" si="421"/>
        <v>0</v>
      </c>
      <c r="I2044" s="77">
        <f t="shared" si="422"/>
        <v>0</v>
      </c>
      <c r="J2044" s="77">
        <f t="shared" si="423"/>
        <v>0</v>
      </c>
      <c r="K2044" s="80">
        <v>1</v>
      </c>
      <c r="L2044" s="74"/>
    </row>
    <row r="2045" spans="1:20" s="1" customFormat="1" ht="15" hidden="1" customHeight="1">
      <c r="A2045" s="137">
        <v>40290</v>
      </c>
      <c r="B2045" s="73" t="s">
        <v>1740</v>
      </c>
      <c r="C2045" s="74" t="s">
        <v>1741</v>
      </c>
      <c r="D2045" s="73" t="s">
        <v>1742</v>
      </c>
      <c r="E2045" s="78">
        <v>12.26</v>
      </c>
      <c r="F2045" s="77">
        <v>12</v>
      </c>
      <c r="G2045" s="77">
        <v>12</v>
      </c>
      <c r="H2045" s="91">
        <f t="shared" si="421"/>
        <v>-2.1207177814029348E-2</v>
      </c>
      <c r="I2045" s="77">
        <f t="shared" si="422"/>
        <v>-0.25999999999999979</v>
      </c>
      <c r="J2045" s="77">
        <f t="shared" si="423"/>
        <v>-0.25999999999999979</v>
      </c>
      <c r="K2045" s="80">
        <v>1</v>
      </c>
      <c r="L2045" s="74"/>
    </row>
    <row r="2046" spans="1:20" s="1" customFormat="1" ht="15" hidden="1" customHeight="1">
      <c r="A2046" s="137">
        <v>40290</v>
      </c>
      <c r="B2046" s="73" t="s">
        <v>1743</v>
      </c>
      <c r="C2046" s="74" t="s">
        <v>1744</v>
      </c>
      <c r="D2046" s="73" t="s">
        <v>1745</v>
      </c>
      <c r="E2046" s="78">
        <v>14</v>
      </c>
      <c r="F2046" s="77">
        <v>12.75</v>
      </c>
      <c r="G2046" s="77">
        <v>12.3</v>
      </c>
      <c r="H2046" s="91">
        <f t="shared" si="421"/>
        <v>-0.12142857142857137</v>
      </c>
      <c r="I2046" s="77">
        <f t="shared" si="422"/>
        <v>-1.25</v>
      </c>
      <c r="J2046" s="77">
        <f t="shared" si="423"/>
        <v>-1.6999999999999993</v>
      </c>
      <c r="K2046" s="80">
        <v>1</v>
      </c>
      <c r="L2046" s="74"/>
      <c r="M2046" s="8"/>
    </row>
    <row r="2047" spans="1:20" s="1" customFormat="1" ht="15" hidden="1" customHeight="1">
      <c r="A2047" s="137">
        <v>40290</v>
      </c>
      <c r="B2047" s="73" t="s">
        <v>1746</v>
      </c>
      <c r="C2047" s="74" t="s">
        <v>1747</v>
      </c>
      <c r="D2047" s="73" t="s">
        <v>2890</v>
      </c>
      <c r="E2047" s="78">
        <v>12</v>
      </c>
      <c r="F2047" s="77">
        <v>14</v>
      </c>
      <c r="G2047" s="77">
        <v>13.6</v>
      </c>
      <c r="H2047" s="91">
        <f t="shared" si="421"/>
        <v>0.1333333333333333</v>
      </c>
      <c r="I2047" s="77">
        <f t="shared" si="422"/>
        <v>2</v>
      </c>
      <c r="J2047" s="77">
        <f t="shared" si="423"/>
        <v>1.5999999999999996</v>
      </c>
      <c r="K2047" s="80">
        <v>3</v>
      </c>
      <c r="L2047" s="74"/>
      <c r="N2047" s="11"/>
      <c r="O2047" s="15"/>
      <c r="P2047" s="15"/>
      <c r="Q2047" s="15"/>
      <c r="R2047" s="11"/>
      <c r="S2047" s="15"/>
      <c r="T2047" s="11"/>
    </row>
    <row r="2048" spans="1:20" s="1" customFormat="1" ht="15" hidden="1" customHeight="1">
      <c r="A2048" s="137">
        <v>40291</v>
      </c>
      <c r="B2048" s="73" t="s">
        <v>1748</v>
      </c>
      <c r="C2048" s="74" t="s">
        <v>1749</v>
      </c>
      <c r="D2048" s="73" t="s">
        <v>1750</v>
      </c>
      <c r="E2048" s="78">
        <v>14</v>
      </c>
      <c r="F2048" s="77">
        <v>13.25</v>
      </c>
      <c r="G2048" s="77">
        <v>13.3</v>
      </c>
      <c r="H2048" s="91">
        <f t="shared" si="421"/>
        <v>-4.9999999999999947E-2</v>
      </c>
      <c r="I2048" s="77">
        <f t="shared" si="422"/>
        <v>-0.75</v>
      </c>
      <c r="J2048" s="77">
        <f t="shared" si="423"/>
        <v>-0.69999999999999929</v>
      </c>
      <c r="K2048" s="80">
        <v>1</v>
      </c>
      <c r="L2048" s="74"/>
    </row>
    <row r="2049" spans="1:15" s="1" customFormat="1" ht="15" hidden="1" customHeight="1">
      <c r="A2049" s="137">
        <v>40297</v>
      </c>
      <c r="B2049" s="73" t="s">
        <v>1751</v>
      </c>
      <c r="C2049" s="74" t="s">
        <v>1752</v>
      </c>
      <c r="D2049" s="73" t="s">
        <v>3642</v>
      </c>
      <c r="E2049" s="78">
        <v>18</v>
      </c>
      <c r="F2049" s="78">
        <v>18.11</v>
      </c>
      <c r="G2049" s="77">
        <v>17.7</v>
      </c>
      <c r="H2049" s="91">
        <f t="shared" si="421"/>
        <v>-1.6666666666666705E-2</v>
      </c>
      <c r="I2049" s="77">
        <f t="shared" si="422"/>
        <v>0.10999999999999943</v>
      </c>
      <c r="J2049" s="77">
        <f t="shared" si="423"/>
        <v>-0.30000000000000071</v>
      </c>
      <c r="K2049" s="80">
        <v>2</v>
      </c>
      <c r="L2049" s="74" t="s">
        <v>3006</v>
      </c>
    </row>
    <row r="2050" spans="1:15" s="1" customFormat="1" ht="15" hidden="1" customHeight="1">
      <c r="A2050" s="137">
        <v>40297</v>
      </c>
      <c r="B2050" s="73" t="s">
        <v>3643</v>
      </c>
      <c r="C2050" s="74" t="s">
        <v>3644</v>
      </c>
      <c r="D2050" s="73" t="s">
        <v>3645</v>
      </c>
      <c r="E2050" s="78">
        <v>9</v>
      </c>
      <c r="F2050" s="78">
        <v>10</v>
      </c>
      <c r="G2050" s="77">
        <v>10.24</v>
      </c>
      <c r="H2050" s="91">
        <f t="shared" si="421"/>
        <v>0.1377777777777778</v>
      </c>
      <c r="I2050" s="77">
        <f t="shared" si="422"/>
        <v>1</v>
      </c>
      <c r="J2050" s="77">
        <f t="shared" si="423"/>
        <v>1.2400000000000002</v>
      </c>
      <c r="K2050" s="80">
        <v>1</v>
      </c>
      <c r="L2050" s="74"/>
    </row>
    <row r="2051" spans="1:15" s="1" customFormat="1" ht="15" hidden="1" customHeight="1">
      <c r="A2051" s="137">
        <v>40298</v>
      </c>
      <c r="B2051" s="73" t="s">
        <v>3646</v>
      </c>
      <c r="C2051" s="74" t="s">
        <v>3647</v>
      </c>
      <c r="D2051" s="73" t="s">
        <v>3648</v>
      </c>
      <c r="E2051" s="78">
        <v>21.5</v>
      </c>
      <c r="F2051" s="78">
        <v>22.5</v>
      </c>
      <c r="G2051" s="77">
        <v>23.25</v>
      </c>
      <c r="H2051" s="91">
        <f t="shared" si="421"/>
        <v>8.1395348837209308E-2</v>
      </c>
      <c r="I2051" s="77">
        <f t="shared" si="422"/>
        <v>1</v>
      </c>
      <c r="J2051" s="77">
        <f t="shared" si="423"/>
        <v>1.75</v>
      </c>
      <c r="K2051" s="80">
        <v>2</v>
      </c>
      <c r="L2051" s="74"/>
    </row>
    <row r="2052" spans="1:15" s="1" customFormat="1" ht="15" hidden="1" customHeight="1">
      <c r="A2052" s="137">
        <v>40301</v>
      </c>
      <c r="B2052" s="73" t="s">
        <v>3649</v>
      </c>
      <c r="C2052" s="74" t="s">
        <v>3650</v>
      </c>
      <c r="D2052" s="73" t="s">
        <v>3651</v>
      </c>
      <c r="E2052" s="78">
        <v>11</v>
      </c>
      <c r="F2052" s="78">
        <v>10.89</v>
      </c>
      <c r="G2052" s="77">
        <v>10.7</v>
      </c>
      <c r="H2052" s="91">
        <f t="shared" si="421"/>
        <v>-2.7272727272727337E-2</v>
      </c>
      <c r="I2052" s="77">
        <f t="shared" si="422"/>
        <v>-0.10999999999999943</v>
      </c>
      <c r="J2052" s="77">
        <f t="shared" si="423"/>
        <v>-0.30000000000000071</v>
      </c>
      <c r="K2052" s="80">
        <v>1</v>
      </c>
      <c r="L2052" s="74"/>
    </row>
    <row r="2053" spans="1:15" s="1" customFormat="1" ht="15" hidden="1" customHeight="1">
      <c r="A2053" s="137">
        <v>40303</v>
      </c>
      <c r="B2053" s="73" t="s">
        <v>3652</v>
      </c>
      <c r="C2053" s="74" t="s">
        <v>3653</v>
      </c>
      <c r="D2053" s="73" t="s">
        <v>1215</v>
      </c>
      <c r="E2053" s="78">
        <v>9.5</v>
      </c>
      <c r="F2053" s="78">
        <v>9.51</v>
      </c>
      <c r="G2053" s="77">
        <v>9.4</v>
      </c>
      <c r="H2053" s="91">
        <f t="shared" si="421"/>
        <v>-1.0526315789473648E-2</v>
      </c>
      <c r="I2053" s="77">
        <f t="shared" si="422"/>
        <v>9.9999999999997868E-3</v>
      </c>
      <c r="J2053" s="77">
        <f t="shared" si="423"/>
        <v>-9.9999999999999645E-2</v>
      </c>
      <c r="K2053" s="80">
        <v>1</v>
      </c>
      <c r="L2053" s="74"/>
    </row>
    <row r="2054" spans="1:15" s="1" customFormat="1" ht="15" hidden="1" customHeight="1">
      <c r="A2054" s="137">
        <v>40303</v>
      </c>
      <c r="B2054" s="73" t="s">
        <v>3654</v>
      </c>
      <c r="C2054" s="74" t="s">
        <v>3655</v>
      </c>
      <c r="D2054" s="73" t="s">
        <v>3656</v>
      </c>
      <c r="E2054" s="78">
        <v>11.25</v>
      </c>
      <c r="F2054" s="78">
        <v>22.26</v>
      </c>
      <c r="G2054" s="77">
        <v>11.29</v>
      </c>
      <c r="H2054" s="91">
        <f t="shared" si="421"/>
        <v>3.5555555555554798E-3</v>
      </c>
      <c r="I2054" s="77">
        <f t="shared" si="422"/>
        <v>11.010000000000002</v>
      </c>
      <c r="J2054" s="77">
        <f t="shared" si="423"/>
        <v>3.9999999999999147E-2</v>
      </c>
      <c r="K2054" s="80">
        <v>1</v>
      </c>
      <c r="L2054" s="74"/>
    </row>
    <row r="2055" spans="1:15" s="1" customFormat="1" ht="15" hidden="1" customHeight="1">
      <c r="A2055" s="137">
        <v>40310</v>
      </c>
      <c r="B2055" s="73" t="s">
        <v>3657</v>
      </c>
      <c r="C2055" s="74" t="s">
        <v>3658</v>
      </c>
      <c r="D2055" s="73" t="s">
        <v>1972</v>
      </c>
      <c r="E2055" s="78">
        <v>20.5</v>
      </c>
      <c r="F2055" s="78">
        <v>19.5</v>
      </c>
      <c r="G2055" s="77">
        <v>19.100000000000001</v>
      </c>
      <c r="H2055" s="91">
        <f t="shared" si="421"/>
        <v>-6.8292682926829204E-2</v>
      </c>
      <c r="I2055" s="77">
        <f t="shared" si="422"/>
        <v>-1</v>
      </c>
      <c r="J2055" s="77">
        <f t="shared" si="423"/>
        <v>-1.3999999999999986</v>
      </c>
      <c r="K2055" s="80">
        <v>2</v>
      </c>
      <c r="L2055" s="74" t="s">
        <v>3006</v>
      </c>
    </row>
    <row r="2056" spans="1:15" s="1" customFormat="1" ht="15" hidden="1" customHeight="1">
      <c r="A2056" s="137">
        <v>40311</v>
      </c>
      <c r="B2056" s="73" t="s">
        <v>3659</v>
      </c>
      <c r="C2056" s="74" t="s">
        <v>3660</v>
      </c>
      <c r="D2056" s="73" t="s">
        <v>3661</v>
      </c>
      <c r="E2056" s="78">
        <v>17</v>
      </c>
      <c r="F2056" s="78">
        <v>17.05</v>
      </c>
      <c r="G2056" s="77">
        <v>16.75</v>
      </c>
      <c r="H2056" s="91">
        <f t="shared" si="421"/>
        <v>-1.4705882352941176E-2</v>
      </c>
      <c r="I2056" s="77">
        <f t="shared" si="422"/>
        <v>5.0000000000000711E-2</v>
      </c>
      <c r="J2056" s="77">
        <f t="shared" si="423"/>
        <v>-0.25</v>
      </c>
      <c r="K2056" s="80">
        <v>1</v>
      </c>
      <c r="L2056" s="74"/>
    </row>
    <row r="2057" spans="1:15" s="1" customFormat="1" ht="15" hidden="1" customHeight="1">
      <c r="A2057" s="137">
        <v>40311</v>
      </c>
      <c r="B2057" s="73" t="s">
        <v>4993</v>
      </c>
      <c r="C2057" s="74" t="s">
        <v>4994</v>
      </c>
      <c r="D2057" s="73" t="s">
        <v>4995</v>
      </c>
      <c r="E2057" s="78">
        <v>14</v>
      </c>
      <c r="F2057" s="78">
        <v>14</v>
      </c>
      <c r="G2057" s="77">
        <v>13.75</v>
      </c>
      <c r="H2057" s="91">
        <f t="shared" si="421"/>
        <v>-1.7857142857142856E-2</v>
      </c>
      <c r="I2057" s="77">
        <f t="shared" si="422"/>
        <v>0</v>
      </c>
      <c r="J2057" s="77">
        <f t="shared" si="423"/>
        <v>-0.25</v>
      </c>
      <c r="K2057" s="80">
        <v>1</v>
      </c>
      <c r="L2057" s="74"/>
      <c r="M2057" s="8"/>
    </row>
    <row r="2058" spans="1:15" s="1" customFormat="1" ht="15" hidden="1" customHeight="1">
      <c r="A2058" s="137">
        <v>40311</v>
      </c>
      <c r="B2058" s="73" t="s">
        <v>4996</v>
      </c>
      <c r="C2058" s="74" t="s">
        <v>4997</v>
      </c>
      <c r="D2058" s="73" t="s">
        <v>4998</v>
      </c>
      <c r="E2058" s="78">
        <v>8</v>
      </c>
      <c r="F2058" s="78">
        <v>9</v>
      </c>
      <c r="G2058" s="77">
        <v>9.8000000000000007</v>
      </c>
      <c r="H2058" s="91">
        <f t="shared" si="421"/>
        <v>0.22500000000000009</v>
      </c>
      <c r="I2058" s="77">
        <f t="shared" si="422"/>
        <v>1</v>
      </c>
      <c r="J2058" s="77">
        <f t="shared" si="423"/>
        <v>1.8000000000000007</v>
      </c>
      <c r="K2058" s="80">
        <v>1</v>
      </c>
      <c r="L2058" s="74"/>
      <c r="M2058" s="8"/>
    </row>
    <row r="2059" spans="1:15" s="1" customFormat="1" ht="15" hidden="1" customHeight="1">
      <c r="A2059" s="137">
        <v>40312</v>
      </c>
      <c r="B2059" s="73" t="s">
        <v>4999</v>
      </c>
      <c r="C2059" s="74" t="s">
        <v>5000</v>
      </c>
      <c r="D2059" s="73" t="s">
        <v>1215</v>
      </c>
      <c r="E2059" s="78">
        <v>11</v>
      </c>
      <c r="F2059" s="78">
        <v>11</v>
      </c>
      <c r="G2059" s="77">
        <v>11.01</v>
      </c>
      <c r="H2059" s="91">
        <f t="shared" si="421"/>
        <v>9.0909090909088968E-4</v>
      </c>
      <c r="I2059" s="77">
        <f t="shared" si="422"/>
        <v>0</v>
      </c>
      <c r="J2059" s="77">
        <f t="shared" si="423"/>
        <v>9.9999999999997868E-3</v>
      </c>
      <c r="K2059" s="80">
        <v>1</v>
      </c>
      <c r="L2059" s="74"/>
    </row>
    <row r="2060" spans="1:15" s="1" customFormat="1" ht="15" hidden="1" customHeight="1">
      <c r="A2060" s="137">
        <v>40312</v>
      </c>
      <c r="B2060" s="73" t="s">
        <v>5001</v>
      </c>
      <c r="C2060" s="74" t="s">
        <v>5002</v>
      </c>
      <c r="D2060" s="73" t="s">
        <v>622</v>
      </c>
      <c r="E2060" s="78">
        <v>4</v>
      </c>
      <c r="F2060" s="78">
        <v>4</v>
      </c>
      <c r="G2060" s="77">
        <v>3.94</v>
      </c>
      <c r="H2060" s="91">
        <f t="shared" si="421"/>
        <v>-1.5000000000000013E-2</v>
      </c>
      <c r="I2060" s="77">
        <f t="shared" si="422"/>
        <v>0</v>
      </c>
      <c r="J2060" s="77">
        <f t="shared" si="423"/>
        <v>-6.0000000000000053E-2</v>
      </c>
      <c r="K2060" s="80">
        <v>1</v>
      </c>
      <c r="L2060" s="74"/>
      <c r="M2060" s="8"/>
    </row>
    <row r="2061" spans="1:15" s="1" customFormat="1" ht="15" hidden="1" customHeight="1">
      <c r="A2061" s="137">
        <v>40312</v>
      </c>
      <c r="B2061" s="73" t="s">
        <v>5003</v>
      </c>
      <c r="C2061" s="74" t="s">
        <v>2974</v>
      </c>
      <c r="D2061" s="73" t="s">
        <v>3229</v>
      </c>
      <c r="E2061" s="78">
        <v>8</v>
      </c>
      <c r="F2061" s="78">
        <v>8.3000000000000007</v>
      </c>
      <c r="G2061" s="77">
        <v>8.8000000000000007</v>
      </c>
      <c r="H2061" s="91">
        <f t="shared" si="421"/>
        <v>0.10000000000000009</v>
      </c>
      <c r="I2061" s="77">
        <f t="shared" si="422"/>
        <v>0.30000000000000071</v>
      </c>
      <c r="J2061" s="77">
        <f t="shared" si="423"/>
        <v>0.80000000000000071</v>
      </c>
      <c r="K2061" s="80">
        <v>1</v>
      </c>
      <c r="L2061" s="74"/>
      <c r="M2061" s="8"/>
    </row>
    <row r="2062" spans="1:15" s="1" customFormat="1" ht="15" hidden="1" customHeight="1">
      <c r="A2062" s="137">
        <v>40318</v>
      </c>
      <c r="B2062" s="73" t="s">
        <v>2975</v>
      </c>
      <c r="C2062" s="74" t="s">
        <v>2976</v>
      </c>
      <c r="D2062" s="73" t="s">
        <v>2977</v>
      </c>
      <c r="E2062" s="78">
        <v>10</v>
      </c>
      <c r="F2062" s="78">
        <v>10</v>
      </c>
      <c r="G2062" s="78">
        <v>10</v>
      </c>
      <c r="H2062" s="91">
        <f t="shared" si="421"/>
        <v>0</v>
      </c>
      <c r="I2062" s="77">
        <f t="shared" si="422"/>
        <v>0</v>
      </c>
      <c r="J2062" s="77">
        <f t="shared" si="423"/>
        <v>0</v>
      </c>
      <c r="K2062" s="80">
        <v>1</v>
      </c>
      <c r="L2062" s="74"/>
      <c r="M2062" s="11"/>
      <c r="O2062" s="8"/>
    </row>
    <row r="2063" spans="1:15" s="23" customFormat="1" ht="15" hidden="1" customHeight="1">
      <c r="A2063" s="137">
        <v>40318</v>
      </c>
      <c r="B2063" s="73" t="s">
        <v>2978</v>
      </c>
      <c r="C2063" s="74" t="s">
        <v>2979</v>
      </c>
      <c r="D2063" s="73" t="s">
        <v>4236</v>
      </c>
      <c r="E2063" s="78">
        <v>12</v>
      </c>
      <c r="F2063" s="78">
        <v>12</v>
      </c>
      <c r="G2063" s="78">
        <v>12.74</v>
      </c>
      <c r="H2063" s="91">
        <f t="shared" si="421"/>
        <v>6.1666666666666682E-2</v>
      </c>
      <c r="I2063" s="77">
        <f t="shared" si="422"/>
        <v>0</v>
      </c>
      <c r="J2063" s="77">
        <f t="shared" si="423"/>
        <v>0.74000000000000021</v>
      </c>
      <c r="K2063" s="80">
        <v>1</v>
      </c>
      <c r="L2063" s="74"/>
      <c r="M2063" s="11"/>
      <c r="N2063" s="1"/>
    </row>
    <row r="2064" spans="1:15" s="24" customFormat="1" ht="15" hidden="1" customHeight="1">
      <c r="A2064" s="137">
        <v>40318</v>
      </c>
      <c r="B2064" s="73" t="s">
        <v>2980</v>
      </c>
      <c r="C2064" s="74" t="s">
        <v>2981</v>
      </c>
      <c r="D2064" s="73" t="s">
        <v>2982</v>
      </c>
      <c r="E2064" s="78">
        <v>13</v>
      </c>
      <c r="F2064" s="78">
        <v>13</v>
      </c>
      <c r="G2064" s="78">
        <v>12.66</v>
      </c>
      <c r="H2064" s="91">
        <f t="shared" si="421"/>
        <v>-2.6153846153846142E-2</v>
      </c>
      <c r="I2064" s="77">
        <f t="shared" si="422"/>
        <v>0</v>
      </c>
      <c r="J2064" s="77">
        <f t="shared" si="423"/>
        <v>-0.33999999999999986</v>
      </c>
      <c r="K2064" s="80">
        <v>1</v>
      </c>
      <c r="L2064" s="74"/>
      <c r="M2064" s="11"/>
      <c r="N2064" s="1"/>
    </row>
    <row r="2065" spans="1:13" s="1" customFormat="1" ht="15" hidden="1" customHeight="1">
      <c r="A2065" s="137">
        <v>40326</v>
      </c>
      <c r="B2065" s="73" t="s">
        <v>2983</v>
      </c>
      <c r="C2065" s="74" t="s">
        <v>2984</v>
      </c>
      <c r="D2065" s="73" t="s">
        <v>2223</v>
      </c>
      <c r="E2065" s="78">
        <v>6</v>
      </c>
      <c r="F2065" s="78">
        <v>6</v>
      </c>
      <c r="G2065" s="78">
        <v>6</v>
      </c>
      <c r="H2065" s="91">
        <f t="shared" si="421"/>
        <v>0</v>
      </c>
      <c r="I2065" s="77">
        <f t="shared" si="422"/>
        <v>0</v>
      </c>
      <c r="J2065" s="77">
        <f t="shared" si="423"/>
        <v>0</v>
      </c>
      <c r="K2065" s="80">
        <v>1</v>
      </c>
      <c r="L2065" s="74"/>
      <c r="M2065" s="8"/>
    </row>
    <row r="2066" spans="1:13" s="1" customFormat="1" ht="15" hidden="1" customHeight="1">
      <c r="A2066" s="137">
        <v>40340</v>
      </c>
      <c r="B2066" s="73" t="s">
        <v>1374</v>
      </c>
      <c r="C2066" s="74" t="s">
        <v>1375</v>
      </c>
      <c r="D2066" s="73" t="s">
        <v>2223</v>
      </c>
      <c r="E2066" s="78">
        <v>7</v>
      </c>
      <c r="F2066" s="78">
        <v>7</v>
      </c>
      <c r="G2066" s="78">
        <v>7</v>
      </c>
      <c r="H2066" s="91">
        <f>(G2066-E2066)/E2066</f>
        <v>0</v>
      </c>
      <c r="I2066" s="77">
        <f>(F2066-E2066)</f>
        <v>0</v>
      </c>
      <c r="J2066" s="77">
        <f>G2066-E2066</f>
        <v>0</v>
      </c>
      <c r="K2066" s="80">
        <v>1</v>
      </c>
      <c r="L2066" s="91"/>
      <c r="M2066" s="8"/>
    </row>
    <row r="2067" spans="1:13" s="1" customFormat="1" ht="15" hidden="1" customHeight="1">
      <c r="A2067" s="137">
        <v>40344</v>
      </c>
      <c r="B2067" s="73" t="s">
        <v>2111</v>
      </c>
      <c r="C2067" s="74" t="s">
        <v>1351</v>
      </c>
      <c r="D2067" s="73" t="s">
        <v>309</v>
      </c>
      <c r="E2067" s="78">
        <v>29</v>
      </c>
      <c r="F2067" s="78">
        <v>32.799999999999997</v>
      </c>
      <c r="G2067" s="78">
        <v>32.49</v>
      </c>
      <c r="H2067" s="91">
        <f t="shared" ref="H2067:H2084" si="424">(G2067-E2067)/E2067</f>
        <v>0.12034482758620696</v>
      </c>
      <c r="I2067" s="77">
        <f t="shared" ref="I2067:I2084" si="425">(F2067-E2067)</f>
        <v>3.7999999999999972</v>
      </c>
      <c r="J2067" s="77">
        <f t="shared" ref="J2067:J2084" si="426">G2067-E2067</f>
        <v>3.490000000000002</v>
      </c>
      <c r="K2067" s="80">
        <v>3</v>
      </c>
      <c r="L2067" s="74"/>
      <c r="M2067" s="8"/>
    </row>
    <row r="2068" spans="1:13" s="1" customFormat="1" ht="15" hidden="1" customHeight="1">
      <c r="A2068" s="137">
        <v>40345</v>
      </c>
      <c r="B2068" s="73" t="s">
        <v>1352</v>
      </c>
      <c r="C2068" s="74" t="s">
        <v>1353</v>
      </c>
      <c r="D2068" s="73" t="s">
        <v>4495</v>
      </c>
      <c r="E2068" s="78">
        <v>9</v>
      </c>
      <c r="F2068" s="78">
        <v>8.25</v>
      </c>
      <c r="G2068" s="78">
        <v>8.3000000000000007</v>
      </c>
      <c r="H2068" s="91">
        <f t="shared" si="424"/>
        <v>-7.7777777777777696E-2</v>
      </c>
      <c r="I2068" s="77">
        <f t="shared" si="425"/>
        <v>-0.75</v>
      </c>
      <c r="J2068" s="77">
        <f t="shared" si="426"/>
        <v>-0.69999999999999929</v>
      </c>
      <c r="K2068" s="80">
        <v>2</v>
      </c>
      <c r="L2068" s="74" t="s">
        <v>3006</v>
      </c>
      <c r="M2068" s="8"/>
    </row>
    <row r="2069" spans="1:13" s="1" customFormat="1" ht="15" customHeight="1">
      <c r="A2069" s="137">
        <v>40346</v>
      </c>
      <c r="B2069" s="73" t="s">
        <v>1354</v>
      </c>
      <c r="C2069" s="74" t="s">
        <v>1355</v>
      </c>
      <c r="D2069" s="73" t="s">
        <v>309</v>
      </c>
      <c r="E2069" s="78">
        <v>12</v>
      </c>
      <c r="F2069" s="78">
        <v>13.5</v>
      </c>
      <c r="G2069" s="78">
        <v>14.27</v>
      </c>
      <c r="H2069" s="91">
        <f t="shared" si="424"/>
        <v>0.18916666666666662</v>
      </c>
      <c r="I2069" s="77">
        <f t="shared" si="425"/>
        <v>1.5</v>
      </c>
      <c r="J2069" s="77">
        <f t="shared" si="426"/>
        <v>2.2699999999999996</v>
      </c>
      <c r="K2069" s="80">
        <v>1</v>
      </c>
      <c r="L2069" s="74"/>
      <c r="M2069" s="8"/>
    </row>
    <row r="2070" spans="1:13" s="1" customFormat="1" ht="15" hidden="1" customHeight="1">
      <c r="A2070" s="137">
        <v>40346</v>
      </c>
      <c r="B2070" s="73" t="s">
        <v>1356</v>
      </c>
      <c r="C2070" s="74" t="s">
        <v>1357</v>
      </c>
      <c r="D2070" s="73" t="s">
        <v>3673</v>
      </c>
      <c r="E2070" s="78">
        <v>14</v>
      </c>
      <c r="F2070" s="78">
        <v>14.85</v>
      </c>
      <c r="G2070" s="78">
        <v>14.88</v>
      </c>
      <c r="H2070" s="91">
        <f t="shared" si="424"/>
        <v>6.2857142857142917E-2</v>
      </c>
      <c r="I2070" s="77">
        <f t="shared" si="425"/>
        <v>0.84999999999999964</v>
      </c>
      <c r="J2070" s="77">
        <f t="shared" si="426"/>
        <v>0.88000000000000078</v>
      </c>
      <c r="K2070" s="80">
        <v>1</v>
      </c>
      <c r="L2070" s="74"/>
      <c r="M2070" s="8"/>
    </row>
    <row r="2071" spans="1:13" s="1" customFormat="1" ht="15" hidden="1" customHeight="1">
      <c r="A2071" s="137">
        <v>40347</v>
      </c>
      <c r="B2071" s="73" t="s">
        <v>1358</v>
      </c>
      <c r="C2071" s="74" t="s">
        <v>1359</v>
      </c>
      <c r="D2071" s="73" t="s">
        <v>1360</v>
      </c>
      <c r="E2071" s="78">
        <v>3</v>
      </c>
      <c r="F2071" s="78">
        <v>2.85</v>
      </c>
      <c r="G2071" s="78">
        <v>2.95</v>
      </c>
      <c r="H2071" s="91">
        <f t="shared" si="424"/>
        <v>-1.6666666666666607E-2</v>
      </c>
      <c r="I2071" s="77">
        <f t="shared" si="425"/>
        <v>-0.14999999999999991</v>
      </c>
      <c r="J2071" s="77">
        <f t="shared" si="426"/>
        <v>-4.9999999999999822E-2</v>
      </c>
      <c r="K2071" s="80">
        <v>1</v>
      </c>
      <c r="L2071" s="74"/>
      <c r="M2071" s="8"/>
    </row>
    <row r="2072" spans="1:13" s="1" customFormat="1" ht="15" hidden="1" customHeight="1">
      <c r="A2072" s="137">
        <v>40347</v>
      </c>
      <c r="B2072" s="73" t="s">
        <v>1361</v>
      </c>
      <c r="C2072" s="74" t="s">
        <v>1362</v>
      </c>
      <c r="D2072" s="73" t="s">
        <v>1363</v>
      </c>
      <c r="E2072" s="78">
        <v>10</v>
      </c>
      <c r="F2072" s="78">
        <v>9.89</v>
      </c>
      <c r="G2072" s="78">
        <v>9.26</v>
      </c>
      <c r="H2072" s="91">
        <f t="shared" si="424"/>
        <v>-7.4000000000000024E-2</v>
      </c>
      <c r="I2072" s="77">
        <f t="shared" si="425"/>
        <v>-0.10999999999999943</v>
      </c>
      <c r="J2072" s="77">
        <f t="shared" si="426"/>
        <v>-0.74000000000000021</v>
      </c>
      <c r="K2072" s="80">
        <v>2</v>
      </c>
      <c r="L2072" s="74" t="s">
        <v>3006</v>
      </c>
      <c r="M2072" s="8"/>
    </row>
    <row r="2073" spans="1:13" s="1" customFormat="1" ht="15" hidden="1" customHeight="1">
      <c r="A2073" s="137">
        <v>40353</v>
      </c>
      <c r="B2073" s="73" t="s">
        <v>1364</v>
      </c>
      <c r="C2073" s="74" t="s">
        <v>1365</v>
      </c>
      <c r="D2073" s="73" t="s">
        <v>1366</v>
      </c>
      <c r="E2073" s="78">
        <v>17</v>
      </c>
      <c r="F2073" s="78">
        <v>17.5</v>
      </c>
      <c r="G2073" s="78">
        <v>17.399999999999999</v>
      </c>
      <c r="H2073" s="91">
        <f t="shared" si="424"/>
        <v>2.3529411764705799E-2</v>
      </c>
      <c r="I2073" s="77">
        <f t="shared" si="425"/>
        <v>0.5</v>
      </c>
      <c r="J2073" s="77">
        <f t="shared" si="426"/>
        <v>0.39999999999999858</v>
      </c>
      <c r="K2073" s="80">
        <v>1</v>
      </c>
      <c r="L2073" s="74"/>
      <c r="M2073" s="8"/>
    </row>
    <row r="2074" spans="1:13" s="1" customFormat="1" ht="15" hidden="1" customHeight="1">
      <c r="A2074" s="137">
        <v>40354</v>
      </c>
      <c r="B2074" s="73" t="s">
        <v>1367</v>
      </c>
      <c r="C2074" s="74" t="s">
        <v>1368</v>
      </c>
      <c r="D2074" s="73" t="s">
        <v>4620</v>
      </c>
      <c r="E2074" s="78">
        <v>10</v>
      </c>
      <c r="F2074" s="78">
        <v>10.95</v>
      </c>
      <c r="G2074" s="78">
        <v>10.75</v>
      </c>
      <c r="H2074" s="91">
        <f t="shared" si="424"/>
        <v>7.4999999999999997E-2</v>
      </c>
      <c r="I2074" s="77">
        <f t="shared" si="425"/>
        <v>0.94999999999999929</v>
      </c>
      <c r="J2074" s="77">
        <f t="shared" si="426"/>
        <v>0.75</v>
      </c>
      <c r="K2074" s="80">
        <v>1</v>
      </c>
      <c r="L2074" s="74"/>
      <c r="M2074" s="8"/>
    </row>
    <row r="2075" spans="1:13" s="1" customFormat="1" ht="15" hidden="1" customHeight="1">
      <c r="A2075" s="137">
        <v>40358</v>
      </c>
      <c r="B2075" s="73" t="s">
        <v>1369</v>
      </c>
      <c r="C2075" s="74" t="s">
        <v>1370</v>
      </c>
      <c r="D2075" s="73" t="s">
        <v>1371</v>
      </c>
      <c r="E2075" s="78">
        <v>17</v>
      </c>
      <c r="F2075" s="78">
        <v>19</v>
      </c>
      <c r="G2075" s="78">
        <v>23.98</v>
      </c>
      <c r="H2075" s="91">
        <f t="shared" si="424"/>
        <v>0.4105882352941177</v>
      </c>
      <c r="I2075" s="77">
        <f t="shared" si="425"/>
        <v>2</v>
      </c>
      <c r="J2075" s="77">
        <f t="shared" si="426"/>
        <v>6.98</v>
      </c>
      <c r="K2075" s="80">
        <v>3</v>
      </c>
      <c r="L2075" s="74"/>
      <c r="M2075" s="8"/>
    </row>
    <row r="2076" spans="1:13" s="1" customFormat="1" ht="15" hidden="1" customHeight="1">
      <c r="A2076" s="137">
        <v>40359</v>
      </c>
      <c r="B2076" s="73" t="s">
        <v>1372</v>
      </c>
      <c r="C2076" s="74" t="s">
        <v>1373</v>
      </c>
      <c r="D2076" s="73" t="s">
        <v>3054</v>
      </c>
      <c r="E2076" s="78">
        <v>10</v>
      </c>
      <c r="F2076" s="78">
        <v>10.27</v>
      </c>
      <c r="G2076" s="78">
        <v>10.4</v>
      </c>
      <c r="H2076" s="91">
        <f t="shared" si="424"/>
        <v>4.0000000000000036E-2</v>
      </c>
      <c r="I2076" s="77">
        <f t="shared" si="425"/>
        <v>0.26999999999999957</v>
      </c>
      <c r="J2076" s="77">
        <f t="shared" si="426"/>
        <v>0.40000000000000036</v>
      </c>
      <c r="K2076" s="80">
        <v>1</v>
      </c>
      <c r="L2076" s="74"/>
      <c r="M2076" s="8"/>
    </row>
    <row r="2077" spans="1:13" s="1" customFormat="1" ht="15" hidden="1" customHeight="1">
      <c r="A2077" s="137">
        <v>40360</v>
      </c>
      <c r="B2077" s="73" t="s">
        <v>4254</v>
      </c>
      <c r="C2077" s="74" t="s">
        <v>4255</v>
      </c>
      <c r="D2077" s="73" t="s">
        <v>309</v>
      </c>
      <c r="E2077" s="78">
        <v>12.5</v>
      </c>
      <c r="F2077" s="78">
        <v>13.02</v>
      </c>
      <c r="G2077" s="78">
        <v>13.5</v>
      </c>
      <c r="H2077" s="91">
        <f t="shared" si="424"/>
        <v>0.08</v>
      </c>
      <c r="I2077" s="77">
        <f t="shared" si="425"/>
        <v>0.51999999999999957</v>
      </c>
      <c r="J2077" s="77">
        <f t="shared" si="426"/>
        <v>1</v>
      </c>
      <c r="K2077" s="80">
        <v>1</v>
      </c>
      <c r="L2077" s="91"/>
      <c r="M2077" s="8"/>
    </row>
    <row r="2078" spans="1:13" s="1" customFormat="1" ht="15" hidden="1" customHeight="1">
      <c r="A2078" s="137">
        <v>40373</v>
      </c>
      <c r="B2078" s="73" t="s">
        <v>4256</v>
      </c>
      <c r="C2078" s="74" t="s">
        <v>4257</v>
      </c>
      <c r="D2078" s="73" t="s">
        <v>4258</v>
      </c>
      <c r="E2078" s="78">
        <v>18.5</v>
      </c>
      <c r="F2078" s="78">
        <v>18.25</v>
      </c>
      <c r="G2078" s="78">
        <v>17.96</v>
      </c>
      <c r="H2078" s="91">
        <f t="shared" si="424"/>
        <v>-2.9189189189189144E-2</v>
      </c>
      <c r="I2078" s="77">
        <f t="shared" si="425"/>
        <v>-0.25</v>
      </c>
      <c r="J2078" s="77">
        <f t="shared" si="426"/>
        <v>-0.53999999999999915</v>
      </c>
      <c r="K2078" s="80">
        <v>1</v>
      </c>
      <c r="L2078" s="91"/>
    </row>
    <row r="2079" spans="1:13" s="1" customFormat="1" ht="15" hidden="1" customHeight="1">
      <c r="A2079" s="137">
        <v>40374</v>
      </c>
      <c r="B2079" s="73" t="s">
        <v>4265</v>
      </c>
      <c r="C2079" s="74" t="s">
        <v>4266</v>
      </c>
      <c r="D2079" s="73" t="s">
        <v>3616</v>
      </c>
      <c r="E2079" s="78">
        <v>17</v>
      </c>
      <c r="F2079" s="78">
        <v>17.5</v>
      </c>
      <c r="G2079" s="78">
        <v>17.05</v>
      </c>
      <c r="H2079" s="91">
        <f t="shared" si="424"/>
        <v>2.9411764705882769E-3</v>
      </c>
      <c r="I2079" s="77">
        <f t="shared" si="425"/>
        <v>0.5</v>
      </c>
      <c r="J2079" s="77">
        <f t="shared" si="426"/>
        <v>5.0000000000000711E-2</v>
      </c>
      <c r="K2079" s="80">
        <v>2</v>
      </c>
      <c r="L2079" s="91"/>
      <c r="M2079" s="11"/>
    </row>
    <row r="2080" spans="1:13" s="1" customFormat="1" ht="15" hidden="1" customHeight="1">
      <c r="A2080" s="137">
        <v>40375</v>
      </c>
      <c r="B2080" s="73" t="s">
        <v>4259</v>
      </c>
      <c r="C2080" s="74" t="s">
        <v>4260</v>
      </c>
      <c r="D2080" s="73" t="s">
        <v>4261</v>
      </c>
      <c r="E2080" s="78">
        <v>10</v>
      </c>
      <c r="F2080" s="78">
        <v>12</v>
      </c>
      <c r="G2080" s="78">
        <v>12.8</v>
      </c>
      <c r="H2080" s="91">
        <f t="shared" si="424"/>
        <v>0.28000000000000008</v>
      </c>
      <c r="I2080" s="77">
        <f t="shared" si="425"/>
        <v>2</v>
      </c>
      <c r="J2080" s="77">
        <f t="shared" si="426"/>
        <v>2.8000000000000007</v>
      </c>
      <c r="K2080" s="80">
        <v>3</v>
      </c>
      <c r="L2080" s="91"/>
      <c r="M2080" s="8"/>
    </row>
    <row r="2081" spans="1:21" s="1" customFormat="1" ht="15" hidden="1" customHeight="1">
      <c r="A2081" s="137">
        <v>40375</v>
      </c>
      <c r="B2081" s="73" t="s">
        <v>4262</v>
      </c>
      <c r="C2081" s="74" t="s">
        <v>4263</v>
      </c>
      <c r="D2081" s="73" t="s">
        <v>4264</v>
      </c>
      <c r="E2081" s="78">
        <v>16</v>
      </c>
      <c r="F2081" s="78">
        <v>19.55</v>
      </c>
      <c r="G2081" s="78">
        <v>19.510000000000002</v>
      </c>
      <c r="H2081" s="91">
        <f t="shared" si="424"/>
        <v>0.2193750000000001</v>
      </c>
      <c r="I2081" s="77">
        <f t="shared" si="425"/>
        <v>3.5500000000000007</v>
      </c>
      <c r="J2081" s="77">
        <f t="shared" si="426"/>
        <v>3.5100000000000016</v>
      </c>
      <c r="K2081" s="80">
        <v>3</v>
      </c>
      <c r="L2081" s="91"/>
      <c r="M2081" s="8"/>
    </row>
    <row r="2082" spans="1:21" s="1" customFormat="1" ht="15" hidden="1" customHeight="1">
      <c r="A2082" s="137">
        <v>40379</v>
      </c>
      <c r="B2082" s="73" t="s">
        <v>3984</v>
      </c>
      <c r="C2082" s="74" t="s">
        <v>3985</v>
      </c>
      <c r="D2082" s="73" t="s">
        <v>3986</v>
      </c>
      <c r="E2082" s="78">
        <v>11</v>
      </c>
      <c r="F2082" s="78">
        <v>10.01</v>
      </c>
      <c r="G2082" s="78">
        <v>10.65</v>
      </c>
      <c r="H2082" s="91">
        <f t="shared" si="424"/>
        <v>-3.1818181818181787E-2</v>
      </c>
      <c r="I2082" s="77">
        <f t="shared" si="425"/>
        <v>-0.99000000000000021</v>
      </c>
      <c r="J2082" s="77">
        <f t="shared" si="426"/>
        <v>-0.34999999999999964</v>
      </c>
      <c r="K2082" s="80">
        <v>1</v>
      </c>
      <c r="L2082" s="91"/>
      <c r="M2082" s="8"/>
    </row>
    <row r="2083" spans="1:21" s="1" customFormat="1" ht="15" hidden="1" customHeight="1">
      <c r="A2083" s="137">
        <v>40381</v>
      </c>
      <c r="B2083" s="73" t="s">
        <v>3987</v>
      </c>
      <c r="C2083" s="74" t="s">
        <v>3988</v>
      </c>
      <c r="D2083" s="73" t="s">
        <v>3989</v>
      </c>
      <c r="E2083" s="78">
        <v>10</v>
      </c>
      <c r="F2083" s="78">
        <v>10.33</v>
      </c>
      <c r="G2083" s="78">
        <v>10.17</v>
      </c>
      <c r="H2083" s="91">
        <f t="shared" si="424"/>
        <v>1.6999999999999994E-2</v>
      </c>
      <c r="I2083" s="77">
        <f t="shared" si="425"/>
        <v>0.33000000000000007</v>
      </c>
      <c r="J2083" s="77">
        <f t="shared" si="426"/>
        <v>0.16999999999999993</v>
      </c>
      <c r="K2083" s="80">
        <v>1</v>
      </c>
      <c r="L2083" s="91"/>
    </row>
    <row r="2084" spans="1:21" s="1" customFormat="1" ht="15" hidden="1" customHeight="1">
      <c r="A2084" s="137">
        <v>40381</v>
      </c>
      <c r="B2084" s="73" t="s">
        <v>3990</v>
      </c>
      <c r="C2084" s="74" t="s">
        <v>3991</v>
      </c>
      <c r="D2084" s="73" t="s">
        <v>3992</v>
      </c>
      <c r="E2084" s="78">
        <v>36</v>
      </c>
      <c r="F2084" s="78">
        <v>42.1</v>
      </c>
      <c r="G2084" s="78">
        <v>43.99</v>
      </c>
      <c r="H2084" s="91">
        <f t="shared" si="424"/>
        <v>0.2219444444444445</v>
      </c>
      <c r="I2084" s="77">
        <f t="shared" si="425"/>
        <v>6.1000000000000014</v>
      </c>
      <c r="J2084" s="77">
        <f t="shared" si="426"/>
        <v>7.990000000000002</v>
      </c>
      <c r="K2084" s="80">
        <v>3</v>
      </c>
      <c r="L2084" s="91"/>
    </row>
    <row r="2085" spans="1:21" s="1" customFormat="1" ht="15" hidden="1" customHeight="1">
      <c r="A2085" s="137">
        <v>40388</v>
      </c>
      <c r="B2085" s="73" t="s">
        <v>3937</v>
      </c>
      <c r="C2085" s="74" t="s">
        <v>3938</v>
      </c>
      <c r="D2085" s="73" t="s">
        <v>543</v>
      </c>
      <c r="E2085" s="78">
        <v>21</v>
      </c>
      <c r="F2085" s="78">
        <v>22.25</v>
      </c>
      <c r="G2085" s="78">
        <v>22.4</v>
      </c>
      <c r="H2085" s="91">
        <f>(G2085-E2085)/E2085</f>
        <v>6.6666666666666596E-2</v>
      </c>
      <c r="I2085" s="77">
        <f>(F2085-E2085)</f>
        <v>1.25</v>
      </c>
      <c r="J2085" s="77">
        <f>G2085-E2085</f>
        <v>1.3999999999999986</v>
      </c>
      <c r="K2085" s="80">
        <v>1</v>
      </c>
      <c r="L2085" s="73"/>
      <c r="M2085" s="8"/>
    </row>
    <row r="2086" spans="1:21" s="1" customFormat="1" ht="15" hidden="1" customHeight="1">
      <c r="A2086" s="137">
        <v>40388</v>
      </c>
      <c r="B2086" s="73" t="s">
        <v>3939</v>
      </c>
      <c r="C2086" s="74" t="s">
        <v>3940</v>
      </c>
      <c r="D2086" s="73" t="s">
        <v>2741</v>
      </c>
      <c r="E2086" s="78">
        <v>9</v>
      </c>
      <c r="F2086" s="78">
        <v>9.35</v>
      </c>
      <c r="G2086" s="78">
        <v>10.23</v>
      </c>
      <c r="H2086" s="91">
        <f>(G2086-E2086)/E2086</f>
        <v>0.13666666666666671</v>
      </c>
      <c r="I2086" s="77">
        <f>(F2086-E2086)</f>
        <v>0.34999999999999964</v>
      </c>
      <c r="J2086" s="77">
        <f>G2086-E2086</f>
        <v>1.2300000000000004</v>
      </c>
      <c r="K2086" s="80">
        <v>1</v>
      </c>
      <c r="L2086" s="73"/>
    </row>
    <row r="2087" spans="1:21" s="1" customFormat="1" ht="15" hidden="1" customHeight="1">
      <c r="A2087" s="137">
        <v>40388</v>
      </c>
      <c r="B2087" s="73" t="s">
        <v>2742</v>
      </c>
      <c r="C2087" s="74" t="s">
        <v>2743</v>
      </c>
      <c r="D2087" s="73" t="s">
        <v>1795</v>
      </c>
      <c r="E2087" s="78">
        <v>14</v>
      </c>
      <c r="F2087" s="78">
        <v>13.25</v>
      </c>
      <c r="G2087" s="78">
        <v>12.85</v>
      </c>
      <c r="H2087" s="91">
        <f>(G2087-E2087)/E2087</f>
        <v>-8.214285714285717E-2</v>
      </c>
      <c r="I2087" s="77">
        <f>(F2087-E2087)</f>
        <v>-0.75</v>
      </c>
      <c r="J2087" s="77">
        <f>G2087-E2087</f>
        <v>-1.1500000000000004</v>
      </c>
      <c r="K2087" s="80">
        <v>1</v>
      </c>
      <c r="L2087" s="73"/>
      <c r="M2087" s="8"/>
    </row>
    <row r="2088" spans="1:21" s="1" customFormat="1" ht="15" hidden="1" customHeight="1">
      <c r="A2088" s="137">
        <v>40393</v>
      </c>
      <c r="B2088" s="73" t="s">
        <v>1283</v>
      </c>
      <c r="C2088" s="74" t="s">
        <v>1284</v>
      </c>
      <c r="D2088" s="73" t="s">
        <v>1285</v>
      </c>
      <c r="E2088" s="78">
        <v>5</v>
      </c>
      <c r="F2088" s="78">
        <v>5.0999999999999996</v>
      </c>
      <c r="G2088" s="78">
        <v>5</v>
      </c>
      <c r="H2088" s="91">
        <f t="shared" ref="H2088:H2097" si="427">(G2088-E2088)/E2088</f>
        <v>0</v>
      </c>
      <c r="I2088" s="77">
        <f t="shared" ref="I2088:I2097" si="428">(F2088-E2088)</f>
        <v>9.9999999999999645E-2</v>
      </c>
      <c r="J2088" s="77">
        <f t="shared" ref="J2088:J2097" si="429">G2088-E2088</f>
        <v>0</v>
      </c>
      <c r="K2088" s="80">
        <v>1</v>
      </c>
      <c r="L2088" s="91"/>
    </row>
    <row r="2089" spans="1:21" s="1" customFormat="1" ht="15" hidden="1" customHeight="1">
      <c r="A2089" s="137">
        <v>40395</v>
      </c>
      <c r="B2089" s="73" t="s">
        <v>1286</v>
      </c>
      <c r="C2089" s="74" t="s">
        <v>1287</v>
      </c>
      <c r="D2089" s="73" t="s">
        <v>1288</v>
      </c>
      <c r="E2089" s="78">
        <v>10</v>
      </c>
      <c r="F2089" s="78">
        <v>10.039999999999999</v>
      </c>
      <c r="G2089" s="78">
        <v>9.25</v>
      </c>
      <c r="H2089" s="91">
        <f t="shared" si="427"/>
        <v>-7.4999999999999997E-2</v>
      </c>
      <c r="I2089" s="77">
        <f t="shared" si="428"/>
        <v>3.9999999999999147E-2</v>
      </c>
      <c r="J2089" s="77">
        <f t="shared" si="429"/>
        <v>-0.75</v>
      </c>
      <c r="K2089" s="80">
        <v>2</v>
      </c>
      <c r="L2089" s="91" t="s">
        <v>3006</v>
      </c>
      <c r="M2089" s="8"/>
    </row>
    <row r="2090" spans="1:21" s="1" customFormat="1" ht="15" hidden="1" customHeight="1">
      <c r="A2090" s="137">
        <v>40395</v>
      </c>
      <c r="B2090" s="73" t="s">
        <v>1289</v>
      </c>
      <c r="C2090" s="74" t="s">
        <v>1290</v>
      </c>
      <c r="D2090" s="73" t="s">
        <v>1291</v>
      </c>
      <c r="E2090" s="78">
        <v>11</v>
      </c>
      <c r="F2090" s="78">
        <v>11</v>
      </c>
      <c r="G2090" s="78">
        <v>11.03</v>
      </c>
      <c r="H2090" s="91">
        <f t="shared" si="427"/>
        <v>2.7272727272726689E-3</v>
      </c>
      <c r="I2090" s="77">
        <f t="shared" si="428"/>
        <v>0</v>
      </c>
      <c r="J2090" s="77">
        <f t="shared" si="429"/>
        <v>2.9999999999999361E-2</v>
      </c>
      <c r="K2090" s="80">
        <v>2</v>
      </c>
      <c r="L2090" s="91" t="s">
        <v>3006</v>
      </c>
      <c r="M2090" s="15"/>
      <c r="N2090" s="8"/>
      <c r="O2090" s="26"/>
      <c r="P2090" s="15"/>
      <c r="Q2090" s="15"/>
      <c r="R2090" s="15"/>
      <c r="S2090" s="11"/>
      <c r="T2090" s="15"/>
      <c r="U2090" s="11"/>
    </row>
    <row r="2091" spans="1:21" s="1" customFormat="1" ht="15" hidden="1" customHeight="1">
      <c r="A2091" s="137">
        <v>40396</v>
      </c>
      <c r="B2091" s="73" t="s">
        <v>1292</v>
      </c>
      <c r="C2091" s="74" t="s">
        <v>1293</v>
      </c>
      <c r="D2091" s="73" t="s">
        <v>3895</v>
      </c>
      <c r="E2091" s="78">
        <v>13</v>
      </c>
      <c r="F2091" s="78">
        <v>10</v>
      </c>
      <c r="G2091" s="78">
        <v>9.61</v>
      </c>
      <c r="H2091" s="91">
        <f t="shared" si="427"/>
        <v>-0.26076923076923081</v>
      </c>
      <c r="I2091" s="77">
        <f t="shared" si="428"/>
        <v>-3</v>
      </c>
      <c r="J2091" s="77">
        <f t="shared" si="429"/>
        <v>-3.3900000000000006</v>
      </c>
      <c r="K2091" s="80">
        <v>1</v>
      </c>
      <c r="L2091" s="91"/>
      <c r="M2091" s="15"/>
      <c r="N2091" s="8"/>
      <c r="O2091" s="26"/>
      <c r="P2091" s="15"/>
      <c r="Q2091" s="15"/>
      <c r="R2091" s="15"/>
      <c r="S2091" s="11"/>
      <c r="T2091" s="15"/>
      <c r="U2091" s="11"/>
    </row>
    <row r="2092" spans="1:21" s="1" customFormat="1" ht="15" hidden="1" customHeight="1">
      <c r="A2092" s="137">
        <v>40396</v>
      </c>
      <c r="B2092" s="73" t="s">
        <v>3896</v>
      </c>
      <c r="C2092" s="74" t="s">
        <v>3897</v>
      </c>
      <c r="D2092" s="73" t="s">
        <v>3898</v>
      </c>
      <c r="E2092" s="78">
        <v>10</v>
      </c>
      <c r="F2092" s="78">
        <v>10.039999999999999</v>
      </c>
      <c r="G2092" s="78">
        <v>9.25</v>
      </c>
      <c r="H2092" s="91">
        <f t="shared" si="427"/>
        <v>-7.4999999999999997E-2</v>
      </c>
      <c r="I2092" s="77">
        <f t="shared" si="428"/>
        <v>3.9999999999999147E-2</v>
      </c>
      <c r="J2092" s="77">
        <f t="shared" si="429"/>
        <v>-0.75</v>
      </c>
      <c r="K2092" s="80">
        <v>1</v>
      </c>
      <c r="L2092" s="91"/>
      <c r="M2092" s="15"/>
      <c r="N2092" s="8"/>
      <c r="O2092" s="26"/>
      <c r="P2092" s="15"/>
      <c r="Q2092" s="15"/>
      <c r="R2092" s="15"/>
      <c r="S2092" s="11"/>
      <c r="T2092" s="15"/>
      <c r="U2092" s="11"/>
    </row>
    <row r="2093" spans="1:21" s="1" customFormat="1" ht="15" hidden="1" customHeight="1">
      <c r="A2093" s="137">
        <v>40396</v>
      </c>
      <c r="B2093" s="73" t="s">
        <v>3899</v>
      </c>
      <c r="C2093" s="74" t="s">
        <v>3900</v>
      </c>
      <c r="D2093" s="73" t="s">
        <v>3525</v>
      </c>
      <c r="E2093" s="78">
        <v>14</v>
      </c>
      <c r="F2093" s="78">
        <v>11</v>
      </c>
      <c r="G2093" s="78">
        <v>11.03</v>
      </c>
      <c r="H2093" s="91">
        <f t="shared" si="427"/>
        <v>-0.21214285714285719</v>
      </c>
      <c r="I2093" s="77">
        <f t="shared" si="428"/>
        <v>-3</v>
      </c>
      <c r="J2093" s="77">
        <f t="shared" si="429"/>
        <v>-2.9700000000000006</v>
      </c>
      <c r="K2093" s="80">
        <v>1</v>
      </c>
      <c r="L2093" s="91"/>
      <c r="M2093" s="15"/>
      <c r="N2093" s="8"/>
      <c r="O2093" s="26"/>
      <c r="P2093" s="15"/>
      <c r="Q2093" s="15"/>
      <c r="R2093" s="15"/>
      <c r="S2093" s="11"/>
      <c r="T2093" s="15"/>
      <c r="U2093" s="11"/>
    </row>
    <row r="2094" spans="1:21" s="1" customFormat="1" ht="15" hidden="1" customHeight="1">
      <c r="A2094" s="137">
        <v>40401</v>
      </c>
      <c r="B2094" s="73" t="s">
        <v>3901</v>
      </c>
      <c r="C2094" s="74" t="s">
        <v>3902</v>
      </c>
      <c r="D2094" s="73" t="s">
        <v>3903</v>
      </c>
      <c r="E2094" s="78">
        <v>10.25</v>
      </c>
      <c r="F2094" s="78">
        <v>10.29</v>
      </c>
      <c r="G2094" s="78">
        <v>12.16</v>
      </c>
      <c r="H2094" s="91">
        <f t="shared" si="427"/>
        <v>0.18634146341463417</v>
      </c>
      <c r="I2094" s="77">
        <f t="shared" si="428"/>
        <v>3.9999999999999147E-2</v>
      </c>
      <c r="J2094" s="77">
        <f t="shared" si="429"/>
        <v>1.9100000000000001</v>
      </c>
      <c r="K2094" s="80">
        <v>1</v>
      </c>
      <c r="L2094" s="91"/>
      <c r="M2094" s="15"/>
      <c r="N2094" s="15"/>
      <c r="O2094" s="11"/>
      <c r="P2094" s="15"/>
      <c r="Q2094" s="15"/>
      <c r="R2094" s="15"/>
      <c r="S2094" s="11"/>
      <c r="T2094" s="15"/>
      <c r="U2094" s="11"/>
    </row>
    <row r="2095" spans="1:21" s="1" customFormat="1" ht="15" hidden="1" customHeight="1">
      <c r="A2095" s="137">
        <v>40401</v>
      </c>
      <c r="B2095" s="73" t="s">
        <v>3904</v>
      </c>
      <c r="C2095" s="74" t="s">
        <v>3905</v>
      </c>
      <c r="D2095" s="73" t="s">
        <v>4998</v>
      </c>
      <c r="E2095" s="78">
        <v>11.5</v>
      </c>
      <c r="F2095" s="78">
        <v>10.5</v>
      </c>
      <c r="G2095" s="78">
        <v>11</v>
      </c>
      <c r="H2095" s="91">
        <f t="shared" si="427"/>
        <v>-4.3478260869565216E-2</v>
      </c>
      <c r="I2095" s="77">
        <f t="shared" si="428"/>
        <v>-1</v>
      </c>
      <c r="J2095" s="77">
        <f t="shared" si="429"/>
        <v>-0.5</v>
      </c>
      <c r="K2095" s="80">
        <v>1</v>
      </c>
      <c r="L2095" s="91"/>
      <c r="M2095" s="15"/>
      <c r="N2095" s="15"/>
      <c r="O2095" s="11"/>
      <c r="P2095" s="15"/>
      <c r="Q2095" s="15"/>
      <c r="R2095" s="15"/>
      <c r="S2095" s="11"/>
      <c r="T2095" s="15"/>
      <c r="U2095" s="11"/>
    </row>
    <row r="2096" spans="1:21" s="1" customFormat="1" ht="15" hidden="1" customHeight="1">
      <c r="A2096" s="137">
        <v>40402</v>
      </c>
      <c r="B2096" s="73" t="s">
        <v>3906</v>
      </c>
      <c r="C2096" s="74" t="s">
        <v>3907</v>
      </c>
      <c r="D2096" s="73" t="s">
        <v>2307</v>
      </c>
      <c r="E2096" s="78">
        <v>14</v>
      </c>
      <c r="F2096" s="78">
        <v>22</v>
      </c>
      <c r="G2096" s="78">
        <v>26.45</v>
      </c>
      <c r="H2096" s="91">
        <f t="shared" si="427"/>
        <v>0.88928571428571423</v>
      </c>
      <c r="I2096" s="77">
        <f t="shared" si="428"/>
        <v>8</v>
      </c>
      <c r="J2096" s="77">
        <f t="shared" si="429"/>
        <v>12.45</v>
      </c>
      <c r="K2096" s="80">
        <v>1</v>
      </c>
      <c r="L2096" s="91" t="s">
        <v>3006</v>
      </c>
      <c r="M2096" s="15"/>
      <c r="N2096" s="15"/>
      <c r="O2096" s="11"/>
      <c r="P2096" s="15"/>
      <c r="Q2096" s="15"/>
      <c r="R2096" s="15"/>
      <c r="S2096" s="11"/>
      <c r="T2096" s="15"/>
      <c r="U2096" s="11"/>
    </row>
    <row r="2097" spans="1:21" s="1" customFormat="1" ht="15" hidden="1" customHeight="1">
      <c r="A2097" s="137">
        <v>40402</v>
      </c>
      <c r="B2097" s="73" t="s">
        <v>3908</v>
      </c>
      <c r="C2097" s="74" t="s">
        <v>3909</v>
      </c>
      <c r="D2097" s="73" t="s">
        <v>3604</v>
      </c>
      <c r="E2097" s="78">
        <v>11</v>
      </c>
      <c r="F2097" s="78">
        <v>13</v>
      </c>
      <c r="G2097" s="78">
        <v>14.52</v>
      </c>
      <c r="H2097" s="91">
        <f t="shared" si="427"/>
        <v>0.31999999999999995</v>
      </c>
      <c r="I2097" s="77">
        <f t="shared" si="428"/>
        <v>2</v>
      </c>
      <c r="J2097" s="77">
        <f t="shared" si="429"/>
        <v>3.5199999999999996</v>
      </c>
      <c r="K2097" s="80">
        <v>1</v>
      </c>
      <c r="L2097" s="91"/>
      <c r="M2097" s="15"/>
      <c r="N2097" s="15"/>
      <c r="O2097" s="11"/>
      <c r="P2097" s="15"/>
      <c r="Q2097" s="15"/>
      <c r="R2097" s="15"/>
      <c r="S2097" s="11"/>
      <c r="T2097" s="15"/>
      <c r="U2097" s="11"/>
    </row>
    <row r="2098" spans="1:21" s="1" customFormat="1" ht="15" hidden="1" customHeight="1">
      <c r="A2098" s="137">
        <v>40403</v>
      </c>
      <c r="B2098" s="73" t="s">
        <v>4766</v>
      </c>
      <c r="C2098" s="74" t="s">
        <v>4767</v>
      </c>
      <c r="D2098" s="73" t="s">
        <v>2687</v>
      </c>
      <c r="E2098" s="78">
        <v>4</v>
      </c>
      <c r="F2098" s="78">
        <v>4.05</v>
      </c>
      <c r="G2098" s="78">
        <v>3.98</v>
      </c>
      <c r="H2098" s="91">
        <f>(G2098-E2098)/E2098</f>
        <v>-5.0000000000000044E-3</v>
      </c>
      <c r="I2098" s="77">
        <f>(F2098-E2098)</f>
        <v>4.9999999999999822E-2</v>
      </c>
      <c r="J2098" s="77">
        <f>G2098-E2098</f>
        <v>-2.0000000000000018E-2</v>
      </c>
      <c r="K2098" s="80">
        <v>1</v>
      </c>
      <c r="L2098" s="91"/>
      <c r="M2098" s="15"/>
      <c r="N2098" s="15"/>
      <c r="O2098" s="11"/>
      <c r="P2098" s="15"/>
      <c r="Q2098" s="15"/>
      <c r="R2098" s="15"/>
      <c r="S2098" s="11"/>
      <c r="T2098" s="15"/>
      <c r="U2098" s="11"/>
    </row>
    <row r="2099" spans="1:21" s="2" customFormat="1" ht="15" hidden="1" customHeight="1">
      <c r="A2099" s="137">
        <v>40416</v>
      </c>
      <c r="B2099" s="73" t="s">
        <v>11</v>
      </c>
      <c r="C2099" s="74" t="s">
        <v>12</v>
      </c>
      <c r="D2099" s="73" t="s">
        <v>13</v>
      </c>
      <c r="E2099" s="78">
        <v>12</v>
      </c>
      <c r="F2099" s="78">
        <v>12</v>
      </c>
      <c r="G2099" s="78">
        <v>11.5</v>
      </c>
      <c r="H2099" s="91">
        <f>(G2099-E2099)/E2099</f>
        <v>-4.1666666666666664E-2</v>
      </c>
      <c r="I2099" s="77">
        <f>(F2099-E2099)</f>
        <v>0</v>
      </c>
      <c r="J2099" s="77">
        <f>G2099-E2099</f>
        <v>-0.5</v>
      </c>
      <c r="K2099" s="80">
        <v>1</v>
      </c>
      <c r="L2099" s="91"/>
      <c r="M2099" s="21"/>
      <c r="N2099" s="27"/>
      <c r="O2099" s="11"/>
      <c r="P2099" s="21"/>
      <c r="Q2099" s="21"/>
      <c r="R2099" s="21"/>
      <c r="S2099" s="25"/>
      <c r="T2099" s="21"/>
      <c r="U2099" s="7"/>
    </row>
    <row r="2100" spans="1:21" s="1" customFormat="1" ht="15" customHeight="1">
      <c r="A2100" s="137">
        <v>40438</v>
      </c>
      <c r="B2100" s="73" t="s">
        <v>1040</v>
      </c>
      <c r="C2100" s="74" t="s">
        <v>3794</v>
      </c>
      <c r="D2100" s="73" t="s">
        <v>1041</v>
      </c>
      <c r="E2100" s="78">
        <v>42.5</v>
      </c>
      <c r="F2100" s="78">
        <v>67</v>
      </c>
      <c r="G2100" s="78">
        <v>73.5</v>
      </c>
      <c r="H2100" s="91">
        <f t="shared" ref="H2100:H2127" si="430">(G2100-E2100)/E2100</f>
        <v>0.72941176470588232</v>
      </c>
      <c r="I2100" s="77">
        <f t="shared" ref="I2100:I2127" si="431">(F2100-E2100)</f>
        <v>24.5</v>
      </c>
      <c r="J2100" s="77">
        <f t="shared" ref="J2100:J2127" si="432">G2100-E2100</f>
        <v>31</v>
      </c>
      <c r="K2100" s="80">
        <v>3</v>
      </c>
      <c r="L2100" s="81"/>
      <c r="M2100" s="8"/>
    </row>
    <row r="2101" spans="1:21" s="1" customFormat="1" ht="15" hidden="1" customHeight="1">
      <c r="A2101" s="137">
        <v>40444</v>
      </c>
      <c r="B2101" s="73" t="s">
        <v>1042</v>
      </c>
      <c r="C2101" s="74" t="s">
        <v>1043</v>
      </c>
      <c r="D2101" s="73" t="s">
        <v>1044</v>
      </c>
      <c r="E2101" s="78">
        <v>16</v>
      </c>
      <c r="F2101" s="78">
        <v>16</v>
      </c>
      <c r="G2101" s="78">
        <v>16.010000000000002</v>
      </c>
      <c r="H2101" s="91">
        <f t="shared" si="430"/>
        <v>6.250000000000977E-4</v>
      </c>
      <c r="I2101" s="77">
        <f t="shared" si="431"/>
        <v>0</v>
      </c>
      <c r="J2101" s="77">
        <f t="shared" si="432"/>
        <v>1.0000000000001563E-2</v>
      </c>
      <c r="K2101" s="80">
        <v>1</v>
      </c>
      <c r="L2101" s="81"/>
      <c r="M2101" s="8"/>
    </row>
    <row r="2102" spans="1:21" s="1" customFormat="1" ht="15" hidden="1" customHeight="1">
      <c r="A2102" s="137">
        <v>40445</v>
      </c>
      <c r="B2102" s="73" t="s">
        <v>1045</v>
      </c>
      <c r="C2102" s="74" t="s">
        <v>1046</v>
      </c>
      <c r="D2102" s="73" t="s">
        <v>1047</v>
      </c>
      <c r="E2102" s="78">
        <v>9.5</v>
      </c>
      <c r="F2102" s="78">
        <v>11.5</v>
      </c>
      <c r="G2102" s="78">
        <v>12.27</v>
      </c>
      <c r="H2102" s="91">
        <f t="shared" si="430"/>
        <v>0.29157894736842099</v>
      </c>
      <c r="I2102" s="77">
        <f t="shared" si="431"/>
        <v>2</v>
      </c>
      <c r="J2102" s="77">
        <f t="shared" si="432"/>
        <v>2.7699999999999996</v>
      </c>
      <c r="K2102" s="80">
        <v>2</v>
      </c>
      <c r="L2102" s="81"/>
      <c r="M2102" s="8"/>
    </row>
    <row r="2103" spans="1:21" s="1" customFormat="1" ht="15" hidden="1" customHeight="1">
      <c r="A2103" s="137">
        <v>40449</v>
      </c>
      <c r="B2103" s="73" t="s">
        <v>1048</v>
      </c>
      <c r="C2103" s="74" t="s">
        <v>1049</v>
      </c>
      <c r="D2103" s="73" t="s">
        <v>1050</v>
      </c>
      <c r="E2103" s="78">
        <v>16</v>
      </c>
      <c r="F2103" s="78">
        <v>16.5</v>
      </c>
      <c r="G2103" s="78">
        <v>16.5</v>
      </c>
      <c r="H2103" s="91">
        <f t="shared" si="430"/>
        <v>3.125E-2</v>
      </c>
      <c r="I2103" s="77">
        <f t="shared" si="431"/>
        <v>0.5</v>
      </c>
      <c r="J2103" s="77">
        <f t="shared" si="432"/>
        <v>0.5</v>
      </c>
      <c r="K2103" s="80">
        <v>1</v>
      </c>
      <c r="L2103" s="73"/>
      <c r="M2103" s="8"/>
    </row>
    <row r="2104" spans="1:21" s="1" customFormat="1" ht="15" hidden="1" customHeight="1">
      <c r="A2104" s="137">
        <v>40449</v>
      </c>
      <c r="B2104" s="73" t="s">
        <v>1051</v>
      </c>
      <c r="C2104" s="74" t="s">
        <v>1052</v>
      </c>
      <c r="D2104" s="73" t="s">
        <v>1053</v>
      </c>
      <c r="E2104" s="78">
        <v>16.5</v>
      </c>
      <c r="F2104" s="78">
        <v>25</v>
      </c>
      <c r="G2104" s="78">
        <v>24.3</v>
      </c>
      <c r="H2104" s="91">
        <f t="shared" si="430"/>
        <v>0.47272727272727277</v>
      </c>
      <c r="I2104" s="77">
        <f t="shared" si="431"/>
        <v>8.5</v>
      </c>
      <c r="J2104" s="77">
        <f t="shared" si="432"/>
        <v>7.8000000000000007</v>
      </c>
      <c r="K2104" s="80">
        <v>3</v>
      </c>
      <c r="L2104" s="73"/>
      <c r="M2104" s="8"/>
    </row>
    <row r="2105" spans="1:21" s="1" customFormat="1" ht="15" hidden="1" customHeight="1">
      <c r="A2105" s="137">
        <v>40451</v>
      </c>
      <c r="B2105" s="73" t="s">
        <v>1054</v>
      </c>
      <c r="C2105" s="74" t="s">
        <v>1055</v>
      </c>
      <c r="D2105" s="73" t="s">
        <v>2329</v>
      </c>
      <c r="E2105" s="78">
        <v>13</v>
      </c>
      <c r="F2105" s="78">
        <v>13</v>
      </c>
      <c r="G2105" s="78">
        <v>13.75</v>
      </c>
      <c r="H2105" s="91">
        <f t="shared" si="430"/>
        <v>5.7692307692307696E-2</v>
      </c>
      <c r="I2105" s="77">
        <f t="shared" si="431"/>
        <v>0</v>
      </c>
      <c r="J2105" s="77">
        <f t="shared" si="432"/>
        <v>0.75</v>
      </c>
      <c r="K2105" s="80">
        <v>1</v>
      </c>
      <c r="L2105" s="81"/>
      <c r="M2105" s="8"/>
    </row>
    <row r="2106" spans="1:21" s="1" customFormat="1" ht="15" hidden="1" customHeight="1">
      <c r="A2106" s="137">
        <v>40451</v>
      </c>
      <c r="B2106" s="73" t="s">
        <v>1056</v>
      </c>
      <c r="C2106" s="74" t="s">
        <v>1057</v>
      </c>
      <c r="D2106" s="73" t="s">
        <v>2620</v>
      </c>
      <c r="E2106" s="78">
        <v>20.5</v>
      </c>
      <c r="F2106" s="78">
        <v>20.5</v>
      </c>
      <c r="G2106" s="78">
        <v>21.1</v>
      </c>
      <c r="H2106" s="91">
        <f t="shared" si="430"/>
        <v>2.9268292682926897E-2</v>
      </c>
      <c r="I2106" s="77">
        <f t="shared" si="431"/>
        <v>0</v>
      </c>
      <c r="J2106" s="77">
        <f t="shared" si="432"/>
        <v>0.60000000000000142</v>
      </c>
      <c r="K2106" s="80">
        <v>1</v>
      </c>
      <c r="L2106" s="73"/>
      <c r="M2106" s="8"/>
    </row>
    <row r="2107" spans="1:21" s="1" customFormat="1" ht="15" hidden="1" customHeight="1">
      <c r="A2107" s="137">
        <v>40452</v>
      </c>
      <c r="B2107" s="73" t="s">
        <v>1058</v>
      </c>
      <c r="C2107" s="74" t="s">
        <v>1059</v>
      </c>
      <c r="D2107" s="73" t="s">
        <v>1060</v>
      </c>
      <c r="E2107" s="78">
        <v>14</v>
      </c>
      <c r="F2107" s="78">
        <v>14.15</v>
      </c>
      <c r="G2107" s="78">
        <v>13.25</v>
      </c>
      <c r="H2107" s="91">
        <f t="shared" si="430"/>
        <v>-5.3571428571428568E-2</v>
      </c>
      <c r="I2107" s="77">
        <f t="shared" si="431"/>
        <v>0.15000000000000036</v>
      </c>
      <c r="J2107" s="77">
        <f t="shared" si="432"/>
        <v>-0.75</v>
      </c>
      <c r="K2107" s="80">
        <v>3</v>
      </c>
      <c r="L2107" s="81" t="s">
        <v>3006</v>
      </c>
      <c r="M2107" s="8"/>
    </row>
    <row r="2108" spans="1:21" s="1" customFormat="1" ht="15" hidden="1" customHeight="1">
      <c r="A2108" s="137">
        <v>40452</v>
      </c>
      <c r="B2108" s="73" t="s">
        <v>3102</v>
      </c>
      <c r="C2108" s="74" t="s">
        <v>3103</v>
      </c>
      <c r="D2108" s="73" t="s">
        <v>3104</v>
      </c>
      <c r="E2108" s="78">
        <v>13.9</v>
      </c>
      <c r="F2108" s="78">
        <v>27</v>
      </c>
      <c r="G2108" s="78">
        <v>27.15</v>
      </c>
      <c r="H2108" s="91">
        <f t="shared" si="430"/>
        <v>0.95323741007194229</v>
      </c>
      <c r="I2108" s="77">
        <f t="shared" si="431"/>
        <v>13.1</v>
      </c>
      <c r="J2108" s="77">
        <f t="shared" si="432"/>
        <v>13.249999999999998</v>
      </c>
      <c r="K2108" s="80">
        <v>3</v>
      </c>
      <c r="L2108" s="73"/>
      <c r="M2108" s="8"/>
    </row>
    <row r="2109" spans="1:21" s="1" customFormat="1" ht="15" hidden="1" customHeight="1">
      <c r="A2109" s="137">
        <v>40452</v>
      </c>
      <c r="B2109" s="73" t="s">
        <v>3105</v>
      </c>
      <c r="C2109" s="74" t="s">
        <v>3106</v>
      </c>
      <c r="D2109" s="73" t="s">
        <v>1853</v>
      </c>
      <c r="E2109" s="78">
        <v>10</v>
      </c>
      <c r="F2109" s="78">
        <v>10.3</v>
      </c>
      <c r="G2109" s="78">
        <v>11.38</v>
      </c>
      <c r="H2109" s="91">
        <f t="shared" si="430"/>
        <v>0.13800000000000007</v>
      </c>
      <c r="I2109" s="77">
        <f t="shared" si="431"/>
        <v>0.30000000000000071</v>
      </c>
      <c r="J2109" s="77">
        <f t="shared" si="432"/>
        <v>1.3800000000000008</v>
      </c>
      <c r="K2109" s="80">
        <v>2</v>
      </c>
      <c r="L2109" s="81"/>
    </row>
    <row r="2110" spans="1:21" s="1" customFormat="1" ht="15" hidden="1" customHeight="1">
      <c r="A2110" s="137">
        <v>40458</v>
      </c>
      <c r="B2110" s="73" t="s">
        <v>366</v>
      </c>
      <c r="C2110" s="74" t="s">
        <v>367</v>
      </c>
      <c r="D2110" s="73" t="s">
        <v>2307</v>
      </c>
      <c r="E2110" s="78">
        <v>9.5</v>
      </c>
      <c r="F2110" s="78">
        <v>9.98</v>
      </c>
      <c r="G2110" s="78">
        <v>10.25</v>
      </c>
      <c r="H2110" s="91">
        <f t="shared" si="430"/>
        <v>7.8947368421052627E-2</v>
      </c>
      <c r="I2110" s="77">
        <f t="shared" si="431"/>
        <v>0.48000000000000043</v>
      </c>
      <c r="J2110" s="77">
        <f t="shared" si="432"/>
        <v>0.75</v>
      </c>
      <c r="K2110" s="80">
        <v>1</v>
      </c>
      <c r="L2110" s="91"/>
    </row>
    <row r="2111" spans="1:21" s="1" customFormat="1" ht="15" hidden="1" customHeight="1">
      <c r="A2111" s="137">
        <v>40459</v>
      </c>
      <c r="B2111" s="73" t="s">
        <v>368</v>
      </c>
      <c r="C2111" s="74" t="s">
        <v>369</v>
      </c>
      <c r="D2111" s="73" t="s">
        <v>1316</v>
      </c>
      <c r="E2111" s="78">
        <v>10</v>
      </c>
      <c r="F2111" s="78">
        <v>10</v>
      </c>
      <c r="G2111" s="78">
        <v>10</v>
      </c>
      <c r="H2111" s="91">
        <f t="shared" si="430"/>
        <v>0</v>
      </c>
      <c r="I2111" s="77">
        <f t="shared" si="431"/>
        <v>0</v>
      </c>
      <c r="J2111" s="77">
        <f t="shared" si="432"/>
        <v>0</v>
      </c>
      <c r="K2111" s="80">
        <v>1</v>
      </c>
      <c r="L2111" s="91"/>
    </row>
    <row r="2112" spans="1:21" s="1" customFormat="1" ht="15" hidden="1" customHeight="1">
      <c r="A2112" s="137">
        <v>40459</v>
      </c>
      <c r="B2112" s="73" t="s">
        <v>370</v>
      </c>
      <c r="C2112" s="74" t="s">
        <v>371</v>
      </c>
      <c r="D2112" s="73" t="s">
        <v>2329</v>
      </c>
      <c r="E2112" s="78">
        <v>22.5</v>
      </c>
      <c r="F2112" s="78">
        <v>21.5</v>
      </c>
      <c r="G2112" s="78">
        <v>21.75</v>
      </c>
      <c r="H2112" s="91">
        <f t="shared" si="430"/>
        <v>-3.3333333333333333E-2</v>
      </c>
      <c r="I2112" s="77">
        <f t="shared" si="431"/>
        <v>-1</v>
      </c>
      <c r="J2112" s="77">
        <f t="shared" si="432"/>
        <v>-0.75</v>
      </c>
      <c r="K2112" s="80">
        <v>1</v>
      </c>
      <c r="L2112" s="91"/>
    </row>
    <row r="2113" spans="1:15" s="1" customFormat="1" ht="15" hidden="1" customHeight="1">
      <c r="A2113" s="137">
        <v>40459</v>
      </c>
      <c r="B2113" s="73" t="s">
        <v>4805</v>
      </c>
      <c r="C2113" s="74" t="s">
        <v>4806</v>
      </c>
      <c r="D2113" s="73" t="s">
        <v>4807</v>
      </c>
      <c r="E2113" s="78">
        <v>10.5</v>
      </c>
      <c r="F2113" s="78">
        <v>12</v>
      </c>
      <c r="G2113" s="78">
        <v>12.2</v>
      </c>
      <c r="H2113" s="91">
        <f t="shared" si="430"/>
        <v>0.16190476190476183</v>
      </c>
      <c r="I2113" s="77">
        <f t="shared" si="431"/>
        <v>1.5</v>
      </c>
      <c r="J2113" s="77">
        <f t="shared" si="432"/>
        <v>1.6999999999999993</v>
      </c>
      <c r="K2113" s="80">
        <v>3</v>
      </c>
      <c r="L2113" s="91"/>
    </row>
    <row r="2114" spans="1:15" s="1" customFormat="1" ht="15" hidden="1" customHeight="1">
      <c r="A2114" s="137">
        <v>40463</v>
      </c>
      <c r="B2114" s="73" t="s">
        <v>4808</v>
      </c>
      <c r="C2114" s="74" t="s">
        <v>4809</v>
      </c>
      <c r="D2114" s="73" t="s">
        <v>4810</v>
      </c>
      <c r="E2114" s="78">
        <v>10</v>
      </c>
      <c r="F2114" s="78">
        <v>10</v>
      </c>
      <c r="G2114" s="78">
        <v>10</v>
      </c>
      <c r="H2114" s="91">
        <f t="shared" si="430"/>
        <v>0</v>
      </c>
      <c r="I2114" s="77">
        <f t="shared" si="431"/>
        <v>0</v>
      </c>
      <c r="J2114" s="77">
        <f t="shared" si="432"/>
        <v>0</v>
      </c>
      <c r="K2114" s="80">
        <v>1</v>
      </c>
      <c r="L2114" s="91"/>
    </row>
    <row r="2115" spans="1:15" s="1" customFormat="1" ht="15" hidden="1" customHeight="1">
      <c r="A2115" s="137">
        <v>40465</v>
      </c>
      <c r="B2115" s="131" t="s">
        <v>4811</v>
      </c>
      <c r="C2115" s="74" t="s">
        <v>4812</v>
      </c>
      <c r="D2115" s="138" t="s">
        <v>4813</v>
      </c>
      <c r="E2115" s="78">
        <v>12.5</v>
      </c>
      <c r="F2115" s="78">
        <v>12.5</v>
      </c>
      <c r="G2115" s="78">
        <v>12.51</v>
      </c>
      <c r="H2115" s="91">
        <f t="shared" si="430"/>
        <v>7.9999999999998291E-4</v>
      </c>
      <c r="I2115" s="77">
        <f t="shared" si="431"/>
        <v>0</v>
      </c>
      <c r="J2115" s="77">
        <f t="shared" si="432"/>
        <v>9.9999999999997868E-3</v>
      </c>
      <c r="K2115" s="80">
        <v>1</v>
      </c>
      <c r="L2115" s="91"/>
    </row>
    <row r="2116" spans="1:15" s="1" customFormat="1" ht="15" hidden="1" customHeight="1">
      <c r="A2116" s="137">
        <v>40466</v>
      </c>
      <c r="B2116" s="73" t="s">
        <v>4814</v>
      </c>
      <c r="C2116" s="74" t="s">
        <v>4815</v>
      </c>
      <c r="D2116" s="131" t="s">
        <v>4816</v>
      </c>
      <c r="E2116" s="78">
        <v>13</v>
      </c>
      <c r="F2116" s="78">
        <v>14.49</v>
      </c>
      <c r="G2116" s="78">
        <v>13</v>
      </c>
      <c r="H2116" s="91">
        <f t="shared" si="430"/>
        <v>0</v>
      </c>
      <c r="I2116" s="77">
        <f t="shared" si="431"/>
        <v>1.4900000000000002</v>
      </c>
      <c r="J2116" s="77">
        <f t="shared" si="432"/>
        <v>0</v>
      </c>
      <c r="K2116" s="80">
        <v>2</v>
      </c>
      <c r="L2116" s="91"/>
    </row>
    <row r="2117" spans="1:15" s="1" customFormat="1" ht="15" hidden="1" customHeight="1">
      <c r="A2117" s="137">
        <v>40466</v>
      </c>
      <c r="B2117" s="73" t="s">
        <v>4817</v>
      </c>
      <c r="C2117" s="74" t="s">
        <v>4818</v>
      </c>
      <c r="D2117" s="131" t="s">
        <v>4819</v>
      </c>
      <c r="E2117" s="78">
        <v>13</v>
      </c>
      <c r="F2117" s="78">
        <v>13.55</v>
      </c>
      <c r="G2117" s="78">
        <v>13</v>
      </c>
      <c r="H2117" s="91">
        <f t="shared" si="430"/>
        <v>0</v>
      </c>
      <c r="I2117" s="77">
        <f t="shared" si="431"/>
        <v>0.55000000000000071</v>
      </c>
      <c r="J2117" s="77">
        <f t="shared" si="432"/>
        <v>0</v>
      </c>
      <c r="K2117" s="80">
        <v>1</v>
      </c>
      <c r="L2117" s="91"/>
    </row>
    <row r="2118" spans="1:15" s="1" customFormat="1" ht="15" hidden="1" customHeight="1">
      <c r="A2118" s="137">
        <v>40470</v>
      </c>
      <c r="B2118" s="73" t="s">
        <v>4820</v>
      </c>
      <c r="C2118" s="74" t="s">
        <v>4821</v>
      </c>
      <c r="D2118" s="73" t="s">
        <v>4822</v>
      </c>
      <c r="E2118" s="78">
        <v>11</v>
      </c>
      <c r="F2118" s="78">
        <v>13</v>
      </c>
      <c r="G2118" s="78">
        <v>13</v>
      </c>
      <c r="H2118" s="91">
        <f t="shared" si="430"/>
        <v>0.18181818181818182</v>
      </c>
      <c r="I2118" s="77">
        <f t="shared" si="431"/>
        <v>2</v>
      </c>
      <c r="J2118" s="77">
        <f t="shared" si="432"/>
        <v>2</v>
      </c>
      <c r="K2118" s="80">
        <v>2</v>
      </c>
      <c r="L2118" s="91"/>
    </row>
    <row r="2119" spans="1:15" s="1" customFormat="1" ht="15" hidden="1" customHeight="1">
      <c r="A2119" s="137">
        <v>40470</v>
      </c>
      <c r="B2119" s="73" t="s">
        <v>4823</v>
      </c>
      <c r="C2119" s="74" t="s">
        <v>4824</v>
      </c>
      <c r="D2119" s="73" t="s">
        <v>4825</v>
      </c>
      <c r="E2119" s="78">
        <v>15</v>
      </c>
      <c r="F2119" s="78">
        <v>15</v>
      </c>
      <c r="G2119" s="78">
        <v>12.75</v>
      </c>
      <c r="H2119" s="91">
        <f t="shared" si="430"/>
        <v>-0.15</v>
      </c>
      <c r="I2119" s="77">
        <f t="shared" si="431"/>
        <v>0</v>
      </c>
      <c r="J2119" s="77">
        <f t="shared" si="432"/>
        <v>-2.25</v>
      </c>
      <c r="K2119" s="80">
        <v>3</v>
      </c>
      <c r="L2119" s="91" t="s">
        <v>3006</v>
      </c>
    </row>
    <row r="2120" spans="1:15" s="1" customFormat="1" ht="15" hidden="1" customHeight="1">
      <c r="A2120" s="137">
        <v>40471</v>
      </c>
      <c r="B2120" s="73" t="s">
        <v>4826</v>
      </c>
      <c r="C2120" s="74" t="s">
        <v>4827</v>
      </c>
      <c r="D2120" s="73" t="s">
        <v>4828</v>
      </c>
      <c r="E2120" s="78">
        <v>10</v>
      </c>
      <c r="F2120" s="78">
        <v>14</v>
      </c>
      <c r="G2120" s="78">
        <v>15</v>
      </c>
      <c r="H2120" s="91">
        <f t="shared" si="430"/>
        <v>0.5</v>
      </c>
      <c r="I2120" s="77">
        <f t="shared" si="431"/>
        <v>4</v>
      </c>
      <c r="J2120" s="77">
        <f t="shared" si="432"/>
        <v>5</v>
      </c>
      <c r="K2120" s="80">
        <v>2</v>
      </c>
      <c r="L2120" s="91"/>
    </row>
    <row r="2121" spans="1:15" s="1" customFormat="1" ht="15" hidden="1" customHeight="1">
      <c r="A2121" s="137">
        <v>40472</v>
      </c>
      <c r="B2121" s="73" t="s">
        <v>4829</v>
      </c>
      <c r="C2121" s="74" t="s">
        <v>4830</v>
      </c>
      <c r="D2121" s="73" t="s">
        <v>2145</v>
      </c>
      <c r="E2121" s="78">
        <v>14</v>
      </c>
      <c r="F2121" s="78">
        <v>14.5</v>
      </c>
      <c r="G2121" s="78">
        <v>15.9</v>
      </c>
      <c r="H2121" s="91">
        <f t="shared" si="430"/>
        <v>0.13571428571428573</v>
      </c>
      <c r="I2121" s="77">
        <f t="shared" si="431"/>
        <v>0.5</v>
      </c>
      <c r="J2121" s="77">
        <f t="shared" si="432"/>
        <v>1.9000000000000004</v>
      </c>
      <c r="K2121" s="80">
        <v>2</v>
      </c>
      <c r="L2121" s="91"/>
    </row>
    <row r="2122" spans="1:15" s="1" customFormat="1" ht="15" hidden="1" customHeight="1">
      <c r="A2122" s="137">
        <v>40472</v>
      </c>
      <c r="B2122" s="73" t="s">
        <v>2146</v>
      </c>
      <c r="C2122" s="74" t="s">
        <v>2147</v>
      </c>
      <c r="D2122" s="73" t="s">
        <v>2148</v>
      </c>
      <c r="E2122" s="78">
        <v>16</v>
      </c>
      <c r="F2122" s="78">
        <v>23</v>
      </c>
      <c r="G2122" s="78">
        <v>24.85</v>
      </c>
      <c r="H2122" s="91">
        <f t="shared" si="430"/>
        <v>0.55312500000000009</v>
      </c>
      <c r="I2122" s="77">
        <f t="shared" si="431"/>
        <v>7</v>
      </c>
      <c r="J2122" s="77">
        <f t="shared" si="432"/>
        <v>8.8500000000000014</v>
      </c>
      <c r="K2122" s="80">
        <v>2</v>
      </c>
      <c r="L2122" s="91"/>
    </row>
    <row r="2123" spans="1:15" s="1" customFormat="1" ht="15" hidden="1" customHeight="1">
      <c r="A2123" s="137">
        <v>40473</v>
      </c>
      <c r="B2123" s="73" t="s">
        <v>2149</v>
      </c>
      <c r="C2123" s="74" t="s">
        <v>2150</v>
      </c>
      <c r="D2123" s="73" t="s">
        <v>2151</v>
      </c>
      <c r="E2123" s="78">
        <v>9.5</v>
      </c>
      <c r="F2123" s="78">
        <v>10</v>
      </c>
      <c r="G2123" s="78">
        <v>10.8</v>
      </c>
      <c r="H2123" s="91">
        <f t="shared" si="430"/>
        <v>0.13684210526315796</v>
      </c>
      <c r="I2123" s="77">
        <f t="shared" si="431"/>
        <v>0.5</v>
      </c>
      <c r="J2123" s="77">
        <f t="shared" si="432"/>
        <v>1.3000000000000007</v>
      </c>
      <c r="K2123" s="80">
        <v>1</v>
      </c>
      <c r="L2123" s="91"/>
    </row>
    <row r="2124" spans="1:15" s="1" customFormat="1" ht="15" hidden="1" customHeight="1">
      <c r="A2124" s="137">
        <v>40477</v>
      </c>
      <c r="B2124" s="131" t="s">
        <v>2152</v>
      </c>
      <c r="C2124" s="74" t="s">
        <v>2153</v>
      </c>
      <c r="D2124" s="138" t="s">
        <v>2154</v>
      </c>
      <c r="E2124" s="78">
        <v>11</v>
      </c>
      <c r="F2124" s="78">
        <v>17.5</v>
      </c>
      <c r="G2124" s="78">
        <v>17.260000000000002</v>
      </c>
      <c r="H2124" s="91">
        <f t="shared" si="430"/>
        <v>0.5690909090909092</v>
      </c>
      <c r="I2124" s="77">
        <f t="shared" si="431"/>
        <v>6.5</v>
      </c>
      <c r="J2124" s="77">
        <f t="shared" si="432"/>
        <v>6.2600000000000016</v>
      </c>
      <c r="K2124" s="80">
        <v>3</v>
      </c>
      <c r="L2124" s="91"/>
      <c r="M2124" s="8"/>
    </row>
    <row r="2125" spans="1:15" s="1" customFormat="1" ht="15" hidden="1" customHeight="1">
      <c r="A2125" s="137">
        <v>40478</v>
      </c>
      <c r="B2125" s="73" t="s">
        <v>801</v>
      </c>
      <c r="C2125" s="74" t="s">
        <v>802</v>
      </c>
      <c r="D2125" s="73" t="s">
        <v>803</v>
      </c>
      <c r="E2125" s="78">
        <v>16</v>
      </c>
      <c r="F2125" s="78">
        <v>16.5</v>
      </c>
      <c r="G2125" s="78">
        <v>16.440000000000001</v>
      </c>
      <c r="H2125" s="91">
        <f t="shared" si="430"/>
        <v>2.750000000000008E-2</v>
      </c>
      <c r="I2125" s="77">
        <f t="shared" si="431"/>
        <v>0.5</v>
      </c>
      <c r="J2125" s="77">
        <f t="shared" si="432"/>
        <v>0.44000000000000128</v>
      </c>
      <c r="K2125" s="80">
        <v>1</v>
      </c>
      <c r="L2125" s="91"/>
      <c r="M2125" s="8"/>
      <c r="N2125" s="8"/>
      <c r="O2125" s="8"/>
    </row>
    <row r="2126" spans="1:15" s="1" customFormat="1" ht="15" hidden="1" customHeight="1">
      <c r="A2126" s="137">
        <v>40479</v>
      </c>
      <c r="B2126" s="131" t="s">
        <v>804</v>
      </c>
      <c r="C2126" s="74" t="s">
        <v>805</v>
      </c>
      <c r="D2126" s="138" t="s">
        <v>806</v>
      </c>
      <c r="E2126" s="78">
        <v>16</v>
      </c>
      <c r="F2126" s="78">
        <v>16.75</v>
      </c>
      <c r="G2126" s="78">
        <v>16.8</v>
      </c>
      <c r="H2126" s="91">
        <f t="shared" si="430"/>
        <v>5.0000000000000044E-2</v>
      </c>
      <c r="I2126" s="77">
        <f t="shared" si="431"/>
        <v>0.75</v>
      </c>
      <c r="J2126" s="77">
        <f t="shared" si="432"/>
        <v>0.80000000000000071</v>
      </c>
      <c r="K2126" s="80">
        <v>2</v>
      </c>
      <c r="L2126" s="91"/>
      <c r="M2126" s="8"/>
      <c r="N2126" s="8"/>
      <c r="O2126" s="8"/>
    </row>
    <row r="2127" spans="1:15" s="1" customFormat="1" ht="15" customHeight="1">
      <c r="A2127" s="137">
        <v>40479</v>
      </c>
      <c r="B2127" s="131" t="s">
        <v>807</v>
      </c>
      <c r="C2127" s="74" t="s">
        <v>808</v>
      </c>
      <c r="D2127" s="138" t="s">
        <v>809</v>
      </c>
      <c r="E2127" s="78">
        <v>10</v>
      </c>
      <c r="F2127" s="78">
        <v>11</v>
      </c>
      <c r="G2127" s="78">
        <v>11</v>
      </c>
      <c r="H2127" s="91">
        <f t="shared" si="430"/>
        <v>0.1</v>
      </c>
      <c r="I2127" s="77">
        <f t="shared" si="431"/>
        <v>1</v>
      </c>
      <c r="J2127" s="77">
        <f t="shared" si="432"/>
        <v>1</v>
      </c>
      <c r="K2127" s="80">
        <v>1</v>
      </c>
      <c r="L2127" s="91"/>
      <c r="M2127" s="8"/>
      <c r="N2127" s="8"/>
      <c r="O2127" s="8"/>
    </row>
    <row r="2128" spans="1:15" s="1" customFormat="1" ht="15" hidden="1" customHeight="1">
      <c r="A2128" s="137">
        <v>40480</v>
      </c>
      <c r="B2128" s="73" t="s">
        <v>1545</v>
      </c>
      <c r="C2128" s="74" t="s">
        <v>1546</v>
      </c>
      <c r="D2128" s="126" t="s">
        <v>1753</v>
      </c>
      <c r="E2128" s="78">
        <v>9.5</v>
      </c>
      <c r="F2128" s="78">
        <v>9.06</v>
      </c>
      <c r="G2128" s="78">
        <v>11.26</v>
      </c>
      <c r="H2128" s="91">
        <f>(G2128-E2128)/E2128</f>
        <v>0.18526315789473682</v>
      </c>
      <c r="I2128" s="77">
        <f>(F2128-E2128)</f>
        <v>-0.4399999999999995</v>
      </c>
      <c r="J2128" s="77">
        <f>G2128-E2128</f>
        <v>1.7599999999999998</v>
      </c>
      <c r="K2128" s="80">
        <v>3</v>
      </c>
      <c r="L2128" s="74"/>
      <c r="M2128" s="8"/>
      <c r="N2128" s="8"/>
      <c r="O2128" s="8"/>
    </row>
    <row r="2129" spans="1:15" s="1" customFormat="1" ht="15" hidden="1" customHeight="1">
      <c r="A2129" s="137">
        <v>40484</v>
      </c>
      <c r="B2129" s="141" t="s">
        <v>2825</v>
      </c>
      <c r="C2129" s="74" t="s">
        <v>2826</v>
      </c>
      <c r="D2129" s="126" t="s">
        <v>2827</v>
      </c>
      <c r="E2129" s="78">
        <v>9.5</v>
      </c>
      <c r="F2129" s="78">
        <v>14.3</v>
      </c>
      <c r="G2129" s="78">
        <v>12.5</v>
      </c>
      <c r="H2129" s="91">
        <f t="shared" ref="H2129:H2157" si="433">(G2129-E2129)/E2129</f>
        <v>0.31578947368421051</v>
      </c>
      <c r="I2129" s="77">
        <f t="shared" ref="I2129:I2157" si="434">(F2129-E2129)</f>
        <v>4.8000000000000007</v>
      </c>
      <c r="J2129" s="77">
        <f t="shared" ref="J2129:J2157" si="435">G2129-E2129</f>
        <v>3</v>
      </c>
      <c r="K2129" s="80">
        <v>3</v>
      </c>
      <c r="L2129" s="74"/>
      <c r="M2129" s="8"/>
      <c r="N2129" s="8"/>
      <c r="O2129" s="8"/>
    </row>
    <row r="2130" spans="1:15" s="1" customFormat="1" ht="15" hidden="1" customHeight="1">
      <c r="A2130" s="137">
        <v>40485</v>
      </c>
      <c r="B2130" s="141" t="s">
        <v>2828</v>
      </c>
      <c r="C2130" s="74" t="s">
        <v>2829</v>
      </c>
      <c r="D2130" s="126" t="s">
        <v>2830</v>
      </c>
      <c r="E2130" s="78">
        <v>8.5</v>
      </c>
      <c r="F2130" s="78">
        <v>8.5</v>
      </c>
      <c r="G2130" s="78">
        <v>6.86</v>
      </c>
      <c r="H2130" s="91">
        <f t="shared" si="433"/>
        <v>-0.1929411764705882</v>
      </c>
      <c r="I2130" s="77">
        <f t="shared" si="434"/>
        <v>0</v>
      </c>
      <c r="J2130" s="77">
        <f t="shared" si="435"/>
        <v>-1.6399999999999997</v>
      </c>
      <c r="K2130" s="80">
        <v>2</v>
      </c>
      <c r="L2130" s="74" t="s">
        <v>3006</v>
      </c>
      <c r="M2130" s="8"/>
      <c r="N2130" s="8"/>
      <c r="O2130" s="8"/>
    </row>
    <row r="2131" spans="1:15" s="1" customFormat="1" ht="15" hidden="1" customHeight="1">
      <c r="A2131" s="137">
        <v>40485</v>
      </c>
      <c r="B2131" s="141" t="s">
        <v>2831</v>
      </c>
      <c r="C2131" s="74" t="s">
        <v>2832</v>
      </c>
      <c r="D2131" s="126" t="s">
        <v>2833</v>
      </c>
      <c r="E2131" s="78">
        <v>20</v>
      </c>
      <c r="F2131" s="78">
        <v>24.75</v>
      </c>
      <c r="G2131" s="78">
        <v>24.12</v>
      </c>
      <c r="H2131" s="91">
        <f t="shared" si="433"/>
        <v>0.20600000000000004</v>
      </c>
      <c r="I2131" s="77">
        <f t="shared" si="434"/>
        <v>4.75</v>
      </c>
      <c r="J2131" s="77">
        <f t="shared" si="435"/>
        <v>4.120000000000001</v>
      </c>
      <c r="K2131" s="80">
        <v>2</v>
      </c>
      <c r="L2131" s="74"/>
      <c r="M2131" s="8"/>
      <c r="N2131" s="8"/>
      <c r="O2131" s="8"/>
    </row>
    <row r="2132" spans="1:15" s="1" customFormat="1" ht="15" hidden="1" customHeight="1">
      <c r="A2132" s="137">
        <v>40486</v>
      </c>
      <c r="B2132" s="145" t="s">
        <v>2834</v>
      </c>
      <c r="C2132" s="74" t="s">
        <v>2835</v>
      </c>
      <c r="D2132" s="126" t="s">
        <v>2078</v>
      </c>
      <c r="E2132" s="78">
        <v>12</v>
      </c>
      <c r="F2132" s="78">
        <v>12.02</v>
      </c>
      <c r="G2132" s="78">
        <v>11.85</v>
      </c>
      <c r="H2132" s="91">
        <f t="shared" si="433"/>
        <v>-1.250000000000003E-2</v>
      </c>
      <c r="I2132" s="77">
        <f t="shared" si="434"/>
        <v>1.9999999999999574E-2</v>
      </c>
      <c r="J2132" s="77">
        <f t="shared" si="435"/>
        <v>-0.15000000000000036</v>
      </c>
      <c r="K2132" s="80">
        <v>1</v>
      </c>
      <c r="L2132" s="74"/>
      <c r="M2132" s="8"/>
      <c r="N2132" s="8"/>
      <c r="O2132" s="8"/>
    </row>
    <row r="2133" spans="1:15" s="1" customFormat="1" ht="15" hidden="1" customHeight="1">
      <c r="A2133" s="137">
        <v>40487</v>
      </c>
      <c r="B2133" s="73" t="s">
        <v>2079</v>
      </c>
      <c r="C2133" s="74" t="s">
        <v>2080</v>
      </c>
      <c r="D2133" s="73" t="s">
        <v>1047</v>
      </c>
      <c r="E2133" s="78">
        <v>12</v>
      </c>
      <c r="F2133" s="78">
        <v>14.86</v>
      </c>
      <c r="G2133" s="78">
        <v>12.95</v>
      </c>
      <c r="H2133" s="91">
        <f t="shared" si="433"/>
        <v>7.9166666666666607E-2</v>
      </c>
      <c r="I2133" s="77">
        <f t="shared" si="434"/>
        <v>2.8599999999999994</v>
      </c>
      <c r="J2133" s="77">
        <f t="shared" si="435"/>
        <v>0.94999999999999929</v>
      </c>
      <c r="K2133" s="80">
        <v>1</v>
      </c>
      <c r="L2133" s="74"/>
      <c r="M2133" s="8"/>
      <c r="N2133" s="8"/>
      <c r="O2133" s="8"/>
    </row>
    <row r="2134" spans="1:15" s="1" customFormat="1" ht="15" hidden="1" customHeight="1">
      <c r="A2134" s="137">
        <v>40487</v>
      </c>
      <c r="B2134" s="131" t="s">
        <v>2081</v>
      </c>
      <c r="C2134" s="74" t="s">
        <v>2082</v>
      </c>
      <c r="D2134" s="138" t="s">
        <v>2083</v>
      </c>
      <c r="E2134" s="78">
        <v>22</v>
      </c>
      <c r="F2134" s="78">
        <v>34</v>
      </c>
      <c r="G2134" s="78">
        <v>32.11</v>
      </c>
      <c r="H2134" s="91">
        <f t="shared" si="433"/>
        <v>0.45954545454545453</v>
      </c>
      <c r="I2134" s="77">
        <f t="shared" si="434"/>
        <v>12</v>
      </c>
      <c r="J2134" s="77">
        <f t="shared" si="435"/>
        <v>10.11</v>
      </c>
      <c r="K2134" s="80">
        <v>3</v>
      </c>
      <c r="L2134" s="74"/>
      <c r="M2134" s="8"/>
      <c r="N2134" s="8"/>
      <c r="O2134" s="8"/>
    </row>
    <row r="2135" spans="1:15" s="1" customFormat="1" ht="15" hidden="1" customHeight="1">
      <c r="A2135" s="137">
        <v>40492</v>
      </c>
      <c r="B2135" s="141" t="s">
        <v>2084</v>
      </c>
      <c r="C2135" s="74" t="s">
        <v>2085</v>
      </c>
      <c r="D2135" s="126" t="s">
        <v>2086</v>
      </c>
      <c r="E2135" s="78">
        <v>12</v>
      </c>
      <c r="F2135" s="78">
        <v>15</v>
      </c>
      <c r="G2135" s="78">
        <v>15.99</v>
      </c>
      <c r="H2135" s="91">
        <f t="shared" si="433"/>
        <v>0.33250000000000002</v>
      </c>
      <c r="I2135" s="77">
        <f t="shared" si="434"/>
        <v>3</v>
      </c>
      <c r="J2135" s="77">
        <f t="shared" si="435"/>
        <v>3.99</v>
      </c>
      <c r="K2135" s="80">
        <v>3</v>
      </c>
      <c r="L2135" s="74"/>
      <c r="M2135" s="8"/>
      <c r="N2135" s="8"/>
      <c r="O2135" s="8"/>
    </row>
    <row r="2136" spans="1:15" s="1" customFormat="1" ht="15" hidden="1" customHeight="1">
      <c r="A2136" s="137">
        <v>40492</v>
      </c>
      <c r="B2136" s="141" t="s">
        <v>2087</v>
      </c>
      <c r="C2136" s="74" t="s">
        <v>2088</v>
      </c>
      <c r="D2136" s="73" t="s">
        <v>3280</v>
      </c>
      <c r="E2136" s="78">
        <v>9</v>
      </c>
      <c r="F2136" s="78">
        <v>10.11</v>
      </c>
      <c r="G2136" s="78">
        <v>10.75</v>
      </c>
      <c r="H2136" s="91">
        <f t="shared" si="433"/>
        <v>0.19444444444444445</v>
      </c>
      <c r="I2136" s="77">
        <f t="shared" si="434"/>
        <v>1.1099999999999994</v>
      </c>
      <c r="J2136" s="77">
        <f t="shared" si="435"/>
        <v>1.75</v>
      </c>
      <c r="K2136" s="80">
        <v>2</v>
      </c>
      <c r="L2136" s="74"/>
      <c r="M2136" s="8"/>
      <c r="N2136" s="8"/>
      <c r="O2136" s="8"/>
    </row>
    <row r="2137" spans="1:15" s="1" customFormat="1" ht="15" customHeight="1">
      <c r="A2137" s="137">
        <v>40493</v>
      </c>
      <c r="B2137" s="131" t="s">
        <v>3281</v>
      </c>
      <c r="C2137" s="74" t="s">
        <v>3262</v>
      </c>
      <c r="D2137" s="138" t="s">
        <v>3282</v>
      </c>
      <c r="E2137" s="78">
        <v>9</v>
      </c>
      <c r="F2137" s="78">
        <v>8.5</v>
      </c>
      <c r="G2137" s="78">
        <v>8.0299999999999994</v>
      </c>
      <c r="H2137" s="91">
        <f t="shared" si="433"/>
        <v>-0.10777777777777785</v>
      </c>
      <c r="I2137" s="77">
        <f t="shared" si="434"/>
        <v>-0.5</v>
      </c>
      <c r="J2137" s="77">
        <f t="shared" si="435"/>
        <v>-0.97000000000000064</v>
      </c>
      <c r="K2137" s="80">
        <v>1</v>
      </c>
      <c r="L2137" s="74"/>
      <c r="M2137" s="8"/>
      <c r="N2137" s="8"/>
      <c r="O2137" s="8"/>
    </row>
    <row r="2138" spans="1:15" s="1" customFormat="1" ht="15" hidden="1" customHeight="1">
      <c r="A2138" s="137">
        <v>40493</v>
      </c>
      <c r="B2138" s="131" t="s">
        <v>3283</v>
      </c>
      <c r="C2138" s="74" t="s">
        <v>3284</v>
      </c>
      <c r="D2138" s="146" t="s">
        <v>3285</v>
      </c>
      <c r="E2138" s="78">
        <v>12</v>
      </c>
      <c r="F2138" s="78">
        <v>15.13</v>
      </c>
      <c r="G2138" s="78">
        <v>15.3</v>
      </c>
      <c r="H2138" s="91">
        <f t="shared" si="433"/>
        <v>0.27500000000000008</v>
      </c>
      <c r="I2138" s="77">
        <f t="shared" si="434"/>
        <v>3.1300000000000008</v>
      </c>
      <c r="J2138" s="77">
        <f t="shared" si="435"/>
        <v>3.3000000000000007</v>
      </c>
      <c r="K2138" s="80">
        <v>3</v>
      </c>
      <c r="L2138" s="74"/>
      <c r="M2138" s="8"/>
      <c r="N2138" s="8"/>
      <c r="O2138" s="8"/>
    </row>
    <row r="2139" spans="1:15" s="1" customFormat="1" ht="15" hidden="1" customHeight="1">
      <c r="A2139" s="137">
        <v>40499</v>
      </c>
      <c r="B2139" s="141" t="s">
        <v>3286</v>
      </c>
      <c r="C2139" s="74" t="s">
        <v>3287</v>
      </c>
      <c r="D2139" s="126" t="s">
        <v>3288</v>
      </c>
      <c r="E2139" s="78">
        <v>12</v>
      </c>
      <c r="F2139" s="78">
        <v>12</v>
      </c>
      <c r="G2139" s="78">
        <v>12.45</v>
      </c>
      <c r="H2139" s="91">
        <f t="shared" si="433"/>
        <v>3.7499999999999943E-2</v>
      </c>
      <c r="I2139" s="77">
        <f t="shared" si="434"/>
        <v>0</v>
      </c>
      <c r="J2139" s="77">
        <f t="shared" si="435"/>
        <v>0.44999999999999929</v>
      </c>
      <c r="K2139" s="80">
        <v>3</v>
      </c>
      <c r="L2139" s="74" t="s">
        <v>3006</v>
      </c>
      <c r="M2139" s="8"/>
      <c r="N2139" s="8"/>
      <c r="O2139" s="8"/>
    </row>
    <row r="2140" spans="1:15" s="1" customFormat="1" ht="15" hidden="1" customHeight="1">
      <c r="A2140" s="137">
        <v>40499</v>
      </c>
      <c r="B2140" s="131" t="s">
        <v>3289</v>
      </c>
      <c r="C2140" s="74" t="s">
        <v>3290</v>
      </c>
      <c r="D2140" s="138" t="s">
        <v>912</v>
      </c>
      <c r="E2140" s="78">
        <v>17</v>
      </c>
      <c r="F2140" s="78">
        <v>17.260000000000002</v>
      </c>
      <c r="G2140" s="78">
        <v>19.25</v>
      </c>
      <c r="H2140" s="91">
        <f t="shared" si="433"/>
        <v>0.13235294117647059</v>
      </c>
      <c r="I2140" s="77">
        <f t="shared" si="434"/>
        <v>0.26000000000000156</v>
      </c>
      <c r="J2140" s="77">
        <f t="shared" si="435"/>
        <v>2.25</v>
      </c>
      <c r="K2140" s="80">
        <v>2</v>
      </c>
      <c r="L2140" s="74"/>
      <c r="M2140" s="8"/>
      <c r="N2140" s="8"/>
      <c r="O2140" s="8"/>
    </row>
    <row r="2141" spans="1:15" s="1" customFormat="1" ht="15" hidden="1" customHeight="1">
      <c r="A2141" s="137">
        <v>40500</v>
      </c>
      <c r="B2141" s="144" t="s">
        <v>913</v>
      </c>
      <c r="C2141" s="74" t="s">
        <v>914</v>
      </c>
      <c r="D2141" s="138" t="s">
        <v>4893</v>
      </c>
      <c r="E2141" s="78">
        <v>33</v>
      </c>
      <c r="F2141" s="78">
        <v>35</v>
      </c>
      <c r="G2141" s="78">
        <v>34.19</v>
      </c>
      <c r="H2141" s="91">
        <f t="shared" si="433"/>
        <v>3.6060606060605994E-2</v>
      </c>
      <c r="I2141" s="77">
        <f t="shared" si="434"/>
        <v>2</v>
      </c>
      <c r="J2141" s="77">
        <f t="shared" si="435"/>
        <v>1.1899999999999977</v>
      </c>
      <c r="K2141" s="80">
        <v>3</v>
      </c>
      <c r="L2141" s="74"/>
      <c r="M2141" s="8"/>
      <c r="N2141" s="8"/>
      <c r="O2141" s="8"/>
    </row>
    <row r="2142" spans="1:15" s="1" customFormat="1" ht="15" hidden="1" customHeight="1">
      <c r="A2142" s="137">
        <v>40500</v>
      </c>
      <c r="B2142" s="131" t="s">
        <v>4894</v>
      </c>
      <c r="C2142" s="74" t="s">
        <v>4895</v>
      </c>
      <c r="D2142" s="138" t="s">
        <v>1972</v>
      </c>
      <c r="E2142" s="78">
        <v>30</v>
      </c>
      <c r="F2142" s="78">
        <v>33.049999999999997</v>
      </c>
      <c r="G2142" s="78">
        <v>32.15</v>
      </c>
      <c r="H2142" s="91">
        <f t="shared" si="433"/>
        <v>7.1666666666666615E-2</v>
      </c>
      <c r="I2142" s="77">
        <f t="shared" si="434"/>
        <v>3.0499999999999972</v>
      </c>
      <c r="J2142" s="77">
        <f t="shared" si="435"/>
        <v>2.1499999999999986</v>
      </c>
      <c r="K2142" s="80">
        <v>2</v>
      </c>
      <c r="L2142" s="74"/>
      <c r="M2142" s="8"/>
      <c r="N2142" s="8"/>
      <c r="O2142" s="8"/>
    </row>
    <row r="2143" spans="1:15" s="1" customFormat="1" ht="15" hidden="1" customHeight="1">
      <c r="A2143" s="137">
        <v>40501</v>
      </c>
      <c r="B2143" s="131" t="s">
        <v>4896</v>
      </c>
      <c r="C2143" s="74" t="s">
        <v>4897</v>
      </c>
      <c r="D2143" s="138" t="s">
        <v>4898</v>
      </c>
      <c r="E2143" s="78">
        <v>13.5</v>
      </c>
      <c r="F2143" s="78">
        <v>12.67</v>
      </c>
      <c r="G2143" s="78">
        <v>12.67</v>
      </c>
      <c r="H2143" s="91">
        <f t="shared" si="433"/>
        <v>-6.1481481481481484E-2</v>
      </c>
      <c r="I2143" s="77">
        <f t="shared" si="434"/>
        <v>-0.83000000000000007</v>
      </c>
      <c r="J2143" s="77">
        <f t="shared" si="435"/>
        <v>-0.83000000000000007</v>
      </c>
      <c r="K2143" s="80">
        <v>1</v>
      </c>
      <c r="L2143" s="74"/>
      <c r="M2143" s="8"/>
      <c r="N2143" s="8"/>
      <c r="O2143" s="8"/>
    </row>
    <row r="2144" spans="1:15" s="1" customFormat="1" ht="15" hidden="1" customHeight="1">
      <c r="A2144" s="137">
        <v>40501</v>
      </c>
      <c r="B2144" s="131" t="s">
        <v>4079</v>
      </c>
      <c r="C2144" s="74" t="s">
        <v>4080</v>
      </c>
      <c r="D2144" s="138" t="s">
        <v>4081</v>
      </c>
      <c r="E2144" s="78">
        <v>4</v>
      </c>
      <c r="F2144" s="78">
        <v>4</v>
      </c>
      <c r="G2144" s="78">
        <v>4.01</v>
      </c>
      <c r="H2144" s="91">
        <f t="shared" si="433"/>
        <v>2.4999999999999467E-3</v>
      </c>
      <c r="I2144" s="77">
        <f t="shared" si="434"/>
        <v>0</v>
      </c>
      <c r="J2144" s="77">
        <f t="shared" si="435"/>
        <v>9.9999999999997868E-3</v>
      </c>
      <c r="K2144" s="80">
        <v>1</v>
      </c>
      <c r="L2144" s="74"/>
      <c r="M2144" s="8"/>
      <c r="N2144" s="8"/>
      <c r="O2144" s="8"/>
    </row>
    <row r="2145" spans="1:15" s="1" customFormat="1" ht="15" hidden="1" customHeight="1">
      <c r="A2145" s="137">
        <v>40505</v>
      </c>
      <c r="B2145" s="141" t="s">
        <v>3076</v>
      </c>
      <c r="C2145" s="74" t="s">
        <v>3077</v>
      </c>
      <c r="D2145" s="126" t="s">
        <v>4344</v>
      </c>
      <c r="E2145" s="78">
        <v>11</v>
      </c>
      <c r="F2145" s="78">
        <v>11</v>
      </c>
      <c r="G2145" s="78">
        <v>9.9499999999999993</v>
      </c>
      <c r="H2145" s="91">
        <f t="shared" si="433"/>
        <v>-9.5454545454545514E-2</v>
      </c>
      <c r="I2145" s="77">
        <f t="shared" si="434"/>
        <v>0</v>
      </c>
      <c r="J2145" s="77">
        <f t="shared" si="435"/>
        <v>-1.0500000000000007</v>
      </c>
      <c r="K2145" s="80">
        <v>1</v>
      </c>
      <c r="L2145" s="74" t="s">
        <v>3006</v>
      </c>
      <c r="M2145" s="8"/>
      <c r="N2145" s="8"/>
      <c r="O2145" s="8"/>
    </row>
    <row r="2146" spans="1:15" s="1" customFormat="1" ht="15" hidden="1" customHeight="1">
      <c r="A2146" s="137">
        <v>40505</v>
      </c>
      <c r="B2146" s="131" t="s">
        <v>3078</v>
      </c>
      <c r="C2146" s="74" t="s">
        <v>3079</v>
      </c>
      <c r="D2146" s="138" t="s">
        <v>3080</v>
      </c>
      <c r="E2146" s="78">
        <v>4</v>
      </c>
      <c r="F2146" s="78">
        <v>5</v>
      </c>
      <c r="G2146" s="78">
        <v>3.98</v>
      </c>
      <c r="H2146" s="91">
        <f t="shared" si="433"/>
        <v>-5.0000000000000044E-3</v>
      </c>
      <c r="I2146" s="77">
        <f t="shared" si="434"/>
        <v>1</v>
      </c>
      <c r="J2146" s="77">
        <f t="shared" si="435"/>
        <v>-2.0000000000000018E-2</v>
      </c>
      <c r="K2146" s="80">
        <v>1</v>
      </c>
      <c r="L2146" s="74"/>
      <c r="M2146" s="8"/>
      <c r="N2146" s="8"/>
      <c r="O2146" s="8"/>
    </row>
    <row r="2147" spans="1:15" s="1" customFormat="1" ht="15" hidden="1" customHeight="1">
      <c r="A2147" s="137">
        <v>40506</v>
      </c>
      <c r="B2147" s="131" t="s">
        <v>3081</v>
      </c>
      <c r="C2147" s="74" t="s">
        <v>3082</v>
      </c>
      <c r="D2147" s="138" t="s">
        <v>3083</v>
      </c>
      <c r="E2147" s="78">
        <v>5</v>
      </c>
      <c r="F2147" s="78">
        <v>5</v>
      </c>
      <c r="G2147" s="78">
        <v>5.09</v>
      </c>
      <c r="H2147" s="91">
        <f t="shared" si="433"/>
        <v>1.7999999999999971E-2</v>
      </c>
      <c r="I2147" s="77">
        <f t="shared" si="434"/>
        <v>0</v>
      </c>
      <c r="J2147" s="77">
        <f t="shared" si="435"/>
        <v>8.9999999999999858E-2</v>
      </c>
      <c r="K2147" s="80">
        <v>1</v>
      </c>
      <c r="L2147" s="74"/>
      <c r="M2147" s="8"/>
      <c r="N2147" s="8"/>
      <c r="O2147" s="8"/>
    </row>
    <row r="2148" spans="1:15" s="1" customFormat="1" ht="15" hidden="1" customHeight="1">
      <c r="A2148" s="137">
        <v>40506</v>
      </c>
      <c r="B2148" s="131" t="s">
        <v>2970</v>
      </c>
      <c r="C2148" s="74" t="s">
        <v>2971</v>
      </c>
      <c r="D2148" s="138" t="s">
        <v>2435</v>
      </c>
      <c r="E2148" s="78">
        <v>10</v>
      </c>
      <c r="F2148" s="78">
        <v>10</v>
      </c>
      <c r="G2148" s="78">
        <v>10</v>
      </c>
      <c r="H2148" s="91">
        <f t="shared" si="433"/>
        <v>0</v>
      </c>
      <c r="I2148" s="77">
        <f t="shared" si="434"/>
        <v>0</v>
      </c>
      <c r="J2148" s="77">
        <f t="shared" si="435"/>
        <v>0</v>
      </c>
      <c r="K2148" s="80">
        <v>1</v>
      </c>
      <c r="L2148" s="74"/>
      <c r="M2148" s="8"/>
      <c r="N2148" s="8"/>
      <c r="O2148" s="8"/>
    </row>
    <row r="2149" spans="1:15" s="1" customFormat="1" ht="15" hidden="1" customHeight="1">
      <c r="A2149" s="137">
        <v>40506</v>
      </c>
      <c r="B2149" s="141" t="s">
        <v>2972</v>
      </c>
      <c r="C2149" s="74" t="s">
        <v>2973</v>
      </c>
      <c r="D2149" s="126" t="s">
        <v>2307</v>
      </c>
      <c r="E2149" s="78">
        <v>7</v>
      </c>
      <c r="F2149" s="78">
        <v>7</v>
      </c>
      <c r="G2149" s="78">
        <v>6.2</v>
      </c>
      <c r="H2149" s="91">
        <f t="shared" si="433"/>
        <v>-0.11428571428571425</v>
      </c>
      <c r="I2149" s="77">
        <f t="shared" si="434"/>
        <v>0</v>
      </c>
      <c r="J2149" s="77">
        <f t="shared" si="435"/>
        <v>-0.79999999999999982</v>
      </c>
      <c r="K2149" s="80">
        <v>1</v>
      </c>
      <c r="L2149" s="74"/>
      <c r="M2149" s="8"/>
      <c r="N2149" s="8"/>
      <c r="O2149" s="8"/>
    </row>
    <row r="2150" spans="1:15" s="1" customFormat="1" ht="15" hidden="1" customHeight="1">
      <c r="A2150" s="137">
        <v>40514</v>
      </c>
      <c r="B2150" s="131" t="s">
        <v>439</v>
      </c>
      <c r="C2150" s="74" t="s">
        <v>440</v>
      </c>
      <c r="D2150" s="138" t="s">
        <v>441</v>
      </c>
      <c r="E2150" s="78">
        <v>14</v>
      </c>
      <c r="F2150" s="78">
        <v>15</v>
      </c>
      <c r="G2150" s="78">
        <v>14.85</v>
      </c>
      <c r="H2150" s="91">
        <f t="shared" si="433"/>
        <v>6.0714285714285686E-2</v>
      </c>
      <c r="I2150" s="77">
        <f t="shared" si="434"/>
        <v>1</v>
      </c>
      <c r="J2150" s="77">
        <f t="shared" si="435"/>
        <v>0.84999999999999964</v>
      </c>
      <c r="K2150" s="80">
        <v>1</v>
      </c>
      <c r="L2150" s="91" t="s">
        <v>3006</v>
      </c>
      <c r="M2150" s="8"/>
      <c r="N2150" s="8"/>
      <c r="O2150" s="8"/>
    </row>
    <row r="2151" spans="1:15" s="1" customFormat="1" ht="13.8" hidden="1">
      <c r="A2151" s="137">
        <v>40519</v>
      </c>
      <c r="B2151" s="131" t="s">
        <v>442</v>
      </c>
      <c r="C2151" s="74" t="s">
        <v>443</v>
      </c>
      <c r="D2151" s="138" t="s">
        <v>487</v>
      </c>
      <c r="E2151" s="78">
        <v>22</v>
      </c>
      <c r="F2151" s="78">
        <v>24.1</v>
      </c>
      <c r="G2151" s="78">
        <v>24.7</v>
      </c>
      <c r="H2151" s="91">
        <f t="shared" si="433"/>
        <v>0.1227272727272727</v>
      </c>
      <c r="I2151" s="77">
        <f t="shared" si="434"/>
        <v>2.1000000000000014</v>
      </c>
      <c r="J2151" s="77">
        <f t="shared" si="435"/>
        <v>2.6999999999999993</v>
      </c>
      <c r="K2151" s="80">
        <v>2</v>
      </c>
      <c r="L2151" s="91"/>
      <c r="M2151" s="8"/>
      <c r="N2151" s="8"/>
      <c r="O2151" s="8"/>
    </row>
    <row r="2152" spans="1:15" s="1" customFormat="1" ht="15" hidden="1" customHeight="1">
      <c r="A2152" s="137">
        <v>40520</v>
      </c>
      <c r="B2152" s="131" t="s">
        <v>2443</v>
      </c>
      <c r="C2152" s="74" t="s">
        <v>2444</v>
      </c>
      <c r="D2152" s="138" t="s">
        <v>262</v>
      </c>
      <c r="E2152" s="78">
        <v>13</v>
      </c>
      <c r="F2152" s="78">
        <v>13</v>
      </c>
      <c r="G2152" s="78">
        <v>13</v>
      </c>
      <c r="H2152" s="91">
        <f t="shared" si="433"/>
        <v>0</v>
      </c>
      <c r="I2152" s="77">
        <f t="shared" si="434"/>
        <v>0</v>
      </c>
      <c r="J2152" s="77">
        <f t="shared" si="435"/>
        <v>0</v>
      </c>
      <c r="K2152" s="80">
        <v>2</v>
      </c>
      <c r="L2152" s="91" t="s">
        <v>3006</v>
      </c>
      <c r="M2152" s="8"/>
    </row>
    <row r="2153" spans="1:15" s="1" customFormat="1" ht="15" hidden="1" customHeight="1">
      <c r="A2153" s="137">
        <v>40520</v>
      </c>
      <c r="B2153" s="141" t="s">
        <v>263</v>
      </c>
      <c r="C2153" s="74" t="s">
        <v>264</v>
      </c>
      <c r="D2153" s="126" t="s">
        <v>4828</v>
      </c>
      <c r="E2153" s="78">
        <v>16</v>
      </c>
      <c r="F2153" s="78">
        <v>24.5</v>
      </c>
      <c r="G2153" s="78">
        <v>29.91</v>
      </c>
      <c r="H2153" s="91">
        <f t="shared" si="433"/>
        <v>0.86937500000000001</v>
      </c>
      <c r="I2153" s="77">
        <f t="shared" si="434"/>
        <v>8.5</v>
      </c>
      <c r="J2153" s="77">
        <f t="shared" si="435"/>
        <v>13.91</v>
      </c>
      <c r="K2153" s="80">
        <v>3</v>
      </c>
      <c r="L2153" s="91"/>
      <c r="M2153" s="8"/>
      <c r="N2153" s="8"/>
      <c r="O2153" s="8"/>
    </row>
    <row r="2154" spans="1:15" s="1" customFormat="1" ht="15" hidden="1" customHeight="1">
      <c r="A2154" s="137">
        <v>40520</v>
      </c>
      <c r="B2154" s="141" t="s">
        <v>265</v>
      </c>
      <c r="C2154" s="74" t="s">
        <v>266</v>
      </c>
      <c r="D2154" s="126" t="s">
        <v>1619</v>
      </c>
      <c r="E2154" s="78">
        <v>12.8</v>
      </c>
      <c r="F2154" s="78">
        <v>27</v>
      </c>
      <c r="G2154" s="78">
        <v>27</v>
      </c>
      <c r="H2154" s="91">
        <f t="shared" si="433"/>
        <v>1.1093749999999998</v>
      </c>
      <c r="I2154" s="77">
        <f t="shared" si="434"/>
        <v>14.2</v>
      </c>
      <c r="J2154" s="77">
        <f t="shared" si="435"/>
        <v>14.2</v>
      </c>
      <c r="K2154" s="80">
        <v>3</v>
      </c>
      <c r="L2154" s="91"/>
      <c r="M2154" s="8"/>
      <c r="N2154" s="8"/>
      <c r="O2154" s="8"/>
    </row>
    <row r="2155" spans="1:15" s="1" customFormat="1" ht="15" hidden="1" customHeight="1">
      <c r="A2155" s="137">
        <v>40521</v>
      </c>
      <c r="B2155" s="141" t="s">
        <v>267</v>
      </c>
      <c r="C2155" s="74" t="s">
        <v>600</v>
      </c>
      <c r="D2155" s="126" t="s">
        <v>601</v>
      </c>
      <c r="E2155" s="78">
        <v>8.5</v>
      </c>
      <c r="F2155" s="78">
        <v>8.5</v>
      </c>
      <c r="G2155" s="78">
        <v>6.6</v>
      </c>
      <c r="H2155" s="91">
        <f t="shared" si="433"/>
        <v>-0.22352941176470592</v>
      </c>
      <c r="I2155" s="77">
        <f t="shared" si="434"/>
        <v>0</v>
      </c>
      <c r="J2155" s="77">
        <f t="shared" si="435"/>
        <v>-1.9000000000000004</v>
      </c>
      <c r="K2155" s="80">
        <v>2</v>
      </c>
      <c r="L2155" s="91" t="s">
        <v>3006</v>
      </c>
      <c r="M2155" s="8"/>
      <c r="N2155" s="8"/>
      <c r="O2155" s="8"/>
    </row>
    <row r="2156" spans="1:15" s="1" customFormat="1" ht="15" hidden="1" customHeight="1">
      <c r="A2156" s="137">
        <v>40521</v>
      </c>
      <c r="B2156" s="141" t="s">
        <v>602</v>
      </c>
      <c r="C2156" s="74" t="s">
        <v>636</v>
      </c>
      <c r="D2156" s="126" t="s">
        <v>637</v>
      </c>
      <c r="E2156" s="77">
        <v>25.5</v>
      </c>
      <c r="F2156" s="78">
        <v>27.25</v>
      </c>
      <c r="G2156" s="78">
        <v>27.92</v>
      </c>
      <c r="H2156" s="91">
        <f t="shared" si="433"/>
        <v>9.4901960784313788E-2</v>
      </c>
      <c r="I2156" s="77">
        <f t="shared" si="434"/>
        <v>1.75</v>
      </c>
      <c r="J2156" s="77">
        <f t="shared" si="435"/>
        <v>2.4200000000000017</v>
      </c>
      <c r="K2156" s="80">
        <v>1</v>
      </c>
      <c r="L2156" s="91"/>
      <c r="M2156" s="8"/>
    </row>
    <row r="2157" spans="1:15" s="1" customFormat="1" ht="15" hidden="1" customHeight="1">
      <c r="A2157" s="137">
        <v>40521</v>
      </c>
      <c r="B2157" s="144" t="s">
        <v>638</v>
      </c>
      <c r="C2157" s="74" t="s">
        <v>639</v>
      </c>
      <c r="D2157" s="138" t="s">
        <v>640</v>
      </c>
      <c r="E2157" s="78">
        <v>17</v>
      </c>
      <c r="F2157" s="78">
        <v>23.14</v>
      </c>
      <c r="G2157" s="78">
        <v>25.76</v>
      </c>
      <c r="H2157" s="91">
        <f t="shared" si="433"/>
        <v>0.5152941176470589</v>
      </c>
      <c r="I2157" s="77">
        <f t="shared" si="434"/>
        <v>6.1400000000000006</v>
      </c>
      <c r="J2157" s="77">
        <f t="shared" si="435"/>
        <v>8.7600000000000016</v>
      </c>
      <c r="K2157" s="80">
        <v>3</v>
      </c>
      <c r="L2157" s="91"/>
      <c r="M2157" s="17"/>
      <c r="O2157" s="8"/>
    </row>
    <row r="2158" spans="1:15" s="1" customFormat="1" ht="15" hidden="1" customHeight="1">
      <c r="A2158" s="210">
        <v>40522</v>
      </c>
      <c r="B2158" s="141" t="s">
        <v>977</v>
      </c>
      <c r="C2158" s="74" t="s">
        <v>978</v>
      </c>
      <c r="D2158" s="126" t="s">
        <v>3101</v>
      </c>
      <c r="E2158" s="77">
        <v>10</v>
      </c>
      <c r="F2158" s="78">
        <v>10</v>
      </c>
      <c r="G2158" s="78">
        <v>10.01</v>
      </c>
      <c r="H2158" s="91">
        <f>(G2158-E2158)/E2158</f>
        <v>9.9999999999997877E-4</v>
      </c>
      <c r="I2158" s="77">
        <f>(F2158-E2158)</f>
        <v>0</v>
      </c>
      <c r="J2158" s="77">
        <f>G2158-E2158</f>
        <v>9.9999999999997868E-3</v>
      </c>
      <c r="K2158" s="80">
        <v>1</v>
      </c>
      <c r="L2158" s="91"/>
      <c r="M2158" s="17"/>
      <c r="O2158" s="8"/>
    </row>
    <row r="2159" spans="1:15" s="1" customFormat="1" ht="15" hidden="1" customHeight="1">
      <c r="A2159" s="137">
        <v>40522</v>
      </c>
      <c r="B2159" s="141" t="s">
        <v>643</v>
      </c>
      <c r="C2159" s="74" t="s">
        <v>644</v>
      </c>
      <c r="D2159" s="126" t="s">
        <v>645</v>
      </c>
      <c r="E2159" s="77">
        <v>8</v>
      </c>
      <c r="F2159" s="78">
        <v>8.5</v>
      </c>
      <c r="G2159" s="78">
        <v>8.3800000000000008</v>
      </c>
      <c r="H2159" s="91">
        <f>(G2159-E2159)/E2159</f>
        <v>4.7500000000000098E-2</v>
      </c>
      <c r="I2159" s="77">
        <f>(F2159-E2159)</f>
        <v>0.5</v>
      </c>
      <c r="J2159" s="77">
        <f>G2159-E2159</f>
        <v>0.38000000000000078</v>
      </c>
      <c r="K2159" s="80">
        <v>1</v>
      </c>
      <c r="L2159" s="91"/>
      <c r="M2159" s="17"/>
      <c r="O2159" s="8"/>
    </row>
    <row r="2160" spans="1:15" s="1" customFormat="1" ht="15" hidden="1" customHeight="1">
      <c r="A2160" s="137">
        <v>40522</v>
      </c>
      <c r="B2160" s="141" t="s">
        <v>641</v>
      </c>
      <c r="C2160" s="74" t="s">
        <v>642</v>
      </c>
      <c r="D2160" s="126" t="s">
        <v>4335</v>
      </c>
      <c r="E2160" s="77">
        <v>8</v>
      </c>
      <c r="F2160" s="78">
        <v>6</v>
      </c>
      <c r="G2160" s="78">
        <v>6</v>
      </c>
      <c r="H2160" s="91">
        <f>(G2160-E2160)/E2160</f>
        <v>-0.25</v>
      </c>
      <c r="I2160" s="77">
        <f>(F2160-E2160)</f>
        <v>-2</v>
      </c>
      <c r="J2160" s="77">
        <f>G2160-E2160</f>
        <v>-2</v>
      </c>
      <c r="K2160" s="80">
        <v>1</v>
      </c>
      <c r="L2160" s="91"/>
    </row>
    <row r="2161" spans="1:15" s="1" customFormat="1" ht="15" hidden="1" customHeight="1">
      <c r="A2161" s="137">
        <v>40526</v>
      </c>
      <c r="B2161" s="141" t="s">
        <v>2423</v>
      </c>
      <c r="C2161" s="74" t="s">
        <v>2424</v>
      </c>
      <c r="D2161" s="126" t="s">
        <v>2425</v>
      </c>
      <c r="E2161" s="77">
        <v>13</v>
      </c>
      <c r="F2161" s="78">
        <v>16</v>
      </c>
      <c r="G2161" s="78">
        <v>16.2</v>
      </c>
      <c r="H2161" s="91">
        <f t="shared" ref="H2161:H2170" si="436">(G2161-E2161)/E2161</f>
        <v>0.24615384615384611</v>
      </c>
      <c r="I2161" s="77">
        <f t="shared" ref="I2161:I2170" si="437">(F2161-E2161)</f>
        <v>3</v>
      </c>
      <c r="J2161" s="77">
        <f t="shared" ref="J2161:J2170" si="438">G2161-E2161</f>
        <v>3.1999999999999993</v>
      </c>
      <c r="K2161" s="80">
        <v>2</v>
      </c>
      <c r="L2161" s="74"/>
      <c r="M2161" s="17"/>
      <c r="O2161" s="8"/>
    </row>
    <row r="2162" spans="1:15" s="1" customFormat="1" ht="15" hidden="1" customHeight="1">
      <c r="A2162" s="137">
        <v>40527</v>
      </c>
      <c r="B2162" s="131" t="s">
        <v>2426</v>
      </c>
      <c r="C2162" s="74" t="s">
        <v>2427</v>
      </c>
      <c r="D2162" s="138" t="s">
        <v>4119</v>
      </c>
      <c r="E2162" s="77">
        <v>23</v>
      </c>
      <c r="F2162" s="78">
        <v>25</v>
      </c>
      <c r="G2162" s="78">
        <v>27.75</v>
      </c>
      <c r="H2162" s="91">
        <f t="shared" si="436"/>
        <v>0.20652173913043478</v>
      </c>
      <c r="I2162" s="77">
        <f t="shared" si="437"/>
        <v>2</v>
      </c>
      <c r="J2162" s="77">
        <f t="shared" si="438"/>
        <v>4.75</v>
      </c>
      <c r="K2162" s="80">
        <v>2</v>
      </c>
      <c r="L2162" s="74"/>
      <c r="M2162" s="17"/>
      <c r="O2162" s="8"/>
    </row>
    <row r="2163" spans="1:15" s="1" customFormat="1" ht="15" hidden="1" customHeight="1">
      <c r="A2163" s="137">
        <v>40527</v>
      </c>
      <c r="B2163" s="131" t="s">
        <v>4120</v>
      </c>
      <c r="C2163" s="74" t="s">
        <v>4121</v>
      </c>
      <c r="D2163" s="138" t="s">
        <v>4620</v>
      </c>
      <c r="E2163" s="77">
        <v>9</v>
      </c>
      <c r="F2163" s="78">
        <v>9.0500000000000007</v>
      </c>
      <c r="G2163" s="78">
        <v>8.85</v>
      </c>
      <c r="H2163" s="91">
        <f t="shared" si="436"/>
        <v>-1.6666666666666705E-2</v>
      </c>
      <c r="I2163" s="77">
        <f t="shared" si="437"/>
        <v>5.0000000000000711E-2</v>
      </c>
      <c r="J2163" s="77">
        <f t="shared" si="438"/>
        <v>-0.15000000000000036</v>
      </c>
      <c r="K2163" s="80">
        <v>1</v>
      </c>
      <c r="L2163" s="74"/>
      <c r="M2163" s="17"/>
      <c r="O2163" s="8"/>
    </row>
    <row r="2164" spans="1:15" s="1" customFormat="1" ht="15" hidden="1" customHeight="1">
      <c r="A2164" s="137">
        <v>40527</v>
      </c>
      <c r="B2164" s="131" t="s">
        <v>4122</v>
      </c>
      <c r="C2164" s="74" t="s">
        <v>4123</v>
      </c>
      <c r="D2164" s="138" t="s">
        <v>4124</v>
      </c>
      <c r="E2164" s="77">
        <v>12</v>
      </c>
      <c r="F2164" s="78">
        <v>12</v>
      </c>
      <c r="G2164" s="78">
        <v>12.55</v>
      </c>
      <c r="H2164" s="91">
        <f t="shared" si="436"/>
        <v>4.5833333333333393E-2</v>
      </c>
      <c r="I2164" s="77">
        <f t="shared" si="437"/>
        <v>0</v>
      </c>
      <c r="J2164" s="77">
        <f t="shared" si="438"/>
        <v>0.55000000000000071</v>
      </c>
      <c r="K2164" s="80">
        <v>1</v>
      </c>
      <c r="L2164" s="74"/>
      <c r="M2164" s="17"/>
      <c r="N2164" s="12"/>
      <c r="O2164" s="8"/>
    </row>
    <row r="2165" spans="1:15" s="1" customFormat="1" ht="15" hidden="1" customHeight="1">
      <c r="A2165" s="137">
        <v>40527</v>
      </c>
      <c r="B2165" s="131" t="s">
        <v>4125</v>
      </c>
      <c r="C2165" s="74" t="s">
        <v>4126</v>
      </c>
      <c r="D2165" s="138" t="s">
        <v>4127</v>
      </c>
      <c r="E2165" s="77">
        <v>10</v>
      </c>
      <c r="F2165" s="78">
        <v>9.9</v>
      </c>
      <c r="G2165" s="78">
        <v>9.9</v>
      </c>
      <c r="H2165" s="91">
        <f t="shared" si="436"/>
        <v>-9.9999999999999638E-3</v>
      </c>
      <c r="I2165" s="77">
        <f t="shared" si="437"/>
        <v>-9.9999999999999645E-2</v>
      </c>
      <c r="J2165" s="77">
        <f t="shared" si="438"/>
        <v>-9.9999999999999645E-2</v>
      </c>
      <c r="K2165" s="80">
        <v>1</v>
      </c>
      <c r="L2165" s="74"/>
      <c r="M2165" s="17"/>
      <c r="O2165" s="8"/>
    </row>
    <row r="2166" spans="1:15" s="1" customFormat="1" ht="15" hidden="1" customHeight="1">
      <c r="A2166" s="137">
        <v>40528</v>
      </c>
      <c r="B2166" s="131" t="s">
        <v>4128</v>
      </c>
      <c r="C2166" s="74" t="s">
        <v>4129</v>
      </c>
      <c r="D2166" s="138" t="s">
        <v>4130</v>
      </c>
      <c r="E2166" s="77">
        <v>11</v>
      </c>
      <c r="F2166" s="78">
        <v>11</v>
      </c>
      <c r="G2166" s="78">
        <v>11.1</v>
      </c>
      <c r="H2166" s="91">
        <f t="shared" si="436"/>
        <v>9.0909090909090592E-3</v>
      </c>
      <c r="I2166" s="77">
        <f t="shared" si="437"/>
        <v>0</v>
      </c>
      <c r="J2166" s="77">
        <f t="shared" si="438"/>
        <v>9.9999999999999645E-2</v>
      </c>
      <c r="K2166" s="80">
        <v>1</v>
      </c>
      <c r="L2166" s="74"/>
      <c r="M2166" s="17"/>
      <c r="O2166" s="8"/>
    </row>
    <row r="2167" spans="1:15" s="1" customFormat="1" ht="15" hidden="1" customHeight="1">
      <c r="A2167" s="137">
        <v>40529</v>
      </c>
      <c r="B2167" s="131" t="s">
        <v>4131</v>
      </c>
      <c r="C2167" s="74" t="s">
        <v>4132</v>
      </c>
      <c r="D2167" s="138" t="s">
        <v>4133</v>
      </c>
      <c r="E2167" s="77">
        <v>11</v>
      </c>
      <c r="F2167" s="78">
        <v>11</v>
      </c>
      <c r="G2167" s="78">
        <v>11</v>
      </c>
      <c r="H2167" s="91">
        <f t="shared" si="436"/>
        <v>0</v>
      </c>
      <c r="I2167" s="77">
        <f t="shared" si="437"/>
        <v>0</v>
      </c>
      <c r="J2167" s="77">
        <f t="shared" si="438"/>
        <v>0</v>
      </c>
      <c r="K2167" s="80">
        <v>1</v>
      </c>
      <c r="L2167" s="74"/>
    </row>
    <row r="2168" spans="1:15" s="1" customFormat="1" ht="15" hidden="1" customHeight="1">
      <c r="A2168" s="137">
        <v>40529</v>
      </c>
      <c r="B2168" s="131" t="s">
        <v>4134</v>
      </c>
      <c r="C2168" s="74" t="s">
        <v>4135</v>
      </c>
      <c r="D2168" s="138" t="s">
        <v>4136</v>
      </c>
      <c r="E2168" s="77">
        <v>20</v>
      </c>
      <c r="F2168" s="78">
        <v>19.899999999999999</v>
      </c>
      <c r="G2168" s="78">
        <v>19.600000000000001</v>
      </c>
      <c r="H2168" s="91">
        <f t="shared" si="436"/>
        <v>-1.9999999999999928E-2</v>
      </c>
      <c r="I2168" s="77">
        <f t="shared" si="437"/>
        <v>-0.10000000000000142</v>
      </c>
      <c r="J2168" s="77">
        <f t="shared" si="438"/>
        <v>-0.39999999999999858</v>
      </c>
      <c r="K2168" s="80">
        <v>1</v>
      </c>
      <c r="L2168" s="74"/>
    </row>
    <row r="2169" spans="1:15" s="1" customFormat="1" ht="15" hidden="1" customHeight="1">
      <c r="A2169" s="137">
        <v>40528</v>
      </c>
      <c r="B2169" s="131" t="s">
        <v>4137</v>
      </c>
      <c r="C2169" s="74" t="s">
        <v>4138</v>
      </c>
      <c r="D2169" s="138" t="s">
        <v>4139</v>
      </c>
      <c r="E2169" s="77">
        <v>6</v>
      </c>
      <c r="F2169" s="78">
        <v>7.47</v>
      </c>
      <c r="G2169" s="78">
        <v>6.3</v>
      </c>
      <c r="H2169" s="91">
        <f t="shared" si="436"/>
        <v>4.9999999999999968E-2</v>
      </c>
      <c r="I2169" s="77">
        <f t="shared" si="437"/>
        <v>1.4699999999999998</v>
      </c>
      <c r="J2169" s="77">
        <f t="shared" si="438"/>
        <v>0.29999999999999982</v>
      </c>
      <c r="K2169" s="80">
        <v>1</v>
      </c>
      <c r="L2169" s="74"/>
      <c r="M2169" s="8"/>
    </row>
    <row r="2170" spans="1:15" s="1" customFormat="1" ht="15" hidden="1" customHeight="1">
      <c r="A2170" s="137">
        <v>40533</v>
      </c>
      <c r="B2170" s="131" t="s">
        <v>4140</v>
      </c>
      <c r="C2170" s="74" t="s">
        <v>4141</v>
      </c>
      <c r="D2170" s="138" t="s">
        <v>4142</v>
      </c>
      <c r="E2170" s="77">
        <v>4.5</v>
      </c>
      <c r="F2170" s="78">
        <v>4.74</v>
      </c>
      <c r="G2170" s="78">
        <v>4.25</v>
      </c>
      <c r="H2170" s="91">
        <f t="shared" si="436"/>
        <v>-5.5555555555555552E-2</v>
      </c>
      <c r="I2170" s="77">
        <f t="shared" si="437"/>
        <v>0.24000000000000021</v>
      </c>
      <c r="J2170" s="77">
        <f t="shared" si="438"/>
        <v>-0.25</v>
      </c>
      <c r="K2170" s="80">
        <v>1</v>
      </c>
      <c r="L2170" s="74"/>
      <c r="M2170" s="17"/>
      <c r="O2170" s="8"/>
    </row>
    <row r="2171" spans="1:15" s="1" customFormat="1" ht="15" hidden="1" customHeight="1">
      <c r="A2171" s="137"/>
      <c r="B2171" s="131"/>
      <c r="C2171" s="74"/>
      <c r="D2171" s="138"/>
      <c r="E2171" s="77"/>
      <c r="F2171" s="78"/>
      <c r="G2171" s="78"/>
      <c r="H2171" s="91"/>
      <c r="I2171" s="77"/>
      <c r="J2171" s="77"/>
      <c r="K2171" s="80"/>
      <c r="L2171" s="74"/>
      <c r="M2171" s="17"/>
      <c r="O2171" s="8"/>
    </row>
    <row r="2172" spans="1:15" s="1" customFormat="1" ht="15" hidden="1" customHeight="1" thickBot="1">
      <c r="A2172" s="72"/>
      <c r="B2172" s="73"/>
      <c r="C2172" s="74"/>
      <c r="D2172" s="84"/>
      <c r="E2172" s="78"/>
      <c r="F2172" s="79"/>
      <c r="G2172" s="79"/>
      <c r="H2172" s="74"/>
      <c r="I2172" s="81"/>
      <c r="J2172" s="81"/>
      <c r="K2172" s="80"/>
      <c r="L2172" s="74"/>
      <c r="M2172" s="17"/>
      <c r="N2172" s="16"/>
      <c r="O2172" s="8"/>
    </row>
    <row r="2173" spans="1:15" s="1" customFormat="1" ht="15" hidden="1" customHeight="1" thickTop="1">
      <c r="A2173" s="100" t="s">
        <v>699</v>
      </c>
      <c r="B2173" s="101"/>
      <c r="C2173" s="101"/>
      <c r="D2173" s="101" t="s">
        <v>3367</v>
      </c>
      <c r="E2173" s="102" t="s">
        <v>700</v>
      </c>
      <c r="F2173" s="103" t="s">
        <v>701</v>
      </c>
      <c r="G2173" s="104" t="s">
        <v>702</v>
      </c>
      <c r="H2173" s="105" t="s">
        <v>702</v>
      </c>
      <c r="I2173" s="106" t="s">
        <v>3004</v>
      </c>
      <c r="J2173" s="106" t="s">
        <v>3004</v>
      </c>
      <c r="K2173" s="107" t="s">
        <v>711</v>
      </c>
      <c r="L2173" s="108"/>
      <c r="M2173" s="17"/>
      <c r="O2173" s="8"/>
    </row>
    <row r="2174" spans="1:15" s="1" customFormat="1" ht="15" hidden="1" customHeight="1" thickBot="1">
      <c r="A2174" s="109" t="s">
        <v>703</v>
      </c>
      <c r="B2174" s="110" t="s">
        <v>2220</v>
      </c>
      <c r="C2174" s="110" t="s">
        <v>704</v>
      </c>
      <c r="D2174" s="110" t="s">
        <v>3366</v>
      </c>
      <c r="E2174" s="111" t="s">
        <v>705</v>
      </c>
      <c r="F2174" s="112" t="s">
        <v>705</v>
      </c>
      <c r="G2174" s="113" t="s">
        <v>706</v>
      </c>
      <c r="H2174" s="114" t="s">
        <v>707</v>
      </c>
      <c r="I2174" s="115" t="s">
        <v>701</v>
      </c>
      <c r="J2174" s="115" t="s">
        <v>706</v>
      </c>
      <c r="K2174" s="116" t="s">
        <v>2169</v>
      </c>
      <c r="L2174" s="117" t="s">
        <v>3005</v>
      </c>
      <c r="M2174" s="17"/>
      <c r="O2174" s="8"/>
    </row>
    <row r="2175" spans="1:15" s="1" customFormat="1" ht="15" hidden="1" customHeight="1" thickTop="1" thickBot="1">
      <c r="A2175" s="72"/>
      <c r="B2175" s="118">
        <v>2009</v>
      </c>
      <c r="C2175" s="74"/>
      <c r="D2175" s="73"/>
      <c r="E2175" s="76"/>
      <c r="F2175" s="77"/>
      <c r="G2175" s="78"/>
      <c r="H2175" s="79"/>
      <c r="I2175" s="79"/>
      <c r="J2175" s="74"/>
      <c r="K2175" s="80"/>
      <c r="L2175" s="81"/>
      <c r="M2175" s="17"/>
      <c r="O2175" s="8"/>
    </row>
    <row r="2176" spans="1:15" s="1" customFormat="1" ht="15" hidden="1" customHeight="1" thickTop="1">
      <c r="A2176" s="137">
        <v>39854</v>
      </c>
      <c r="B2176" s="73" t="s">
        <v>1091</v>
      </c>
      <c r="C2176" s="74" t="s">
        <v>1092</v>
      </c>
      <c r="D2176" s="73" t="s">
        <v>543</v>
      </c>
      <c r="E2176" s="78">
        <v>24</v>
      </c>
      <c r="F2176" s="77">
        <v>26</v>
      </c>
      <c r="G2176" s="77">
        <v>26.43</v>
      </c>
      <c r="H2176" s="91">
        <f t="shared" ref="H2176:H2236" si="439">(G2176-E2176)/E2176</f>
        <v>0.10124999999999999</v>
      </c>
      <c r="I2176" s="77">
        <f t="shared" ref="I2176:I2236" si="440">(F2176-E2176)</f>
        <v>2</v>
      </c>
      <c r="J2176" s="77">
        <f t="shared" ref="J2176:J2236" si="441">G2176-E2176</f>
        <v>2.4299999999999997</v>
      </c>
      <c r="K2176" s="80">
        <v>3</v>
      </c>
      <c r="L2176" s="74"/>
      <c r="M2176" s="17"/>
      <c r="O2176" s="8"/>
    </row>
    <row r="2177" spans="1:12" s="1" customFormat="1" ht="15" hidden="1" customHeight="1">
      <c r="A2177" s="137">
        <v>39904</v>
      </c>
      <c r="B2177" s="73" t="s">
        <v>1093</v>
      </c>
      <c r="C2177" s="74" t="s">
        <v>1094</v>
      </c>
      <c r="D2177" s="73" t="s">
        <v>758</v>
      </c>
      <c r="E2177" s="78">
        <v>16</v>
      </c>
      <c r="F2177" s="77">
        <v>22</v>
      </c>
      <c r="G2177" s="77">
        <v>20.02</v>
      </c>
      <c r="H2177" s="91">
        <f t="shared" si="439"/>
        <v>0.25124999999999997</v>
      </c>
      <c r="I2177" s="77">
        <f t="shared" si="440"/>
        <v>6</v>
      </c>
      <c r="J2177" s="77">
        <f t="shared" si="441"/>
        <v>4.0199999999999996</v>
      </c>
      <c r="K2177" s="80">
        <v>3</v>
      </c>
      <c r="L2177" s="74"/>
    </row>
    <row r="2178" spans="1:12" s="1" customFormat="1" ht="15" hidden="1" customHeight="1">
      <c r="A2178" s="137">
        <v>39917</v>
      </c>
      <c r="B2178" s="73" t="s">
        <v>1095</v>
      </c>
      <c r="C2178" s="74" t="s">
        <v>1096</v>
      </c>
      <c r="D2178" s="73" t="s">
        <v>996</v>
      </c>
      <c r="E2178" s="78">
        <v>10.5</v>
      </c>
      <c r="F2178" s="77">
        <v>10.5</v>
      </c>
      <c r="G2178" s="77">
        <v>11.1</v>
      </c>
      <c r="H2178" s="91">
        <f t="shared" si="439"/>
        <v>5.7142857142857106E-2</v>
      </c>
      <c r="I2178" s="77">
        <f t="shared" si="440"/>
        <v>0</v>
      </c>
      <c r="J2178" s="77">
        <f t="shared" si="441"/>
        <v>0.59999999999999964</v>
      </c>
      <c r="K2178" s="80">
        <v>1</v>
      </c>
      <c r="L2178" s="74"/>
    </row>
    <row r="2179" spans="1:12" s="1" customFormat="1" ht="15" hidden="1" customHeight="1">
      <c r="A2179" s="137">
        <v>39918</v>
      </c>
      <c r="B2179" s="73" t="s">
        <v>1097</v>
      </c>
      <c r="C2179" s="74" t="s">
        <v>1098</v>
      </c>
      <c r="D2179" s="73" t="s">
        <v>1099</v>
      </c>
      <c r="E2179" s="78">
        <v>18</v>
      </c>
      <c r="F2179" s="77">
        <v>25</v>
      </c>
      <c r="G2179" s="77">
        <v>25.12</v>
      </c>
      <c r="H2179" s="91">
        <f t="shared" si="439"/>
        <v>0.3955555555555556</v>
      </c>
      <c r="I2179" s="77">
        <f t="shared" si="440"/>
        <v>7</v>
      </c>
      <c r="J2179" s="77">
        <f t="shared" si="441"/>
        <v>7.120000000000001</v>
      </c>
      <c r="K2179" s="80">
        <v>3</v>
      </c>
      <c r="L2179" s="74"/>
    </row>
    <row r="2180" spans="1:12" s="1" customFormat="1" ht="15" hidden="1" customHeight="1">
      <c r="A2180" s="137">
        <v>39947</v>
      </c>
      <c r="B2180" s="73" t="s">
        <v>1100</v>
      </c>
      <c r="C2180" s="74" t="s">
        <v>1101</v>
      </c>
      <c r="D2180" s="73" t="s">
        <v>751</v>
      </c>
      <c r="E2180" s="78">
        <v>19</v>
      </c>
      <c r="F2180" s="77">
        <v>23</v>
      </c>
      <c r="G2180" s="77">
        <v>21.5</v>
      </c>
      <c r="H2180" s="91">
        <f t="shared" si="439"/>
        <v>0.13157894736842105</v>
      </c>
      <c r="I2180" s="77">
        <f t="shared" si="440"/>
        <v>4</v>
      </c>
      <c r="J2180" s="77">
        <f t="shared" si="441"/>
        <v>2.5</v>
      </c>
      <c r="K2180" s="80">
        <v>3</v>
      </c>
      <c r="L2180" s="74"/>
    </row>
    <row r="2181" spans="1:12" s="1" customFormat="1" ht="15" customHeight="1">
      <c r="A2181" s="137">
        <v>39952</v>
      </c>
      <c r="B2181" s="73" t="s">
        <v>1102</v>
      </c>
      <c r="C2181" s="74" t="s">
        <v>1103</v>
      </c>
      <c r="D2181" s="73" t="s">
        <v>1104</v>
      </c>
      <c r="E2181" s="78">
        <v>12.5</v>
      </c>
      <c r="F2181" s="77">
        <v>15</v>
      </c>
      <c r="G2181" s="77">
        <v>13.75</v>
      </c>
      <c r="H2181" s="91">
        <f t="shared" si="439"/>
        <v>0.1</v>
      </c>
      <c r="I2181" s="77">
        <f t="shared" si="440"/>
        <v>2.5</v>
      </c>
      <c r="J2181" s="77">
        <f t="shared" si="441"/>
        <v>1.25</v>
      </c>
      <c r="K2181" s="80">
        <v>3</v>
      </c>
      <c r="L2181" s="74"/>
    </row>
    <row r="2182" spans="1:12" s="1" customFormat="1" ht="15" customHeight="1">
      <c r="A2182" s="137">
        <v>39953</v>
      </c>
      <c r="B2182" s="142" t="s">
        <v>338</v>
      </c>
      <c r="C2182" s="74" t="s">
        <v>38</v>
      </c>
      <c r="D2182" s="73" t="s">
        <v>901</v>
      </c>
      <c r="E2182" s="78">
        <v>20</v>
      </c>
      <c r="F2182" s="77">
        <v>24.5</v>
      </c>
      <c r="G2182" s="77">
        <v>31.89</v>
      </c>
      <c r="H2182" s="91">
        <f t="shared" si="439"/>
        <v>0.59450000000000003</v>
      </c>
      <c r="I2182" s="77">
        <f t="shared" si="440"/>
        <v>4.5</v>
      </c>
      <c r="J2182" s="77">
        <f t="shared" si="441"/>
        <v>11.89</v>
      </c>
      <c r="K2182" s="80">
        <v>3</v>
      </c>
      <c r="L2182" s="74"/>
    </row>
    <row r="2183" spans="1:12" s="1" customFormat="1" ht="15" hidden="1" customHeight="1">
      <c r="A2183" s="137">
        <v>39966</v>
      </c>
      <c r="B2183" s="73" t="s">
        <v>339</v>
      </c>
      <c r="C2183" s="74" t="s">
        <v>340</v>
      </c>
      <c r="D2183" s="73" t="s">
        <v>341</v>
      </c>
      <c r="E2183" s="78">
        <v>20</v>
      </c>
      <c r="F2183" s="77">
        <v>19.399999999999999</v>
      </c>
      <c r="G2183" s="77">
        <v>19.47</v>
      </c>
      <c r="H2183" s="91">
        <f t="shared" si="439"/>
        <v>-2.6500000000000058E-2</v>
      </c>
      <c r="I2183" s="77">
        <f t="shared" si="440"/>
        <v>-0.60000000000000142</v>
      </c>
      <c r="J2183" s="77">
        <f t="shared" si="441"/>
        <v>-0.53000000000000114</v>
      </c>
      <c r="K2183" s="80">
        <v>1</v>
      </c>
      <c r="L2183" s="74"/>
    </row>
    <row r="2184" spans="1:12" s="1" customFormat="1" ht="15" hidden="1" customHeight="1">
      <c r="A2184" s="137">
        <v>39976</v>
      </c>
      <c r="B2184" s="73" t="s">
        <v>342</v>
      </c>
      <c r="C2184" s="74" t="s">
        <v>343</v>
      </c>
      <c r="D2184" s="73" t="s">
        <v>344</v>
      </c>
      <c r="E2184" s="78">
        <v>11</v>
      </c>
      <c r="F2184" s="77">
        <v>12</v>
      </c>
      <c r="G2184" s="77">
        <v>11.55</v>
      </c>
      <c r="H2184" s="91">
        <f t="shared" si="439"/>
        <v>5.0000000000000065E-2</v>
      </c>
      <c r="I2184" s="77">
        <f t="shared" si="440"/>
        <v>1</v>
      </c>
      <c r="J2184" s="77">
        <f t="shared" si="441"/>
        <v>0.55000000000000071</v>
      </c>
      <c r="K2184" s="80">
        <v>1</v>
      </c>
      <c r="L2184" s="74"/>
    </row>
    <row r="2185" spans="1:12" s="1" customFormat="1" ht="15" hidden="1" customHeight="1">
      <c r="A2185" s="137">
        <v>39988</v>
      </c>
      <c r="B2185" s="73" t="s">
        <v>345</v>
      </c>
      <c r="C2185" s="74" t="s">
        <v>346</v>
      </c>
      <c r="D2185" s="73" t="s">
        <v>347</v>
      </c>
      <c r="E2185" s="78">
        <v>9</v>
      </c>
      <c r="F2185" s="77">
        <v>9.4499999999999993</v>
      </c>
      <c r="G2185" s="77">
        <v>9</v>
      </c>
      <c r="H2185" s="91">
        <f t="shared" si="439"/>
        <v>0</v>
      </c>
      <c r="I2185" s="77">
        <f t="shared" si="440"/>
        <v>0.44999999999999929</v>
      </c>
      <c r="J2185" s="77">
        <f t="shared" si="441"/>
        <v>0</v>
      </c>
      <c r="K2185" s="80">
        <v>3</v>
      </c>
      <c r="L2185" s="74" t="s">
        <v>3006</v>
      </c>
    </row>
    <row r="2186" spans="1:12" s="1" customFormat="1" ht="15" hidden="1" customHeight="1">
      <c r="A2186" s="137">
        <v>39988</v>
      </c>
      <c r="B2186" s="211" t="s">
        <v>348</v>
      </c>
      <c r="C2186" s="74" t="s">
        <v>349</v>
      </c>
      <c r="D2186" s="209" t="s">
        <v>2223</v>
      </c>
      <c r="E2186" s="78">
        <v>16</v>
      </c>
      <c r="F2186" s="77">
        <v>22.65</v>
      </c>
      <c r="G2186" s="77">
        <v>21.87</v>
      </c>
      <c r="H2186" s="91">
        <f t="shared" si="439"/>
        <v>0.36687500000000006</v>
      </c>
      <c r="I2186" s="77">
        <f t="shared" si="440"/>
        <v>6.6499999999999986</v>
      </c>
      <c r="J2186" s="77">
        <f t="shared" si="441"/>
        <v>5.870000000000001</v>
      </c>
      <c r="K2186" s="80">
        <v>3</v>
      </c>
      <c r="L2186" s="74"/>
    </row>
    <row r="2187" spans="1:12" s="1" customFormat="1" ht="15" hidden="1" customHeight="1">
      <c r="A2187" s="137">
        <v>39989</v>
      </c>
      <c r="B2187" s="73" t="s">
        <v>350</v>
      </c>
      <c r="C2187" s="74" t="s">
        <v>351</v>
      </c>
      <c r="D2187" s="73" t="s">
        <v>3325</v>
      </c>
      <c r="E2187" s="78">
        <v>14</v>
      </c>
      <c r="F2187" s="77">
        <v>18</v>
      </c>
      <c r="G2187" s="77">
        <v>17</v>
      </c>
      <c r="H2187" s="91">
        <f t="shared" si="439"/>
        <v>0.21428571428571427</v>
      </c>
      <c r="I2187" s="77">
        <f t="shared" si="440"/>
        <v>4</v>
      </c>
      <c r="J2187" s="77">
        <f t="shared" si="441"/>
        <v>3</v>
      </c>
      <c r="K2187" s="80">
        <v>3</v>
      </c>
      <c r="L2187" s="74"/>
    </row>
    <row r="2188" spans="1:12" s="1" customFormat="1" ht="15" hidden="1" customHeight="1">
      <c r="A2188" s="137">
        <v>39990</v>
      </c>
      <c r="B2188" s="73" t="s">
        <v>3326</v>
      </c>
      <c r="C2188" s="74" t="s">
        <v>3327</v>
      </c>
      <c r="D2188" s="73" t="s">
        <v>3517</v>
      </c>
      <c r="E2188" s="78">
        <v>20</v>
      </c>
      <c r="F2188" s="77">
        <v>19.8</v>
      </c>
      <c r="G2188" s="77">
        <v>19.420000000000002</v>
      </c>
      <c r="H2188" s="91">
        <f t="shared" si="439"/>
        <v>-2.8999999999999915E-2</v>
      </c>
      <c r="I2188" s="77">
        <f t="shared" si="440"/>
        <v>-0.19999999999999929</v>
      </c>
      <c r="J2188" s="77">
        <f t="shared" si="441"/>
        <v>-0.57999999999999829</v>
      </c>
      <c r="K2188" s="80">
        <v>1</v>
      </c>
      <c r="L2188" s="74"/>
    </row>
    <row r="2189" spans="1:12" s="1" customFormat="1" ht="15" hidden="1" customHeight="1">
      <c r="A2189" s="137">
        <v>39995</v>
      </c>
      <c r="B2189" s="73" t="s">
        <v>3328</v>
      </c>
      <c r="C2189" s="74" t="s">
        <v>3329</v>
      </c>
      <c r="D2189" s="73" t="s">
        <v>1590</v>
      </c>
      <c r="E2189" s="78">
        <v>16</v>
      </c>
      <c r="F2189" s="77">
        <v>20</v>
      </c>
      <c r="G2189" s="77">
        <v>20.02</v>
      </c>
      <c r="H2189" s="91">
        <f t="shared" si="439"/>
        <v>0.25124999999999997</v>
      </c>
      <c r="I2189" s="77">
        <f t="shared" si="440"/>
        <v>4</v>
      </c>
      <c r="J2189" s="77">
        <f t="shared" si="441"/>
        <v>4.0199999999999996</v>
      </c>
      <c r="K2189" s="80">
        <v>3</v>
      </c>
      <c r="L2189" s="74"/>
    </row>
    <row r="2190" spans="1:12" s="1" customFormat="1" ht="15" hidden="1" customHeight="1">
      <c r="A2190" s="137">
        <v>40024</v>
      </c>
      <c r="B2190" s="211" t="s">
        <v>1591</v>
      </c>
      <c r="C2190" s="74" t="s">
        <v>1592</v>
      </c>
      <c r="D2190" s="73" t="s">
        <v>1593</v>
      </c>
      <c r="E2190" s="78">
        <v>20</v>
      </c>
      <c r="F2190" s="77">
        <v>19</v>
      </c>
      <c r="G2190" s="77">
        <v>19.100000000000001</v>
      </c>
      <c r="H2190" s="91">
        <f t="shared" si="439"/>
        <v>-4.4999999999999929E-2</v>
      </c>
      <c r="I2190" s="77">
        <f t="shared" si="440"/>
        <v>-1</v>
      </c>
      <c r="J2190" s="77">
        <f t="shared" si="441"/>
        <v>-0.89999999999999858</v>
      </c>
      <c r="K2190" s="80">
        <v>1</v>
      </c>
      <c r="L2190" s="74"/>
    </row>
    <row r="2191" spans="1:12" s="1" customFormat="1" ht="15" hidden="1" customHeight="1">
      <c r="A2191" s="137">
        <v>40026</v>
      </c>
      <c r="B2191" s="73" t="s">
        <v>1594</v>
      </c>
      <c r="C2191" s="74" t="s">
        <v>1595</v>
      </c>
      <c r="D2191" s="73" t="s">
        <v>2307</v>
      </c>
      <c r="E2191" s="78">
        <v>15</v>
      </c>
      <c r="F2191" s="77">
        <v>17.5</v>
      </c>
      <c r="G2191" s="77">
        <v>16.52</v>
      </c>
      <c r="H2191" s="91">
        <f t="shared" si="439"/>
        <v>0.1013333333333333</v>
      </c>
      <c r="I2191" s="77">
        <f t="shared" si="440"/>
        <v>2.5</v>
      </c>
      <c r="J2191" s="77">
        <f t="shared" si="441"/>
        <v>1.5199999999999996</v>
      </c>
      <c r="K2191" s="80">
        <v>3</v>
      </c>
      <c r="L2191" s="74"/>
    </row>
    <row r="2192" spans="1:12" s="1" customFormat="1" ht="15" hidden="1" customHeight="1">
      <c r="A2192" s="137">
        <v>40031</v>
      </c>
      <c r="B2192" s="73" t="s">
        <v>1598</v>
      </c>
      <c r="C2192" s="74" t="s">
        <v>1599</v>
      </c>
      <c r="D2192" s="73" t="s">
        <v>3561</v>
      </c>
      <c r="E2192" s="78">
        <v>12</v>
      </c>
      <c r="F2192" s="77">
        <v>12</v>
      </c>
      <c r="G2192" s="77">
        <v>9.99</v>
      </c>
      <c r="H2192" s="91">
        <f t="shared" si="439"/>
        <v>-0.16749999999999998</v>
      </c>
      <c r="I2192" s="77">
        <f t="shared" si="440"/>
        <v>0</v>
      </c>
      <c r="J2192" s="77">
        <f t="shared" si="441"/>
        <v>-2.0099999999999998</v>
      </c>
      <c r="K2192" s="80">
        <v>3</v>
      </c>
      <c r="L2192" s="74" t="s">
        <v>3006</v>
      </c>
    </row>
    <row r="2193" spans="1:12" s="1" customFormat="1" ht="15" customHeight="1">
      <c r="A2193" s="137">
        <v>40031</v>
      </c>
      <c r="B2193" s="73" t="s">
        <v>1596</v>
      </c>
      <c r="C2193" s="74" t="s">
        <v>2782</v>
      </c>
      <c r="D2193" s="73" t="s">
        <v>1597</v>
      </c>
      <c r="E2193" s="78">
        <v>15</v>
      </c>
      <c r="F2193" s="77">
        <v>16.2</v>
      </c>
      <c r="G2193" s="77">
        <v>16.18</v>
      </c>
      <c r="H2193" s="91">
        <f t="shared" si="439"/>
        <v>7.8666666666666649E-2</v>
      </c>
      <c r="I2193" s="77">
        <f t="shared" si="440"/>
        <v>1.1999999999999993</v>
      </c>
      <c r="J2193" s="77">
        <f t="shared" si="441"/>
        <v>1.1799999999999997</v>
      </c>
      <c r="K2193" s="80">
        <v>2</v>
      </c>
      <c r="L2193" s="74"/>
    </row>
    <row r="2194" spans="1:12" s="1" customFormat="1" ht="15" hidden="1" customHeight="1">
      <c r="A2194" s="137">
        <v>40035</v>
      </c>
      <c r="B2194" s="73" t="s">
        <v>2266</v>
      </c>
      <c r="C2194" s="74" t="s">
        <v>2267</v>
      </c>
      <c r="D2194" s="73" t="s">
        <v>2268</v>
      </c>
      <c r="E2194" s="78">
        <v>17</v>
      </c>
      <c r="F2194" s="77">
        <v>17.75</v>
      </c>
      <c r="G2194" s="77">
        <v>16.829999999999998</v>
      </c>
      <c r="H2194" s="91">
        <f t="shared" si="439"/>
        <v>-1.0000000000000101E-2</v>
      </c>
      <c r="I2194" s="77">
        <f t="shared" si="440"/>
        <v>0.75</v>
      </c>
      <c r="J2194" s="77">
        <f t="shared" si="441"/>
        <v>-0.17000000000000171</v>
      </c>
      <c r="K2194" s="80">
        <v>1</v>
      </c>
      <c r="L2194" s="74"/>
    </row>
    <row r="2195" spans="1:12" s="1" customFormat="1" ht="15" hidden="1" customHeight="1">
      <c r="A2195" s="137">
        <v>40036</v>
      </c>
      <c r="B2195" s="211" t="s">
        <v>2269</v>
      </c>
      <c r="C2195" s="74" t="s">
        <v>2270</v>
      </c>
      <c r="D2195" s="209" t="s">
        <v>2271</v>
      </c>
      <c r="E2195" s="78">
        <v>20</v>
      </c>
      <c r="F2195" s="77">
        <v>19.5</v>
      </c>
      <c r="G2195" s="77">
        <v>20</v>
      </c>
      <c r="H2195" s="91">
        <f t="shared" si="439"/>
        <v>0</v>
      </c>
      <c r="I2195" s="77">
        <f t="shared" si="440"/>
        <v>-0.5</v>
      </c>
      <c r="J2195" s="77">
        <f t="shared" si="441"/>
        <v>0</v>
      </c>
      <c r="K2195" s="80">
        <v>1</v>
      </c>
      <c r="L2195" s="74"/>
    </row>
    <row r="2196" spans="1:12" s="1" customFormat="1" ht="15" hidden="1" customHeight="1">
      <c r="A2196" s="137">
        <v>40072</v>
      </c>
      <c r="B2196" s="73" t="s">
        <v>2272</v>
      </c>
      <c r="C2196" s="74" t="s">
        <v>2273</v>
      </c>
      <c r="D2196" s="73" t="s">
        <v>2129</v>
      </c>
      <c r="E2196" s="78">
        <v>15</v>
      </c>
      <c r="F2196" s="77">
        <v>14.5</v>
      </c>
      <c r="G2196" s="77">
        <v>14.63</v>
      </c>
      <c r="H2196" s="91">
        <f t="shared" si="439"/>
        <v>-2.4666666666666615E-2</v>
      </c>
      <c r="I2196" s="77">
        <f t="shared" si="440"/>
        <v>-0.5</v>
      </c>
      <c r="J2196" s="77">
        <f t="shared" si="441"/>
        <v>-0.36999999999999922</v>
      </c>
      <c r="K2196" s="80">
        <v>1</v>
      </c>
      <c r="L2196" s="88"/>
    </row>
    <row r="2197" spans="1:12" s="1" customFormat="1" ht="15" hidden="1" customHeight="1">
      <c r="A2197" s="137">
        <v>40080</v>
      </c>
      <c r="B2197" s="73" t="s">
        <v>2284</v>
      </c>
      <c r="C2197" s="74" t="s">
        <v>2285</v>
      </c>
      <c r="D2197" s="73" t="s">
        <v>2286</v>
      </c>
      <c r="E2197" s="78">
        <v>12</v>
      </c>
      <c r="F2197" s="77">
        <v>12.05</v>
      </c>
      <c r="G2197" s="77">
        <v>12.05</v>
      </c>
      <c r="H2197" s="91">
        <f t="shared" si="439"/>
        <v>4.1666666666667256E-3</v>
      </c>
      <c r="I2197" s="77">
        <f t="shared" si="440"/>
        <v>5.0000000000000711E-2</v>
      </c>
      <c r="J2197" s="77">
        <f t="shared" si="441"/>
        <v>5.0000000000000711E-2</v>
      </c>
      <c r="K2197" s="80">
        <v>2</v>
      </c>
      <c r="L2197" s="74" t="s">
        <v>3006</v>
      </c>
    </row>
    <row r="2198" spans="1:12" s="1" customFormat="1" ht="15" hidden="1" customHeight="1">
      <c r="A2198" s="137">
        <v>40080</v>
      </c>
      <c r="B2198" s="73" t="s">
        <v>2281</v>
      </c>
      <c r="C2198" s="74" t="s">
        <v>2282</v>
      </c>
      <c r="D2198" s="73" t="s">
        <v>2283</v>
      </c>
      <c r="E2198" s="78">
        <v>20</v>
      </c>
      <c r="F2198" s="77">
        <v>19.5</v>
      </c>
      <c r="G2198" s="77">
        <v>19.66</v>
      </c>
      <c r="H2198" s="91">
        <f t="shared" si="439"/>
        <v>-1.6999999999999994E-2</v>
      </c>
      <c r="I2198" s="77">
        <f t="shared" si="440"/>
        <v>-0.5</v>
      </c>
      <c r="J2198" s="77">
        <f t="shared" si="441"/>
        <v>-0.33999999999999986</v>
      </c>
      <c r="K2198" s="80">
        <v>1</v>
      </c>
      <c r="L2198" s="88"/>
    </row>
    <row r="2199" spans="1:12" s="1" customFormat="1" ht="15" hidden="1" customHeight="1">
      <c r="A2199" s="137">
        <v>40080</v>
      </c>
      <c r="B2199" s="73" t="s">
        <v>2274</v>
      </c>
      <c r="C2199" s="74" t="s">
        <v>2275</v>
      </c>
      <c r="D2199" s="73" t="s">
        <v>3267</v>
      </c>
      <c r="E2199" s="78">
        <v>13.5</v>
      </c>
      <c r="F2199" s="77">
        <v>16.940000000000001</v>
      </c>
      <c r="G2199" s="77">
        <v>20.29</v>
      </c>
      <c r="H2199" s="91">
        <f t="shared" si="439"/>
        <v>0.50296296296296295</v>
      </c>
      <c r="I2199" s="77">
        <f t="shared" si="440"/>
        <v>3.4400000000000013</v>
      </c>
      <c r="J2199" s="77">
        <f t="shared" si="441"/>
        <v>6.7899999999999991</v>
      </c>
      <c r="K2199" s="80">
        <v>3</v>
      </c>
      <c r="L2199" s="88"/>
    </row>
    <row r="2200" spans="1:12" s="1" customFormat="1" ht="15" hidden="1" customHeight="1">
      <c r="A2200" s="137">
        <v>40080</v>
      </c>
      <c r="B2200" s="73" t="s">
        <v>2276</v>
      </c>
      <c r="C2200" s="74" t="s">
        <v>2277</v>
      </c>
      <c r="D2200" s="73" t="s">
        <v>2278</v>
      </c>
      <c r="E2200" s="78">
        <v>20</v>
      </c>
      <c r="F2200" s="77">
        <v>19.05</v>
      </c>
      <c r="G2200" s="77">
        <v>18.5</v>
      </c>
      <c r="H2200" s="91">
        <f t="shared" si="439"/>
        <v>-7.4999999999999997E-2</v>
      </c>
      <c r="I2200" s="77">
        <f t="shared" si="440"/>
        <v>-0.94999999999999929</v>
      </c>
      <c r="J2200" s="77">
        <f t="shared" si="441"/>
        <v>-1.5</v>
      </c>
      <c r="K2200" s="80">
        <v>1</v>
      </c>
      <c r="L2200" s="88"/>
    </row>
    <row r="2201" spans="1:12" s="1" customFormat="1" ht="15" hidden="1" customHeight="1">
      <c r="A2201" s="137">
        <v>40080</v>
      </c>
      <c r="B2201" s="142" t="s">
        <v>2279</v>
      </c>
      <c r="C2201" s="74" t="s">
        <v>2280</v>
      </c>
      <c r="D2201" s="212" t="s">
        <v>309</v>
      </c>
      <c r="E2201" s="78">
        <v>26</v>
      </c>
      <c r="F2201" s="77">
        <v>27.3</v>
      </c>
      <c r="G2201" s="77">
        <v>28.1</v>
      </c>
      <c r="H2201" s="91">
        <f t="shared" si="439"/>
        <v>8.0769230769230829E-2</v>
      </c>
      <c r="I2201" s="77">
        <f t="shared" si="440"/>
        <v>1.3000000000000007</v>
      </c>
      <c r="J2201" s="77">
        <f t="shared" si="441"/>
        <v>2.1000000000000014</v>
      </c>
      <c r="K2201" s="80">
        <v>2</v>
      </c>
      <c r="L2201" s="88"/>
    </row>
    <row r="2202" spans="1:12" s="1" customFormat="1" ht="15" hidden="1" customHeight="1">
      <c r="A2202" s="137">
        <v>40081</v>
      </c>
      <c r="B2202" s="73" t="s">
        <v>2290</v>
      </c>
      <c r="C2202" s="74" t="s">
        <v>2291</v>
      </c>
      <c r="D2202" s="73" t="s">
        <v>2292</v>
      </c>
      <c r="E2202" s="78">
        <v>12.5</v>
      </c>
      <c r="F2202" s="77">
        <v>12.5</v>
      </c>
      <c r="G2202" s="77">
        <v>10.75</v>
      </c>
      <c r="H2202" s="91">
        <f t="shared" si="439"/>
        <v>-0.14000000000000001</v>
      </c>
      <c r="I2202" s="77">
        <f t="shared" si="440"/>
        <v>0</v>
      </c>
      <c r="J2202" s="77">
        <f t="shared" si="441"/>
        <v>-1.75</v>
      </c>
      <c r="K2202" s="80">
        <v>3</v>
      </c>
      <c r="L2202" s="74" t="s">
        <v>3006</v>
      </c>
    </row>
    <row r="2203" spans="1:12" s="1" customFormat="1" ht="15" hidden="1" customHeight="1">
      <c r="A2203" s="137">
        <v>40081</v>
      </c>
      <c r="B2203" s="73" t="s">
        <v>2287</v>
      </c>
      <c r="C2203" s="74" t="s">
        <v>2288</v>
      </c>
      <c r="D2203" s="73" t="s">
        <v>2289</v>
      </c>
      <c r="E2203" s="78">
        <v>10</v>
      </c>
      <c r="F2203" s="77">
        <v>9.75</v>
      </c>
      <c r="G2203" s="77">
        <v>10.09</v>
      </c>
      <c r="H2203" s="91">
        <f t="shared" si="439"/>
        <v>8.9999999999999854E-3</v>
      </c>
      <c r="I2203" s="77">
        <f t="shared" si="440"/>
        <v>-0.25</v>
      </c>
      <c r="J2203" s="77">
        <f t="shared" si="441"/>
        <v>8.9999999999999858E-2</v>
      </c>
      <c r="K2203" s="80">
        <v>1</v>
      </c>
      <c r="L2203" s="74"/>
    </row>
    <row r="2204" spans="1:12" s="1" customFormat="1" ht="15" hidden="1" customHeight="1">
      <c r="A2204" s="137">
        <v>40087</v>
      </c>
      <c r="B2204" s="73" t="s">
        <v>2293</v>
      </c>
      <c r="C2204" s="74" t="s">
        <v>2294</v>
      </c>
      <c r="D2204" s="73" t="s">
        <v>282</v>
      </c>
      <c r="E2204" s="78">
        <v>19</v>
      </c>
      <c r="F2204" s="77">
        <v>19.5</v>
      </c>
      <c r="G2204" s="77">
        <v>21.15</v>
      </c>
      <c r="H2204" s="91">
        <f t="shared" si="439"/>
        <v>0.11315789473684203</v>
      </c>
      <c r="I2204" s="77">
        <f t="shared" si="440"/>
        <v>0.5</v>
      </c>
      <c r="J2204" s="77">
        <f t="shared" si="441"/>
        <v>2.1499999999999986</v>
      </c>
      <c r="K2204" s="80">
        <v>2</v>
      </c>
      <c r="L2204" s="74"/>
    </row>
    <row r="2205" spans="1:12" s="1" customFormat="1" ht="15" hidden="1" customHeight="1">
      <c r="A2205" s="137">
        <v>40088</v>
      </c>
      <c r="B2205" s="73" t="s">
        <v>173</v>
      </c>
      <c r="C2205" s="74" t="s">
        <v>174</v>
      </c>
      <c r="D2205" s="73" t="s">
        <v>175</v>
      </c>
      <c r="E2205" s="78">
        <v>14</v>
      </c>
      <c r="F2205" s="77">
        <v>13.6</v>
      </c>
      <c r="G2205" s="77">
        <v>14.06</v>
      </c>
      <c r="H2205" s="91">
        <f t="shared" si="439"/>
        <v>4.2857142857143215E-3</v>
      </c>
      <c r="I2205" s="77">
        <f t="shared" si="440"/>
        <v>-0.40000000000000036</v>
      </c>
      <c r="J2205" s="77">
        <f t="shared" si="441"/>
        <v>6.0000000000000497E-2</v>
      </c>
      <c r="K2205" s="80">
        <v>2</v>
      </c>
      <c r="L2205" s="74" t="s">
        <v>3006</v>
      </c>
    </row>
    <row r="2206" spans="1:12" s="1" customFormat="1" ht="15" hidden="1" customHeight="1">
      <c r="A2206" s="137">
        <v>40088</v>
      </c>
      <c r="B2206" s="73" t="s">
        <v>176</v>
      </c>
      <c r="C2206" s="74" t="s">
        <v>177</v>
      </c>
      <c r="D2206" s="73" t="s">
        <v>178</v>
      </c>
      <c r="E2206" s="78">
        <v>18</v>
      </c>
      <c r="F2206" s="77">
        <v>20.25</v>
      </c>
      <c r="G2206" s="77">
        <v>21.77</v>
      </c>
      <c r="H2206" s="91">
        <f t="shared" si="439"/>
        <v>0.20944444444444443</v>
      </c>
      <c r="I2206" s="77">
        <f t="shared" si="440"/>
        <v>2.25</v>
      </c>
      <c r="J2206" s="77">
        <f t="shared" si="441"/>
        <v>3.7699999999999996</v>
      </c>
      <c r="K2206" s="80">
        <v>2</v>
      </c>
      <c r="L2206" s="74"/>
    </row>
    <row r="2207" spans="1:12" s="1" customFormat="1" ht="15" hidden="1" customHeight="1">
      <c r="A2207" s="137">
        <v>40093</v>
      </c>
      <c r="B2207" s="73" t="s">
        <v>179</v>
      </c>
      <c r="C2207" s="74" t="s">
        <v>180</v>
      </c>
      <c r="D2207" s="73" t="s">
        <v>181</v>
      </c>
      <c r="E2207" s="78">
        <v>13.4033</v>
      </c>
      <c r="F2207" s="77">
        <v>13.3</v>
      </c>
      <c r="G2207" s="77">
        <v>13.01</v>
      </c>
      <c r="H2207" s="91">
        <f t="shared" si="439"/>
        <v>-2.9343519879432678E-2</v>
      </c>
      <c r="I2207" s="77">
        <f t="shared" si="440"/>
        <v>-0.10329999999999906</v>
      </c>
      <c r="J2207" s="77">
        <f t="shared" si="441"/>
        <v>-0.39329999999999998</v>
      </c>
      <c r="K2207" s="80">
        <v>2</v>
      </c>
      <c r="L2207" s="74" t="s">
        <v>3006</v>
      </c>
    </row>
    <row r="2208" spans="1:12" s="1" customFormat="1" ht="15" hidden="1" customHeight="1">
      <c r="A2208" s="137">
        <v>40093</v>
      </c>
      <c r="B2208" s="73" t="s">
        <v>3211</v>
      </c>
      <c r="C2208" s="74" t="s">
        <v>3212</v>
      </c>
      <c r="D2208" s="73" t="s">
        <v>3213</v>
      </c>
      <c r="E2208" s="78">
        <v>22</v>
      </c>
      <c r="F2208" s="77">
        <v>26.41</v>
      </c>
      <c r="G2208" s="77">
        <v>27.22</v>
      </c>
      <c r="H2208" s="91">
        <f t="shared" si="439"/>
        <v>0.23727272727272722</v>
      </c>
      <c r="I2208" s="77">
        <f t="shared" si="440"/>
        <v>4.41</v>
      </c>
      <c r="J2208" s="77">
        <f t="shared" si="441"/>
        <v>5.2199999999999989</v>
      </c>
      <c r="K2208" s="80">
        <v>3</v>
      </c>
      <c r="L2208" s="74"/>
    </row>
    <row r="2209" spans="1:15" s="1" customFormat="1" ht="15" hidden="1" customHeight="1">
      <c r="A2209" s="137">
        <v>40094</v>
      </c>
      <c r="B2209" s="73" t="s">
        <v>3214</v>
      </c>
      <c r="C2209" s="74" t="s">
        <v>3215</v>
      </c>
      <c r="D2209" s="73" t="s">
        <v>3216</v>
      </c>
      <c r="E2209" s="78">
        <v>12.5</v>
      </c>
      <c r="F2209" s="77">
        <v>12.3</v>
      </c>
      <c r="G2209" s="77">
        <v>12.53</v>
      </c>
      <c r="H2209" s="91">
        <f t="shared" si="439"/>
        <v>2.399999999999949E-3</v>
      </c>
      <c r="I2209" s="77">
        <f t="shared" si="440"/>
        <v>-0.19999999999999929</v>
      </c>
      <c r="J2209" s="77">
        <f t="shared" si="441"/>
        <v>2.9999999999999361E-2</v>
      </c>
      <c r="K2209" s="80">
        <v>1</v>
      </c>
      <c r="L2209" s="74"/>
      <c r="M2209" s="8"/>
    </row>
    <row r="2210" spans="1:15" s="1" customFormat="1" ht="15" hidden="1" customHeight="1">
      <c r="A2210" s="137">
        <v>40094</v>
      </c>
      <c r="B2210" s="73" t="s">
        <v>3217</v>
      </c>
      <c r="C2210" s="74" t="s">
        <v>3218</v>
      </c>
      <c r="D2210" s="73" t="s">
        <v>2329</v>
      </c>
      <c r="E2210" s="78">
        <v>10</v>
      </c>
      <c r="F2210" s="77">
        <v>9.49</v>
      </c>
      <c r="G2210" s="77">
        <v>8.73</v>
      </c>
      <c r="H2210" s="91">
        <f t="shared" si="439"/>
        <v>-0.12699999999999995</v>
      </c>
      <c r="I2210" s="77">
        <f t="shared" si="440"/>
        <v>-0.50999999999999979</v>
      </c>
      <c r="J2210" s="77">
        <f t="shared" si="441"/>
        <v>-1.2699999999999996</v>
      </c>
      <c r="K2210" s="80">
        <v>1</v>
      </c>
      <c r="L2210" s="74"/>
    </row>
    <row r="2211" spans="1:15" s="1" customFormat="1" ht="15" hidden="1" customHeight="1">
      <c r="A2211" s="137">
        <v>40099</v>
      </c>
      <c r="B2211" s="73" t="s">
        <v>3219</v>
      </c>
      <c r="C2211" s="74" t="s">
        <v>3220</v>
      </c>
      <c r="D2211" s="73" t="s">
        <v>3221</v>
      </c>
      <c r="E2211" s="78">
        <v>15</v>
      </c>
      <c r="F2211" s="77">
        <v>14.35</v>
      </c>
      <c r="G2211" s="77">
        <v>13.75</v>
      </c>
      <c r="H2211" s="91">
        <f t="shared" si="439"/>
        <v>-8.3333333333333329E-2</v>
      </c>
      <c r="I2211" s="77">
        <f t="shared" si="440"/>
        <v>-0.65000000000000036</v>
      </c>
      <c r="J2211" s="77">
        <f t="shared" si="441"/>
        <v>-1.25</v>
      </c>
      <c r="K2211" s="80">
        <v>1</v>
      </c>
      <c r="L2211" s="74"/>
    </row>
    <row r="2212" spans="1:15" s="1" customFormat="1" ht="15" hidden="1" customHeight="1">
      <c r="A2212" s="137">
        <v>40102</v>
      </c>
      <c r="B2212" s="73" t="s">
        <v>3222</v>
      </c>
      <c r="C2212" s="74" t="s">
        <v>3223</v>
      </c>
      <c r="D2212" s="73" t="s">
        <v>4581</v>
      </c>
      <c r="E2212" s="78">
        <v>12</v>
      </c>
      <c r="F2212" s="77">
        <v>12.28</v>
      </c>
      <c r="G2212" s="77">
        <v>14.2</v>
      </c>
      <c r="H2212" s="91">
        <f t="shared" si="439"/>
        <v>0.18333333333333326</v>
      </c>
      <c r="I2212" s="77">
        <f t="shared" si="440"/>
        <v>0.27999999999999936</v>
      </c>
      <c r="J2212" s="77">
        <f t="shared" si="441"/>
        <v>2.1999999999999993</v>
      </c>
      <c r="K2212" s="80">
        <v>2</v>
      </c>
      <c r="L2212" s="74"/>
    </row>
    <row r="2213" spans="1:15" s="1" customFormat="1" ht="15" hidden="1" customHeight="1">
      <c r="A2213" s="137">
        <v>40106</v>
      </c>
      <c r="B2213" s="73" t="s">
        <v>3224</v>
      </c>
      <c r="C2213" s="74" t="s">
        <v>3225</v>
      </c>
      <c r="D2213" s="73" t="s">
        <v>3226</v>
      </c>
      <c r="E2213" s="78">
        <v>8</v>
      </c>
      <c r="F2213" s="77">
        <v>8</v>
      </c>
      <c r="G2213" s="77">
        <v>7.52</v>
      </c>
      <c r="H2213" s="91">
        <f t="shared" si="439"/>
        <v>-6.0000000000000053E-2</v>
      </c>
      <c r="I2213" s="77">
        <f t="shared" si="440"/>
        <v>0</v>
      </c>
      <c r="J2213" s="77">
        <f t="shared" si="441"/>
        <v>-0.48000000000000043</v>
      </c>
      <c r="K2213" s="80">
        <v>2</v>
      </c>
      <c r="L2213" s="74" t="s">
        <v>3006</v>
      </c>
    </row>
    <row r="2214" spans="1:15" s="1" customFormat="1" ht="15" hidden="1" customHeight="1">
      <c r="A2214" s="137">
        <v>40107</v>
      </c>
      <c r="B2214" s="73" t="s">
        <v>3227</v>
      </c>
      <c r="C2214" s="74" t="s">
        <v>3228</v>
      </c>
      <c r="D2214" s="73" t="s">
        <v>3229</v>
      </c>
      <c r="E2214" s="78">
        <v>14.5</v>
      </c>
      <c r="F2214" s="77">
        <v>14.5</v>
      </c>
      <c r="G2214" s="77">
        <v>14.6</v>
      </c>
      <c r="H2214" s="91">
        <f t="shared" si="439"/>
        <v>6.8965517241379067E-3</v>
      </c>
      <c r="I2214" s="77">
        <f t="shared" si="440"/>
        <v>0</v>
      </c>
      <c r="J2214" s="77">
        <f t="shared" si="441"/>
        <v>9.9999999999999645E-2</v>
      </c>
      <c r="K2214" s="80">
        <v>1</v>
      </c>
      <c r="L2214" s="74"/>
    </row>
    <row r="2215" spans="1:15" s="1" customFormat="1" ht="15" hidden="1" customHeight="1">
      <c r="A2215" s="137">
        <v>40109</v>
      </c>
      <c r="B2215" s="73" t="s">
        <v>3230</v>
      </c>
      <c r="C2215" s="74" t="s">
        <v>3231</v>
      </c>
      <c r="D2215" s="73" t="s">
        <v>3232</v>
      </c>
      <c r="E2215" s="78">
        <v>12.5</v>
      </c>
      <c r="F2215" s="77">
        <v>12.45</v>
      </c>
      <c r="G2215" s="77">
        <v>12.28</v>
      </c>
      <c r="H2215" s="91">
        <f t="shared" si="439"/>
        <v>-1.760000000000005E-2</v>
      </c>
      <c r="I2215" s="77">
        <f t="shared" si="440"/>
        <v>-5.0000000000000711E-2</v>
      </c>
      <c r="J2215" s="77">
        <f t="shared" si="441"/>
        <v>-0.22000000000000064</v>
      </c>
      <c r="K2215" s="80">
        <v>1</v>
      </c>
      <c r="L2215" s="74"/>
    </row>
    <row r="2216" spans="1:15" s="1" customFormat="1" ht="15" hidden="1" customHeight="1">
      <c r="A2216" s="137">
        <v>40114</v>
      </c>
      <c r="B2216" s="73" t="s">
        <v>3233</v>
      </c>
      <c r="C2216" s="74" t="s">
        <v>3234</v>
      </c>
      <c r="D2216" s="73" t="s">
        <v>3235</v>
      </c>
      <c r="E2216" s="78">
        <v>10</v>
      </c>
      <c r="F2216" s="77">
        <v>9.4</v>
      </c>
      <c r="G2216" s="77">
        <v>8.49</v>
      </c>
      <c r="H2216" s="91">
        <f t="shared" si="439"/>
        <v>-0.15099999999999997</v>
      </c>
      <c r="I2216" s="77">
        <f t="shared" si="440"/>
        <v>-0.59999999999999964</v>
      </c>
      <c r="J2216" s="77">
        <f t="shared" si="441"/>
        <v>-1.5099999999999998</v>
      </c>
      <c r="K2216" s="80">
        <v>1</v>
      </c>
      <c r="L2216" s="74"/>
    </row>
    <row r="2217" spans="1:15" s="1" customFormat="1" ht="15" hidden="1" customHeight="1">
      <c r="A2217" s="137">
        <v>40114</v>
      </c>
      <c r="B2217" s="73" t="s">
        <v>3236</v>
      </c>
      <c r="C2217" s="74" t="s">
        <v>3237</v>
      </c>
      <c r="D2217" s="73" t="s">
        <v>3238</v>
      </c>
      <c r="E2217" s="78">
        <v>17</v>
      </c>
      <c r="F2217" s="77">
        <v>19.5</v>
      </c>
      <c r="G2217" s="77">
        <v>17.95</v>
      </c>
      <c r="H2217" s="91">
        <f t="shared" si="439"/>
        <v>5.5882352941176432E-2</v>
      </c>
      <c r="I2217" s="77">
        <f t="shared" si="440"/>
        <v>2.5</v>
      </c>
      <c r="J2217" s="77">
        <f t="shared" si="441"/>
        <v>0.94999999999999929</v>
      </c>
      <c r="K2217" s="80">
        <v>2</v>
      </c>
      <c r="L2217" s="74"/>
      <c r="M2217" s="8"/>
    </row>
    <row r="2218" spans="1:15" s="1" customFormat="1" ht="15" hidden="1" customHeight="1">
      <c r="A2218" s="137">
        <v>40122</v>
      </c>
      <c r="B2218" s="73" t="s">
        <v>3242</v>
      </c>
      <c r="C2218" s="74" t="s">
        <v>3243</v>
      </c>
      <c r="D2218" s="73" t="s">
        <v>309</v>
      </c>
      <c r="E2218" s="78">
        <v>25</v>
      </c>
      <c r="F2218" s="77">
        <v>26</v>
      </c>
      <c r="G2218" s="77">
        <v>28</v>
      </c>
      <c r="H2218" s="91">
        <f t="shared" si="439"/>
        <v>0.12</v>
      </c>
      <c r="I2218" s="77">
        <f t="shared" si="440"/>
        <v>1</v>
      </c>
      <c r="J2218" s="77">
        <f t="shared" si="441"/>
        <v>3</v>
      </c>
      <c r="K2218" s="80">
        <v>1</v>
      </c>
      <c r="L2218" s="74" t="s">
        <v>3006</v>
      </c>
      <c r="M2218" s="8"/>
    </row>
    <row r="2219" spans="1:15" s="1" customFormat="1" ht="15" hidden="1" customHeight="1">
      <c r="A2219" s="137">
        <v>40122</v>
      </c>
      <c r="B2219" s="73" t="s">
        <v>3239</v>
      </c>
      <c r="C2219" s="74" t="s">
        <v>3240</v>
      </c>
      <c r="D2219" s="73" t="s">
        <v>3241</v>
      </c>
      <c r="E2219" s="78">
        <v>13.5</v>
      </c>
      <c r="F2219" s="77">
        <v>16.100000000000001</v>
      </c>
      <c r="G2219" s="77">
        <v>14.2</v>
      </c>
      <c r="H2219" s="91">
        <f t="shared" si="439"/>
        <v>5.1851851851851802E-2</v>
      </c>
      <c r="I2219" s="77">
        <f t="shared" si="440"/>
        <v>2.6000000000000014</v>
      </c>
      <c r="J2219" s="77">
        <f t="shared" si="441"/>
        <v>0.69999999999999929</v>
      </c>
      <c r="K2219" s="80">
        <v>2</v>
      </c>
      <c r="L2219" s="74"/>
      <c r="M2219" s="8"/>
      <c r="N2219" s="8"/>
      <c r="O2219" s="8"/>
    </row>
    <row r="2220" spans="1:15" s="1" customFormat="1" ht="15" hidden="1" customHeight="1">
      <c r="A2220" s="137">
        <v>40123</v>
      </c>
      <c r="B2220" s="73" t="s">
        <v>3244</v>
      </c>
      <c r="C2220" s="74" t="s">
        <v>3245</v>
      </c>
      <c r="D2220" s="73" t="s">
        <v>3246</v>
      </c>
      <c r="E2220" s="78">
        <v>8.5</v>
      </c>
      <c r="F2220" s="77">
        <v>8.5</v>
      </c>
      <c r="G2220" s="77">
        <v>7.77</v>
      </c>
      <c r="H2220" s="91">
        <f t="shared" si="439"/>
        <v>-8.5882352941176521E-2</v>
      </c>
      <c r="I2220" s="77">
        <f t="shared" si="440"/>
        <v>0</v>
      </c>
      <c r="J2220" s="77">
        <f t="shared" si="441"/>
        <v>-0.73000000000000043</v>
      </c>
      <c r="K2220" s="80">
        <v>1</v>
      </c>
      <c r="L2220" s="74"/>
      <c r="M2220" s="8"/>
      <c r="N2220" s="8"/>
      <c r="O2220" s="8"/>
    </row>
    <row r="2221" spans="1:15" s="1" customFormat="1" ht="15" hidden="1" customHeight="1">
      <c r="A2221" s="137">
        <v>40123</v>
      </c>
      <c r="B2221" s="73" t="s">
        <v>3247</v>
      </c>
      <c r="C2221" s="74" t="s">
        <v>3248</v>
      </c>
      <c r="D2221" s="73" t="s">
        <v>188</v>
      </c>
      <c r="E2221" s="78">
        <v>10</v>
      </c>
      <c r="F2221" s="77">
        <v>10</v>
      </c>
      <c r="G2221" s="77">
        <v>13.1</v>
      </c>
      <c r="H2221" s="91">
        <f t="shared" si="439"/>
        <v>0.30999999999999994</v>
      </c>
      <c r="I2221" s="77">
        <f t="shared" si="440"/>
        <v>0</v>
      </c>
      <c r="J2221" s="77">
        <f t="shared" si="441"/>
        <v>3.0999999999999996</v>
      </c>
      <c r="K2221" s="80">
        <v>1</v>
      </c>
      <c r="L2221" s="74"/>
      <c r="M2221" s="8"/>
      <c r="N2221" s="8"/>
      <c r="O2221" s="8"/>
    </row>
    <row r="2222" spans="1:15" s="1" customFormat="1" ht="15" hidden="1" customHeight="1">
      <c r="A2222" s="137">
        <v>40130</v>
      </c>
      <c r="B2222" s="73" t="s">
        <v>3249</v>
      </c>
      <c r="C2222" s="74" t="s">
        <v>3250</v>
      </c>
      <c r="D2222" s="73" t="s">
        <v>3251</v>
      </c>
      <c r="E2222" s="78">
        <v>21</v>
      </c>
      <c r="F2222" s="77">
        <v>22</v>
      </c>
      <c r="G2222" s="77">
        <v>22.73</v>
      </c>
      <c r="H2222" s="91">
        <f t="shared" si="439"/>
        <v>8.2380952380952402E-2</v>
      </c>
      <c r="I2222" s="77">
        <f t="shared" si="440"/>
        <v>1</v>
      </c>
      <c r="J2222" s="77">
        <f t="shared" si="441"/>
        <v>1.7300000000000004</v>
      </c>
      <c r="K2222" s="80">
        <v>3</v>
      </c>
      <c r="L2222" s="74"/>
    </row>
    <row r="2223" spans="1:15" s="1" customFormat="1" ht="15" hidden="1" customHeight="1">
      <c r="A2223" s="137">
        <v>40130</v>
      </c>
      <c r="B2223" s="73" t="s">
        <v>3252</v>
      </c>
      <c r="C2223" s="74" t="s">
        <v>3253</v>
      </c>
      <c r="D2223" s="138" t="s">
        <v>3254</v>
      </c>
      <c r="E2223" s="78">
        <v>19</v>
      </c>
      <c r="F2223" s="77">
        <v>23</v>
      </c>
      <c r="G2223" s="77">
        <v>24.3</v>
      </c>
      <c r="H2223" s="91">
        <f t="shared" si="439"/>
        <v>0.27894736842105267</v>
      </c>
      <c r="I2223" s="77">
        <f t="shared" si="440"/>
        <v>4</v>
      </c>
      <c r="J2223" s="77">
        <f t="shared" si="441"/>
        <v>5.3000000000000007</v>
      </c>
      <c r="K2223" s="80">
        <v>3</v>
      </c>
      <c r="L2223" s="74"/>
    </row>
    <row r="2224" spans="1:15" s="1" customFormat="1" ht="15" hidden="1" customHeight="1">
      <c r="A2224" s="137">
        <v>40135</v>
      </c>
      <c r="B2224" s="73" t="s">
        <v>3255</v>
      </c>
      <c r="C2224" s="74" t="s">
        <v>3256</v>
      </c>
      <c r="D2224" s="73" t="s">
        <v>1693</v>
      </c>
      <c r="E2224" s="78">
        <v>12.5</v>
      </c>
      <c r="F2224" s="77">
        <v>17</v>
      </c>
      <c r="G2224" s="77">
        <v>16.62</v>
      </c>
      <c r="H2224" s="91">
        <f t="shared" si="439"/>
        <v>0.32960000000000006</v>
      </c>
      <c r="I2224" s="77">
        <f t="shared" si="440"/>
        <v>4.5</v>
      </c>
      <c r="J2224" s="77">
        <f t="shared" si="441"/>
        <v>4.120000000000001</v>
      </c>
      <c r="K2224" s="80">
        <v>3</v>
      </c>
      <c r="L2224" s="74"/>
      <c r="M2224" s="8"/>
    </row>
    <row r="2225" spans="1:13" s="1" customFormat="1" ht="15" hidden="1" customHeight="1">
      <c r="A2225" s="137">
        <v>40137</v>
      </c>
      <c r="B2225" s="73" t="s">
        <v>1697</v>
      </c>
      <c r="C2225" s="74" t="s">
        <v>1698</v>
      </c>
      <c r="D2225" s="73" t="s">
        <v>1699</v>
      </c>
      <c r="E2225" s="78">
        <v>16.5</v>
      </c>
      <c r="F2225" s="77">
        <v>19</v>
      </c>
      <c r="G2225" s="77">
        <v>18.77</v>
      </c>
      <c r="H2225" s="91">
        <f t="shared" si="439"/>
        <v>0.13757575757575755</v>
      </c>
      <c r="I2225" s="77">
        <f t="shared" si="440"/>
        <v>2.5</v>
      </c>
      <c r="J2225" s="77">
        <f t="shared" si="441"/>
        <v>2.2699999999999996</v>
      </c>
      <c r="K2225" s="80">
        <v>1</v>
      </c>
      <c r="L2225" s="74" t="s">
        <v>3006</v>
      </c>
    </row>
    <row r="2226" spans="1:13" s="1" customFormat="1" ht="15" hidden="1" customHeight="1">
      <c r="A2226" s="137">
        <v>40137</v>
      </c>
      <c r="B2226" s="73" t="s">
        <v>1700</v>
      </c>
      <c r="C2226" s="74" t="s">
        <v>1701</v>
      </c>
      <c r="D2226" s="73" t="s">
        <v>1702</v>
      </c>
      <c r="E2226" s="78">
        <v>15</v>
      </c>
      <c r="F2226" s="77">
        <v>14.5</v>
      </c>
      <c r="G2226" s="77">
        <v>14.84</v>
      </c>
      <c r="H2226" s="91">
        <f t="shared" si="439"/>
        <v>-1.0666666666666677E-2</v>
      </c>
      <c r="I2226" s="77">
        <f t="shared" si="440"/>
        <v>-0.5</v>
      </c>
      <c r="J2226" s="77">
        <f t="shared" si="441"/>
        <v>-0.16000000000000014</v>
      </c>
      <c r="K2226" s="80">
        <v>1</v>
      </c>
      <c r="L2226" s="74"/>
    </row>
    <row r="2227" spans="1:13" s="1" customFormat="1" ht="15" hidden="1" customHeight="1">
      <c r="A2227" s="137">
        <v>40137</v>
      </c>
      <c r="B2227" s="73" t="s">
        <v>1703</v>
      </c>
      <c r="C2227" s="74" t="s">
        <v>1704</v>
      </c>
      <c r="D2227" s="73" t="s">
        <v>4344</v>
      </c>
      <c r="E2227" s="78">
        <v>13</v>
      </c>
      <c r="F2227" s="77">
        <v>13.05</v>
      </c>
      <c r="G2227" s="77">
        <v>13.08</v>
      </c>
      <c r="H2227" s="91">
        <f t="shared" si="439"/>
        <v>6.153846153846159E-3</v>
      </c>
      <c r="I2227" s="77">
        <f t="shared" si="440"/>
        <v>5.0000000000000711E-2</v>
      </c>
      <c r="J2227" s="77">
        <f t="shared" si="441"/>
        <v>8.0000000000000071E-2</v>
      </c>
      <c r="K2227" s="80">
        <v>1</v>
      </c>
      <c r="L2227" s="74"/>
    </row>
    <row r="2228" spans="1:13" s="1" customFormat="1" ht="15" hidden="1" customHeight="1">
      <c r="A2228" s="137">
        <v>40137</v>
      </c>
      <c r="B2228" s="73" t="s">
        <v>1694</v>
      </c>
      <c r="C2228" s="74" t="s">
        <v>1695</v>
      </c>
      <c r="D2228" s="73" t="s">
        <v>1696</v>
      </c>
      <c r="E2228" s="78">
        <v>11</v>
      </c>
      <c r="F2228" s="77">
        <v>12.17</v>
      </c>
      <c r="G2228" s="77">
        <v>12.5</v>
      </c>
      <c r="H2228" s="91">
        <f t="shared" si="439"/>
        <v>0.13636363636363635</v>
      </c>
      <c r="I2228" s="77">
        <f t="shared" si="440"/>
        <v>1.17</v>
      </c>
      <c r="J2228" s="77">
        <f t="shared" si="441"/>
        <v>1.5</v>
      </c>
      <c r="K2228" s="80">
        <v>2</v>
      </c>
      <c r="L2228" s="74"/>
      <c r="M2228" s="8"/>
    </row>
    <row r="2229" spans="1:13" s="1" customFormat="1" ht="15" hidden="1" customHeight="1">
      <c r="A2229" s="137">
        <v>40144</v>
      </c>
      <c r="B2229" s="73" t="s">
        <v>1542</v>
      </c>
      <c r="C2229" s="74" t="s">
        <v>1543</v>
      </c>
      <c r="D2229" s="73" t="s">
        <v>1544</v>
      </c>
      <c r="E2229" s="78">
        <v>10</v>
      </c>
      <c r="F2229" s="78">
        <v>10</v>
      </c>
      <c r="G2229" s="78">
        <v>10</v>
      </c>
      <c r="H2229" s="91">
        <f t="shared" si="439"/>
        <v>0</v>
      </c>
      <c r="I2229" s="77">
        <f t="shared" si="440"/>
        <v>0</v>
      </c>
      <c r="J2229" s="77">
        <f t="shared" si="441"/>
        <v>0</v>
      </c>
      <c r="K2229" s="80">
        <v>1</v>
      </c>
      <c r="L2229" s="74"/>
      <c r="M2229" s="8"/>
    </row>
    <row r="2230" spans="1:13" s="1" customFormat="1" ht="15" hidden="1" customHeight="1">
      <c r="A2230" s="137">
        <v>40156</v>
      </c>
      <c r="B2230" s="73" t="s">
        <v>1705</v>
      </c>
      <c r="C2230" s="74" t="s">
        <v>1706</v>
      </c>
      <c r="D2230" s="73" t="s">
        <v>1707</v>
      </c>
      <c r="E2230" s="78">
        <v>20</v>
      </c>
      <c r="F2230" s="77">
        <v>20</v>
      </c>
      <c r="G2230" s="77">
        <v>20.45</v>
      </c>
      <c r="H2230" s="91">
        <f t="shared" si="439"/>
        <v>2.2499999999999964E-2</v>
      </c>
      <c r="I2230" s="77">
        <f t="shared" si="440"/>
        <v>0</v>
      </c>
      <c r="J2230" s="77">
        <f t="shared" si="441"/>
        <v>0.44999999999999929</v>
      </c>
      <c r="K2230" s="80">
        <v>1</v>
      </c>
      <c r="L2230" s="74"/>
    </row>
    <row r="2231" spans="1:13" s="1" customFormat="1" ht="15" hidden="1" customHeight="1">
      <c r="A2231" s="137">
        <v>40157</v>
      </c>
      <c r="B2231" s="73" t="s">
        <v>1708</v>
      </c>
      <c r="C2231" s="74" t="s">
        <v>1709</v>
      </c>
      <c r="D2231" s="73" t="s">
        <v>1710</v>
      </c>
      <c r="E2231" s="78">
        <v>9</v>
      </c>
      <c r="F2231" s="77">
        <v>8</v>
      </c>
      <c r="G2231" s="77">
        <v>8.67</v>
      </c>
      <c r="H2231" s="91">
        <f t="shared" si="439"/>
        <v>-3.6666666666666674E-2</v>
      </c>
      <c r="I2231" s="77">
        <f t="shared" si="440"/>
        <v>-1</v>
      </c>
      <c r="J2231" s="77">
        <f t="shared" si="441"/>
        <v>-0.33000000000000007</v>
      </c>
      <c r="K2231" s="80">
        <v>1</v>
      </c>
      <c r="L2231" s="74"/>
      <c r="M2231" s="8"/>
    </row>
    <row r="2232" spans="1:13" s="1" customFormat="1" ht="15" hidden="1" customHeight="1">
      <c r="A2232" s="137">
        <v>40158</v>
      </c>
      <c r="B2232" s="73" t="s">
        <v>1711</v>
      </c>
      <c r="C2232" s="74" t="s">
        <v>1712</v>
      </c>
      <c r="D2232" s="73" t="s">
        <v>1713</v>
      </c>
      <c r="E2232" s="78">
        <v>11</v>
      </c>
      <c r="F2232" s="77">
        <v>10</v>
      </c>
      <c r="G2232" s="77">
        <v>9.5</v>
      </c>
      <c r="H2232" s="91">
        <f t="shared" si="439"/>
        <v>-0.13636363636363635</v>
      </c>
      <c r="I2232" s="77">
        <f t="shared" si="440"/>
        <v>-1</v>
      </c>
      <c r="J2232" s="77">
        <f t="shared" si="441"/>
        <v>-1.5</v>
      </c>
      <c r="K2232" s="80">
        <v>3</v>
      </c>
      <c r="L2232" s="74" t="s">
        <v>3006</v>
      </c>
      <c r="M2232" s="8"/>
    </row>
    <row r="2233" spans="1:13" s="1" customFormat="1" ht="15" customHeight="1">
      <c r="A2233" s="137">
        <v>40158</v>
      </c>
      <c r="B2233" s="73" t="s">
        <v>1714</v>
      </c>
      <c r="C2233" s="74" t="s">
        <v>2565</v>
      </c>
      <c r="D2233" s="73" t="s">
        <v>3333</v>
      </c>
      <c r="E2233" s="78">
        <v>12</v>
      </c>
      <c r="F2233" s="77">
        <v>11</v>
      </c>
      <c r="G2233" s="77">
        <v>12.03</v>
      </c>
      <c r="H2233" s="91">
        <f t="shared" si="439"/>
        <v>2.4999999999999467E-3</v>
      </c>
      <c r="I2233" s="77">
        <f t="shared" si="440"/>
        <v>-1</v>
      </c>
      <c r="J2233" s="77">
        <f t="shared" si="441"/>
        <v>2.9999999999999361E-2</v>
      </c>
      <c r="K2233" s="80">
        <v>1</v>
      </c>
      <c r="L2233" s="74"/>
    </row>
    <row r="2234" spans="1:13" s="1" customFormat="1" ht="15" hidden="1" customHeight="1">
      <c r="A2234" s="137">
        <v>40163</v>
      </c>
      <c r="B2234" s="73" t="s">
        <v>3334</v>
      </c>
      <c r="C2234" s="74" t="s">
        <v>3335</v>
      </c>
      <c r="D2234" s="73" t="s">
        <v>3336</v>
      </c>
      <c r="E2234" s="78">
        <v>13.5</v>
      </c>
      <c r="F2234" s="77">
        <v>13.25</v>
      </c>
      <c r="G2234" s="77">
        <v>13.5</v>
      </c>
      <c r="H2234" s="91">
        <f t="shared" si="439"/>
        <v>0</v>
      </c>
      <c r="I2234" s="77">
        <f t="shared" si="440"/>
        <v>-0.25</v>
      </c>
      <c r="J2234" s="77">
        <f t="shared" si="441"/>
        <v>0</v>
      </c>
      <c r="K2234" s="80">
        <v>1</v>
      </c>
      <c r="L2234" s="74"/>
    </row>
    <row r="2235" spans="1:13" s="1" customFormat="1" ht="15" hidden="1" customHeight="1">
      <c r="A2235" s="137">
        <v>40163</v>
      </c>
      <c r="B2235" s="73" t="s">
        <v>3337</v>
      </c>
      <c r="C2235" s="74" t="s">
        <v>3338</v>
      </c>
      <c r="D2235" s="73" t="s">
        <v>1329</v>
      </c>
      <c r="E2235" s="78">
        <v>12</v>
      </c>
      <c r="F2235" s="77">
        <v>12</v>
      </c>
      <c r="G2235" s="77">
        <v>12.81</v>
      </c>
      <c r="H2235" s="91">
        <f t="shared" si="439"/>
        <v>6.7500000000000046E-2</v>
      </c>
      <c r="I2235" s="77">
        <f t="shared" si="440"/>
        <v>0</v>
      </c>
      <c r="J2235" s="77">
        <f t="shared" si="441"/>
        <v>0.8100000000000005</v>
      </c>
      <c r="K2235" s="80">
        <v>1</v>
      </c>
      <c r="L2235" s="74"/>
      <c r="M2235" s="8"/>
    </row>
    <row r="2236" spans="1:13" s="1" customFormat="1" ht="15" hidden="1" customHeight="1">
      <c r="A2236" s="137">
        <v>40164</v>
      </c>
      <c r="B2236" s="73" t="s">
        <v>1330</v>
      </c>
      <c r="C2236" s="74" t="s">
        <v>1331</v>
      </c>
      <c r="D2236" s="73" t="s">
        <v>1215</v>
      </c>
      <c r="E2236" s="78">
        <v>13.5</v>
      </c>
      <c r="F2236" s="77">
        <v>13.5</v>
      </c>
      <c r="G2236" s="77">
        <v>13.51</v>
      </c>
      <c r="H2236" s="91">
        <f t="shared" si="439"/>
        <v>7.4074074074072498E-4</v>
      </c>
      <c r="I2236" s="77">
        <f t="shared" si="440"/>
        <v>0</v>
      </c>
      <c r="J2236" s="77">
        <f t="shared" si="441"/>
        <v>9.9999999999997868E-3</v>
      </c>
      <c r="K2236" s="80">
        <v>1</v>
      </c>
      <c r="L2236" s="74"/>
      <c r="M2236" s="8"/>
    </row>
    <row r="2237" spans="1:13" s="1" customFormat="1" ht="15" hidden="1" customHeight="1">
      <c r="A2237" s="72"/>
      <c r="B2237" s="73"/>
      <c r="C2237" s="74"/>
      <c r="D2237" s="73"/>
      <c r="E2237" s="78"/>
      <c r="F2237" s="79"/>
      <c r="G2237" s="79"/>
      <c r="H2237" s="74"/>
      <c r="I2237" s="81"/>
      <c r="J2237" s="81"/>
      <c r="K2237" s="80"/>
      <c r="L2237" s="74"/>
    </row>
    <row r="2238" spans="1:13" s="1" customFormat="1" ht="15" hidden="1" customHeight="1" thickBot="1">
      <c r="A2238" s="72"/>
      <c r="B2238" s="73"/>
      <c r="C2238" s="74"/>
      <c r="D2238" s="73"/>
      <c r="E2238" s="78"/>
      <c r="F2238" s="79"/>
      <c r="G2238" s="79"/>
      <c r="H2238" s="74"/>
      <c r="I2238" s="81"/>
      <c r="J2238" s="81"/>
      <c r="K2238" s="80"/>
      <c r="L2238" s="74"/>
      <c r="M2238" s="8"/>
    </row>
    <row r="2239" spans="1:13" s="1" customFormat="1" ht="15" hidden="1" customHeight="1" thickTop="1">
      <c r="A2239" s="100" t="s">
        <v>699</v>
      </c>
      <c r="B2239" s="101"/>
      <c r="C2239" s="101"/>
      <c r="D2239" s="101" t="s">
        <v>3367</v>
      </c>
      <c r="E2239" s="102" t="s">
        <v>700</v>
      </c>
      <c r="F2239" s="103" t="s">
        <v>701</v>
      </c>
      <c r="G2239" s="104" t="s">
        <v>702</v>
      </c>
      <c r="H2239" s="105" t="s">
        <v>702</v>
      </c>
      <c r="I2239" s="106" t="s">
        <v>3004</v>
      </c>
      <c r="J2239" s="106" t="s">
        <v>3004</v>
      </c>
      <c r="K2239" s="107" t="s">
        <v>711</v>
      </c>
      <c r="L2239" s="108"/>
    </row>
    <row r="2240" spans="1:13" s="1" customFormat="1" ht="15" hidden="1" customHeight="1" thickBot="1">
      <c r="A2240" s="109" t="s">
        <v>703</v>
      </c>
      <c r="B2240" s="110" t="s">
        <v>2220</v>
      </c>
      <c r="C2240" s="110" t="s">
        <v>704</v>
      </c>
      <c r="D2240" s="110" t="s">
        <v>3366</v>
      </c>
      <c r="E2240" s="111" t="s">
        <v>705</v>
      </c>
      <c r="F2240" s="112" t="s">
        <v>705</v>
      </c>
      <c r="G2240" s="113" t="s">
        <v>706</v>
      </c>
      <c r="H2240" s="114" t="s">
        <v>707</v>
      </c>
      <c r="I2240" s="115" t="s">
        <v>701</v>
      </c>
      <c r="J2240" s="115" t="s">
        <v>706</v>
      </c>
      <c r="K2240" s="116" t="s">
        <v>2169</v>
      </c>
      <c r="L2240" s="117" t="s">
        <v>3005</v>
      </c>
    </row>
    <row r="2241" spans="1:13" s="1" customFormat="1" ht="15" hidden="1" customHeight="1" thickTop="1" thickBot="1">
      <c r="A2241" s="72"/>
      <c r="B2241" s="118">
        <v>2008</v>
      </c>
      <c r="C2241" s="74"/>
      <c r="D2241" s="73"/>
      <c r="E2241" s="76"/>
      <c r="F2241" s="77"/>
      <c r="G2241" s="78"/>
      <c r="H2241" s="79"/>
      <c r="I2241" s="79"/>
      <c r="J2241" s="74"/>
      <c r="K2241" s="80"/>
      <c r="L2241" s="81"/>
    </row>
    <row r="2242" spans="1:13" s="1" customFormat="1" ht="15" hidden="1" customHeight="1" thickTop="1">
      <c r="A2242" s="137">
        <v>39461</v>
      </c>
      <c r="B2242" s="73" t="s">
        <v>2159</v>
      </c>
      <c r="C2242" s="74" t="s">
        <v>2160</v>
      </c>
      <c r="D2242" s="73" t="s">
        <v>3859</v>
      </c>
      <c r="E2242" s="78">
        <v>10</v>
      </c>
      <c r="F2242" s="77">
        <v>10</v>
      </c>
      <c r="G2242" s="77">
        <v>10</v>
      </c>
      <c r="H2242" s="91">
        <f t="shared" ref="H2242:H2288" si="442">(G2242-E2242)/E2242</f>
        <v>0</v>
      </c>
      <c r="I2242" s="77">
        <f t="shared" ref="I2242:I2288" si="443">(F2242-E2242)</f>
        <v>0</v>
      </c>
      <c r="J2242" s="77">
        <f t="shared" ref="J2242:J2288" si="444">G2242-E2242</f>
        <v>0</v>
      </c>
      <c r="K2242" s="80">
        <v>1</v>
      </c>
      <c r="L2242" s="74"/>
      <c r="M2242" s="8"/>
    </row>
    <row r="2243" spans="1:13" s="1" customFormat="1" ht="15" hidden="1" customHeight="1">
      <c r="A2243" s="137">
        <v>39463</v>
      </c>
      <c r="B2243" s="73" t="s">
        <v>2161</v>
      </c>
      <c r="C2243" s="74" t="s">
        <v>2162</v>
      </c>
      <c r="D2243" s="73" t="s">
        <v>2163</v>
      </c>
      <c r="E2243" s="78">
        <v>10</v>
      </c>
      <c r="F2243" s="77">
        <v>10</v>
      </c>
      <c r="G2243" s="77">
        <v>10</v>
      </c>
      <c r="H2243" s="91">
        <f t="shared" si="442"/>
        <v>0</v>
      </c>
      <c r="I2243" s="77">
        <f t="shared" si="443"/>
        <v>0</v>
      </c>
      <c r="J2243" s="77">
        <f t="shared" si="444"/>
        <v>0</v>
      </c>
      <c r="K2243" s="80">
        <v>1</v>
      </c>
      <c r="L2243" s="74"/>
      <c r="M2243" s="8"/>
    </row>
    <row r="2244" spans="1:13" s="1" customFormat="1" ht="15" hidden="1" customHeight="1">
      <c r="A2244" s="137">
        <v>39464</v>
      </c>
      <c r="B2244" s="73" t="s">
        <v>4980</v>
      </c>
      <c r="C2244" s="74" t="s">
        <v>4981</v>
      </c>
      <c r="D2244" s="73" t="s">
        <v>4982</v>
      </c>
      <c r="E2244" s="78">
        <v>20</v>
      </c>
      <c r="F2244" s="77">
        <v>20.5</v>
      </c>
      <c r="G2244" s="77">
        <v>20</v>
      </c>
      <c r="H2244" s="91">
        <f t="shared" si="442"/>
        <v>0</v>
      </c>
      <c r="I2244" s="77">
        <f t="shared" si="443"/>
        <v>0.5</v>
      </c>
      <c r="J2244" s="77">
        <f t="shared" si="444"/>
        <v>0</v>
      </c>
      <c r="K2244" s="80">
        <v>2</v>
      </c>
      <c r="L2244" s="74"/>
      <c r="M2244" s="8"/>
    </row>
    <row r="2245" spans="1:13" s="1" customFormat="1" ht="15" hidden="1" customHeight="1">
      <c r="A2245" s="137">
        <v>39464</v>
      </c>
      <c r="B2245" s="73" t="s">
        <v>4983</v>
      </c>
      <c r="C2245" s="74" t="s">
        <v>4984</v>
      </c>
      <c r="D2245" s="73" t="s">
        <v>4335</v>
      </c>
      <c r="E2245" s="78">
        <v>10</v>
      </c>
      <c r="F2245" s="77">
        <v>10</v>
      </c>
      <c r="G2245" s="77">
        <v>9.98</v>
      </c>
      <c r="H2245" s="91">
        <f t="shared" si="442"/>
        <v>-1.9999999999999575E-3</v>
      </c>
      <c r="I2245" s="77">
        <f t="shared" si="443"/>
        <v>0</v>
      </c>
      <c r="J2245" s="77">
        <f t="shared" si="444"/>
        <v>-1.9999999999999574E-2</v>
      </c>
      <c r="K2245" s="80">
        <v>1</v>
      </c>
      <c r="L2245" s="74"/>
    </row>
    <row r="2246" spans="1:13" s="1" customFormat="1" ht="15" hidden="1" customHeight="1">
      <c r="A2246" s="137">
        <v>39464</v>
      </c>
      <c r="B2246" s="73" t="s">
        <v>4985</v>
      </c>
      <c r="C2246" s="74" t="s">
        <v>4986</v>
      </c>
      <c r="D2246" s="73" t="s">
        <v>2841</v>
      </c>
      <c r="E2246" s="78">
        <v>10</v>
      </c>
      <c r="F2246" s="77">
        <v>10</v>
      </c>
      <c r="G2246" s="77">
        <v>10</v>
      </c>
      <c r="H2246" s="91">
        <f t="shared" si="442"/>
        <v>0</v>
      </c>
      <c r="I2246" s="77">
        <f t="shared" si="443"/>
        <v>0</v>
      </c>
      <c r="J2246" s="77">
        <f t="shared" si="444"/>
        <v>0</v>
      </c>
      <c r="K2246" s="80">
        <v>1</v>
      </c>
      <c r="L2246" s="74"/>
    </row>
    <row r="2247" spans="1:13" s="1" customFormat="1" ht="15" hidden="1" customHeight="1">
      <c r="A2247" s="137">
        <v>39470</v>
      </c>
      <c r="B2247" s="73" t="s">
        <v>4987</v>
      </c>
      <c r="C2247" s="74" t="s">
        <v>4988</v>
      </c>
      <c r="D2247" s="73" t="s">
        <v>2129</v>
      </c>
      <c r="E2247" s="78">
        <v>10</v>
      </c>
      <c r="F2247" s="77">
        <v>10</v>
      </c>
      <c r="G2247" s="77">
        <v>10.039999999999999</v>
      </c>
      <c r="H2247" s="91">
        <f t="shared" si="442"/>
        <v>3.9999999999999151E-3</v>
      </c>
      <c r="I2247" s="77">
        <f t="shared" si="443"/>
        <v>0</v>
      </c>
      <c r="J2247" s="77">
        <f t="shared" si="444"/>
        <v>3.9999999999999147E-2</v>
      </c>
      <c r="K2247" s="80">
        <v>1</v>
      </c>
      <c r="L2247" s="74"/>
    </row>
    <row r="2248" spans="1:13" s="1" customFormat="1" ht="15" hidden="1" customHeight="1">
      <c r="A2248" s="137">
        <v>39471</v>
      </c>
      <c r="B2248" s="73" t="s">
        <v>4989</v>
      </c>
      <c r="C2248" s="74" t="s">
        <v>4990</v>
      </c>
      <c r="D2248" s="73" t="s">
        <v>4991</v>
      </c>
      <c r="E2248" s="78">
        <v>17.5</v>
      </c>
      <c r="F2248" s="77">
        <v>21</v>
      </c>
      <c r="G2248" s="77">
        <v>23.75</v>
      </c>
      <c r="H2248" s="91">
        <f t="shared" si="442"/>
        <v>0.35714285714285715</v>
      </c>
      <c r="I2248" s="77">
        <f t="shared" si="443"/>
        <v>3.5</v>
      </c>
      <c r="J2248" s="77">
        <f t="shared" si="444"/>
        <v>6.25</v>
      </c>
      <c r="K2248" s="80">
        <v>3</v>
      </c>
      <c r="L2248" s="74"/>
    </row>
    <row r="2249" spans="1:13" s="1" customFormat="1" ht="15" hidden="1" customHeight="1">
      <c r="A2249" s="137">
        <v>39471</v>
      </c>
      <c r="B2249" s="73" t="s">
        <v>4992</v>
      </c>
      <c r="C2249" s="74" t="s">
        <v>1715</v>
      </c>
      <c r="D2249" s="73" t="s">
        <v>1716</v>
      </c>
      <c r="E2249" s="78">
        <v>16</v>
      </c>
      <c r="F2249" s="77">
        <v>20.149999999999999</v>
      </c>
      <c r="G2249" s="77">
        <v>20.48</v>
      </c>
      <c r="H2249" s="91">
        <f t="shared" si="442"/>
        <v>0.28000000000000003</v>
      </c>
      <c r="I2249" s="77">
        <f t="shared" si="443"/>
        <v>4.1499999999999986</v>
      </c>
      <c r="J2249" s="77">
        <f t="shared" si="444"/>
        <v>4.4800000000000004</v>
      </c>
      <c r="K2249" s="80">
        <v>2</v>
      </c>
      <c r="L2249" s="74"/>
    </row>
    <row r="2250" spans="1:13" s="1" customFormat="1" ht="15" hidden="1" customHeight="1">
      <c r="A2250" s="137">
        <v>39472</v>
      </c>
      <c r="B2250" s="73" t="s">
        <v>1717</v>
      </c>
      <c r="C2250" s="74" t="s">
        <v>4831</v>
      </c>
      <c r="D2250" s="73" t="s">
        <v>4832</v>
      </c>
      <c r="E2250" s="78">
        <v>10</v>
      </c>
      <c r="F2250" s="77">
        <v>10</v>
      </c>
      <c r="G2250" s="77">
        <v>9.9499999999999993</v>
      </c>
      <c r="H2250" s="91">
        <f t="shared" si="442"/>
        <v>-5.0000000000000712E-3</v>
      </c>
      <c r="I2250" s="77">
        <f t="shared" si="443"/>
        <v>0</v>
      </c>
      <c r="J2250" s="77">
        <f t="shared" si="444"/>
        <v>-5.0000000000000711E-2</v>
      </c>
      <c r="K2250" s="80">
        <v>1</v>
      </c>
      <c r="L2250" s="74"/>
    </row>
    <row r="2251" spans="1:13" s="1" customFormat="1" ht="15" hidden="1" customHeight="1">
      <c r="A2251" s="137">
        <v>39475</v>
      </c>
      <c r="B2251" s="73" t="s">
        <v>4836</v>
      </c>
      <c r="C2251" s="74" t="s">
        <v>4837</v>
      </c>
      <c r="D2251" s="73" t="s">
        <v>4838</v>
      </c>
      <c r="E2251" s="78">
        <v>9.5</v>
      </c>
      <c r="F2251" s="77">
        <v>9.5</v>
      </c>
      <c r="G2251" s="77">
        <v>8.75</v>
      </c>
      <c r="H2251" s="91">
        <f t="shared" si="442"/>
        <v>-7.8947368421052627E-2</v>
      </c>
      <c r="I2251" s="77">
        <f t="shared" si="443"/>
        <v>0</v>
      </c>
      <c r="J2251" s="77">
        <f t="shared" si="444"/>
        <v>-0.75</v>
      </c>
      <c r="K2251" s="80">
        <v>2</v>
      </c>
      <c r="L2251" s="74" t="s">
        <v>3006</v>
      </c>
    </row>
    <row r="2252" spans="1:13" s="1" customFormat="1" ht="15" hidden="1" customHeight="1">
      <c r="A2252" s="137">
        <v>39475</v>
      </c>
      <c r="B2252" s="73" t="s">
        <v>4833</v>
      </c>
      <c r="C2252" s="74" t="s">
        <v>4834</v>
      </c>
      <c r="D2252" s="73" t="s">
        <v>4835</v>
      </c>
      <c r="E2252" s="78">
        <v>12</v>
      </c>
      <c r="F2252" s="77">
        <v>12</v>
      </c>
      <c r="G2252" s="77">
        <v>12</v>
      </c>
      <c r="H2252" s="91">
        <f t="shared" si="442"/>
        <v>0</v>
      </c>
      <c r="I2252" s="77">
        <f t="shared" si="443"/>
        <v>0</v>
      </c>
      <c r="J2252" s="77">
        <f t="shared" si="444"/>
        <v>0</v>
      </c>
      <c r="K2252" s="80">
        <v>1</v>
      </c>
      <c r="L2252" s="74"/>
    </row>
    <row r="2253" spans="1:13" s="1" customFormat="1" ht="15" hidden="1" customHeight="1">
      <c r="A2253" s="137">
        <v>39477</v>
      </c>
      <c r="B2253" s="73" t="s">
        <v>4839</v>
      </c>
      <c r="C2253" s="74" t="s">
        <v>4840</v>
      </c>
      <c r="D2253" s="73" t="s">
        <v>4204</v>
      </c>
      <c r="E2253" s="78">
        <v>10</v>
      </c>
      <c r="F2253" s="77">
        <v>9.75</v>
      </c>
      <c r="G2253" s="77">
        <v>9.82</v>
      </c>
      <c r="H2253" s="91">
        <f t="shared" si="442"/>
        <v>-1.7999999999999971E-2</v>
      </c>
      <c r="I2253" s="77">
        <f t="shared" si="443"/>
        <v>-0.25</v>
      </c>
      <c r="J2253" s="77">
        <f t="shared" si="444"/>
        <v>-0.17999999999999972</v>
      </c>
      <c r="K2253" s="80">
        <v>1</v>
      </c>
      <c r="L2253" s="74"/>
    </row>
    <row r="2254" spans="1:13" s="1" customFormat="1" ht="15" hidden="1" customHeight="1">
      <c r="A2254" s="137">
        <v>39485</v>
      </c>
      <c r="B2254" s="73" t="s">
        <v>4841</v>
      </c>
      <c r="C2254" s="74" t="s">
        <v>4842</v>
      </c>
      <c r="D2254" s="73" t="s">
        <v>2576</v>
      </c>
      <c r="E2254" s="78">
        <v>8</v>
      </c>
      <c r="F2254" s="77">
        <v>8</v>
      </c>
      <c r="G2254" s="77">
        <v>8.25</v>
      </c>
      <c r="H2254" s="91">
        <f t="shared" si="442"/>
        <v>3.125E-2</v>
      </c>
      <c r="I2254" s="77">
        <f t="shared" si="443"/>
        <v>0</v>
      </c>
      <c r="J2254" s="77">
        <f t="shared" si="444"/>
        <v>0.25</v>
      </c>
      <c r="K2254" s="80">
        <v>1</v>
      </c>
      <c r="L2254" s="74"/>
    </row>
    <row r="2255" spans="1:13" s="1" customFormat="1" ht="15" hidden="1" customHeight="1">
      <c r="A2255" s="137">
        <v>39492</v>
      </c>
      <c r="B2255" s="73" t="s">
        <v>2581</v>
      </c>
      <c r="C2255" s="74" t="s">
        <v>2582</v>
      </c>
      <c r="D2255" s="73" t="s">
        <v>2473</v>
      </c>
      <c r="E2255" s="78">
        <v>9</v>
      </c>
      <c r="F2255" s="77">
        <v>9</v>
      </c>
      <c r="G2255" s="77">
        <v>8.7799999999999994</v>
      </c>
      <c r="H2255" s="91">
        <f t="shared" si="442"/>
        <v>-2.4444444444444515E-2</v>
      </c>
      <c r="I2255" s="77">
        <f t="shared" si="443"/>
        <v>0</v>
      </c>
      <c r="J2255" s="77">
        <f t="shared" si="444"/>
        <v>-0.22000000000000064</v>
      </c>
      <c r="K2255" s="80">
        <v>2</v>
      </c>
      <c r="L2255" s="74" t="s">
        <v>3006</v>
      </c>
    </row>
    <row r="2256" spans="1:13" s="1" customFormat="1" ht="15" hidden="1" customHeight="1">
      <c r="A2256" s="137">
        <v>39492</v>
      </c>
      <c r="B2256" s="73" t="s">
        <v>2577</v>
      </c>
      <c r="C2256" s="74" t="s">
        <v>2578</v>
      </c>
      <c r="D2256" s="73" t="s">
        <v>1532</v>
      </c>
      <c r="E2256" s="78">
        <v>10</v>
      </c>
      <c r="F2256" s="77">
        <v>10</v>
      </c>
      <c r="G2256" s="77">
        <v>9.18</v>
      </c>
      <c r="H2256" s="91">
        <f t="shared" si="442"/>
        <v>-8.2000000000000031E-2</v>
      </c>
      <c r="I2256" s="77">
        <f t="shared" si="443"/>
        <v>0</v>
      </c>
      <c r="J2256" s="77">
        <f t="shared" si="444"/>
        <v>-0.82000000000000028</v>
      </c>
      <c r="K2256" s="80">
        <v>1</v>
      </c>
      <c r="L2256" s="74"/>
    </row>
    <row r="2257" spans="1:15" s="1" customFormat="1" ht="15" hidden="1" customHeight="1">
      <c r="A2257" s="137">
        <v>39492</v>
      </c>
      <c r="B2257" s="73" t="s">
        <v>2579</v>
      </c>
      <c r="C2257" s="74" t="s">
        <v>2580</v>
      </c>
      <c r="D2257" s="73" t="s">
        <v>2841</v>
      </c>
      <c r="E2257" s="78">
        <v>10</v>
      </c>
      <c r="F2257" s="77">
        <v>9.75</v>
      </c>
      <c r="G2257" s="77">
        <v>9.6999999999999993</v>
      </c>
      <c r="H2257" s="91">
        <f t="shared" si="442"/>
        <v>-3.0000000000000072E-2</v>
      </c>
      <c r="I2257" s="77">
        <f t="shared" si="443"/>
        <v>-0.25</v>
      </c>
      <c r="J2257" s="77">
        <f t="shared" si="444"/>
        <v>-0.30000000000000071</v>
      </c>
      <c r="K2257" s="80">
        <v>1</v>
      </c>
      <c r="L2257" s="74"/>
    </row>
    <row r="2258" spans="1:15" s="1" customFormat="1" ht="15" hidden="1" customHeight="1">
      <c r="A2258" s="137">
        <v>39497</v>
      </c>
      <c r="B2258" s="73" t="s">
        <v>2583</v>
      </c>
      <c r="C2258" s="74" t="s">
        <v>2584</v>
      </c>
      <c r="D2258" s="73" t="s">
        <v>2585</v>
      </c>
      <c r="E2258" s="78">
        <v>5.25</v>
      </c>
      <c r="F2258" s="77">
        <v>5.25</v>
      </c>
      <c r="G2258" s="77">
        <v>5</v>
      </c>
      <c r="H2258" s="91">
        <f t="shared" si="442"/>
        <v>-4.7619047619047616E-2</v>
      </c>
      <c r="I2258" s="77">
        <f t="shared" si="443"/>
        <v>0</v>
      </c>
      <c r="J2258" s="77">
        <f t="shared" si="444"/>
        <v>-0.25</v>
      </c>
      <c r="K2258" s="80">
        <v>1</v>
      </c>
      <c r="L2258" s="74"/>
    </row>
    <row r="2259" spans="1:15" s="1" customFormat="1" ht="15" hidden="1" customHeight="1">
      <c r="A2259" s="137">
        <v>39504</v>
      </c>
      <c r="B2259" s="73" t="s">
        <v>2586</v>
      </c>
      <c r="C2259" s="74" t="s">
        <v>2587</v>
      </c>
      <c r="D2259" s="73" t="s">
        <v>4335</v>
      </c>
      <c r="E2259" s="78">
        <v>10</v>
      </c>
      <c r="F2259" s="77">
        <v>10</v>
      </c>
      <c r="G2259" s="77">
        <v>9.8000000000000007</v>
      </c>
      <c r="H2259" s="91">
        <f t="shared" si="442"/>
        <v>-1.9999999999999928E-2</v>
      </c>
      <c r="I2259" s="77">
        <f t="shared" si="443"/>
        <v>0</v>
      </c>
      <c r="J2259" s="77">
        <f t="shared" si="444"/>
        <v>-0.19999999999999929</v>
      </c>
      <c r="K2259" s="80">
        <v>1</v>
      </c>
      <c r="L2259" s="74"/>
    </row>
    <row r="2260" spans="1:15" s="1" customFormat="1" ht="15" hidden="1" customHeight="1">
      <c r="A2260" s="137">
        <v>39505</v>
      </c>
      <c r="B2260" s="73" t="s">
        <v>2588</v>
      </c>
      <c r="C2260" s="74" t="s">
        <v>2589</v>
      </c>
      <c r="D2260" s="73" t="s">
        <v>4937</v>
      </c>
      <c r="E2260" s="78">
        <v>8</v>
      </c>
      <c r="F2260" s="77">
        <v>8.1</v>
      </c>
      <c r="G2260" s="77">
        <v>8.15</v>
      </c>
      <c r="H2260" s="91">
        <f t="shared" si="442"/>
        <v>1.8750000000000044E-2</v>
      </c>
      <c r="I2260" s="77">
        <f t="shared" si="443"/>
        <v>9.9999999999999645E-2</v>
      </c>
      <c r="J2260" s="77">
        <f t="shared" si="444"/>
        <v>0.15000000000000036</v>
      </c>
      <c r="K2260" s="80">
        <v>1</v>
      </c>
      <c r="L2260" s="74"/>
    </row>
    <row r="2261" spans="1:15" s="1" customFormat="1" ht="15" hidden="1" customHeight="1">
      <c r="A2261" s="137">
        <v>39517</v>
      </c>
      <c r="B2261" s="73" t="s">
        <v>2590</v>
      </c>
      <c r="C2261" s="74" t="s">
        <v>2591</v>
      </c>
      <c r="D2261" s="73" t="s">
        <v>2592</v>
      </c>
      <c r="E2261" s="78">
        <v>8</v>
      </c>
      <c r="F2261" s="77">
        <v>8.15</v>
      </c>
      <c r="G2261" s="77">
        <v>8.1300000000000008</v>
      </c>
      <c r="H2261" s="91">
        <f t="shared" si="442"/>
        <v>1.6250000000000098E-2</v>
      </c>
      <c r="I2261" s="77">
        <f t="shared" si="443"/>
        <v>0.15000000000000036</v>
      </c>
      <c r="J2261" s="77">
        <f t="shared" si="444"/>
        <v>0.13000000000000078</v>
      </c>
      <c r="K2261" s="80">
        <v>1</v>
      </c>
      <c r="L2261" s="74"/>
    </row>
    <row r="2262" spans="1:15" s="1" customFormat="1" ht="15" hidden="1" customHeight="1">
      <c r="A2262" s="137">
        <v>39518</v>
      </c>
      <c r="B2262" s="73" t="s">
        <v>2593</v>
      </c>
      <c r="C2262" s="74" t="s">
        <v>2594</v>
      </c>
      <c r="D2262" s="73" t="s">
        <v>4855</v>
      </c>
      <c r="E2262" s="78">
        <v>11.5</v>
      </c>
      <c r="F2262" s="77">
        <v>14</v>
      </c>
      <c r="G2262" s="77">
        <v>14.19</v>
      </c>
      <c r="H2262" s="91">
        <f t="shared" si="442"/>
        <v>0.23391304347826083</v>
      </c>
      <c r="I2262" s="77">
        <f t="shared" si="443"/>
        <v>2.5</v>
      </c>
      <c r="J2262" s="77">
        <f t="shared" si="444"/>
        <v>2.6899999999999995</v>
      </c>
      <c r="K2262" s="80">
        <v>2</v>
      </c>
      <c r="L2262" s="74"/>
    </row>
    <row r="2263" spans="1:15" s="1" customFormat="1" ht="15" hidden="1" customHeight="1">
      <c r="A2263" s="137">
        <v>39525</v>
      </c>
      <c r="B2263" s="73" t="s">
        <v>2595</v>
      </c>
      <c r="C2263" s="74" t="s">
        <v>2596</v>
      </c>
      <c r="D2263" s="73" t="s">
        <v>4335</v>
      </c>
      <c r="E2263" s="78">
        <v>18</v>
      </c>
      <c r="F2263" s="77">
        <v>18</v>
      </c>
      <c r="G2263" s="77">
        <v>17.7</v>
      </c>
      <c r="H2263" s="91">
        <f t="shared" si="442"/>
        <v>-1.6666666666666705E-2</v>
      </c>
      <c r="I2263" s="77">
        <f t="shared" si="443"/>
        <v>0</v>
      </c>
      <c r="J2263" s="77">
        <f t="shared" si="444"/>
        <v>-0.30000000000000071</v>
      </c>
      <c r="K2263" s="80">
        <v>1</v>
      </c>
      <c r="L2263" s="74"/>
    </row>
    <row r="2264" spans="1:15" s="1" customFormat="1" ht="15" hidden="1" customHeight="1">
      <c r="A2264" s="137">
        <v>39525</v>
      </c>
      <c r="B2264" s="73" t="s">
        <v>2597</v>
      </c>
      <c r="C2264" s="74" t="s">
        <v>3535</v>
      </c>
      <c r="D2264" s="73" t="s">
        <v>3536</v>
      </c>
      <c r="E2264" s="78">
        <v>44</v>
      </c>
      <c r="F2264" s="77">
        <v>59.5</v>
      </c>
      <c r="G2264" s="77">
        <v>56.5</v>
      </c>
      <c r="H2264" s="91">
        <f t="shared" si="442"/>
        <v>0.28409090909090912</v>
      </c>
      <c r="I2264" s="77">
        <f t="shared" si="443"/>
        <v>15.5</v>
      </c>
      <c r="J2264" s="77">
        <f t="shared" si="444"/>
        <v>12.5</v>
      </c>
      <c r="K2264" s="80">
        <v>4</v>
      </c>
      <c r="L2264" s="74"/>
    </row>
    <row r="2265" spans="1:15" s="1" customFormat="1" ht="15" hidden="1" customHeight="1">
      <c r="A2265" s="137">
        <v>39525</v>
      </c>
      <c r="B2265" s="73" t="s">
        <v>3537</v>
      </c>
      <c r="C2265" s="74" t="s">
        <v>3538</v>
      </c>
      <c r="D2265" s="73" t="s">
        <v>3539</v>
      </c>
      <c r="E2265" s="78">
        <v>5.0999999999999996</v>
      </c>
      <c r="F2265" s="77">
        <v>5.25</v>
      </c>
      <c r="G2265" s="77">
        <v>5.25</v>
      </c>
      <c r="H2265" s="91">
        <f t="shared" si="442"/>
        <v>2.9411764705882425E-2</v>
      </c>
      <c r="I2265" s="77">
        <f t="shared" si="443"/>
        <v>0.15000000000000036</v>
      </c>
      <c r="J2265" s="77">
        <f t="shared" si="444"/>
        <v>0.15000000000000036</v>
      </c>
      <c r="K2265" s="80">
        <v>1</v>
      </c>
      <c r="L2265" s="74"/>
    </row>
    <row r="2266" spans="1:15" s="1" customFormat="1" ht="15" hidden="1" customHeight="1">
      <c r="A2266" s="137">
        <v>39559</v>
      </c>
      <c r="B2266" s="73" t="s">
        <v>3540</v>
      </c>
      <c r="C2266" s="74" t="s">
        <v>3541</v>
      </c>
      <c r="D2266" s="73" t="s">
        <v>3542</v>
      </c>
      <c r="E2266" s="78">
        <v>32</v>
      </c>
      <c r="F2266" s="77">
        <v>46.25</v>
      </c>
      <c r="G2266" s="77">
        <v>50.4</v>
      </c>
      <c r="H2266" s="91">
        <f t="shared" si="442"/>
        <v>0.57499999999999996</v>
      </c>
      <c r="I2266" s="77">
        <f t="shared" si="443"/>
        <v>14.25</v>
      </c>
      <c r="J2266" s="77">
        <f t="shared" si="444"/>
        <v>18.399999999999999</v>
      </c>
      <c r="K2266" s="80">
        <v>4</v>
      </c>
      <c r="L2266" s="74"/>
    </row>
    <row r="2267" spans="1:15" s="1" customFormat="1" ht="15" hidden="1" customHeight="1">
      <c r="A2267" s="137">
        <v>39560</v>
      </c>
      <c r="B2267" s="73" t="s">
        <v>3543</v>
      </c>
      <c r="C2267" s="74" t="s">
        <v>3544</v>
      </c>
      <c r="D2267" s="73" t="s">
        <v>3545</v>
      </c>
      <c r="E2267" s="78">
        <v>21.5</v>
      </c>
      <c r="F2267" s="77">
        <v>20.6</v>
      </c>
      <c r="G2267" s="77">
        <v>20.6</v>
      </c>
      <c r="H2267" s="91">
        <f t="shared" si="442"/>
        <v>-4.1860465116279007E-2</v>
      </c>
      <c r="I2267" s="77">
        <f t="shared" si="443"/>
        <v>-0.89999999999999858</v>
      </c>
      <c r="J2267" s="77">
        <f t="shared" si="444"/>
        <v>-0.89999999999999858</v>
      </c>
      <c r="K2267" s="80">
        <v>1</v>
      </c>
      <c r="L2267" s="74"/>
    </row>
    <row r="2268" spans="1:15" s="1" customFormat="1" ht="15" hidden="1" customHeight="1">
      <c r="A2268" s="137">
        <v>39562</v>
      </c>
      <c r="B2268" s="73" t="s">
        <v>4856</v>
      </c>
      <c r="C2268" s="74" t="s">
        <v>4857</v>
      </c>
      <c r="D2268" s="73" t="s">
        <v>4858</v>
      </c>
      <c r="E2268" s="78">
        <v>24</v>
      </c>
      <c r="F2268" s="77">
        <v>24</v>
      </c>
      <c r="G2268" s="77">
        <v>24.68</v>
      </c>
      <c r="H2268" s="91">
        <f t="shared" si="442"/>
        <v>2.8333333333333321E-2</v>
      </c>
      <c r="I2268" s="77">
        <f t="shared" si="443"/>
        <v>0</v>
      </c>
      <c r="J2268" s="77">
        <f t="shared" si="444"/>
        <v>0.67999999999999972</v>
      </c>
      <c r="K2268" s="80">
        <v>1</v>
      </c>
      <c r="L2268" s="74"/>
      <c r="M2268" s="8"/>
    </row>
    <row r="2269" spans="1:15" s="1" customFormat="1" ht="15" hidden="1" customHeight="1">
      <c r="A2269" s="137">
        <v>39562</v>
      </c>
      <c r="B2269" s="73" t="s">
        <v>4859</v>
      </c>
      <c r="C2269" s="74" t="s">
        <v>4860</v>
      </c>
      <c r="D2269" s="73" t="s">
        <v>4861</v>
      </c>
      <c r="E2269" s="78">
        <v>20</v>
      </c>
      <c r="F2269" s="77">
        <v>20</v>
      </c>
      <c r="G2269" s="77">
        <v>20.85</v>
      </c>
      <c r="H2269" s="91">
        <f t="shared" si="442"/>
        <v>4.2500000000000072E-2</v>
      </c>
      <c r="I2269" s="77">
        <f t="shared" si="443"/>
        <v>0</v>
      </c>
      <c r="J2269" s="77">
        <f t="shared" si="444"/>
        <v>0.85000000000000142</v>
      </c>
      <c r="K2269" s="80">
        <v>1</v>
      </c>
      <c r="L2269" s="74"/>
      <c r="M2269" s="8"/>
    </row>
    <row r="2270" spans="1:15" s="1" customFormat="1" ht="15" hidden="1" customHeight="1">
      <c r="A2270" s="137">
        <v>39568</v>
      </c>
      <c r="B2270" s="73" t="s">
        <v>3412</v>
      </c>
      <c r="C2270" s="74" t="s">
        <v>3413</v>
      </c>
      <c r="D2270" s="73" t="s">
        <v>507</v>
      </c>
      <c r="E2270" s="78">
        <v>19</v>
      </c>
      <c r="F2270" s="77">
        <v>19.63</v>
      </c>
      <c r="G2270" s="77">
        <v>19.649999999999999</v>
      </c>
      <c r="H2270" s="91">
        <f t="shared" si="442"/>
        <v>3.42105263157894E-2</v>
      </c>
      <c r="I2270" s="77">
        <f t="shared" si="443"/>
        <v>0.62999999999999901</v>
      </c>
      <c r="J2270" s="77">
        <f t="shared" si="444"/>
        <v>0.64999999999999858</v>
      </c>
      <c r="K2270" s="80">
        <v>2</v>
      </c>
      <c r="L2270" s="74"/>
      <c r="M2270" s="8"/>
    </row>
    <row r="2271" spans="1:15" s="1" customFormat="1" ht="15" hidden="1" customHeight="1">
      <c r="A2271" s="137">
        <v>39575</v>
      </c>
      <c r="B2271" s="73" t="s">
        <v>508</v>
      </c>
      <c r="C2271" s="74" t="s">
        <v>509</v>
      </c>
      <c r="D2271" s="73" t="s">
        <v>4838</v>
      </c>
      <c r="E2271" s="78">
        <v>18</v>
      </c>
      <c r="F2271" s="77">
        <v>22.5</v>
      </c>
      <c r="G2271" s="77">
        <v>21</v>
      </c>
      <c r="H2271" s="91">
        <f t="shared" si="442"/>
        <v>0.16666666666666666</v>
      </c>
      <c r="I2271" s="77">
        <f t="shared" si="443"/>
        <v>4.5</v>
      </c>
      <c r="J2271" s="77">
        <f t="shared" si="444"/>
        <v>3</v>
      </c>
      <c r="K2271" s="80">
        <v>3</v>
      </c>
      <c r="L2271" s="74"/>
      <c r="M2271" s="8"/>
      <c r="N2271" s="8"/>
      <c r="O2271" s="8"/>
    </row>
    <row r="2272" spans="1:15" s="1" customFormat="1" ht="15" hidden="1" customHeight="1">
      <c r="A2272" s="137">
        <v>39575</v>
      </c>
      <c r="B2272" s="73" t="s">
        <v>510</v>
      </c>
      <c r="C2272" s="74" t="s">
        <v>511</v>
      </c>
      <c r="D2272" s="73" t="s">
        <v>512</v>
      </c>
      <c r="E2272" s="78">
        <v>10</v>
      </c>
      <c r="F2272" s="77">
        <v>9</v>
      </c>
      <c r="G2272" s="77">
        <v>8.8000000000000007</v>
      </c>
      <c r="H2272" s="91">
        <f t="shared" si="442"/>
        <v>-0.11999999999999993</v>
      </c>
      <c r="I2272" s="77">
        <f t="shared" si="443"/>
        <v>-1</v>
      </c>
      <c r="J2272" s="77">
        <f t="shared" si="444"/>
        <v>-1.1999999999999993</v>
      </c>
      <c r="K2272" s="80">
        <v>1</v>
      </c>
      <c r="L2272" s="74"/>
      <c r="M2272" s="8"/>
      <c r="N2272" s="8"/>
      <c r="O2272" s="8"/>
    </row>
    <row r="2273" spans="1:15" s="1" customFormat="1" ht="15" hidden="1" customHeight="1">
      <c r="A2273" s="137">
        <v>39576</v>
      </c>
      <c r="B2273" s="73" t="s">
        <v>513</v>
      </c>
      <c r="C2273" s="74" t="s">
        <v>514</v>
      </c>
      <c r="D2273" s="73" t="s">
        <v>515</v>
      </c>
      <c r="E2273" s="78">
        <v>16.5</v>
      </c>
      <c r="F2273" s="77">
        <v>16.5</v>
      </c>
      <c r="G2273" s="77">
        <v>16.5</v>
      </c>
      <c r="H2273" s="91">
        <f t="shared" si="442"/>
        <v>0</v>
      </c>
      <c r="I2273" s="77">
        <f t="shared" si="443"/>
        <v>0</v>
      </c>
      <c r="J2273" s="77">
        <f t="shared" si="444"/>
        <v>0</v>
      </c>
      <c r="K2273" s="80">
        <v>1</v>
      </c>
      <c r="L2273" s="74"/>
      <c r="M2273" s="8"/>
      <c r="N2273" s="8"/>
      <c r="O2273" s="8"/>
    </row>
    <row r="2274" spans="1:15" s="1" customFormat="1" ht="15" hidden="1" customHeight="1">
      <c r="A2274" s="137">
        <v>39582</v>
      </c>
      <c r="B2274" s="165" t="s">
        <v>516</v>
      </c>
      <c r="C2274" s="74" t="s">
        <v>517</v>
      </c>
      <c r="D2274" s="73" t="s">
        <v>3350</v>
      </c>
      <c r="E2274" s="78">
        <v>20</v>
      </c>
      <c r="F2274" s="77">
        <v>19.5</v>
      </c>
      <c r="G2274" s="77">
        <v>19.350000000000001</v>
      </c>
      <c r="H2274" s="91">
        <f t="shared" si="442"/>
        <v>-3.2499999999999932E-2</v>
      </c>
      <c r="I2274" s="77">
        <f t="shared" si="443"/>
        <v>-0.5</v>
      </c>
      <c r="J2274" s="77">
        <f t="shared" si="444"/>
        <v>-0.64999999999999858</v>
      </c>
      <c r="K2274" s="80">
        <v>1</v>
      </c>
      <c r="L2274" s="74"/>
    </row>
    <row r="2275" spans="1:15" s="1" customFormat="1" ht="15" hidden="1" customHeight="1">
      <c r="A2275" s="137">
        <v>39582</v>
      </c>
      <c r="B2275" s="73" t="s">
        <v>1667</v>
      </c>
      <c r="C2275" s="74" t="s">
        <v>1668</v>
      </c>
      <c r="D2275" s="73" t="s">
        <v>1565</v>
      </c>
      <c r="E2275" s="78">
        <v>12</v>
      </c>
      <c r="F2275" s="77">
        <v>10</v>
      </c>
      <c r="G2275" s="77">
        <v>10</v>
      </c>
      <c r="H2275" s="91">
        <f t="shared" si="442"/>
        <v>-0.16666666666666666</v>
      </c>
      <c r="I2275" s="77">
        <f t="shared" si="443"/>
        <v>-2</v>
      </c>
      <c r="J2275" s="77">
        <f t="shared" si="444"/>
        <v>-2</v>
      </c>
      <c r="K2275" s="80">
        <v>1</v>
      </c>
      <c r="L2275" s="74"/>
    </row>
    <row r="2276" spans="1:15" s="1" customFormat="1" ht="15" hidden="1" customHeight="1">
      <c r="A2276" s="137">
        <v>39583</v>
      </c>
      <c r="B2276" s="73" t="s">
        <v>1566</v>
      </c>
      <c r="C2276" s="74" t="s">
        <v>1567</v>
      </c>
      <c r="D2276" s="73" t="s">
        <v>1568</v>
      </c>
      <c r="E2276" s="78">
        <v>8</v>
      </c>
      <c r="F2276" s="77">
        <v>8.0500000000000007</v>
      </c>
      <c r="G2276" s="77">
        <v>8.1999999999999993</v>
      </c>
      <c r="H2276" s="91">
        <f t="shared" si="442"/>
        <v>2.4999999999999911E-2</v>
      </c>
      <c r="I2276" s="77">
        <f t="shared" si="443"/>
        <v>5.0000000000000711E-2</v>
      </c>
      <c r="J2276" s="77">
        <f t="shared" si="444"/>
        <v>0.19999999999999929</v>
      </c>
      <c r="K2276" s="80">
        <v>1</v>
      </c>
      <c r="L2276" s="74"/>
    </row>
    <row r="2277" spans="1:15" s="1" customFormat="1" ht="15" hidden="1" customHeight="1">
      <c r="A2277" s="137">
        <v>39596</v>
      </c>
      <c r="B2277" s="73" t="s">
        <v>1569</v>
      </c>
      <c r="C2277" s="74" t="s">
        <v>1570</v>
      </c>
      <c r="D2277" s="73" t="s">
        <v>1571</v>
      </c>
      <c r="E2277" s="78">
        <v>19</v>
      </c>
      <c r="F2277" s="77">
        <v>19</v>
      </c>
      <c r="G2277" s="77">
        <v>18.899999999999999</v>
      </c>
      <c r="H2277" s="91">
        <f t="shared" si="442"/>
        <v>-5.2631578947369166E-3</v>
      </c>
      <c r="I2277" s="77">
        <f t="shared" si="443"/>
        <v>0</v>
      </c>
      <c r="J2277" s="77">
        <f t="shared" si="444"/>
        <v>-0.10000000000000142</v>
      </c>
      <c r="K2277" s="80">
        <v>1</v>
      </c>
      <c r="L2277" s="74"/>
    </row>
    <row r="2278" spans="1:15" s="1" customFormat="1" ht="15" hidden="1" customHeight="1">
      <c r="A2278" s="137">
        <v>39617</v>
      </c>
      <c r="B2278" s="73" t="s">
        <v>1572</v>
      </c>
      <c r="C2278" s="74" t="s">
        <v>1573</v>
      </c>
      <c r="D2278" s="73" t="s">
        <v>215</v>
      </c>
      <c r="E2278" s="78">
        <v>15</v>
      </c>
      <c r="F2278" s="77">
        <v>14.5</v>
      </c>
      <c r="G2278" s="77">
        <v>13.85</v>
      </c>
      <c r="H2278" s="91">
        <f t="shared" si="442"/>
        <v>-7.6666666666666689E-2</v>
      </c>
      <c r="I2278" s="77">
        <f t="shared" si="443"/>
        <v>-0.5</v>
      </c>
      <c r="J2278" s="77">
        <f t="shared" si="444"/>
        <v>-1.1500000000000004</v>
      </c>
      <c r="K2278" s="80">
        <v>1</v>
      </c>
      <c r="L2278" s="74"/>
    </row>
    <row r="2279" spans="1:15" s="1" customFormat="1" ht="15" hidden="1" customHeight="1">
      <c r="A2279" s="137">
        <v>39617</v>
      </c>
      <c r="B2279" s="73" t="s">
        <v>1574</v>
      </c>
      <c r="C2279" s="74" t="s">
        <v>1575</v>
      </c>
      <c r="D2279" s="73" t="s">
        <v>1324</v>
      </c>
      <c r="E2279" s="78">
        <v>14</v>
      </c>
      <c r="F2279" s="77">
        <v>13.75</v>
      </c>
      <c r="G2279" s="77">
        <v>13.5</v>
      </c>
      <c r="H2279" s="91">
        <f t="shared" si="442"/>
        <v>-3.5714285714285712E-2</v>
      </c>
      <c r="I2279" s="77">
        <f t="shared" si="443"/>
        <v>-0.25</v>
      </c>
      <c r="J2279" s="77">
        <f t="shared" si="444"/>
        <v>-0.5</v>
      </c>
      <c r="K2279" s="80">
        <v>1</v>
      </c>
      <c r="L2279" s="74"/>
    </row>
    <row r="2280" spans="1:15" s="1" customFormat="1" ht="15" hidden="1" customHeight="1">
      <c r="A2280" s="137">
        <v>39624</v>
      </c>
      <c r="B2280" s="73" t="s">
        <v>1576</v>
      </c>
      <c r="C2280" s="74" t="s">
        <v>1577</v>
      </c>
      <c r="D2280" s="73" t="s">
        <v>2748</v>
      </c>
      <c r="E2280" s="78">
        <v>10</v>
      </c>
      <c r="F2280" s="77">
        <v>10</v>
      </c>
      <c r="G2280" s="77">
        <v>10.5</v>
      </c>
      <c r="H2280" s="91">
        <f t="shared" si="442"/>
        <v>0.05</v>
      </c>
      <c r="I2280" s="77">
        <f t="shared" si="443"/>
        <v>0</v>
      </c>
      <c r="J2280" s="77">
        <f t="shared" si="444"/>
        <v>0.5</v>
      </c>
      <c r="K2280" s="80">
        <v>1</v>
      </c>
      <c r="L2280" s="74"/>
    </row>
    <row r="2281" spans="1:15" s="1" customFormat="1" ht="15" hidden="1" customHeight="1">
      <c r="A2281" s="137">
        <v>39631</v>
      </c>
      <c r="B2281" s="73" t="s">
        <v>1578</v>
      </c>
      <c r="C2281" s="74" t="s">
        <v>1579</v>
      </c>
      <c r="D2281" s="73" t="s">
        <v>1580</v>
      </c>
      <c r="E2281" s="78">
        <v>8.5</v>
      </c>
      <c r="F2281" s="77">
        <v>11</v>
      </c>
      <c r="G2281" s="77">
        <v>9.83</v>
      </c>
      <c r="H2281" s="91">
        <f t="shared" si="442"/>
        <v>0.15647058823529414</v>
      </c>
      <c r="I2281" s="77">
        <f t="shared" si="443"/>
        <v>2.5</v>
      </c>
      <c r="J2281" s="77">
        <f t="shared" si="444"/>
        <v>1.33</v>
      </c>
      <c r="K2281" s="80">
        <v>3</v>
      </c>
      <c r="L2281" s="74"/>
    </row>
    <row r="2282" spans="1:15" s="1" customFormat="1" ht="15" hidden="1" customHeight="1">
      <c r="A2282" s="137">
        <v>39652</v>
      </c>
      <c r="B2282" s="73" t="s">
        <v>1583</v>
      </c>
      <c r="C2282" s="74" t="s">
        <v>1584</v>
      </c>
      <c r="D2282" s="73" t="s">
        <v>4581</v>
      </c>
      <c r="E2282" s="78">
        <v>16.5</v>
      </c>
      <c r="F2282" s="77">
        <v>16.5</v>
      </c>
      <c r="G2282" s="77">
        <v>14.59</v>
      </c>
      <c r="H2282" s="91">
        <f t="shared" si="442"/>
        <v>-0.11575757575757577</v>
      </c>
      <c r="I2282" s="77">
        <f t="shared" si="443"/>
        <v>0</v>
      </c>
      <c r="J2282" s="77">
        <f t="shared" si="444"/>
        <v>-1.9100000000000001</v>
      </c>
      <c r="K2282" s="80">
        <v>2</v>
      </c>
      <c r="L2282" s="74" t="s">
        <v>3006</v>
      </c>
    </row>
    <row r="2283" spans="1:15" s="1" customFormat="1" ht="15" hidden="1" customHeight="1">
      <c r="A2283" s="137">
        <v>39652</v>
      </c>
      <c r="B2283" s="73" t="s">
        <v>1581</v>
      </c>
      <c r="C2283" s="74" t="s">
        <v>1582</v>
      </c>
      <c r="D2283" s="73" t="s">
        <v>4335</v>
      </c>
      <c r="E2283" s="78">
        <v>10</v>
      </c>
      <c r="F2283" s="77">
        <v>9.75</v>
      </c>
      <c r="G2283" s="77">
        <v>9.66</v>
      </c>
      <c r="H2283" s="91">
        <f t="shared" si="442"/>
        <v>-3.3999999999999989E-2</v>
      </c>
      <c r="I2283" s="77">
        <f t="shared" si="443"/>
        <v>-0.25</v>
      </c>
      <c r="J2283" s="77">
        <f t="shared" si="444"/>
        <v>-0.33999999999999986</v>
      </c>
      <c r="K2283" s="80">
        <v>1</v>
      </c>
      <c r="L2283" s="74"/>
    </row>
    <row r="2284" spans="1:15" s="1" customFormat="1" ht="15" hidden="1" customHeight="1">
      <c r="A2284" s="137">
        <v>39658</v>
      </c>
      <c r="B2284" s="73" t="s">
        <v>1585</v>
      </c>
      <c r="C2284" s="74" t="s">
        <v>1586</v>
      </c>
      <c r="D2284" s="73" t="s">
        <v>3350</v>
      </c>
      <c r="E2284" s="78">
        <v>7</v>
      </c>
      <c r="F2284" s="77">
        <v>6.5</v>
      </c>
      <c r="G2284" s="77">
        <v>6.63</v>
      </c>
      <c r="H2284" s="91">
        <f t="shared" si="442"/>
        <v>-5.2857142857142873E-2</v>
      </c>
      <c r="I2284" s="77">
        <f t="shared" si="443"/>
        <v>-0.5</v>
      </c>
      <c r="J2284" s="77">
        <f t="shared" si="444"/>
        <v>-0.37000000000000011</v>
      </c>
      <c r="K2284" s="80">
        <v>1</v>
      </c>
      <c r="L2284" s="74"/>
    </row>
    <row r="2285" spans="1:15" s="1" customFormat="1" ht="15" hidden="1" customHeight="1">
      <c r="A2285" s="137">
        <v>39664</v>
      </c>
      <c r="B2285" s="73" t="s">
        <v>1587</v>
      </c>
      <c r="C2285" s="74" t="s">
        <v>1588</v>
      </c>
      <c r="D2285" s="73" t="s">
        <v>901</v>
      </c>
      <c r="E2285" s="78">
        <v>6.8</v>
      </c>
      <c r="F2285" s="77">
        <v>6.8</v>
      </c>
      <c r="G2285" s="77">
        <v>6.5</v>
      </c>
      <c r="H2285" s="91">
        <f t="shared" si="442"/>
        <v>-4.4117647058823505E-2</v>
      </c>
      <c r="I2285" s="77">
        <f t="shared" si="443"/>
        <v>0</v>
      </c>
      <c r="J2285" s="77">
        <f t="shared" si="444"/>
        <v>-0.29999999999999982</v>
      </c>
      <c r="K2285" s="80">
        <v>1</v>
      </c>
      <c r="L2285" s="74"/>
    </row>
    <row r="2286" spans="1:15" s="1" customFormat="1" ht="15" hidden="1" customHeight="1">
      <c r="A2286" s="137">
        <v>39667</v>
      </c>
      <c r="B2286" s="73" t="s">
        <v>1589</v>
      </c>
      <c r="C2286" s="74" t="s">
        <v>4253</v>
      </c>
      <c r="D2286" s="73" t="s">
        <v>1086</v>
      </c>
      <c r="E2286" s="78">
        <v>12.5</v>
      </c>
      <c r="F2286" s="77">
        <v>10</v>
      </c>
      <c r="G2286" s="77">
        <v>10.01</v>
      </c>
      <c r="H2286" s="91">
        <f t="shared" si="442"/>
        <v>-0.19920000000000002</v>
      </c>
      <c r="I2286" s="77">
        <f t="shared" si="443"/>
        <v>-2.5</v>
      </c>
      <c r="J2286" s="77">
        <f t="shared" si="444"/>
        <v>-2.4900000000000002</v>
      </c>
      <c r="K2286" s="80">
        <v>2</v>
      </c>
      <c r="L2286" s="74" t="s">
        <v>3006</v>
      </c>
    </row>
    <row r="2287" spans="1:15" s="1" customFormat="1" ht="15" hidden="1" customHeight="1">
      <c r="A2287" s="137">
        <v>39672</v>
      </c>
      <c r="B2287" s="73" t="s">
        <v>1087</v>
      </c>
      <c r="C2287" s="74" t="s">
        <v>1088</v>
      </c>
      <c r="D2287" s="73" t="s">
        <v>4937</v>
      </c>
      <c r="E2287" s="78">
        <v>6</v>
      </c>
      <c r="F2287" s="77">
        <v>6.04</v>
      </c>
      <c r="G2287" s="77">
        <v>6.11</v>
      </c>
      <c r="H2287" s="91">
        <f t="shared" si="442"/>
        <v>1.8333333333333385E-2</v>
      </c>
      <c r="I2287" s="77">
        <f t="shared" si="443"/>
        <v>4.0000000000000036E-2</v>
      </c>
      <c r="J2287" s="77">
        <f t="shared" si="444"/>
        <v>0.11000000000000032</v>
      </c>
      <c r="K2287" s="80">
        <v>1</v>
      </c>
      <c r="L2287" s="74"/>
    </row>
    <row r="2288" spans="1:15" s="1" customFormat="1" ht="15" hidden="1" customHeight="1">
      <c r="A2288" s="137">
        <v>39771</v>
      </c>
      <c r="B2288" s="73" t="s">
        <v>1089</v>
      </c>
      <c r="C2288" s="74" t="s">
        <v>1090</v>
      </c>
      <c r="D2288" s="73" t="s">
        <v>758</v>
      </c>
      <c r="E2288" s="78">
        <v>12</v>
      </c>
      <c r="F2288" s="77">
        <v>10</v>
      </c>
      <c r="G2288" s="77">
        <v>11.85</v>
      </c>
      <c r="H2288" s="91">
        <f t="shared" si="442"/>
        <v>-1.250000000000003E-2</v>
      </c>
      <c r="I2288" s="77">
        <f t="shared" si="443"/>
        <v>-2</v>
      </c>
      <c r="J2288" s="77">
        <f t="shared" si="444"/>
        <v>-0.15000000000000036</v>
      </c>
      <c r="K2288" s="80">
        <v>1</v>
      </c>
      <c r="L2288" s="74"/>
    </row>
    <row r="2289" spans="1:12" s="1" customFormat="1" ht="15" hidden="1" customHeight="1">
      <c r="A2289" s="72"/>
      <c r="B2289" s="73"/>
      <c r="C2289" s="74"/>
      <c r="D2289" s="73"/>
      <c r="E2289" s="78"/>
      <c r="F2289" s="79"/>
      <c r="G2289" s="79"/>
      <c r="H2289" s="74"/>
      <c r="I2289" s="81"/>
      <c r="J2289" s="81"/>
      <c r="K2289" s="80"/>
      <c r="L2289" s="74"/>
    </row>
    <row r="2290" spans="1:12" s="1" customFormat="1" ht="15" hidden="1" customHeight="1" thickBot="1">
      <c r="A2290" s="72"/>
      <c r="B2290" s="73"/>
      <c r="C2290" s="74"/>
      <c r="D2290" s="73"/>
      <c r="E2290" s="78"/>
      <c r="F2290" s="79"/>
      <c r="G2290" s="79"/>
      <c r="H2290" s="74"/>
      <c r="I2290" s="81"/>
      <c r="J2290" s="81"/>
      <c r="K2290" s="80"/>
      <c r="L2290" s="74"/>
    </row>
    <row r="2291" spans="1:12" s="1" customFormat="1" ht="15" hidden="1" customHeight="1" thickTop="1">
      <c r="A2291" s="100" t="s">
        <v>699</v>
      </c>
      <c r="B2291" s="101"/>
      <c r="C2291" s="101"/>
      <c r="D2291" s="101" t="s">
        <v>3367</v>
      </c>
      <c r="E2291" s="102" t="s">
        <v>700</v>
      </c>
      <c r="F2291" s="103" t="s">
        <v>701</v>
      </c>
      <c r="G2291" s="104" t="s">
        <v>702</v>
      </c>
      <c r="H2291" s="105" t="s">
        <v>702</v>
      </c>
      <c r="I2291" s="106" t="s">
        <v>3004</v>
      </c>
      <c r="J2291" s="106" t="s">
        <v>3004</v>
      </c>
      <c r="K2291" s="107" t="s">
        <v>711</v>
      </c>
      <c r="L2291" s="108"/>
    </row>
    <row r="2292" spans="1:12" s="1" customFormat="1" ht="15" hidden="1" customHeight="1" thickBot="1">
      <c r="A2292" s="109" t="s">
        <v>703</v>
      </c>
      <c r="B2292" s="110" t="s">
        <v>2220</v>
      </c>
      <c r="C2292" s="110" t="s">
        <v>704</v>
      </c>
      <c r="D2292" s="110" t="s">
        <v>3366</v>
      </c>
      <c r="E2292" s="111" t="s">
        <v>705</v>
      </c>
      <c r="F2292" s="112" t="s">
        <v>705</v>
      </c>
      <c r="G2292" s="113" t="s">
        <v>706</v>
      </c>
      <c r="H2292" s="114" t="s">
        <v>707</v>
      </c>
      <c r="I2292" s="115" t="s">
        <v>701</v>
      </c>
      <c r="J2292" s="115" t="s">
        <v>706</v>
      </c>
      <c r="K2292" s="116" t="s">
        <v>2169</v>
      </c>
      <c r="L2292" s="117" t="s">
        <v>3005</v>
      </c>
    </row>
    <row r="2293" spans="1:12" s="1" customFormat="1" ht="15" hidden="1" customHeight="1" thickTop="1" thickBot="1">
      <c r="A2293" s="72"/>
      <c r="B2293" s="118">
        <v>2007</v>
      </c>
      <c r="C2293" s="74"/>
      <c r="D2293" s="73"/>
      <c r="E2293" s="76"/>
      <c r="F2293" s="77"/>
      <c r="G2293" s="78"/>
      <c r="H2293" s="79"/>
      <c r="I2293" s="79"/>
      <c r="J2293" s="74"/>
      <c r="K2293" s="80"/>
      <c r="L2293" s="81"/>
    </row>
    <row r="2294" spans="1:12" s="1" customFormat="1" ht="15" hidden="1" customHeight="1" thickTop="1">
      <c r="A2294" s="137">
        <v>39093</v>
      </c>
      <c r="B2294" s="73" t="s">
        <v>1628</v>
      </c>
      <c r="C2294" s="74" t="s">
        <v>1629</v>
      </c>
      <c r="D2294" s="73" t="s">
        <v>3808</v>
      </c>
      <c r="E2294" s="78">
        <v>19</v>
      </c>
      <c r="F2294" s="77">
        <v>19</v>
      </c>
      <c r="G2294" s="77">
        <v>20.3</v>
      </c>
      <c r="H2294" s="91">
        <f t="shared" ref="H2294:H2357" si="445">(G2294-E2294)/E2294</f>
        <v>6.842105263157898E-2</v>
      </c>
      <c r="I2294" s="77">
        <f t="shared" ref="I2294:I2342" si="446">F2294-E2294</f>
        <v>0</v>
      </c>
      <c r="J2294" s="77">
        <f t="shared" ref="J2294:J2333" si="447">G2294-E2294</f>
        <v>1.3000000000000007</v>
      </c>
      <c r="K2294" s="80">
        <v>1</v>
      </c>
      <c r="L2294" s="74"/>
    </row>
    <row r="2295" spans="1:12" s="1" customFormat="1" ht="15" hidden="1" customHeight="1">
      <c r="A2295" s="137">
        <v>39100</v>
      </c>
      <c r="B2295" s="73" t="s">
        <v>3809</v>
      </c>
      <c r="C2295" s="74" t="s">
        <v>3810</v>
      </c>
      <c r="D2295" s="73" t="s">
        <v>2620</v>
      </c>
      <c r="E2295" s="78">
        <v>20</v>
      </c>
      <c r="F2295" s="77">
        <v>21.5</v>
      </c>
      <c r="G2295" s="77">
        <v>22.37</v>
      </c>
      <c r="H2295" s="91">
        <f t="shared" si="445"/>
        <v>0.11850000000000005</v>
      </c>
      <c r="I2295" s="77">
        <f t="shared" si="446"/>
        <v>1.5</v>
      </c>
      <c r="J2295" s="77">
        <f t="shared" si="447"/>
        <v>2.370000000000001</v>
      </c>
      <c r="K2295" s="80">
        <v>2</v>
      </c>
      <c r="L2295" s="74"/>
    </row>
    <row r="2296" spans="1:12" s="1" customFormat="1" ht="15" hidden="1" customHeight="1">
      <c r="A2296" s="137">
        <v>39104</v>
      </c>
      <c r="B2296" s="73" t="s">
        <v>3811</v>
      </c>
      <c r="C2296" s="74" t="s">
        <v>3812</v>
      </c>
      <c r="D2296" s="73" t="s">
        <v>309</v>
      </c>
      <c r="E2296" s="78">
        <v>17</v>
      </c>
      <c r="F2296" s="77">
        <v>25</v>
      </c>
      <c r="G2296" s="77">
        <v>23.93</v>
      </c>
      <c r="H2296" s="91">
        <f t="shared" si="445"/>
        <v>0.40764705882352942</v>
      </c>
      <c r="I2296" s="77">
        <f t="shared" si="446"/>
        <v>8</v>
      </c>
      <c r="J2296" s="77">
        <f t="shared" si="447"/>
        <v>6.93</v>
      </c>
      <c r="K2296" s="80">
        <v>3</v>
      </c>
      <c r="L2296" s="74"/>
    </row>
    <row r="2297" spans="1:12" s="1" customFormat="1" ht="15" hidden="1" customHeight="1">
      <c r="A2297" s="137">
        <v>39106</v>
      </c>
      <c r="B2297" s="73" t="s">
        <v>3813</v>
      </c>
      <c r="C2297" s="74" t="s">
        <v>3814</v>
      </c>
      <c r="D2297" s="73" t="s">
        <v>3815</v>
      </c>
      <c r="E2297" s="78">
        <v>10</v>
      </c>
      <c r="F2297" s="77">
        <v>10.25</v>
      </c>
      <c r="G2297" s="77">
        <v>10.6</v>
      </c>
      <c r="H2297" s="91">
        <f t="shared" si="445"/>
        <v>5.9999999999999963E-2</v>
      </c>
      <c r="I2297" s="77">
        <f t="shared" si="446"/>
        <v>0.25</v>
      </c>
      <c r="J2297" s="77">
        <f t="shared" si="447"/>
        <v>0.59999999999999964</v>
      </c>
      <c r="K2297" s="80">
        <v>1</v>
      </c>
      <c r="L2297" s="74"/>
    </row>
    <row r="2298" spans="1:12" s="1" customFormat="1" ht="15" hidden="1" customHeight="1">
      <c r="A2298" s="137">
        <v>39106</v>
      </c>
      <c r="B2298" s="73" t="s">
        <v>3816</v>
      </c>
      <c r="C2298" s="74" t="s">
        <v>3817</v>
      </c>
      <c r="D2298" s="73" t="s">
        <v>622</v>
      </c>
      <c r="E2298" s="78">
        <v>8</v>
      </c>
      <c r="F2298" s="77">
        <v>7.75</v>
      </c>
      <c r="G2298" s="77">
        <v>7.8</v>
      </c>
      <c r="H2298" s="91">
        <f t="shared" si="445"/>
        <v>-2.5000000000000022E-2</v>
      </c>
      <c r="I2298" s="77">
        <f t="shared" si="446"/>
        <v>-0.25</v>
      </c>
      <c r="J2298" s="77">
        <f t="shared" si="447"/>
        <v>-0.20000000000000018</v>
      </c>
      <c r="K2298" s="80">
        <v>1</v>
      </c>
      <c r="L2298" s="74"/>
    </row>
    <row r="2299" spans="1:12" s="1" customFormat="1" ht="15" hidden="1" customHeight="1">
      <c r="A2299" s="137">
        <v>39112</v>
      </c>
      <c r="B2299" s="73" t="s">
        <v>3822</v>
      </c>
      <c r="C2299" s="74" t="s">
        <v>3823</v>
      </c>
      <c r="D2299" s="73" t="s">
        <v>4204</v>
      </c>
      <c r="E2299" s="78">
        <v>11</v>
      </c>
      <c r="F2299" s="77">
        <v>12</v>
      </c>
      <c r="G2299" s="77">
        <v>12.45</v>
      </c>
      <c r="H2299" s="91">
        <f t="shared" si="445"/>
        <v>0.13181818181818175</v>
      </c>
      <c r="I2299" s="77">
        <f t="shared" si="446"/>
        <v>1</v>
      </c>
      <c r="J2299" s="77">
        <f t="shared" si="447"/>
        <v>1.4499999999999993</v>
      </c>
      <c r="K2299" s="80">
        <v>3</v>
      </c>
      <c r="L2299" s="74"/>
    </row>
    <row r="2300" spans="1:12" s="1" customFormat="1" ht="15" hidden="1" customHeight="1">
      <c r="A2300" s="137">
        <v>39112</v>
      </c>
      <c r="B2300" s="73" t="s">
        <v>3824</v>
      </c>
      <c r="C2300" s="74" t="s">
        <v>3825</v>
      </c>
      <c r="D2300" s="73" t="s">
        <v>3826</v>
      </c>
      <c r="E2300" s="78">
        <v>18</v>
      </c>
      <c r="F2300" s="77">
        <v>18.149999999999999</v>
      </c>
      <c r="G2300" s="77">
        <v>18.7</v>
      </c>
      <c r="H2300" s="91">
        <f t="shared" si="445"/>
        <v>3.8888888888888848E-2</v>
      </c>
      <c r="I2300" s="77">
        <f t="shared" si="446"/>
        <v>0.14999999999999858</v>
      </c>
      <c r="J2300" s="77">
        <f t="shared" si="447"/>
        <v>0.69999999999999929</v>
      </c>
      <c r="K2300" s="80">
        <v>3</v>
      </c>
      <c r="L2300" s="74"/>
    </row>
    <row r="2301" spans="1:12" s="1" customFormat="1" ht="15" hidden="1" customHeight="1">
      <c r="A2301" s="137">
        <v>39112</v>
      </c>
      <c r="B2301" s="73" t="s">
        <v>3818</v>
      </c>
      <c r="C2301" s="74" t="s">
        <v>3819</v>
      </c>
      <c r="D2301" s="73" t="s">
        <v>4563</v>
      </c>
      <c r="E2301" s="78">
        <v>21</v>
      </c>
      <c r="F2301" s="77">
        <v>22.5</v>
      </c>
      <c r="G2301" s="77">
        <v>23.05</v>
      </c>
      <c r="H2301" s="91">
        <f t="shared" si="445"/>
        <v>9.7619047619047647E-2</v>
      </c>
      <c r="I2301" s="77">
        <f t="shared" si="446"/>
        <v>1.5</v>
      </c>
      <c r="J2301" s="77">
        <f t="shared" si="447"/>
        <v>2.0500000000000007</v>
      </c>
      <c r="K2301" s="80">
        <v>2</v>
      </c>
      <c r="L2301" s="74"/>
    </row>
    <row r="2302" spans="1:12" s="1" customFormat="1" ht="15" hidden="1" customHeight="1">
      <c r="A2302" s="137">
        <v>39112</v>
      </c>
      <c r="B2302" s="73" t="s">
        <v>3820</v>
      </c>
      <c r="C2302" s="74" t="s">
        <v>3821</v>
      </c>
      <c r="D2302" s="73" t="s">
        <v>2307</v>
      </c>
      <c r="E2302" s="78">
        <v>17</v>
      </c>
      <c r="F2302" s="77">
        <v>20</v>
      </c>
      <c r="G2302" s="77">
        <v>19.97</v>
      </c>
      <c r="H2302" s="91">
        <f t="shared" si="445"/>
        <v>0.1747058823529411</v>
      </c>
      <c r="I2302" s="77">
        <f t="shared" si="446"/>
        <v>3</v>
      </c>
      <c r="J2302" s="77">
        <f t="shared" si="447"/>
        <v>2.9699999999999989</v>
      </c>
      <c r="K2302" s="80">
        <v>2</v>
      </c>
      <c r="L2302" s="74"/>
    </row>
    <row r="2303" spans="1:12" s="1" customFormat="1" ht="15" hidden="1" customHeight="1">
      <c r="A2303" s="137">
        <v>39113</v>
      </c>
      <c r="B2303" s="73" t="s">
        <v>3827</v>
      </c>
      <c r="C2303" s="74" t="s">
        <v>3828</v>
      </c>
      <c r="D2303" s="73" t="s">
        <v>2223</v>
      </c>
      <c r="E2303" s="78">
        <v>16</v>
      </c>
      <c r="F2303" s="77">
        <v>16.149999999999999</v>
      </c>
      <c r="G2303" s="77">
        <v>16.48</v>
      </c>
      <c r="H2303" s="91">
        <f t="shared" si="445"/>
        <v>3.0000000000000027E-2</v>
      </c>
      <c r="I2303" s="77">
        <f t="shared" si="446"/>
        <v>0.14999999999999858</v>
      </c>
      <c r="J2303" s="77">
        <f t="shared" si="447"/>
        <v>0.48000000000000043</v>
      </c>
      <c r="K2303" s="80">
        <v>2</v>
      </c>
      <c r="L2303" s="74" t="s">
        <v>3006</v>
      </c>
    </row>
    <row r="2304" spans="1:12" s="1" customFormat="1" ht="15" hidden="1" customHeight="1">
      <c r="A2304" s="137">
        <v>39114</v>
      </c>
      <c r="B2304" s="73" t="s">
        <v>3829</v>
      </c>
      <c r="C2304" s="74" t="s">
        <v>3830</v>
      </c>
      <c r="D2304" s="73" t="s">
        <v>3831</v>
      </c>
      <c r="E2304" s="78">
        <v>14</v>
      </c>
      <c r="F2304" s="77">
        <v>14.1</v>
      </c>
      <c r="G2304" s="77">
        <v>14.09</v>
      </c>
      <c r="H2304" s="91">
        <f t="shared" si="445"/>
        <v>6.428571428571418E-3</v>
      </c>
      <c r="I2304" s="77">
        <f t="shared" si="446"/>
        <v>9.9999999999999645E-2</v>
      </c>
      <c r="J2304" s="77">
        <f t="shared" si="447"/>
        <v>8.9999999999999858E-2</v>
      </c>
      <c r="K2304" s="80">
        <v>1</v>
      </c>
      <c r="L2304" s="74"/>
    </row>
    <row r="2305" spans="1:12" s="1" customFormat="1" ht="15" hidden="1" customHeight="1">
      <c r="A2305" s="137">
        <v>39118</v>
      </c>
      <c r="B2305" s="73" t="s">
        <v>3832</v>
      </c>
      <c r="C2305" s="74" t="s">
        <v>3833</v>
      </c>
      <c r="D2305" s="73" t="s">
        <v>3834</v>
      </c>
      <c r="E2305" s="78">
        <v>20</v>
      </c>
      <c r="F2305" s="77">
        <v>20.3</v>
      </c>
      <c r="G2305" s="77">
        <v>19.54</v>
      </c>
      <c r="H2305" s="91">
        <f t="shared" si="445"/>
        <v>-2.3000000000000041E-2</v>
      </c>
      <c r="I2305" s="77">
        <f t="shared" si="446"/>
        <v>0.30000000000000071</v>
      </c>
      <c r="J2305" s="77">
        <f t="shared" si="447"/>
        <v>-0.46000000000000085</v>
      </c>
      <c r="K2305" s="80">
        <v>3</v>
      </c>
      <c r="L2305" s="74" t="s">
        <v>3006</v>
      </c>
    </row>
    <row r="2306" spans="1:12" s="1" customFormat="1" ht="15" hidden="1" customHeight="1">
      <c r="A2306" s="137">
        <v>39118</v>
      </c>
      <c r="B2306" s="73" t="s">
        <v>3835</v>
      </c>
      <c r="C2306" s="74" t="s">
        <v>3836</v>
      </c>
      <c r="D2306" s="73" t="s">
        <v>3371</v>
      </c>
      <c r="E2306" s="78">
        <v>10</v>
      </c>
      <c r="F2306" s="77">
        <v>10</v>
      </c>
      <c r="G2306" s="77">
        <v>9.09</v>
      </c>
      <c r="H2306" s="91">
        <f t="shared" si="445"/>
        <v>-9.1000000000000011E-2</v>
      </c>
      <c r="I2306" s="77">
        <f t="shared" si="446"/>
        <v>0</v>
      </c>
      <c r="J2306" s="77">
        <f t="shared" si="447"/>
        <v>-0.91000000000000014</v>
      </c>
      <c r="K2306" s="80">
        <v>1</v>
      </c>
      <c r="L2306" s="74"/>
    </row>
    <row r="2307" spans="1:12" s="1" customFormat="1" ht="15" hidden="1" customHeight="1">
      <c r="A2307" s="137">
        <v>39119</v>
      </c>
      <c r="B2307" s="73" t="s">
        <v>3839</v>
      </c>
      <c r="C2307" s="74" t="s">
        <v>3840</v>
      </c>
      <c r="D2307" s="73" t="s">
        <v>1816</v>
      </c>
      <c r="E2307" s="78">
        <v>16</v>
      </c>
      <c r="F2307" s="77">
        <v>17.5</v>
      </c>
      <c r="G2307" s="77">
        <v>14.85</v>
      </c>
      <c r="H2307" s="91">
        <f t="shared" si="445"/>
        <v>-7.1875000000000022E-2</v>
      </c>
      <c r="I2307" s="77">
        <f t="shared" si="446"/>
        <v>1.5</v>
      </c>
      <c r="J2307" s="77">
        <f t="shared" si="447"/>
        <v>-1.1500000000000004</v>
      </c>
      <c r="K2307" s="80">
        <v>2</v>
      </c>
      <c r="L2307" s="74"/>
    </row>
    <row r="2308" spans="1:12" s="1" customFormat="1" ht="15" hidden="1" customHeight="1">
      <c r="A2308" s="137">
        <v>39119</v>
      </c>
      <c r="B2308" s="73" t="s">
        <v>3837</v>
      </c>
      <c r="C2308" s="74" t="s">
        <v>3838</v>
      </c>
      <c r="D2308" s="73" t="s">
        <v>617</v>
      </c>
      <c r="E2308" s="78">
        <v>15</v>
      </c>
      <c r="F2308" s="77">
        <v>19.059999999999999</v>
      </c>
      <c r="G2308" s="77">
        <v>19.5</v>
      </c>
      <c r="H2308" s="91">
        <f t="shared" si="445"/>
        <v>0.3</v>
      </c>
      <c r="I2308" s="77">
        <f t="shared" si="446"/>
        <v>4.0599999999999987</v>
      </c>
      <c r="J2308" s="77">
        <f t="shared" si="447"/>
        <v>4.5</v>
      </c>
      <c r="K2308" s="80">
        <v>2</v>
      </c>
      <c r="L2308" s="74"/>
    </row>
    <row r="2309" spans="1:12" s="1" customFormat="1" ht="15" hidden="1" customHeight="1">
      <c r="A2309" s="137">
        <v>39120</v>
      </c>
      <c r="B2309" s="73" t="s">
        <v>3841</v>
      </c>
      <c r="C2309" s="74" t="s">
        <v>3842</v>
      </c>
      <c r="D2309" s="73" t="s">
        <v>3843</v>
      </c>
      <c r="E2309" s="78">
        <v>18</v>
      </c>
      <c r="F2309" s="77">
        <v>21</v>
      </c>
      <c r="G2309" s="77">
        <v>28.47</v>
      </c>
      <c r="H2309" s="91">
        <f t="shared" si="445"/>
        <v>0.58166666666666655</v>
      </c>
      <c r="I2309" s="77">
        <f t="shared" si="446"/>
        <v>3</v>
      </c>
      <c r="J2309" s="77">
        <f t="shared" si="447"/>
        <v>10.469999999999999</v>
      </c>
      <c r="K2309" s="80">
        <v>3</v>
      </c>
      <c r="L2309" s="74"/>
    </row>
    <row r="2310" spans="1:12" s="1" customFormat="1" ht="15" hidden="1" customHeight="1">
      <c r="A2310" s="137">
        <v>39120</v>
      </c>
      <c r="B2310" s="73" t="s">
        <v>3844</v>
      </c>
      <c r="C2310" s="74" t="s">
        <v>3845</v>
      </c>
      <c r="D2310" s="73" t="s">
        <v>996</v>
      </c>
      <c r="E2310" s="78">
        <v>17</v>
      </c>
      <c r="F2310" s="77">
        <v>20</v>
      </c>
      <c r="G2310" s="77">
        <v>20</v>
      </c>
      <c r="H2310" s="91">
        <f t="shared" si="445"/>
        <v>0.17647058823529413</v>
      </c>
      <c r="I2310" s="77">
        <f t="shared" si="446"/>
        <v>3</v>
      </c>
      <c r="J2310" s="77">
        <f t="shared" si="447"/>
        <v>3</v>
      </c>
      <c r="K2310" s="80">
        <v>2</v>
      </c>
      <c r="L2310" s="74"/>
    </row>
    <row r="2311" spans="1:12" s="1" customFormat="1" ht="15" hidden="1" customHeight="1">
      <c r="A2311" s="137">
        <v>39120</v>
      </c>
      <c r="B2311" s="73" t="s">
        <v>3846</v>
      </c>
      <c r="C2311" s="74" t="s">
        <v>3847</v>
      </c>
      <c r="D2311" s="73" t="s">
        <v>3323</v>
      </c>
      <c r="E2311" s="78">
        <v>21</v>
      </c>
      <c r="F2311" s="77">
        <v>25.5</v>
      </c>
      <c r="G2311" s="77">
        <v>25.67</v>
      </c>
      <c r="H2311" s="91">
        <f t="shared" si="445"/>
        <v>0.22238095238095246</v>
      </c>
      <c r="I2311" s="77">
        <f t="shared" si="446"/>
        <v>4.5</v>
      </c>
      <c r="J2311" s="77">
        <f t="shared" si="447"/>
        <v>4.6700000000000017</v>
      </c>
      <c r="K2311" s="80">
        <v>3</v>
      </c>
      <c r="L2311" s="74"/>
    </row>
    <row r="2312" spans="1:12" s="1" customFormat="1" ht="15" hidden="1" customHeight="1">
      <c r="A2312" s="137">
        <v>39120</v>
      </c>
      <c r="B2312" s="73" t="s">
        <v>3324</v>
      </c>
      <c r="C2312" s="74" t="s">
        <v>4143</v>
      </c>
      <c r="D2312" s="73" t="s">
        <v>4144</v>
      </c>
      <c r="E2312" s="78">
        <v>17</v>
      </c>
      <c r="F2312" s="77">
        <v>22</v>
      </c>
      <c r="G2312" s="77">
        <v>19</v>
      </c>
      <c r="H2312" s="91">
        <f t="shared" si="445"/>
        <v>0.11764705882352941</v>
      </c>
      <c r="I2312" s="77">
        <f t="shared" si="446"/>
        <v>5</v>
      </c>
      <c r="J2312" s="77">
        <f t="shared" si="447"/>
        <v>2</v>
      </c>
      <c r="K2312" s="80">
        <v>2</v>
      </c>
      <c r="L2312" s="74"/>
    </row>
    <row r="2313" spans="1:12" s="1" customFormat="1" ht="15" hidden="1" customHeight="1">
      <c r="A2313" s="137">
        <v>39121</v>
      </c>
      <c r="B2313" s="73" t="s">
        <v>4153</v>
      </c>
      <c r="C2313" s="74" t="s">
        <v>4154</v>
      </c>
      <c r="D2313" s="73" t="s">
        <v>3018</v>
      </c>
      <c r="E2313" s="78">
        <v>7</v>
      </c>
      <c r="F2313" s="77">
        <v>7.5</v>
      </c>
      <c r="G2313" s="77">
        <v>8.5</v>
      </c>
      <c r="H2313" s="91">
        <f t="shared" si="445"/>
        <v>0.21428571428571427</v>
      </c>
      <c r="I2313" s="77">
        <f t="shared" si="446"/>
        <v>0.5</v>
      </c>
      <c r="J2313" s="77">
        <f t="shared" si="447"/>
        <v>1.5</v>
      </c>
      <c r="K2313" s="80">
        <v>1</v>
      </c>
      <c r="L2313" s="74" t="s">
        <v>3006</v>
      </c>
    </row>
    <row r="2314" spans="1:12" s="1" customFormat="1" ht="15" hidden="1" customHeight="1">
      <c r="A2314" s="137">
        <v>39121</v>
      </c>
      <c r="B2314" s="73" t="s">
        <v>4145</v>
      </c>
      <c r="C2314" s="74" t="s">
        <v>4146</v>
      </c>
      <c r="D2314" s="73" t="s">
        <v>4147</v>
      </c>
      <c r="E2314" s="78">
        <v>21</v>
      </c>
      <c r="F2314" s="77">
        <v>23</v>
      </c>
      <c r="G2314" s="77">
        <v>23.76</v>
      </c>
      <c r="H2314" s="91">
        <f t="shared" si="445"/>
        <v>0.13142857142857151</v>
      </c>
      <c r="I2314" s="77">
        <f t="shared" si="446"/>
        <v>2</v>
      </c>
      <c r="J2314" s="77">
        <f t="shared" si="447"/>
        <v>2.7600000000000016</v>
      </c>
      <c r="K2314" s="80">
        <v>2</v>
      </c>
      <c r="L2314" s="74"/>
    </row>
    <row r="2315" spans="1:12" s="1" customFormat="1" ht="15" hidden="1" customHeight="1">
      <c r="A2315" s="137">
        <v>39121</v>
      </c>
      <c r="B2315" s="73" t="s">
        <v>4148</v>
      </c>
      <c r="C2315" s="74" t="s">
        <v>4149</v>
      </c>
      <c r="D2315" s="73" t="s">
        <v>4150</v>
      </c>
      <c r="E2315" s="78">
        <v>10</v>
      </c>
      <c r="F2315" s="77">
        <v>11</v>
      </c>
      <c r="G2315" s="77">
        <v>11.9</v>
      </c>
      <c r="H2315" s="91">
        <f t="shared" si="445"/>
        <v>0.19000000000000003</v>
      </c>
      <c r="I2315" s="77">
        <f t="shared" si="446"/>
        <v>1</v>
      </c>
      <c r="J2315" s="77">
        <f t="shared" si="447"/>
        <v>1.9000000000000004</v>
      </c>
      <c r="K2315" s="80">
        <v>2</v>
      </c>
      <c r="L2315" s="74"/>
    </row>
    <row r="2316" spans="1:12" s="1" customFormat="1" ht="15" hidden="1" customHeight="1">
      <c r="A2316" s="137">
        <v>39121</v>
      </c>
      <c r="B2316" s="73" t="s">
        <v>4151</v>
      </c>
      <c r="C2316" s="74" t="s">
        <v>4152</v>
      </c>
      <c r="D2316" s="73" t="s">
        <v>309</v>
      </c>
      <c r="E2316" s="78">
        <v>18.5</v>
      </c>
      <c r="F2316" s="77">
        <v>35</v>
      </c>
      <c r="G2316" s="77">
        <v>31</v>
      </c>
      <c r="H2316" s="91">
        <f t="shared" si="445"/>
        <v>0.67567567567567566</v>
      </c>
      <c r="I2316" s="77">
        <f t="shared" si="446"/>
        <v>16.5</v>
      </c>
      <c r="J2316" s="77">
        <f t="shared" si="447"/>
        <v>12.5</v>
      </c>
      <c r="K2316" s="80">
        <v>3</v>
      </c>
      <c r="L2316" s="74"/>
    </row>
    <row r="2317" spans="1:12" s="1" customFormat="1" ht="15" hidden="1" customHeight="1">
      <c r="A2317" s="137">
        <v>39122</v>
      </c>
      <c r="B2317" s="73" t="s">
        <v>4155</v>
      </c>
      <c r="C2317" s="74" t="s">
        <v>4156</v>
      </c>
      <c r="D2317" s="73" t="s">
        <v>1622</v>
      </c>
      <c r="E2317" s="78">
        <v>6.5</v>
      </c>
      <c r="F2317" s="77">
        <v>6.5</v>
      </c>
      <c r="G2317" s="77">
        <v>6.5</v>
      </c>
      <c r="H2317" s="91">
        <f t="shared" si="445"/>
        <v>0</v>
      </c>
      <c r="I2317" s="77">
        <f t="shared" si="446"/>
        <v>0</v>
      </c>
      <c r="J2317" s="77">
        <f t="shared" si="447"/>
        <v>0</v>
      </c>
      <c r="K2317" s="80">
        <v>1</v>
      </c>
      <c r="L2317" s="74"/>
    </row>
    <row r="2318" spans="1:12" s="1" customFormat="1" ht="15" hidden="1" customHeight="1">
      <c r="A2318" s="137">
        <v>39127</v>
      </c>
      <c r="B2318" s="73" t="s">
        <v>4157</v>
      </c>
      <c r="C2318" s="74" t="s">
        <v>4158</v>
      </c>
      <c r="D2318" s="73" t="s">
        <v>309</v>
      </c>
      <c r="E2318" s="78">
        <v>15</v>
      </c>
      <c r="F2318" s="77">
        <v>17</v>
      </c>
      <c r="G2318" s="77">
        <v>17.399999999999999</v>
      </c>
      <c r="H2318" s="91">
        <f t="shared" si="445"/>
        <v>0.15999999999999989</v>
      </c>
      <c r="I2318" s="77">
        <f t="shared" si="446"/>
        <v>2</v>
      </c>
      <c r="J2318" s="77">
        <f t="shared" si="447"/>
        <v>2.3999999999999986</v>
      </c>
      <c r="K2318" s="80">
        <v>3</v>
      </c>
      <c r="L2318" s="74"/>
    </row>
    <row r="2319" spans="1:12" s="1" customFormat="1" ht="15" hidden="1" customHeight="1">
      <c r="A2319" s="137">
        <v>39127</v>
      </c>
      <c r="B2319" s="73" t="s">
        <v>4159</v>
      </c>
      <c r="C2319" s="74" t="s">
        <v>4160</v>
      </c>
      <c r="D2319" s="73" t="s">
        <v>4161</v>
      </c>
      <c r="E2319" s="78">
        <v>15</v>
      </c>
      <c r="F2319" s="77">
        <v>15</v>
      </c>
      <c r="G2319" s="77">
        <v>15.25</v>
      </c>
      <c r="H2319" s="91">
        <f t="shared" si="445"/>
        <v>1.6666666666666666E-2</v>
      </c>
      <c r="I2319" s="77">
        <f t="shared" si="446"/>
        <v>0</v>
      </c>
      <c r="J2319" s="77">
        <f t="shared" si="447"/>
        <v>0.25</v>
      </c>
      <c r="K2319" s="80">
        <v>1</v>
      </c>
      <c r="L2319" s="74"/>
    </row>
    <row r="2320" spans="1:12" s="1" customFormat="1" ht="15" hidden="1" customHeight="1">
      <c r="A2320" s="137">
        <v>39128</v>
      </c>
      <c r="B2320" s="73" t="s">
        <v>4162</v>
      </c>
      <c r="C2320" s="74" t="s">
        <v>4163</v>
      </c>
      <c r="D2320" s="73" t="s">
        <v>4164</v>
      </c>
      <c r="E2320" s="78">
        <v>10.5</v>
      </c>
      <c r="F2320" s="77">
        <v>13.5</v>
      </c>
      <c r="G2320" s="77">
        <v>12.5</v>
      </c>
      <c r="H2320" s="91">
        <f t="shared" si="445"/>
        <v>0.19047619047619047</v>
      </c>
      <c r="I2320" s="77">
        <f t="shared" si="446"/>
        <v>3</v>
      </c>
      <c r="J2320" s="77">
        <f t="shared" si="447"/>
        <v>2</v>
      </c>
      <c r="K2320" s="80">
        <v>2</v>
      </c>
      <c r="L2320" s="74"/>
    </row>
    <row r="2321" spans="1:12" s="1" customFormat="1" ht="15" hidden="1" customHeight="1">
      <c r="A2321" s="137">
        <v>39139</v>
      </c>
      <c r="B2321" s="73" t="s">
        <v>4165</v>
      </c>
      <c r="C2321" s="74" t="s">
        <v>4166</v>
      </c>
      <c r="D2321" s="73" t="s">
        <v>3119</v>
      </c>
      <c r="E2321" s="78">
        <v>7</v>
      </c>
      <c r="F2321" s="77">
        <v>7.02</v>
      </c>
      <c r="G2321" s="77">
        <v>7.32</v>
      </c>
      <c r="H2321" s="91">
        <f t="shared" si="445"/>
        <v>4.5714285714285756E-2</v>
      </c>
      <c r="I2321" s="77">
        <f t="shared" si="446"/>
        <v>1.9999999999999574E-2</v>
      </c>
      <c r="J2321" s="77">
        <f t="shared" si="447"/>
        <v>0.32000000000000028</v>
      </c>
      <c r="K2321" s="80">
        <v>1</v>
      </c>
      <c r="L2321" s="74"/>
    </row>
    <row r="2322" spans="1:12" s="1" customFormat="1" ht="15" hidden="1" customHeight="1">
      <c r="A2322" s="137">
        <v>39148</v>
      </c>
      <c r="B2322" s="73" t="s">
        <v>4167</v>
      </c>
      <c r="C2322" s="74" t="s">
        <v>4168</v>
      </c>
      <c r="D2322" s="73" t="s">
        <v>4169</v>
      </c>
      <c r="E2322" s="78">
        <v>25</v>
      </c>
      <c r="F2322" s="77">
        <v>27.25</v>
      </c>
      <c r="G2322" s="77">
        <v>24.6</v>
      </c>
      <c r="H2322" s="91">
        <f t="shared" si="445"/>
        <v>-1.5999999999999945E-2</v>
      </c>
      <c r="I2322" s="77">
        <f t="shared" si="446"/>
        <v>2.25</v>
      </c>
      <c r="J2322" s="77">
        <f t="shared" si="447"/>
        <v>-0.39999999999999858</v>
      </c>
      <c r="K2322" s="80">
        <v>3</v>
      </c>
      <c r="L2322" s="74"/>
    </row>
    <row r="2323" spans="1:12" s="1" customFormat="1" ht="15" hidden="1" customHeight="1">
      <c r="A2323" s="137">
        <v>39149</v>
      </c>
      <c r="B2323" s="73" t="s">
        <v>4172</v>
      </c>
      <c r="C2323" s="74" t="s">
        <v>4173</v>
      </c>
      <c r="D2323" s="73" t="s">
        <v>3843</v>
      </c>
      <c r="E2323" s="78">
        <v>13</v>
      </c>
      <c r="F2323" s="77">
        <v>13</v>
      </c>
      <c r="G2323" s="77">
        <v>11.35</v>
      </c>
      <c r="H2323" s="91">
        <f t="shared" si="445"/>
        <v>-0.12692307692307694</v>
      </c>
      <c r="I2323" s="77">
        <f t="shared" si="446"/>
        <v>0</v>
      </c>
      <c r="J2323" s="77">
        <f t="shared" si="447"/>
        <v>-1.6500000000000004</v>
      </c>
      <c r="K2323" s="80">
        <v>3</v>
      </c>
      <c r="L2323" s="74" t="s">
        <v>3006</v>
      </c>
    </row>
    <row r="2324" spans="1:12" s="1" customFormat="1" ht="15" hidden="1" customHeight="1">
      <c r="A2324" s="137">
        <v>39149</v>
      </c>
      <c r="B2324" s="73" t="s">
        <v>4170</v>
      </c>
      <c r="C2324" s="74" t="s">
        <v>4171</v>
      </c>
      <c r="D2324" s="73" t="s">
        <v>2473</v>
      </c>
      <c r="E2324" s="78">
        <v>15</v>
      </c>
      <c r="F2324" s="77">
        <v>15</v>
      </c>
      <c r="G2324" s="77">
        <v>16.45</v>
      </c>
      <c r="H2324" s="91">
        <f t="shared" si="445"/>
        <v>9.6666666666666623E-2</v>
      </c>
      <c r="I2324" s="77">
        <f t="shared" si="446"/>
        <v>0</v>
      </c>
      <c r="J2324" s="77">
        <f t="shared" si="447"/>
        <v>1.4499999999999993</v>
      </c>
      <c r="K2324" s="80">
        <v>3</v>
      </c>
      <c r="L2324" s="74"/>
    </row>
    <row r="2325" spans="1:12" s="1" customFormat="1" ht="15" hidden="1" customHeight="1">
      <c r="A2325" s="137">
        <v>39155</v>
      </c>
      <c r="B2325" s="73" t="s">
        <v>4174</v>
      </c>
      <c r="C2325" s="74" t="s">
        <v>4175</v>
      </c>
      <c r="D2325" s="73" t="s">
        <v>2313</v>
      </c>
      <c r="E2325" s="78">
        <v>13</v>
      </c>
      <c r="F2325" s="77">
        <v>15.25</v>
      </c>
      <c r="G2325" s="77">
        <v>17</v>
      </c>
      <c r="H2325" s="91">
        <f t="shared" si="445"/>
        <v>0.30769230769230771</v>
      </c>
      <c r="I2325" s="77">
        <f t="shared" si="446"/>
        <v>2.25</v>
      </c>
      <c r="J2325" s="77">
        <f t="shared" si="447"/>
        <v>4</v>
      </c>
      <c r="K2325" s="80">
        <v>3</v>
      </c>
      <c r="L2325" s="74"/>
    </row>
    <row r="2326" spans="1:12" s="1" customFormat="1" ht="15" hidden="1" customHeight="1">
      <c r="A2326" s="137">
        <v>39156</v>
      </c>
      <c r="B2326" s="73" t="s">
        <v>4176</v>
      </c>
      <c r="C2326" s="74" t="s">
        <v>4177</v>
      </c>
      <c r="D2326" s="73" t="s">
        <v>4178</v>
      </c>
      <c r="E2326" s="78">
        <v>24</v>
      </c>
      <c r="F2326" s="77">
        <v>29.32</v>
      </c>
      <c r="G2326" s="77">
        <v>31.13</v>
      </c>
      <c r="H2326" s="91">
        <f t="shared" si="445"/>
        <v>0.29708333333333331</v>
      </c>
      <c r="I2326" s="77">
        <f t="shared" si="446"/>
        <v>5.32</v>
      </c>
      <c r="J2326" s="77">
        <f t="shared" si="447"/>
        <v>7.129999999999999</v>
      </c>
      <c r="K2326" s="80">
        <v>2</v>
      </c>
      <c r="L2326" s="74" t="s">
        <v>3006</v>
      </c>
    </row>
    <row r="2327" spans="1:12" s="1" customFormat="1" ht="15" customHeight="1">
      <c r="A2327" s="137">
        <v>39156</v>
      </c>
      <c r="B2327" s="73" t="s">
        <v>947</v>
      </c>
      <c r="C2327" s="74" t="s">
        <v>3183</v>
      </c>
      <c r="D2327" s="73" t="s">
        <v>1885</v>
      </c>
      <c r="E2327" s="78">
        <v>10</v>
      </c>
      <c r="F2327" s="77">
        <v>10</v>
      </c>
      <c r="G2327" s="77">
        <v>9.75</v>
      </c>
      <c r="H2327" s="91">
        <f t="shared" si="445"/>
        <v>-2.5000000000000001E-2</v>
      </c>
      <c r="I2327" s="77">
        <f t="shared" si="446"/>
        <v>0</v>
      </c>
      <c r="J2327" s="77">
        <f t="shared" si="447"/>
        <v>-0.25</v>
      </c>
      <c r="K2327" s="80">
        <v>1</v>
      </c>
      <c r="L2327" s="74"/>
    </row>
    <row r="2328" spans="1:12" s="1" customFormat="1" ht="15" hidden="1" customHeight="1">
      <c r="A2328" s="137">
        <v>39161</v>
      </c>
      <c r="B2328" s="73" t="s">
        <v>948</v>
      </c>
      <c r="C2328" s="74" t="s">
        <v>949</v>
      </c>
      <c r="D2328" s="73" t="s">
        <v>950</v>
      </c>
      <c r="E2328" s="78">
        <v>21</v>
      </c>
      <c r="F2328" s="77">
        <v>22</v>
      </c>
      <c r="G2328" s="77">
        <v>21.71</v>
      </c>
      <c r="H2328" s="91">
        <f t="shared" si="445"/>
        <v>3.3809523809523852E-2</v>
      </c>
      <c r="I2328" s="77">
        <f t="shared" si="446"/>
        <v>1</v>
      </c>
      <c r="J2328" s="77">
        <f t="shared" si="447"/>
        <v>0.71000000000000085</v>
      </c>
      <c r="K2328" s="80">
        <v>3</v>
      </c>
      <c r="L2328" s="74"/>
    </row>
    <row r="2329" spans="1:12" s="1" customFormat="1" ht="15" hidden="1" customHeight="1">
      <c r="A2329" s="137">
        <v>39162</v>
      </c>
      <c r="B2329" s="73" t="s">
        <v>951</v>
      </c>
      <c r="C2329" s="74" t="s">
        <v>952</v>
      </c>
      <c r="D2329" s="73" t="s">
        <v>157</v>
      </c>
      <c r="E2329" s="78">
        <v>11.5</v>
      </c>
      <c r="F2329" s="77">
        <v>11.5</v>
      </c>
      <c r="G2329" s="77">
        <v>12.29</v>
      </c>
      <c r="H2329" s="91">
        <f t="shared" si="445"/>
        <v>6.8695652173912963E-2</v>
      </c>
      <c r="I2329" s="77">
        <f t="shared" si="446"/>
        <v>0</v>
      </c>
      <c r="J2329" s="77">
        <f t="shared" si="447"/>
        <v>0.78999999999999915</v>
      </c>
      <c r="K2329" s="80">
        <v>2</v>
      </c>
      <c r="L2329" s="74"/>
    </row>
    <row r="2330" spans="1:12" s="1" customFormat="1" ht="15" hidden="1" customHeight="1">
      <c r="A2330" s="137">
        <v>39163</v>
      </c>
      <c r="B2330" s="73" t="s">
        <v>953</v>
      </c>
      <c r="C2330" s="74" t="s">
        <v>954</v>
      </c>
      <c r="D2330" s="73" t="s">
        <v>328</v>
      </c>
      <c r="E2330" s="78">
        <v>14.5</v>
      </c>
      <c r="F2330" s="77">
        <v>15.6</v>
      </c>
      <c r="G2330" s="77">
        <v>16.149999999999999</v>
      </c>
      <c r="H2330" s="91">
        <f t="shared" si="445"/>
        <v>0.11379310344827577</v>
      </c>
      <c r="I2330" s="77">
        <f t="shared" si="446"/>
        <v>1.0999999999999996</v>
      </c>
      <c r="J2330" s="77">
        <f t="shared" si="447"/>
        <v>1.6499999999999986</v>
      </c>
      <c r="K2330" s="80">
        <v>3</v>
      </c>
      <c r="L2330" s="74"/>
    </row>
    <row r="2331" spans="1:12" s="1" customFormat="1" ht="15" hidden="1" customHeight="1">
      <c r="A2331" s="137">
        <v>39167</v>
      </c>
      <c r="B2331" s="73" t="s">
        <v>955</v>
      </c>
      <c r="C2331" s="74" t="s">
        <v>956</v>
      </c>
      <c r="D2331" s="73" t="s">
        <v>157</v>
      </c>
      <c r="E2331" s="78">
        <v>11</v>
      </c>
      <c r="F2331" s="77">
        <v>14</v>
      </c>
      <c r="G2331" s="77">
        <v>14.15</v>
      </c>
      <c r="H2331" s="91">
        <f t="shared" si="445"/>
        <v>0.28636363636363638</v>
      </c>
      <c r="I2331" s="77">
        <f t="shared" si="446"/>
        <v>3</v>
      </c>
      <c r="J2331" s="77">
        <f t="shared" si="447"/>
        <v>3.1500000000000004</v>
      </c>
      <c r="K2331" s="80">
        <v>3</v>
      </c>
      <c r="L2331" s="74"/>
    </row>
    <row r="2332" spans="1:12" s="1" customFormat="1" ht="15" hidden="1" customHeight="1">
      <c r="A2332" s="137">
        <v>39168</v>
      </c>
      <c r="B2332" s="73" t="s">
        <v>957</v>
      </c>
      <c r="C2332" s="74" t="s">
        <v>958</v>
      </c>
      <c r="D2332" s="73" t="s">
        <v>2307</v>
      </c>
      <c r="E2332" s="78">
        <v>13.5</v>
      </c>
      <c r="F2332" s="77">
        <v>13.75</v>
      </c>
      <c r="G2332" s="77">
        <v>14.55</v>
      </c>
      <c r="H2332" s="91">
        <f t="shared" si="445"/>
        <v>7.7777777777777835E-2</v>
      </c>
      <c r="I2332" s="77">
        <f t="shared" si="446"/>
        <v>0.25</v>
      </c>
      <c r="J2332" s="77">
        <f t="shared" si="447"/>
        <v>1.0500000000000007</v>
      </c>
      <c r="K2332" s="80">
        <v>2</v>
      </c>
      <c r="L2332" s="74"/>
    </row>
    <row r="2333" spans="1:12" s="1" customFormat="1" ht="15" hidden="1" customHeight="1">
      <c r="A2333" s="137">
        <v>39169</v>
      </c>
      <c r="B2333" s="73" t="s">
        <v>959</v>
      </c>
      <c r="C2333" s="74" t="s">
        <v>960</v>
      </c>
      <c r="D2333" s="73" t="s">
        <v>4689</v>
      </c>
      <c r="E2333" s="78">
        <v>8</v>
      </c>
      <c r="F2333" s="77">
        <v>8.18</v>
      </c>
      <c r="G2333" s="77">
        <v>8.0299999999999994</v>
      </c>
      <c r="H2333" s="91">
        <f t="shared" si="445"/>
        <v>3.7499999999999201E-3</v>
      </c>
      <c r="I2333" s="77">
        <f t="shared" si="446"/>
        <v>0.17999999999999972</v>
      </c>
      <c r="J2333" s="77">
        <f t="shared" si="447"/>
        <v>2.9999999999999361E-2</v>
      </c>
      <c r="K2333" s="80">
        <v>1</v>
      </c>
      <c r="L2333" s="74"/>
    </row>
    <row r="2334" spans="1:12" s="1" customFormat="1" ht="15" hidden="1" customHeight="1">
      <c r="A2334" s="137">
        <v>39169</v>
      </c>
      <c r="B2334" s="73" t="s">
        <v>961</v>
      </c>
      <c r="C2334" s="74" t="s">
        <v>962</v>
      </c>
      <c r="D2334" s="73" t="s">
        <v>901</v>
      </c>
      <c r="E2334" s="78">
        <v>8</v>
      </c>
      <c r="F2334" s="77">
        <v>8.85</v>
      </c>
      <c r="G2334" s="77">
        <v>8.76</v>
      </c>
      <c r="H2334" s="91">
        <f t="shared" si="445"/>
        <v>9.4999999999999973E-2</v>
      </c>
      <c r="I2334" s="77">
        <f t="shared" si="446"/>
        <v>0.84999999999999964</v>
      </c>
      <c r="J2334" s="77">
        <v>1</v>
      </c>
      <c r="K2334" s="80">
        <v>1</v>
      </c>
      <c r="L2334" s="74"/>
    </row>
    <row r="2335" spans="1:12" s="1" customFormat="1" ht="15" hidden="1" customHeight="1">
      <c r="A2335" s="137">
        <v>39170</v>
      </c>
      <c r="B2335" s="73" t="s">
        <v>966</v>
      </c>
      <c r="C2335" s="74" t="s">
        <v>967</v>
      </c>
      <c r="D2335" s="73" t="s">
        <v>2404</v>
      </c>
      <c r="E2335" s="78">
        <v>13.5</v>
      </c>
      <c r="F2335" s="77">
        <v>13.5</v>
      </c>
      <c r="G2335" s="77">
        <v>13.48</v>
      </c>
      <c r="H2335" s="91">
        <f t="shared" si="445"/>
        <v>-1.48148148148145E-3</v>
      </c>
      <c r="I2335" s="77">
        <f t="shared" si="446"/>
        <v>0</v>
      </c>
      <c r="J2335" s="77">
        <f>G2335-E2335</f>
        <v>-1.9999999999999574E-2</v>
      </c>
      <c r="K2335" s="80">
        <v>2</v>
      </c>
      <c r="L2335" s="74" t="s">
        <v>3006</v>
      </c>
    </row>
    <row r="2336" spans="1:12" s="1" customFormat="1" ht="15" hidden="1" customHeight="1">
      <c r="A2336" s="137">
        <v>39170</v>
      </c>
      <c r="B2336" s="73" t="s">
        <v>968</v>
      </c>
      <c r="C2336" s="74" t="s">
        <v>969</v>
      </c>
      <c r="D2336" s="73" t="s">
        <v>1885</v>
      </c>
      <c r="E2336" s="78">
        <v>21.5</v>
      </c>
      <c r="F2336" s="77">
        <v>26</v>
      </c>
      <c r="G2336" s="77">
        <v>26.75</v>
      </c>
      <c r="H2336" s="91">
        <f t="shared" si="445"/>
        <v>0.2441860465116279</v>
      </c>
      <c r="I2336" s="77">
        <f t="shared" si="446"/>
        <v>4.5</v>
      </c>
      <c r="J2336" s="77">
        <f>G2336-E2336</f>
        <v>5.25</v>
      </c>
      <c r="K2336" s="80">
        <v>2</v>
      </c>
      <c r="L2336" s="74" t="s">
        <v>3006</v>
      </c>
    </row>
    <row r="2337" spans="1:12" s="1" customFormat="1" ht="15" hidden="1" customHeight="1">
      <c r="A2337" s="137">
        <v>39170</v>
      </c>
      <c r="B2337" s="73" t="s">
        <v>963</v>
      </c>
      <c r="C2337" s="74" t="s">
        <v>964</v>
      </c>
      <c r="D2337" s="73" t="s">
        <v>965</v>
      </c>
      <c r="E2337" s="78">
        <v>5.5</v>
      </c>
      <c r="F2337" s="77">
        <v>5.5</v>
      </c>
      <c r="G2337" s="77">
        <v>5.29</v>
      </c>
      <c r="H2337" s="91">
        <f t="shared" si="445"/>
        <v>-3.8181818181818178E-2</v>
      </c>
      <c r="I2337" s="77">
        <f t="shared" si="446"/>
        <v>0</v>
      </c>
      <c r="J2337" s="77">
        <v>1</v>
      </c>
      <c r="K2337" s="80">
        <v>1</v>
      </c>
      <c r="L2337" s="74"/>
    </row>
    <row r="2338" spans="1:12" s="1" customFormat="1" ht="15" hidden="1" customHeight="1">
      <c r="A2338" s="137">
        <v>39176</v>
      </c>
      <c r="B2338" s="73" t="s">
        <v>970</v>
      </c>
      <c r="C2338" s="74" t="s">
        <v>971</v>
      </c>
      <c r="D2338" s="73" t="s">
        <v>1235</v>
      </c>
      <c r="E2338" s="78">
        <v>8</v>
      </c>
      <c r="F2338" s="77">
        <v>8</v>
      </c>
      <c r="G2338" s="77">
        <v>7.8</v>
      </c>
      <c r="H2338" s="91">
        <f t="shared" si="445"/>
        <v>-2.5000000000000022E-2</v>
      </c>
      <c r="I2338" s="77">
        <f t="shared" si="446"/>
        <v>0</v>
      </c>
      <c r="J2338" s="77">
        <f t="shared" ref="J2338:J2401" si="448">G2338-E2338</f>
        <v>-0.20000000000000018</v>
      </c>
      <c r="K2338" s="80">
        <v>1</v>
      </c>
      <c r="L2338" s="74"/>
    </row>
    <row r="2339" spans="1:12" s="1" customFormat="1" ht="15" hidden="1" customHeight="1">
      <c r="A2339" s="137">
        <v>39183</v>
      </c>
      <c r="B2339" s="73" t="s">
        <v>972</v>
      </c>
      <c r="C2339" s="74" t="s">
        <v>973</v>
      </c>
      <c r="D2339" s="73" t="s">
        <v>3054</v>
      </c>
      <c r="E2339" s="78">
        <v>8</v>
      </c>
      <c r="F2339" s="77">
        <v>7.8</v>
      </c>
      <c r="G2339" s="77">
        <v>7.92</v>
      </c>
      <c r="H2339" s="91">
        <f t="shared" si="445"/>
        <v>-1.0000000000000009E-2</v>
      </c>
      <c r="I2339" s="77">
        <f t="shared" si="446"/>
        <v>-0.20000000000000018</v>
      </c>
      <c r="J2339" s="77">
        <f t="shared" si="448"/>
        <v>-8.0000000000000071E-2</v>
      </c>
      <c r="K2339" s="80">
        <v>1</v>
      </c>
      <c r="L2339" s="74"/>
    </row>
    <row r="2340" spans="1:12" s="1" customFormat="1" ht="15" hidden="1" customHeight="1">
      <c r="A2340" s="137">
        <v>39184</v>
      </c>
      <c r="B2340" s="73" t="s">
        <v>974</v>
      </c>
      <c r="C2340" s="74" t="s">
        <v>975</v>
      </c>
      <c r="D2340" s="73" t="s">
        <v>1819</v>
      </c>
      <c r="E2340" s="78">
        <v>18</v>
      </c>
      <c r="F2340" s="77">
        <v>21</v>
      </c>
      <c r="G2340" s="77">
        <v>22.31</v>
      </c>
      <c r="H2340" s="91">
        <f t="shared" si="445"/>
        <v>0.23944444444444438</v>
      </c>
      <c r="I2340" s="77">
        <f t="shared" si="446"/>
        <v>3</v>
      </c>
      <c r="J2340" s="77">
        <f t="shared" si="448"/>
        <v>4.3099999999999987</v>
      </c>
      <c r="K2340" s="80">
        <v>2</v>
      </c>
      <c r="L2340" s="74"/>
    </row>
    <row r="2341" spans="1:12" s="1" customFormat="1" ht="15" hidden="1" customHeight="1">
      <c r="A2341" s="137">
        <v>39189</v>
      </c>
      <c r="B2341" s="73" t="s">
        <v>976</v>
      </c>
      <c r="C2341" s="74" t="s">
        <v>3998</v>
      </c>
      <c r="D2341" s="73" t="s">
        <v>3999</v>
      </c>
      <c r="E2341" s="78">
        <v>8</v>
      </c>
      <c r="F2341" s="77">
        <v>8</v>
      </c>
      <c r="G2341" s="77">
        <v>8.02</v>
      </c>
      <c r="H2341" s="91">
        <f t="shared" si="445"/>
        <v>2.4999999999999467E-3</v>
      </c>
      <c r="I2341" s="77">
        <f t="shared" si="446"/>
        <v>0</v>
      </c>
      <c r="J2341" s="77">
        <f t="shared" si="448"/>
        <v>1.9999999999999574E-2</v>
      </c>
      <c r="K2341" s="80">
        <v>1</v>
      </c>
      <c r="L2341" s="74"/>
    </row>
    <row r="2342" spans="1:12" s="1" customFormat="1" ht="15" hidden="1" customHeight="1">
      <c r="A2342" s="137">
        <v>39190</v>
      </c>
      <c r="B2342" s="73" t="s">
        <v>4000</v>
      </c>
      <c r="C2342" s="74" t="s">
        <v>4001</v>
      </c>
      <c r="D2342" s="73" t="s">
        <v>3737</v>
      </c>
      <c r="E2342" s="78">
        <v>23</v>
      </c>
      <c r="F2342" s="77">
        <v>25.1</v>
      </c>
      <c r="G2342" s="77">
        <v>27.4</v>
      </c>
      <c r="H2342" s="91">
        <f t="shared" si="445"/>
        <v>0.19130434782608691</v>
      </c>
      <c r="I2342" s="77">
        <f t="shared" si="446"/>
        <v>2.1000000000000014</v>
      </c>
      <c r="J2342" s="77">
        <f t="shared" si="448"/>
        <v>4.3999999999999986</v>
      </c>
      <c r="K2342" s="80">
        <v>3</v>
      </c>
      <c r="L2342" s="74"/>
    </row>
    <row r="2343" spans="1:12" s="1" customFormat="1" ht="15" customHeight="1">
      <c r="A2343" s="137">
        <v>39191</v>
      </c>
      <c r="B2343" s="73" t="s">
        <v>4004</v>
      </c>
      <c r="C2343" s="74" t="s">
        <v>4005</v>
      </c>
      <c r="D2343" s="73" t="s">
        <v>1906</v>
      </c>
      <c r="E2343" s="78">
        <v>10</v>
      </c>
      <c r="F2343" s="77">
        <v>10</v>
      </c>
      <c r="G2343" s="77">
        <v>10.5</v>
      </c>
      <c r="H2343" s="91">
        <f t="shared" si="445"/>
        <v>0.05</v>
      </c>
      <c r="I2343" s="77">
        <f>(F2343-E2343)</f>
        <v>0</v>
      </c>
      <c r="J2343" s="77">
        <f t="shared" si="448"/>
        <v>0.5</v>
      </c>
      <c r="K2343" s="80">
        <v>1</v>
      </c>
      <c r="L2343" s="74"/>
    </row>
    <row r="2344" spans="1:12" s="1" customFormat="1" ht="15" customHeight="1">
      <c r="A2344" s="137">
        <v>39191</v>
      </c>
      <c r="B2344" s="73" t="s">
        <v>4004</v>
      </c>
      <c r="C2344" s="74" t="s">
        <v>4005</v>
      </c>
      <c r="D2344" s="73" t="s">
        <v>1906</v>
      </c>
      <c r="E2344" s="78">
        <v>10</v>
      </c>
      <c r="F2344" s="77">
        <v>10</v>
      </c>
      <c r="G2344" s="77">
        <v>10.050000000000001</v>
      </c>
      <c r="H2344" s="91">
        <f t="shared" si="445"/>
        <v>5.0000000000000712E-3</v>
      </c>
      <c r="I2344" s="77">
        <f>(F2344-E2344)</f>
        <v>0</v>
      </c>
      <c r="J2344" s="77">
        <f t="shared" si="448"/>
        <v>5.0000000000000711E-2</v>
      </c>
      <c r="K2344" s="80">
        <v>1</v>
      </c>
      <c r="L2344" s="74"/>
    </row>
    <row r="2345" spans="1:12" s="1" customFormat="1" ht="15" hidden="1" customHeight="1">
      <c r="A2345" s="137">
        <v>39191</v>
      </c>
      <c r="B2345" s="73" t="s">
        <v>4006</v>
      </c>
      <c r="C2345" s="74" t="s">
        <v>4007</v>
      </c>
      <c r="D2345" s="73" t="s">
        <v>4569</v>
      </c>
      <c r="E2345" s="78">
        <v>6</v>
      </c>
      <c r="F2345" s="77">
        <v>6</v>
      </c>
      <c r="G2345" s="77">
        <v>6.06</v>
      </c>
      <c r="H2345" s="91">
        <f t="shared" si="445"/>
        <v>9.9999999999999343E-3</v>
      </c>
      <c r="I2345" s="77">
        <f>(F2345-E2345)</f>
        <v>0</v>
      </c>
      <c r="J2345" s="77">
        <f t="shared" si="448"/>
        <v>5.9999999999999609E-2</v>
      </c>
      <c r="K2345" s="80">
        <v>1</v>
      </c>
      <c r="L2345" s="74"/>
    </row>
    <row r="2346" spans="1:12" s="1" customFormat="1" ht="15" hidden="1" customHeight="1">
      <c r="A2346" s="137">
        <v>39191</v>
      </c>
      <c r="B2346" s="73" t="s">
        <v>4008</v>
      </c>
      <c r="C2346" s="74" t="s">
        <v>4009</v>
      </c>
      <c r="D2346" s="73" t="s">
        <v>1619</v>
      </c>
      <c r="E2346" s="78">
        <v>14.5</v>
      </c>
      <c r="F2346" s="77">
        <v>15</v>
      </c>
      <c r="G2346" s="77">
        <v>15.3</v>
      </c>
      <c r="H2346" s="91">
        <f t="shared" si="445"/>
        <v>5.5172413793103496E-2</v>
      </c>
      <c r="I2346" s="77">
        <f t="shared" ref="I2346:I2378" si="449">F2346-E2346</f>
        <v>0.5</v>
      </c>
      <c r="J2346" s="77">
        <f t="shared" si="448"/>
        <v>0.80000000000000071</v>
      </c>
      <c r="K2346" s="80">
        <v>3</v>
      </c>
      <c r="L2346" s="74"/>
    </row>
    <row r="2347" spans="1:12" s="1" customFormat="1" ht="15" hidden="1" customHeight="1">
      <c r="A2347" s="137">
        <v>39191</v>
      </c>
      <c r="B2347" s="73" t="s">
        <v>4002</v>
      </c>
      <c r="C2347" s="74" t="s">
        <v>4003</v>
      </c>
      <c r="D2347" s="73" t="s">
        <v>4247</v>
      </c>
      <c r="E2347" s="78">
        <v>15</v>
      </c>
      <c r="F2347" s="77">
        <v>18</v>
      </c>
      <c r="G2347" s="77">
        <v>17.54</v>
      </c>
      <c r="H2347" s="91">
        <f t="shared" si="445"/>
        <v>0.16933333333333328</v>
      </c>
      <c r="I2347" s="77">
        <f t="shared" si="449"/>
        <v>3</v>
      </c>
      <c r="J2347" s="77">
        <f t="shared" si="448"/>
        <v>2.5399999999999991</v>
      </c>
      <c r="K2347" s="80">
        <v>2</v>
      </c>
      <c r="L2347" s="74"/>
    </row>
    <row r="2348" spans="1:12" s="1" customFormat="1" ht="15" hidden="1" customHeight="1">
      <c r="A2348" s="137">
        <v>39195</v>
      </c>
      <c r="B2348" s="73" t="s">
        <v>4010</v>
      </c>
      <c r="C2348" s="74" t="s">
        <v>4011</v>
      </c>
      <c r="D2348" s="73" t="s">
        <v>4012</v>
      </c>
      <c r="E2348" s="78">
        <v>19</v>
      </c>
      <c r="F2348" s="77">
        <v>19</v>
      </c>
      <c r="G2348" s="77">
        <v>18.91</v>
      </c>
      <c r="H2348" s="91">
        <f t="shared" si="445"/>
        <v>-4.7368421052631504E-3</v>
      </c>
      <c r="I2348" s="77">
        <f t="shared" si="449"/>
        <v>0</v>
      </c>
      <c r="J2348" s="77">
        <f t="shared" si="448"/>
        <v>-8.9999999999999858E-2</v>
      </c>
      <c r="K2348" s="80">
        <v>3</v>
      </c>
      <c r="L2348" s="74" t="s">
        <v>3006</v>
      </c>
    </row>
    <row r="2349" spans="1:12" s="1" customFormat="1" ht="15" hidden="1" customHeight="1">
      <c r="A2349" s="137">
        <v>39196</v>
      </c>
      <c r="B2349" s="73" t="s">
        <v>81</v>
      </c>
      <c r="C2349" s="74" t="s">
        <v>82</v>
      </c>
      <c r="D2349" s="73" t="s">
        <v>1819</v>
      </c>
      <c r="E2349" s="78">
        <v>10</v>
      </c>
      <c r="F2349" s="77">
        <v>10.25</v>
      </c>
      <c r="G2349" s="77">
        <v>10.35</v>
      </c>
      <c r="H2349" s="91">
        <f t="shared" si="445"/>
        <v>3.4999999999999962E-2</v>
      </c>
      <c r="I2349" s="77">
        <f t="shared" si="449"/>
        <v>0.25</v>
      </c>
      <c r="J2349" s="77">
        <f t="shared" si="448"/>
        <v>0.34999999999999964</v>
      </c>
      <c r="K2349" s="80">
        <v>1</v>
      </c>
      <c r="L2349" s="74"/>
    </row>
    <row r="2350" spans="1:12" s="1" customFormat="1" ht="15" hidden="1" customHeight="1">
      <c r="A2350" s="137">
        <v>39196</v>
      </c>
      <c r="B2350" s="73" t="s">
        <v>83</v>
      </c>
      <c r="C2350" s="74" t="s">
        <v>84</v>
      </c>
      <c r="D2350" s="73" t="s">
        <v>85</v>
      </c>
      <c r="E2350" s="78">
        <v>19</v>
      </c>
      <c r="F2350" s="77">
        <v>19</v>
      </c>
      <c r="G2350" s="77">
        <v>19.309999999999999</v>
      </c>
      <c r="H2350" s="91">
        <f t="shared" si="445"/>
        <v>1.6315789473684145E-2</v>
      </c>
      <c r="I2350" s="77">
        <f t="shared" si="449"/>
        <v>0</v>
      </c>
      <c r="J2350" s="77">
        <f t="shared" si="448"/>
        <v>0.30999999999999872</v>
      </c>
      <c r="K2350" s="80">
        <v>1</v>
      </c>
      <c r="L2350" s="74"/>
    </row>
    <row r="2351" spans="1:12" s="1" customFormat="1" ht="15" hidden="1" customHeight="1">
      <c r="A2351" s="137">
        <v>39197</v>
      </c>
      <c r="B2351" s="73" t="s">
        <v>90</v>
      </c>
      <c r="C2351" s="74" t="s">
        <v>91</v>
      </c>
      <c r="D2351" s="73" t="s">
        <v>1423</v>
      </c>
      <c r="E2351" s="78">
        <v>17</v>
      </c>
      <c r="F2351" s="77">
        <v>17.5</v>
      </c>
      <c r="G2351" s="77">
        <v>17.649999999999999</v>
      </c>
      <c r="H2351" s="91">
        <f t="shared" si="445"/>
        <v>3.8235294117646978E-2</v>
      </c>
      <c r="I2351" s="77">
        <f t="shared" si="449"/>
        <v>0.5</v>
      </c>
      <c r="J2351" s="77">
        <f t="shared" si="448"/>
        <v>0.64999999999999858</v>
      </c>
      <c r="K2351" s="80">
        <v>3</v>
      </c>
      <c r="L2351" s="74" t="s">
        <v>3006</v>
      </c>
    </row>
    <row r="2352" spans="1:12" s="1" customFormat="1" ht="15" hidden="1" customHeight="1">
      <c r="A2352" s="137">
        <v>39197</v>
      </c>
      <c r="B2352" s="73" t="s">
        <v>86</v>
      </c>
      <c r="C2352" s="74" t="s">
        <v>87</v>
      </c>
      <c r="D2352" s="73" t="s">
        <v>1316</v>
      </c>
      <c r="E2352" s="78">
        <v>8</v>
      </c>
      <c r="F2352" s="77">
        <v>7.9</v>
      </c>
      <c r="G2352" s="77">
        <v>7.92</v>
      </c>
      <c r="H2352" s="91">
        <f t="shared" si="445"/>
        <v>-1.0000000000000009E-2</v>
      </c>
      <c r="I2352" s="77">
        <f t="shared" si="449"/>
        <v>-9.9999999999999645E-2</v>
      </c>
      <c r="J2352" s="77">
        <f t="shared" si="448"/>
        <v>-8.0000000000000071E-2</v>
      </c>
      <c r="K2352" s="80">
        <v>1</v>
      </c>
      <c r="L2352" s="74"/>
    </row>
    <row r="2353" spans="1:12" s="1" customFormat="1" ht="15" hidden="1" customHeight="1">
      <c r="A2353" s="137">
        <v>39197</v>
      </c>
      <c r="B2353" s="73" t="s">
        <v>88</v>
      </c>
      <c r="C2353" s="74" t="s">
        <v>89</v>
      </c>
      <c r="D2353" s="73" t="s">
        <v>4247</v>
      </c>
      <c r="E2353" s="78">
        <v>12</v>
      </c>
      <c r="F2353" s="77">
        <v>12.5</v>
      </c>
      <c r="G2353" s="77">
        <v>13</v>
      </c>
      <c r="H2353" s="91">
        <f t="shared" si="445"/>
        <v>8.3333333333333329E-2</v>
      </c>
      <c r="I2353" s="77">
        <f t="shared" si="449"/>
        <v>0.5</v>
      </c>
      <c r="J2353" s="77">
        <f t="shared" si="448"/>
        <v>1</v>
      </c>
      <c r="K2353" s="80">
        <v>2</v>
      </c>
      <c r="L2353" s="74"/>
    </row>
    <row r="2354" spans="1:12" s="1" customFormat="1" ht="15" hidden="1" customHeight="1">
      <c r="A2354" s="137">
        <v>39198</v>
      </c>
      <c r="B2354" s="73" t="s">
        <v>92</v>
      </c>
      <c r="C2354" s="74" t="s">
        <v>93</v>
      </c>
      <c r="D2354" s="73" t="s">
        <v>94</v>
      </c>
      <c r="E2354" s="78">
        <v>9</v>
      </c>
      <c r="F2354" s="77">
        <v>9</v>
      </c>
      <c r="G2354" s="77">
        <v>9.07</v>
      </c>
      <c r="H2354" s="91">
        <f t="shared" si="445"/>
        <v>7.7777777777778096E-3</v>
      </c>
      <c r="I2354" s="77">
        <f t="shared" si="449"/>
        <v>0</v>
      </c>
      <c r="J2354" s="77">
        <f t="shared" si="448"/>
        <v>7.0000000000000284E-2</v>
      </c>
      <c r="K2354" s="80">
        <v>1</v>
      </c>
      <c r="L2354" s="74"/>
    </row>
    <row r="2355" spans="1:12" s="1" customFormat="1" ht="15" hidden="1" customHeight="1">
      <c r="A2355" s="137">
        <v>39203</v>
      </c>
      <c r="B2355" s="73" t="s">
        <v>95</v>
      </c>
      <c r="C2355" s="74" t="s">
        <v>96</v>
      </c>
      <c r="D2355" s="73" t="s">
        <v>2473</v>
      </c>
      <c r="E2355" s="78">
        <v>13.5</v>
      </c>
      <c r="F2355" s="77">
        <v>16.5</v>
      </c>
      <c r="G2355" s="77">
        <v>16.45</v>
      </c>
      <c r="H2355" s="91">
        <f t="shared" si="445"/>
        <v>0.21851851851851847</v>
      </c>
      <c r="I2355" s="77">
        <f t="shared" si="449"/>
        <v>3</v>
      </c>
      <c r="J2355" s="77">
        <f t="shared" si="448"/>
        <v>2.9499999999999993</v>
      </c>
      <c r="K2355" s="80">
        <v>3</v>
      </c>
      <c r="L2355" s="74"/>
    </row>
    <row r="2356" spans="1:12" s="1" customFormat="1" ht="15" hidden="1" customHeight="1">
      <c r="A2356" s="137">
        <v>39203</v>
      </c>
      <c r="B2356" s="73" t="s">
        <v>97</v>
      </c>
      <c r="C2356" s="74" t="s">
        <v>98</v>
      </c>
      <c r="D2356" s="73" t="s">
        <v>2307</v>
      </c>
      <c r="E2356" s="78">
        <v>11</v>
      </c>
      <c r="F2356" s="77">
        <v>10.99</v>
      </c>
      <c r="G2356" s="77">
        <v>10.25</v>
      </c>
      <c r="H2356" s="91">
        <f t="shared" si="445"/>
        <v>-6.8181818181818177E-2</v>
      </c>
      <c r="I2356" s="77">
        <f t="shared" si="449"/>
        <v>-9.9999999999997868E-3</v>
      </c>
      <c r="J2356" s="77">
        <f t="shared" si="448"/>
        <v>-0.75</v>
      </c>
      <c r="K2356" s="80">
        <v>1</v>
      </c>
      <c r="L2356" s="74"/>
    </row>
    <row r="2357" spans="1:12" s="1" customFormat="1" ht="15" hidden="1" customHeight="1">
      <c r="A2357" s="137">
        <v>39204</v>
      </c>
      <c r="B2357" s="73" t="s">
        <v>102</v>
      </c>
      <c r="C2357" s="74" t="s">
        <v>103</v>
      </c>
      <c r="D2357" s="73" t="s">
        <v>1816</v>
      </c>
      <c r="E2357" s="78">
        <v>12</v>
      </c>
      <c r="F2357" s="77">
        <v>12</v>
      </c>
      <c r="G2357" s="77">
        <v>11.31</v>
      </c>
      <c r="H2357" s="91">
        <f t="shared" si="445"/>
        <v>-5.7499999999999961E-2</v>
      </c>
      <c r="I2357" s="77">
        <f t="shared" si="449"/>
        <v>0</v>
      </c>
      <c r="J2357" s="77">
        <f t="shared" si="448"/>
        <v>-0.6899999999999995</v>
      </c>
      <c r="K2357" s="80">
        <v>1</v>
      </c>
      <c r="L2357" s="74"/>
    </row>
    <row r="2358" spans="1:12" s="1" customFormat="1" ht="15" hidden="1" customHeight="1">
      <c r="A2358" s="137">
        <v>39204</v>
      </c>
      <c r="B2358" s="73" t="s">
        <v>99</v>
      </c>
      <c r="C2358" s="74" t="s">
        <v>100</v>
      </c>
      <c r="D2358" s="73" t="s">
        <v>101</v>
      </c>
      <c r="E2358" s="78">
        <v>15.5</v>
      </c>
      <c r="F2358" s="77">
        <v>19.899999999999999</v>
      </c>
      <c r="G2358" s="77">
        <v>21.5</v>
      </c>
      <c r="H2358" s="91">
        <f t="shared" ref="H2358:H2421" si="450">(G2358-E2358)/E2358</f>
        <v>0.38709677419354838</v>
      </c>
      <c r="I2358" s="77">
        <f t="shared" si="449"/>
        <v>4.3999999999999986</v>
      </c>
      <c r="J2358" s="77">
        <f t="shared" si="448"/>
        <v>6</v>
      </c>
      <c r="K2358" s="80">
        <v>3</v>
      </c>
      <c r="L2358" s="74"/>
    </row>
    <row r="2359" spans="1:12" s="1" customFormat="1" ht="15" hidden="1" customHeight="1">
      <c r="A2359" s="137">
        <v>39210</v>
      </c>
      <c r="B2359" s="73" t="s">
        <v>104</v>
      </c>
      <c r="C2359" s="74" t="s">
        <v>105</v>
      </c>
      <c r="D2359" s="73" t="s">
        <v>901</v>
      </c>
      <c r="E2359" s="78">
        <v>19</v>
      </c>
      <c r="F2359" s="77">
        <v>24</v>
      </c>
      <c r="G2359" s="77">
        <v>22.67</v>
      </c>
      <c r="H2359" s="91">
        <f t="shared" si="450"/>
        <v>0.1931578947368422</v>
      </c>
      <c r="I2359" s="77">
        <f t="shared" si="449"/>
        <v>5</v>
      </c>
      <c r="J2359" s="77">
        <f t="shared" si="448"/>
        <v>3.6700000000000017</v>
      </c>
      <c r="K2359" s="80">
        <v>3</v>
      </c>
      <c r="L2359" s="74"/>
    </row>
    <row r="2360" spans="1:12" s="1" customFormat="1" ht="15" hidden="1" customHeight="1">
      <c r="A2360" s="137">
        <v>39211</v>
      </c>
      <c r="B2360" s="73" t="s">
        <v>106</v>
      </c>
      <c r="C2360" s="74" t="s">
        <v>107</v>
      </c>
      <c r="D2360" s="73" t="s">
        <v>108</v>
      </c>
      <c r="E2360" s="78">
        <v>20</v>
      </c>
      <c r="F2360" s="77">
        <v>21</v>
      </c>
      <c r="G2360" s="77">
        <v>21.1</v>
      </c>
      <c r="H2360" s="91">
        <f t="shared" si="450"/>
        <v>5.500000000000007E-2</v>
      </c>
      <c r="I2360" s="77">
        <f t="shared" si="449"/>
        <v>1</v>
      </c>
      <c r="J2360" s="77">
        <f t="shared" si="448"/>
        <v>1.1000000000000014</v>
      </c>
      <c r="K2360" s="80">
        <v>3</v>
      </c>
      <c r="L2360" s="74"/>
    </row>
    <row r="2361" spans="1:12" s="1" customFormat="1" ht="15" hidden="1" customHeight="1">
      <c r="A2361" s="137">
        <v>39212</v>
      </c>
      <c r="B2361" s="73" t="s">
        <v>114</v>
      </c>
      <c r="C2361" s="74" t="s">
        <v>115</v>
      </c>
      <c r="D2361" s="73" t="s">
        <v>116</v>
      </c>
      <c r="E2361" s="78">
        <v>15</v>
      </c>
      <c r="F2361" s="77">
        <v>16.5</v>
      </c>
      <c r="G2361" s="77">
        <v>18</v>
      </c>
      <c r="H2361" s="91">
        <f t="shared" si="450"/>
        <v>0.2</v>
      </c>
      <c r="I2361" s="77">
        <f t="shared" si="449"/>
        <v>1.5</v>
      </c>
      <c r="J2361" s="77">
        <f t="shared" si="448"/>
        <v>3</v>
      </c>
      <c r="K2361" s="80">
        <v>1</v>
      </c>
      <c r="L2361" s="74" t="s">
        <v>3006</v>
      </c>
    </row>
    <row r="2362" spans="1:12" s="1" customFormat="1" ht="15" hidden="1" customHeight="1">
      <c r="A2362" s="137">
        <v>39212</v>
      </c>
      <c r="B2362" s="73" t="s">
        <v>109</v>
      </c>
      <c r="C2362" s="74" t="s">
        <v>110</v>
      </c>
      <c r="D2362" s="73" t="s">
        <v>111</v>
      </c>
      <c r="E2362" s="78">
        <v>11</v>
      </c>
      <c r="F2362" s="77">
        <v>11.5</v>
      </c>
      <c r="G2362" s="77">
        <v>12.3</v>
      </c>
      <c r="H2362" s="91">
        <f t="shared" si="450"/>
        <v>0.11818181818181825</v>
      </c>
      <c r="I2362" s="77">
        <f t="shared" si="449"/>
        <v>0.5</v>
      </c>
      <c r="J2362" s="77">
        <f t="shared" si="448"/>
        <v>1.3000000000000007</v>
      </c>
      <c r="K2362" s="80">
        <v>2</v>
      </c>
      <c r="L2362" s="74"/>
    </row>
    <row r="2363" spans="1:12" s="1" customFormat="1" ht="15" customHeight="1">
      <c r="A2363" s="137">
        <v>39212</v>
      </c>
      <c r="B2363" s="73" t="s">
        <v>112</v>
      </c>
      <c r="C2363" s="74" t="s">
        <v>1841</v>
      </c>
      <c r="D2363" s="73" t="s">
        <v>113</v>
      </c>
      <c r="E2363" s="78">
        <v>16</v>
      </c>
      <c r="F2363" s="77">
        <v>16.25</v>
      </c>
      <c r="G2363" s="77">
        <v>18.399999999999999</v>
      </c>
      <c r="H2363" s="91">
        <f t="shared" si="450"/>
        <v>0.14999999999999991</v>
      </c>
      <c r="I2363" s="77">
        <f t="shared" si="449"/>
        <v>0.25</v>
      </c>
      <c r="J2363" s="77">
        <f t="shared" si="448"/>
        <v>2.3999999999999986</v>
      </c>
      <c r="K2363" s="80">
        <v>2</v>
      </c>
      <c r="L2363" s="74"/>
    </row>
    <row r="2364" spans="1:12" s="1" customFormat="1" ht="15" hidden="1" customHeight="1">
      <c r="A2364" s="137">
        <v>39216</v>
      </c>
      <c r="B2364" s="73" t="s">
        <v>121</v>
      </c>
      <c r="C2364" s="74" t="s">
        <v>122</v>
      </c>
      <c r="D2364" s="73" t="s">
        <v>2412</v>
      </c>
      <c r="E2364" s="78">
        <v>15</v>
      </c>
      <c r="F2364" s="77">
        <v>14.5</v>
      </c>
      <c r="G2364" s="77">
        <v>14.1</v>
      </c>
      <c r="H2364" s="91">
        <f t="shared" si="450"/>
        <v>-6.0000000000000026E-2</v>
      </c>
      <c r="I2364" s="77">
        <f t="shared" si="449"/>
        <v>-0.5</v>
      </c>
      <c r="J2364" s="77">
        <f t="shared" si="448"/>
        <v>-0.90000000000000036</v>
      </c>
      <c r="K2364" s="80">
        <v>2</v>
      </c>
      <c r="L2364" s="74" t="s">
        <v>3006</v>
      </c>
    </row>
    <row r="2365" spans="1:12" s="1" customFormat="1" ht="15" hidden="1" customHeight="1">
      <c r="A2365" s="137">
        <v>39216</v>
      </c>
      <c r="B2365" s="73" t="s">
        <v>123</v>
      </c>
      <c r="C2365" s="74" t="s">
        <v>124</v>
      </c>
      <c r="D2365" s="73" t="s">
        <v>1215</v>
      </c>
      <c r="E2365" s="78">
        <v>15.5</v>
      </c>
      <c r="F2365" s="77">
        <v>16</v>
      </c>
      <c r="G2365" s="77">
        <v>15.9</v>
      </c>
      <c r="H2365" s="91">
        <f t="shared" si="450"/>
        <v>2.580645161290325E-2</v>
      </c>
      <c r="I2365" s="77">
        <f t="shared" si="449"/>
        <v>0.5</v>
      </c>
      <c r="J2365" s="77">
        <f t="shared" si="448"/>
        <v>0.40000000000000036</v>
      </c>
      <c r="K2365" s="80">
        <v>3</v>
      </c>
      <c r="L2365" s="74" t="s">
        <v>3006</v>
      </c>
    </row>
    <row r="2366" spans="1:12" s="1" customFormat="1" ht="15" hidden="1" customHeight="1">
      <c r="A2366" s="137">
        <v>39216</v>
      </c>
      <c r="B2366" s="73" t="s">
        <v>117</v>
      </c>
      <c r="C2366" s="74" t="s">
        <v>118</v>
      </c>
      <c r="D2366" s="73" t="s">
        <v>328</v>
      </c>
      <c r="E2366" s="78">
        <v>9</v>
      </c>
      <c r="F2366" s="77">
        <v>8.75</v>
      </c>
      <c r="G2366" s="77">
        <v>8.59</v>
      </c>
      <c r="H2366" s="91">
        <f t="shared" si="450"/>
        <v>-4.5555555555555571E-2</v>
      </c>
      <c r="I2366" s="77">
        <f t="shared" si="449"/>
        <v>-0.25</v>
      </c>
      <c r="J2366" s="77">
        <f t="shared" si="448"/>
        <v>-0.41000000000000014</v>
      </c>
      <c r="K2366" s="80">
        <v>1</v>
      </c>
      <c r="L2366" s="74"/>
    </row>
    <row r="2367" spans="1:12" s="1" customFormat="1" ht="15" hidden="1" customHeight="1">
      <c r="A2367" s="137">
        <v>39216</v>
      </c>
      <c r="B2367" s="73" t="s">
        <v>119</v>
      </c>
      <c r="C2367" s="74" t="s">
        <v>120</v>
      </c>
      <c r="D2367" s="73" t="s">
        <v>2412</v>
      </c>
      <c r="E2367" s="78">
        <v>15</v>
      </c>
      <c r="F2367" s="77">
        <v>17</v>
      </c>
      <c r="G2367" s="77">
        <v>15.96</v>
      </c>
      <c r="H2367" s="91">
        <f t="shared" si="450"/>
        <v>6.4000000000000057E-2</v>
      </c>
      <c r="I2367" s="77">
        <f t="shared" si="449"/>
        <v>2</v>
      </c>
      <c r="J2367" s="77">
        <f t="shared" si="448"/>
        <v>0.96000000000000085</v>
      </c>
      <c r="K2367" s="80">
        <v>2</v>
      </c>
      <c r="L2367" s="74"/>
    </row>
    <row r="2368" spans="1:12" s="1" customFormat="1" ht="15" hidden="1" customHeight="1">
      <c r="A2368" s="137">
        <v>39217</v>
      </c>
      <c r="B2368" s="73" t="s">
        <v>125</v>
      </c>
      <c r="C2368" s="74" t="s">
        <v>126</v>
      </c>
      <c r="D2368" s="73" t="s">
        <v>2223</v>
      </c>
      <c r="E2368" s="78">
        <v>15</v>
      </c>
      <c r="F2368" s="77">
        <v>15.02</v>
      </c>
      <c r="G2368" s="77">
        <v>15</v>
      </c>
      <c r="H2368" s="91">
        <f t="shared" si="450"/>
        <v>0</v>
      </c>
      <c r="I2368" s="77">
        <f t="shared" si="449"/>
        <v>1.9999999999999574E-2</v>
      </c>
      <c r="J2368" s="77">
        <f t="shared" si="448"/>
        <v>0</v>
      </c>
      <c r="K2368" s="80">
        <v>2</v>
      </c>
      <c r="L2368" s="74" t="s">
        <v>3006</v>
      </c>
    </row>
    <row r="2369" spans="1:12" s="1" customFormat="1" ht="15" hidden="1" customHeight="1">
      <c r="A2369" s="137">
        <v>39218</v>
      </c>
      <c r="B2369" s="73" t="s">
        <v>129</v>
      </c>
      <c r="C2369" s="74" t="s">
        <v>130</v>
      </c>
      <c r="D2369" s="73" t="s">
        <v>2473</v>
      </c>
      <c r="E2369" s="78">
        <v>13</v>
      </c>
      <c r="F2369" s="77">
        <v>14.5</v>
      </c>
      <c r="G2369" s="77">
        <v>14.79</v>
      </c>
      <c r="H2369" s="91">
        <f t="shared" si="450"/>
        <v>0.13769230769230761</v>
      </c>
      <c r="I2369" s="77">
        <f t="shared" si="449"/>
        <v>1.5</v>
      </c>
      <c r="J2369" s="77">
        <f t="shared" si="448"/>
        <v>1.7899999999999991</v>
      </c>
      <c r="K2369" s="80">
        <v>3</v>
      </c>
      <c r="L2369" s="74"/>
    </row>
    <row r="2370" spans="1:12" s="1" customFormat="1" ht="15" hidden="1" customHeight="1">
      <c r="A2370" s="137">
        <v>39218</v>
      </c>
      <c r="B2370" s="73" t="s">
        <v>131</v>
      </c>
      <c r="C2370" s="74" t="s">
        <v>3854</v>
      </c>
      <c r="D2370" s="73" t="s">
        <v>2189</v>
      </c>
      <c r="E2370" s="78">
        <v>16</v>
      </c>
      <c r="F2370" s="77">
        <v>15.9</v>
      </c>
      <c r="G2370" s="77">
        <v>15.44</v>
      </c>
      <c r="H2370" s="91">
        <f t="shared" si="450"/>
        <v>-3.5000000000000031E-2</v>
      </c>
      <c r="I2370" s="77">
        <f t="shared" si="449"/>
        <v>-9.9999999999999645E-2</v>
      </c>
      <c r="J2370" s="77">
        <f t="shared" si="448"/>
        <v>-0.5600000000000005</v>
      </c>
      <c r="K2370" s="80">
        <v>1</v>
      </c>
      <c r="L2370" s="74"/>
    </row>
    <row r="2371" spans="1:12" s="1" customFormat="1" ht="15" hidden="1" customHeight="1">
      <c r="A2371" s="137">
        <v>39218</v>
      </c>
      <c r="B2371" s="73" t="s">
        <v>127</v>
      </c>
      <c r="C2371" s="74" t="s">
        <v>128</v>
      </c>
      <c r="D2371" s="73" t="s">
        <v>901</v>
      </c>
      <c r="E2371" s="78">
        <v>11</v>
      </c>
      <c r="F2371" s="77">
        <v>12</v>
      </c>
      <c r="G2371" s="77">
        <v>16.559999999999999</v>
      </c>
      <c r="H2371" s="91">
        <f t="shared" si="450"/>
        <v>0.50545454545454538</v>
      </c>
      <c r="I2371" s="77">
        <f t="shared" si="449"/>
        <v>1</v>
      </c>
      <c r="J2371" s="77">
        <f t="shared" si="448"/>
        <v>5.5599999999999987</v>
      </c>
      <c r="K2371" s="80">
        <v>2</v>
      </c>
      <c r="L2371" s="74"/>
    </row>
    <row r="2372" spans="1:12" s="1" customFormat="1" ht="15" hidden="1" customHeight="1">
      <c r="A2372" s="137">
        <v>39219</v>
      </c>
      <c r="B2372" s="73" t="s">
        <v>3857</v>
      </c>
      <c r="C2372" s="74" t="s">
        <v>3858</v>
      </c>
      <c r="D2372" s="73" t="s">
        <v>3859</v>
      </c>
      <c r="E2372" s="78">
        <v>8</v>
      </c>
      <c r="F2372" s="77">
        <v>8.01</v>
      </c>
      <c r="G2372" s="77">
        <v>8.01</v>
      </c>
      <c r="H2372" s="91">
        <f t="shared" si="450"/>
        <v>1.2499999999999734E-3</v>
      </c>
      <c r="I2372" s="77">
        <f t="shared" si="449"/>
        <v>9.9999999999997868E-3</v>
      </c>
      <c r="J2372" s="77">
        <f t="shared" si="448"/>
        <v>9.9999999999997868E-3</v>
      </c>
      <c r="K2372" s="80">
        <v>1</v>
      </c>
      <c r="L2372" s="74"/>
    </row>
    <row r="2373" spans="1:12" s="1" customFormat="1" ht="15" hidden="1" customHeight="1">
      <c r="A2373" s="137">
        <v>39219</v>
      </c>
      <c r="B2373" s="73" t="s">
        <v>3860</v>
      </c>
      <c r="C2373" s="74" t="s">
        <v>3861</v>
      </c>
      <c r="D2373" s="73" t="s">
        <v>2299</v>
      </c>
      <c r="E2373" s="78">
        <v>11</v>
      </c>
      <c r="F2373" s="77">
        <v>11.55</v>
      </c>
      <c r="G2373" s="77">
        <v>11.75</v>
      </c>
      <c r="H2373" s="91">
        <f t="shared" si="450"/>
        <v>6.8181818181818177E-2</v>
      </c>
      <c r="I2373" s="77">
        <f t="shared" si="449"/>
        <v>0.55000000000000071</v>
      </c>
      <c r="J2373" s="77">
        <f t="shared" si="448"/>
        <v>0.75</v>
      </c>
      <c r="K2373" s="80">
        <v>2</v>
      </c>
      <c r="L2373" s="74"/>
    </row>
    <row r="2374" spans="1:12" s="1" customFormat="1" ht="15" hidden="1" customHeight="1">
      <c r="A2374" s="137">
        <v>39219</v>
      </c>
      <c r="B2374" s="73" t="s">
        <v>3855</v>
      </c>
      <c r="C2374" s="74" t="s">
        <v>3856</v>
      </c>
      <c r="D2374" s="73" t="s">
        <v>3517</v>
      </c>
      <c r="E2374" s="78">
        <v>26</v>
      </c>
      <c r="F2374" s="77">
        <v>30.76</v>
      </c>
      <c r="G2374" s="77">
        <v>31.13</v>
      </c>
      <c r="H2374" s="91">
        <f t="shared" si="450"/>
        <v>0.19730769230769227</v>
      </c>
      <c r="I2374" s="77">
        <f t="shared" si="449"/>
        <v>4.7600000000000016</v>
      </c>
      <c r="J2374" s="77">
        <f t="shared" si="448"/>
        <v>5.129999999999999</v>
      </c>
      <c r="K2374" s="80">
        <v>3</v>
      </c>
      <c r="L2374" s="74"/>
    </row>
    <row r="2375" spans="1:12" s="1" customFormat="1" ht="15" hidden="1" customHeight="1">
      <c r="A2375" s="137">
        <v>39223</v>
      </c>
      <c r="B2375" s="73" t="s">
        <v>3862</v>
      </c>
      <c r="C2375" s="74" t="s">
        <v>3863</v>
      </c>
      <c r="D2375" s="73" t="s">
        <v>3864</v>
      </c>
      <c r="E2375" s="78">
        <v>8</v>
      </c>
      <c r="F2375" s="77">
        <v>8</v>
      </c>
      <c r="G2375" s="77">
        <v>8.15</v>
      </c>
      <c r="H2375" s="91">
        <f t="shared" si="450"/>
        <v>1.8750000000000044E-2</v>
      </c>
      <c r="I2375" s="77">
        <f t="shared" si="449"/>
        <v>0</v>
      </c>
      <c r="J2375" s="77">
        <f t="shared" si="448"/>
        <v>0.15000000000000036</v>
      </c>
      <c r="K2375" s="80">
        <v>1</v>
      </c>
      <c r="L2375" s="74"/>
    </row>
    <row r="2376" spans="1:12" s="1" customFormat="1" ht="15" hidden="1" customHeight="1">
      <c r="A2376" s="137">
        <v>39224</v>
      </c>
      <c r="B2376" s="73" t="s">
        <v>3865</v>
      </c>
      <c r="C2376" s="74" t="s">
        <v>3866</v>
      </c>
      <c r="D2376" s="73" t="s">
        <v>1235</v>
      </c>
      <c r="E2376" s="78">
        <v>13</v>
      </c>
      <c r="F2376" s="77">
        <v>13.5</v>
      </c>
      <c r="G2376" s="77">
        <v>13.26</v>
      </c>
      <c r="H2376" s="91">
        <f t="shared" si="450"/>
        <v>1.9999999999999983E-2</v>
      </c>
      <c r="I2376" s="77">
        <f t="shared" si="449"/>
        <v>0.5</v>
      </c>
      <c r="J2376" s="77">
        <f t="shared" si="448"/>
        <v>0.25999999999999979</v>
      </c>
      <c r="K2376" s="80">
        <v>1</v>
      </c>
      <c r="L2376" s="74"/>
    </row>
    <row r="2377" spans="1:12" s="1" customFormat="1" ht="15" hidden="1" customHeight="1">
      <c r="A2377" s="137">
        <v>39224</v>
      </c>
      <c r="B2377" s="73" t="s">
        <v>3867</v>
      </c>
      <c r="C2377" s="74" t="s">
        <v>3868</v>
      </c>
      <c r="D2377" s="73" t="s">
        <v>4204</v>
      </c>
      <c r="E2377" s="78">
        <v>10</v>
      </c>
      <c r="F2377" s="77">
        <v>11</v>
      </c>
      <c r="G2377" s="77">
        <v>10.76</v>
      </c>
      <c r="H2377" s="91">
        <f t="shared" si="450"/>
        <v>7.5999999999999984E-2</v>
      </c>
      <c r="I2377" s="77">
        <f t="shared" si="449"/>
        <v>1</v>
      </c>
      <c r="J2377" s="77">
        <f t="shared" si="448"/>
        <v>0.75999999999999979</v>
      </c>
      <c r="K2377" s="80">
        <v>1</v>
      </c>
      <c r="L2377" s="74"/>
    </row>
    <row r="2378" spans="1:12" s="1" customFormat="1" ht="15" customHeight="1">
      <c r="A2378" s="137">
        <v>39224</v>
      </c>
      <c r="B2378" s="73" t="s">
        <v>3869</v>
      </c>
      <c r="C2378" s="74" t="s">
        <v>3870</v>
      </c>
      <c r="D2378" s="73" t="s">
        <v>3871</v>
      </c>
      <c r="E2378" s="78">
        <v>22</v>
      </c>
      <c r="F2378" s="77">
        <v>21.7</v>
      </c>
      <c r="G2378" s="77">
        <v>19</v>
      </c>
      <c r="H2378" s="91">
        <f t="shared" si="450"/>
        <v>-0.13636363636363635</v>
      </c>
      <c r="I2378" s="77">
        <f t="shared" si="449"/>
        <v>-0.30000000000000071</v>
      </c>
      <c r="J2378" s="77">
        <f t="shared" si="448"/>
        <v>-3</v>
      </c>
      <c r="K2378" s="80">
        <v>1</v>
      </c>
      <c r="L2378" s="74"/>
    </row>
    <row r="2379" spans="1:12" s="1" customFormat="1" ht="15" hidden="1" customHeight="1">
      <c r="A2379" s="137">
        <v>39225</v>
      </c>
      <c r="B2379" s="73" t="s">
        <v>3874</v>
      </c>
      <c r="C2379" s="74" t="s">
        <v>3875</v>
      </c>
      <c r="D2379" s="73" t="s">
        <v>3876</v>
      </c>
      <c r="E2379" s="78">
        <v>8</v>
      </c>
      <c r="F2379" s="77">
        <v>8</v>
      </c>
      <c r="G2379" s="77">
        <v>8.02</v>
      </c>
      <c r="H2379" s="91">
        <f t="shared" si="450"/>
        <v>2.4999999999999467E-3</v>
      </c>
      <c r="I2379" s="77">
        <f>(F2379-E2379)</f>
        <v>0</v>
      </c>
      <c r="J2379" s="77">
        <f t="shared" si="448"/>
        <v>1.9999999999999574E-2</v>
      </c>
      <c r="K2379" s="80">
        <v>1</v>
      </c>
      <c r="L2379" s="74"/>
    </row>
    <row r="2380" spans="1:12" s="1" customFormat="1" ht="15" hidden="1" customHeight="1">
      <c r="A2380" s="137">
        <v>39225</v>
      </c>
      <c r="B2380" s="73" t="s">
        <v>3877</v>
      </c>
      <c r="C2380" s="74" t="s">
        <v>3878</v>
      </c>
      <c r="D2380" s="73" t="s">
        <v>3054</v>
      </c>
      <c r="E2380" s="78">
        <v>8</v>
      </c>
      <c r="F2380" s="77">
        <v>8.08</v>
      </c>
      <c r="G2380" s="77">
        <v>8.08</v>
      </c>
      <c r="H2380" s="91">
        <f t="shared" si="450"/>
        <v>1.0000000000000009E-2</v>
      </c>
      <c r="I2380" s="77">
        <f>(F2380-E2380)</f>
        <v>8.0000000000000071E-2</v>
      </c>
      <c r="J2380" s="77">
        <f t="shared" si="448"/>
        <v>8.0000000000000071E-2</v>
      </c>
      <c r="K2380" s="80">
        <v>1</v>
      </c>
      <c r="L2380" s="74"/>
    </row>
    <row r="2381" spans="1:12" s="1" customFormat="1" ht="15" hidden="1" customHeight="1">
      <c r="A2381" s="137">
        <v>39225</v>
      </c>
      <c r="B2381" s="73" t="s">
        <v>3879</v>
      </c>
      <c r="C2381" s="74" t="s">
        <v>3880</v>
      </c>
      <c r="D2381" s="73" t="s">
        <v>1816</v>
      </c>
      <c r="E2381" s="78">
        <v>9</v>
      </c>
      <c r="F2381" s="77">
        <v>9</v>
      </c>
      <c r="G2381" s="77">
        <v>8.4700000000000006</v>
      </c>
      <c r="H2381" s="91">
        <f t="shared" si="450"/>
        <v>-5.8888888888888817E-2</v>
      </c>
      <c r="I2381" s="77">
        <f t="shared" ref="I2381:I2397" si="451">F2381-E2381</f>
        <v>0</v>
      </c>
      <c r="J2381" s="77">
        <f t="shared" si="448"/>
        <v>-0.52999999999999936</v>
      </c>
      <c r="K2381" s="80">
        <v>1</v>
      </c>
      <c r="L2381" s="74"/>
    </row>
    <row r="2382" spans="1:12" s="1" customFormat="1" ht="15" hidden="1" customHeight="1">
      <c r="A2382" s="137">
        <v>39225</v>
      </c>
      <c r="B2382" s="73" t="s">
        <v>3872</v>
      </c>
      <c r="C2382" s="74" t="s">
        <v>3873</v>
      </c>
      <c r="D2382" s="73" t="s">
        <v>4563</v>
      </c>
      <c r="E2382" s="78">
        <v>19</v>
      </c>
      <c r="F2382" s="77">
        <v>23</v>
      </c>
      <c r="G2382" s="77">
        <v>24.03</v>
      </c>
      <c r="H2382" s="91">
        <f t="shared" si="450"/>
        <v>0.26473684210526321</v>
      </c>
      <c r="I2382" s="77">
        <f t="shared" si="451"/>
        <v>4</v>
      </c>
      <c r="J2382" s="77">
        <f t="shared" si="448"/>
        <v>5.0300000000000011</v>
      </c>
      <c r="K2382" s="80">
        <v>3</v>
      </c>
      <c r="L2382" s="74"/>
    </row>
    <row r="2383" spans="1:12" s="1" customFormat="1" ht="15" hidden="1" customHeight="1">
      <c r="A2383" s="137">
        <v>39226</v>
      </c>
      <c r="B2383" s="73" t="s">
        <v>3881</v>
      </c>
      <c r="C2383" s="74" t="s">
        <v>1990</v>
      </c>
      <c r="D2383" s="73" t="s">
        <v>1991</v>
      </c>
      <c r="E2383" s="78">
        <v>6</v>
      </c>
      <c r="F2383" s="77">
        <v>6.07</v>
      </c>
      <c r="G2383" s="77">
        <v>6.1</v>
      </c>
      <c r="H2383" s="91">
        <f t="shared" si="450"/>
        <v>1.6666666666666607E-2</v>
      </c>
      <c r="I2383" s="77">
        <f t="shared" si="451"/>
        <v>7.0000000000000284E-2</v>
      </c>
      <c r="J2383" s="77">
        <f t="shared" si="448"/>
        <v>9.9999999999999645E-2</v>
      </c>
      <c r="K2383" s="80">
        <v>1</v>
      </c>
      <c r="L2383" s="74"/>
    </row>
    <row r="2384" spans="1:12" s="1" customFormat="1" ht="15" hidden="1" customHeight="1">
      <c r="A2384" s="137">
        <v>39226</v>
      </c>
      <c r="B2384" s="73" t="s">
        <v>1992</v>
      </c>
      <c r="C2384" s="74" t="s">
        <v>1993</v>
      </c>
      <c r="D2384" s="73" t="s">
        <v>1994</v>
      </c>
      <c r="E2384" s="78">
        <v>12</v>
      </c>
      <c r="F2384" s="77">
        <v>12</v>
      </c>
      <c r="G2384" s="77">
        <v>12.04</v>
      </c>
      <c r="H2384" s="91">
        <f t="shared" si="450"/>
        <v>3.3333333333332624E-3</v>
      </c>
      <c r="I2384" s="77">
        <f t="shared" si="451"/>
        <v>0</v>
      </c>
      <c r="J2384" s="77">
        <f t="shared" si="448"/>
        <v>3.9999999999999147E-2</v>
      </c>
      <c r="K2384" s="80">
        <v>1</v>
      </c>
      <c r="L2384" s="74"/>
    </row>
    <row r="2385" spans="1:12" s="1" customFormat="1" ht="15" hidden="1" customHeight="1">
      <c r="A2385" s="137">
        <v>39232</v>
      </c>
      <c r="B2385" s="73" t="s">
        <v>3664</v>
      </c>
      <c r="C2385" s="74" t="s">
        <v>3665</v>
      </c>
      <c r="D2385" s="73" t="s">
        <v>3666</v>
      </c>
      <c r="E2385" s="78">
        <v>8</v>
      </c>
      <c r="F2385" s="77">
        <v>8.02</v>
      </c>
      <c r="G2385" s="77">
        <v>8.06</v>
      </c>
      <c r="H2385" s="91">
        <f t="shared" si="450"/>
        <v>7.5000000000000622E-3</v>
      </c>
      <c r="I2385" s="77">
        <f t="shared" si="451"/>
        <v>1.9999999999999574E-2</v>
      </c>
      <c r="J2385" s="77">
        <f t="shared" si="448"/>
        <v>6.0000000000000497E-2</v>
      </c>
      <c r="K2385" s="80">
        <v>1</v>
      </c>
      <c r="L2385" s="74"/>
    </row>
    <row r="2386" spans="1:12" s="1" customFormat="1" ht="15" hidden="1" customHeight="1">
      <c r="A2386" s="137">
        <v>39232</v>
      </c>
      <c r="B2386" s="73" t="s">
        <v>3667</v>
      </c>
      <c r="C2386" s="74" t="s">
        <v>3668</v>
      </c>
      <c r="D2386" s="73" t="s">
        <v>2313</v>
      </c>
      <c r="E2386" s="78">
        <v>15</v>
      </c>
      <c r="F2386" s="77">
        <v>16</v>
      </c>
      <c r="G2386" s="77">
        <v>14.43</v>
      </c>
      <c r="H2386" s="91">
        <f t="shared" si="450"/>
        <v>-3.800000000000002E-2</v>
      </c>
      <c r="I2386" s="77">
        <f t="shared" si="451"/>
        <v>1</v>
      </c>
      <c r="J2386" s="77">
        <f t="shared" si="448"/>
        <v>-0.57000000000000028</v>
      </c>
      <c r="K2386" s="80">
        <v>2</v>
      </c>
      <c r="L2386" s="74"/>
    </row>
    <row r="2387" spans="1:12" s="1" customFormat="1" ht="15" hidden="1" customHeight="1">
      <c r="A2387" s="137">
        <v>39233</v>
      </c>
      <c r="B2387" s="73" t="s">
        <v>3669</v>
      </c>
      <c r="C2387" s="74" t="s">
        <v>3670</v>
      </c>
      <c r="D2387" s="73" t="s">
        <v>2473</v>
      </c>
      <c r="E2387" s="78">
        <v>18</v>
      </c>
      <c r="F2387" s="77">
        <v>17.5</v>
      </c>
      <c r="G2387" s="77">
        <v>17.73</v>
      </c>
      <c r="H2387" s="91">
        <f t="shared" si="450"/>
        <v>-1.4999999999999977E-2</v>
      </c>
      <c r="I2387" s="77">
        <f t="shared" si="451"/>
        <v>-0.5</v>
      </c>
      <c r="J2387" s="77">
        <f t="shared" si="448"/>
        <v>-0.26999999999999957</v>
      </c>
      <c r="K2387" s="80">
        <v>1</v>
      </c>
      <c r="L2387" s="74"/>
    </row>
    <row r="2388" spans="1:12" s="1" customFormat="1" ht="15" hidden="1" customHeight="1">
      <c r="A2388" s="137">
        <v>39233</v>
      </c>
      <c r="B2388" s="73" t="s">
        <v>3671</v>
      </c>
      <c r="C2388" s="74" t="s">
        <v>3672</v>
      </c>
      <c r="D2388" s="73" t="s">
        <v>3673</v>
      </c>
      <c r="E2388" s="78">
        <v>27</v>
      </c>
      <c r="F2388" s="77">
        <v>28</v>
      </c>
      <c r="G2388" s="77">
        <v>27.2</v>
      </c>
      <c r="H2388" s="91">
        <f t="shared" si="450"/>
        <v>7.4074074074073808E-3</v>
      </c>
      <c r="I2388" s="77">
        <f t="shared" si="451"/>
        <v>1</v>
      </c>
      <c r="J2388" s="77">
        <f t="shared" si="448"/>
        <v>0.19999999999999929</v>
      </c>
      <c r="K2388" s="80">
        <v>3</v>
      </c>
      <c r="L2388" s="74"/>
    </row>
    <row r="2389" spans="1:12" s="1" customFormat="1" ht="15" hidden="1" customHeight="1">
      <c r="A2389" s="137">
        <v>39238</v>
      </c>
      <c r="B2389" s="73" t="s">
        <v>3674</v>
      </c>
      <c r="C2389" s="74" t="s">
        <v>3675</v>
      </c>
      <c r="D2389" s="73" t="s">
        <v>157</v>
      </c>
      <c r="E2389" s="78">
        <v>12</v>
      </c>
      <c r="F2389" s="77">
        <v>13.75</v>
      </c>
      <c r="G2389" s="77">
        <v>14.01</v>
      </c>
      <c r="H2389" s="91">
        <f t="shared" si="450"/>
        <v>0.16749999999999998</v>
      </c>
      <c r="I2389" s="77">
        <f t="shared" si="451"/>
        <v>1.75</v>
      </c>
      <c r="J2389" s="77">
        <f t="shared" si="448"/>
        <v>2.0099999999999998</v>
      </c>
      <c r="K2389" s="80">
        <v>3</v>
      </c>
      <c r="L2389" s="74"/>
    </row>
    <row r="2390" spans="1:12" s="1" customFormat="1" ht="15" hidden="1" customHeight="1">
      <c r="A2390" s="137">
        <v>39239</v>
      </c>
      <c r="B2390" s="73" t="s">
        <v>3676</v>
      </c>
      <c r="C2390" s="74" t="s">
        <v>3677</v>
      </c>
      <c r="D2390" s="73" t="s">
        <v>1906</v>
      </c>
      <c r="E2390" s="78">
        <v>7</v>
      </c>
      <c r="F2390" s="77">
        <v>7</v>
      </c>
      <c r="G2390" s="77">
        <v>7</v>
      </c>
      <c r="H2390" s="91">
        <f t="shared" si="450"/>
        <v>0</v>
      </c>
      <c r="I2390" s="77">
        <f t="shared" si="451"/>
        <v>0</v>
      </c>
      <c r="J2390" s="77">
        <f t="shared" si="448"/>
        <v>0</v>
      </c>
      <c r="K2390" s="80">
        <v>1</v>
      </c>
      <c r="L2390" s="74"/>
    </row>
    <row r="2391" spans="1:12" s="1" customFormat="1" ht="15" hidden="1" customHeight="1">
      <c r="A2391" s="137">
        <v>39239</v>
      </c>
      <c r="B2391" s="73" t="s">
        <v>3678</v>
      </c>
      <c r="C2391" s="74" t="s">
        <v>3679</v>
      </c>
      <c r="D2391" s="73" t="s">
        <v>309</v>
      </c>
      <c r="E2391" s="78">
        <v>13</v>
      </c>
      <c r="F2391" s="77">
        <v>16</v>
      </c>
      <c r="G2391" s="77">
        <v>19.71</v>
      </c>
      <c r="H2391" s="91">
        <f t="shared" si="450"/>
        <v>0.51615384615384619</v>
      </c>
      <c r="I2391" s="77">
        <f t="shared" si="451"/>
        <v>3</v>
      </c>
      <c r="J2391" s="77">
        <f t="shared" si="448"/>
        <v>6.7100000000000009</v>
      </c>
      <c r="K2391" s="80">
        <v>3</v>
      </c>
      <c r="L2391" s="74"/>
    </row>
    <row r="2392" spans="1:12" s="1" customFormat="1" ht="15" hidden="1" customHeight="1">
      <c r="A2392" s="137">
        <v>39240</v>
      </c>
      <c r="B2392" s="73" t="s">
        <v>3687</v>
      </c>
      <c r="C2392" s="74" t="s">
        <v>3688</v>
      </c>
      <c r="D2392" s="73" t="s">
        <v>2105</v>
      </c>
      <c r="E2392" s="78">
        <v>11</v>
      </c>
      <c r="F2392" s="77">
        <v>10.8</v>
      </c>
      <c r="G2392" s="77">
        <v>10.5</v>
      </c>
      <c r="H2392" s="91">
        <f t="shared" si="450"/>
        <v>-4.5454545454545456E-2</v>
      </c>
      <c r="I2392" s="77">
        <f t="shared" si="451"/>
        <v>-0.19999999999999929</v>
      </c>
      <c r="J2392" s="77">
        <f t="shared" si="448"/>
        <v>-0.5</v>
      </c>
      <c r="K2392" s="80">
        <v>2</v>
      </c>
      <c r="L2392" s="74" t="s">
        <v>3006</v>
      </c>
    </row>
    <row r="2393" spans="1:12" s="1" customFormat="1" ht="15" hidden="1" customHeight="1">
      <c r="A2393" s="137">
        <v>39240</v>
      </c>
      <c r="B2393" s="73" t="s">
        <v>3684</v>
      </c>
      <c r="C2393" s="74" t="s">
        <v>3685</v>
      </c>
      <c r="D2393" s="73" t="s">
        <v>3686</v>
      </c>
      <c r="E2393" s="78">
        <v>8</v>
      </c>
      <c r="F2393" s="77">
        <v>8</v>
      </c>
      <c r="G2393" s="77">
        <v>8.0500000000000007</v>
      </c>
      <c r="H2393" s="91">
        <f t="shared" si="450"/>
        <v>6.2500000000000888E-3</v>
      </c>
      <c r="I2393" s="77">
        <f t="shared" si="451"/>
        <v>0</v>
      </c>
      <c r="J2393" s="77">
        <f t="shared" si="448"/>
        <v>5.0000000000000711E-2</v>
      </c>
      <c r="K2393" s="80">
        <v>1</v>
      </c>
      <c r="L2393" s="74"/>
    </row>
    <row r="2394" spans="1:12" s="1" customFormat="1" ht="15" hidden="1" customHeight="1">
      <c r="A2394" s="137">
        <v>39240</v>
      </c>
      <c r="B2394" s="73" t="s">
        <v>3680</v>
      </c>
      <c r="C2394" s="74" t="s">
        <v>3681</v>
      </c>
      <c r="D2394" s="73" t="s">
        <v>328</v>
      </c>
      <c r="E2394" s="78">
        <v>17</v>
      </c>
      <c r="F2394" s="77">
        <v>18</v>
      </c>
      <c r="G2394" s="77">
        <v>18</v>
      </c>
      <c r="H2394" s="91">
        <f t="shared" si="450"/>
        <v>5.8823529411764705E-2</v>
      </c>
      <c r="I2394" s="77">
        <f t="shared" si="451"/>
        <v>1</v>
      </c>
      <c r="J2394" s="77">
        <f t="shared" si="448"/>
        <v>1</v>
      </c>
      <c r="K2394" s="80">
        <v>2</v>
      </c>
      <c r="L2394" s="74"/>
    </row>
    <row r="2395" spans="1:12" s="1" customFormat="1" ht="15" hidden="1" customHeight="1">
      <c r="A2395" s="137">
        <v>39240</v>
      </c>
      <c r="B2395" s="73" t="s">
        <v>3682</v>
      </c>
      <c r="C2395" s="74" t="s">
        <v>3683</v>
      </c>
      <c r="D2395" s="73" t="s">
        <v>1972</v>
      </c>
      <c r="E2395" s="78">
        <v>15</v>
      </c>
      <c r="F2395" s="77">
        <v>23</v>
      </c>
      <c r="G2395" s="77">
        <v>22.18</v>
      </c>
      <c r="H2395" s="91">
        <f t="shared" si="450"/>
        <v>0.47866666666666663</v>
      </c>
      <c r="I2395" s="77">
        <f t="shared" si="451"/>
        <v>8</v>
      </c>
      <c r="J2395" s="77">
        <f t="shared" si="448"/>
        <v>7.18</v>
      </c>
      <c r="K2395" s="80">
        <v>3</v>
      </c>
      <c r="L2395" s="74"/>
    </row>
    <row r="2396" spans="1:12" s="1" customFormat="1" ht="15" hidden="1" customHeight="1">
      <c r="A2396" s="137">
        <v>39245</v>
      </c>
      <c r="B2396" s="73" t="s">
        <v>3689</v>
      </c>
      <c r="C2396" s="74" t="s">
        <v>3690</v>
      </c>
      <c r="D2396" s="73" t="s">
        <v>215</v>
      </c>
      <c r="E2396" s="78">
        <v>15</v>
      </c>
      <c r="F2396" s="77">
        <v>15.05</v>
      </c>
      <c r="G2396" s="77">
        <v>14.6</v>
      </c>
      <c r="H2396" s="91">
        <f t="shared" si="450"/>
        <v>-2.6666666666666689E-2</v>
      </c>
      <c r="I2396" s="77">
        <f t="shared" si="451"/>
        <v>5.0000000000000711E-2</v>
      </c>
      <c r="J2396" s="77">
        <f t="shared" si="448"/>
        <v>-0.40000000000000036</v>
      </c>
      <c r="K2396" s="80">
        <v>1</v>
      </c>
      <c r="L2396" s="74"/>
    </row>
    <row r="2397" spans="1:12" s="1" customFormat="1" ht="15" hidden="1" customHeight="1">
      <c r="A2397" s="137">
        <v>39246</v>
      </c>
      <c r="B2397" s="73" t="s">
        <v>3691</v>
      </c>
      <c r="C2397" s="74" t="s">
        <v>3692</v>
      </c>
      <c r="D2397" s="73" t="s">
        <v>3693</v>
      </c>
      <c r="E2397" s="78">
        <v>10.5</v>
      </c>
      <c r="F2397" s="77">
        <v>10.5</v>
      </c>
      <c r="G2397" s="77">
        <v>10.51</v>
      </c>
      <c r="H2397" s="91">
        <f t="shared" si="450"/>
        <v>9.5238095238093211E-4</v>
      </c>
      <c r="I2397" s="77">
        <f t="shared" si="451"/>
        <v>0</v>
      </c>
      <c r="J2397" s="77">
        <f t="shared" si="448"/>
        <v>9.9999999999997868E-3</v>
      </c>
      <c r="K2397" s="80">
        <v>1</v>
      </c>
      <c r="L2397" s="74"/>
    </row>
    <row r="2398" spans="1:12" s="1" customFormat="1" ht="15" hidden="1" customHeight="1">
      <c r="A2398" s="137">
        <v>39251</v>
      </c>
      <c r="B2398" s="73" t="s">
        <v>2004</v>
      </c>
      <c r="C2398" s="74" t="s">
        <v>2005</v>
      </c>
      <c r="D2398" s="73" t="s">
        <v>2006</v>
      </c>
      <c r="E2398" s="78">
        <v>8</v>
      </c>
      <c r="F2398" s="77">
        <v>8</v>
      </c>
      <c r="G2398" s="77">
        <v>8.09</v>
      </c>
      <c r="H2398" s="91">
        <f t="shared" si="450"/>
        <v>1.1249999999999982E-2</v>
      </c>
      <c r="I2398" s="77">
        <f>(F2398-E2398)</f>
        <v>0</v>
      </c>
      <c r="J2398" s="77">
        <f t="shared" si="448"/>
        <v>8.9999999999999858E-2</v>
      </c>
      <c r="K2398" s="80">
        <v>1</v>
      </c>
      <c r="L2398" s="74"/>
    </row>
    <row r="2399" spans="1:12" s="1" customFormat="1" ht="15" hidden="1" customHeight="1">
      <c r="A2399" s="137">
        <v>39252</v>
      </c>
      <c r="B2399" s="73" t="s">
        <v>2007</v>
      </c>
      <c r="C2399" s="74" t="s">
        <v>2008</v>
      </c>
      <c r="D2399" s="73" t="s">
        <v>3686</v>
      </c>
      <c r="E2399" s="78">
        <v>10</v>
      </c>
      <c r="F2399" s="78">
        <v>10.15</v>
      </c>
      <c r="G2399" s="77">
        <v>10.18</v>
      </c>
      <c r="H2399" s="91">
        <f t="shared" si="450"/>
        <v>1.7999999999999971E-2</v>
      </c>
      <c r="I2399" s="77">
        <f>(F2399-E2399)</f>
        <v>0.15000000000000036</v>
      </c>
      <c r="J2399" s="77">
        <f t="shared" si="448"/>
        <v>0.17999999999999972</v>
      </c>
      <c r="K2399" s="80">
        <v>1</v>
      </c>
      <c r="L2399" s="74"/>
    </row>
    <row r="2400" spans="1:12" s="1" customFormat="1" ht="15" hidden="1" customHeight="1">
      <c r="A2400" s="137">
        <v>39254</v>
      </c>
      <c r="B2400" s="73" t="s">
        <v>2012</v>
      </c>
      <c r="C2400" s="74" t="s">
        <v>2013</v>
      </c>
      <c r="D2400" s="73" t="s">
        <v>758</v>
      </c>
      <c r="E2400" s="78">
        <v>15</v>
      </c>
      <c r="F2400" s="77">
        <v>13</v>
      </c>
      <c r="G2400" s="77">
        <v>13.5</v>
      </c>
      <c r="H2400" s="91">
        <f t="shared" si="450"/>
        <v>-0.1</v>
      </c>
      <c r="I2400" s="77">
        <f>F2400-E2400</f>
        <v>-2</v>
      </c>
      <c r="J2400" s="77">
        <f t="shared" si="448"/>
        <v>-1.5</v>
      </c>
      <c r="K2400" s="80">
        <v>1</v>
      </c>
      <c r="L2400" s="74"/>
    </row>
    <row r="2401" spans="1:12" s="1" customFormat="1" ht="15" hidden="1" customHeight="1">
      <c r="A2401" s="137">
        <v>39254</v>
      </c>
      <c r="B2401" s="73" t="s">
        <v>2009</v>
      </c>
      <c r="C2401" s="74" t="s">
        <v>2010</v>
      </c>
      <c r="D2401" s="73" t="s">
        <v>2011</v>
      </c>
      <c r="E2401" s="78">
        <v>31</v>
      </c>
      <c r="F2401" s="77">
        <v>36.450000000000003</v>
      </c>
      <c r="G2401" s="77">
        <v>35.06</v>
      </c>
      <c r="H2401" s="91">
        <f t="shared" si="450"/>
        <v>0.13096774193548394</v>
      </c>
      <c r="I2401" s="77">
        <f>F2401-E2401</f>
        <v>5.4500000000000028</v>
      </c>
      <c r="J2401" s="77">
        <f t="shared" si="448"/>
        <v>4.0600000000000023</v>
      </c>
      <c r="K2401" s="80">
        <v>3</v>
      </c>
      <c r="L2401" s="74"/>
    </row>
    <row r="2402" spans="1:12" s="1" customFormat="1" ht="15" hidden="1" customHeight="1">
      <c r="A2402" s="137">
        <v>39255</v>
      </c>
      <c r="B2402" s="73" t="s">
        <v>2014</v>
      </c>
      <c r="C2402" s="74" t="s">
        <v>2015</v>
      </c>
      <c r="D2402" s="73" t="s">
        <v>2016</v>
      </c>
      <c r="E2402" s="78">
        <v>6</v>
      </c>
      <c r="F2402" s="77">
        <v>6.41</v>
      </c>
      <c r="G2402" s="77">
        <v>6.4</v>
      </c>
      <c r="H2402" s="91">
        <f t="shared" si="450"/>
        <v>6.6666666666666721E-2</v>
      </c>
      <c r="I2402" s="77">
        <f>(F2402-E2402)</f>
        <v>0.41000000000000014</v>
      </c>
      <c r="J2402" s="77">
        <f t="shared" ref="J2402:J2465" si="452">G2402-E2402</f>
        <v>0.40000000000000036</v>
      </c>
      <c r="K2402" s="80">
        <v>1</v>
      </c>
      <c r="L2402" s="74"/>
    </row>
    <row r="2403" spans="1:12" s="1" customFormat="1" ht="15" hidden="1" customHeight="1">
      <c r="A2403" s="137">
        <v>39258</v>
      </c>
      <c r="B2403" s="73" t="s">
        <v>2017</v>
      </c>
      <c r="C2403" s="74" t="s">
        <v>2018</v>
      </c>
      <c r="D2403" s="73" t="s">
        <v>1819</v>
      </c>
      <c r="E2403" s="78">
        <v>10</v>
      </c>
      <c r="F2403" s="77">
        <v>10.25</v>
      </c>
      <c r="G2403" s="77">
        <v>10.27</v>
      </c>
      <c r="H2403" s="91">
        <f t="shared" si="450"/>
        <v>2.6999999999999958E-2</v>
      </c>
      <c r="I2403" s="77">
        <f>(F2403-E2403)</f>
        <v>0.25</v>
      </c>
      <c r="J2403" s="77">
        <f t="shared" si="452"/>
        <v>0.26999999999999957</v>
      </c>
      <c r="K2403" s="80">
        <v>1</v>
      </c>
      <c r="L2403" s="74"/>
    </row>
    <row r="2404" spans="1:12" s="1" customFormat="1" ht="15" hidden="1" customHeight="1">
      <c r="A2404" s="137">
        <v>39259</v>
      </c>
      <c r="B2404" s="73" t="s">
        <v>2744</v>
      </c>
      <c r="C2404" s="74" t="s">
        <v>2745</v>
      </c>
      <c r="D2404" s="73" t="s">
        <v>4954</v>
      </c>
      <c r="E2404" s="78">
        <v>11</v>
      </c>
      <c r="F2404" s="77">
        <v>11</v>
      </c>
      <c r="G2404" s="77">
        <v>10</v>
      </c>
      <c r="H2404" s="91">
        <f t="shared" si="450"/>
        <v>-9.0909090909090912E-2</v>
      </c>
      <c r="I2404" s="77">
        <f t="shared" ref="I2404:I2457" si="453">F2404-E2404</f>
        <v>0</v>
      </c>
      <c r="J2404" s="77">
        <f t="shared" si="452"/>
        <v>-1</v>
      </c>
      <c r="K2404" s="80">
        <v>2</v>
      </c>
      <c r="L2404" s="74" t="s">
        <v>3006</v>
      </c>
    </row>
    <row r="2405" spans="1:12" s="1" customFormat="1" ht="15" hidden="1" customHeight="1">
      <c r="A2405" s="137">
        <v>39259</v>
      </c>
      <c r="B2405" s="211" t="s">
        <v>2026</v>
      </c>
      <c r="C2405" s="74" t="s">
        <v>2027</v>
      </c>
      <c r="D2405" s="209" t="s">
        <v>2473</v>
      </c>
      <c r="E2405" s="78">
        <v>14</v>
      </c>
      <c r="F2405" s="77">
        <v>14.2</v>
      </c>
      <c r="G2405" s="77">
        <v>15.95</v>
      </c>
      <c r="H2405" s="91">
        <f t="shared" si="450"/>
        <v>0.13928571428571423</v>
      </c>
      <c r="I2405" s="77">
        <f t="shared" si="453"/>
        <v>0.19999999999999929</v>
      </c>
      <c r="J2405" s="77">
        <f t="shared" si="452"/>
        <v>1.9499999999999993</v>
      </c>
      <c r="K2405" s="80">
        <v>3</v>
      </c>
      <c r="L2405" s="74"/>
    </row>
    <row r="2406" spans="1:12" s="1" customFormat="1" ht="15" hidden="1" customHeight="1">
      <c r="A2406" s="137">
        <v>39259</v>
      </c>
      <c r="B2406" s="211" t="s">
        <v>2019</v>
      </c>
      <c r="C2406" s="74" t="s">
        <v>2020</v>
      </c>
      <c r="D2406" s="209" t="s">
        <v>4225</v>
      </c>
      <c r="E2406" s="78">
        <v>16.5</v>
      </c>
      <c r="F2406" s="77">
        <v>22</v>
      </c>
      <c r="G2406" s="77">
        <v>23.47</v>
      </c>
      <c r="H2406" s="91">
        <f t="shared" si="450"/>
        <v>0.42242424242424237</v>
      </c>
      <c r="I2406" s="77">
        <f t="shared" si="453"/>
        <v>5.5</v>
      </c>
      <c r="J2406" s="77">
        <f t="shared" si="452"/>
        <v>6.9699999999999989</v>
      </c>
      <c r="K2406" s="80">
        <v>3</v>
      </c>
      <c r="L2406" s="74"/>
    </row>
    <row r="2407" spans="1:12" s="1" customFormat="1" ht="15" hidden="1" customHeight="1">
      <c r="A2407" s="137">
        <v>39259</v>
      </c>
      <c r="B2407" s="73" t="s">
        <v>2021</v>
      </c>
      <c r="C2407" s="74" t="s">
        <v>2022</v>
      </c>
      <c r="D2407" s="73" t="s">
        <v>1972</v>
      </c>
      <c r="E2407" s="78">
        <v>15</v>
      </c>
      <c r="F2407" s="77">
        <v>20</v>
      </c>
      <c r="G2407" s="77">
        <v>24.95</v>
      </c>
      <c r="H2407" s="91">
        <f t="shared" si="450"/>
        <v>0.66333333333333333</v>
      </c>
      <c r="I2407" s="77">
        <f t="shared" si="453"/>
        <v>5</v>
      </c>
      <c r="J2407" s="77">
        <f t="shared" si="452"/>
        <v>9.9499999999999993</v>
      </c>
      <c r="K2407" s="80">
        <v>3</v>
      </c>
      <c r="L2407" s="74"/>
    </row>
    <row r="2408" spans="1:12" s="1" customFormat="1" ht="15" hidden="1" customHeight="1">
      <c r="A2408" s="137">
        <v>39259</v>
      </c>
      <c r="B2408" s="73" t="s">
        <v>2023</v>
      </c>
      <c r="C2408" s="74" t="s">
        <v>2024</v>
      </c>
      <c r="D2408" s="73" t="s">
        <v>2025</v>
      </c>
      <c r="E2408" s="78">
        <v>22</v>
      </c>
      <c r="F2408" s="77">
        <v>26.5</v>
      </c>
      <c r="G2408" s="77">
        <v>28.65</v>
      </c>
      <c r="H2408" s="91">
        <f t="shared" si="450"/>
        <v>0.30227272727272719</v>
      </c>
      <c r="I2408" s="77">
        <f t="shared" si="453"/>
        <v>4.5</v>
      </c>
      <c r="J2408" s="77">
        <f t="shared" si="452"/>
        <v>6.6499999999999986</v>
      </c>
      <c r="K2408" s="80">
        <v>2</v>
      </c>
      <c r="L2408" s="74"/>
    </row>
    <row r="2409" spans="1:12" s="1" customFormat="1" ht="15" hidden="1" customHeight="1">
      <c r="A2409" s="137">
        <v>39260</v>
      </c>
      <c r="B2409" s="73" t="s">
        <v>2749</v>
      </c>
      <c r="C2409" s="74" t="s">
        <v>2750</v>
      </c>
      <c r="D2409" s="73" t="s">
        <v>1940</v>
      </c>
      <c r="E2409" s="78">
        <v>6.5</v>
      </c>
      <c r="F2409" s="77">
        <v>6.5</v>
      </c>
      <c r="G2409" s="77">
        <v>6.55</v>
      </c>
      <c r="H2409" s="91">
        <f t="shared" si="450"/>
        <v>7.692307692307665E-3</v>
      </c>
      <c r="I2409" s="77">
        <f t="shared" si="453"/>
        <v>0</v>
      </c>
      <c r="J2409" s="77">
        <f t="shared" si="452"/>
        <v>4.9999999999999822E-2</v>
      </c>
      <c r="K2409" s="80">
        <v>1</v>
      </c>
      <c r="L2409" s="74"/>
    </row>
    <row r="2410" spans="1:12" s="1" customFormat="1" ht="15" hidden="1" customHeight="1">
      <c r="A2410" s="137">
        <v>39260</v>
      </c>
      <c r="B2410" s="73" t="s">
        <v>2751</v>
      </c>
      <c r="C2410" s="74" t="s">
        <v>2752</v>
      </c>
      <c r="D2410" s="73" t="s">
        <v>4204</v>
      </c>
      <c r="E2410" s="78">
        <v>19</v>
      </c>
      <c r="F2410" s="77">
        <v>18</v>
      </c>
      <c r="G2410" s="77">
        <v>18.03</v>
      </c>
      <c r="H2410" s="91">
        <f t="shared" si="450"/>
        <v>-5.1052631578947308E-2</v>
      </c>
      <c r="I2410" s="77">
        <f t="shared" si="453"/>
        <v>-1</v>
      </c>
      <c r="J2410" s="77">
        <f t="shared" si="452"/>
        <v>-0.96999999999999886</v>
      </c>
      <c r="K2410" s="80">
        <v>1</v>
      </c>
      <c r="L2410" s="74"/>
    </row>
    <row r="2411" spans="1:12" s="1" customFormat="1" ht="15" hidden="1" customHeight="1">
      <c r="A2411" s="137">
        <v>39260</v>
      </c>
      <c r="B2411" s="73" t="s">
        <v>2746</v>
      </c>
      <c r="C2411" s="74" t="s">
        <v>2747</v>
      </c>
      <c r="D2411" s="73" t="s">
        <v>2748</v>
      </c>
      <c r="E2411" s="78">
        <v>11</v>
      </c>
      <c r="F2411" s="77">
        <v>12.5</v>
      </c>
      <c r="G2411" s="77">
        <v>12.85</v>
      </c>
      <c r="H2411" s="91">
        <f t="shared" si="450"/>
        <v>0.16818181818181815</v>
      </c>
      <c r="I2411" s="77">
        <f t="shared" si="453"/>
        <v>1.5</v>
      </c>
      <c r="J2411" s="77">
        <f t="shared" si="452"/>
        <v>1.8499999999999996</v>
      </c>
      <c r="K2411" s="80">
        <v>2</v>
      </c>
      <c r="L2411" s="74"/>
    </row>
    <row r="2412" spans="1:12" s="1" customFormat="1" ht="15" hidden="1" customHeight="1">
      <c r="A2412" s="137">
        <v>39261</v>
      </c>
      <c r="B2412" s="73" t="s">
        <v>2753</v>
      </c>
      <c r="C2412" s="74" t="s">
        <v>2754</v>
      </c>
      <c r="D2412" s="73" t="s">
        <v>3343</v>
      </c>
      <c r="E2412" s="78">
        <v>8</v>
      </c>
      <c r="F2412" s="77">
        <v>8</v>
      </c>
      <c r="G2412" s="77">
        <v>8.0299999999999994</v>
      </c>
      <c r="H2412" s="91">
        <f t="shared" si="450"/>
        <v>3.7499999999999201E-3</v>
      </c>
      <c r="I2412" s="77">
        <f t="shared" si="453"/>
        <v>0</v>
      </c>
      <c r="J2412" s="77">
        <f t="shared" si="452"/>
        <v>2.9999999999999361E-2</v>
      </c>
      <c r="K2412" s="80">
        <v>1</v>
      </c>
      <c r="L2412" s="74"/>
    </row>
    <row r="2413" spans="1:12" s="1" customFormat="1" ht="15" hidden="1" customHeight="1">
      <c r="A2413" s="137">
        <v>39265</v>
      </c>
      <c r="B2413" s="73" t="s">
        <v>3344</v>
      </c>
      <c r="C2413" s="74" t="s">
        <v>3345</v>
      </c>
      <c r="D2413" s="73" t="s">
        <v>2396</v>
      </c>
      <c r="E2413" s="78">
        <v>9.5</v>
      </c>
      <c r="F2413" s="77">
        <v>10</v>
      </c>
      <c r="G2413" s="77">
        <v>12.15</v>
      </c>
      <c r="H2413" s="91">
        <f t="shared" si="450"/>
        <v>0.27894736842105267</v>
      </c>
      <c r="I2413" s="77">
        <f t="shared" si="453"/>
        <v>0.5</v>
      </c>
      <c r="J2413" s="77">
        <f t="shared" si="452"/>
        <v>2.6500000000000004</v>
      </c>
      <c r="K2413" s="80">
        <v>3</v>
      </c>
      <c r="L2413" s="74"/>
    </row>
    <row r="2414" spans="1:12" s="1" customFormat="1" ht="15" hidden="1" customHeight="1">
      <c r="A2414" s="137">
        <v>39280</v>
      </c>
      <c r="B2414" s="73" t="s">
        <v>3351</v>
      </c>
      <c r="C2414" s="74" t="s">
        <v>3352</v>
      </c>
      <c r="D2414" s="73" t="s">
        <v>4937</v>
      </c>
      <c r="E2414" s="78">
        <v>8</v>
      </c>
      <c r="F2414" s="77">
        <v>8.15</v>
      </c>
      <c r="G2414" s="77">
        <v>8.5</v>
      </c>
      <c r="H2414" s="91">
        <f t="shared" si="450"/>
        <v>6.25E-2</v>
      </c>
      <c r="I2414" s="77">
        <f t="shared" si="453"/>
        <v>0.15000000000000036</v>
      </c>
      <c r="J2414" s="77">
        <f t="shared" si="452"/>
        <v>0.5</v>
      </c>
      <c r="K2414" s="80">
        <v>1</v>
      </c>
      <c r="L2414" s="74"/>
    </row>
    <row r="2415" spans="1:12" s="1" customFormat="1" ht="15" hidden="1" customHeight="1">
      <c r="A2415" s="137">
        <v>39280</v>
      </c>
      <c r="B2415" s="73" t="s">
        <v>3353</v>
      </c>
      <c r="C2415" s="74" t="s">
        <v>3354</v>
      </c>
      <c r="D2415" s="73" t="s">
        <v>3517</v>
      </c>
      <c r="E2415" s="78">
        <v>13</v>
      </c>
      <c r="F2415" s="77">
        <v>14.5</v>
      </c>
      <c r="G2415" s="77">
        <v>13.4</v>
      </c>
      <c r="H2415" s="91">
        <f t="shared" si="450"/>
        <v>3.0769230769230795E-2</v>
      </c>
      <c r="I2415" s="77">
        <f t="shared" si="453"/>
        <v>1.5</v>
      </c>
      <c r="J2415" s="77">
        <f t="shared" si="452"/>
        <v>0.40000000000000036</v>
      </c>
      <c r="K2415" s="80">
        <v>3</v>
      </c>
      <c r="L2415" s="74"/>
    </row>
    <row r="2416" spans="1:12" s="1" customFormat="1" ht="15" hidden="1" customHeight="1">
      <c r="A2416" s="137">
        <v>39280</v>
      </c>
      <c r="B2416" s="73" t="s">
        <v>3346</v>
      </c>
      <c r="C2416" s="74" t="s">
        <v>3347</v>
      </c>
      <c r="D2416" s="73" t="s">
        <v>5070</v>
      </c>
      <c r="E2416" s="78">
        <v>21</v>
      </c>
      <c r="F2416" s="77">
        <v>22.26</v>
      </c>
      <c r="G2416" s="77">
        <v>22.43</v>
      </c>
      <c r="H2416" s="91">
        <f t="shared" si="450"/>
        <v>6.8095238095238084E-2</v>
      </c>
      <c r="I2416" s="77">
        <f t="shared" si="453"/>
        <v>1.2600000000000016</v>
      </c>
      <c r="J2416" s="77">
        <f t="shared" si="452"/>
        <v>1.4299999999999997</v>
      </c>
      <c r="K2416" s="80">
        <v>3</v>
      </c>
      <c r="L2416" s="74"/>
    </row>
    <row r="2417" spans="1:12" s="1" customFormat="1" ht="15" hidden="1" customHeight="1">
      <c r="A2417" s="137">
        <v>39280</v>
      </c>
      <c r="B2417" s="73" t="s">
        <v>3348</v>
      </c>
      <c r="C2417" s="74" t="s">
        <v>3349</v>
      </c>
      <c r="D2417" s="73" t="s">
        <v>3350</v>
      </c>
      <c r="E2417" s="78">
        <v>22</v>
      </c>
      <c r="F2417" s="77">
        <v>29.75</v>
      </c>
      <c r="G2417" s="77">
        <v>29.32</v>
      </c>
      <c r="H2417" s="91">
        <f t="shared" si="450"/>
        <v>0.33272727272727276</v>
      </c>
      <c r="I2417" s="77">
        <f t="shared" si="453"/>
        <v>7.75</v>
      </c>
      <c r="J2417" s="77">
        <f t="shared" si="452"/>
        <v>7.32</v>
      </c>
      <c r="K2417" s="80">
        <v>3</v>
      </c>
      <c r="L2417" s="74"/>
    </row>
    <row r="2418" spans="1:12" s="1" customFormat="1" ht="15" hidden="1" customHeight="1">
      <c r="A2418" s="137">
        <v>39281</v>
      </c>
      <c r="B2418" s="73" t="s">
        <v>3358</v>
      </c>
      <c r="C2418" s="74" t="s">
        <v>3359</v>
      </c>
      <c r="D2418" s="73" t="s">
        <v>692</v>
      </c>
      <c r="E2418" s="78">
        <v>30</v>
      </c>
      <c r="F2418" s="77">
        <v>29.37</v>
      </c>
      <c r="G2418" s="77">
        <v>27.55</v>
      </c>
      <c r="H2418" s="91">
        <f t="shared" si="450"/>
        <v>-8.1666666666666637E-2</v>
      </c>
      <c r="I2418" s="77">
        <f t="shared" si="453"/>
        <v>-0.62999999999999901</v>
      </c>
      <c r="J2418" s="77">
        <f t="shared" si="452"/>
        <v>-2.4499999999999993</v>
      </c>
      <c r="K2418" s="80">
        <v>1</v>
      </c>
      <c r="L2418" s="74"/>
    </row>
    <row r="2419" spans="1:12" s="1" customFormat="1" ht="15" hidden="1" customHeight="1">
      <c r="A2419" s="137">
        <v>39281</v>
      </c>
      <c r="B2419" s="209" t="s">
        <v>693</v>
      </c>
      <c r="C2419" s="74" t="s">
        <v>694</v>
      </c>
      <c r="D2419" s="73" t="s">
        <v>3517</v>
      </c>
      <c r="E2419" s="78">
        <v>12</v>
      </c>
      <c r="F2419" s="77">
        <v>15</v>
      </c>
      <c r="G2419" s="77">
        <v>17.39</v>
      </c>
      <c r="H2419" s="91">
        <f t="shared" si="450"/>
        <v>0.44916666666666671</v>
      </c>
      <c r="I2419" s="77">
        <f t="shared" si="453"/>
        <v>3</v>
      </c>
      <c r="J2419" s="77">
        <f t="shared" si="452"/>
        <v>5.3900000000000006</v>
      </c>
      <c r="K2419" s="80">
        <v>3</v>
      </c>
      <c r="L2419" s="74"/>
    </row>
    <row r="2420" spans="1:12" s="1" customFormat="1" ht="15" hidden="1" customHeight="1">
      <c r="A2420" s="137">
        <v>39281</v>
      </c>
      <c r="B2420" s="73" t="s">
        <v>3355</v>
      </c>
      <c r="C2420" s="74" t="s">
        <v>3356</v>
      </c>
      <c r="D2420" s="73" t="s">
        <v>3357</v>
      </c>
      <c r="E2420" s="78">
        <v>11</v>
      </c>
      <c r="F2420" s="77">
        <v>12.5</v>
      </c>
      <c r="G2420" s="77">
        <v>13.3</v>
      </c>
      <c r="H2420" s="91">
        <f t="shared" si="450"/>
        <v>0.20909090909090916</v>
      </c>
      <c r="I2420" s="77">
        <f t="shared" si="453"/>
        <v>1.5</v>
      </c>
      <c r="J2420" s="77">
        <f t="shared" si="452"/>
        <v>2.3000000000000007</v>
      </c>
      <c r="K2420" s="80">
        <v>1</v>
      </c>
      <c r="L2420" s="74"/>
    </row>
    <row r="2421" spans="1:12" s="1" customFormat="1" ht="15" hidden="1" customHeight="1">
      <c r="A2421" s="137">
        <v>39282</v>
      </c>
      <c r="B2421" s="73" t="s">
        <v>697</v>
      </c>
      <c r="C2421" s="74" t="s">
        <v>2768</v>
      </c>
      <c r="D2421" s="73" t="s">
        <v>1819</v>
      </c>
      <c r="E2421" s="78">
        <v>8</v>
      </c>
      <c r="F2421" s="77">
        <v>8.1</v>
      </c>
      <c r="G2421" s="77">
        <v>8.19</v>
      </c>
      <c r="H2421" s="91">
        <f t="shared" si="450"/>
        <v>2.3749999999999938E-2</v>
      </c>
      <c r="I2421" s="77">
        <f t="shared" si="453"/>
        <v>9.9999999999999645E-2</v>
      </c>
      <c r="J2421" s="77">
        <f t="shared" si="452"/>
        <v>0.1899999999999995</v>
      </c>
      <c r="K2421" s="80">
        <v>1</v>
      </c>
      <c r="L2421" s="74"/>
    </row>
    <row r="2422" spans="1:12" s="1" customFormat="1" ht="15" hidden="1" customHeight="1">
      <c r="A2422" s="137">
        <v>39282</v>
      </c>
      <c r="B2422" s="73" t="s">
        <v>2769</v>
      </c>
      <c r="C2422" s="74" t="s">
        <v>2770</v>
      </c>
      <c r="D2422" s="73" t="s">
        <v>3888</v>
      </c>
      <c r="E2422" s="78">
        <v>15</v>
      </c>
      <c r="F2422" s="77">
        <v>14.9</v>
      </c>
      <c r="G2422" s="77">
        <v>14.5</v>
      </c>
      <c r="H2422" s="91">
        <f t="shared" ref="H2422:H2485" si="454">(G2422-E2422)/E2422</f>
        <v>-3.3333333333333333E-2</v>
      </c>
      <c r="I2422" s="77">
        <f t="shared" si="453"/>
        <v>-9.9999999999999645E-2</v>
      </c>
      <c r="J2422" s="77">
        <f t="shared" si="452"/>
        <v>-0.5</v>
      </c>
      <c r="K2422" s="80">
        <v>1</v>
      </c>
      <c r="L2422" s="74"/>
    </row>
    <row r="2423" spans="1:12" s="1" customFormat="1" ht="15" hidden="1" customHeight="1">
      <c r="A2423" s="137">
        <v>39282</v>
      </c>
      <c r="B2423" s="73" t="s">
        <v>3889</v>
      </c>
      <c r="C2423" s="74" t="s">
        <v>3890</v>
      </c>
      <c r="D2423" s="73" t="s">
        <v>2473</v>
      </c>
      <c r="E2423" s="78">
        <v>7</v>
      </c>
      <c r="F2423" s="77">
        <v>7</v>
      </c>
      <c r="G2423" s="77">
        <v>7.17</v>
      </c>
      <c r="H2423" s="91">
        <f t="shared" si="454"/>
        <v>2.4285714285714275E-2</v>
      </c>
      <c r="I2423" s="77">
        <f t="shared" si="453"/>
        <v>0</v>
      </c>
      <c r="J2423" s="77">
        <f t="shared" si="452"/>
        <v>0.16999999999999993</v>
      </c>
      <c r="K2423" s="80">
        <v>1</v>
      </c>
      <c r="L2423" s="74"/>
    </row>
    <row r="2424" spans="1:12" s="1" customFormat="1" ht="15" hidden="1" customHeight="1">
      <c r="A2424" s="137">
        <v>39282</v>
      </c>
      <c r="B2424" s="73" t="s">
        <v>695</v>
      </c>
      <c r="C2424" s="74" t="s">
        <v>696</v>
      </c>
      <c r="D2424" s="73" t="s">
        <v>1235</v>
      </c>
      <c r="E2424" s="78">
        <v>13</v>
      </c>
      <c r="F2424" s="77">
        <v>13.72</v>
      </c>
      <c r="G2424" s="77">
        <v>14.55</v>
      </c>
      <c r="H2424" s="91">
        <f t="shared" si="454"/>
        <v>0.11923076923076928</v>
      </c>
      <c r="I2424" s="77">
        <f t="shared" si="453"/>
        <v>0.72000000000000064</v>
      </c>
      <c r="J2424" s="77">
        <f t="shared" si="452"/>
        <v>1.5500000000000007</v>
      </c>
      <c r="K2424" s="80">
        <v>1</v>
      </c>
      <c r="L2424" s="74"/>
    </row>
    <row r="2425" spans="1:12" s="1" customFormat="1" ht="15" hidden="1" customHeight="1">
      <c r="A2425" s="137">
        <v>39287</v>
      </c>
      <c r="B2425" s="73" t="s">
        <v>3433</v>
      </c>
      <c r="C2425" s="74" t="s">
        <v>3434</v>
      </c>
      <c r="D2425" s="73" t="s">
        <v>2841</v>
      </c>
      <c r="E2425" s="78">
        <v>12</v>
      </c>
      <c r="F2425" s="77">
        <v>12</v>
      </c>
      <c r="G2425" s="77">
        <v>12.05</v>
      </c>
      <c r="H2425" s="91">
        <f t="shared" si="454"/>
        <v>4.1666666666667256E-3</v>
      </c>
      <c r="I2425" s="77">
        <f t="shared" si="453"/>
        <v>0</v>
      </c>
      <c r="J2425" s="77">
        <f t="shared" si="452"/>
        <v>5.0000000000000711E-2</v>
      </c>
      <c r="K2425" s="80">
        <v>1</v>
      </c>
      <c r="L2425" s="74"/>
    </row>
    <row r="2426" spans="1:12" s="1" customFormat="1" ht="15" hidden="1" customHeight="1">
      <c r="A2426" s="137">
        <v>39287</v>
      </c>
      <c r="B2426" s="73" t="s">
        <v>3435</v>
      </c>
      <c r="C2426" s="74" t="s">
        <v>650</v>
      </c>
      <c r="D2426" s="73" t="s">
        <v>62</v>
      </c>
      <c r="E2426" s="78">
        <v>11</v>
      </c>
      <c r="F2426" s="77">
        <v>11</v>
      </c>
      <c r="G2426" s="77">
        <v>10.130000000000001</v>
      </c>
      <c r="H2426" s="91">
        <f t="shared" si="454"/>
        <v>-7.9090909090909017E-2</v>
      </c>
      <c r="I2426" s="77">
        <f t="shared" si="453"/>
        <v>0</v>
      </c>
      <c r="J2426" s="77">
        <f t="shared" si="452"/>
        <v>-0.86999999999999922</v>
      </c>
      <c r="K2426" s="80">
        <v>1</v>
      </c>
      <c r="L2426" s="74"/>
    </row>
    <row r="2427" spans="1:12" s="1" customFormat="1" ht="15" hidden="1" customHeight="1">
      <c r="A2427" s="137">
        <v>39287</v>
      </c>
      <c r="B2427" s="73" t="s">
        <v>651</v>
      </c>
      <c r="C2427" s="74" t="s">
        <v>652</v>
      </c>
      <c r="D2427" s="73" t="s">
        <v>2299</v>
      </c>
      <c r="E2427" s="78">
        <v>22</v>
      </c>
      <c r="F2427" s="77">
        <v>22</v>
      </c>
      <c r="G2427" s="77">
        <v>22.25</v>
      </c>
      <c r="H2427" s="91">
        <f t="shared" si="454"/>
        <v>1.1363636363636364E-2</v>
      </c>
      <c r="I2427" s="77">
        <f t="shared" si="453"/>
        <v>0</v>
      </c>
      <c r="J2427" s="77">
        <f t="shared" si="452"/>
        <v>0.25</v>
      </c>
      <c r="K2427" s="80">
        <v>1</v>
      </c>
      <c r="L2427" s="74"/>
    </row>
    <row r="2428" spans="1:12" s="1" customFormat="1" ht="15" hidden="1" customHeight="1">
      <c r="A2428" s="137">
        <v>39287</v>
      </c>
      <c r="B2428" s="73" t="s">
        <v>3891</v>
      </c>
      <c r="C2428" s="74" t="s">
        <v>3892</v>
      </c>
      <c r="D2428" s="73" t="s">
        <v>3893</v>
      </c>
      <c r="E2428" s="78">
        <v>17</v>
      </c>
      <c r="F2428" s="77">
        <v>24.25</v>
      </c>
      <c r="G2428" s="77">
        <v>25.07</v>
      </c>
      <c r="H2428" s="91">
        <f t="shared" si="454"/>
        <v>0.4747058823529412</v>
      </c>
      <c r="I2428" s="77">
        <f t="shared" si="453"/>
        <v>7.25</v>
      </c>
      <c r="J2428" s="77">
        <f t="shared" si="452"/>
        <v>8.07</v>
      </c>
      <c r="K2428" s="80">
        <v>3</v>
      </c>
      <c r="L2428" s="74"/>
    </row>
    <row r="2429" spans="1:12" s="1" customFormat="1" ht="15" hidden="1" customHeight="1">
      <c r="A2429" s="137">
        <v>39288</v>
      </c>
      <c r="B2429" s="73" t="s">
        <v>653</v>
      </c>
      <c r="C2429" s="74" t="s">
        <v>654</v>
      </c>
      <c r="D2429" s="138" t="s">
        <v>655</v>
      </c>
      <c r="E2429" s="78">
        <v>5</v>
      </c>
      <c r="F2429" s="77">
        <v>4.9000000000000004</v>
      </c>
      <c r="G2429" s="77">
        <v>4.79</v>
      </c>
      <c r="H2429" s="91">
        <f t="shared" si="454"/>
        <v>-4.1999999999999996E-2</v>
      </c>
      <c r="I2429" s="77">
        <f t="shared" si="453"/>
        <v>-9.9999999999999645E-2</v>
      </c>
      <c r="J2429" s="77">
        <f t="shared" si="452"/>
        <v>-0.20999999999999996</v>
      </c>
      <c r="K2429" s="80">
        <v>1</v>
      </c>
      <c r="L2429" s="74"/>
    </row>
    <row r="2430" spans="1:12" s="1" customFormat="1" ht="15" hidden="1" customHeight="1">
      <c r="A2430" s="137">
        <v>39288</v>
      </c>
      <c r="B2430" s="73" t="s">
        <v>656</v>
      </c>
      <c r="C2430" s="74" t="s">
        <v>657</v>
      </c>
      <c r="D2430" s="73" t="s">
        <v>658</v>
      </c>
      <c r="E2430" s="78">
        <v>9</v>
      </c>
      <c r="F2430" s="77">
        <v>9</v>
      </c>
      <c r="G2430" s="77">
        <v>8.33</v>
      </c>
      <c r="H2430" s="91">
        <f t="shared" si="454"/>
        <v>-7.4444444444444438E-2</v>
      </c>
      <c r="I2430" s="77">
        <f t="shared" si="453"/>
        <v>0</v>
      </c>
      <c r="J2430" s="77">
        <f t="shared" si="452"/>
        <v>-0.66999999999999993</v>
      </c>
      <c r="K2430" s="80">
        <v>1</v>
      </c>
      <c r="L2430" s="74"/>
    </row>
    <row r="2431" spans="1:12" s="1" customFormat="1" ht="15" hidden="1" customHeight="1">
      <c r="A2431" s="137">
        <v>39288</v>
      </c>
      <c r="B2431" s="73" t="s">
        <v>659</v>
      </c>
      <c r="C2431" s="74" t="s">
        <v>660</v>
      </c>
      <c r="D2431" s="73" t="s">
        <v>764</v>
      </c>
      <c r="E2431" s="78">
        <v>16</v>
      </c>
      <c r="F2431" s="77">
        <v>17.5</v>
      </c>
      <c r="G2431" s="77">
        <v>20.399999999999999</v>
      </c>
      <c r="H2431" s="91">
        <f t="shared" si="454"/>
        <v>0.27499999999999991</v>
      </c>
      <c r="I2431" s="77">
        <f t="shared" si="453"/>
        <v>1.5</v>
      </c>
      <c r="J2431" s="77">
        <f t="shared" si="452"/>
        <v>4.3999999999999986</v>
      </c>
      <c r="K2431" s="80">
        <v>3</v>
      </c>
      <c r="L2431" s="74"/>
    </row>
    <row r="2432" spans="1:12" s="1" customFormat="1" ht="15" hidden="1" customHeight="1">
      <c r="A2432" s="137">
        <v>39289</v>
      </c>
      <c r="B2432" s="73" t="s">
        <v>4329</v>
      </c>
      <c r="C2432" s="74" t="s">
        <v>4330</v>
      </c>
      <c r="D2432" s="73" t="s">
        <v>2299</v>
      </c>
      <c r="E2432" s="78">
        <v>18</v>
      </c>
      <c r="F2432" s="77">
        <v>25</v>
      </c>
      <c r="G2432" s="77">
        <v>28</v>
      </c>
      <c r="H2432" s="91">
        <f t="shared" si="454"/>
        <v>0.55555555555555558</v>
      </c>
      <c r="I2432" s="77">
        <f t="shared" si="453"/>
        <v>7</v>
      </c>
      <c r="J2432" s="77">
        <f t="shared" si="452"/>
        <v>10</v>
      </c>
      <c r="K2432" s="80">
        <v>3</v>
      </c>
      <c r="L2432" s="74"/>
    </row>
    <row r="2433" spans="1:12" s="1" customFormat="1" ht="15" hidden="1" customHeight="1">
      <c r="A2433" s="137">
        <v>39295</v>
      </c>
      <c r="B2433" s="73" t="s">
        <v>4333</v>
      </c>
      <c r="C2433" s="74" t="s">
        <v>4334</v>
      </c>
      <c r="D2433" s="73" t="s">
        <v>4335</v>
      </c>
      <c r="E2433" s="78">
        <v>10</v>
      </c>
      <c r="F2433" s="77">
        <v>10.25</v>
      </c>
      <c r="G2433" s="77">
        <v>10.1</v>
      </c>
      <c r="H2433" s="91">
        <f t="shared" si="454"/>
        <v>9.9999999999999638E-3</v>
      </c>
      <c r="I2433" s="77">
        <f t="shared" si="453"/>
        <v>0.25</v>
      </c>
      <c r="J2433" s="77">
        <f t="shared" si="452"/>
        <v>9.9999999999999645E-2</v>
      </c>
      <c r="K2433" s="80">
        <v>1</v>
      </c>
      <c r="L2433" s="74"/>
    </row>
    <row r="2434" spans="1:12" s="1" customFormat="1" ht="15" hidden="1" customHeight="1">
      <c r="A2434" s="137">
        <v>39295</v>
      </c>
      <c r="B2434" s="73" t="s">
        <v>4336</v>
      </c>
      <c r="C2434" s="74" t="s">
        <v>4337</v>
      </c>
      <c r="D2434" s="73" t="s">
        <v>4338</v>
      </c>
      <c r="E2434" s="78">
        <v>14</v>
      </c>
      <c r="F2434" s="77">
        <v>14</v>
      </c>
      <c r="G2434" s="77">
        <v>16.75</v>
      </c>
      <c r="H2434" s="91">
        <f t="shared" si="454"/>
        <v>0.19642857142857142</v>
      </c>
      <c r="I2434" s="77">
        <f t="shared" si="453"/>
        <v>0</v>
      </c>
      <c r="J2434" s="77">
        <f t="shared" si="452"/>
        <v>2.75</v>
      </c>
      <c r="K2434" s="80">
        <v>1</v>
      </c>
      <c r="L2434" s="74"/>
    </row>
    <row r="2435" spans="1:12" s="1" customFormat="1" ht="15" customHeight="1">
      <c r="A2435" s="137">
        <v>39295</v>
      </c>
      <c r="B2435" s="73" t="s">
        <v>4331</v>
      </c>
      <c r="C2435" s="74" t="s">
        <v>4332</v>
      </c>
      <c r="D2435" s="73" t="s">
        <v>2299</v>
      </c>
      <c r="E2435" s="78">
        <v>14.5</v>
      </c>
      <c r="F2435" s="77">
        <v>16.399999999999999</v>
      </c>
      <c r="G2435" s="77">
        <v>17.72</v>
      </c>
      <c r="H2435" s="91">
        <f t="shared" si="454"/>
        <v>0.22206896551724131</v>
      </c>
      <c r="I2435" s="77">
        <f t="shared" si="453"/>
        <v>1.8999999999999986</v>
      </c>
      <c r="J2435" s="77">
        <f t="shared" si="452"/>
        <v>3.2199999999999989</v>
      </c>
      <c r="K2435" s="80">
        <v>2</v>
      </c>
      <c r="L2435" s="74"/>
    </row>
    <row r="2436" spans="1:12" s="1" customFormat="1" ht="15" hidden="1" customHeight="1">
      <c r="A2436" s="137">
        <v>39296</v>
      </c>
      <c r="B2436" s="73" t="s">
        <v>4342</v>
      </c>
      <c r="C2436" s="74" t="s">
        <v>4343</v>
      </c>
      <c r="D2436" s="73" t="s">
        <v>4344</v>
      </c>
      <c r="E2436" s="78">
        <v>11.5</v>
      </c>
      <c r="F2436" s="77">
        <v>11.5</v>
      </c>
      <c r="G2436" s="77">
        <v>12.26</v>
      </c>
      <c r="H2436" s="91">
        <f t="shared" si="454"/>
        <v>6.6086956521739113E-2</v>
      </c>
      <c r="I2436" s="77">
        <f t="shared" si="453"/>
        <v>0</v>
      </c>
      <c r="J2436" s="77">
        <f t="shared" si="452"/>
        <v>0.75999999999999979</v>
      </c>
      <c r="K2436" s="80">
        <v>1</v>
      </c>
      <c r="L2436" s="74"/>
    </row>
    <row r="2437" spans="1:12" s="1" customFormat="1" ht="15" hidden="1" customHeight="1">
      <c r="A2437" s="137">
        <v>39296</v>
      </c>
      <c r="B2437" s="73" t="s">
        <v>4345</v>
      </c>
      <c r="C2437" s="74" t="s">
        <v>4346</v>
      </c>
      <c r="D2437" s="73" t="s">
        <v>4204</v>
      </c>
      <c r="E2437" s="78">
        <v>14</v>
      </c>
      <c r="F2437" s="77">
        <v>13.5</v>
      </c>
      <c r="G2437" s="77">
        <v>11.86</v>
      </c>
      <c r="H2437" s="91">
        <f t="shared" si="454"/>
        <v>-0.15285714285714289</v>
      </c>
      <c r="I2437" s="77">
        <f t="shared" si="453"/>
        <v>-0.5</v>
      </c>
      <c r="J2437" s="77">
        <f t="shared" si="452"/>
        <v>-2.1400000000000006</v>
      </c>
      <c r="K2437" s="80">
        <v>1</v>
      </c>
      <c r="L2437" s="74"/>
    </row>
    <row r="2438" spans="1:12" s="1" customFormat="1" ht="15" hidden="1" customHeight="1">
      <c r="A2438" s="137">
        <v>39296</v>
      </c>
      <c r="B2438" s="73" t="s">
        <v>4339</v>
      </c>
      <c r="C2438" s="74" t="s">
        <v>4340</v>
      </c>
      <c r="D2438" s="73" t="s">
        <v>4341</v>
      </c>
      <c r="E2438" s="78">
        <v>11.5</v>
      </c>
      <c r="F2438" s="77">
        <v>11.61</v>
      </c>
      <c r="G2438" s="77">
        <v>12.9</v>
      </c>
      <c r="H2438" s="91">
        <f t="shared" si="454"/>
        <v>0.12173913043478264</v>
      </c>
      <c r="I2438" s="77">
        <f t="shared" si="453"/>
        <v>0.10999999999999943</v>
      </c>
      <c r="J2438" s="77">
        <f t="shared" si="452"/>
        <v>1.4000000000000004</v>
      </c>
      <c r="K2438" s="80">
        <v>1</v>
      </c>
      <c r="L2438" s="74"/>
    </row>
    <row r="2439" spans="1:12" s="1" customFormat="1" ht="15" hidden="1" customHeight="1">
      <c r="A2439" s="137">
        <v>39300</v>
      </c>
      <c r="B2439" s="73" t="s">
        <v>4347</v>
      </c>
      <c r="C2439" s="74" t="s">
        <v>4348</v>
      </c>
      <c r="D2439" s="73" t="s">
        <v>4349</v>
      </c>
      <c r="E2439" s="78">
        <v>21</v>
      </c>
      <c r="F2439" s="77">
        <v>21.99</v>
      </c>
      <c r="G2439" s="77">
        <v>21</v>
      </c>
      <c r="H2439" s="91">
        <f t="shared" si="454"/>
        <v>0</v>
      </c>
      <c r="I2439" s="77">
        <f t="shared" si="453"/>
        <v>0.98999999999999844</v>
      </c>
      <c r="J2439" s="77">
        <f t="shared" si="452"/>
        <v>0</v>
      </c>
      <c r="K2439" s="80">
        <v>2</v>
      </c>
      <c r="L2439" s="74"/>
    </row>
    <row r="2440" spans="1:12" s="1" customFormat="1" ht="15" hidden="1" customHeight="1">
      <c r="A2440" s="137">
        <v>39301</v>
      </c>
      <c r="B2440" s="73" t="s">
        <v>4355</v>
      </c>
      <c r="C2440" s="74" t="s">
        <v>4356</v>
      </c>
      <c r="D2440" s="73" t="s">
        <v>1215</v>
      </c>
      <c r="E2440" s="78">
        <v>15</v>
      </c>
      <c r="F2440" s="77">
        <v>15.1</v>
      </c>
      <c r="G2440" s="77">
        <v>14.73</v>
      </c>
      <c r="H2440" s="91">
        <f t="shared" si="454"/>
        <v>-1.7999999999999971E-2</v>
      </c>
      <c r="I2440" s="77">
        <f t="shared" si="453"/>
        <v>9.9999999999999645E-2</v>
      </c>
      <c r="J2440" s="77">
        <f t="shared" si="452"/>
        <v>-0.26999999999999957</v>
      </c>
      <c r="K2440" s="80">
        <v>2</v>
      </c>
      <c r="L2440" s="74" t="s">
        <v>3006</v>
      </c>
    </row>
    <row r="2441" spans="1:12" s="1" customFormat="1" ht="15" hidden="1" customHeight="1">
      <c r="A2441" s="137">
        <v>39301</v>
      </c>
      <c r="B2441" s="73" t="s">
        <v>4350</v>
      </c>
      <c r="C2441" s="74" t="s">
        <v>4351</v>
      </c>
      <c r="D2441" s="73" t="s">
        <v>758</v>
      </c>
      <c r="E2441" s="78">
        <v>13.8</v>
      </c>
      <c r="F2441" s="77">
        <v>18.12</v>
      </c>
      <c r="G2441" s="77">
        <v>19.43</v>
      </c>
      <c r="H2441" s="91">
        <f t="shared" si="454"/>
        <v>0.40797101449275353</v>
      </c>
      <c r="I2441" s="77">
        <f t="shared" si="453"/>
        <v>4.32</v>
      </c>
      <c r="J2441" s="77">
        <f t="shared" si="452"/>
        <v>5.629999999999999</v>
      </c>
      <c r="K2441" s="80">
        <v>3</v>
      </c>
      <c r="L2441" s="74"/>
    </row>
    <row r="2442" spans="1:12" s="1" customFormat="1" ht="15" hidden="1" customHeight="1">
      <c r="A2442" s="137">
        <v>39301</v>
      </c>
      <c r="B2442" s="73" t="s">
        <v>4352</v>
      </c>
      <c r="C2442" s="74" t="s">
        <v>4353</v>
      </c>
      <c r="D2442" s="73" t="s">
        <v>4354</v>
      </c>
      <c r="E2442" s="78">
        <v>17</v>
      </c>
      <c r="F2442" s="77">
        <v>19</v>
      </c>
      <c r="G2442" s="77">
        <v>20.9</v>
      </c>
      <c r="H2442" s="91">
        <f t="shared" si="454"/>
        <v>0.22941176470588226</v>
      </c>
      <c r="I2442" s="77">
        <f t="shared" si="453"/>
        <v>2</v>
      </c>
      <c r="J2442" s="77">
        <f t="shared" si="452"/>
        <v>3.8999999999999986</v>
      </c>
      <c r="K2442" s="80">
        <v>2</v>
      </c>
      <c r="L2442" s="74"/>
    </row>
    <row r="2443" spans="1:12" s="1" customFormat="1" ht="15" hidden="1" customHeight="1">
      <c r="A2443" s="137">
        <v>39302</v>
      </c>
      <c r="B2443" s="73" t="s">
        <v>4359</v>
      </c>
      <c r="C2443" s="74" t="s">
        <v>4360</v>
      </c>
      <c r="D2443" s="73" t="s">
        <v>764</v>
      </c>
      <c r="E2443" s="78">
        <v>11</v>
      </c>
      <c r="F2443" s="77">
        <v>10.050000000000001</v>
      </c>
      <c r="G2443" s="77">
        <v>9.4499999999999993</v>
      </c>
      <c r="H2443" s="91">
        <f t="shared" si="454"/>
        <v>-0.14090909090909098</v>
      </c>
      <c r="I2443" s="77">
        <f t="shared" si="453"/>
        <v>-0.94999999999999929</v>
      </c>
      <c r="J2443" s="77">
        <f t="shared" si="452"/>
        <v>-1.5500000000000007</v>
      </c>
      <c r="K2443" s="80">
        <v>2</v>
      </c>
      <c r="L2443" s="74" t="s">
        <v>3006</v>
      </c>
    </row>
    <row r="2444" spans="1:12" s="1" customFormat="1" ht="15" hidden="1" customHeight="1">
      <c r="A2444" s="137">
        <v>39302</v>
      </c>
      <c r="B2444" s="73" t="s">
        <v>4357</v>
      </c>
      <c r="C2444" s="74" t="s">
        <v>4358</v>
      </c>
      <c r="D2444" s="73" t="s">
        <v>996</v>
      </c>
      <c r="E2444" s="78">
        <v>14</v>
      </c>
      <c r="F2444" s="77">
        <v>18.5</v>
      </c>
      <c r="G2444" s="77">
        <v>19.600000000000001</v>
      </c>
      <c r="H2444" s="91">
        <f t="shared" si="454"/>
        <v>0.40000000000000008</v>
      </c>
      <c r="I2444" s="77">
        <f t="shared" si="453"/>
        <v>4.5</v>
      </c>
      <c r="J2444" s="77">
        <f t="shared" si="452"/>
        <v>5.6000000000000014</v>
      </c>
      <c r="K2444" s="80">
        <v>3</v>
      </c>
      <c r="L2444" s="74"/>
    </row>
    <row r="2445" spans="1:12" s="1" customFormat="1" ht="15" hidden="1" customHeight="1">
      <c r="A2445" s="137">
        <v>39303</v>
      </c>
      <c r="B2445" s="73" t="s">
        <v>4363</v>
      </c>
      <c r="C2445" s="74" t="s">
        <v>4364</v>
      </c>
      <c r="D2445" s="73" t="s">
        <v>2175</v>
      </c>
      <c r="E2445" s="78">
        <v>16</v>
      </c>
      <c r="F2445" s="77">
        <v>15.5</v>
      </c>
      <c r="G2445" s="77">
        <v>14.25</v>
      </c>
      <c r="H2445" s="91">
        <f t="shared" si="454"/>
        <v>-0.109375</v>
      </c>
      <c r="I2445" s="77">
        <f t="shared" si="453"/>
        <v>-0.5</v>
      </c>
      <c r="J2445" s="77">
        <f t="shared" si="452"/>
        <v>-1.75</v>
      </c>
      <c r="K2445" s="80">
        <v>1</v>
      </c>
      <c r="L2445" s="74"/>
    </row>
    <row r="2446" spans="1:12" s="1" customFormat="1" ht="15" hidden="1" customHeight="1">
      <c r="A2446" s="137">
        <v>39303</v>
      </c>
      <c r="B2446" s="73" t="s">
        <v>4365</v>
      </c>
      <c r="C2446" s="74" t="s">
        <v>4366</v>
      </c>
      <c r="D2446" s="73" t="s">
        <v>328</v>
      </c>
      <c r="E2446" s="78">
        <v>18</v>
      </c>
      <c r="F2446" s="77">
        <v>18</v>
      </c>
      <c r="G2446" s="77">
        <v>18.600000000000001</v>
      </c>
      <c r="H2446" s="91">
        <f t="shared" si="454"/>
        <v>3.3333333333333409E-2</v>
      </c>
      <c r="I2446" s="77">
        <f t="shared" si="453"/>
        <v>0</v>
      </c>
      <c r="J2446" s="77">
        <f t="shared" si="452"/>
        <v>0.60000000000000142</v>
      </c>
      <c r="K2446" s="80">
        <v>1</v>
      </c>
      <c r="L2446" s="74"/>
    </row>
    <row r="2447" spans="1:12" s="1" customFormat="1" ht="15" hidden="1" customHeight="1">
      <c r="A2447" s="137">
        <v>39303</v>
      </c>
      <c r="B2447" s="73" t="s">
        <v>4361</v>
      </c>
      <c r="C2447" s="74" t="s">
        <v>4362</v>
      </c>
      <c r="D2447" s="73" t="s">
        <v>2412</v>
      </c>
      <c r="E2447" s="78">
        <v>18</v>
      </c>
      <c r="F2447" s="77">
        <v>22</v>
      </c>
      <c r="G2447" s="77">
        <v>28.5</v>
      </c>
      <c r="H2447" s="91">
        <f t="shared" si="454"/>
        <v>0.58333333333333337</v>
      </c>
      <c r="I2447" s="77">
        <f t="shared" si="453"/>
        <v>4</v>
      </c>
      <c r="J2447" s="77">
        <f t="shared" si="452"/>
        <v>10.5</v>
      </c>
      <c r="K2447" s="80">
        <v>3</v>
      </c>
      <c r="L2447" s="74"/>
    </row>
    <row r="2448" spans="1:12" s="1" customFormat="1" ht="15" hidden="1" customHeight="1">
      <c r="A2448" s="137">
        <v>39307</v>
      </c>
      <c r="B2448" s="73" t="s">
        <v>4367</v>
      </c>
      <c r="C2448" s="74" t="s">
        <v>4368</v>
      </c>
      <c r="D2448" s="73" t="s">
        <v>4369</v>
      </c>
      <c r="E2448" s="78">
        <v>29</v>
      </c>
      <c r="F2448" s="77">
        <v>52</v>
      </c>
      <c r="G2448" s="77">
        <v>51</v>
      </c>
      <c r="H2448" s="91">
        <f t="shared" si="454"/>
        <v>0.75862068965517238</v>
      </c>
      <c r="I2448" s="77">
        <f t="shared" si="453"/>
        <v>23</v>
      </c>
      <c r="J2448" s="77">
        <f t="shared" si="452"/>
        <v>22</v>
      </c>
      <c r="K2448" s="80">
        <v>4</v>
      </c>
      <c r="L2448" s="74"/>
    </row>
    <row r="2449" spans="1:12" s="1" customFormat="1" ht="15" hidden="1" customHeight="1">
      <c r="A2449" s="137">
        <v>39329</v>
      </c>
      <c r="B2449" s="73" t="s">
        <v>4370</v>
      </c>
      <c r="C2449" s="74" t="s">
        <v>4371</v>
      </c>
      <c r="D2449" s="73" t="s">
        <v>4372</v>
      </c>
      <c r="E2449" s="78">
        <v>8</v>
      </c>
      <c r="F2449" s="77">
        <v>8.02</v>
      </c>
      <c r="G2449" s="77">
        <v>8.01</v>
      </c>
      <c r="H2449" s="91">
        <f t="shared" si="454"/>
        <v>1.2499999999999734E-3</v>
      </c>
      <c r="I2449" s="77">
        <f t="shared" si="453"/>
        <v>1.9999999999999574E-2</v>
      </c>
      <c r="J2449" s="77">
        <f t="shared" si="452"/>
        <v>9.9999999999997868E-3</v>
      </c>
      <c r="K2449" s="80">
        <v>1</v>
      </c>
      <c r="L2449" s="74"/>
    </row>
    <row r="2450" spans="1:12" s="1" customFormat="1" ht="15" hidden="1" customHeight="1">
      <c r="A2450" s="137">
        <v>39336</v>
      </c>
      <c r="B2450" s="73" t="s">
        <v>4373</v>
      </c>
      <c r="C2450" s="74" t="s">
        <v>4374</v>
      </c>
      <c r="D2450" s="73" t="s">
        <v>4586</v>
      </c>
      <c r="E2450" s="78">
        <v>21</v>
      </c>
      <c r="F2450" s="77">
        <v>21</v>
      </c>
      <c r="G2450" s="77">
        <v>21.03</v>
      </c>
      <c r="H2450" s="91">
        <f t="shared" si="454"/>
        <v>1.4285714285714828E-3</v>
      </c>
      <c r="I2450" s="77">
        <f t="shared" si="453"/>
        <v>0</v>
      </c>
      <c r="J2450" s="77">
        <f t="shared" si="452"/>
        <v>3.0000000000001137E-2</v>
      </c>
      <c r="K2450" s="80">
        <v>2</v>
      </c>
      <c r="L2450" s="74" t="s">
        <v>3006</v>
      </c>
    </row>
    <row r="2451" spans="1:12" s="1" customFormat="1" ht="15" hidden="1" customHeight="1">
      <c r="A2451" s="137">
        <v>39343</v>
      </c>
      <c r="B2451" s="73" t="s">
        <v>4375</v>
      </c>
      <c r="C2451" s="74" t="s">
        <v>4376</v>
      </c>
      <c r="D2451" s="73" t="s">
        <v>2299</v>
      </c>
      <c r="E2451" s="78">
        <v>18</v>
      </c>
      <c r="F2451" s="77">
        <v>30</v>
      </c>
      <c r="G2451" s="77">
        <v>35.5</v>
      </c>
      <c r="H2451" s="91">
        <f t="shared" si="454"/>
        <v>0.97222222222222221</v>
      </c>
      <c r="I2451" s="77">
        <f t="shared" si="453"/>
        <v>12</v>
      </c>
      <c r="J2451" s="77">
        <f t="shared" si="452"/>
        <v>17.5</v>
      </c>
      <c r="K2451" s="80">
        <v>3</v>
      </c>
      <c r="L2451" s="74"/>
    </row>
    <row r="2452" spans="1:12" s="1" customFormat="1" ht="15" hidden="1" customHeight="1">
      <c r="A2452" s="137">
        <v>39349</v>
      </c>
      <c r="B2452" s="73" t="s">
        <v>4377</v>
      </c>
      <c r="C2452" s="74" t="s">
        <v>4378</v>
      </c>
      <c r="D2452" s="73" t="s">
        <v>1906</v>
      </c>
      <c r="E2452" s="78">
        <v>10</v>
      </c>
      <c r="F2452" s="77">
        <v>10.3</v>
      </c>
      <c r="G2452" s="77">
        <v>10.36</v>
      </c>
      <c r="H2452" s="91">
        <f t="shared" si="454"/>
        <v>3.5999999999999942E-2</v>
      </c>
      <c r="I2452" s="77">
        <f t="shared" si="453"/>
        <v>0.30000000000000071</v>
      </c>
      <c r="J2452" s="77">
        <f t="shared" si="452"/>
        <v>0.35999999999999943</v>
      </c>
      <c r="K2452" s="80">
        <v>1</v>
      </c>
      <c r="L2452" s="74"/>
    </row>
    <row r="2453" spans="1:12" s="1" customFormat="1" ht="15" hidden="1" customHeight="1">
      <c r="A2453" s="137">
        <v>39351</v>
      </c>
      <c r="B2453" s="73" t="s">
        <v>4379</v>
      </c>
      <c r="C2453" s="74" t="s">
        <v>4380</v>
      </c>
      <c r="D2453" s="73" t="s">
        <v>4381</v>
      </c>
      <c r="E2453" s="78">
        <v>23</v>
      </c>
      <c r="F2453" s="77">
        <v>23</v>
      </c>
      <c r="G2453" s="77">
        <v>22.73</v>
      </c>
      <c r="H2453" s="91">
        <f t="shared" si="454"/>
        <v>-1.1739130434782591E-2</v>
      </c>
      <c r="I2453" s="77">
        <f t="shared" si="453"/>
        <v>0</v>
      </c>
      <c r="J2453" s="77">
        <f t="shared" si="452"/>
        <v>-0.26999999999999957</v>
      </c>
      <c r="K2453" s="80">
        <v>2</v>
      </c>
      <c r="L2453" s="74" t="s">
        <v>3006</v>
      </c>
    </row>
    <row r="2454" spans="1:12" s="1" customFormat="1" ht="15" hidden="1" customHeight="1">
      <c r="A2454" s="137">
        <v>39352</v>
      </c>
      <c r="B2454" s="73" t="s">
        <v>3360</v>
      </c>
      <c r="C2454" s="74" t="s">
        <v>3361</v>
      </c>
      <c r="D2454" s="73" t="s">
        <v>4335</v>
      </c>
      <c r="E2454" s="78">
        <v>10</v>
      </c>
      <c r="F2454" s="77">
        <v>10</v>
      </c>
      <c r="G2454" s="77">
        <v>9.9499999999999993</v>
      </c>
      <c r="H2454" s="91">
        <f t="shared" si="454"/>
        <v>-5.0000000000000712E-3</v>
      </c>
      <c r="I2454" s="77">
        <f t="shared" si="453"/>
        <v>0</v>
      </c>
      <c r="J2454" s="77">
        <f t="shared" si="452"/>
        <v>-5.0000000000000711E-2</v>
      </c>
      <c r="K2454" s="80">
        <v>1</v>
      </c>
      <c r="L2454" s="74"/>
    </row>
    <row r="2455" spans="1:12" s="1" customFormat="1" ht="15" hidden="1" customHeight="1">
      <c r="A2455" s="137">
        <v>39352</v>
      </c>
      <c r="B2455" s="73" t="s">
        <v>4382</v>
      </c>
      <c r="C2455" s="74" t="s">
        <v>4383</v>
      </c>
      <c r="D2455" s="73" t="s">
        <v>4533</v>
      </c>
      <c r="E2455" s="78">
        <v>16</v>
      </c>
      <c r="F2455" s="77">
        <v>17</v>
      </c>
      <c r="G2455" s="77">
        <v>18.350000000000001</v>
      </c>
      <c r="H2455" s="91">
        <f t="shared" si="454"/>
        <v>0.14687500000000009</v>
      </c>
      <c r="I2455" s="77">
        <f t="shared" si="453"/>
        <v>1</v>
      </c>
      <c r="J2455" s="77">
        <f t="shared" si="452"/>
        <v>2.3500000000000014</v>
      </c>
      <c r="K2455" s="80">
        <v>1</v>
      </c>
      <c r="L2455" s="74"/>
    </row>
    <row r="2456" spans="1:12" s="1" customFormat="1" ht="15" hidden="1" customHeight="1">
      <c r="A2456" s="137">
        <v>39357</v>
      </c>
      <c r="B2456" s="73" t="s">
        <v>3364</v>
      </c>
      <c r="C2456" s="74" t="s">
        <v>3802</v>
      </c>
      <c r="D2456" s="73" t="s">
        <v>2435</v>
      </c>
      <c r="E2456" s="78">
        <v>8</v>
      </c>
      <c r="F2456" s="77">
        <v>8</v>
      </c>
      <c r="G2456" s="77">
        <v>8.08</v>
      </c>
      <c r="H2456" s="91">
        <f t="shared" si="454"/>
        <v>1.0000000000000009E-2</v>
      </c>
      <c r="I2456" s="77">
        <f t="shared" si="453"/>
        <v>0</v>
      </c>
      <c r="J2456" s="77">
        <f t="shared" si="452"/>
        <v>8.0000000000000071E-2</v>
      </c>
      <c r="K2456" s="80">
        <v>1</v>
      </c>
      <c r="L2456" s="74"/>
    </row>
    <row r="2457" spans="1:12" s="1" customFormat="1" ht="15" hidden="1" customHeight="1">
      <c r="A2457" s="137">
        <v>39357</v>
      </c>
      <c r="B2457" s="213" t="s">
        <v>3362</v>
      </c>
      <c r="C2457" s="74" t="s">
        <v>3363</v>
      </c>
      <c r="D2457" s="73" t="s">
        <v>2499</v>
      </c>
      <c r="E2457" s="78">
        <v>16</v>
      </c>
      <c r="F2457" s="77">
        <v>26</v>
      </c>
      <c r="G2457" s="77">
        <v>27.64</v>
      </c>
      <c r="H2457" s="91">
        <f t="shared" si="454"/>
        <v>0.72750000000000004</v>
      </c>
      <c r="I2457" s="77">
        <f t="shared" si="453"/>
        <v>10</v>
      </c>
      <c r="J2457" s="77">
        <f t="shared" si="452"/>
        <v>11.64</v>
      </c>
      <c r="K2457" s="80">
        <v>2</v>
      </c>
      <c r="L2457" s="74"/>
    </row>
    <row r="2458" spans="1:12" s="1" customFormat="1" ht="15" hidden="1" customHeight="1">
      <c r="A2458" s="137">
        <v>39358</v>
      </c>
      <c r="B2458" s="73" t="s">
        <v>236</v>
      </c>
      <c r="C2458" s="74" t="s">
        <v>237</v>
      </c>
      <c r="D2458" s="73" t="s">
        <v>4335</v>
      </c>
      <c r="E2458" s="78">
        <v>10</v>
      </c>
      <c r="F2458" s="77">
        <v>10.199999999999999</v>
      </c>
      <c r="G2458" s="77">
        <v>10</v>
      </c>
      <c r="H2458" s="91">
        <f t="shared" si="454"/>
        <v>0</v>
      </c>
      <c r="I2458" s="77">
        <f>(F2458-E2458)</f>
        <v>0.19999999999999929</v>
      </c>
      <c r="J2458" s="77">
        <f t="shared" si="452"/>
        <v>0</v>
      </c>
      <c r="K2458" s="80">
        <v>1</v>
      </c>
      <c r="L2458" s="74"/>
    </row>
    <row r="2459" spans="1:12" s="1" customFormat="1" ht="15" hidden="1" customHeight="1">
      <c r="A2459" s="137">
        <v>39359</v>
      </c>
      <c r="B2459" s="73" t="s">
        <v>240</v>
      </c>
      <c r="C2459" s="74" t="s">
        <v>241</v>
      </c>
      <c r="D2459" s="73" t="s">
        <v>242</v>
      </c>
      <c r="E2459" s="78">
        <v>8</v>
      </c>
      <c r="F2459" s="77">
        <v>8</v>
      </c>
      <c r="G2459" s="77">
        <v>8</v>
      </c>
      <c r="H2459" s="91">
        <f t="shared" si="454"/>
        <v>0</v>
      </c>
      <c r="I2459" s="77">
        <f>(F2459-E2459)</f>
        <v>0</v>
      </c>
      <c r="J2459" s="77">
        <f t="shared" si="452"/>
        <v>0</v>
      </c>
      <c r="K2459" s="80">
        <v>1</v>
      </c>
      <c r="L2459" s="74"/>
    </row>
    <row r="2460" spans="1:12" s="1" customFormat="1" ht="15" hidden="1" customHeight="1">
      <c r="A2460" s="137">
        <v>39359</v>
      </c>
      <c r="B2460" s="73" t="s">
        <v>243</v>
      </c>
      <c r="C2460" s="74" t="s">
        <v>244</v>
      </c>
      <c r="D2460" s="73" t="s">
        <v>4307</v>
      </c>
      <c r="E2460" s="78">
        <v>12</v>
      </c>
      <c r="F2460" s="77">
        <v>12.75</v>
      </c>
      <c r="G2460" s="77">
        <v>13.35</v>
      </c>
      <c r="H2460" s="91">
        <f t="shared" si="454"/>
        <v>0.11249999999999998</v>
      </c>
      <c r="I2460" s="77">
        <f t="shared" ref="I2460:I2468" si="455">F2460-E2460</f>
        <v>0.75</v>
      </c>
      <c r="J2460" s="77">
        <f t="shared" si="452"/>
        <v>1.3499999999999996</v>
      </c>
      <c r="K2460" s="80">
        <v>1</v>
      </c>
      <c r="L2460" s="74"/>
    </row>
    <row r="2461" spans="1:12" s="1" customFormat="1" ht="15" hidden="1" customHeight="1">
      <c r="A2461" s="137">
        <v>39359</v>
      </c>
      <c r="B2461" s="73" t="s">
        <v>238</v>
      </c>
      <c r="C2461" s="74" t="s">
        <v>239</v>
      </c>
      <c r="D2461" s="73" t="s">
        <v>764</v>
      </c>
      <c r="E2461" s="78">
        <v>16</v>
      </c>
      <c r="F2461" s="77">
        <v>35</v>
      </c>
      <c r="G2461" s="77">
        <v>28</v>
      </c>
      <c r="H2461" s="91">
        <f t="shared" si="454"/>
        <v>0.75</v>
      </c>
      <c r="I2461" s="77">
        <f t="shared" si="455"/>
        <v>19</v>
      </c>
      <c r="J2461" s="77">
        <f t="shared" si="452"/>
        <v>12</v>
      </c>
      <c r="K2461" s="80">
        <v>3</v>
      </c>
      <c r="L2461" s="74"/>
    </row>
    <row r="2462" spans="1:12" s="1" customFormat="1" ht="15" hidden="1" customHeight="1">
      <c r="A2462" s="137">
        <v>39364</v>
      </c>
      <c r="B2462" s="73" t="s">
        <v>247</v>
      </c>
      <c r="C2462" s="74" t="s">
        <v>248</v>
      </c>
      <c r="D2462" s="73" t="s">
        <v>1215</v>
      </c>
      <c r="E2462" s="78">
        <v>10</v>
      </c>
      <c r="F2462" s="77">
        <v>10</v>
      </c>
      <c r="G2462" s="77">
        <v>9.4</v>
      </c>
      <c r="H2462" s="91">
        <f t="shared" si="454"/>
        <v>-5.9999999999999963E-2</v>
      </c>
      <c r="I2462" s="77">
        <f t="shared" si="455"/>
        <v>0</v>
      </c>
      <c r="J2462" s="77">
        <f t="shared" si="452"/>
        <v>-0.59999999999999964</v>
      </c>
      <c r="K2462" s="80">
        <v>1</v>
      </c>
      <c r="L2462" s="74"/>
    </row>
    <row r="2463" spans="1:12" s="1" customFormat="1" ht="15" hidden="1" customHeight="1">
      <c r="A2463" s="137">
        <v>39364</v>
      </c>
      <c r="B2463" s="73" t="s">
        <v>249</v>
      </c>
      <c r="C2463" s="74" t="s">
        <v>250</v>
      </c>
      <c r="D2463" s="73" t="s">
        <v>4161</v>
      </c>
      <c r="E2463" s="78">
        <v>16.5</v>
      </c>
      <c r="F2463" s="77">
        <v>16.649999999999999</v>
      </c>
      <c r="G2463" s="77">
        <v>17</v>
      </c>
      <c r="H2463" s="91">
        <f t="shared" si="454"/>
        <v>3.0303030303030304E-2</v>
      </c>
      <c r="I2463" s="77">
        <f t="shared" si="455"/>
        <v>0.14999999999999858</v>
      </c>
      <c r="J2463" s="77">
        <f t="shared" si="452"/>
        <v>0.5</v>
      </c>
      <c r="K2463" s="80">
        <v>1</v>
      </c>
      <c r="L2463" s="74"/>
    </row>
    <row r="2464" spans="1:12" s="1" customFormat="1" ht="15" hidden="1" customHeight="1">
      <c r="A2464" s="137">
        <v>39364</v>
      </c>
      <c r="B2464" s="73" t="s">
        <v>245</v>
      </c>
      <c r="C2464" s="74" t="s">
        <v>246</v>
      </c>
      <c r="D2464" s="73" t="s">
        <v>2307</v>
      </c>
      <c r="E2464" s="78">
        <v>13.5</v>
      </c>
      <c r="F2464" s="77">
        <v>24</v>
      </c>
      <c r="G2464" s="77">
        <v>24.19</v>
      </c>
      <c r="H2464" s="91">
        <f t="shared" si="454"/>
        <v>0.79185185185185192</v>
      </c>
      <c r="I2464" s="77">
        <f t="shared" si="455"/>
        <v>10.5</v>
      </c>
      <c r="J2464" s="77">
        <f t="shared" si="452"/>
        <v>10.690000000000001</v>
      </c>
      <c r="K2464" s="80">
        <v>3</v>
      </c>
      <c r="L2464" s="74"/>
    </row>
    <row r="2465" spans="1:12" s="1" customFormat="1" ht="15" hidden="1" customHeight="1">
      <c r="A2465" s="137">
        <v>39365</v>
      </c>
      <c r="B2465" s="73" t="s">
        <v>254</v>
      </c>
      <c r="C2465" s="74" t="s">
        <v>255</v>
      </c>
      <c r="D2465" s="73" t="s">
        <v>4954</v>
      </c>
      <c r="E2465" s="78">
        <v>15</v>
      </c>
      <c r="F2465" s="77">
        <v>15.6</v>
      </c>
      <c r="G2465" s="77">
        <v>15.75</v>
      </c>
      <c r="H2465" s="91">
        <f t="shared" si="454"/>
        <v>0.05</v>
      </c>
      <c r="I2465" s="77">
        <f t="shared" si="455"/>
        <v>0.59999999999999964</v>
      </c>
      <c r="J2465" s="77">
        <f t="shared" si="452"/>
        <v>0.75</v>
      </c>
      <c r="K2465" s="80">
        <v>3</v>
      </c>
      <c r="L2465" s="74" t="s">
        <v>3006</v>
      </c>
    </row>
    <row r="2466" spans="1:12" s="1" customFormat="1" ht="15" hidden="1" customHeight="1">
      <c r="A2466" s="137">
        <v>39365</v>
      </c>
      <c r="B2466" s="73" t="s">
        <v>251</v>
      </c>
      <c r="C2466" s="74" t="s">
        <v>252</v>
      </c>
      <c r="D2466" s="73" t="s">
        <v>253</v>
      </c>
      <c r="E2466" s="78">
        <v>10</v>
      </c>
      <c r="F2466" s="77">
        <v>10</v>
      </c>
      <c r="G2466" s="77">
        <v>10</v>
      </c>
      <c r="H2466" s="91">
        <f t="shared" si="454"/>
        <v>0</v>
      </c>
      <c r="I2466" s="77">
        <f t="shared" si="455"/>
        <v>0</v>
      </c>
      <c r="J2466" s="77">
        <f t="shared" ref="J2466:J2529" si="456">G2466-E2466</f>
        <v>0</v>
      </c>
      <c r="K2466" s="80">
        <v>1</v>
      </c>
      <c r="L2466" s="74"/>
    </row>
    <row r="2467" spans="1:12" s="1" customFormat="1" ht="15" hidden="1" customHeight="1">
      <c r="A2467" s="137">
        <v>39370</v>
      </c>
      <c r="B2467" s="73" t="s">
        <v>2999</v>
      </c>
      <c r="C2467" s="74" t="s">
        <v>3000</v>
      </c>
      <c r="D2467" s="73" t="s">
        <v>2435</v>
      </c>
      <c r="E2467" s="78">
        <v>8</v>
      </c>
      <c r="F2467" s="77">
        <v>7.9</v>
      </c>
      <c r="G2467" s="77">
        <v>8</v>
      </c>
      <c r="H2467" s="91">
        <f t="shared" si="454"/>
        <v>0</v>
      </c>
      <c r="I2467" s="77">
        <f t="shared" si="455"/>
        <v>-9.9999999999999645E-2</v>
      </c>
      <c r="J2467" s="77">
        <f t="shared" si="456"/>
        <v>0</v>
      </c>
      <c r="K2467" s="80">
        <v>1</v>
      </c>
      <c r="L2467" s="74"/>
    </row>
    <row r="2468" spans="1:12" s="1" customFormat="1" ht="15" hidden="1" customHeight="1">
      <c r="A2468" s="137">
        <v>39371</v>
      </c>
      <c r="B2468" s="73" t="s">
        <v>3001</v>
      </c>
      <c r="C2468" s="74" t="s">
        <v>3002</v>
      </c>
      <c r="D2468" s="73" t="s">
        <v>3003</v>
      </c>
      <c r="E2468" s="78">
        <v>15</v>
      </c>
      <c r="F2468" s="77">
        <v>25</v>
      </c>
      <c r="G2468" s="77">
        <v>24</v>
      </c>
      <c r="H2468" s="91">
        <f t="shared" si="454"/>
        <v>0.6</v>
      </c>
      <c r="I2468" s="77">
        <f t="shared" si="455"/>
        <v>10</v>
      </c>
      <c r="J2468" s="77">
        <f t="shared" si="456"/>
        <v>9</v>
      </c>
      <c r="K2468" s="80">
        <v>2</v>
      </c>
      <c r="L2468" s="74"/>
    </row>
    <row r="2469" spans="1:12" s="1" customFormat="1" ht="15" hidden="1" customHeight="1">
      <c r="A2469" s="137">
        <v>39372</v>
      </c>
      <c r="B2469" s="73" t="s">
        <v>4508</v>
      </c>
      <c r="C2469" s="74" t="s">
        <v>4509</v>
      </c>
      <c r="D2469" s="73" t="s">
        <v>4510</v>
      </c>
      <c r="E2469" s="78">
        <v>8</v>
      </c>
      <c r="F2469" s="77">
        <v>7.96</v>
      </c>
      <c r="G2469" s="77">
        <v>7.95</v>
      </c>
      <c r="H2469" s="91">
        <f t="shared" si="454"/>
        <v>-6.2499999999999778E-3</v>
      </c>
      <c r="I2469" s="77">
        <f>(F2469-E2469)</f>
        <v>-4.0000000000000036E-2</v>
      </c>
      <c r="J2469" s="77">
        <f t="shared" si="456"/>
        <v>-4.9999999999999822E-2</v>
      </c>
      <c r="K2469" s="80">
        <v>1</v>
      </c>
      <c r="L2469" s="74"/>
    </row>
    <row r="2470" spans="1:12" s="1" customFormat="1" ht="15" hidden="1" customHeight="1">
      <c r="A2470" s="137">
        <v>39372</v>
      </c>
      <c r="B2470" s="73" t="s">
        <v>2690</v>
      </c>
      <c r="C2470" s="74" t="s">
        <v>2691</v>
      </c>
      <c r="D2470" s="73" t="s">
        <v>3054</v>
      </c>
      <c r="E2470" s="78">
        <v>8</v>
      </c>
      <c r="F2470" s="77">
        <v>7.95</v>
      </c>
      <c r="G2470" s="77">
        <v>8</v>
      </c>
      <c r="H2470" s="91">
        <f t="shared" si="454"/>
        <v>0</v>
      </c>
      <c r="I2470" s="77">
        <f>(F2470-E2470)</f>
        <v>-4.9999999999999822E-2</v>
      </c>
      <c r="J2470" s="77">
        <f t="shared" si="456"/>
        <v>0</v>
      </c>
      <c r="K2470" s="80">
        <v>1</v>
      </c>
      <c r="L2470" s="74"/>
    </row>
    <row r="2471" spans="1:12" s="1" customFormat="1" ht="15" hidden="1" customHeight="1">
      <c r="A2471" s="137">
        <v>39372</v>
      </c>
      <c r="B2471" s="73" t="s">
        <v>2692</v>
      </c>
      <c r="C2471" s="74" t="s">
        <v>2693</v>
      </c>
      <c r="D2471" s="73" t="s">
        <v>2841</v>
      </c>
      <c r="E2471" s="78">
        <v>10</v>
      </c>
      <c r="F2471" s="77">
        <v>10</v>
      </c>
      <c r="G2471" s="77">
        <v>10.01</v>
      </c>
      <c r="H2471" s="91">
        <f t="shared" si="454"/>
        <v>9.9999999999997877E-4</v>
      </c>
      <c r="I2471" s="77">
        <f t="shared" ref="I2471:I2483" si="457">(F2471-E2471)</f>
        <v>0</v>
      </c>
      <c r="J2471" s="77">
        <f t="shared" si="456"/>
        <v>9.9999999999997868E-3</v>
      </c>
      <c r="K2471" s="80">
        <v>1</v>
      </c>
      <c r="L2471" s="74"/>
    </row>
    <row r="2472" spans="1:12" s="1" customFormat="1" ht="15" hidden="1" customHeight="1">
      <c r="A2472" s="137">
        <v>39373</v>
      </c>
      <c r="B2472" s="73" t="s">
        <v>2698</v>
      </c>
      <c r="C2472" s="74" t="s">
        <v>2699</v>
      </c>
      <c r="D2472" s="73" t="s">
        <v>2307</v>
      </c>
      <c r="E2472" s="78">
        <v>17.5</v>
      </c>
      <c r="F2472" s="77">
        <v>19</v>
      </c>
      <c r="G2472" s="77">
        <v>18.59</v>
      </c>
      <c r="H2472" s="91">
        <f t="shared" si="454"/>
        <v>6.2285714285714278E-2</v>
      </c>
      <c r="I2472" s="77">
        <f t="shared" si="457"/>
        <v>1.5</v>
      </c>
      <c r="J2472" s="77">
        <f t="shared" si="456"/>
        <v>1.0899999999999999</v>
      </c>
      <c r="K2472" s="80">
        <v>3</v>
      </c>
      <c r="L2472" s="74"/>
    </row>
    <row r="2473" spans="1:12" s="1" customFormat="1" ht="15" hidden="1" customHeight="1">
      <c r="A2473" s="137">
        <v>39373</v>
      </c>
      <c r="B2473" s="73" t="s">
        <v>2694</v>
      </c>
      <c r="C2473" s="74" t="s">
        <v>2695</v>
      </c>
      <c r="D2473" s="73" t="s">
        <v>4563</v>
      </c>
      <c r="E2473" s="78">
        <v>21</v>
      </c>
      <c r="F2473" s="77">
        <v>21.5</v>
      </c>
      <c r="G2473" s="77">
        <v>22.71</v>
      </c>
      <c r="H2473" s="91">
        <f t="shared" si="454"/>
        <v>8.1428571428571475E-2</v>
      </c>
      <c r="I2473" s="77">
        <f t="shared" si="457"/>
        <v>0.5</v>
      </c>
      <c r="J2473" s="77">
        <f t="shared" si="456"/>
        <v>1.7100000000000009</v>
      </c>
      <c r="K2473" s="80">
        <v>2</v>
      </c>
      <c r="L2473" s="74"/>
    </row>
    <row r="2474" spans="1:12" s="1" customFormat="1" ht="15" hidden="1" customHeight="1">
      <c r="A2474" s="137">
        <v>39373</v>
      </c>
      <c r="B2474" s="73" t="s">
        <v>2696</v>
      </c>
      <c r="C2474" s="74" t="s">
        <v>2697</v>
      </c>
      <c r="D2474" s="73" t="s">
        <v>3054</v>
      </c>
      <c r="E2474" s="78">
        <v>14</v>
      </c>
      <c r="F2474" s="77">
        <v>22.9</v>
      </c>
      <c r="G2474" s="77">
        <v>19.850000000000001</v>
      </c>
      <c r="H2474" s="91">
        <f t="shared" si="454"/>
        <v>0.41785714285714298</v>
      </c>
      <c r="I2474" s="77">
        <f t="shared" si="457"/>
        <v>8.8999999999999986</v>
      </c>
      <c r="J2474" s="77">
        <f t="shared" si="456"/>
        <v>5.8500000000000014</v>
      </c>
      <c r="K2474" s="80">
        <v>3</v>
      </c>
      <c r="L2474" s="74"/>
    </row>
    <row r="2475" spans="1:12" s="1" customFormat="1" ht="15" hidden="1" customHeight="1">
      <c r="A2475" s="137">
        <v>39377</v>
      </c>
      <c r="B2475" s="73" t="s">
        <v>2702</v>
      </c>
      <c r="C2475" s="74" t="s">
        <v>2703</v>
      </c>
      <c r="D2475" s="73" t="s">
        <v>4335</v>
      </c>
      <c r="E2475" s="78">
        <v>10</v>
      </c>
      <c r="F2475" s="77">
        <v>10.029999999999999</v>
      </c>
      <c r="G2475" s="77">
        <v>10.11</v>
      </c>
      <c r="H2475" s="91">
        <f t="shared" si="454"/>
        <v>1.0999999999999944E-2</v>
      </c>
      <c r="I2475" s="77">
        <f t="shared" si="457"/>
        <v>2.9999999999999361E-2</v>
      </c>
      <c r="J2475" s="77">
        <f t="shared" si="456"/>
        <v>0.10999999999999943</v>
      </c>
      <c r="K2475" s="80">
        <v>1</v>
      </c>
      <c r="L2475" s="74"/>
    </row>
    <row r="2476" spans="1:12" s="1" customFormat="1" ht="15" hidden="1" customHeight="1">
      <c r="A2476" s="137">
        <v>39377</v>
      </c>
      <c r="B2476" s="73" t="s">
        <v>2704</v>
      </c>
      <c r="C2476" s="74" t="s">
        <v>2705</v>
      </c>
      <c r="D2476" s="73" t="s">
        <v>1622</v>
      </c>
      <c r="E2476" s="78">
        <v>9</v>
      </c>
      <c r="F2476" s="77">
        <v>10</v>
      </c>
      <c r="G2476" s="77">
        <v>10.47</v>
      </c>
      <c r="H2476" s="91">
        <f t="shared" si="454"/>
        <v>0.16333333333333341</v>
      </c>
      <c r="I2476" s="77">
        <f t="shared" si="457"/>
        <v>1</v>
      </c>
      <c r="J2476" s="77">
        <f t="shared" si="456"/>
        <v>1.4700000000000006</v>
      </c>
      <c r="K2476" s="80">
        <v>3</v>
      </c>
      <c r="L2476" s="74"/>
    </row>
    <row r="2477" spans="1:12" s="1" customFormat="1" ht="15" hidden="1" customHeight="1">
      <c r="A2477" s="137">
        <v>39377</v>
      </c>
      <c r="B2477" s="73" t="s">
        <v>2700</v>
      </c>
      <c r="C2477" s="74" t="s">
        <v>2701</v>
      </c>
      <c r="D2477" s="73" t="s">
        <v>2806</v>
      </c>
      <c r="E2477" s="78">
        <v>19</v>
      </c>
      <c r="F2477" s="77">
        <v>21.05</v>
      </c>
      <c r="G2477" s="77">
        <v>20.25</v>
      </c>
      <c r="H2477" s="91">
        <f t="shared" si="454"/>
        <v>6.5789473684210523E-2</v>
      </c>
      <c r="I2477" s="77">
        <f t="shared" si="457"/>
        <v>2.0500000000000007</v>
      </c>
      <c r="J2477" s="77">
        <f t="shared" si="456"/>
        <v>1.25</v>
      </c>
      <c r="K2477" s="80">
        <v>2</v>
      </c>
      <c r="L2477" s="74"/>
    </row>
    <row r="2478" spans="1:12" s="1" customFormat="1" ht="15" hidden="1" customHeight="1">
      <c r="A2478" s="137">
        <v>39378</v>
      </c>
      <c r="B2478" s="73" t="s">
        <v>2708</v>
      </c>
      <c r="C2478" s="74" t="s">
        <v>2709</v>
      </c>
      <c r="D2478" s="73" t="s">
        <v>4335</v>
      </c>
      <c r="E2478" s="78">
        <v>19</v>
      </c>
      <c r="F2478" s="77">
        <v>19</v>
      </c>
      <c r="G2478" s="77">
        <v>18.940000000000001</v>
      </c>
      <c r="H2478" s="91">
        <f t="shared" si="454"/>
        <v>-3.157894736842038E-3</v>
      </c>
      <c r="I2478" s="77">
        <f t="shared" si="457"/>
        <v>0</v>
      </c>
      <c r="J2478" s="77">
        <f t="shared" si="456"/>
        <v>-5.9999999999998721E-2</v>
      </c>
      <c r="K2478" s="80">
        <v>1</v>
      </c>
      <c r="L2478" s="74"/>
    </row>
    <row r="2479" spans="1:12" s="1" customFormat="1" ht="15" hidden="1" customHeight="1">
      <c r="A2479" s="137">
        <v>39378</v>
      </c>
      <c r="B2479" s="73" t="s">
        <v>2706</v>
      </c>
      <c r="C2479" s="74" t="s">
        <v>2707</v>
      </c>
      <c r="D2479" s="73" t="s">
        <v>2806</v>
      </c>
      <c r="E2479" s="78">
        <v>17.5</v>
      </c>
      <c r="F2479" s="77">
        <v>27.01</v>
      </c>
      <c r="G2479" s="77">
        <v>32.4</v>
      </c>
      <c r="H2479" s="91">
        <f t="shared" si="454"/>
        <v>0.85142857142857131</v>
      </c>
      <c r="I2479" s="77">
        <f t="shared" si="457"/>
        <v>9.5100000000000016</v>
      </c>
      <c r="J2479" s="77">
        <f t="shared" si="456"/>
        <v>14.899999999999999</v>
      </c>
      <c r="K2479" s="80">
        <v>3</v>
      </c>
      <c r="L2479" s="74"/>
    </row>
    <row r="2480" spans="1:12" s="1" customFormat="1" ht="15" hidden="1" customHeight="1">
      <c r="A2480" s="137">
        <v>39379</v>
      </c>
      <c r="B2480" s="73" t="s">
        <v>219</v>
      </c>
      <c r="C2480" s="74" t="s">
        <v>220</v>
      </c>
      <c r="D2480" s="73" t="s">
        <v>221</v>
      </c>
      <c r="E2480" s="78">
        <v>8</v>
      </c>
      <c r="F2480" s="77">
        <v>8</v>
      </c>
      <c r="G2480" s="77">
        <v>7.91</v>
      </c>
      <c r="H2480" s="91">
        <f t="shared" si="454"/>
        <v>-1.1249999999999982E-2</v>
      </c>
      <c r="I2480" s="77">
        <f t="shared" si="457"/>
        <v>0</v>
      </c>
      <c r="J2480" s="77">
        <f t="shared" si="456"/>
        <v>-8.9999999999999858E-2</v>
      </c>
      <c r="K2480" s="80">
        <v>1</v>
      </c>
      <c r="L2480" s="74"/>
    </row>
    <row r="2481" spans="1:12" s="1" customFormat="1" ht="15" hidden="1" customHeight="1">
      <c r="A2481" s="137">
        <v>39379</v>
      </c>
      <c r="B2481" s="73" t="s">
        <v>2710</v>
      </c>
      <c r="C2481" s="74" t="s">
        <v>2711</v>
      </c>
      <c r="D2481" s="73" t="s">
        <v>2712</v>
      </c>
      <c r="E2481" s="78">
        <v>16</v>
      </c>
      <c r="F2481" s="77">
        <v>18</v>
      </c>
      <c r="G2481" s="77">
        <v>17.05</v>
      </c>
      <c r="H2481" s="91">
        <f t="shared" si="454"/>
        <v>6.5625000000000044E-2</v>
      </c>
      <c r="I2481" s="77">
        <f t="shared" si="457"/>
        <v>2</v>
      </c>
      <c r="J2481" s="77">
        <f t="shared" si="456"/>
        <v>1.0500000000000007</v>
      </c>
      <c r="K2481" s="80">
        <v>2</v>
      </c>
      <c r="L2481" s="74"/>
    </row>
    <row r="2482" spans="1:12" s="1" customFormat="1" ht="15" hidden="1" customHeight="1">
      <c r="A2482" s="137">
        <v>39379</v>
      </c>
      <c r="B2482" s="73" t="s">
        <v>2713</v>
      </c>
      <c r="C2482" s="74" t="s">
        <v>2714</v>
      </c>
      <c r="D2482" s="73" t="s">
        <v>4533</v>
      </c>
      <c r="E2482" s="78">
        <v>18</v>
      </c>
      <c r="F2482" s="77">
        <v>20.71</v>
      </c>
      <c r="G2482" s="77">
        <v>20.09</v>
      </c>
      <c r="H2482" s="91">
        <f t="shared" si="454"/>
        <v>0.11611111111111111</v>
      </c>
      <c r="I2482" s="77">
        <f t="shared" si="457"/>
        <v>2.7100000000000009</v>
      </c>
      <c r="J2482" s="77">
        <f t="shared" si="456"/>
        <v>2.09</v>
      </c>
      <c r="K2482" s="80">
        <v>2</v>
      </c>
      <c r="L2482" s="74"/>
    </row>
    <row r="2483" spans="1:12" s="1" customFormat="1" ht="15" hidden="1" customHeight="1">
      <c r="A2483" s="137">
        <v>39379</v>
      </c>
      <c r="B2483" s="73" t="s">
        <v>2715</v>
      </c>
      <c r="C2483" s="74" t="s">
        <v>2716</v>
      </c>
      <c r="D2483" s="73" t="s">
        <v>2717</v>
      </c>
      <c r="E2483" s="78">
        <v>18</v>
      </c>
      <c r="F2483" s="77">
        <v>33</v>
      </c>
      <c r="G2483" s="77">
        <v>29.82</v>
      </c>
      <c r="H2483" s="91">
        <f t="shared" si="454"/>
        <v>0.65666666666666673</v>
      </c>
      <c r="I2483" s="77">
        <f t="shared" si="457"/>
        <v>15</v>
      </c>
      <c r="J2483" s="77">
        <f t="shared" si="456"/>
        <v>11.82</v>
      </c>
      <c r="K2483" s="80">
        <v>3</v>
      </c>
      <c r="L2483" s="74"/>
    </row>
    <row r="2484" spans="1:12" s="1" customFormat="1" ht="15" hidden="1" customHeight="1">
      <c r="A2484" s="137">
        <v>39380</v>
      </c>
      <c r="B2484" s="73" t="s">
        <v>222</v>
      </c>
      <c r="C2484" s="74" t="s">
        <v>223</v>
      </c>
      <c r="D2484" s="73" t="s">
        <v>224</v>
      </c>
      <c r="E2484" s="78">
        <v>11</v>
      </c>
      <c r="F2484" s="77">
        <v>11.5</v>
      </c>
      <c r="G2484" s="77">
        <v>11.79</v>
      </c>
      <c r="H2484" s="91">
        <f t="shared" si="454"/>
        <v>7.1818181818181739E-2</v>
      </c>
      <c r="I2484" s="77">
        <f t="shared" ref="I2484:I2547" si="458">F2484-E2484</f>
        <v>0.5</v>
      </c>
      <c r="J2484" s="77">
        <f t="shared" si="456"/>
        <v>0.78999999999999915</v>
      </c>
      <c r="K2484" s="80">
        <v>1</v>
      </c>
      <c r="L2484" s="74"/>
    </row>
    <row r="2485" spans="1:12" s="1" customFormat="1" ht="15" hidden="1" customHeight="1">
      <c r="A2485" s="137">
        <v>39384</v>
      </c>
      <c r="B2485" s="73" t="s">
        <v>225</v>
      </c>
      <c r="C2485" s="74" t="s">
        <v>226</v>
      </c>
      <c r="D2485" s="73" t="s">
        <v>4954</v>
      </c>
      <c r="E2485" s="78">
        <v>17</v>
      </c>
      <c r="F2485" s="77">
        <v>25</v>
      </c>
      <c r="G2485" s="77">
        <v>25.35</v>
      </c>
      <c r="H2485" s="91">
        <f t="shared" si="454"/>
        <v>0.49117647058823538</v>
      </c>
      <c r="I2485" s="77">
        <f t="shared" si="458"/>
        <v>8</v>
      </c>
      <c r="J2485" s="77">
        <f t="shared" si="456"/>
        <v>8.3500000000000014</v>
      </c>
      <c r="K2485" s="80">
        <v>3</v>
      </c>
      <c r="L2485" s="74"/>
    </row>
    <row r="2486" spans="1:12" s="1" customFormat="1" ht="15" hidden="1" customHeight="1">
      <c r="A2486" s="137">
        <v>39385</v>
      </c>
      <c r="B2486" s="73" t="s">
        <v>229</v>
      </c>
      <c r="C2486" s="74" t="s">
        <v>230</v>
      </c>
      <c r="D2486" s="73" t="s">
        <v>231</v>
      </c>
      <c r="E2486" s="78">
        <v>12</v>
      </c>
      <c r="F2486" s="77">
        <v>12</v>
      </c>
      <c r="G2486" s="77">
        <v>12</v>
      </c>
      <c r="H2486" s="91">
        <f t="shared" ref="H2486:H2549" si="459">(G2486-E2486)/E2486</f>
        <v>0</v>
      </c>
      <c r="I2486" s="77">
        <f t="shared" si="458"/>
        <v>0</v>
      </c>
      <c r="J2486" s="77">
        <f t="shared" si="456"/>
        <v>0</v>
      </c>
      <c r="K2486" s="80">
        <v>1</v>
      </c>
      <c r="L2486" s="74"/>
    </row>
    <row r="2487" spans="1:12" s="1" customFormat="1" ht="15" hidden="1" customHeight="1">
      <c r="A2487" s="137">
        <v>39385</v>
      </c>
      <c r="B2487" s="73" t="s">
        <v>227</v>
      </c>
      <c r="C2487" s="74" t="s">
        <v>228</v>
      </c>
      <c r="D2487" s="73" t="s">
        <v>2307</v>
      </c>
      <c r="E2487" s="78">
        <v>16</v>
      </c>
      <c r="F2487" s="77">
        <v>25</v>
      </c>
      <c r="G2487" s="77">
        <v>25.29</v>
      </c>
      <c r="H2487" s="91">
        <f t="shared" si="459"/>
        <v>0.58062499999999995</v>
      </c>
      <c r="I2487" s="77">
        <f t="shared" si="458"/>
        <v>9</v>
      </c>
      <c r="J2487" s="77">
        <f t="shared" si="456"/>
        <v>9.2899999999999991</v>
      </c>
      <c r="K2487" s="80">
        <v>3</v>
      </c>
      <c r="L2487" s="74"/>
    </row>
    <row r="2488" spans="1:12" s="1" customFormat="1" ht="15" hidden="1" customHeight="1">
      <c r="A2488" s="137">
        <v>39386</v>
      </c>
      <c r="B2488" s="73" t="s">
        <v>352</v>
      </c>
      <c r="C2488" s="74" t="s">
        <v>353</v>
      </c>
      <c r="D2488" s="73" t="s">
        <v>1885</v>
      </c>
      <c r="E2488" s="78">
        <v>15.5</v>
      </c>
      <c r="F2488" s="77">
        <v>18.25</v>
      </c>
      <c r="G2488" s="77">
        <v>18.23</v>
      </c>
      <c r="H2488" s="91">
        <f t="shared" si="459"/>
        <v>0.17612903225806453</v>
      </c>
      <c r="I2488" s="77">
        <f t="shared" si="458"/>
        <v>2.75</v>
      </c>
      <c r="J2488" s="77">
        <f t="shared" si="456"/>
        <v>2.7300000000000004</v>
      </c>
      <c r="K2488" s="80">
        <v>3</v>
      </c>
      <c r="L2488" s="74"/>
    </row>
    <row r="2489" spans="1:12" s="1" customFormat="1" ht="15" hidden="1" customHeight="1">
      <c r="A2489" s="137">
        <v>39387</v>
      </c>
      <c r="B2489" s="73" t="s">
        <v>2509</v>
      </c>
      <c r="C2489" s="74" t="s">
        <v>2510</v>
      </c>
      <c r="D2489" s="73" t="s">
        <v>1215</v>
      </c>
      <c r="E2489" s="78">
        <v>18</v>
      </c>
      <c r="F2489" s="77">
        <v>18</v>
      </c>
      <c r="G2489" s="77">
        <v>17.95</v>
      </c>
      <c r="H2489" s="91">
        <f t="shared" si="459"/>
        <v>-2.7777777777778173E-3</v>
      </c>
      <c r="I2489" s="77">
        <f t="shared" si="458"/>
        <v>0</v>
      </c>
      <c r="J2489" s="77">
        <f t="shared" si="456"/>
        <v>-5.0000000000000711E-2</v>
      </c>
      <c r="K2489" s="80">
        <v>3</v>
      </c>
      <c r="L2489" s="74" t="s">
        <v>3006</v>
      </c>
    </row>
    <row r="2490" spans="1:12" s="1" customFormat="1" ht="15" hidden="1" customHeight="1">
      <c r="A2490" s="137">
        <v>39387</v>
      </c>
      <c r="B2490" s="73" t="s">
        <v>2511</v>
      </c>
      <c r="C2490" s="74" t="s">
        <v>2512</v>
      </c>
      <c r="D2490" s="73" t="s">
        <v>1435</v>
      </c>
      <c r="E2490" s="78">
        <v>8</v>
      </c>
      <c r="F2490" s="77">
        <v>8</v>
      </c>
      <c r="G2490" s="77">
        <v>8.02</v>
      </c>
      <c r="H2490" s="91">
        <f t="shared" si="459"/>
        <v>2.4999999999999467E-3</v>
      </c>
      <c r="I2490" s="77">
        <f t="shared" si="458"/>
        <v>0</v>
      </c>
      <c r="J2490" s="77">
        <f t="shared" si="456"/>
        <v>1.9999999999999574E-2</v>
      </c>
      <c r="K2490" s="80">
        <v>1</v>
      </c>
      <c r="L2490" s="74"/>
    </row>
    <row r="2491" spans="1:12" s="1" customFormat="1" ht="15" hidden="1" customHeight="1">
      <c r="A2491" s="137">
        <v>39387</v>
      </c>
      <c r="B2491" s="73" t="s">
        <v>354</v>
      </c>
      <c r="C2491" s="74" t="s">
        <v>355</v>
      </c>
      <c r="D2491" s="73" t="s">
        <v>1215</v>
      </c>
      <c r="E2491" s="78">
        <v>14</v>
      </c>
      <c r="F2491" s="77">
        <v>14</v>
      </c>
      <c r="G2491" s="77">
        <v>16</v>
      </c>
      <c r="H2491" s="91">
        <f t="shared" si="459"/>
        <v>0.14285714285714285</v>
      </c>
      <c r="I2491" s="77">
        <f t="shared" si="458"/>
        <v>0</v>
      </c>
      <c r="J2491" s="77">
        <f t="shared" si="456"/>
        <v>2</v>
      </c>
      <c r="K2491" s="80">
        <v>1</v>
      </c>
      <c r="L2491" s="74"/>
    </row>
    <row r="2492" spans="1:12" s="1" customFormat="1" ht="15" customHeight="1">
      <c r="A2492" s="137">
        <v>39387</v>
      </c>
      <c r="B2492" s="73" t="s">
        <v>356</v>
      </c>
      <c r="C2492" s="74" t="s">
        <v>2507</v>
      </c>
      <c r="D2492" s="73" t="s">
        <v>2508</v>
      </c>
      <c r="E2492" s="78">
        <v>14</v>
      </c>
      <c r="F2492" s="77">
        <v>18</v>
      </c>
      <c r="G2492" s="77">
        <v>20.28</v>
      </c>
      <c r="H2492" s="91">
        <f t="shared" si="459"/>
        <v>0.44857142857142868</v>
      </c>
      <c r="I2492" s="77">
        <f t="shared" si="458"/>
        <v>4</v>
      </c>
      <c r="J2492" s="77">
        <f t="shared" si="456"/>
        <v>6.2800000000000011</v>
      </c>
      <c r="K2492" s="80">
        <v>3</v>
      </c>
      <c r="L2492" s="74"/>
    </row>
    <row r="2493" spans="1:12" s="1" customFormat="1" ht="15" hidden="1" customHeight="1">
      <c r="A2493" s="137">
        <v>39391</v>
      </c>
      <c r="B2493" s="214" t="s">
        <v>2513</v>
      </c>
      <c r="C2493" s="74" t="s">
        <v>2514</v>
      </c>
      <c r="D2493" s="73" t="s">
        <v>4954</v>
      </c>
      <c r="E2493" s="78">
        <v>26</v>
      </c>
      <c r="F2493" s="77">
        <v>30.94</v>
      </c>
      <c r="G2493" s="77">
        <v>32</v>
      </c>
      <c r="H2493" s="91">
        <f t="shared" si="459"/>
        <v>0.23076923076923078</v>
      </c>
      <c r="I2493" s="77">
        <f t="shared" si="458"/>
        <v>4.9400000000000013</v>
      </c>
      <c r="J2493" s="77">
        <f t="shared" si="456"/>
        <v>6</v>
      </c>
      <c r="K2493" s="80">
        <v>2</v>
      </c>
      <c r="L2493" s="74"/>
    </row>
    <row r="2494" spans="1:12" s="1" customFormat="1" ht="15" hidden="1" customHeight="1">
      <c r="A2494" s="137">
        <v>39392</v>
      </c>
      <c r="B2494" s="73" t="s">
        <v>4843</v>
      </c>
      <c r="C2494" s="74" t="s">
        <v>4844</v>
      </c>
      <c r="D2494" s="73" t="s">
        <v>1215</v>
      </c>
      <c r="E2494" s="78">
        <v>16.5</v>
      </c>
      <c r="F2494" s="77">
        <v>16.5</v>
      </c>
      <c r="G2494" s="77">
        <v>12.06</v>
      </c>
      <c r="H2494" s="91">
        <f t="shared" si="459"/>
        <v>-0.26909090909090905</v>
      </c>
      <c r="I2494" s="77">
        <f t="shared" si="458"/>
        <v>0</v>
      </c>
      <c r="J2494" s="77">
        <f t="shared" si="456"/>
        <v>-4.4399999999999995</v>
      </c>
      <c r="K2494" s="80">
        <v>3</v>
      </c>
      <c r="L2494" s="74" t="s">
        <v>3006</v>
      </c>
    </row>
    <row r="2495" spans="1:12" s="1" customFormat="1" ht="15" hidden="1" customHeight="1">
      <c r="A2495" s="137">
        <v>39392</v>
      </c>
      <c r="B2495" s="73" t="s">
        <v>2517</v>
      </c>
      <c r="C2495" s="74" t="s">
        <v>2518</v>
      </c>
      <c r="D2495" s="73" t="s">
        <v>3054</v>
      </c>
      <c r="E2495" s="78">
        <v>8</v>
      </c>
      <c r="F2495" s="77">
        <v>8</v>
      </c>
      <c r="G2495" s="77">
        <v>8</v>
      </c>
      <c r="H2495" s="91">
        <f t="shared" si="459"/>
        <v>0</v>
      </c>
      <c r="I2495" s="77">
        <f t="shared" si="458"/>
        <v>0</v>
      </c>
      <c r="J2495" s="77">
        <f t="shared" si="456"/>
        <v>0</v>
      </c>
      <c r="K2495" s="80">
        <v>1</v>
      </c>
      <c r="L2495" s="74"/>
    </row>
    <row r="2496" spans="1:12" s="1" customFormat="1" ht="15" hidden="1" customHeight="1">
      <c r="A2496" s="137">
        <v>39392</v>
      </c>
      <c r="B2496" s="73" t="s">
        <v>2519</v>
      </c>
      <c r="C2496" s="74" t="s">
        <v>2520</v>
      </c>
      <c r="D2496" s="73" t="s">
        <v>2307</v>
      </c>
      <c r="E2496" s="78">
        <v>10</v>
      </c>
      <c r="F2496" s="77">
        <v>9</v>
      </c>
      <c r="G2496" s="77">
        <v>8.1</v>
      </c>
      <c r="H2496" s="91">
        <f t="shared" si="459"/>
        <v>-0.19000000000000003</v>
      </c>
      <c r="I2496" s="77">
        <f t="shared" si="458"/>
        <v>-1</v>
      </c>
      <c r="J2496" s="77">
        <f t="shared" si="456"/>
        <v>-1.9000000000000004</v>
      </c>
      <c r="K2496" s="80">
        <v>1</v>
      </c>
      <c r="L2496" s="74"/>
    </row>
    <row r="2497" spans="1:12" s="1" customFormat="1" ht="15" hidden="1" customHeight="1">
      <c r="A2497" s="137">
        <v>39392</v>
      </c>
      <c r="B2497" s="73" t="s">
        <v>2521</v>
      </c>
      <c r="C2497" s="74" t="s">
        <v>2522</v>
      </c>
      <c r="D2497" s="73" t="s">
        <v>4244</v>
      </c>
      <c r="E2497" s="78">
        <v>8</v>
      </c>
      <c r="F2497" s="77">
        <v>8</v>
      </c>
      <c r="G2497" s="77">
        <v>8.5500000000000007</v>
      </c>
      <c r="H2497" s="91">
        <f t="shared" si="459"/>
        <v>6.8750000000000089E-2</v>
      </c>
      <c r="I2497" s="77">
        <f t="shared" si="458"/>
        <v>0</v>
      </c>
      <c r="J2497" s="77">
        <f t="shared" si="456"/>
        <v>0.55000000000000071</v>
      </c>
      <c r="K2497" s="80">
        <v>1</v>
      </c>
      <c r="L2497" s="74"/>
    </row>
    <row r="2498" spans="1:12" s="1" customFormat="1" ht="15" hidden="1" customHeight="1">
      <c r="A2498" s="137">
        <v>39392</v>
      </c>
      <c r="B2498" s="73" t="s">
        <v>2515</v>
      </c>
      <c r="C2498" s="74" t="s">
        <v>2516</v>
      </c>
      <c r="D2498" s="73" t="s">
        <v>2473</v>
      </c>
      <c r="E2498" s="78">
        <v>15</v>
      </c>
      <c r="F2498" s="77">
        <v>19.5</v>
      </c>
      <c r="G2498" s="77">
        <v>20.9</v>
      </c>
      <c r="H2498" s="91">
        <f t="shared" si="459"/>
        <v>0.39333333333333326</v>
      </c>
      <c r="I2498" s="77">
        <f t="shared" si="458"/>
        <v>4.5</v>
      </c>
      <c r="J2498" s="77">
        <f t="shared" si="456"/>
        <v>5.8999999999999986</v>
      </c>
      <c r="K2498" s="80">
        <v>3</v>
      </c>
      <c r="L2498" s="74"/>
    </row>
    <row r="2499" spans="1:12" s="1" customFormat="1" ht="15" hidden="1" customHeight="1">
      <c r="A2499" s="137">
        <v>39393</v>
      </c>
      <c r="B2499" s="73" t="s">
        <v>4845</v>
      </c>
      <c r="C2499" s="74" t="s">
        <v>4846</v>
      </c>
      <c r="D2499" s="73" t="s">
        <v>4335</v>
      </c>
      <c r="E2499" s="78">
        <v>10</v>
      </c>
      <c r="F2499" s="77">
        <v>10</v>
      </c>
      <c r="G2499" s="77">
        <v>10</v>
      </c>
      <c r="H2499" s="91">
        <f t="shared" si="459"/>
        <v>0</v>
      </c>
      <c r="I2499" s="77">
        <f t="shared" si="458"/>
        <v>0</v>
      </c>
      <c r="J2499" s="77">
        <f t="shared" si="456"/>
        <v>0</v>
      </c>
      <c r="K2499" s="80">
        <v>1</v>
      </c>
      <c r="L2499" s="74"/>
    </row>
    <row r="2500" spans="1:12" s="1" customFormat="1" ht="15" hidden="1" customHeight="1">
      <c r="A2500" s="137">
        <v>39393</v>
      </c>
      <c r="B2500" s="73" t="s">
        <v>4847</v>
      </c>
      <c r="C2500" s="74" t="s">
        <v>4848</v>
      </c>
      <c r="D2500" s="73" t="s">
        <v>253</v>
      </c>
      <c r="E2500" s="78">
        <v>10</v>
      </c>
      <c r="F2500" s="77">
        <v>10</v>
      </c>
      <c r="G2500" s="77">
        <v>9.99</v>
      </c>
      <c r="H2500" s="91">
        <f t="shared" si="459"/>
        <v>-9.9999999999997877E-4</v>
      </c>
      <c r="I2500" s="77">
        <f t="shared" si="458"/>
        <v>0</v>
      </c>
      <c r="J2500" s="77">
        <f t="shared" si="456"/>
        <v>-9.9999999999997868E-3</v>
      </c>
      <c r="K2500" s="80">
        <v>1</v>
      </c>
      <c r="L2500" s="74"/>
    </row>
    <row r="2501" spans="1:12" s="1" customFormat="1" ht="15" hidden="1" customHeight="1">
      <c r="A2501" s="137">
        <v>39393</v>
      </c>
      <c r="B2501" s="73" t="s">
        <v>4849</v>
      </c>
      <c r="C2501" s="74" t="s">
        <v>4850</v>
      </c>
      <c r="D2501" s="73" t="s">
        <v>4954</v>
      </c>
      <c r="E2501" s="78">
        <v>16</v>
      </c>
      <c r="F2501" s="77">
        <v>14</v>
      </c>
      <c r="G2501" s="77">
        <v>12.85</v>
      </c>
      <c r="H2501" s="91">
        <f t="shared" si="459"/>
        <v>-0.19687500000000002</v>
      </c>
      <c r="I2501" s="77">
        <f t="shared" si="458"/>
        <v>-2</v>
      </c>
      <c r="J2501" s="77">
        <f t="shared" si="456"/>
        <v>-3.1500000000000004</v>
      </c>
      <c r="K2501" s="80">
        <v>1</v>
      </c>
      <c r="L2501" s="74"/>
    </row>
    <row r="2502" spans="1:12" s="1" customFormat="1" ht="15" hidden="1" customHeight="1">
      <c r="A2502" s="137">
        <v>39393</v>
      </c>
      <c r="B2502" s="73" t="s">
        <v>4851</v>
      </c>
      <c r="C2502" s="74" t="s">
        <v>4852</v>
      </c>
      <c r="D2502" s="73" t="s">
        <v>4204</v>
      </c>
      <c r="E2502" s="78">
        <v>12</v>
      </c>
      <c r="F2502" s="77">
        <v>12.5</v>
      </c>
      <c r="G2502" s="77">
        <v>12.59</v>
      </c>
      <c r="H2502" s="91">
        <f t="shared" si="459"/>
        <v>4.9166666666666657E-2</v>
      </c>
      <c r="I2502" s="77">
        <f t="shared" si="458"/>
        <v>0.5</v>
      </c>
      <c r="J2502" s="77">
        <f t="shared" si="456"/>
        <v>0.58999999999999986</v>
      </c>
      <c r="K2502" s="80">
        <v>1</v>
      </c>
      <c r="L2502" s="74"/>
    </row>
    <row r="2503" spans="1:12" s="1" customFormat="1" ht="15" hidden="1" customHeight="1">
      <c r="A2503" s="137">
        <v>39394</v>
      </c>
      <c r="B2503" s="73" t="s">
        <v>2257</v>
      </c>
      <c r="C2503" s="74" t="s">
        <v>2258</v>
      </c>
      <c r="D2503" s="73" t="s">
        <v>2299</v>
      </c>
      <c r="E2503" s="78">
        <v>10</v>
      </c>
      <c r="F2503" s="77">
        <v>9.89</v>
      </c>
      <c r="G2503" s="77">
        <v>9.76</v>
      </c>
      <c r="H2503" s="91">
        <f t="shared" si="459"/>
        <v>-2.4000000000000021E-2</v>
      </c>
      <c r="I2503" s="77">
        <f t="shared" si="458"/>
        <v>-0.10999999999999943</v>
      </c>
      <c r="J2503" s="77">
        <f t="shared" si="456"/>
        <v>-0.24000000000000021</v>
      </c>
      <c r="K2503" s="80">
        <v>1</v>
      </c>
      <c r="L2503" s="74"/>
    </row>
    <row r="2504" spans="1:12" s="1" customFormat="1" ht="15" hidden="1" customHeight="1">
      <c r="A2504" s="137">
        <v>39394</v>
      </c>
      <c r="B2504" s="73" t="s">
        <v>2259</v>
      </c>
      <c r="C2504" s="74" t="s">
        <v>2260</v>
      </c>
      <c r="D2504" s="73" t="s">
        <v>2261</v>
      </c>
      <c r="E2504" s="78">
        <v>18</v>
      </c>
      <c r="F2504" s="77">
        <v>17</v>
      </c>
      <c r="G2504" s="77">
        <v>16.5</v>
      </c>
      <c r="H2504" s="91">
        <f t="shared" si="459"/>
        <v>-8.3333333333333329E-2</v>
      </c>
      <c r="I2504" s="77">
        <f t="shared" si="458"/>
        <v>-1</v>
      </c>
      <c r="J2504" s="77">
        <f t="shared" si="456"/>
        <v>-1.5</v>
      </c>
      <c r="K2504" s="80">
        <v>1</v>
      </c>
      <c r="L2504" s="74"/>
    </row>
    <row r="2505" spans="1:12" s="1" customFormat="1" ht="15" hidden="1" customHeight="1">
      <c r="A2505" s="137">
        <v>39394</v>
      </c>
      <c r="B2505" s="73" t="s">
        <v>2262</v>
      </c>
      <c r="C2505" s="74" t="s">
        <v>2263</v>
      </c>
      <c r="D2505" s="73" t="s">
        <v>3420</v>
      </c>
      <c r="E2505" s="78">
        <v>16</v>
      </c>
      <c r="F2505" s="77">
        <v>15.6</v>
      </c>
      <c r="G2505" s="77">
        <v>16.14</v>
      </c>
      <c r="H2505" s="91">
        <f t="shared" si="459"/>
        <v>8.7500000000000355E-3</v>
      </c>
      <c r="I2505" s="77">
        <f t="shared" si="458"/>
        <v>-0.40000000000000036</v>
      </c>
      <c r="J2505" s="77">
        <f t="shared" si="456"/>
        <v>0.14000000000000057</v>
      </c>
      <c r="K2505" s="80">
        <v>1</v>
      </c>
      <c r="L2505" s="74"/>
    </row>
    <row r="2506" spans="1:12" s="1" customFormat="1" ht="15" hidden="1" customHeight="1">
      <c r="A2506" s="137">
        <v>39394</v>
      </c>
      <c r="B2506" s="73" t="s">
        <v>3421</v>
      </c>
      <c r="C2506" s="74" t="s">
        <v>3422</v>
      </c>
      <c r="D2506" s="73" t="s">
        <v>3423</v>
      </c>
      <c r="E2506" s="78">
        <v>19</v>
      </c>
      <c r="F2506" s="77">
        <v>19</v>
      </c>
      <c r="G2506" s="77">
        <v>18.850000000000001</v>
      </c>
      <c r="H2506" s="91">
        <f t="shared" si="459"/>
        <v>-7.8947368421051888E-3</v>
      </c>
      <c r="I2506" s="77">
        <f t="shared" si="458"/>
        <v>0</v>
      </c>
      <c r="J2506" s="77">
        <f t="shared" si="456"/>
        <v>-0.14999999999999858</v>
      </c>
      <c r="K2506" s="80">
        <v>1</v>
      </c>
      <c r="L2506" s="74"/>
    </row>
    <row r="2507" spans="1:12" s="1" customFormat="1" ht="15" hidden="1" customHeight="1">
      <c r="A2507" s="137">
        <v>39394</v>
      </c>
      <c r="B2507" s="73" t="s">
        <v>3424</v>
      </c>
      <c r="C2507" s="74" t="s">
        <v>3425</v>
      </c>
      <c r="D2507" s="73" t="s">
        <v>3426</v>
      </c>
      <c r="E2507" s="78">
        <v>16.2</v>
      </c>
      <c r="F2507" s="77">
        <v>16.2</v>
      </c>
      <c r="G2507" s="77">
        <v>17.5</v>
      </c>
      <c r="H2507" s="91">
        <f t="shared" si="459"/>
        <v>8.0246913580246965E-2</v>
      </c>
      <c r="I2507" s="77">
        <f t="shared" si="458"/>
        <v>0</v>
      </c>
      <c r="J2507" s="77">
        <f t="shared" si="456"/>
        <v>1.3000000000000007</v>
      </c>
      <c r="K2507" s="80">
        <v>3</v>
      </c>
      <c r="L2507" s="74"/>
    </row>
    <row r="2508" spans="1:12" s="1" customFormat="1" ht="15" hidden="1" customHeight="1">
      <c r="A2508" s="137">
        <v>39394</v>
      </c>
      <c r="B2508" s="73" t="s">
        <v>4853</v>
      </c>
      <c r="C2508" s="74" t="s">
        <v>4854</v>
      </c>
      <c r="D2508" s="73" t="s">
        <v>4855</v>
      </c>
      <c r="E2508" s="78">
        <v>20</v>
      </c>
      <c r="F2508" s="77">
        <v>30</v>
      </c>
      <c r="G2508" s="77">
        <v>35.92</v>
      </c>
      <c r="H2508" s="91">
        <f t="shared" si="459"/>
        <v>0.79600000000000004</v>
      </c>
      <c r="I2508" s="77">
        <f t="shared" si="458"/>
        <v>10</v>
      </c>
      <c r="J2508" s="77">
        <f t="shared" si="456"/>
        <v>15.920000000000002</v>
      </c>
      <c r="K2508" s="80">
        <v>3</v>
      </c>
      <c r="L2508" s="74"/>
    </row>
    <row r="2509" spans="1:12" s="1" customFormat="1" ht="15" hidden="1" customHeight="1">
      <c r="A2509" s="137">
        <v>39395</v>
      </c>
      <c r="B2509" s="73" t="s">
        <v>3427</v>
      </c>
      <c r="C2509" s="74" t="s">
        <v>3428</v>
      </c>
      <c r="D2509" s="73" t="s">
        <v>2435</v>
      </c>
      <c r="E2509" s="78">
        <v>8</v>
      </c>
      <c r="F2509" s="77">
        <v>8.02</v>
      </c>
      <c r="G2509" s="77">
        <v>8.15</v>
      </c>
      <c r="H2509" s="91">
        <f t="shared" si="459"/>
        <v>1.8750000000000044E-2</v>
      </c>
      <c r="I2509" s="77">
        <f t="shared" si="458"/>
        <v>1.9999999999999574E-2</v>
      </c>
      <c r="J2509" s="77">
        <f t="shared" si="456"/>
        <v>0.15000000000000036</v>
      </c>
      <c r="K2509" s="80">
        <v>1</v>
      </c>
      <c r="L2509" s="74"/>
    </row>
    <row r="2510" spans="1:12" s="1" customFormat="1" ht="15" hidden="1" customHeight="1">
      <c r="A2510" s="137">
        <v>39398</v>
      </c>
      <c r="B2510" s="73" t="s">
        <v>4477</v>
      </c>
      <c r="C2510" s="74" t="s">
        <v>4478</v>
      </c>
      <c r="D2510" s="73" t="s">
        <v>4247</v>
      </c>
      <c r="E2510" s="78">
        <v>20</v>
      </c>
      <c r="F2510" s="77">
        <v>19.25</v>
      </c>
      <c r="G2510" s="77">
        <v>19.25</v>
      </c>
      <c r="H2510" s="91">
        <f t="shared" si="459"/>
        <v>-3.7499999999999999E-2</v>
      </c>
      <c r="I2510" s="77">
        <f t="shared" si="458"/>
        <v>-0.75</v>
      </c>
      <c r="J2510" s="77">
        <f t="shared" si="456"/>
        <v>-0.75</v>
      </c>
      <c r="K2510" s="80">
        <v>2</v>
      </c>
      <c r="L2510" s="74" t="s">
        <v>3006</v>
      </c>
    </row>
    <row r="2511" spans="1:12" s="1" customFormat="1" ht="15" hidden="1" customHeight="1">
      <c r="A2511" s="137">
        <v>39398</v>
      </c>
      <c r="B2511" s="73" t="s">
        <v>3429</v>
      </c>
      <c r="C2511" s="74" t="s">
        <v>3430</v>
      </c>
      <c r="D2511" s="73" t="s">
        <v>4476</v>
      </c>
      <c r="E2511" s="78">
        <v>8</v>
      </c>
      <c r="F2511" s="77">
        <v>8.0299999999999994</v>
      </c>
      <c r="G2511" s="77">
        <v>8</v>
      </c>
      <c r="H2511" s="91">
        <f t="shared" si="459"/>
        <v>0</v>
      </c>
      <c r="I2511" s="77">
        <f t="shared" si="458"/>
        <v>2.9999999999999361E-2</v>
      </c>
      <c r="J2511" s="77">
        <f t="shared" si="456"/>
        <v>0</v>
      </c>
      <c r="K2511" s="80">
        <v>1</v>
      </c>
      <c r="L2511" s="74"/>
    </row>
    <row r="2512" spans="1:12" s="1" customFormat="1" ht="15" hidden="1" customHeight="1">
      <c r="A2512" s="137">
        <v>39399</v>
      </c>
      <c r="B2512" s="73" t="s">
        <v>4479</v>
      </c>
      <c r="C2512" s="74" t="s">
        <v>4480</v>
      </c>
      <c r="D2512" s="73" t="s">
        <v>157</v>
      </c>
      <c r="E2512" s="78">
        <v>32</v>
      </c>
      <c r="F2512" s="77">
        <v>32.75</v>
      </c>
      <c r="G2512" s="77">
        <v>30.65</v>
      </c>
      <c r="H2512" s="91">
        <f t="shared" si="459"/>
        <v>-4.2187500000000044E-2</v>
      </c>
      <c r="I2512" s="77">
        <f t="shared" si="458"/>
        <v>0.75</v>
      </c>
      <c r="J2512" s="77">
        <f t="shared" si="456"/>
        <v>-1.3500000000000014</v>
      </c>
      <c r="K2512" s="80">
        <v>2</v>
      </c>
      <c r="L2512" s="74"/>
    </row>
    <row r="2513" spans="1:12" s="1" customFormat="1" ht="15" hidden="1" customHeight="1">
      <c r="A2513" s="137">
        <v>39400</v>
      </c>
      <c r="B2513" s="211" t="s">
        <v>1535</v>
      </c>
      <c r="C2513" s="74" t="s">
        <v>1536</v>
      </c>
      <c r="D2513" s="209" t="s">
        <v>1537</v>
      </c>
      <c r="E2513" s="78">
        <v>23</v>
      </c>
      <c r="F2513" s="77">
        <v>23</v>
      </c>
      <c r="G2513" s="77">
        <v>23.01</v>
      </c>
      <c r="H2513" s="91">
        <f t="shared" si="459"/>
        <v>4.3478260869572012E-4</v>
      </c>
      <c r="I2513" s="77">
        <f t="shared" si="458"/>
        <v>0</v>
      </c>
      <c r="J2513" s="77">
        <f t="shared" si="456"/>
        <v>1.0000000000001563E-2</v>
      </c>
      <c r="K2513" s="80">
        <v>3</v>
      </c>
      <c r="L2513" s="74" t="s">
        <v>3006</v>
      </c>
    </row>
    <row r="2514" spans="1:12" s="1" customFormat="1" ht="15" hidden="1" customHeight="1">
      <c r="A2514" s="137">
        <v>39400</v>
      </c>
      <c r="B2514" s="73" t="s">
        <v>1528</v>
      </c>
      <c r="C2514" s="74" t="s">
        <v>1529</v>
      </c>
      <c r="D2514" s="73" t="s">
        <v>4335</v>
      </c>
      <c r="E2514" s="78">
        <v>10</v>
      </c>
      <c r="F2514" s="77">
        <v>10</v>
      </c>
      <c r="G2514" s="77">
        <v>10</v>
      </c>
      <c r="H2514" s="91">
        <f t="shared" si="459"/>
        <v>0</v>
      </c>
      <c r="I2514" s="77">
        <f t="shared" si="458"/>
        <v>0</v>
      </c>
      <c r="J2514" s="77">
        <f t="shared" si="456"/>
        <v>0</v>
      </c>
      <c r="K2514" s="80">
        <v>1</v>
      </c>
      <c r="L2514" s="74"/>
    </row>
    <row r="2515" spans="1:12" s="1" customFormat="1" ht="15" hidden="1" customHeight="1">
      <c r="A2515" s="137">
        <v>39400</v>
      </c>
      <c r="B2515" s="73" t="s">
        <v>1530</v>
      </c>
      <c r="C2515" s="74" t="s">
        <v>1531</v>
      </c>
      <c r="D2515" s="73" t="s">
        <v>1532</v>
      </c>
      <c r="E2515" s="78">
        <v>8</v>
      </c>
      <c r="F2515" s="77">
        <v>8</v>
      </c>
      <c r="G2515" s="77">
        <v>8</v>
      </c>
      <c r="H2515" s="91">
        <f t="shared" si="459"/>
        <v>0</v>
      </c>
      <c r="I2515" s="77">
        <f t="shared" si="458"/>
        <v>0</v>
      </c>
      <c r="J2515" s="77">
        <f t="shared" si="456"/>
        <v>0</v>
      </c>
      <c r="K2515" s="80">
        <v>1</v>
      </c>
      <c r="L2515" s="74"/>
    </row>
    <row r="2516" spans="1:12" s="1" customFormat="1" ht="15" hidden="1" customHeight="1">
      <c r="A2516" s="137">
        <v>39400</v>
      </c>
      <c r="B2516" s="73" t="s">
        <v>1533</v>
      </c>
      <c r="C2516" s="74" t="s">
        <v>1534</v>
      </c>
      <c r="D2516" s="73" t="s">
        <v>309</v>
      </c>
      <c r="E2516" s="78">
        <v>17</v>
      </c>
      <c r="F2516" s="77">
        <v>19</v>
      </c>
      <c r="G2516" s="77">
        <v>20.75</v>
      </c>
      <c r="H2516" s="91">
        <f t="shared" si="459"/>
        <v>0.22058823529411764</v>
      </c>
      <c r="I2516" s="77">
        <f t="shared" si="458"/>
        <v>2</v>
      </c>
      <c r="J2516" s="77">
        <f t="shared" si="456"/>
        <v>3.75</v>
      </c>
      <c r="K2516" s="80">
        <v>3</v>
      </c>
      <c r="L2516" s="74"/>
    </row>
    <row r="2517" spans="1:12" s="1" customFormat="1" ht="15" hidden="1" customHeight="1">
      <c r="A2517" s="137">
        <v>39400</v>
      </c>
      <c r="B2517" s="73" t="s">
        <v>4481</v>
      </c>
      <c r="C2517" s="74" t="s">
        <v>4482</v>
      </c>
      <c r="D2517" s="73" t="s">
        <v>2307</v>
      </c>
      <c r="E2517" s="78">
        <v>18</v>
      </c>
      <c r="F2517" s="77">
        <v>23</v>
      </c>
      <c r="G2517" s="77">
        <v>24.97</v>
      </c>
      <c r="H2517" s="91">
        <f t="shared" si="459"/>
        <v>0.38722222222222213</v>
      </c>
      <c r="I2517" s="77">
        <f t="shared" si="458"/>
        <v>5</v>
      </c>
      <c r="J2517" s="77">
        <f t="shared" si="456"/>
        <v>6.9699999999999989</v>
      </c>
      <c r="K2517" s="80">
        <v>3</v>
      </c>
      <c r="L2517" s="74"/>
    </row>
    <row r="2518" spans="1:12" s="1" customFormat="1" ht="15" hidden="1" customHeight="1">
      <c r="A2518" s="137">
        <v>39401</v>
      </c>
      <c r="B2518" s="73" t="s">
        <v>811</v>
      </c>
      <c r="C2518" s="74" t="s">
        <v>812</v>
      </c>
      <c r="D2518" s="73" t="s">
        <v>813</v>
      </c>
      <c r="E2518" s="78">
        <v>15</v>
      </c>
      <c r="F2518" s="77">
        <v>15</v>
      </c>
      <c r="G2518" s="77">
        <v>14.9</v>
      </c>
      <c r="H2518" s="91">
        <f t="shared" si="459"/>
        <v>-6.6666666666666428E-3</v>
      </c>
      <c r="I2518" s="77">
        <f t="shared" si="458"/>
        <v>0</v>
      </c>
      <c r="J2518" s="77">
        <f t="shared" si="456"/>
        <v>-9.9999999999999645E-2</v>
      </c>
      <c r="K2518" s="80">
        <v>1</v>
      </c>
      <c r="L2518" s="74"/>
    </row>
    <row r="2519" spans="1:12" s="1" customFormat="1" ht="15" hidden="1" customHeight="1">
      <c r="A2519" s="137">
        <v>39401</v>
      </c>
      <c r="B2519" s="73" t="s">
        <v>814</v>
      </c>
      <c r="C2519" s="74" t="s">
        <v>815</v>
      </c>
      <c r="D2519" s="73" t="s">
        <v>4236</v>
      </c>
      <c r="E2519" s="78">
        <v>14</v>
      </c>
      <c r="F2519" s="77">
        <v>16.5</v>
      </c>
      <c r="G2519" s="77">
        <v>15.75</v>
      </c>
      <c r="H2519" s="91">
        <f t="shared" si="459"/>
        <v>0.125</v>
      </c>
      <c r="I2519" s="77">
        <f t="shared" si="458"/>
        <v>2.5</v>
      </c>
      <c r="J2519" s="77">
        <f t="shared" si="456"/>
        <v>1.75</v>
      </c>
      <c r="K2519" s="80">
        <v>3</v>
      </c>
      <c r="L2519" s="74"/>
    </row>
    <row r="2520" spans="1:12" s="1" customFormat="1" ht="15" hidden="1" customHeight="1">
      <c r="A2520" s="137">
        <v>39401</v>
      </c>
      <c r="B2520" s="73" t="s">
        <v>1538</v>
      </c>
      <c r="C2520" s="74" t="s">
        <v>1539</v>
      </c>
      <c r="D2520" s="73" t="s">
        <v>1816</v>
      </c>
      <c r="E2520" s="78">
        <v>14</v>
      </c>
      <c r="F2520" s="77">
        <v>14</v>
      </c>
      <c r="G2520" s="77">
        <v>17.5</v>
      </c>
      <c r="H2520" s="91">
        <f t="shared" si="459"/>
        <v>0.25</v>
      </c>
      <c r="I2520" s="77">
        <f t="shared" si="458"/>
        <v>0</v>
      </c>
      <c r="J2520" s="77">
        <f t="shared" si="456"/>
        <v>3.5</v>
      </c>
      <c r="K2520" s="80">
        <v>2</v>
      </c>
      <c r="L2520" s="74"/>
    </row>
    <row r="2521" spans="1:12" s="1" customFormat="1" ht="15" hidden="1" customHeight="1">
      <c r="A2521" s="137">
        <v>39401</v>
      </c>
      <c r="B2521" s="73" t="s">
        <v>1540</v>
      </c>
      <c r="C2521" s="74" t="s">
        <v>1541</v>
      </c>
      <c r="D2521" s="73" t="s">
        <v>810</v>
      </c>
      <c r="E2521" s="78">
        <v>20</v>
      </c>
      <c r="F2521" s="77">
        <v>20.5</v>
      </c>
      <c r="G2521" s="77">
        <v>20.9</v>
      </c>
      <c r="H2521" s="91">
        <f t="shared" si="459"/>
        <v>4.4999999999999929E-2</v>
      </c>
      <c r="I2521" s="77">
        <f t="shared" si="458"/>
        <v>0.5</v>
      </c>
      <c r="J2521" s="77">
        <f t="shared" si="456"/>
        <v>0.89999999999999858</v>
      </c>
      <c r="K2521" s="80">
        <v>1</v>
      </c>
      <c r="L2521" s="74"/>
    </row>
    <row r="2522" spans="1:12" s="1" customFormat="1" ht="15" customHeight="1">
      <c r="A2522" s="137">
        <v>39402</v>
      </c>
      <c r="B2522" s="73" t="s">
        <v>816</v>
      </c>
      <c r="C2522" s="74" t="s">
        <v>1949</v>
      </c>
      <c r="D2522" s="73" t="s">
        <v>817</v>
      </c>
      <c r="E2522" s="78">
        <v>8</v>
      </c>
      <c r="F2522" s="77">
        <v>8</v>
      </c>
      <c r="G2522" s="77">
        <v>8</v>
      </c>
      <c r="H2522" s="91">
        <f t="shared" si="459"/>
        <v>0</v>
      </c>
      <c r="I2522" s="77">
        <f t="shared" si="458"/>
        <v>0</v>
      </c>
      <c r="J2522" s="77">
        <f t="shared" si="456"/>
        <v>0</v>
      </c>
      <c r="K2522" s="80">
        <v>1</v>
      </c>
      <c r="L2522" s="74"/>
    </row>
    <row r="2523" spans="1:12" s="1" customFormat="1" ht="15" hidden="1" customHeight="1">
      <c r="A2523" s="137">
        <v>39405</v>
      </c>
      <c r="B2523" s="73" t="s">
        <v>820</v>
      </c>
      <c r="C2523" s="74" t="s">
        <v>821</v>
      </c>
      <c r="D2523" s="73" t="s">
        <v>3686</v>
      </c>
      <c r="E2523" s="78">
        <v>8</v>
      </c>
      <c r="F2523" s="77">
        <v>8</v>
      </c>
      <c r="G2523" s="77">
        <v>8.01</v>
      </c>
      <c r="H2523" s="91">
        <f t="shared" si="459"/>
        <v>1.2499999999999734E-3</v>
      </c>
      <c r="I2523" s="77">
        <f t="shared" si="458"/>
        <v>0</v>
      </c>
      <c r="J2523" s="77">
        <f t="shared" si="456"/>
        <v>9.9999999999997868E-3</v>
      </c>
      <c r="K2523" s="80">
        <v>1</v>
      </c>
      <c r="L2523" s="74"/>
    </row>
    <row r="2524" spans="1:12" s="1" customFormat="1" ht="15" hidden="1" customHeight="1">
      <c r="A2524" s="137">
        <v>39405</v>
      </c>
      <c r="B2524" s="73" t="s">
        <v>818</v>
      </c>
      <c r="C2524" s="74" t="s">
        <v>819</v>
      </c>
      <c r="D2524" s="73" t="s">
        <v>3267</v>
      </c>
      <c r="E2524" s="78">
        <v>10</v>
      </c>
      <c r="F2524" s="77">
        <v>13</v>
      </c>
      <c r="G2524" s="77">
        <v>13.25</v>
      </c>
      <c r="H2524" s="91">
        <f t="shared" si="459"/>
        <v>0.32500000000000001</v>
      </c>
      <c r="I2524" s="77">
        <f t="shared" si="458"/>
        <v>3</v>
      </c>
      <c r="J2524" s="77">
        <f t="shared" si="456"/>
        <v>3.25</v>
      </c>
      <c r="K2524" s="80">
        <v>2</v>
      </c>
      <c r="L2524" s="74"/>
    </row>
    <row r="2525" spans="1:12" s="1" customFormat="1" ht="15" hidden="1" customHeight="1">
      <c r="A2525" s="137">
        <v>39406</v>
      </c>
      <c r="B2525" s="73" t="s">
        <v>822</v>
      </c>
      <c r="C2525" s="74" t="s">
        <v>823</v>
      </c>
      <c r="D2525" s="73" t="s">
        <v>3054</v>
      </c>
      <c r="E2525" s="78">
        <v>10</v>
      </c>
      <c r="F2525" s="77">
        <v>10</v>
      </c>
      <c r="G2525" s="77">
        <v>10</v>
      </c>
      <c r="H2525" s="91">
        <f t="shared" si="459"/>
        <v>0</v>
      </c>
      <c r="I2525" s="77">
        <f t="shared" si="458"/>
        <v>0</v>
      </c>
      <c r="J2525" s="77">
        <f t="shared" si="456"/>
        <v>0</v>
      </c>
      <c r="K2525" s="80">
        <v>1</v>
      </c>
      <c r="L2525" s="74"/>
    </row>
    <row r="2526" spans="1:12" s="1" customFormat="1" ht="15" hidden="1" customHeight="1">
      <c r="A2526" s="137">
        <v>39415</v>
      </c>
      <c r="B2526" s="73" t="s">
        <v>824</v>
      </c>
      <c r="C2526" s="74" t="s">
        <v>825</v>
      </c>
      <c r="D2526" s="73" t="s">
        <v>2435</v>
      </c>
      <c r="E2526" s="78">
        <v>8</v>
      </c>
      <c r="F2526" s="77">
        <v>8.0500000000000007</v>
      </c>
      <c r="G2526" s="77">
        <v>8.01</v>
      </c>
      <c r="H2526" s="91">
        <f t="shared" si="459"/>
        <v>1.2499999999999734E-3</v>
      </c>
      <c r="I2526" s="77">
        <f t="shared" si="458"/>
        <v>5.0000000000000711E-2</v>
      </c>
      <c r="J2526" s="77">
        <f t="shared" si="456"/>
        <v>9.9999999999997868E-3</v>
      </c>
      <c r="K2526" s="80">
        <v>1</v>
      </c>
      <c r="L2526" s="74"/>
    </row>
    <row r="2527" spans="1:12" s="1" customFormat="1" ht="15" hidden="1" customHeight="1">
      <c r="A2527" s="137">
        <v>39419</v>
      </c>
      <c r="B2527" s="73" t="s">
        <v>826</v>
      </c>
      <c r="C2527" s="74" t="s">
        <v>827</v>
      </c>
      <c r="D2527" s="73" t="s">
        <v>4937</v>
      </c>
      <c r="E2527" s="78">
        <v>8</v>
      </c>
      <c r="F2527" s="77">
        <v>8</v>
      </c>
      <c r="G2527" s="77">
        <v>7.9</v>
      </c>
      <c r="H2527" s="91">
        <f t="shared" si="459"/>
        <v>-1.2499999999999956E-2</v>
      </c>
      <c r="I2527" s="77">
        <f t="shared" si="458"/>
        <v>0</v>
      </c>
      <c r="J2527" s="77">
        <f t="shared" si="456"/>
        <v>-9.9999999999999645E-2</v>
      </c>
      <c r="K2527" s="80">
        <v>1</v>
      </c>
      <c r="L2527" s="74"/>
    </row>
    <row r="2528" spans="1:12" s="1" customFormat="1" ht="15" hidden="1" customHeight="1">
      <c r="A2528" s="137">
        <v>39421</v>
      </c>
      <c r="B2528" s="73" t="s">
        <v>831</v>
      </c>
      <c r="C2528" s="74" t="s">
        <v>832</v>
      </c>
      <c r="D2528" s="73" t="s">
        <v>4204</v>
      </c>
      <c r="E2528" s="78">
        <v>8.5</v>
      </c>
      <c r="F2528" s="77">
        <v>8.51</v>
      </c>
      <c r="G2528" s="77">
        <v>8.5399999999999991</v>
      </c>
      <c r="H2528" s="91">
        <f t="shared" si="459"/>
        <v>4.7058823529410763E-3</v>
      </c>
      <c r="I2528" s="77">
        <f t="shared" si="458"/>
        <v>9.9999999999997868E-3</v>
      </c>
      <c r="J2528" s="77">
        <f t="shared" si="456"/>
        <v>3.9999999999999147E-2</v>
      </c>
      <c r="K2528" s="80">
        <v>1</v>
      </c>
      <c r="L2528" s="74"/>
    </row>
    <row r="2529" spans="1:15" s="1" customFormat="1" ht="15" hidden="1" customHeight="1">
      <c r="A2529" s="137">
        <v>39421</v>
      </c>
      <c r="B2529" s="73" t="s">
        <v>833</v>
      </c>
      <c r="C2529" s="74" t="s">
        <v>834</v>
      </c>
      <c r="D2529" s="73" t="s">
        <v>835</v>
      </c>
      <c r="E2529" s="78">
        <v>8</v>
      </c>
      <c r="F2529" s="77">
        <v>8</v>
      </c>
      <c r="G2529" s="77">
        <v>8</v>
      </c>
      <c r="H2529" s="91">
        <f t="shared" si="459"/>
        <v>0</v>
      </c>
      <c r="I2529" s="77">
        <f t="shared" si="458"/>
        <v>0</v>
      </c>
      <c r="J2529" s="77">
        <f t="shared" si="456"/>
        <v>0</v>
      </c>
      <c r="K2529" s="80">
        <v>1</v>
      </c>
      <c r="L2529" s="74"/>
    </row>
    <row r="2530" spans="1:15" s="1" customFormat="1" ht="15" hidden="1" customHeight="1">
      <c r="A2530" s="137">
        <v>39421</v>
      </c>
      <c r="B2530" s="73" t="s">
        <v>828</v>
      </c>
      <c r="C2530" s="74" t="s">
        <v>829</v>
      </c>
      <c r="D2530" s="73" t="s">
        <v>830</v>
      </c>
      <c r="E2530" s="78">
        <v>8.5</v>
      </c>
      <c r="F2530" s="77">
        <v>9.6199999999999992</v>
      </c>
      <c r="G2530" s="77">
        <v>9.48</v>
      </c>
      <c r="H2530" s="91">
        <f t="shared" si="459"/>
        <v>0.11529411764705888</v>
      </c>
      <c r="I2530" s="77">
        <f t="shared" si="458"/>
        <v>1.1199999999999992</v>
      </c>
      <c r="J2530" s="77">
        <f t="shared" ref="J2530:J2549" si="460">G2530-E2530</f>
        <v>0.98000000000000043</v>
      </c>
      <c r="K2530" s="80">
        <v>2</v>
      </c>
      <c r="L2530" s="74"/>
    </row>
    <row r="2531" spans="1:15" s="1" customFormat="1" ht="15" hidden="1" customHeight="1">
      <c r="A2531" s="137">
        <v>39422</v>
      </c>
      <c r="B2531" s="73" t="s">
        <v>523</v>
      </c>
      <c r="C2531" s="74" t="s">
        <v>524</v>
      </c>
      <c r="D2531" s="73" t="s">
        <v>1235</v>
      </c>
      <c r="E2531" s="78">
        <v>6</v>
      </c>
      <c r="F2531" s="77">
        <v>7.01</v>
      </c>
      <c r="G2531" s="77">
        <v>7.4</v>
      </c>
      <c r="H2531" s="91">
        <f t="shared" si="459"/>
        <v>0.23333333333333339</v>
      </c>
      <c r="I2531" s="77">
        <f t="shared" si="458"/>
        <v>1.0099999999999998</v>
      </c>
      <c r="J2531" s="77">
        <f t="shared" si="460"/>
        <v>1.4000000000000004</v>
      </c>
      <c r="K2531" s="80">
        <v>1</v>
      </c>
      <c r="L2531" s="74" t="s">
        <v>3006</v>
      </c>
    </row>
    <row r="2532" spans="1:15" s="1" customFormat="1" ht="15" hidden="1" customHeight="1">
      <c r="A2532" s="137">
        <v>39422</v>
      </c>
      <c r="B2532" s="73" t="s">
        <v>838</v>
      </c>
      <c r="C2532" s="74" t="s">
        <v>839</v>
      </c>
      <c r="D2532" s="73" t="s">
        <v>518</v>
      </c>
      <c r="E2532" s="78">
        <v>8</v>
      </c>
      <c r="F2532" s="77">
        <v>8.0500000000000007</v>
      </c>
      <c r="G2532" s="77">
        <v>8.01</v>
      </c>
      <c r="H2532" s="91">
        <f t="shared" si="459"/>
        <v>1.2499999999999734E-3</v>
      </c>
      <c r="I2532" s="77">
        <f t="shared" si="458"/>
        <v>5.0000000000000711E-2</v>
      </c>
      <c r="J2532" s="77">
        <f t="shared" si="460"/>
        <v>9.9999999999997868E-3</v>
      </c>
      <c r="K2532" s="80">
        <v>1</v>
      </c>
      <c r="L2532" s="74"/>
      <c r="M2532" s="8"/>
      <c r="N2532" s="8"/>
      <c r="O2532" s="8"/>
    </row>
    <row r="2533" spans="1:15" s="1" customFormat="1" ht="15" hidden="1" customHeight="1">
      <c r="A2533" s="137">
        <v>39422</v>
      </c>
      <c r="B2533" s="73" t="s">
        <v>519</v>
      </c>
      <c r="C2533" s="74" t="s">
        <v>520</v>
      </c>
      <c r="D2533" s="73" t="s">
        <v>4335</v>
      </c>
      <c r="E2533" s="78">
        <v>10</v>
      </c>
      <c r="F2533" s="77">
        <v>10.01</v>
      </c>
      <c r="G2533" s="77">
        <v>10</v>
      </c>
      <c r="H2533" s="91">
        <f t="shared" si="459"/>
        <v>0</v>
      </c>
      <c r="I2533" s="77">
        <f t="shared" si="458"/>
        <v>9.9999999999997868E-3</v>
      </c>
      <c r="J2533" s="77">
        <f t="shared" si="460"/>
        <v>0</v>
      </c>
      <c r="K2533" s="80">
        <v>1</v>
      </c>
      <c r="L2533" s="74"/>
      <c r="M2533" s="8"/>
      <c r="N2533" s="8"/>
      <c r="O2533" s="8"/>
    </row>
    <row r="2534" spans="1:15" s="1" customFormat="1" ht="15" hidden="1" customHeight="1">
      <c r="A2534" s="137">
        <v>39422</v>
      </c>
      <c r="B2534" s="73" t="s">
        <v>521</v>
      </c>
      <c r="C2534" s="74" t="s">
        <v>522</v>
      </c>
      <c r="D2534" s="73" t="s">
        <v>4335</v>
      </c>
      <c r="E2534" s="78">
        <v>10</v>
      </c>
      <c r="F2534" s="77">
        <v>10</v>
      </c>
      <c r="G2534" s="77">
        <v>10</v>
      </c>
      <c r="H2534" s="91">
        <f t="shared" si="459"/>
        <v>0</v>
      </c>
      <c r="I2534" s="77">
        <f t="shared" si="458"/>
        <v>0</v>
      </c>
      <c r="J2534" s="77">
        <f t="shared" si="460"/>
        <v>0</v>
      </c>
      <c r="K2534" s="80">
        <v>1</v>
      </c>
      <c r="L2534" s="74"/>
      <c r="M2534" s="8"/>
      <c r="N2534" s="8"/>
      <c r="O2534" s="8"/>
    </row>
    <row r="2535" spans="1:15" s="1" customFormat="1" ht="15" hidden="1" customHeight="1">
      <c r="A2535" s="137">
        <v>39422</v>
      </c>
      <c r="B2535" s="211" t="s">
        <v>836</v>
      </c>
      <c r="C2535" s="74" t="s">
        <v>837</v>
      </c>
      <c r="D2535" s="209" t="s">
        <v>4581</v>
      </c>
      <c r="E2535" s="78">
        <v>14.5</v>
      </c>
      <c r="F2535" s="77">
        <v>14.8</v>
      </c>
      <c r="G2535" s="77">
        <v>15.15</v>
      </c>
      <c r="H2535" s="91">
        <f t="shared" si="459"/>
        <v>4.4827586206896579E-2</v>
      </c>
      <c r="I2535" s="77">
        <f t="shared" si="458"/>
        <v>0.30000000000000071</v>
      </c>
      <c r="J2535" s="77">
        <f t="shared" si="460"/>
        <v>0.65000000000000036</v>
      </c>
      <c r="K2535" s="80">
        <v>1</v>
      </c>
      <c r="L2535" s="74"/>
    </row>
    <row r="2536" spans="1:15" s="1" customFormat="1" ht="15" hidden="1" customHeight="1">
      <c r="A2536" s="137">
        <v>39426</v>
      </c>
      <c r="B2536" s="73" t="s">
        <v>525</v>
      </c>
      <c r="C2536" s="74" t="s">
        <v>526</v>
      </c>
      <c r="D2536" s="73" t="s">
        <v>3737</v>
      </c>
      <c r="E2536" s="78">
        <v>10</v>
      </c>
      <c r="F2536" s="77">
        <v>10</v>
      </c>
      <c r="G2536" s="77">
        <v>7.97</v>
      </c>
      <c r="H2536" s="91">
        <f t="shared" si="459"/>
        <v>-0.20300000000000001</v>
      </c>
      <c r="I2536" s="77">
        <f t="shared" si="458"/>
        <v>0</v>
      </c>
      <c r="J2536" s="77">
        <f t="shared" si="460"/>
        <v>-2.0300000000000002</v>
      </c>
      <c r="K2536" s="80">
        <v>1</v>
      </c>
      <c r="L2536" s="74"/>
    </row>
    <row r="2537" spans="1:15" s="1" customFormat="1" ht="15" hidden="1" customHeight="1">
      <c r="A2537" s="137">
        <v>39426</v>
      </c>
      <c r="B2537" s="73" t="s">
        <v>527</v>
      </c>
      <c r="C2537" s="74" t="s">
        <v>528</v>
      </c>
      <c r="D2537" s="73" t="s">
        <v>529</v>
      </c>
      <c r="E2537" s="78">
        <v>10</v>
      </c>
      <c r="F2537" s="77">
        <v>9.65</v>
      </c>
      <c r="G2537" s="77">
        <v>9.5</v>
      </c>
      <c r="H2537" s="91">
        <f t="shared" si="459"/>
        <v>-0.05</v>
      </c>
      <c r="I2537" s="77">
        <f t="shared" si="458"/>
        <v>-0.34999999999999964</v>
      </c>
      <c r="J2537" s="77">
        <f t="shared" si="460"/>
        <v>-0.5</v>
      </c>
      <c r="K2537" s="80">
        <v>1</v>
      </c>
      <c r="L2537" s="74"/>
    </row>
    <row r="2538" spans="1:15" s="1" customFormat="1" ht="15" hidden="1" customHeight="1">
      <c r="A2538" s="137">
        <v>39427</v>
      </c>
      <c r="B2538" s="73" t="s">
        <v>534</v>
      </c>
      <c r="C2538" s="74" t="s">
        <v>535</v>
      </c>
      <c r="D2538" s="73" t="s">
        <v>536</v>
      </c>
      <c r="E2538" s="78">
        <v>10</v>
      </c>
      <c r="F2538" s="77">
        <v>9.5</v>
      </c>
      <c r="G2538" s="77">
        <v>9.9600000000000009</v>
      </c>
      <c r="H2538" s="91">
        <f t="shared" si="459"/>
        <v>-3.9999999999999151E-3</v>
      </c>
      <c r="I2538" s="77">
        <f t="shared" si="458"/>
        <v>-0.5</v>
      </c>
      <c r="J2538" s="77">
        <f t="shared" si="460"/>
        <v>-3.9999999999999147E-2</v>
      </c>
      <c r="K2538" s="80">
        <v>1</v>
      </c>
      <c r="L2538" s="74"/>
    </row>
    <row r="2539" spans="1:15" s="1" customFormat="1" ht="15" hidden="1" customHeight="1">
      <c r="A2539" s="137">
        <v>39427</v>
      </c>
      <c r="B2539" s="73" t="s">
        <v>530</v>
      </c>
      <c r="C2539" s="74" t="s">
        <v>531</v>
      </c>
      <c r="D2539" s="73" t="s">
        <v>901</v>
      </c>
      <c r="E2539" s="78">
        <v>14</v>
      </c>
      <c r="F2539" s="77">
        <v>16.5</v>
      </c>
      <c r="G2539" s="77">
        <v>16.8</v>
      </c>
      <c r="H2539" s="91">
        <f t="shared" si="459"/>
        <v>0.20000000000000004</v>
      </c>
      <c r="I2539" s="77">
        <f t="shared" si="458"/>
        <v>2.5</v>
      </c>
      <c r="J2539" s="77">
        <f t="shared" si="460"/>
        <v>2.8000000000000007</v>
      </c>
      <c r="K2539" s="80">
        <v>2</v>
      </c>
      <c r="L2539" s="74"/>
    </row>
    <row r="2540" spans="1:15" s="1" customFormat="1" ht="15" hidden="1" customHeight="1">
      <c r="A2540" s="137">
        <v>39427</v>
      </c>
      <c r="B2540" s="73" t="s">
        <v>532</v>
      </c>
      <c r="C2540" s="74" t="s">
        <v>533</v>
      </c>
      <c r="D2540" s="73" t="s">
        <v>3350</v>
      </c>
      <c r="E2540" s="78">
        <v>8.5</v>
      </c>
      <c r="F2540" s="77">
        <v>9.5</v>
      </c>
      <c r="G2540" s="77">
        <v>9.9600000000000009</v>
      </c>
      <c r="H2540" s="91">
        <f t="shared" si="459"/>
        <v>0.17176470588235304</v>
      </c>
      <c r="I2540" s="77">
        <f t="shared" si="458"/>
        <v>1</v>
      </c>
      <c r="J2540" s="77">
        <f t="shared" si="460"/>
        <v>1.4600000000000009</v>
      </c>
      <c r="K2540" s="80">
        <v>2</v>
      </c>
      <c r="L2540" s="74"/>
    </row>
    <row r="2541" spans="1:15" s="1" customFormat="1" ht="15" hidden="1" customHeight="1">
      <c r="A2541" s="137">
        <v>39428</v>
      </c>
      <c r="B2541" s="73" t="s">
        <v>541</v>
      </c>
      <c r="C2541" s="74" t="s">
        <v>542</v>
      </c>
      <c r="D2541" s="73" t="s">
        <v>543</v>
      </c>
      <c r="E2541" s="78">
        <v>19.5</v>
      </c>
      <c r="F2541" s="77">
        <v>19.75</v>
      </c>
      <c r="G2541" s="77">
        <v>20.010000000000002</v>
      </c>
      <c r="H2541" s="91">
        <f t="shared" si="459"/>
        <v>2.6153846153846232E-2</v>
      </c>
      <c r="I2541" s="77">
        <f t="shared" si="458"/>
        <v>0.25</v>
      </c>
      <c r="J2541" s="77">
        <f t="shared" si="460"/>
        <v>0.51000000000000156</v>
      </c>
      <c r="K2541" s="80">
        <v>1</v>
      </c>
      <c r="L2541" s="74"/>
    </row>
    <row r="2542" spans="1:15" s="1" customFormat="1" ht="15" hidden="1" customHeight="1">
      <c r="A2542" s="137">
        <v>39428</v>
      </c>
      <c r="B2542" s="73" t="s">
        <v>537</v>
      </c>
      <c r="C2542" s="74" t="s">
        <v>538</v>
      </c>
      <c r="D2542" s="73" t="s">
        <v>764</v>
      </c>
      <c r="E2542" s="78">
        <v>18</v>
      </c>
      <c r="F2542" s="77">
        <v>19.75</v>
      </c>
      <c r="G2542" s="77">
        <v>24.55</v>
      </c>
      <c r="H2542" s="91">
        <f t="shared" si="459"/>
        <v>0.36388888888888893</v>
      </c>
      <c r="I2542" s="77">
        <f t="shared" si="458"/>
        <v>1.75</v>
      </c>
      <c r="J2542" s="77">
        <f t="shared" si="460"/>
        <v>6.5500000000000007</v>
      </c>
      <c r="K2542" s="80">
        <v>3</v>
      </c>
      <c r="L2542" s="74"/>
    </row>
    <row r="2543" spans="1:15" s="1" customFormat="1" ht="15" hidden="1" customHeight="1">
      <c r="A2543" s="137">
        <v>39428</v>
      </c>
      <c r="B2543" s="73" t="s">
        <v>539</v>
      </c>
      <c r="C2543" s="74" t="s">
        <v>540</v>
      </c>
      <c r="D2543" s="73" t="s">
        <v>2473</v>
      </c>
      <c r="E2543" s="78">
        <v>16</v>
      </c>
      <c r="F2543" s="77">
        <v>19.75</v>
      </c>
      <c r="G2543" s="77">
        <v>20.5</v>
      </c>
      <c r="H2543" s="91">
        <f t="shared" si="459"/>
        <v>0.28125</v>
      </c>
      <c r="I2543" s="77">
        <f t="shared" si="458"/>
        <v>3.75</v>
      </c>
      <c r="J2543" s="77">
        <f t="shared" si="460"/>
        <v>4.5</v>
      </c>
      <c r="K2543" s="80">
        <v>3</v>
      </c>
      <c r="L2543" s="74"/>
    </row>
    <row r="2544" spans="1:15" s="1" customFormat="1" ht="15" hidden="1" customHeight="1">
      <c r="A2544" s="137">
        <v>39429</v>
      </c>
      <c r="B2544" s="73" t="s">
        <v>546</v>
      </c>
      <c r="C2544" s="74" t="s">
        <v>547</v>
      </c>
      <c r="D2544" s="73" t="s">
        <v>907</v>
      </c>
      <c r="E2544" s="78">
        <v>8</v>
      </c>
      <c r="F2544" s="77">
        <v>7.5</v>
      </c>
      <c r="G2544" s="77">
        <v>7.4</v>
      </c>
      <c r="H2544" s="91">
        <f t="shared" si="459"/>
        <v>-7.4999999999999956E-2</v>
      </c>
      <c r="I2544" s="77">
        <f t="shared" si="458"/>
        <v>-0.5</v>
      </c>
      <c r="J2544" s="77">
        <f t="shared" si="460"/>
        <v>-0.59999999999999964</v>
      </c>
      <c r="K2544" s="80">
        <v>1</v>
      </c>
      <c r="L2544" s="74"/>
    </row>
    <row r="2545" spans="1:12" s="1" customFormat="1" ht="15" hidden="1" customHeight="1">
      <c r="A2545" s="137">
        <v>39429</v>
      </c>
      <c r="B2545" s="73" t="s">
        <v>908</v>
      </c>
      <c r="C2545" s="74" t="s">
        <v>909</v>
      </c>
      <c r="D2545" s="73" t="s">
        <v>4335</v>
      </c>
      <c r="E2545" s="78">
        <v>10</v>
      </c>
      <c r="F2545" s="77">
        <v>10</v>
      </c>
      <c r="G2545" s="77">
        <v>10.25</v>
      </c>
      <c r="H2545" s="91">
        <f t="shared" si="459"/>
        <v>2.5000000000000001E-2</v>
      </c>
      <c r="I2545" s="77">
        <f t="shared" si="458"/>
        <v>0</v>
      </c>
      <c r="J2545" s="77">
        <f t="shared" si="460"/>
        <v>0.25</v>
      </c>
      <c r="K2545" s="80">
        <v>1</v>
      </c>
      <c r="L2545" s="74"/>
    </row>
    <row r="2546" spans="1:12" s="1" customFormat="1" ht="15" hidden="1" customHeight="1">
      <c r="A2546" s="137">
        <v>39429</v>
      </c>
      <c r="B2546" s="73" t="s">
        <v>544</v>
      </c>
      <c r="C2546" s="74" t="s">
        <v>545</v>
      </c>
      <c r="D2546" s="73" t="s">
        <v>3054</v>
      </c>
      <c r="E2546" s="78">
        <v>6</v>
      </c>
      <c r="F2546" s="77">
        <v>7.5</v>
      </c>
      <c r="G2546" s="77">
        <v>6.75</v>
      </c>
      <c r="H2546" s="91">
        <f t="shared" si="459"/>
        <v>0.125</v>
      </c>
      <c r="I2546" s="77">
        <f t="shared" si="458"/>
        <v>1.5</v>
      </c>
      <c r="J2546" s="77">
        <f t="shared" si="460"/>
        <v>0.75</v>
      </c>
      <c r="K2546" s="80">
        <v>1</v>
      </c>
      <c r="L2546" s="74"/>
    </row>
    <row r="2547" spans="1:12" s="1" customFormat="1" ht="15" hidden="1" customHeight="1">
      <c r="A2547" s="137">
        <v>39434</v>
      </c>
      <c r="B2547" s="73" t="s">
        <v>2155</v>
      </c>
      <c r="C2547" s="74" t="s">
        <v>2156</v>
      </c>
      <c r="D2547" s="73" t="s">
        <v>901</v>
      </c>
      <c r="E2547" s="78">
        <v>9.6</v>
      </c>
      <c r="F2547" s="77">
        <v>9.61</v>
      </c>
      <c r="G2547" s="77">
        <v>9.73</v>
      </c>
      <c r="H2547" s="91">
        <f t="shared" si="459"/>
        <v>1.3541666666666749E-2</v>
      </c>
      <c r="I2547" s="77">
        <f t="shared" si="458"/>
        <v>9.9999999999997868E-3</v>
      </c>
      <c r="J2547" s="77">
        <f t="shared" si="460"/>
        <v>0.13000000000000078</v>
      </c>
      <c r="K2547" s="80">
        <v>2</v>
      </c>
      <c r="L2547" s="74" t="s">
        <v>3006</v>
      </c>
    </row>
    <row r="2548" spans="1:12" s="1" customFormat="1" ht="15" hidden="1" customHeight="1">
      <c r="A2548" s="137">
        <v>39434</v>
      </c>
      <c r="B2548" s="73" t="s">
        <v>910</v>
      </c>
      <c r="C2548" s="74" t="s">
        <v>911</v>
      </c>
      <c r="D2548" s="73" t="s">
        <v>2890</v>
      </c>
      <c r="E2548" s="78">
        <v>13</v>
      </c>
      <c r="F2548" s="77">
        <v>17.25</v>
      </c>
      <c r="G2548" s="77">
        <v>21.41</v>
      </c>
      <c r="H2548" s="91">
        <f t="shared" si="459"/>
        <v>0.64692307692307693</v>
      </c>
      <c r="I2548" s="77">
        <f>F2548-E2548</f>
        <v>4.25</v>
      </c>
      <c r="J2548" s="77">
        <f t="shared" si="460"/>
        <v>8.41</v>
      </c>
      <c r="K2548" s="80">
        <v>2</v>
      </c>
      <c r="L2548" s="74"/>
    </row>
    <row r="2549" spans="1:12" s="1" customFormat="1" ht="15" hidden="1" customHeight="1">
      <c r="A2549" s="137">
        <v>39435</v>
      </c>
      <c r="B2549" s="73" t="s">
        <v>2157</v>
      </c>
      <c r="C2549" s="74" t="s">
        <v>2158</v>
      </c>
      <c r="D2549" s="73" t="s">
        <v>1215</v>
      </c>
      <c r="E2549" s="78">
        <v>26</v>
      </c>
      <c r="F2549" s="77">
        <v>26</v>
      </c>
      <c r="G2549" s="77">
        <v>35.5</v>
      </c>
      <c r="H2549" s="91">
        <f t="shared" si="459"/>
        <v>0.36538461538461536</v>
      </c>
      <c r="I2549" s="77">
        <f>F2549-E2549</f>
        <v>0</v>
      </c>
      <c r="J2549" s="77">
        <f t="shared" si="460"/>
        <v>9.5</v>
      </c>
      <c r="K2549" s="80">
        <v>3</v>
      </c>
      <c r="L2549" s="74"/>
    </row>
    <row r="2550" spans="1:12" s="1" customFormat="1" ht="15" hidden="1" customHeight="1">
      <c r="A2550" s="137"/>
      <c r="B2550" s="73"/>
      <c r="C2550" s="74"/>
      <c r="D2550" s="73"/>
      <c r="E2550" s="78"/>
      <c r="F2550" s="77"/>
      <c r="G2550" s="77"/>
      <c r="H2550" s="91"/>
      <c r="I2550" s="77"/>
      <c r="J2550" s="77"/>
      <c r="K2550" s="80"/>
      <c r="L2550" s="74"/>
    </row>
    <row r="2551" spans="1:12" s="1" customFormat="1" ht="15" hidden="1" customHeight="1" thickBot="1">
      <c r="A2551" s="137"/>
      <c r="B2551" s="73"/>
      <c r="C2551" s="74"/>
      <c r="D2551" s="73"/>
      <c r="E2551" s="78"/>
      <c r="F2551" s="77"/>
      <c r="G2551" s="77"/>
      <c r="H2551" s="91"/>
      <c r="I2551" s="77"/>
      <c r="J2551" s="77"/>
      <c r="K2551" s="80"/>
      <c r="L2551" s="74"/>
    </row>
    <row r="2552" spans="1:12" s="1" customFormat="1" ht="15" hidden="1" customHeight="1" thickTop="1">
      <c r="A2552" s="100" t="s">
        <v>699</v>
      </c>
      <c r="B2552" s="101"/>
      <c r="C2552" s="101"/>
      <c r="D2552" s="101" t="s">
        <v>3367</v>
      </c>
      <c r="E2552" s="102" t="s">
        <v>700</v>
      </c>
      <c r="F2552" s="103" t="s">
        <v>701</v>
      </c>
      <c r="G2552" s="104" t="s">
        <v>702</v>
      </c>
      <c r="H2552" s="105" t="s">
        <v>702</v>
      </c>
      <c r="I2552" s="106" t="s">
        <v>3004</v>
      </c>
      <c r="J2552" s="106" t="s">
        <v>3004</v>
      </c>
      <c r="K2552" s="107" t="s">
        <v>711</v>
      </c>
      <c r="L2552" s="108"/>
    </row>
    <row r="2553" spans="1:12" s="1" customFormat="1" ht="15" hidden="1" customHeight="1" thickBot="1">
      <c r="A2553" s="109" t="s">
        <v>703</v>
      </c>
      <c r="B2553" s="110" t="s">
        <v>2220</v>
      </c>
      <c r="C2553" s="110" t="s">
        <v>704</v>
      </c>
      <c r="D2553" s="110" t="s">
        <v>3366</v>
      </c>
      <c r="E2553" s="111" t="s">
        <v>705</v>
      </c>
      <c r="F2553" s="112" t="s">
        <v>705</v>
      </c>
      <c r="G2553" s="113" t="s">
        <v>706</v>
      </c>
      <c r="H2553" s="114" t="s">
        <v>707</v>
      </c>
      <c r="I2553" s="115" t="s">
        <v>701</v>
      </c>
      <c r="J2553" s="115" t="s">
        <v>706</v>
      </c>
      <c r="K2553" s="116" t="s">
        <v>2169</v>
      </c>
      <c r="L2553" s="117" t="s">
        <v>3005</v>
      </c>
    </row>
    <row r="2554" spans="1:12" s="1" customFormat="1" ht="15" hidden="1" customHeight="1" thickTop="1" thickBot="1">
      <c r="A2554" s="72"/>
      <c r="B2554" s="118">
        <v>2006</v>
      </c>
      <c r="C2554" s="74"/>
      <c r="D2554" s="73"/>
      <c r="E2554" s="76"/>
      <c r="F2554" s="77"/>
      <c r="G2554" s="78"/>
      <c r="H2554" s="79"/>
      <c r="I2554" s="79"/>
      <c r="J2554" s="74"/>
      <c r="K2554" s="80"/>
      <c r="L2554" s="81"/>
    </row>
    <row r="2555" spans="1:12" s="1" customFormat="1" ht="15" hidden="1" customHeight="1" thickTop="1">
      <c r="A2555" s="137">
        <v>38729</v>
      </c>
      <c r="B2555" s="73" t="s">
        <v>5015</v>
      </c>
      <c r="C2555" s="74" t="s">
        <v>2000</v>
      </c>
      <c r="D2555" s="73" t="s">
        <v>2001</v>
      </c>
      <c r="E2555" s="78">
        <v>21</v>
      </c>
      <c r="F2555" s="77">
        <v>25.1</v>
      </c>
      <c r="G2555" s="77">
        <v>22</v>
      </c>
      <c r="H2555" s="91">
        <f t="shared" ref="H2555:H2618" si="461">(G2555-E2555)/E2555</f>
        <v>4.7619047619047616E-2</v>
      </c>
      <c r="I2555" s="77">
        <f t="shared" ref="I2555:I2618" si="462">(F2555-E2555)</f>
        <v>4.1000000000000014</v>
      </c>
      <c r="J2555" s="77">
        <f>(G2555-E2555)</f>
        <v>1</v>
      </c>
      <c r="K2555" s="80">
        <v>2</v>
      </c>
      <c r="L2555" s="74"/>
    </row>
    <row r="2556" spans="1:12" s="1" customFormat="1" ht="15" hidden="1" customHeight="1">
      <c r="A2556" s="137">
        <v>38735</v>
      </c>
      <c r="B2556" s="73" t="s">
        <v>2002</v>
      </c>
      <c r="C2556" s="74" t="s">
        <v>2003</v>
      </c>
      <c r="D2556" s="73" t="s">
        <v>1312</v>
      </c>
      <c r="E2556" s="78">
        <v>17</v>
      </c>
      <c r="F2556" s="77">
        <v>19</v>
      </c>
      <c r="G2556" s="77">
        <v>18.59</v>
      </c>
      <c r="H2556" s="91">
        <f t="shared" si="461"/>
        <v>9.3529411764705875E-2</v>
      </c>
      <c r="I2556" s="77">
        <f t="shared" si="462"/>
        <v>2</v>
      </c>
      <c r="J2556" s="77">
        <f>(G2556-E2556)</f>
        <v>1.5899999999999999</v>
      </c>
      <c r="K2556" s="80">
        <v>3</v>
      </c>
      <c r="L2556" s="74"/>
    </row>
    <row r="2557" spans="1:12" s="1" customFormat="1" ht="15" hidden="1" customHeight="1">
      <c r="A2557" s="137">
        <v>38736</v>
      </c>
      <c r="B2557" s="73" t="s">
        <v>4112</v>
      </c>
      <c r="C2557" s="74" t="s">
        <v>4113</v>
      </c>
      <c r="D2557" s="73" t="s">
        <v>71</v>
      </c>
      <c r="E2557" s="78">
        <v>21</v>
      </c>
      <c r="F2557" s="77">
        <v>23.07</v>
      </c>
      <c r="G2557" s="77">
        <v>22.954999999999998</v>
      </c>
      <c r="H2557" s="91">
        <f t="shared" si="461"/>
        <v>9.3095238095238009E-2</v>
      </c>
      <c r="I2557" s="77">
        <f t="shared" si="462"/>
        <v>2.0700000000000003</v>
      </c>
      <c r="J2557" s="77">
        <f>(G2557-E2557)</f>
        <v>1.9549999999999983</v>
      </c>
      <c r="K2557" s="80">
        <v>3</v>
      </c>
      <c r="L2557" s="74"/>
    </row>
    <row r="2558" spans="1:12" s="1" customFormat="1" ht="15" hidden="1" customHeight="1">
      <c r="A2558" s="137">
        <v>38741</v>
      </c>
      <c r="B2558" s="73" t="s">
        <v>72</v>
      </c>
      <c r="C2558" s="74" t="s">
        <v>73</v>
      </c>
      <c r="D2558" s="73" t="s">
        <v>74</v>
      </c>
      <c r="E2558" s="78">
        <v>8</v>
      </c>
      <c r="F2558" s="77">
        <v>8</v>
      </c>
      <c r="G2558" s="77">
        <v>7.95</v>
      </c>
      <c r="H2558" s="91">
        <f t="shared" si="461"/>
        <v>-6.2499999999999778E-3</v>
      </c>
      <c r="I2558" s="77">
        <f t="shared" si="462"/>
        <v>0</v>
      </c>
      <c r="J2558" s="77">
        <f t="shared" ref="J2558:J2591" si="463">(G2558-E2558)</f>
        <v>-4.9999999999999822E-2</v>
      </c>
      <c r="K2558" s="80">
        <v>1</v>
      </c>
      <c r="L2558" s="74"/>
    </row>
    <row r="2559" spans="1:12" s="1" customFormat="1" ht="15" hidden="1" customHeight="1">
      <c r="A2559" s="137">
        <v>38742</v>
      </c>
      <c r="B2559" s="73" t="s">
        <v>4577</v>
      </c>
      <c r="C2559" s="74" t="s">
        <v>4578</v>
      </c>
      <c r="D2559" s="73" t="s">
        <v>309</v>
      </c>
      <c r="E2559" s="78">
        <v>21.5</v>
      </c>
      <c r="F2559" s="77">
        <v>22.02</v>
      </c>
      <c r="G2559" s="77">
        <v>21.75</v>
      </c>
      <c r="H2559" s="91">
        <f t="shared" si="461"/>
        <v>1.1627906976744186E-2</v>
      </c>
      <c r="I2559" s="77">
        <f t="shared" si="462"/>
        <v>0.51999999999999957</v>
      </c>
      <c r="J2559" s="77">
        <f t="shared" si="463"/>
        <v>0.25</v>
      </c>
      <c r="K2559" s="80">
        <v>3</v>
      </c>
      <c r="L2559" s="74" t="s">
        <v>3006</v>
      </c>
    </row>
    <row r="2560" spans="1:12" s="1" customFormat="1" ht="15" hidden="1" customHeight="1">
      <c r="A2560" s="137">
        <v>38742</v>
      </c>
      <c r="B2560" s="73" t="s">
        <v>78</v>
      </c>
      <c r="C2560" s="74" t="s">
        <v>79</v>
      </c>
      <c r="D2560" s="73" t="s">
        <v>4572</v>
      </c>
      <c r="E2560" s="78">
        <v>6</v>
      </c>
      <c r="F2560" s="77">
        <v>6</v>
      </c>
      <c r="G2560" s="77">
        <v>6</v>
      </c>
      <c r="H2560" s="91">
        <f t="shared" si="461"/>
        <v>0</v>
      </c>
      <c r="I2560" s="77">
        <f t="shared" si="462"/>
        <v>0</v>
      </c>
      <c r="J2560" s="77">
        <f t="shared" si="463"/>
        <v>0</v>
      </c>
      <c r="K2560" s="80">
        <v>1</v>
      </c>
      <c r="L2560" s="74"/>
    </row>
    <row r="2561" spans="1:12" s="1" customFormat="1" ht="15" hidden="1" customHeight="1">
      <c r="A2561" s="137">
        <v>38742</v>
      </c>
      <c r="B2561" s="73" t="s">
        <v>4573</v>
      </c>
      <c r="C2561" s="74" t="s">
        <v>4574</v>
      </c>
      <c r="D2561" s="73" t="s">
        <v>4307</v>
      </c>
      <c r="E2561" s="78">
        <v>15</v>
      </c>
      <c r="F2561" s="77">
        <v>15.26</v>
      </c>
      <c r="G2561" s="77">
        <v>16.82</v>
      </c>
      <c r="H2561" s="91">
        <f t="shared" si="461"/>
        <v>0.12133333333333335</v>
      </c>
      <c r="I2561" s="77">
        <f t="shared" si="462"/>
        <v>0.25999999999999979</v>
      </c>
      <c r="J2561" s="77">
        <f t="shared" si="463"/>
        <v>1.8200000000000003</v>
      </c>
      <c r="K2561" s="80">
        <v>2</v>
      </c>
      <c r="L2561" s="74"/>
    </row>
    <row r="2562" spans="1:12" s="1" customFormat="1" ht="15" hidden="1" customHeight="1">
      <c r="A2562" s="137">
        <v>38742</v>
      </c>
      <c r="B2562" s="73" t="s">
        <v>4575</v>
      </c>
      <c r="C2562" s="74" t="s">
        <v>4576</v>
      </c>
      <c r="D2562" s="73" t="s">
        <v>2391</v>
      </c>
      <c r="E2562" s="78">
        <v>12</v>
      </c>
      <c r="F2562" s="77">
        <v>12.11</v>
      </c>
      <c r="G2562" s="77">
        <v>12.15</v>
      </c>
      <c r="H2562" s="91">
        <f t="shared" si="461"/>
        <v>1.250000000000003E-2</v>
      </c>
      <c r="I2562" s="77">
        <f t="shared" si="462"/>
        <v>0.10999999999999943</v>
      </c>
      <c r="J2562" s="77">
        <f t="shared" si="463"/>
        <v>0.15000000000000036</v>
      </c>
      <c r="K2562" s="80">
        <v>1</v>
      </c>
      <c r="L2562" s="74"/>
    </row>
    <row r="2563" spans="1:12" s="1" customFormat="1" ht="15" hidden="1" customHeight="1">
      <c r="A2563" s="137">
        <v>38742</v>
      </c>
      <c r="B2563" s="73" t="s">
        <v>75</v>
      </c>
      <c r="C2563" s="74" t="s">
        <v>76</v>
      </c>
      <c r="D2563" s="73" t="s">
        <v>77</v>
      </c>
      <c r="E2563" s="78">
        <v>22</v>
      </c>
      <c r="F2563" s="77">
        <v>45</v>
      </c>
      <c r="G2563" s="77">
        <v>44</v>
      </c>
      <c r="H2563" s="91">
        <f t="shared" si="461"/>
        <v>1</v>
      </c>
      <c r="I2563" s="77">
        <f t="shared" si="462"/>
        <v>23</v>
      </c>
      <c r="J2563" s="77">
        <f t="shared" si="463"/>
        <v>22</v>
      </c>
      <c r="K2563" s="80">
        <v>3</v>
      </c>
      <c r="L2563" s="74"/>
    </row>
    <row r="2564" spans="1:12" s="1" customFormat="1" ht="15" hidden="1" customHeight="1">
      <c r="A2564" s="137">
        <v>38747</v>
      </c>
      <c r="B2564" s="211" t="s">
        <v>4582</v>
      </c>
      <c r="C2564" s="74" t="s">
        <v>4583</v>
      </c>
      <c r="D2564" s="209" t="s">
        <v>1906</v>
      </c>
      <c r="E2564" s="78">
        <v>7.5</v>
      </c>
      <c r="F2564" s="77">
        <v>9.2100000000000009</v>
      </c>
      <c r="G2564" s="77">
        <v>8.51</v>
      </c>
      <c r="H2564" s="91">
        <f t="shared" si="461"/>
        <v>0.13466666666666663</v>
      </c>
      <c r="I2564" s="77">
        <f t="shared" si="462"/>
        <v>1.7100000000000009</v>
      </c>
      <c r="J2564" s="77">
        <f t="shared" si="463"/>
        <v>1.0099999999999998</v>
      </c>
      <c r="K2564" s="80">
        <v>1</v>
      </c>
      <c r="L2564" s="74" t="s">
        <v>3006</v>
      </c>
    </row>
    <row r="2565" spans="1:12" s="1" customFormat="1" ht="15" hidden="1" customHeight="1">
      <c r="A2565" s="137">
        <v>38747</v>
      </c>
      <c r="B2565" s="73" t="s">
        <v>4584</v>
      </c>
      <c r="C2565" s="74" t="s">
        <v>4585</v>
      </c>
      <c r="D2565" s="73" t="s">
        <v>4586</v>
      </c>
      <c r="E2565" s="78">
        <v>20</v>
      </c>
      <c r="F2565" s="77">
        <v>20.010000000000002</v>
      </c>
      <c r="G2565" s="77">
        <v>19.809999999999999</v>
      </c>
      <c r="H2565" s="91">
        <f t="shared" si="461"/>
        <v>-9.5000000000000639E-3</v>
      </c>
      <c r="I2565" s="77">
        <f t="shared" si="462"/>
        <v>1.0000000000001563E-2</v>
      </c>
      <c r="J2565" s="77">
        <f t="shared" si="463"/>
        <v>-0.19000000000000128</v>
      </c>
      <c r="K2565" s="80">
        <v>2</v>
      </c>
      <c r="L2565" s="74" t="s">
        <v>3006</v>
      </c>
    </row>
    <row r="2566" spans="1:12" s="1" customFormat="1" ht="15" hidden="1" customHeight="1">
      <c r="A2566" s="137">
        <v>38747</v>
      </c>
      <c r="B2566" s="73" t="s">
        <v>4579</v>
      </c>
      <c r="C2566" s="74" t="s">
        <v>4580</v>
      </c>
      <c r="D2566" s="73" t="s">
        <v>4581</v>
      </c>
      <c r="E2566" s="78">
        <v>18</v>
      </c>
      <c r="F2566" s="77">
        <v>20.309999999999999</v>
      </c>
      <c r="G2566" s="77">
        <v>23.1</v>
      </c>
      <c r="H2566" s="91">
        <f t="shared" si="461"/>
        <v>0.28333333333333344</v>
      </c>
      <c r="I2566" s="77">
        <f t="shared" si="462"/>
        <v>2.3099999999999987</v>
      </c>
      <c r="J2566" s="77">
        <f t="shared" si="463"/>
        <v>5.1000000000000014</v>
      </c>
      <c r="K2566" s="80">
        <v>2</v>
      </c>
      <c r="L2566" s="74"/>
    </row>
    <row r="2567" spans="1:12" s="1" customFormat="1" ht="15" hidden="1" customHeight="1">
      <c r="A2567" s="137">
        <v>38748</v>
      </c>
      <c r="B2567" s="73" t="s">
        <v>4589</v>
      </c>
      <c r="C2567" s="74" t="s">
        <v>4590</v>
      </c>
      <c r="D2567" s="73" t="s">
        <v>4591</v>
      </c>
      <c r="E2567" s="78">
        <v>9</v>
      </c>
      <c r="F2567" s="77">
        <v>9.15</v>
      </c>
      <c r="G2567" s="77">
        <v>9.0500000000000007</v>
      </c>
      <c r="H2567" s="91">
        <f t="shared" si="461"/>
        <v>5.5555555555556347E-3</v>
      </c>
      <c r="I2567" s="77">
        <f t="shared" si="462"/>
        <v>0.15000000000000036</v>
      </c>
      <c r="J2567" s="77">
        <f t="shared" si="463"/>
        <v>5.0000000000000711E-2</v>
      </c>
      <c r="K2567" s="80">
        <v>1</v>
      </c>
      <c r="L2567" s="74"/>
    </row>
    <row r="2568" spans="1:12" s="1" customFormat="1" ht="15" hidden="1" customHeight="1">
      <c r="A2568" s="137">
        <v>38748</v>
      </c>
      <c r="B2568" s="211" t="s">
        <v>4592</v>
      </c>
      <c r="C2568" s="74" t="s">
        <v>4593</v>
      </c>
      <c r="D2568" s="209" t="s">
        <v>4581</v>
      </c>
      <c r="E2568" s="78">
        <v>14</v>
      </c>
      <c r="F2568" s="77">
        <v>14.6</v>
      </c>
      <c r="G2568" s="77">
        <v>15.75</v>
      </c>
      <c r="H2568" s="91">
        <f t="shared" si="461"/>
        <v>0.125</v>
      </c>
      <c r="I2568" s="77">
        <f t="shared" si="462"/>
        <v>0.59999999999999964</v>
      </c>
      <c r="J2568" s="77">
        <f t="shared" si="463"/>
        <v>1.75</v>
      </c>
      <c r="K2568" s="80">
        <v>2</v>
      </c>
      <c r="L2568" s="74"/>
    </row>
    <row r="2569" spans="1:12" s="1" customFormat="1" ht="15" hidden="1" customHeight="1">
      <c r="A2569" s="137">
        <v>38748</v>
      </c>
      <c r="B2569" s="73" t="s">
        <v>4594</v>
      </c>
      <c r="C2569" s="74" t="s">
        <v>4595</v>
      </c>
      <c r="D2569" s="73" t="s">
        <v>617</v>
      </c>
      <c r="E2569" s="78">
        <v>6</v>
      </c>
      <c r="F2569" s="77">
        <v>6.05</v>
      </c>
      <c r="G2569" s="77">
        <v>6</v>
      </c>
      <c r="H2569" s="91">
        <f t="shared" si="461"/>
        <v>0</v>
      </c>
      <c r="I2569" s="77">
        <f t="shared" si="462"/>
        <v>4.9999999999999822E-2</v>
      </c>
      <c r="J2569" s="77">
        <f t="shared" si="463"/>
        <v>0</v>
      </c>
      <c r="K2569" s="80">
        <v>1</v>
      </c>
      <c r="L2569" s="74"/>
    </row>
    <row r="2570" spans="1:12" s="1" customFormat="1" ht="15" hidden="1" customHeight="1">
      <c r="A2570" s="137">
        <v>38748</v>
      </c>
      <c r="B2570" s="73" t="s">
        <v>4587</v>
      </c>
      <c r="C2570" s="74" t="s">
        <v>4588</v>
      </c>
      <c r="D2570" s="73" t="s">
        <v>1819</v>
      </c>
      <c r="E2570" s="78">
        <v>20</v>
      </c>
      <c r="F2570" s="77">
        <v>23.05</v>
      </c>
      <c r="G2570" s="77">
        <v>23.37</v>
      </c>
      <c r="H2570" s="91">
        <f t="shared" si="461"/>
        <v>0.16850000000000004</v>
      </c>
      <c r="I2570" s="77">
        <f t="shared" si="462"/>
        <v>3.0500000000000007</v>
      </c>
      <c r="J2570" s="77">
        <f t="shared" si="463"/>
        <v>3.370000000000001</v>
      </c>
      <c r="K2570" s="80">
        <v>2</v>
      </c>
      <c r="L2570" s="74"/>
    </row>
    <row r="2571" spans="1:12" s="1" customFormat="1" ht="15" hidden="1" customHeight="1">
      <c r="A2571" s="137">
        <v>38749</v>
      </c>
      <c r="B2571" s="73" t="s">
        <v>4604</v>
      </c>
      <c r="C2571" s="74" t="s">
        <v>4605</v>
      </c>
      <c r="D2571" s="73" t="s">
        <v>4606</v>
      </c>
      <c r="E2571" s="78">
        <v>9.75</v>
      </c>
      <c r="F2571" s="77">
        <v>9.75</v>
      </c>
      <c r="G2571" s="77">
        <v>9.25</v>
      </c>
      <c r="H2571" s="91">
        <f t="shared" si="461"/>
        <v>-5.128205128205128E-2</v>
      </c>
      <c r="I2571" s="77">
        <f t="shared" si="462"/>
        <v>0</v>
      </c>
      <c r="J2571" s="77">
        <f t="shared" si="463"/>
        <v>-0.5</v>
      </c>
      <c r="K2571" s="80">
        <v>2</v>
      </c>
      <c r="L2571" s="74" t="s">
        <v>3006</v>
      </c>
    </row>
    <row r="2572" spans="1:12" s="1" customFormat="1" ht="15" hidden="1" customHeight="1">
      <c r="A2572" s="137">
        <v>38749</v>
      </c>
      <c r="B2572" s="73" t="s">
        <v>4599</v>
      </c>
      <c r="C2572" s="74" t="s">
        <v>4600</v>
      </c>
      <c r="D2572" s="73" t="s">
        <v>2229</v>
      </c>
      <c r="E2572" s="78">
        <v>7</v>
      </c>
      <c r="F2572" s="77">
        <v>7.25</v>
      </c>
      <c r="G2572" s="77">
        <v>6.8</v>
      </c>
      <c r="H2572" s="91">
        <f t="shared" si="461"/>
        <v>-2.8571428571428598E-2</v>
      </c>
      <c r="I2572" s="77">
        <f t="shared" si="462"/>
        <v>0.25</v>
      </c>
      <c r="J2572" s="77">
        <f t="shared" si="463"/>
        <v>-0.20000000000000018</v>
      </c>
      <c r="K2572" s="80">
        <v>1</v>
      </c>
      <c r="L2572" s="74"/>
    </row>
    <row r="2573" spans="1:12" s="1" customFormat="1" ht="15" hidden="1" customHeight="1">
      <c r="A2573" s="137">
        <v>38749</v>
      </c>
      <c r="B2573" s="73" t="s">
        <v>4601</v>
      </c>
      <c r="C2573" s="74" t="s">
        <v>4602</v>
      </c>
      <c r="D2573" s="73" t="s">
        <v>4603</v>
      </c>
      <c r="E2573" s="78">
        <v>9</v>
      </c>
      <c r="F2573" s="77">
        <v>9.15</v>
      </c>
      <c r="G2573" s="77">
        <v>9.93</v>
      </c>
      <c r="H2573" s="91">
        <f t="shared" si="461"/>
        <v>0.1033333333333333</v>
      </c>
      <c r="I2573" s="77">
        <f t="shared" si="462"/>
        <v>0.15000000000000036</v>
      </c>
      <c r="J2573" s="77">
        <f t="shared" si="463"/>
        <v>0.92999999999999972</v>
      </c>
      <c r="K2573" s="80">
        <v>1</v>
      </c>
      <c r="L2573" s="74"/>
    </row>
    <row r="2574" spans="1:12" s="1" customFormat="1" ht="15" hidden="1" customHeight="1">
      <c r="A2574" s="137">
        <v>38749</v>
      </c>
      <c r="B2574" s="73" t="s">
        <v>4596</v>
      </c>
      <c r="C2574" s="74" t="s">
        <v>4597</v>
      </c>
      <c r="D2574" s="73" t="s">
        <v>4598</v>
      </c>
      <c r="E2574" s="78">
        <v>15</v>
      </c>
      <c r="F2574" s="77">
        <v>19</v>
      </c>
      <c r="G2574" s="77">
        <v>19.899999999999999</v>
      </c>
      <c r="H2574" s="91">
        <f t="shared" si="461"/>
        <v>0.32666666666666655</v>
      </c>
      <c r="I2574" s="77">
        <f t="shared" si="462"/>
        <v>4</v>
      </c>
      <c r="J2574" s="77">
        <f t="shared" si="463"/>
        <v>4.8999999999999986</v>
      </c>
      <c r="K2574" s="80">
        <v>2</v>
      </c>
      <c r="L2574" s="74"/>
    </row>
    <row r="2575" spans="1:12" s="1" customFormat="1" ht="15" hidden="1" customHeight="1">
      <c r="A2575" s="137">
        <v>38750</v>
      </c>
      <c r="B2575" s="73" t="s">
        <v>425</v>
      </c>
      <c r="C2575" s="74" t="s">
        <v>426</v>
      </c>
      <c r="D2575" s="73" t="s">
        <v>427</v>
      </c>
      <c r="E2575" s="78">
        <v>10</v>
      </c>
      <c r="F2575" s="77">
        <v>10.19</v>
      </c>
      <c r="G2575" s="77">
        <v>10.35</v>
      </c>
      <c r="H2575" s="91">
        <f t="shared" si="461"/>
        <v>3.4999999999999962E-2</v>
      </c>
      <c r="I2575" s="77">
        <f t="shared" si="462"/>
        <v>0.1899999999999995</v>
      </c>
      <c r="J2575" s="77">
        <f t="shared" si="463"/>
        <v>0.34999999999999964</v>
      </c>
      <c r="K2575" s="80">
        <v>1</v>
      </c>
      <c r="L2575" s="74"/>
    </row>
    <row r="2576" spans="1:12" s="1" customFormat="1" ht="15" hidden="1" customHeight="1">
      <c r="A2576" s="137">
        <v>38750</v>
      </c>
      <c r="B2576" s="73" t="s">
        <v>428</v>
      </c>
      <c r="C2576" s="74" t="s">
        <v>429</v>
      </c>
      <c r="D2576" s="73" t="s">
        <v>430</v>
      </c>
      <c r="E2576" s="78">
        <v>21</v>
      </c>
      <c r="F2576" s="77">
        <v>23</v>
      </c>
      <c r="G2576" s="77">
        <v>22.65</v>
      </c>
      <c r="H2576" s="91">
        <f t="shared" si="461"/>
        <v>7.85714285714285E-2</v>
      </c>
      <c r="I2576" s="77">
        <f t="shared" si="462"/>
        <v>2</v>
      </c>
      <c r="J2576" s="77">
        <f t="shared" si="463"/>
        <v>1.6499999999999986</v>
      </c>
      <c r="K2576" s="80">
        <v>3</v>
      </c>
      <c r="L2576" s="74"/>
    </row>
    <row r="2577" spans="1:12" s="1" customFormat="1" ht="15" hidden="1" customHeight="1">
      <c r="A2577" s="137">
        <v>38750</v>
      </c>
      <c r="B2577" s="73" t="s">
        <v>431</v>
      </c>
      <c r="C2577" s="74" t="s">
        <v>432</v>
      </c>
      <c r="D2577" s="73" t="s">
        <v>433</v>
      </c>
      <c r="E2577" s="78">
        <v>19.5</v>
      </c>
      <c r="F2577" s="77">
        <v>22.25</v>
      </c>
      <c r="G2577" s="77">
        <v>21.98</v>
      </c>
      <c r="H2577" s="91">
        <f t="shared" si="461"/>
        <v>0.12717948717948721</v>
      </c>
      <c r="I2577" s="77">
        <f t="shared" si="462"/>
        <v>2.75</v>
      </c>
      <c r="J2577" s="77">
        <f t="shared" si="463"/>
        <v>2.4800000000000004</v>
      </c>
      <c r="K2577" s="80">
        <v>3</v>
      </c>
      <c r="L2577" s="74"/>
    </row>
    <row r="2578" spans="1:12" s="1" customFormat="1" ht="15" hidden="1" customHeight="1">
      <c r="A2578" s="137">
        <v>38750</v>
      </c>
      <c r="B2578" s="73" t="s">
        <v>434</v>
      </c>
      <c r="C2578" s="74" t="s">
        <v>435</v>
      </c>
      <c r="D2578" s="73" t="s">
        <v>436</v>
      </c>
      <c r="E2578" s="78">
        <v>9</v>
      </c>
      <c r="F2578" s="77">
        <v>9</v>
      </c>
      <c r="G2578" s="77">
        <v>8.5399999999999991</v>
      </c>
      <c r="H2578" s="91">
        <f t="shared" si="461"/>
        <v>-5.1111111111111204E-2</v>
      </c>
      <c r="I2578" s="77">
        <f t="shared" si="462"/>
        <v>0</v>
      </c>
      <c r="J2578" s="77">
        <f t="shared" si="463"/>
        <v>-0.46000000000000085</v>
      </c>
      <c r="K2578" s="80">
        <v>1</v>
      </c>
      <c r="L2578" s="74"/>
    </row>
    <row r="2579" spans="1:12" s="1" customFormat="1" ht="15" hidden="1" customHeight="1">
      <c r="A2579" s="137">
        <v>38754</v>
      </c>
      <c r="B2579" s="73" t="s">
        <v>437</v>
      </c>
      <c r="C2579" s="74" t="s">
        <v>438</v>
      </c>
      <c r="D2579" s="73" t="s">
        <v>5004</v>
      </c>
      <c r="E2579" s="78">
        <v>15</v>
      </c>
      <c r="F2579" s="77">
        <v>14.5</v>
      </c>
      <c r="G2579" s="77">
        <v>14</v>
      </c>
      <c r="H2579" s="91">
        <f t="shared" si="461"/>
        <v>-6.6666666666666666E-2</v>
      </c>
      <c r="I2579" s="77">
        <f t="shared" si="462"/>
        <v>-0.5</v>
      </c>
      <c r="J2579" s="77">
        <f t="shared" si="463"/>
        <v>-1</v>
      </c>
      <c r="K2579" s="80">
        <v>1</v>
      </c>
      <c r="L2579" s="74"/>
    </row>
    <row r="2580" spans="1:12" s="1" customFormat="1" ht="15" hidden="1" customHeight="1">
      <c r="A2580" s="137">
        <v>38755</v>
      </c>
      <c r="B2580" s="73" t="s">
        <v>5005</v>
      </c>
      <c r="C2580" s="74" t="s">
        <v>5006</v>
      </c>
      <c r="D2580" s="73" t="s">
        <v>5007</v>
      </c>
      <c r="E2580" s="78">
        <v>21</v>
      </c>
      <c r="F2580" s="77">
        <v>30</v>
      </c>
      <c r="G2580" s="77">
        <v>28.55</v>
      </c>
      <c r="H2580" s="91">
        <f t="shared" si="461"/>
        <v>0.35952380952380958</v>
      </c>
      <c r="I2580" s="77">
        <f t="shared" si="462"/>
        <v>9</v>
      </c>
      <c r="J2580" s="77">
        <f t="shared" si="463"/>
        <v>7.5500000000000007</v>
      </c>
      <c r="K2580" s="80">
        <v>3</v>
      </c>
      <c r="L2580" s="74"/>
    </row>
    <row r="2581" spans="1:12" s="1" customFormat="1" ht="15" hidden="1" customHeight="1">
      <c r="A2581" s="137">
        <v>38756</v>
      </c>
      <c r="B2581" s="73" t="s">
        <v>401</v>
      </c>
      <c r="C2581" s="74" t="s">
        <v>402</v>
      </c>
      <c r="D2581" s="73" t="s">
        <v>403</v>
      </c>
      <c r="E2581" s="78">
        <v>13</v>
      </c>
      <c r="F2581" s="77">
        <v>13.2</v>
      </c>
      <c r="G2581" s="77">
        <v>13.05</v>
      </c>
      <c r="H2581" s="91">
        <f t="shared" si="461"/>
        <v>3.846153846153901E-3</v>
      </c>
      <c r="I2581" s="77">
        <f t="shared" si="462"/>
        <v>0.19999999999999929</v>
      </c>
      <c r="J2581" s="77">
        <f t="shared" si="463"/>
        <v>5.0000000000000711E-2</v>
      </c>
      <c r="K2581" s="80">
        <v>2</v>
      </c>
      <c r="L2581" s="74" t="s">
        <v>3006</v>
      </c>
    </row>
    <row r="2582" spans="1:12" s="1" customFormat="1" ht="15" customHeight="1">
      <c r="A2582" s="137">
        <v>38756</v>
      </c>
      <c r="B2582" s="73" t="s">
        <v>398</v>
      </c>
      <c r="C2582" s="74" t="s">
        <v>399</v>
      </c>
      <c r="D2582" s="73" t="s">
        <v>400</v>
      </c>
      <c r="E2582" s="78">
        <v>17</v>
      </c>
      <c r="F2582" s="77">
        <v>20</v>
      </c>
      <c r="G2582" s="77">
        <v>17.899999999999999</v>
      </c>
      <c r="H2582" s="91">
        <f t="shared" si="461"/>
        <v>5.2941176470588151E-2</v>
      </c>
      <c r="I2582" s="77">
        <f t="shared" si="462"/>
        <v>3</v>
      </c>
      <c r="J2582" s="77">
        <f t="shared" si="463"/>
        <v>0.89999999999999858</v>
      </c>
      <c r="K2582" s="80">
        <v>3</v>
      </c>
      <c r="L2582" s="74"/>
    </row>
    <row r="2583" spans="1:12" s="1" customFormat="1" ht="15" hidden="1" customHeight="1">
      <c r="A2583" s="137">
        <v>38756</v>
      </c>
      <c r="B2583" s="73" t="s">
        <v>404</v>
      </c>
      <c r="C2583" s="74" t="s">
        <v>405</v>
      </c>
      <c r="D2583" s="73" t="s">
        <v>4384</v>
      </c>
      <c r="E2583" s="78">
        <v>12</v>
      </c>
      <c r="F2583" s="77">
        <v>12.1</v>
      </c>
      <c r="G2583" s="77">
        <v>11.95</v>
      </c>
      <c r="H2583" s="91">
        <f t="shared" si="461"/>
        <v>-4.1666666666667256E-3</v>
      </c>
      <c r="I2583" s="77">
        <f t="shared" si="462"/>
        <v>9.9999999999999645E-2</v>
      </c>
      <c r="J2583" s="77">
        <f t="shared" si="463"/>
        <v>-5.0000000000000711E-2</v>
      </c>
      <c r="K2583" s="80">
        <v>1</v>
      </c>
      <c r="L2583" s="74"/>
    </row>
    <row r="2584" spans="1:12" s="1" customFormat="1" ht="15" hidden="1" customHeight="1">
      <c r="A2584" s="137">
        <v>38756</v>
      </c>
      <c r="B2584" s="73" t="s">
        <v>5008</v>
      </c>
      <c r="C2584" s="74" t="s">
        <v>5009</v>
      </c>
      <c r="D2584" s="73" t="s">
        <v>2307</v>
      </c>
      <c r="E2584" s="78">
        <v>16</v>
      </c>
      <c r="F2584" s="77">
        <v>18.75</v>
      </c>
      <c r="G2584" s="77">
        <v>20.65</v>
      </c>
      <c r="H2584" s="91">
        <f t="shared" si="461"/>
        <v>0.29062499999999991</v>
      </c>
      <c r="I2584" s="77">
        <f t="shared" si="462"/>
        <v>2.75</v>
      </c>
      <c r="J2584" s="77">
        <f t="shared" si="463"/>
        <v>4.6499999999999986</v>
      </c>
      <c r="K2584" s="80">
        <v>2</v>
      </c>
      <c r="L2584" s="74"/>
    </row>
    <row r="2585" spans="1:12" s="1" customFormat="1" ht="15" hidden="1" customHeight="1">
      <c r="A2585" s="137">
        <v>38757</v>
      </c>
      <c r="B2585" s="73" t="s">
        <v>411</v>
      </c>
      <c r="C2585" s="74" t="s">
        <v>412</v>
      </c>
      <c r="D2585" s="73" t="s">
        <v>328</v>
      </c>
      <c r="E2585" s="78">
        <v>9</v>
      </c>
      <c r="F2585" s="77">
        <v>9.02</v>
      </c>
      <c r="G2585" s="77">
        <v>9</v>
      </c>
      <c r="H2585" s="91">
        <f t="shared" si="461"/>
        <v>0</v>
      </c>
      <c r="I2585" s="77">
        <f t="shared" si="462"/>
        <v>1.9999999999999574E-2</v>
      </c>
      <c r="J2585" s="77">
        <f t="shared" si="463"/>
        <v>0</v>
      </c>
      <c r="K2585" s="80">
        <v>2</v>
      </c>
      <c r="L2585" s="74" t="s">
        <v>3006</v>
      </c>
    </row>
    <row r="2586" spans="1:12" s="1" customFormat="1" ht="15" hidden="1" customHeight="1">
      <c r="A2586" s="137">
        <v>38757</v>
      </c>
      <c r="B2586" s="73" t="s">
        <v>409</v>
      </c>
      <c r="C2586" s="74" t="s">
        <v>410</v>
      </c>
      <c r="D2586" s="73" t="s">
        <v>2841</v>
      </c>
      <c r="E2586" s="78">
        <v>6</v>
      </c>
      <c r="F2586" s="77">
        <v>6.17</v>
      </c>
      <c r="G2586" s="77">
        <v>6.72</v>
      </c>
      <c r="H2586" s="91">
        <f t="shared" si="461"/>
        <v>0.11999999999999995</v>
      </c>
      <c r="I2586" s="77">
        <f t="shared" si="462"/>
        <v>0.16999999999999993</v>
      </c>
      <c r="J2586" s="77">
        <f t="shared" si="463"/>
        <v>0.71999999999999975</v>
      </c>
      <c r="K2586" s="80">
        <v>1</v>
      </c>
      <c r="L2586" s="74"/>
    </row>
    <row r="2587" spans="1:12" s="1" customFormat="1" ht="15" hidden="1" customHeight="1">
      <c r="A2587" s="137">
        <v>38757</v>
      </c>
      <c r="B2587" s="73" t="s">
        <v>406</v>
      </c>
      <c r="C2587" s="74" t="s">
        <v>407</v>
      </c>
      <c r="D2587" s="73" t="s">
        <v>408</v>
      </c>
      <c r="E2587" s="78">
        <v>22</v>
      </c>
      <c r="F2587" s="77">
        <v>24.5</v>
      </c>
      <c r="G2587" s="77">
        <v>24</v>
      </c>
      <c r="H2587" s="91">
        <f t="shared" si="461"/>
        <v>9.0909090909090912E-2</v>
      </c>
      <c r="I2587" s="77">
        <f t="shared" si="462"/>
        <v>2.5</v>
      </c>
      <c r="J2587" s="77">
        <f t="shared" si="463"/>
        <v>2</v>
      </c>
      <c r="K2587" s="80">
        <v>2</v>
      </c>
      <c r="L2587" s="74"/>
    </row>
    <row r="2588" spans="1:12" s="1" customFormat="1" ht="15" hidden="1" customHeight="1">
      <c r="A2588" s="137">
        <v>38761</v>
      </c>
      <c r="B2588" s="73" t="s">
        <v>413</v>
      </c>
      <c r="C2588" s="74" t="s">
        <v>414</v>
      </c>
      <c r="D2588" s="73" t="s">
        <v>2313</v>
      </c>
      <c r="E2588" s="78">
        <v>20</v>
      </c>
      <c r="F2588" s="77">
        <v>19.649999999999999</v>
      </c>
      <c r="G2588" s="77">
        <v>19.89</v>
      </c>
      <c r="H2588" s="91">
        <f t="shared" si="461"/>
        <v>-5.4999999999999719E-3</v>
      </c>
      <c r="I2588" s="77">
        <f t="shared" si="462"/>
        <v>-0.35000000000000142</v>
      </c>
      <c r="J2588" s="77">
        <f t="shared" si="463"/>
        <v>-0.10999999999999943</v>
      </c>
      <c r="K2588" s="80">
        <v>2</v>
      </c>
      <c r="L2588" s="74" t="s">
        <v>3006</v>
      </c>
    </row>
    <row r="2589" spans="1:12" s="1" customFormat="1" ht="15" hidden="1" customHeight="1">
      <c r="A2589" s="137">
        <v>38763</v>
      </c>
      <c r="B2589" s="73" t="s">
        <v>415</v>
      </c>
      <c r="C2589" s="74" t="s">
        <v>4087</v>
      </c>
      <c r="D2589" s="73" t="s">
        <v>4088</v>
      </c>
      <c r="E2589" s="78">
        <v>8</v>
      </c>
      <c r="F2589" s="77">
        <v>8</v>
      </c>
      <c r="G2589" s="77">
        <v>8.11</v>
      </c>
      <c r="H2589" s="91">
        <f t="shared" si="461"/>
        <v>1.3749999999999929E-2</v>
      </c>
      <c r="I2589" s="77">
        <f t="shared" si="462"/>
        <v>0</v>
      </c>
      <c r="J2589" s="77">
        <f t="shared" si="463"/>
        <v>0.10999999999999943</v>
      </c>
      <c r="K2589" s="80">
        <v>1</v>
      </c>
      <c r="L2589" s="74"/>
    </row>
    <row r="2590" spans="1:12" s="1" customFormat="1" ht="15" hidden="1" customHeight="1">
      <c r="A2590" s="137">
        <v>38770</v>
      </c>
      <c r="B2590" s="73" t="s">
        <v>4089</v>
      </c>
      <c r="C2590" s="74" t="s">
        <v>4090</v>
      </c>
      <c r="D2590" s="73" t="s">
        <v>4283</v>
      </c>
      <c r="E2590" s="78">
        <v>10</v>
      </c>
      <c r="F2590" s="77">
        <v>10.1</v>
      </c>
      <c r="G2590" s="77">
        <v>12.29</v>
      </c>
      <c r="H2590" s="91">
        <f t="shared" si="461"/>
        <v>0.22899999999999993</v>
      </c>
      <c r="I2590" s="77">
        <f t="shared" si="462"/>
        <v>9.9999999999999645E-2</v>
      </c>
      <c r="J2590" s="77">
        <f t="shared" si="463"/>
        <v>2.2899999999999991</v>
      </c>
      <c r="K2590" s="80">
        <v>2</v>
      </c>
      <c r="L2590" s="74"/>
    </row>
    <row r="2591" spans="1:12" s="1" customFormat="1" ht="15" hidden="1" customHeight="1">
      <c r="A2591" s="137">
        <v>38771</v>
      </c>
      <c r="B2591" s="73" t="s">
        <v>1213</v>
      </c>
      <c r="C2591" s="74" t="s">
        <v>1214</v>
      </c>
      <c r="D2591" s="73" t="s">
        <v>1215</v>
      </c>
      <c r="E2591" s="78">
        <v>21</v>
      </c>
      <c r="F2591" s="77">
        <v>30</v>
      </c>
      <c r="G2591" s="77">
        <v>28.26</v>
      </c>
      <c r="H2591" s="91">
        <f t="shared" si="461"/>
        <v>0.34571428571428581</v>
      </c>
      <c r="I2591" s="77">
        <f t="shared" si="462"/>
        <v>9</v>
      </c>
      <c r="J2591" s="77">
        <f t="shared" si="463"/>
        <v>7.2600000000000016</v>
      </c>
      <c r="K2591" s="80">
        <v>2</v>
      </c>
      <c r="L2591" s="74"/>
    </row>
    <row r="2592" spans="1:12" s="1" customFormat="1" ht="15" hidden="1" customHeight="1">
      <c r="A2592" s="137">
        <v>38776</v>
      </c>
      <c r="B2592" s="73" t="s">
        <v>1216</v>
      </c>
      <c r="C2592" s="74" t="s">
        <v>1217</v>
      </c>
      <c r="D2592" s="73" t="s">
        <v>3054</v>
      </c>
      <c r="E2592" s="78">
        <v>6</v>
      </c>
      <c r="F2592" s="77">
        <v>6.07</v>
      </c>
      <c r="G2592" s="77">
        <v>6.1</v>
      </c>
      <c r="H2592" s="91">
        <f t="shared" si="461"/>
        <v>1.6666666666666607E-2</v>
      </c>
      <c r="I2592" s="77">
        <f t="shared" si="462"/>
        <v>7.0000000000000284E-2</v>
      </c>
      <c r="J2592" s="77">
        <f>G2592-E2592</f>
        <v>9.9999999999999645E-2</v>
      </c>
      <c r="K2592" s="80">
        <v>1</v>
      </c>
      <c r="L2592" s="74"/>
    </row>
    <row r="2593" spans="1:12" s="1" customFormat="1" ht="15" hidden="1" customHeight="1">
      <c r="A2593" s="137">
        <v>38778</v>
      </c>
      <c r="B2593" s="73" t="s">
        <v>1218</v>
      </c>
      <c r="C2593" s="74" t="s">
        <v>1219</v>
      </c>
      <c r="D2593" s="73" t="s">
        <v>1220</v>
      </c>
      <c r="E2593" s="78">
        <v>6</v>
      </c>
      <c r="F2593" s="77">
        <v>6.05</v>
      </c>
      <c r="G2593" s="77">
        <v>6.35</v>
      </c>
      <c r="H2593" s="91">
        <f t="shared" si="461"/>
        <v>5.8333333333333272E-2</v>
      </c>
      <c r="I2593" s="77">
        <f t="shared" si="462"/>
        <v>4.9999999999999822E-2</v>
      </c>
      <c r="J2593" s="77">
        <f>G2593-E2593</f>
        <v>0.34999999999999964</v>
      </c>
      <c r="K2593" s="80">
        <v>1</v>
      </c>
      <c r="L2593" s="74"/>
    </row>
    <row r="2594" spans="1:12" s="1" customFormat="1" ht="15" hidden="1" customHeight="1">
      <c r="A2594" s="137">
        <v>38778</v>
      </c>
      <c r="B2594" s="73" t="s">
        <v>1221</v>
      </c>
      <c r="C2594" s="74" t="s">
        <v>1222</v>
      </c>
      <c r="D2594" s="73" t="s">
        <v>1223</v>
      </c>
      <c r="E2594" s="78">
        <v>8</v>
      </c>
      <c r="F2594" s="77">
        <v>8</v>
      </c>
      <c r="G2594" s="77">
        <v>8.5</v>
      </c>
      <c r="H2594" s="91">
        <f t="shared" si="461"/>
        <v>6.25E-2</v>
      </c>
      <c r="I2594" s="77">
        <f t="shared" si="462"/>
        <v>0</v>
      </c>
      <c r="J2594" s="77">
        <f>G2594-E2594</f>
        <v>0.5</v>
      </c>
      <c r="K2594" s="80">
        <v>1</v>
      </c>
      <c r="L2594" s="74"/>
    </row>
    <row r="2595" spans="1:12" s="1" customFormat="1" ht="15" hidden="1" customHeight="1">
      <c r="A2595" s="137">
        <v>38784</v>
      </c>
      <c r="B2595" s="73" t="s">
        <v>1224</v>
      </c>
      <c r="C2595" s="74" t="s">
        <v>1225</v>
      </c>
      <c r="D2595" s="73" t="s">
        <v>1226</v>
      </c>
      <c r="E2595" s="78">
        <v>8.5</v>
      </c>
      <c r="F2595" s="77">
        <v>8.6999999999999993</v>
      </c>
      <c r="G2595" s="77">
        <v>9.3000000000000007</v>
      </c>
      <c r="H2595" s="91">
        <f t="shared" si="461"/>
        <v>9.4117647058823611E-2</v>
      </c>
      <c r="I2595" s="77">
        <f t="shared" si="462"/>
        <v>0.19999999999999929</v>
      </c>
      <c r="J2595" s="77">
        <f>G2595-E2595</f>
        <v>0.80000000000000071</v>
      </c>
      <c r="K2595" s="80">
        <v>1</v>
      </c>
      <c r="L2595" s="74"/>
    </row>
    <row r="2596" spans="1:12" s="1" customFormat="1" ht="15" hidden="1" customHeight="1">
      <c r="A2596" s="137">
        <v>38784</v>
      </c>
      <c r="B2596" s="73" t="s">
        <v>1224</v>
      </c>
      <c r="C2596" s="74" t="s">
        <v>1227</v>
      </c>
      <c r="D2596" s="73" t="s">
        <v>1226</v>
      </c>
      <c r="E2596" s="78">
        <v>10.1</v>
      </c>
      <c r="F2596" s="77">
        <v>10.210000000000001</v>
      </c>
      <c r="G2596" s="77">
        <v>10.35</v>
      </c>
      <c r="H2596" s="91">
        <f t="shared" si="461"/>
        <v>2.4752475247524754E-2</v>
      </c>
      <c r="I2596" s="77">
        <f t="shared" si="462"/>
        <v>0.11000000000000121</v>
      </c>
      <c r="J2596" s="77">
        <f>G2596-E2596</f>
        <v>0.25</v>
      </c>
      <c r="K2596" s="80">
        <v>1</v>
      </c>
      <c r="L2596" s="74"/>
    </row>
    <row r="2597" spans="1:12" s="1" customFormat="1" ht="15" hidden="1" customHeight="1">
      <c r="A2597" s="137">
        <v>38784</v>
      </c>
      <c r="B2597" s="211" t="s">
        <v>1228</v>
      </c>
      <c r="C2597" s="74" t="s">
        <v>1229</v>
      </c>
      <c r="D2597" s="209" t="s">
        <v>1230</v>
      </c>
      <c r="E2597" s="78">
        <v>8</v>
      </c>
      <c r="F2597" s="77">
        <v>8</v>
      </c>
      <c r="G2597" s="77">
        <v>8.51</v>
      </c>
      <c r="H2597" s="91">
        <f t="shared" si="461"/>
        <v>6.3749999999999973E-2</v>
      </c>
      <c r="I2597" s="77">
        <f t="shared" si="462"/>
        <v>0</v>
      </c>
      <c r="J2597" s="77">
        <f>(G2597-E2597)</f>
        <v>0.50999999999999979</v>
      </c>
      <c r="K2597" s="80">
        <v>1</v>
      </c>
      <c r="L2597" s="74"/>
    </row>
    <row r="2598" spans="1:12" s="1" customFormat="1" ht="15" customHeight="1">
      <c r="A2598" s="137">
        <v>38785</v>
      </c>
      <c r="B2598" s="211" t="s">
        <v>1231</v>
      </c>
      <c r="C2598" s="74" t="s">
        <v>1232</v>
      </c>
      <c r="D2598" s="209" t="s">
        <v>4729</v>
      </c>
      <c r="E2598" s="78">
        <v>15.5</v>
      </c>
      <c r="F2598" s="77">
        <v>16.649999999999999</v>
      </c>
      <c r="G2598" s="77">
        <v>15.5</v>
      </c>
      <c r="H2598" s="91">
        <f t="shared" si="461"/>
        <v>0</v>
      </c>
      <c r="I2598" s="77">
        <f t="shared" si="462"/>
        <v>1.1499999999999986</v>
      </c>
      <c r="J2598" s="77">
        <f>(G2598-E2598)</f>
        <v>0</v>
      </c>
      <c r="K2598" s="80">
        <v>2</v>
      </c>
      <c r="L2598" s="74"/>
    </row>
    <row r="2599" spans="1:12" s="1" customFormat="1" ht="15" hidden="1" customHeight="1">
      <c r="A2599" s="137">
        <v>38790</v>
      </c>
      <c r="B2599" s="211" t="s">
        <v>1233</v>
      </c>
      <c r="C2599" s="74" t="s">
        <v>1234</v>
      </c>
      <c r="D2599" s="209" t="s">
        <v>1235</v>
      </c>
      <c r="E2599" s="78">
        <v>21</v>
      </c>
      <c r="F2599" s="77">
        <v>23.65</v>
      </c>
      <c r="G2599" s="77">
        <v>24.1</v>
      </c>
      <c r="H2599" s="91">
        <f t="shared" si="461"/>
        <v>0.14761904761904768</v>
      </c>
      <c r="I2599" s="77">
        <f t="shared" si="462"/>
        <v>2.6499999999999986</v>
      </c>
      <c r="J2599" s="77">
        <f>(G2599-E2599)</f>
        <v>3.1000000000000014</v>
      </c>
      <c r="K2599" s="80">
        <v>3</v>
      </c>
      <c r="L2599" s="74"/>
    </row>
    <row r="2600" spans="1:12" s="1" customFormat="1" ht="15" hidden="1" customHeight="1">
      <c r="A2600" s="137">
        <v>38791</v>
      </c>
      <c r="B2600" s="73" t="s">
        <v>1236</v>
      </c>
      <c r="C2600" s="74" t="s">
        <v>1237</v>
      </c>
      <c r="D2600" s="73" t="s">
        <v>1238</v>
      </c>
      <c r="E2600" s="78">
        <v>6</v>
      </c>
      <c r="F2600" s="77">
        <v>6.25</v>
      </c>
      <c r="G2600" s="77">
        <v>6.8</v>
      </c>
      <c r="H2600" s="91">
        <f t="shared" si="461"/>
        <v>0.1333333333333333</v>
      </c>
      <c r="I2600" s="77">
        <f t="shared" si="462"/>
        <v>0.25</v>
      </c>
      <c r="J2600" s="77">
        <f>G2600-E2600</f>
        <v>0.79999999999999982</v>
      </c>
      <c r="K2600" s="80">
        <v>1</v>
      </c>
      <c r="L2600" s="74"/>
    </row>
    <row r="2601" spans="1:12" s="1" customFormat="1" ht="15" hidden="1" customHeight="1">
      <c r="A2601" s="137">
        <v>38792</v>
      </c>
      <c r="B2601" s="73" t="s">
        <v>1239</v>
      </c>
      <c r="C2601" s="74" t="s">
        <v>1240</v>
      </c>
      <c r="D2601" s="73" t="s">
        <v>1241</v>
      </c>
      <c r="E2601" s="78">
        <v>8</v>
      </c>
      <c r="F2601" s="77">
        <v>8.4</v>
      </c>
      <c r="G2601" s="77">
        <v>8.3000000000000007</v>
      </c>
      <c r="H2601" s="91">
        <f t="shared" si="461"/>
        <v>3.7500000000000089E-2</v>
      </c>
      <c r="I2601" s="77">
        <f t="shared" si="462"/>
        <v>0.40000000000000036</v>
      </c>
      <c r="J2601" s="77">
        <f>G2601-E2601</f>
        <v>0.30000000000000071</v>
      </c>
      <c r="K2601" s="80">
        <v>1</v>
      </c>
      <c r="L2601" s="74"/>
    </row>
    <row r="2602" spans="1:12" s="1" customFormat="1" ht="15" hidden="1" customHeight="1">
      <c r="A2602" s="137">
        <v>38797</v>
      </c>
      <c r="B2602" s="73" t="s">
        <v>1242</v>
      </c>
      <c r="C2602" s="74" t="s">
        <v>1243</v>
      </c>
      <c r="D2602" s="73" t="s">
        <v>901</v>
      </c>
      <c r="E2602" s="78">
        <v>14</v>
      </c>
      <c r="F2602" s="77">
        <v>14</v>
      </c>
      <c r="G2602" s="77">
        <v>17.100000000000001</v>
      </c>
      <c r="H2602" s="91">
        <f t="shared" si="461"/>
        <v>0.22142857142857153</v>
      </c>
      <c r="I2602" s="77">
        <f t="shared" si="462"/>
        <v>0</v>
      </c>
      <c r="J2602" s="77">
        <f>G2602-E2602</f>
        <v>3.1000000000000014</v>
      </c>
      <c r="K2602" s="80">
        <v>3</v>
      </c>
      <c r="L2602" s="74"/>
    </row>
    <row r="2603" spans="1:12" s="1" customFormat="1" ht="15" hidden="1" customHeight="1">
      <c r="A2603" s="137">
        <v>38798</v>
      </c>
      <c r="B2603" s="73" t="s">
        <v>1244</v>
      </c>
      <c r="C2603" s="74" t="s">
        <v>1245</v>
      </c>
      <c r="D2603" s="73" t="s">
        <v>1898</v>
      </c>
      <c r="E2603" s="78">
        <v>8</v>
      </c>
      <c r="F2603" s="77">
        <v>8.15</v>
      </c>
      <c r="G2603" s="77">
        <v>8.25</v>
      </c>
      <c r="H2603" s="91">
        <f t="shared" si="461"/>
        <v>3.125E-2</v>
      </c>
      <c r="I2603" s="77">
        <f t="shared" si="462"/>
        <v>0.15000000000000036</v>
      </c>
      <c r="J2603" s="77">
        <f>G2603-E2603</f>
        <v>0.25</v>
      </c>
      <c r="K2603" s="80">
        <v>1</v>
      </c>
      <c r="L2603" s="74"/>
    </row>
    <row r="2604" spans="1:12" s="1" customFormat="1" ht="15" hidden="1" customHeight="1">
      <c r="A2604" s="137">
        <v>38799</v>
      </c>
      <c r="B2604" s="73" t="s">
        <v>1246</v>
      </c>
      <c r="C2604" s="74" t="s">
        <v>1247</v>
      </c>
      <c r="D2604" s="73" t="s">
        <v>1248</v>
      </c>
      <c r="E2604" s="78">
        <v>17</v>
      </c>
      <c r="F2604" s="77">
        <v>19</v>
      </c>
      <c r="G2604" s="77">
        <v>21</v>
      </c>
      <c r="H2604" s="91">
        <f t="shared" si="461"/>
        <v>0.23529411764705882</v>
      </c>
      <c r="I2604" s="77">
        <f t="shared" si="462"/>
        <v>2</v>
      </c>
      <c r="J2604" s="77">
        <f t="shared" ref="J2604:J2615" si="464">(G2604-E2604)</f>
        <v>4</v>
      </c>
      <c r="K2604" s="80">
        <v>3</v>
      </c>
      <c r="L2604" s="74"/>
    </row>
    <row r="2605" spans="1:12" s="1" customFormat="1" ht="15" hidden="1" customHeight="1">
      <c r="A2605" s="137">
        <v>38799</v>
      </c>
      <c r="B2605" s="211" t="s">
        <v>1249</v>
      </c>
      <c r="C2605" s="74" t="s">
        <v>1250</v>
      </c>
      <c r="D2605" s="209" t="s">
        <v>1251</v>
      </c>
      <c r="E2605" s="78">
        <v>5</v>
      </c>
      <c r="F2605" s="77">
        <v>5.3</v>
      </c>
      <c r="G2605" s="77">
        <v>5.2</v>
      </c>
      <c r="H2605" s="91">
        <f t="shared" si="461"/>
        <v>4.0000000000000036E-2</v>
      </c>
      <c r="I2605" s="77">
        <f t="shared" si="462"/>
        <v>0.29999999999999982</v>
      </c>
      <c r="J2605" s="77">
        <f t="shared" si="464"/>
        <v>0.20000000000000018</v>
      </c>
      <c r="K2605" s="80">
        <v>1</v>
      </c>
      <c r="L2605" s="74"/>
    </row>
    <row r="2606" spans="1:12" s="1" customFormat="1" ht="15" hidden="1" customHeight="1">
      <c r="A2606" s="137">
        <v>38799</v>
      </c>
      <c r="B2606" s="73" t="s">
        <v>1252</v>
      </c>
      <c r="C2606" s="74" t="s">
        <v>1253</v>
      </c>
      <c r="D2606" s="73" t="s">
        <v>1254</v>
      </c>
      <c r="E2606" s="78">
        <v>23.161999999999999</v>
      </c>
      <c r="F2606" s="77">
        <v>31.95</v>
      </c>
      <c r="G2606" s="77">
        <v>28.17</v>
      </c>
      <c r="H2606" s="91">
        <f t="shared" si="461"/>
        <v>0.21621621621621634</v>
      </c>
      <c r="I2606" s="77">
        <f t="shared" si="462"/>
        <v>8.7880000000000003</v>
      </c>
      <c r="J2606" s="77">
        <f t="shared" si="464"/>
        <v>5.0080000000000027</v>
      </c>
      <c r="K2606" s="80">
        <v>4</v>
      </c>
      <c r="L2606" s="74"/>
    </row>
    <row r="2607" spans="1:12" s="1" customFormat="1" ht="15" hidden="1" customHeight="1">
      <c r="A2607" s="137">
        <v>38805</v>
      </c>
      <c r="B2607" s="73" t="s">
        <v>1255</v>
      </c>
      <c r="C2607" s="74" t="s">
        <v>1256</v>
      </c>
      <c r="D2607" s="73" t="s">
        <v>3737</v>
      </c>
      <c r="E2607" s="78">
        <v>18</v>
      </c>
      <c r="F2607" s="77">
        <v>22.06</v>
      </c>
      <c r="G2607" s="77">
        <v>19</v>
      </c>
      <c r="H2607" s="91">
        <f t="shared" si="461"/>
        <v>5.5555555555555552E-2</v>
      </c>
      <c r="I2607" s="77">
        <f t="shared" si="462"/>
        <v>4.0599999999999987</v>
      </c>
      <c r="J2607" s="77">
        <f t="shared" si="464"/>
        <v>1</v>
      </c>
      <c r="K2607" s="80">
        <v>2</v>
      </c>
      <c r="L2607" s="74"/>
    </row>
    <row r="2608" spans="1:12" s="1" customFormat="1" ht="15" hidden="1" customHeight="1">
      <c r="A2608" s="137">
        <v>38806</v>
      </c>
      <c r="B2608" s="73" t="s">
        <v>1548</v>
      </c>
      <c r="C2608" s="74" t="s">
        <v>1549</v>
      </c>
      <c r="D2608" s="73" t="s">
        <v>2307</v>
      </c>
      <c r="E2608" s="78">
        <v>9</v>
      </c>
      <c r="F2608" s="77">
        <v>9.1199999999999992</v>
      </c>
      <c r="G2608" s="77">
        <v>8.75</v>
      </c>
      <c r="H2608" s="91">
        <f t="shared" si="461"/>
        <v>-2.7777777777777776E-2</v>
      </c>
      <c r="I2608" s="77">
        <f t="shared" si="462"/>
        <v>0.11999999999999922</v>
      </c>
      <c r="J2608" s="77">
        <f t="shared" si="464"/>
        <v>-0.25</v>
      </c>
      <c r="K2608" s="80">
        <v>2</v>
      </c>
      <c r="L2608" s="74" t="s">
        <v>3006</v>
      </c>
    </row>
    <row r="2609" spans="1:12" s="1" customFormat="1" ht="15" hidden="1" customHeight="1">
      <c r="A2609" s="137">
        <v>38806</v>
      </c>
      <c r="B2609" s="73" t="s">
        <v>1257</v>
      </c>
      <c r="C2609" s="74" t="s">
        <v>1258</v>
      </c>
      <c r="D2609" s="73" t="s">
        <v>1547</v>
      </c>
      <c r="E2609" s="78">
        <v>8</v>
      </c>
      <c r="F2609" s="77">
        <v>8.9499999999999993</v>
      </c>
      <c r="G2609" s="77">
        <v>8.3000000000000007</v>
      </c>
      <c r="H2609" s="91">
        <f t="shared" si="461"/>
        <v>3.7500000000000089E-2</v>
      </c>
      <c r="I2609" s="77">
        <f t="shared" si="462"/>
        <v>0.94999999999999929</v>
      </c>
      <c r="J2609" s="77">
        <f t="shared" si="464"/>
        <v>0.30000000000000071</v>
      </c>
      <c r="K2609" s="80">
        <v>1</v>
      </c>
      <c r="L2609" s="74"/>
    </row>
    <row r="2610" spans="1:12" s="1" customFormat="1" ht="15" hidden="1" customHeight="1">
      <c r="A2610" s="137">
        <v>38811</v>
      </c>
      <c r="B2610" s="73" t="s">
        <v>1550</v>
      </c>
      <c r="C2610" s="74" t="s">
        <v>1551</v>
      </c>
      <c r="D2610" s="73" t="s">
        <v>2307</v>
      </c>
      <c r="E2610" s="78">
        <v>16</v>
      </c>
      <c r="F2610" s="77">
        <v>18.079999999999998</v>
      </c>
      <c r="G2610" s="77">
        <v>24.78</v>
      </c>
      <c r="H2610" s="91">
        <f t="shared" si="461"/>
        <v>0.54875000000000007</v>
      </c>
      <c r="I2610" s="77">
        <f t="shared" si="462"/>
        <v>2.0799999999999983</v>
      </c>
      <c r="J2610" s="77">
        <f t="shared" si="464"/>
        <v>8.7800000000000011</v>
      </c>
      <c r="K2610" s="80">
        <v>2</v>
      </c>
      <c r="L2610" s="74"/>
    </row>
    <row r="2611" spans="1:12" s="1" customFormat="1" ht="15" hidden="1" customHeight="1">
      <c r="A2611" s="137">
        <v>38812</v>
      </c>
      <c r="B2611" s="73" t="s">
        <v>1555</v>
      </c>
      <c r="C2611" s="74" t="s">
        <v>1556</v>
      </c>
      <c r="D2611" s="73" t="s">
        <v>2435</v>
      </c>
      <c r="E2611" s="78">
        <v>8</v>
      </c>
      <c r="F2611" s="77">
        <v>8.1999999999999993</v>
      </c>
      <c r="G2611" s="77">
        <v>8.2899999999999991</v>
      </c>
      <c r="H2611" s="91">
        <f t="shared" si="461"/>
        <v>3.6249999999999893E-2</v>
      </c>
      <c r="I2611" s="77">
        <f t="shared" si="462"/>
        <v>0.19999999999999929</v>
      </c>
      <c r="J2611" s="77">
        <f t="shared" si="464"/>
        <v>0.28999999999999915</v>
      </c>
      <c r="K2611" s="80">
        <v>1</v>
      </c>
      <c r="L2611" s="74"/>
    </row>
    <row r="2612" spans="1:12" s="1" customFormat="1" ht="15" hidden="1" customHeight="1">
      <c r="A2612" s="137">
        <v>38812</v>
      </c>
      <c r="B2612" s="73" t="s">
        <v>1557</v>
      </c>
      <c r="C2612" s="74" t="s">
        <v>1558</v>
      </c>
      <c r="D2612" s="73" t="s">
        <v>1559</v>
      </c>
      <c r="E2612" s="78">
        <v>9</v>
      </c>
      <c r="F2612" s="77">
        <v>9.3000000000000007</v>
      </c>
      <c r="G2612" s="77">
        <v>9</v>
      </c>
      <c r="H2612" s="91">
        <f t="shared" si="461"/>
        <v>0</v>
      </c>
      <c r="I2612" s="77">
        <f t="shared" si="462"/>
        <v>0.30000000000000071</v>
      </c>
      <c r="J2612" s="77">
        <f t="shared" si="464"/>
        <v>0</v>
      </c>
      <c r="K2612" s="80">
        <v>1</v>
      </c>
      <c r="L2612" s="74"/>
    </row>
    <row r="2613" spans="1:12" s="1" customFormat="1" ht="15" hidden="1" customHeight="1">
      <c r="A2613" s="137">
        <v>38812</v>
      </c>
      <c r="B2613" s="73" t="s">
        <v>1552</v>
      </c>
      <c r="C2613" s="74" t="s">
        <v>1553</v>
      </c>
      <c r="D2613" s="73" t="s">
        <v>1554</v>
      </c>
      <c r="E2613" s="78">
        <v>18</v>
      </c>
      <c r="F2613" s="77">
        <v>20.7</v>
      </c>
      <c r="G2613" s="77">
        <v>20.05</v>
      </c>
      <c r="H2613" s="91">
        <f t="shared" si="461"/>
        <v>0.11388888888888893</v>
      </c>
      <c r="I2613" s="77">
        <f t="shared" si="462"/>
        <v>2.6999999999999993</v>
      </c>
      <c r="J2613" s="77">
        <f t="shared" si="464"/>
        <v>2.0500000000000007</v>
      </c>
      <c r="K2613" s="80">
        <v>2</v>
      </c>
      <c r="L2613" s="74"/>
    </row>
    <row r="2614" spans="1:12" s="1" customFormat="1" ht="15" hidden="1" customHeight="1">
      <c r="A2614" s="137">
        <v>38813</v>
      </c>
      <c r="B2614" s="73" t="s">
        <v>1563</v>
      </c>
      <c r="C2614" s="74" t="s">
        <v>1564</v>
      </c>
      <c r="D2614" s="73" t="s">
        <v>1313</v>
      </c>
      <c r="E2614" s="78">
        <v>17</v>
      </c>
      <c r="F2614" s="77">
        <v>17</v>
      </c>
      <c r="G2614" s="77">
        <v>16</v>
      </c>
      <c r="H2614" s="91">
        <f t="shared" si="461"/>
        <v>-5.8823529411764705E-2</v>
      </c>
      <c r="I2614" s="77">
        <f t="shared" si="462"/>
        <v>0</v>
      </c>
      <c r="J2614" s="77">
        <f t="shared" si="464"/>
        <v>-1</v>
      </c>
      <c r="K2614" s="80">
        <v>1</v>
      </c>
      <c r="L2614" s="74"/>
    </row>
    <row r="2615" spans="1:12" s="1" customFormat="1" ht="15" hidden="1" customHeight="1">
      <c r="A2615" s="137">
        <v>38813</v>
      </c>
      <c r="B2615" s="73" t="s">
        <v>1560</v>
      </c>
      <c r="C2615" s="74" t="s">
        <v>1561</v>
      </c>
      <c r="D2615" s="73" t="s">
        <v>1562</v>
      </c>
      <c r="E2615" s="78">
        <v>16</v>
      </c>
      <c r="F2615" s="77">
        <v>17.5</v>
      </c>
      <c r="G2615" s="77">
        <v>17.5</v>
      </c>
      <c r="H2615" s="91">
        <f t="shared" si="461"/>
        <v>9.375E-2</v>
      </c>
      <c r="I2615" s="77">
        <f t="shared" si="462"/>
        <v>1.5</v>
      </c>
      <c r="J2615" s="77">
        <f t="shared" si="464"/>
        <v>1.5</v>
      </c>
      <c r="K2615" s="80">
        <v>2</v>
      </c>
      <c r="L2615" s="74"/>
    </row>
    <row r="2616" spans="1:12" s="1" customFormat="1" ht="15" hidden="1" customHeight="1">
      <c r="A2616" s="137">
        <v>38818</v>
      </c>
      <c r="B2616" s="73" t="s">
        <v>1314</v>
      </c>
      <c r="C2616" s="74" t="s">
        <v>1315</v>
      </c>
      <c r="D2616" s="73" t="s">
        <v>1316</v>
      </c>
      <c r="E2616" s="78">
        <v>8</v>
      </c>
      <c r="F2616" s="77">
        <v>8.6999999999999993</v>
      </c>
      <c r="G2616" s="77">
        <v>9.4</v>
      </c>
      <c r="H2616" s="91">
        <f t="shared" si="461"/>
        <v>0.17500000000000004</v>
      </c>
      <c r="I2616" s="77">
        <f t="shared" si="462"/>
        <v>0.69999999999999929</v>
      </c>
      <c r="J2616" s="77">
        <f>G2616-E2616</f>
        <v>1.4000000000000004</v>
      </c>
      <c r="K2616" s="80">
        <v>1</v>
      </c>
      <c r="L2616" s="74"/>
    </row>
    <row r="2617" spans="1:12" s="1" customFormat="1" ht="15" hidden="1" customHeight="1">
      <c r="A2617" s="137">
        <v>38818</v>
      </c>
      <c r="B2617" s="73" t="s">
        <v>1317</v>
      </c>
      <c r="C2617" s="74" t="s">
        <v>1318</v>
      </c>
      <c r="D2617" s="73" t="s">
        <v>4569</v>
      </c>
      <c r="E2617" s="78">
        <v>6</v>
      </c>
      <c r="F2617" s="77">
        <v>6</v>
      </c>
      <c r="G2617" s="77">
        <v>6.06</v>
      </c>
      <c r="H2617" s="91">
        <f t="shared" si="461"/>
        <v>9.9999999999999343E-3</v>
      </c>
      <c r="I2617" s="77">
        <f t="shared" si="462"/>
        <v>0</v>
      </c>
      <c r="J2617" s="77">
        <f>G2617-E2617</f>
        <v>5.9999999999999609E-2</v>
      </c>
      <c r="K2617" s="80">
        <v>1</v>
      </c>
      <c r="L2617" s="74"/>
    </row>
    <row r="2618" spans="1:12" s="1" customFormat="1" ht="15" hidden="1" customHeight="1">
      <c r="A2618" s="137">
        <v>38818</v>
      </c>
      <c r="B2618" s="73" t="s">
        <v>1319</v>
      </c>
      <c r="C2618" s="74" t="s">
        <v>1320</v>
      </c>
      <c r="D2618" s="73" t="s">
        <v>1321</v>
      </c>
      <c r="E2618" s="78">
        <v>9</v>
      </c>
      <c r="F2618" s="77">
        <v>9</v>
      </c>
      <c r="G2618" s="77">
        <v>8.66</v>
      </c>
      <c r="H2618" s="91">
        <f t="shared" si="461"/>
        <v>-3.7777777777777764E-2</v>
      </c>
      <c r="I2618" s="77">
        <f t="shared" si="462"/>
        <v>0</v>
      </c>
      <c r="J2618" s="77">
        <f>(G2618-E2618)</f>
        <v>-0.33999999999999986</v>
      </c>
      <c r="K2618" s="80">
        <v>1</v>
      </c>
      <c r="L2618" s="74"/>
    </row>
    <row r="2619" spans="1:12" s="1" customFormat="1" ht="15" hidden="1" customHeight="1">
      <c r="A2619" s="137">
        <v>38818</v>
      </c>
      <c r="B2619" s="211" t="s">
        <v>1322</v>
      </c>
      <c r="C2619" s="74" t="s">
        <v>1323</v>
      </c>
      <c r="D2619" s="209" t="s">
        <v>1324</v>
      </c>
      <c r="E2619" s="78">
        <v>10</v>
      </c>
      <c r="F2619" s="77">
        <v>9.5500000000000007</v>
      </c>
      <c r="G2619" s="77">
        <v>9.68</v>
      </c>
      <c r="H2619" s="91">
        <f t="shared" ref="H2619:H2682" si="465">(G2619-E2619)/E2619</f>
        <v>-3.2000000000000028E-2</v>
      </c>
      <c r="I2619" s="77">
        <f t="shared" ref="I2619:I2682" si="466">(F2619-E2619)</f>
        <v>-0.44999999999999929</v>
      </c>
      <c r="J2619" s="77">
        <f>(G2619-E2619)</f>
        <v>-0.32000000000000028</v>
      </c>
      <c r="K2619" s="80">
        <v>1</v>
      </c>
      <c r="L2619" s="74"/>
    </row>
    <row r="2620" spans="1:12" s="1" customFormat="1" ht="15" hidden="1" customHeight="1">
      <c r="A2620" s="210">
        <v>38819</v>
      </c>
      <c r="B2620" s="73" t="s">
        <v>1325</v>
      </c>
      <c r="C2620" s="74" t="s">
        <v>1326</v>
      </c>
      <c r="D2620" s="73" t="s">
        <v>1327</v>
      </c>
      <c r="E2620" s="78">
        <v>6</v>
      </c>
      <c r="F2620" s="77">
        <v>6.1</v>
      </c>
      <c r="G2620" s="77">
        <v>6.1</v>
      </c>
      <c r="H2620" s="91">
        <f t="shared" si="465"/>
        <v>1.6666666666666607E-2</v>
      </c>
      <c r="I2620" s="77">
        <f t="shared" si="466"/>
        <v>9.9999999999999645E-2</v>
      </c>
      <c r="J2620" s="77">
        <f>G2620-E2620</f>
        <v>9.9999999999999645E-2</v>
      </c>
      <c r="K2620" s="80">
        <v>1</v>
      </c>
      <c r="L2620" s="74"/>
    </row>
    <row r="2621" spans="1:12" s="1" customFormat="1" ht="15" hidden="1" customHeight="1">
      <c r="A2621" s="137">
        <v>38825</v>
      </c>
      <c r="B2621" s="73" t="s">
        <v>1328</v>
      </c>
      <c r="C2621" s="74" t="s">
        <v>1079</v>
      </c>
      <c r="D2621" s="73" t="s">
        <v>1226</v>
      </c>
      <c r="E2621" s="78">
        <v>8.5</v>
      </c>
      <c r="F2621" s="77">
        <v>9.5500000000000007</v>
      </c>
      <c r="G2621" s="77">
        <v>9.51</v>
      </c>
      <c r="H2621" s="91">
        <f t="shared" si="465"/>
        <v>0.11882352941176468</v>
      </c>
      <c r="I2621" s="77">
        <f t="shared" si="466"/>
        <v>1.0500000000000007</v>
      </c>
      <c r="J2621" s="77">
        <f>G2621-E2621</f>
        <v>1.0099999999999998</v>
      </c>
      <c r="K2621" s="80">
        <v>1</v>
      </c>
      <c r="L2621" s="74"/>
    </row>
    <row r="2622" spans="1:12" s="1" customFormat="1" ht="15" hidden="1" customHeight="1">
      <c r="A2622" s="137">
        <v>38825</v>
      </c>
      <c r="B2622" s="73" t="s">
        <v>1328</v>
      </c>
      <c r="C2622" s="74" t="s">
        <v>1080</v>
      </c>
      <c r="D2622" s="73" t="s">
        <v>1226</v>
      </c>
      <c r="E2622" s="78">
        <v>10.1</v>
      </c>
      <c r="F2622" s="77">
        <v>10.8</v>
      </c>
      <c r="G2622" s="77">
        <v>10.6</v>
      </c>
      <c r="H2622" s="91">
        <f t="shared" si="465"/>
        <v>4.9504950495049507E-2</v>
      </c>
      <c r="I2622" s="77">
        <f t="shared" si="466"/>
        <v>0.70000000000000107</v>
      </c>
      <c r="J2622" s="77">
        <f>G2622-E2622</f>
        <v>0.5</v>
      </c>
      <c r="K2622" s="80">
        <v>1</v>
      </c>
      <c r="L2622" s="74"/>
    </row>
    <row r="2623" spans="1:12" s="1" customFormat="1" ht="15" customHeight="1">
      <c r="A2623" s="137">
        <v>38825</v>
      </c>
      <c r="B2623" s="209" t="s">
        <v>4696</v>
      </c>
      <c r="C2623" s="74" t="s">
        <v>4697</v>
      </c>
      <c r="D2623" s="209" t="s">
        <v>4698</v>
      </c>
      <c r="E2623" s="78">
        <v>6</v>
      </c>
      <c r="F2623" s="77">
        <v>6.09</v>
      </c>
      <c r="G2623" s="77">
        <v>6.22</v>
      </c>
      <c r="H2623" s="91">
        <f t="shared" si="465"/>
        <v>3.6666666666666625E-2</v>
      </c>
      <c r="I2623" s="77">
        <f t="shared" si="466"/>
        <v>8.9999999999999858E-2</v>
      </c>
      <c r="J2623" s="77">
        <f>G2623-E2623</f>
        <v>0.21999999999999975</v>
      </c>
      <c r="K2623" s="80">
        <v>1</v>
      </c>
      <c r="L2623" s="74"/>
    </row>
    <row r="2624" spans="1:12" s="1" customFormat="1" ht="15" hidden="1" customHeight="1">
      <c r="A2624" s="210">
        <v>38827</v>
      </c>
      <c r="B2624" s="73" t="s">
        <v>5041</v>
      </c>
      <c r="C2624" s="74" t="s">
        <v>5042</v>
      </c>
      <c r="D2624" s="73" t="s">
        <v>1816</v>
      </c>
      <c r="E2624" s="78">
        <v>10</v>
      </c>
      <c r="F2624" s="77">
        <v>9.91</v>
      </c>
      <c r="G2624" s="77">
        <v>10.029999999999999</v>
      </c>
      <c r="H2624" s="91">
        <f t="shared" si="465"/>
        <v>2.9999999999999359E-3</v>
      </c>
      <c r="I2624" s="77">
        <f t="shared" si="466"/>
        <v>-8.9999999999999858E-2</v>
      </c>
      <c r="J2624" s="77">
        <f t="shared" ref="J2624:J2670" si="467">(G2624-E2624)</f>
        <v>2.9999999999999361E-2</v>
      </c>
      <c r="K2624" s="80">
        <v>1</v>
      </c>
      <c r="L2624" s="74"/>
    </row>
    <row r="2625" spans="1:12" s="1" customFormat="1" ht="15" hidden="1" customHeight="1">
      <c r="A2625" s="210">
        <v>38827</v>
      </c>
      <c r="B2625" s="73" t="s">
        <v>5038</v>
      </c>
      <c r="C2625" s="74" t="s">
        <v>5039</v>
      </c>
      <c r="D2625" s="73" t="s">
        <v>5040</v>
      </c>
      <c r="E2625" s="78">
        <v>24</v>
      </c>
      <c r="F2625" s="77">
        <v>27.45</v>
      </c>
      <c r="G2625" s="77">
        <v>26.9</v>
      </c>
      <c r="H2625" s="91">
        <f t="shared" si="465"/>
        <v>0.12083333333333328</v>
      </c>
      <c r="I2625" s="77">
        <f t="shared" si="466"/>
        <v>3.4499999999999993</v>
      </c>
      <c r="J2625" s="77">
        <f t="shared" si="467"/>
        <v>2.8999999999999986</v>
      </c>
      <c r="K2625" s="80">
        <v>3</v>
      </c>
      <c r="L2625" s="74"/>
    </row>
    <row r="2626" spans="1:12" s="1" customFormat="1" ht="15" hidden="1" customHeight="1">
      <c r="A2626" s="210">
        <v>38832</v>
      </c>
      <c r="B2626" s="73" t="s">
        <v>5043</v>
      </c>
      <c r="C2626" s="74" t="s">
        <v>5044</v>
      </c>
      <c r="D2626" s="73" t="s">
        <v>5045</v>
      </c>
      <c r="E2626" s="78">
        <v>8</v>
      </c>
      <c r="F2626" s="77">
        <v>8.65</v>
      </c>
      <c r="G2626" s="77">
        <v>8.65</v>
      </c>
      <c r="H2626" s="91">
        <f t="shared" si="465"/>
        <v>8.1250000000000044E-2</v>
      </c>
      <c r="I2626" s="77">
        <f t="shared" si="466"/>
        <v>0.65000000000000036</v>
      </c>
      <c r="J2626" s="77">
        <f t="shared" si="467"/>
        <v>0.65000000000000036</v>
      </c>
      <c r="K2626" s="80">
        <v>1</v>
      </c>
      <c r="L2626" s="74"/>
    </row>
    <row r="2627" spans="1:12" s="1" customFormat="1" ht="15" hidden="1" customHeight="1">
      <c r="A2627" s="210">
        <v>38832</v>
      </c>
      <c r="B2627" s="73" t="s">
        <v>5046</v>
      </c>
      <c r="C2627" s="74" t="s">
        <v>5047</v>
      </c>
      <c r="D2627" s="73" t="s">
        <v>2307</v>
      </c>
      <c r="E2627" s="78">
        <v>16</v>
      </c>
      <c r="F2627" s="77">
        <v>15.36</v>
      </c>
      <c r="G2627" s="77">
        <v>15.85</v>
      </c>
      <c r="H2627" s="91">
        <f t="shared" si="465"/>
        <v>-9.3750000000000222E-3</v>
      </c>
      <c r="I2627" s="77">
        <f t="shared" si="466"/>
        <v>-0.64000000000000057</v>
      </c>
      <c r="J2627" s="77">
        <f t="shared" si="467"/>
        <v>-0.15000000000000036</v>
      </c>
      <c r="K2627" s="80">
        <v>1</v>
      </c>
      <c r="L2627" s="74"/>
    </row>
    <row r="2628" spans="1:12" s="1" customFormat="1" ht="15" hidden="1" customHeight="1">
      <c r="A2628" s="137">
        <v>38833</v>
      </c>
      <c r="B2628" s="73" t="s">
        <v>3477</v>
      </c>
      <c r="C2628" s="74" t="s">
        <v>3478</v>
      </c>
      <c r="D2628" s="73" t="s">
        <v>3479</v>
      </c>
      <c r="E2628" s="78">
        <v>6</v>
      </c>
      <c r="F2628" s="77">
        <v>8.65</v>
      </c>
      <c r="G2628" s="77">
        <v>6.23</v>
      </c>
      <c r="H2628" s="91">
        <f t="shared" si="465"/>
        <v>3.8333333333333407E-2</v>
      </c>
      <c r="I2628" s="77">
        <f t="shared" si="466"/>
        <v>2.6500000000000004</v>
      </c>
      <c r="J2628" s="77">
        <f t="shared" si="467"/>
        <v>0.23000000000000043</v>
      </c>
      <c r="K2628" s="80">
        <v>1</v>
      </c>
      <c r="L2628" s="74"/>
    </row>
    <row r="2629" spans="1:12" s="1" customFormat="1" ht="15" hidden="1" customHeight="1">
      <c r="A2629" s="137">
        <v>38834</v>
      </c>
      <c r="B2629" s="211" t="s">
        <v>3480</v>
      </c>
      <c r="C2629" s="74" t="s">
        <v>3481</v>
      </c>
      <c r="D2629" s="209" t="s">
        <v>71</v>
      </c>
      <c r="E2629" s="78">
        <v>18</v>
      </c>
      <c r="F2629" s="77">
        <v>19.100000000000001</v>
      </c>
      <c r="G2629" s="77">
        <v>18</v>
      </c>
      <c r="H2629" s="91">
        <f t="shared" si="465"/>
        <v>0</v>
      </c>
      <c r="I2629" s="77">
        <f t="shared" si="466"/>
        <v>1.1000000000000014</v>
      </c>
      <c r="J2629" s="77">
        <f t="shared" si="467"/>
        <v>0</v>
      </c>
      <c r="K2629" s="80">
        <v>2</v>
      </c>
      <c r="L2629" s="74"/>
    </row>
    <row r="2630" spans="1:12" s="1" customFormat="1" ht="15" hidden="1" customHeight="1">
      <c r="A2630" s="137">
        <v>38834</v>
      </c>
      <c r="B2630" s="73" t="s">
        <v>182</v>
      </c>
      <c r="C2630" s="74" t="s">
        <v>183</v>
      </c>
      <c r="D2630" s="73" t="s">
        <v>1783</v>
      </c>
      <c r="E2630" s="78">
        <v>13</v>
      </c>
      <c r="F2630" s="77">
        <v>12.99</v>
      </c>
      <c r="G2630" s="77">
        <v>13.2</v>
      </c>
      <c r="H2630" s="91">
        <f t="shared" si="465"/>
        <v>1.538461538461533E-2</v>
      </c>
      <c r="I2630" s="77">
        <f t="shared" si="466"/>
        <v>-9.9999999999997868E-3</v>
      </c>
      <c r="J2630" s="77">
        <f t="shared" si="467"/>
        <v>0.19999999999999929</v>
      </c>
      <c r="K2630" s="80">
        <v>1</v>
      </c>
      <c r="L2630" s="74"/>
    </row>
    <row r="2631" spans="1:12" s="1" customFormat="1" ht="15" hidden="1" customHeight="1">
      <c r="A2631" s="137">
        <v>38840</v>
      </c>
      <c r="B2631" s="73" t="s">
        <v>184</v>
      </c>
      <c r="C2631" s="74" t="s">
        <v>185</v>
      </c>
      <c r="D2631" s="73" t="s">
        <v>2404</v>
      </c>
      <c r="E2631" s="78">
        <v>16</v>
      </c>
      <c r="F2631" s="77">
        <v>16.11</v>
      </c>
      <c r="G2631" s="77">
        <v>16.25</v>
      </c>
      <c r="H2631" s="91">
        <f t="shared" si="465"/>
        <v>1.5625E-2</v>
      </c>
      <c r="I2631" s="77">
        <f t="shared" si="466"/>
        <v>0.10999999999999943</v>
      </c>
      <c r="J2631" s="77">
        <f t="shared" si="467"/>
        <v>0.25</v>
      </c>
      <c r="K2631" s="80">
        <v>2</v>
      </c>
      <c r="L2631" s="74" t="s">
        <v>3006</v>
      </c>
    </row>
    <row r="2632" spans="1:12" s="1" customFormat="1" ht="15" hidden="1" customHeight="1">
      <c r="A2632" s="137">
        <v>38840</v>
      </c>
      <c r="B2632" s="73" t="s">
        <v>186</v>
      </c>
      <c r="C2632" s="74" t="s">
        <v>187</v>
      </c>
      <c r="D2632" s="73" t="s">
        <v>188</v>
      </c>
      <c r="E2632" s="78">
        <v>15</v>
      </c>
      <c r="F2632" s="77">
        <v>15</v>
      </c>
      <c r="G2632" s="77">
        <v>14.94</v>
      </c>
      <c r="H2632" s="91">
        <f t="shared" si="465"/>
        <v>-4.000000000000033E-3</v>
      </c>
      <c r="I2632" s="77">
        <f t="shared" si="466"/>
        <v>0</v>
      </c>
      <c r="J2632" s="77">
        <f t="shared" si="467"/>
        <v>-6.0000000000000497E-2</v>
      </c>
      <c r="K2632" s="80">
        <v>2</v>
      </c>
      <c r="L2632" s="74" t="s">
        <v>3006</v>
      </c>
    </row>
    <row r="2633" spans="1:12" s="1" customFormat="1" ht="15" hidden="1" customHeight="1">
      <c r="A2633" s="137">
        <v>38841</v>
      </c>
      <c r="B2633" s="73" t="s">
        <v>189</v>
      </c>
      <c r="C2633" s="74" t="s">
        <v>190</v>
      </c>
      <c r="D2633" s="73" t="s">
        <v>191</v>
      </c>
      <c r="E2633" s="78">
        <v>15</v>
      </c>
      <c r="F2633" s="77">
        <v>16.079999999999998</v>
      </c>
      <c r="G2633" s="77">
        <v>16.600000000000001</v>
      </c>
      <c r="H2633" s="91">
        <f t="shared" si="465"/>
        <v>0.10666666666666676</v>
      </c>
      <c r="I2633" s="77">
        <f t="shared" si="466"/>
        <v>1.0799999999999983</v>
      </c>
      <c r="J2633" s="77">
        <f t="shared" si="467"/>
        <v>1.6000000000000014</v>
      </c>
      <c r="K2633" s="80">
        <v>1</v>
      </c>
      <c r="L2633" s="74" t="s">
        <v>3006</v>
      </c>
    </row>
    <row r="2634" spans="1:12" s="1" customFormat="1" ht="15" hidden="1" customHeight="1">
      <c r="A2634" s="137">
        <v>38846</v>
      </c>
      <c r="B2634" s="73" t="s">
        <v>192</v>
      </c>
      <c r="C2634" s="74" t="s">
        <v>193</v>
      </c>
      <c r="D2634" s="73" t="s">
        <v>2404</v>
      </c>
      <c r="E2634" s="78">
        <v>25</v>
      </c>
      <c r="F2634" s="77">
        <v>25.9</v>
      </c>
      <c r="G2634" s="77">
        <v>25</v>
      </c>
      <c r="H2634" s="91">
        <f t="shared" si="465"/>
        <v>0</v>
      </c>
      <c r="I2634" s="77">
        <f t="shared" si="466"/>
        <v>0.89999999999999858</v>
      </c>
      <c r="J2634" s="77">
        <f t="shared" si="467"/>
        <v>0</v>
      </c>
      <c r="K2634" s="80">
        <v>2</v>
      </c>
      <c r="L2634" s="74"/>
    </row>
    <row r="2635" spans="1:12" s="1" customFormat="1" ht="15" hidden="1" customHeight="1">
      <c r="A2635" s="137">
        <v>38846</v>
      </c>
      <c r="B2635" s="73" t="s">
        <v>194</v>
      </c>
      <c r="C2635" s="74" t="s">
        <v>195</v>
      </c>
      <c r="D2635" s="73" t="s">
        <v>3091</v>
      </c>
      <c r="E2635" s="78">
        <v>6.5</v>
      </c>
      <c r="F2635" s="77">
        <v>6.5</v>
      </c>
      <c r="G2635" s="77">
        <v>6.5</v>
      </c>
      <c r="H2635" s="91">
        <f t="shared" si="465"/>
        <v>0</v>
      </c>
      <c r="I2635" s="77">
        <f t="shared" si="466"/>
        <v>0</v>
      </c>
      <c r="J2635" s="77">
        <f t="shared" si="467"/>
        <v>0</v>
      </c>
      <c r="K2635" s="80">
        <v>1</v>
      </c>
      <c r="L2635" s="74"/>
    </row>
    <row r="2636" spans="1:12" s="1" customFormat="1" ht="15" hidden="1" customHeight="1">
      <c r="A2636" s="137">
        <v>38847</v>
      </c>
      <c r="B2636" s="73" t="s">
        <v>3092</v>
      </c>
      <c r="C2636" s="74" t="s">
        <v>3093</v>
      </c>
      <c r="D2636" s="73" t="s">
        <v>4569</v>
      </c>
      <c r="E2636" s="78">
        <v>15</v>
      </c>
      <c r="F2636" s="77">
        <v>14.55</v>
      </c>
      <c r="G2636" s="77">
        <v>15.03</v>
      </c>
      <c r="H2636" s="91">
        <f t="shared" si="465"/>
        <v>1.9999999999999575E-3</v>
      </c>
      <c r="I2636" s="77">
        <f t="shared" si="466"/>
        <v>-0.44999999999999929</v>
      </c>
      <c r="J2636" s="77">
        <f t="shared" si="467"/>
        <v>2.9999999999999361E-2</v>
      </c>
      <c r="K2636" s="80">
        <v>1</v>
      </c>
      <c r="L2636" s="74"/>
    </row>
    <row r="2637" spans="1:12" s="1" customFormat="1" ht="15" hidden="1" customHeight="1">
      <c r="A2637" s="137">
        <v>38848</v>
      </c>
      <c r="B2637" s="73" t="s">
        <v>3097</v>
      </c>
      <c r="C2637" s="74" t="s">
        <v>3098</v>
      </c>
      <c r="D2637" s="73" t="s">
        <v>4937</v>
      </c>
      <c r="E2637" s="78">
        <v>6</v>
      </c>
      <c r="F2637" s="77">
        <v>6.1</v>
      </c>
      <c r="G2637" s="77">
        <v>6.21</v>
      </c>
      <c r="H2637" s="91">
        <f t="shared" si="465"/>
        <v>3.4999999999999996E-2</v>
      </c>
      <c r="I2637" s="77">
        <f t="shared" si="466"/>
        <v>9.9999999999999645E-2</v>
      </c>
      <c r="J2637" s="77">
        <f t="shared" si="467"/>
        <v>0.20999999999999996</v>
      </c>
      <c r="K2637" s="80">
        <v>1</v>
      </c>
      <c r="L2637" s="74"/>
    </row>
    <row r="2638" spans="1:12" s="1" customFormat="1" ht="15" hidden="1" customHeight="1">
      <c r="A2638" s="137">
        <v>38848</v>
      </c>
      <c r="B2638" s="73" t="s">
        <v>3099</v>
      </c>
      <c r="C2638" s="74" t="s">
        <v>3100</v>
      </c>
      <c r="D2638" s="73" t="s">
        <v>4196</v>
      </c>
      <c r="E2638" s="78">
        <v>8</v>
      </c>
      <c r="F2638" s="77">
        <v>7.95</v>
      </c>
      <c r="G2638" s="77">
        <v>8.25</v>
      </c>
      <c r="H2638" s="91">
        <f t="shared" si="465"/>
        <v>3.125E-2</v>
      </c>
      <c r="I2638" s="77">
        <f t="shared" si="466"/>
        <v>-4.9999999999999822E-2</v>
      </c>
      <c r="J2638" s="77">
        <f t="shared" si="467"/>
        <v>0.25</v>
      </c>
      <c r="K2638" s="80">
        <v>1</v>
      </c>
      <c r="L2638" s="74"/>
    </row>
    <row r="2639" spans="1:12" s="1" customFormat="1" ht="15" hidden="1" customHeight="1">
      <c r="A2639" s="137">
        <v>38848</v>
      </c>
      <c r="B2639" s="73" t="s">
        <v>3094</v>
      </c>
      <c r="C2639" s="74" t="s">
        <v>3095</v>
      </c>
      <c r="D2639" s="73" t="s">
        <v>3096</v>
      </c>
      <c r="E2639" s="78">
        <v>12</v>
      </c>
      <c r="F2639" s="77">
        <v>15.7</v>
      </c>
      <c r="G2639" s="77">
        <v>16.989999999999998</v>
      </c>
      <c r="H2639" s="91">
        <f t="shared" si="465"/>
        <v>0.41583333333333322</v>
      </c>
      <c r="I2639" s="77">
        <f t="shared" si="466"/>
        <v>3.6999999999999993</v>
      </c>
      <c r="J2639" s="77">
        <f t="shared" si="467"/>
        <v>4.9899999999999984</v>
      </c>
      <c r="K2639" s="80">
        <v>3</v>
      </c>
      <c r="L2639" s="74"/>
    </row>
    <row r="2640" spans="1:12" s="1" customFormat="1" ht="15" hidden="1" customHeight="1">
      <c r="A2640" s="137">
        <v>38853</v>
      </c>
      <c r="B2640" s="73" t="s">
        <v>4200</v>
      </c>
      <c r="C2640" s="74" t="s">
        <v>4201</v>
      </c>
      <c r="D2640" s="73" t="s">
        <v>3054</v>
      </c>
      <c r="E2640" s="78">
        <v>8</v>
      </c>
      <c r="F2640" s="77">
        <v>8.01</v>
      </c>
      <c r="G2640" s="77">
        <v>8.19</v>
      </c>
      <c r="H2640" s="91">
        <f t="shared" si="465"/>
        <v>2.3749999999999938E-2</v>
      </c>
      <c r="I2640" s="77">
        <f t="shared" si="466"/>
        <v>9.9999999999997868E-3</v>
      </c>
      <c r="J2640" s="77">
        <f t="shared" si="467"/>
        <v>0.1899999999999995</v>
      </c>
      <c r="K2640" s="80">
        <v>1</v>
      </c>
      <c r="L2640" s="74"/>
    </row>
    <row r="2641" spans="1:12" s="1" customFormat="1" ht="15" hidden="1" customHeight="1">
      <c r="A2641" s="137">
        <v>38853</v>
      </c>
      <c r="B2641" s="73" t="s">
        <v>4197</v>
      </c>
      <c r="C2641" s="74" t="s">
        <v>4198</v>
      </c>
      <c r="D2641" s="73" t="s">
        <v>4199</v>
      </c>
      <c r="E2641" s="78">
        <v>17</v>
      </c>
      <c r="F2641" s="77">
        <v>19.13</v>
      </c>
      <c r="G2641" s="77">
        <v>19.5</v>
      </c>
      <c r="H2641" s="91">
        <f t="shared" si="465"/>
        <v>0.14705882352941177</v>
      </c>
      <c r="I2641" s="77">
        <f t="shared" si="466"/>
        <v>2.129999999999999</v>
      </c>
      <c r="J2641" s="77">
        <f t="shared" si="467"/>
        <v>2.5</v>
      </c>
      <c r="K2641" s="80">
        <v>2</v>
      </c>
      <c r="L2641" s="74"/>
    </row>
    <row r="2642" spans="1:12" s="1" customFormat="1" ht="15" hidden="1" customHeight="1">
      <c r="A2642" s="137">
        <v>38854</v>
      </c>
      <c r="B2642" s="73" t="s">
        <v>4202</v>
      </c>
      <c r="C2642" s="74" t="s">
        <v>4203</v>
      </c>
      <c r="D2642" s="73" t="s">
        <v>4204</v>
      </c>
      <c r="E2642" s="78">
        <v>17</v>
      </c>
      <c r="F2642" s="77">
        <v>18</v>
      </c>
      <c r="G2642" s="77">
        <v>17.5</v>
      </c>
      <c r="H2642" s="91">
        <f t="shared" si="465"/>
        <v>2.9411764705882353E-2</v>
      </c>
      <c r="I2642" s="77">
        <f t="shared" si="466"/>
        <v>1</v>
      </c>
      <c r="J2642" s="77">
        <f t="shared" si="467"/>
        <v>0.5</v>
      </c>
      <c r="K2642" s="80">
        <v>2</v>
      </c>
      <c r="L2642" s="74"/>
    </row>
    <row r="2643" spans="1:12" s="1" customFormat="1" ht="15" hidden="1" customHeight="1">
      <c r="A2643" s="137">
        <v>38855</v>
      </c>
      <c r="B2643" s="73" t="s">
        <v>4205</v>
      </c>
      <c r="C2643" s="74" t="s">
        <v>4206</v>
      </c>
      <c r="D2643" s="73" t="s">
        <v>4207</v>
      </c>
      <c r="E2643" s="78">
        <v>16</v>
      </c>
      <c r="F2643" s="77">
        <v>17.100000000000001</v>
      </c>
      <c r="G2643" s="77">
        <v>18.73</v>
      </c>
      <c r="H2643" s="91">
        <f t="shared" si="465"/>
        <v>0.17062500000000003</v>
      </c>
      <c r="I2643" s="77">
        <f t="shared" si="466"/>
        <v>1.1000000000000014</v>
      </c>
      <c r="J2643" s="77">
        <f t="shared" si="467"/>
        <v>2.7300000000000004</v>
      </c>
      <c r="K2643" s="80">
        <v>2</v>
      </c>
      <c r="L2643" s="74"/>
    </row>
    <row r="2644" spans="1:12" s="1" customFormat="1" ht="15" hidden="1" customHeight="1">
      <c r="A2644" s="137">
        <v>38860</v>
      </c>
      <c r="B2644" s="73" t="s">
        <v>4208</v>
      </c>
      <c r="C2644" s="74" t="s">
        <v>4209</v>
      </c>
      <c r="D2644" s="73" t="s">
        <v>4705</v>
      </c>
      <c r="E2644" s="78">
        <v>17</v>
      </c>
      <c r="F2644" s="77">
        <v>17</v>
      </c>
      <c r="G2644" s="77">
        <v>14.85</v>
      </c>
      <c r="H2644" s="91">
        <f t="shared" si="465"/>
        <v>-0.12647058823529414</v>
      </c>
      <c r="I2644" s="77">
        <f t="shared" si="466"/>
        <v>0</v>
      </c>
      <c r="J2644" s="77">
        <f t="shared" si="467"/>
        <v>-2.1500000000000004</v>
      </c>
      <c r="K2644" s="80">
        <v>2</v>
      </c>
      <c r="L2644" s="74" t="s">
        <v>3006</v>
      </c>
    </row>
    <row r="2645" spans="1:12" s="1" customFormat="1" ht="15" hidden="1" customHeight="1">
      <c r="A2645" s="137">
        <v>38861</v>
      </c>
      <c r="B2645" s="73" t="s">
        <v>4210</v>
      </c>
      <c r="C2645" s="74" t="s">
        <v>4211</v>
      </c>
      <c r="D2645" s="73" t="s">
        <v>4212</v>
      </c>
      <c r="E2645" s="78">
        <v>39</v>
      </c>
      <c r="F2645" s="77">
        <v>40.299999999999997</v>
      </c>
      <c r="G2645" s="77">
        <v>46</v>
      </c>
      <c r="H2645" s="91">
        <f t="shared" si="465"/>
        <v>0.17948717948717949</v>
      </c>
      <c r="I2645" s="77">
        <f t="shared" si="466"/>
        <v>1.2999999999999972</v>
      </c>
      <c r="J2645" s="77">
        <f t="shared" si="467"/>
        <v>7</v>
      </c>
      <c r="K2645" s="80">
        <v>1</v>
      </c>
      <c r="L2645" s="74" t="s">
        <v>3006</v>
      </c>
    </row>
    <row r="2646" spans="1:12" s="1" customFormat="1" ht="15" hidden="1" customHeight="1">
      <c r="A2646" s="137">
        <v>38862</v>
      </c>
      <c r="B2646" s="73" t="s">
        <v>4213</v>
      </c>
      <c r="C2646" s="74" t="s">
        <v>4214</v>
      </c>
      <c r="D2646" s="138" t="s">
        <v>4215</v>
      </c>
      <c r="E2646" s="78">
        <v>16</v>
      </c>
      <c r="F2646" s="77">
        <v>16.5</v>
      </c>
      <c r="G2646" s="77">
        <v>16.75</v>
      </c>
      <c r="H2646" s="91">
        <f t="shared" si="465"/>
        <v>4.6875E-2</v>
      </c>
      <c r="I2646" s="77">
        <f t="shared" si="466"/>
        <v>0.5</v>
      </c>
      <c r="J2646" s="77">
        <f t="shared" si="467"/>
        <v>0.75</v>
      </c>
      <c r="K2646" s="80">
        <v>3</v>
      </c>
      <c r="L2646" s="74" t="s">
        <v>3006</v>
      </c>
    </row>
    <row r="2647" spans="1:12" s="1" customFormat="1" ht="15" hidden="1" customHeight="1">
      <c r="A2647" s="137">
        <v>38868</v>
      </c>
      <c r="B2647" s="73" t="s">
        <v>4216</v>
      </c>
      <c r="C2647" s="74" t="s">
        <v>4217</v>
      </c>
      <c r="D2647" s="73" t="s">
        <v>3054</v>
      </c>
      <c r="E2647" s="78">
        <v>14</v>
      </c>
      <c r="F2647" s="77">
        <v>14.75</v>
      </c>
      <c r="G2647" s="77">
        <v>17</v>
      </c>
      <c r="H2647" s="91">
        <f t="shared" si="465"/>
        <v>0.21428571428571427</v>
      </c>
      <c r="I2647" s="77">
        <f t="shared" si="466"/>
        <v>0.75</v>
      </c>
      <c r="J2647" s="77">
        <f t="shared" si="467"/>
        <v>3</v>
      </c>
      <c r="K2647" s="80">
        <v>2</v>
      </c>
      <c r="L2647" s="74"/>
    </row>
    <row r="2648" spans="1:12" s="1" customFormat="1" ht="15" hidden="1" customHeight="1">
      <c r="A2648" s="137">
        <v>38869</v>
      </c>
      <c r="B2648" s="211" t="s">
        <v>4218</v>
      </c>
      <c r="C2648" s="74" t="s">
        <v>4219</v>
      </c>
      <c r="D2648" s="209" t="s">
        <v>2435</v>
      </c>
      <c r="E2648" s="78">
        <v>8</v>
      </c>
      <c r="F2648" s="77">
        <v>8.0500000000000007</v>
      </c>
      <c r="G2648" s="77">
        <v>8.01</v>
      </c>
      <c r="H2648" s="91">
        <f t="shared" si="465"/>
        <v>1.2499999999999734E-3</v>
      </c>
      <c r="I2648" s="77">
        <f t="shared" si="466"/>
        <v>5.0000000000000711E-2</v>
      </c>
      <c r="J2648" s="77">
        <f t="shared" si="467"/>
        <v>9.9999999999997868E-3</v>
      </c>
      <c r="K2648" s="80">
        <v>1</v>
      </c>
      <c r="L2648" s="74"/>
    </row>
    <row r="2649" spans="1:12" s="1" customFormat="1" ht="15" hidden="1" customHeight="1">
      <c r="A2649" s="137">
        <v>38869</v>
      </c>
      <c r="B2649" s="73" t="s">
        <v>4220</v>
      </c>
      <c r="C2649" s="74" t="s">
        <v>4221</v>
      </c>
      <c r="D2649" s="73" t="s">
        <v>4222</v>
      </c>
      <c r="E2649" s="78">
        <v>9</v>
      </c>
      <c r="F2649" s="77">
        <v>9</v>
      </c>
      <c r="G2649" s="77">
        <v>8.98</v>
      </c>
      <c r="H2649" s="91">
        <f t="shared" si="465"/>
        <v>-2.2222222222221749E-3</v>
      </c>
      <c r="I2649" s="77">
        <f t="shared" si="466"/>
        <v>0</v>
      </c>
      <c r="J2649" s="77">
        <f t="shared" si="467"/>
        <v>-1.9999999999999574E-2</v>
      </c>
      <c r="K2649" s="80">
        <v>1</v>
      </c>
      <c r="L2649" s="74"/>
    </row>
    <row r="2650" spans="1:12" s="1" customFormat="1" ht="15" hidden="1" customHeight="1">
      <c r="A2650" s="137">
        <v>38869</v>
      </c>
      <c r="B2650" s="73" t="s">
        <v>4223</v>
      </c>
      <c r="C2650" s="74" t="s">
        <v>4224</v>
      </c>
      <c r="D2650" s="73" t="s">
        <v>4225</v>
      </c>
      <c r="E2650" s="78">
        <v>13</v>
      </c>
      <c r="F2650" s="77">
        <v>13</v>
      </c>
      <c r="G2650" s="77">
        <v>13.25</v>
      </c>
      <c r="H2650" s="91">
        <f t="shared" si="465"/>
        <v>1.9230769230769232E-2</v>
      </c>
      <c r="I2650" s="77">
        <f t="shared" si="466"/>
        <v>0</v>
      </c>
      <c r="J2650" s="77">
        <f t="shared" si="467"/>
        <v>0.25</v>
      </c>
      <c r="K2650" s="80">
        <v>1</v>
      </c>
      <c r="L2650" s="74"/>
    </row>
    <row r="2651" spans="1:12" s="1" customFormat="1" ht="15" hidden="1" customHeight="1">
      <c r="A2651" s="137">
        <v>38870</v>
      </c>
      <c r="B2651" s="73" t="s">
        <v>4226</v>
      </c>
      <c r="C2651" s="74" t="s">
        <v>4227</v>
      </c>
      <c r="D2651" s="73" t="s">
        <v>4228</v>
      </c>
      <c r="E2651" s="78">
        <v>6</v>
      </c>
      <c r="F2651" s="77">
        <v>6</v>
      </c>
      <c r="G2651" s="77">
        <v>6</v>
      </c>
      <c r="H2651" s="91">
        <f t="shared" si="465"/>
        <v>0</v>
      </c>
      <c r="I2651" s="77">
        <f t="shared" si="466"/>
        <v>0</v>
      </c>
      <c r="J2651" s="77">
        <f t="shared" si="467"/>
        <v>0</v>
      </c>
      <c r="K2651" s="80">
        <v>1</v>
      </c>
      <c r="L2651" s="74"/>
    </row>
    <row r="2652" spans="1:12" s="1" customFormat="1" ht="15" hidden="1" customHeight="1">
      <c r="A2652" s="137">
        <v>38873</v>
      </c>
      <c r="B2652" s="209" t="s">
        <v>4229</v>
      </c>
      <c r="C2652" s="74" t="s">
        <v>4230</v>
      </c>
      <c r="D2652" s="138" t="s">
        <v>4231</v>
      </c>
      <c r="E2652" s="78">
        <v>8</v>
      </c>
      <c r="F2652" s="77">
        <v>7.9</v>
      </c>
      <c r="G2652" s="77">
        <v>7.85</v>
      </c>
      <c r="H2652" s="91">
        <f t="shared" si="465"/>
        <v>-1.8750000000000044E-2</v>
      </c>
      <c r="I2652" s="77">
        <f t="shared" si="466"/>
        <v>-9.9999999999999645E-2</v>
      </c>
      <c r="J2652" s="77">
        <f t="shared" si="467"/>
        <v>-0.15000000000000036</v>
      </c>
      <c r="K2652" s="80">
        <v>1</v>
      </c>
      <c r="L2652" s="74"/>
    </row>
    <row r="2653" spans="1:12" s="1" customFormat="1" ht="15" hidden="1" customHeight="1">
      <c r="A2653" s="137">
        <v>38874</v>
      </c>
      <c r="B2653" s="73" t="s">
        <v>4232</v>
      </c>
      <c r="C2653" s="74" t="s">
        <v>4233</v>
      </c>
      <c r="D2653" s="138" t="s">
        <v>1215</v>
      </c>
      <c r="E2653" s="78">
        <v>12</v>
      </c>
      <c r="F2653" s="77">
        <v>14.75</v>
      </c>
      <c r="G2653" s="77">
        <v>15</v>
      </c>
      <c r="H2653" s="91">
        <f t="shared" si="465"/>
        <v>0.25</v>
      </c>
      <c r="I2653" s="77">
        <f t="shared" si="466"/>
        <v>2.75</v>
      </c>
      <c r="J2653" s="77">
        <f t="shared" si="467"/>
        <v>3</v>
      </c>
      <c r="K2653" s="80">
        <v>3</v>
      </c>
      <c r="L2653" s="74"/>
    </row>
    <row r="2654" spans="1:12" s="1" customFormat="1" ht="15" hidden="1" customHeight="1">
      <c r="A2654" s="137">
        <v>38880</v>
      </c>
      <c r="B2654" s="73" t="s">
        <v>4234</v>
      </c>
      <c r="C2654" s="74" t="s">
        <v>4235</v>
      </c>
      <c r="D2654" s="73" t="s">
        <v>4236</v>
      </c>
      <c r="E2654" s="78">
        <v>15</v>
      </c>
      <c r="F2654" s="77">
        <v>15.05</v>
      </c>
      <c r="G2654" s="77">
        <v>14.25</v>
      </c>
      <c r="H2654" s="91">
        <f t="shared" si="465"/>
        <v>-0.05</v>
      </c>
      <c r="I2654" s="77">
        <f t="shared" si="466"/>
        <v>5.0000000000000711E-2</v>
      </c>
      <c r="J2654" s="77">
        <f t="shared" si="467"/>
        <v>-0.75</v>
      </c>
      <c r="K2654" s="80">
        <v>1</v>
      </c>
      <c r="L2654" s="74"/>
    </row>
    <row r="2655" spans="1:12" s="1" customFormat="1" ht="15" hidden="1" customHeight="1">
      <c r="A2655" s="137">
        <v>38881</v>
      </c>
      <c r="B2655" s="73" t="s">
        <v>4237</v>
      </c>
      <c r="C2655" s="74" t="s">
        <v>4238</v>
      </c>
      <c r="D2655" s="73" t="s">
        <v>2473</v>
      </c>
      <c r="E2655" s="78">
        <v>23</v>
      </c>
      <c r="F2655" s="77">
        <v>28</v>
      </c>
      <c r="G2655" s="77">
        <v>30</v>
      </c>
      <c r="H2655" s="91">
        <f t="shared" si="465"/>
        <v>0.30434782608695654</v>
      </c>
      <c r="I2655" s="77">
        <f t="shared" si="466"/>
        <v>5</v>
      </c>
      <c r="J2655" s="77">
        <f t="shared" si="467"/>
        <v>7</v>
      </c>
      <c r="K2655" s="80">
        <v>4</v>
      </c>
      <c r="L2655" s="74"/>
    </row>
    <row r="2656" spans="1:12" s="1" customFormat="1" ht="15" hidden="1" customHeight="1">
      <c r="A2656" s="137">
        <v>38882</v>
      </c>
      <c r="B2656" s="73" t="s">
        <v>4242</v>
      </c>
      <c r="C2656" s="74" t="s">
        <v>4243</v>
      </c>
      <c r="D2656" s="73" t="s">
        <v>4244</v>
      </c>
      <c r="E2656" s="78">
        <v>8</v>
      </c>
      <c r="F2656" s="77">
        <v>8</v>
      </c>
      <c r="G2656" s="77">
        <v>9.18</v>
      </c>
      <c r="H2656" s="91">
        <f t="shared" si="465"/>
        <v>0.14749999999999996</v>
      </c>
      <c r="I2656" s="77">
        <f t="shared" si="466"/>
        <v>0</v>
      </c>
      <c r="J2656" s="77">
        <f t="shared" si="467"/>
        <v>1.1799999999999997</v>
      </c>
      <c r="K2656" s="80">
        <v>1</v>
      </c>
      <c r="L2656" s="74"/>
    </row>
    <row r="2657" spans="1:12" s="1" customFormat="1" ht="15" customHeight="1">
      <c r="A2657" s="137">
        <v>38882</v>
      </c>
      <c r="B2657" s="73" t="s">
        <v>4245</v>
      </c>
      <c r="C2657" s="74" t="s">
        <v>4246</v>
      </c>
      <c r="D2657" s="73" t="s">
        <v>4247</v>
      </c>
      <c r="E2657" s="78">
        <v>11.5</v>
      </c>
      <c r="F2657" s="77">
        <v>11.61</v>
      </c>
      <c r="G2657" s="77">
        <v>11.1</v>
      </c>
      <c r="H2657" s="91">
        <f t="shared" si="465"/>
        <v>-3.4782608695652202E-2</v>
      </c>
      <c r="I2657" s="77">
        <f t="shared" si="466"/>
        <v>0.10999999999999943</v>
      </c>
      <c r="J2657" s="77">
        <f t="shared" si="467"/>
        <v>-0.40000000000000036</v>
      </c>
      <c r="K2657" s="80">
        <v>1</v>
      </c>
      <c r="L2657" s="74"/>
    </row>
    <row r="2658" spans="1:12" s="1" customFormat="1" ht="15" hidden="1" customHeight="1">
      <c r="A2658" s="137">
        <v>38882</v>
      </c>
      <c r="B2658" s="73" t="s">
        <v>2069</v>
      </c>
      <c r="C2658" s="74" t="s">
        <v>2070</v>
      </c>
      <c r="D2658" s="138" t="s">
        <v>2806</v>
      </c>
      <c r="E2658" s="78">
        <v>8</v>
      </c>
      <c r="F2658" s="77">
        <v>9</v>
      </c>
      <c r="G2658" s="77">
        <v>8.85</v>
      </c>
      <c r="H2658" s="91">
        <f t="shared" si="465"/>
        <v>0.10624999999999996</v>
      </c>
      <c r="I2658" s="77">
        <f t="shared" si="466"/>
        <v>1</v>
      </c>
      <c r="J2658" s="77">
        <f t="shared" si="467"/>
        <v>0.84999999999999964</v>
      </c>
      <c r="K2658" s="80">
        <v>1</v>
      </c>
      <c r="L2658" s="74"/>
    </row>
    <row r="2659" spans="1:12" s="1" customFormat="1" ht="15" hidden="1" customHeight="1">
      <c r="A2659" s="137">
        <v>38882</v>
      </c>
      <c r="B2659" s="73" t="s">
        <v>4239</v>
      </c>
      <c r="C2659" s="74" t="s">
        <v>4240</v>
      </c>
      <c r="D2659" s="73" t="s">
        <v>4241</v>
      </c>
      <c r="E2659" s="78">
        <v>13</v>
      </c>
      <c r="F2659" s="77">
        <v>16</v>
      </c>
      <c r="G2659" s="77">
        <v>15.21</v>
      </c>
      <c r="H2659" s="91">
        <f t="shared" si="465"/>
        <v>0.17000000000000007</v>
      </c>
      <c r="I2659" s="77">
        <f t="shared" si="466"/>
        <v>3</v>
      </c>
      <c r="J2659" s="77">
        <f t="shared" si="467"/>
        <v>2.2100000000000009</v>
      </c>
      <c r="K2659" s="80">
        <v>2</v>
      </c>
      <c r="L2659" s="74"/>
    </row>
    <row r="2660" spans="1:12" s="1" customFormat="1" ht="15" hidden="1" customHeight="1">
      <c r="A2660" s="137">
        <v>38888</v>
      </c>
      <c r="B2660" s="73" t="s">
        <v>2807</v>
      </c>
      <c r="C2660" s="74" t="s">
        <v>2808</v>
      </c>
      <c r="D2660" s="73" t="s">
        <v>2809</v>
      </c>
      <c r="E2660" s="78">
        <v>9</v>
      </c>
      <c r="F2660" s="77">
        <v>9</v>
      </c>
      <c r="G2660" s="77">
        <v>8.75</v>
      </c>
      <c r="H2660" s="91">
        <f t="shared" si="465"/>
        <v>-2.7777777777777776E-2</v>
      </c>
      <c r="I2660" s="77">
        <f t="shared" si="466"/>
        <v>0</v>
      </c>
      <c r="J2660" s="77">
        <f t="shared" si="467"/>
        <v>-0.25</v>
      </c>
      <c r="K2660" s="80">
        <v>1</v>
      </c>
      <c r="L2660" s="74"/>
    </row>
    <row r="2661" spans="1:12" s="1" customFormat="1" ht="15" hidden="1" customHeight="1">
      <c r="A2661" s="137">
        <v>38890</v>
      </c>
      <c r="B2661" s="73" t="s">
        <v>2810</v>
      </c>
      <c r="C2661" s="74" t="s">
        <v>2811</v>
      </c>
      <c r="D2661" s="73" t="s">
        <v>5023</v>
      </c>
      <c r="E2661" s="78">
        <v>18</v>
      </c>
      <c r="F2661" s="77">
        <v>21.18</v>
      </c>
      <c r="G2661" s="77">
        <v>20</v>
      </c>
      <c r="H2661" s="91">
        <f t="shared" si="465"/>
        <v>0.1111111111111111</v>
      </c>
      <c r="I2661" s="77">
        <f t="shared" si="466"/>
        <v>3.1799999999999997</v>
      </c>
      <c r="J2661" s="77">
        <f t="shared" si="467"/>
        <v>2</v>
      </c>
      <c r="K2661" s="80">
        <v>2</v>
      </c>
      <c r="L2661" s="74"/>
    </row>
    <row r="2662" spans="1:12" s="1" customFormat="1" ht="15" hidden="1" customHeight="1">
      <c r="A2662" s="137">
        <v>38895</v>
      </c>
      <c r="B2662" s="73" t="s">
        <v>2814</v>
      </c>
      <c r="C2662" s="74" t="s">
        <v>2815</v>
      </c>
      <c r="D2662" s="73" t="s">
        <v>2816</v>
      </c>
      <c r="E2662" s="78">
        <v>6.5</v>
      </c>
      <c r="F2662" s="77">
        <v>6.5</v>
      </c>
      <c r="G2662" s="77">
        <v>6.53</v>
      </c>
      <c r="H2662" s="91">
        <f t="shared" si="465"/>
        <v>4.615384615384654E-3</v>
      </c>
      <c r="I2662" s="77">
        <f t="shared" si="466"/>
        <v>0</v>
      </c>
      <c r="J2662" s="77">
        <f t="shared" si="467"/>
        <v>3.0000000000000249E-2</v>
      </c>
      <c r="K2662" s="80">
        <v>1</v>
      </c>
      <c r="L2662" s="74"/>
    </row>
    <row r="2663" spans="1:12" s="1" customFormat="1" ht="15" hidden="1" customHeight="1">
      <c r="A2663" s="137">
        <v>38895</v>
      </c>
      <c r="B2663" s="73" t="s">
        <v>2817</v>
      </c>
      <c r="C2663" s="74" t="s">
        <v>2818</v>
      </c>
      <c r="D2663" s="73" t="s">
        <v>2819</v>
      </c>
      <c r="E2663" s="78">
        <v>14</v>
      </c>
      <c r="F2663" s="77">
        <v>14.5</v>
      </c>
      <c r="G2663" s="77">
        <v>15.5</v>
      </c>
      <c r="H2663" s="91">
        <f t="shared" si="465"/>
        <v>0.10714285714285714</v>
      </c>
      <c r="I2663" s="77">
        <f t="shared" si="466"/>
        <v>0.5</v>
      </c>
      <c r="J2663" s="77">
        <f t="shared" si="467"/>
        <v>1.5</v>
      </c>
      <c r="K2663" s="80">
        <v>2</v>
      </c>
      <c r="L2663" s="74"/>
    </row>
    <row r="2664" spans="1:12" s="1" customFormat="1" ht="15" hidden="1" customHeight="1">
      <c r="A2664" s="137">
        <v>38895</v>
      </c>
      <c r="B2664" s="73" t="s">
        <v>2820</v>
      </c>
      <c r="C2664" s="74" t="s">
        <v>2821</v>
      </c>
      <c r="D2664" s="73" t="s">
        <v>2822</v>
      </c>
      <c r="E2664" s="78">
        <v>10</v>
      </c>
      <c r="F2664" s="77">
        <v>10</v>
      </c>
      <c r="G2664" s="77">
        <v>10.25</v>
      </c>
      <c r="H2664" s="91">
        <f t="shared" si="465"/>
        <v>2.5000000000000001E-2</v>
      </c>
      <c r="I2664" s="77">
        <f t="shared" si="466"/>
        <v>0</v>
      </c>
      <c r="J2664" s="77">
        <f t="shared" si="467"/>
        <v>0.25</v>
      </c>
      <c r="K2664" s="80">
        <v>1</v>
      </c>
      <c r="L2664" s="74"/>
    </row>
    <row r="2665" spans="1:12" s="1" customFormat="1" ht="15" hidden="1" customHeight="1">
      <c r="A2665" s="137">
        <v>38895</v>
      </c>
      <c r="B2665" s="73" t="s">
        <v>2812</v>
      </c>
      <c r="C2665" s="74" t="s">
        <v>2813</v>
      </c>
      <c r="D2665" s="73" t="s">
        <v>1212</v>
      </c>
      <c r="E2665" s="78">
        <v>20</v>
      </c>
      <c r="F2665" s="77">
        <v>25.05</v>
      </c>
      <c r="G2665" s="77">
        <v>25.55</v>
      </c>
      <c r="H2665" s="91">
        <f t="shared" si="465"/>
        <v>0.27750000000000002</v>
      </c>
      <c r="I2665" s="77">
        <f t="shared" si="466"/>
        <v>5.0500000000000007</v>
      </c>
      <c r="J2665" s="77">
        <f t="shared" si="467"/>
        <v>5.5500000000000007</v>
      </c>
      <c r="K2665" s="80">
        <v>3</v>
      </c>
      <c r="L2665" s="74"/>
    </row>
    <row r="2666" spans="1:12" s="1" customFormat="1" ht="15" hidden="1" customHeight="1">
      <c r="A2666" s="137">
        <v>38896</v>
      </c>
      <c r="B2666" s="73" t="s">
        <v>2823</v>
      </c>
      <c r="C2666" s="74" t="s">
        <v>2824</v>
      </c>
      <c r="D2666" s="73" t="s">
        <v>1012</v>
      </c>
      <c r="E2666" s="78">
        <v>43</v>
      </c>
      <c r="F2666" s="77">
        <v>41.75</v>
      </c>
      <c r="G2666" s="77">
        <v>38.369999999999997</v>
      </c>
      <c r="H2666" s="91">
        <f t="shared" si="465"/>
        <v>-0.10767441860465123</v>
      </c>
      <c r="I2666" s="77">
        <f t="shared" si="466"/>
        <v>-1.25</v>
      </c>
      <c r="J2666" s="77">
        <f t="shared" si="467"/>
        <v>-4.6300000000000026</v>
      </c>
      <c r="K2666" s="80">
        <v>3</v>
      </c>
      <c r="L2666" s="74" t="s">
        <v>3006</v>
      </c>
    </row>
    <row r="2667" spans="1:12" s="1" customFormat="1" ht="15" hidden="1" customHeight="1">
      <c r="A2667" s="137">
        <v>38897</v>
      </c>
      <c r="B2667" s="73" t="s">
        <v>1013</v>
      </c>
      <c r="C2667" s="74" t="s">
        <v>1014</v>
      </c>
      <c r="D2667" s="73" t="s">
        <v>1015</v>
      </c>
      <c r="E2667" s="78">
        <v>15.25</v>
      </c>
      <c r="F2667" s="77">
        <v>19.100000000000001</v>
      </c>
      <c r="G2667" s="77">
        <v>15.1</v>
      </c>
      <c r="H2667" s="91">
        <f t="shared" si="465"/>
        <v>-9.8360655737705152E-3</v>
      </c>
      <c r="I2667" s="77">
        <f t="shared" si="466"/>
        <v>3.8500000000000014</v>
      </c>
      <c r="J2667" s="77">
        <f t="shared" si="467"/>
        <v>-0.15000000000000036</v>
      </c>
      <c r="K2667" s="80">
        <v>2</v>
      </c>
      <c r="L2667" s="74"/>
    </row>
    <row r="2668" spans="1:12" s="1" customFormat="1" ht="15" hidden="1" customHeight="1">
      <c r="A2668" s="137">
        <v>38909</v>
      </c>
      <c r="B2668" s="73" t="s">
        <v>1016</v>
      </c>
      <c r="C2668" s="74" t="s">
        <v>1017</v>
      </c>
      <c r="D2668" s="73" t="s">
        <v>309</v>
      </c>
      <c r="E2668" s="78">
        <v>34</v>
      </c>
      <c r="F2668" s="77">
        <v>34.75</v>
      </c>
      <c r="G2668" s="77">
        <v>34.25</v>
      </c>
      <c r="H2668" s="91">
        <f t="shared" si="465"/>
        <v>7.3529411764705881E-3</v>
      </c>
      <c r="I2668" s="77">
        <f t="shared" si="466"/>
        <v>0.75</v>
      </c>
      <c r="J2668" s="77">
        <f t="shared" si="467"/>
        <v>0.25</v>
      </c>
      <c r="K2668" s="80">
        <v>2</v>
      </c>
      <c r="L2668" s="74"/>
    </row>
    <row r="2669" spans="1:12" s="1" customFormat="1" ht="15" hidden="1" customHeight="1">
      <c r="A2669" s="137">
        <v>38910</v>
      </c>
      <c r="B2669" s="73" t="s">
        <v>1018</v>
      </c>
      <c r="C2669" s="74" t="s">
        <v>1019</v>
      </c>
      <c r="D2669" s="73" t="s">
        <v>1020</v>
      </c>
      <c r="E2669" s="78">
        <v>16</v>
      </c>
      <c r="F2669" s="77">
        <v>16</v>
      </c>
      <c r="G2669" s="77">
        <v>15.88</v>
      </c>
      <c r="H2669" s="91">
        <f t="shared" si="465"/>
        <v>-7.4999999999999512E-3</v>
      </c>
      <c r="I2669" s="77">
        <f t="shared" si="466"/>
        <v>0</v>
      </c>
      <c r="J2669" s="77">
        <f t="shared" si="467"/>
        <v>-0.11999999999999922</v>
      </c>
      <c r="K2669" s="80">
        <v>1</v>
      </c>
      <c r="L2669" s="74"/>
    </row>
    <row r="2670" spans="1:12" s="1" customFormat="1" ht="15" hidden="1" customHeight="1">
      <c r="A2670" s="137">
        <v>38911</v>
      </c>
      <c r="B2670" s="73" t="s">
        <v>1021</v>
      </c>
      <c r="C2670" s="74" t="s">
        <v>1022</v>
      </c>
      <c r="D2670" s="73" t="s">
        <v>4954</v>
      </c>
      <c r="E2670" s="78">
        <v>22</v>
      </c>
      <c r="F2670" s="77">
        <v>22</v>
      </c>
      <c r="G2670" s="77">
        <v>22</v>
      </c>
      <c r="H2670" s="91">
        <f t="shared" si="465"/>
        <v>0</v>
      </c>
      <c r="I2670" s="77">
        <f t="shared" si="466"/>
        <v>0</v>
      </c>
      <c r="J2670" s="77">
        <f t="shared" si="467"/>
        <v>0</v>
      </c>
      <c r="K2670" s="80">
        <v>2</v>
      </c>
      <c r="L2670" s="74" t="s">
        <v>3006</v>
      </c>
    </row>
    <row r="2671" spans="1:12" s="1" customFormat="1" ht="15" hidden="1" customHeight="1">
      <c r="A2671" s="137">
        <v>38916</v>
      </c>
      <c r="B2671" s="73" t="s">
        <v>1023</v>
      </c>
      <c r="C2671" s="74" t="s">
        <v>1024</v>
      </c>
      <c r="D2671" s="215" t="s">
        <v>1906</v>
      </c>
      <c r="E2671" s="78">
        <v>10</v>
      </c>
      <c r="F2671" s="77">
        <v>10</v>
      </c>
      <c r="G2671" s="77">
        <v>9.8000000000000007</v>
      </c>
      <c r="H2671" s="91">
        <f t="shared" si="465"/>
        <v>-1.9999999999999928E-2</v>
      </c>
      <c r="I2671" s="77">
        <f t="shared" si="466"/>
        <v>0</v>
      </c>
      <c r="J2671" s="77">
        <f>G2671-E2671</f>
        <v>-0.19999999999999929</v>
      </c>
      <c r="K2671" s="80">
        <v>1</v>
      </c>
      <c r="L2671" s="74"/>
    </row>
    <row r="2672" spans="1:12" s="1" customFormat="1" ht="15" hidden="1" customHeight="1">
      <c r="A2672" s="137">
        <v>38917</v>
      </c>
      <c r="B2672" s="73" t="s">
        <v>1025</v>
      </c>
      <c r="C2672" s="74" t="s">
        <v>1026</v>
      </c>
      <c r="D2672" s="73" t="s">
        <v>1027</v>
      </c>
      <c r="E2672" s="78">
        <v>8</v>
      </c>
      <c r="F2672" s="77">
        <v>7.5</v>
      </c>
      <c r="G2672" s="77">
        <v>7.71</v>
      </c>
      <c r="H2672" s="91">
        <f t="shared" si="465"/>
        <v>-3.6250000000000004E-2</v>
      </c>
      <c r="I2672" s="77">
        <f t="shared" si="466"/>
        <v>-0.5</v>
      </c>
      <c r="J2672" s="77">
        <f>G2672-E2672</f>
        <v>-0.29000000000000004</v>
      </c>
      <c r="K2672" s="80">
        <v>1</v>
      </c>
      <c r="L2672" s="74"/>
    </row>
    <row r="2673" spans="1:12" s="1" customFormat="1" ht="15" hidden="1" customHeight="1">
      <c r="A2673" s="137">
        <v>38918</v>
      </c>
      <c r="B2673" s="73" t="s">
        <v>1028</v>
      </c>
      <c r="C2673" s="74" t="s">
        <v>1029</v>
      </c>
      <c r="D2673" s="73" t="s">
        <v>4954</v>
      </c>
      <c r="E2673" s="78">
        <v>23</v>
      </c>
      <c r="F2673" s="77">
        <v>23</v>
      </c>
      <c r="G2673" s="77">
        <v>23</v>
      </c>
      <c r="H2673" s="91">
        <f t="shared" si="465"/>
        <v>0</v>
      </c>
      <c r="I2673" s="77">
        <f t="shared" si="466"/>
        <v>0</v>
      </c>
      <c r="J2673" s="77">
        <f t="shared" ref="J2673:J2684" si="468">(G2673-E2673)</f>
        <v>0</v>
      </c>
      <c r="K2673" s="80">
        <v>1</v>
      </c>
      <c r="L2673" s="74"/>
    </row>
    <row r="2674" spans="1:12" s="1" customFormat="1" ht="15" hidden="1" customHeight="1">
      <c r="A2674" s="137">
        <v>38923</v>
      </c>
      <c r="B2674" s="73" t="s">
        <v>1030</v>
      </c>
      <c r="C2674" s="74" t="s">
        <v>1031</v>
      </c>
      <c r="D2674" s="73" t="s">
        <v>1032</v>
      </c>
      <c r="E2674" s="78">
        <v>20</v>
      </c>
      <c r="F2674" s="77">
        <v>21.1</v>
      </c>
      <c r="G2674" s="77">
        <v>24.5</v>
      </c>
      <c r="H2674" s="91">
        <f t="shared" si="465"/>
        <v>0.22500000000000001</v>
      </c>
      <c r="I2674" s="77">
        <f t="shared" si="466"/>
        <v>1.1000000000000014</v>
      </c>
      <c r="J2674" s="77">
        <f t="shared" si="468"/>
        <v>4.5</v>
      </c>
      <c r="K2674" s="80">
        <v>3</v>
      </c>
      <c r="L2674" s="74"/>
    </row>
    <row r="2675" spans="1:12" s="1" customFormat="1" ht="15" hidden="1" customHeight="1">
      <c r="A2675" s="137">
        <v>38923</v>
      </c>
      <c r="B2675" s="73" t="s">
        <v>1033</v>
      </c>
      <c r="C2675" s="74" t="s">
        <v>1034</v>
      </c>
      <c r="D2675" s="73" t="s">
        <v>1035</v>
      </c>
      <c r="E2675" s="78">
        <v>15</v>
      </c>
      <c r="F2675" s="77">
        <v>15</v>
      </c>
      <c r="G2675" s="77">
        <v>15.2</v>
      </c>
      <c r="H2675" s="91">
        <f t="shared" si="465"/>
        <v>1.3333333333333286E-2</v>
      </c>
      <c r="I2675" s="77">
        <f t="shared" si="466"/>
        <v>0</v>
      </c>
      <c r="J2675" s="77">
        <f t="shared" si="468"/>
        <v>0.19999999999999929</v>
      </c>
      <c r="K2675" s="80">
        <v>1</v>
      </c>
      <c r="L2675" s="74"/>
    </row>
    <row r="2676" spans="1:12" s="1" customFormat="1" ht="15" hidden="1" customHeight="1">
      <c r="A2676" s="137">
        <v>38925</v>
      </c>
      <c r="B2676" s="73" t="s">
        <v>1038</v>
      </c>
      <c r="C2676" s="74" t="s">
        <v>1039</v>
      </c>
      <c r="D2676" s="73" t="s">
        <v>14</v>
      </c>
      <c r="E2676" s="78">
        <v>23</v>
      </c>
      <c r="F2676" s="77">
        <v>22.65</v>
      </c>
      <c r="G2676" s="77">
        <v>22.46</v>
      </c>
      <c r="H2676" s="91">
        <f t="shared" si="465"/>
        <v>-2.3478260869565181E-2</v>
      </c>
      <c r="I2676" s="77">
        <f t="shared" si="466"/>
        <v>-0.35000000000000142</v>
      </c>
      <c r="J2676" s="77">
        <f t="shared" si="468"/>
        <v>-0.53999999999999915</v>
      </c>
      <c r="K2676" s="80">
        <v>1</v>
      </c>
      <c r="L2676" s="74"/>
    </row>
    <row r="2677" spans="1:12" s="1" customFormat="1" ht="15" hidden="1" customHeight="1">
      <c r="A2677" s="137">
        <v>38925</v>
      </c>
      <c r="B2677" s="73" t="s">
        <v>1036</v>
      </c>
      <c r="C2677" s="74" t="s">
        <v>1037</v>
      </c>
      <c r="D2677" s="73" t="s">
        <v>2667</v>
      </c>
      <c r="E2677" s="78">
        <v>10</v>
      </c>
      <c r="F2677" s="77">
        <v>10.75</v>
      </c>
      <c r="G2677" s="77">
        <v>10.97</v>
      </c>
      <c r="H2677" s="91">
        <f t="shared" si="465"/>
        <v>9.7000000000000058E-2</v>
      </c>
      <c r="I2677" s="77">
        <f t="shared" si="466"/>
        <v>0.75</v>
      </c>
      <c r="J2677" s="77">
        <f t="shared" si="468"/>
        <v>0.97000000000000064</v>
      </c>
      <c r="K2677" s="80">
        <v>1</v>
      </c>
      <c r="L2677" s="74"/>
    </row>
    <row r="2678" spans="1:12" s="1" customFormat="1" ht="15" hidden="1" customHeight="1">
      <c r="A2678" s="137">
        <v>38930</v>
      </c>
      <c r="B2678" s="73" t="s">
        <v>15</v>
      </c>
      <c r="C2678" s="74" t="s">
        <v>16</v>
      </c>
      <c r="D2678" s="73" t="s">
        <v>17</v>
      </c>
      <c r="E2678" s="78">
        <v>20.5</v>
      </c>
      <c r="F2678" s="77">
        <v>20.9</v>
      </c>
      <c r="G2678" s="77">
        <v>20.5</v>
      </c>
      <c r="H2678" s="91">
        <f t="shared" si="465"/>
        <v>0</v>
      </c>
      <c r="I2678" s="77">
        <f t="shared" si="466"/>
        <v>0.39999999999999858</v>
      </c>
      <c r="J2678" s="77">
        <f t="shared" si="468"/>
        <v>0</v>
      </c>
      <c r="K2678" s="80">
        <v>1</v>
      </c>
      <c r="L2678" s="74"/>
    </row>
    <row r="2679" spans="1:12" s="1" customFormat="1" ht="15" hidden="1" customHeight="1">
      <c r="A2679" s="137">
        <v>38932</v>
      </c>
      <c r="B2679" s="73" t="s">
        <v>989</v>
      </c>
      <c r="C2679" s="74" t="s">
        <v>990</v>
      </c>
      <c r="D2679" s="73" t="s">
        <v>3152</v>
      </c>
      <c r="E2679" s="78">
        <v>11</v>
      </c>
      <c r="F2679" s="77">
        <v>11</v>
      </c>
      <c r="G2679" s="77">
        <v>11</v>
      </c>
      <c r="H2679" s="91">
        <f t="shared" si="465"/>
        <v>0</v>
      </c>
      <c r="I2679" s="77">
        <f t="shared" si="466"/>
        <v>0</v>
      </c>
      <c r="J2679" s="77">
        <f t="shared" si="468"/>
        <v>0</v>
      </c>
      <c r="K2679" s="80">
        <v>2</v>
      </c>
      <c r="L2679" s="74" t="s">
        <v>3006</v>
      </c>
    </row>
    <row r="2680" spans="1:12" s="1" customFormat="1" ht="15" hidden="1" customHeight="1">
      <c r="A2680" s="137">
        <v>38932</v>
      </c>
      <c r="B2680" s="73" t="s">
        <v>986</v>
      </c>
      <c r="C2680" s="74" t="s">
        <v>987</v>
      </c>
      <c r="D2680" s="73" t="s">
        <v>988</v>
      </c>
      <c r="E2680" s="78">
        <v>17</v>
      </c>
      <c r="F2680" s="77">
        <v>16.75</v>
      </c>
      <c r="G2680" s="77">
        <v>16.23</v>
      </c>
      <c r="H2680" s="91">
        <f t="shared" si="465"/>
        <v>-4.5294117647058797E-2</v>
      </c>
      <c r="I2680" s="77">
        <f t="shared" si="466"/>
        <v>-0.25</v>
      </c>
      <c r="J2680" s="77">
        <f t="shared" si="468"/>
        <v>-0.76999999999999957</v>
      </c>
      <c r="K2680" s="80">
        <v>1</v>
      </c>
      <c r="L2680" s="74"/>
    </row>
    <row r="2681" spans="1:12" s="1" customFormat="1" ht="15" hidden="1" customHeight="1">
      <c r="A2681" s="137">
        <v>38936</v>
      </c>
      <c r="B2681" s="73" t="s">
        <v>991</v>
      </c>
      <c r="C2681" s="74" t="s">
        <v>992</v>
      </c>
      <c r="D2681" s="73" t="s">
        <v>993</v>
      </c>
      <c r="E2681" s="78">
        <v>23</v>
      </c>
      <c r="F2681" s="77">
        <v>27.45</v>
      </c>
      <c r="G2681" s="77">
        <v>26.66</v>
      </c>
      <c r="H2681" s="91">
        <f t="shared" si="465"/>
        <v>0.15913043478260872</v>
      </c>
      <c r="I2681" s="77">
        <f t="shared" si="466"/>
        <v>4.4499999999999993</v>
      </c>
      <c r="J2681" s="77">
        <f t="shared" si="468"/>
        <v>3.66</v>
      </c>
      <c r="K2681" s="80">
        <v>2</v>
      </c>
      <c r="L2681" s="74"/>
    </row>
    <row r="2682" spans="1:12" s="1" customFormat="1" ht="15" hidden="1" customHeight="1">
      <c r="A2682" s="137">
        <v>38937</v>
      </c>
      <c r="B2682" s="73" t="s">
        <v>994</v>
      </c>
      <c r="C2682" s="74" t="s">
        <v>995</v>
      </c>
      <c r="D2682" s="73" t="s">
        <v>996</v>
      </c>
      <c r="E2682" s="78">
        <v>13</v>
      </c>
      <c r="F2682" s="77">
        <v>13.5</v>
      </c>
      <c r="G2682" s="77">
        <v>13.54</v>
      </c>
      <c r="H2682" s="91">
        <f t="shared" si="465"/>
        <v>4.1538461538461476E-2</v>
      </c>
      <c r="I2682" s="77">
        <f t="shared" si="466"/>
        <v>0.5</v>
      </c>
      <c r="J2682" s="77">
        <f t="shared" si="468"/>
        <v>0.53999999999999915</v>
      </c>
      <c r="K2682" s="80">
        <v>1</v>
      </c>
      <c r="L2682" s="74"/>
    </row>
    <row r="2683" spans="1:12" s="1" customFormat="1" ht="15" hidden="1" customHeight="1">
      <c r="A2683" s="137">
        <v>38939</v>
      </c>
      <c r="B2683" s="73" t="s">
        <v>997</v>
      </c>
      <c r="C2683" s="74" t="s">
        <v>998</v>
      </c>
      <c r="D2683" s="73" t="s">
        <v>4954</v>
      </c>
      <c r="E2683" s="78">
        <v>21</v>
      </c>
      <c r="F2683" s="77">
        <v>25</v>
      </c>
      <c r="G2683" s="77">
        <v>24.85</v>
      </c>
      <c r="H2683" s="91">
        <f t="shared" ref="H2683:H2746" si="469">(G2683-E2683)/E2683</f>
        <v>0.1833333333333334</v>
      </c>
      <c r="I2683" s="77">
        <f t="shared" ref="I2683:I2746" si="470">(F2683-E2683)</f>
        <v>4</v>
      </c>
      <c r="J2683" s="77">
        <f t="shared" si="468"/>
        <v>3.8500000000000014</v>
      </c>
      <c r="K2683" s="80">
        <v>3</v>
      </c>
      <c r="L2683" s="74"/>
    </row>
    <row r="2684" spans="1:12" s="1" customFormat="1" ht="15" hidden="1" customHeight="1">
      <c r="A2684" s="137">
        <v>38944</v>
      </c>
      <c r="B2684" s="73" t="s">
        <v>999</v>
      </c>
      <c r="C2684" s="74" t="s">
        <v>1000</v>
      </c>
      <c r="D2684" s="73" t="s">
        <v>2307</v>
      </c>
      <c r="E2684" s="78">
        <v>9</v>
      </c>
      <c r="F2684" s="77">
        <v>10.25</v>
      </c>
      <c r="G2684" s="77">
        <v>10.45</v>
      </c>
      <c r="H2684" s="91">
        <f t="shared" si="469"/>
        <v>0.16111111111111104</v>
      </c>
      <c r="I2684" s="77">
        <f t="shared" si="470"/>
        <v>1.25</v>
      </c>
      <c r="J2684" s="77">
        <f t="shared" si="468"/>
        <v>1.4499999999999993</v>
      </c>
      <c r="K2684" s="80">
        <v>1</v>
      </c>
      <c r="L2684" s="74"/>
    </row>
    <row r="2685" spans="1:12" s="1" customFormat="1" ht="15" hidden="1" customHeight="1">
      <c r="A2685" s="137">
        <v>38953</v>
      </c>
      <c r="B2685" s="73" t="s">
        <v>1001</v>
      </c>
      <c r="C2685" s="74" t="s">
        <v>1002</v>
      </c>
      <c r="D2685" s="73" t="s">
        <v>1819</v>
      </c>
      <c r="E2685" s="78">
        <v>8</v>
      </c>
      <c r="F2685" s="77">
        <v>8</v>
      </c>
      <c r="G2685" s="77">
        <v>8</v>
      </c>
      <c r="H2685" s="91">
        <f t="shared" si="469"/>
        <v>0</v>
      </c>
      <c r="I2685" s="77">
        <f t="shared" si="470"/>
        <v>0</v>
      </c>
      <c r="J2685" s="77">
        <f>G2685-E2685</f>
        <v>0</v>
      </c>
      <c r="K2685" s="80">
        <v>1</v>
      </c>
      <c r="L2685" s="74"/>
    </row>
    <row r="2686" spans="1:12" s="1" customFormat="1" ht="15" hidden="1" customHeight="1">
      <c r="A2686" s="137">
        <v>38959</v>
      </c>
      <c r="B2686" s="73" t="s">
        <v>1003</v>
      </c>
      <c r="C2686" s="74" t="s">
        <v>1004</v>
      </c>
      <c r="D2686" s="73" t="s">
        <v>4569</v>
      </c>
      <c r="E2686" s="78">
        <v>6</v>
      </c>
      <c r="F2686" s="77">
        <v>5.6</v>
      </c>
      <c r="G2686" s="77">
        <v>5.77</v>
      </c>
      <c r="H2686" s="91">
        <f t="shared" si="469"/>
        <v>-3.8333333333333407E-2</v>
      </c>
      <c r="I2686" s="77">
        <f t="shared" si="470"/>
        <v>-0.40000000000000036</v>
      </c>
      <c r="J2686" s="77">
        <f>G2686-E2686</f>
        <v>-0.23000000000000043</v>
      </c>
      <c r="K2686" s="80">
        <v>1</v>
      </c>
      <c r="L2686" s="74"/>
    </row>
    <row r="2687" spans="1:12" s="1" customFormat="1" ht="15" hidden="1" customHeight="1">
      <c r="A2687" s="137">
        <v>38966</v>
      </c>
      <c r="B2687" s="73" t="s">
        <v>1005</v>
      </c>
      <c r="C2687" s="74" t="s">
        <v>1006</v>
      </c>
      <c r="D2687" s="73" t="s">
        <v>1007</v>
      </c>
      <c r="E2687" s="78">
        <v>15</v>
      </c>
      <c r="F2687" s="77">
        <v>22</v>
      </c>
      <c r="G2687" s="77">
        <v>20.88</v>
      </c>
      <c r="H2687" s="91">
        <f t="shared" si="469"/>
        <v>0.39199999999999996</v>
      </c>
      <c r="I2687" s="77">
        <f t="shared" si="470"/>
        <v>7</v>
      </c>
      <c r="J2687" s="77">
        <f t="shared" ref="J2687:J2750" si="471">(G2687-E2687)</f>
        <v>5.879999999999999</v>
      </c>
      <c r="K2687" s="80">
        <v>2</v>
      </c>
      <c r="L2687" s="74"/>
    </row>
    <row r="2688" spans="1:12" s="1" customFormat="1" ht="15" hidden="1" customHeight="1">
      <c r="A2688" s="137">
        <v>38979</v>
      </c>
      <c r="B2688" s="73" t="s">
        <v>1008</v>
      </c>
      <c r="C2688" s="74" t="s">
        <v>1009</v>
      </c>
      <c r="D2688" s="73" t="s">
        <v>4642</v>
      </c>
      <c r="E2688" s="78">
        <v>18.5</v>
      </c>
      <c r="F2688" s="77">
        <v>19</v>
      </c>
      <c r="G2688" s="77">
        <v>19.25</v>
      </c>
      <c r="H2688" s="91">
        <f t="shared" si="469"/>
        <v>4.0540540540540543E-2</v>
      </c>
      <c r="I2688" s="77">
        <f t="shared" si="470"/>
        <v>0.5</v>
      </c>
      <c r="J2688" s="77">
        <f t="shared" si="471"/>
        <v>0.75</v>
      </c>
      <c r="K2688" s="80">
        <v>1</v>
      </c>
      <c r="L2688" s="74"/>
    </row>
    <row r="2689" spans="1:12" s="1" customFormat="1" ht="15" hidden="1" customHeight="1">
      <c r="A2689" s="137">
        <v>38980</v>
      </c>
      <c r="B2689" s="73" t="s">
        <v>2095</v>
      </c>
      <c r="C2689" s="74" t="s">
        <v>2096</v>
      </c>
      <c r="D2689" s="73" t="s">
        <v>309</v>
      </c>
      <c r="E2689" s="78">
        <v>15</v>
      </c>
      <c r="F2689" s="77">
        <v>14.75</v>
      </c>
      <c r="G2689" s="77">
        <v>14.95</v>
      </c>
      <c r="H2689" s="91">
        <f t="shared" si="469"/>
        <v>-3.3333333333333808E-3</v>
      </c>
      <c r="I2689" s="77">
        <f t="shared" si="470"/>
        <v>-0.25</v>
      </c>
      <c r="J2689" s="77">
        <f t="shared" si="471"/>
        <v>-5.0000000000000711E-2</v>
      </c>
      <c r="K2689" s="80">
        <v>1</v>
      </c>
      <c r="L2689" s="74"/>
    </row>
    <row r="2690" spans="1:12" s="1" customFormat="1" ht="15" hidden="1" customHeight="1">
      <c r="A2690" s="137">
        <v>38980</v>
      </c>
      <c r="B2690" s="73" t="s">
        <v>1010</v>
      </c>
      <c r="C2690" s="74" t="s">
        <v>1011</v>
      </c>
      <c r="D2690" s="73" t="s">
        <v>4204</v>
      </c>
      <c r="E2690" s="78">
        <v>12</v>
      </c>
      <c r="F2690" s="77">
        <v>12</v>
      </c>
      <c r="G2690" s="77">
        <v>12.61</v>
      </c>
      <c r="H2690" s="91">
        <f t="shared" si="469"/>
        <v>5.0833333333333286E-2</v>
      </c>
      <c r="I2690" s="77">
        <f t="shared" si="470"/>
        <v>0</v>
      </c>
      <c r="J2690" s="77">
        <f t="shared" si="471"/>
        <v>0.60999999999999943</v>
      </c>
      <c r="K2690" s="80">
        <v>1</v>
      </c>
      <c r="L2690" s="74"/>
    </row>
    <row r="2691" spans="1:12" s="1" customFormat="1" ht="15" hidden="1" customHeight="1">
      <c r="A2691" s="137">
        <v>38980</v>
      </c>
      <c r="B2691" s="73" t="s">
        <v>2093</v>
      </c>
      <c r="C2691" s="74" t="s">
        <v>2094</v>
      </c>
      <c r="D2691" s="73" t="s">
        <v>309</v>
      </c>
      <c r="E2691" s="78">
        <v>9.75</v>
      </c>
      <c r="F2691" s="77">
        <v>14.6</v>
      </c>
      <c r="G2691" s="77">
        <v>15.3</v>
      </c>
      <c r="H2691" s="91">
        <f t="shared" si="469"/>
        <v>0.56923076923076932</v>
      </c>
      <c r="I2691" s="77">
        <f t="shared" si="470"/>
        <v>4.8499999999999996</v>
      </c>
      <c r="J2691" s="77">
        <f t="shared" si="471"/>
        <v>5.5500000000000007</v>
      </c>
      <c r="K2691" s="80">
        <v>3</v>
      </c>
      <c r="L2691" s="74"/>
    </row>
    <row r="2692" spans="1:12" s="1" customFormat="1" ht="15" hidden="1" customHeight="1">
      <c r="A2692" s="137">
        <v>38981</v>
      </c>
      <c r="B2692" s="73" t="s">
        <v>2101</v>
      </c>
      <c r="C2692" s="74" t="s">
        <v>2102</v>
      </c>
      <c r="D2692" s="73" t="s">
        <v>2092</v>
      </c>
      <c r="E2692" s="78">
        <v>24</v>
      </c>
      <c r="F2692" s="77">
        <v>24.25</v>
      </c>
      <c r="G2692" s="77">
        <v>23</v>
      </c>
      <c r="H2692" s="91">
        <f t="shared" si="469"/>
        <v>-4.1666666666666664E-2</v>
      </c>
      <c r="I2692" s="77">
        <f t="shared" si="470"/>
        <v>0.25</v>
      </c>
      <c r="J2692" s="77">
        <f t="shared" si="471"/>
        <v>-1</v>
      </c>
      <c r="K2692" s="80">
        <v>3</v>
      </c>
      <c r="L2692" s="74" t="s">
        <v>3006</v>
      </c>
    </row>
    <row r="2693" spans="1:12" s="1" customFormat="1" ht="15" hidden="1" customHeight="1">
      <c r="A2693" s="137">
        <v>38981</v>
      </c>
      <c r="B2693" s="73" t="s">
        <v>2097</v>
      </c>
      <c r="C2693" s="74" t="s">
        <v>2098</v>
      </c>
      <c r="D2693" s="73" t="s">
        <v>188</v>
      </c>
      <c r="E2693" s="78">
        <v>14.5</v>
      </c>
      <c r="F2693" s="77">
        <v>16</v>
      </c>
      <c r="G2693" s="77">
        <v>17</v>
      </c>
      <c r="H2693" s="91">
        <f t="shared" si="469"/>
        <v>0.17241379310344829</v>
      </c>
      <c r="I2693" s="77">
        <f t="shared" si="470"/>
        <v>1.5</v>
      </c>
      <c r="J2693" s="77">
        <f t="shared" si="471"/>
        <v>2.5</v>
      </c>
      <c r="K2693" s="80">
        <v>2</v>
      </c>
      <c r="L2693" s="74"/>
    </row>
    <row r="2694" spans="1:12" s="1" customFormat="1" ht="15" hidden="1" customHeight="1">
      <c r="A2694" s="137">
        <v>38981</v>
      </c>
      <c r="B2694" s="73" t="s">
        <v>2099</v>
      </c>
      <c r="C2694" s="74" t="s">
        <v>2100</v>
      </c>
      <c r="D2694" s="73" t="s">
        <v>4204</v>
      </c>
      <c r="E2694" s="78">
        <v>16</v>
      </c>
      <c r="F2694" s="77">
        <v>19.5</v>
      </c>
      <c r="G2694" s="77">
        <v>18.7</v>
      </c>
      <c r="H2694" s="91">
        <f t="shared" si="469"/>
        <v>0.16874999999999996</v>
      </c>
      <c r="I2694" s="77">
        <f t="shared" si="470"/>
        <v>3.5</v>
      </c>
      <c r="J2694" s="77">
        <f t="shared" si="471"/>
        <v>2.6999999999999993</v>
      </c>
      <c r="K2694" s="80">
        <v>4</v>
      </c>
      <c r="L2694" s="74"/>
    </row>
    <row r="2695" spans="1:12" s="1" customFormat="1" ht="15" hidden="1" customHeight="1">
      <c r="A2695" s="137">
        <v>38985</v>
      </c>
      <c r="B2695" s="73" t="s">
        <v>2103</v>
      </c>
      <c r="C2695" s="74" t="s">
        <v>2104</v>
      </c>
      <c r="D2695" s="73" t="s">
        <v>2105</v>
      </c>
      <c r="E2695" s="78">
        <v>13.5</v>
      </c>
      <c r="F2695" s="77">
        <v>16</v>
      </c>
      <c r="G2695" s="77">
        <v>17.72</v>
      </c>
      <c r="H2695" s="91">
        <f t="shared" si="469"/>
        <v>0.31259259259259253</v>
      </c>
      <c r="I2695" s="77">
        <f t="shared" si="470"/>
        <v>2.5</v>
      </c>
      <c r="J2695" s="77">
        <f t="shared" si="471"/>
        <v>4.2199999999999989</v>
      </c>
      <c r="K2695" s="80">
        <v>3</v>
      </c>
      <c r="L2695" s="74"/>
    </row>
    <row r="2696" spans="1:12" s="1" customFormat="1" ht="15" hidden="1" customHeight="1">
      <c r="A2696" s="137">
        <v>38986</v>
      </c>
      <c r="B2696" s="73" t="s">
        <v>2106</v>
      </c>
      <c r="C2696" s="74" t="s">
        <v>2107</v>
      </c>
      <c r="D2696" s="73" t="s">
        <v>2108</v>
      </c>
      <c r="E2696" s="78">
        <v>20</v>
      </c>
      <c r="F2696" s="77">
        <v>20.100000000000001</v>
      </c>
      <c r="G2696" s="77">
        <v>19.79</v>
      </c>
      <c r="H2696" s="91">
        <f t="shared" si="469"/>
        <v>-1.0500000000000042E-2</v>
      </c>
      <c r="I2696" s="77">
        <f t="shared" si="470"/>
        <v>0.10000000000000142</v>
      </c>
      <c r="J2696" s="77">
        <f t="shared" si="471"/>
        <v>-0.21000000000000085</v>
      </c>
      <c r="K2696" s="80">
        <v>1</v>
      </c>
      <c r="L2696" s="74"/>
    </row>
    <row r="2697" spans="1:12" s="1" customFormat="1" ht="15" customHeight="1">
      <c r="A2697" s="137">
        <v>38987</v>
      </c>
      <c r="B2697" s="73" t="s">
        <v>1977</v>
      </c>
      <c r="C2697" s="74" t="s">
        <v>1978</v>
      </c>
      <c r="D2697" s="73" t="s">
        <v>0</v>
      </c>
      <c r="E2697" s="78">
        <v>14.5</v>
      </c>
      <c r="F2697" s="77">
        <v>14.5</v>
      </c>
      <c r="G2697" s="77">
        <v>15</v>
      </c>
      <c r="H2697" s="91">
        <f t="shared" si="469"/>
        <v>3.4482758620689655E-2</v>
      </c>
      <c r="I2697" s="77">
        <f t="shared" si="470"/>
        <v>0</v>
      </c>
      <c r="J2697" s="77">
        <f t="shared" si="471"/>
        <v>0.5</v>
      </c>
      <c r="K2697" s="80">
        <v>1</v>
      </c>
      <c r="L2697" s="74"/>
    </row>
    <row r="2698" spans="1:12" s="1" customFormat="1" ht="15" hidden="1" customHeight="1">
      <c r="A2698" s="137">
        <v>38987</v>
      </c>
      <c r="B2698" s="73" t="s">
        <v>2109</v>
      </c>
      <c r="C2698" s="74" t="s">
        <v>2110</v>
      </c>
      <c r="D2698" s="73" t="s">
        <v>1976</v>
      </c>
      <c r="E2698" s="78">
        <v>12</v>
      </c>
      <c r="F2698" s="77">
        <v>12</v>
      </c>
      <c r="G2698" s="77">
        <v>12.25</v>
      </c>
      <c r="H2698" s="91">
        <f t="shared" si="469"/>
        <v>2.0833333333333332E-2</v>
      </c>
      <c r="I2698" s="77">
        <f t="shared" si="470"/>
        <v>0</v>
      </c>
      <c r="J2698" s="77">
        <f t="shared" si="471"/>
        <v>0.25</v>
      </c>
      <c r="K2698" s="80">
        <v>1</v>
      </c>
      <c r="L2698" s="74"/>
    </row>
    <row r="2699" spans="1:12" s="1" customFormat="1" ht="15" hidden="1" customHeight="1">
      <c r="A2699" s="137">
        <v>38988</v>
      </c>
      <c r="B2699" s="73" t="s">
        <v>7</v>
      </c>
      <c r="C2699" s="74" t="s">
        <v>8</v>
      </c>
      <c r="D2699" s="73" t="s">
        <v>4204</v>
      </c>
      <c r="E2699" s="78">
        <v>15</v>
      </c>
      <c r="F2699" s="77">
        <v>15.5</v>
      </c>
      <c r="G2699" s="77">
        <v>15.55</v>
      </c>
      <c r="H2699" s="91">
        <f t="shared" si="469"/>
        <v>3.6666666666666715E-2</v>
      </c>
      <c r="I2699" s="77">
        <f t="shared" si="470"/>
        <v>0.5</v>
      </c>
      <c r="J2699" s="77">
        <f t="shared" si="471"/>
        <v>0.55000000000000071</v>
      </c>
      <c r="K2699" s="80">
        <v>2</v>
      </c>
      <c r="L2699" s="74"/>
    </row>
    <row r="2700" spans="1:12" s="1" customFormat="1" ht="15" hidden="1" customHeight="1">
      <c r="A2700" s="137">
        <v>38988</v>
      </c>
      <c r="B2700" s="73" t="s">
        <v>1</v>
      </c>
      <c r="C2700" s="74" t="s">
        <v>2</v>
      </c>
      <c r="D2700" s="73" t="s">
        <v>3</v>
      </c>
      <c r="E2700" s="78">
        <v>22</v>
      </c>
      <c r="F2700" s="77">
        <v>28</v>
      </c>
      <c r="G2700" s="77">
        <v>27.15</v>
      </c>
      <c r="H2700" s="91">
        <f t="shared" si="469"/>
        <v>0.23409090909090902</v>
      </c>
      <c r="I2700" s="77">
        <f t="shared" si="470"/>
        <v>6</v>
      </c>
      <c r="J2700" s="77">
        <f t="shared" si="471"/>
        <v>5.1499999999999986</v>
      </c>
      <c r="K2700" s="80">
        <v>3</v>
      </c>
      <c r="L2700" s="74"/>
    </row>
    <row r="2701" spans="1:12" s="1" customFormat="1" ht="15" hidden="1" customHeight="1">
      <c r="A2701" s="137">
        <v>38988</v>
      </c>
      <c r="B2701" s="73" t="s">
        <v>4</v>
      </c>
      <c r="C2701" s="74" t="s">
        <v>5</v>
      </c>
      <c r="D2701" s="73" t="s">
        <v>6</v>
      </c>
      <c r="E2701" s="78">
        <v>9.5</v>
      </c>
      <c r="F2701" s="77">
        <v>10</v>
      </c>
      <c r="G2701" s="77">
        <v>10.49</v>
      </c>
      <c r="H2701" s="91">
        <f t="shared" si="469"/>
        <v>0.10421052631578949</v>
      </c>
      <c r="I2701" s="77">
        <f t="shared" si="470"/>
        <v>0.5</v>
      </c>
      <c r="J2701" s="77">
        <f t="shared" si="471"/>
        <v>0.99000000000000021</v>
      </c>
      <c r="K2701" s="80">
        <v>1</v>
      </c>
      <c r="L2701" s="74"/>
    </row>
    <row r="2702" spans="1:12" s="1" customFormat="1" ht="15" hidden="1" customHeight="1">
      <c r="A2702" s="137">
        <v>38993</v>
      </c>
      <c r="B2702" s="73" t="s">
        <v>9</v>
      </c>
      <c r="C2702" s="74" t="s">
        <v>10</v>
      </c>
      <c r="D2702" s="73" t="s">
        <v>4768</v>
      </c>
      <c r="E2702" s="78">
        <v>8</v>
      </c>
      <c r="F2702" s="77">
        <v>8.0299999999999994</v>
      </c>
      <c r="G2702" s="77">
        <v>8.1300000000000008</v>
      </c>
      <c r="H2702" s="91">
        <f t="shared" si="469"/>
        <v>1.6250000000000098E-2</v>
      </c>
      <c r="I2702" s="77">
        <f t="shared" si="470"/>
        <v>2.9999999999999361E-2</v>
      </c>
      <c r="J2702" s="77">
        <f t="shared" si="471"/>
        <v>0.13000000000000078</v>
      </c>
      <c r="K2702" s="80">
        <v>1</v>
      </c>
      <c r="L2702" s="74"/>
    </row>
    <row r="2703" spans="1:12" s="1" customFormat="1" ht="15" hidden="1" customHeight="1">
      <c r="A2703" s="137">
        <v>38993</v>
      </c>
      <c r="B2703" s="73" t="s">
        <v>4769</v>
      </c>
      <c r="C2703" s="74" t="s">
        <v>4770</v>
      </c>
      <c r="D2703" s="73" t="s">
        <v>4771</v>
      </c>
      <c r="E2703" s="78">
        <v>18.5</v>
      </c>
      <c r="F2703" s="77">
        <v>18.2</v>
      </c>
      <c r="G2703" s="77">
        <v>18.21</v>
      </c>
      <c r="H2703" s="91">
        <f t="shared" si="469"/>
        <v>-1.567567567567563E-2</v>
      </c>
      <c r="I2703" s="77">
        <f t="shared" si="470"/>
        <v>-0.30000000000000071</v>
      </c>
      <c r="J2703" s="77">
        <f t="shared" si="471"/>
        <v>-0.28999999999999915</v>
      </c>
      <c r="K2703" s="80">
        <v>1</v>
      </c>
      <c r="L2703" s="74"/>
    </row>
    <row r="2704" spans="1:12" s="1" customFormat="1" ht="15" hidden="1" customHeight="1">
      <c r="A2704" s="137">
        <v>38995</v>
      </c>
      <c r="B2704" s="73" t="s">
        <v>4772</v>
      </c>
      <c r="C2704" s="74" t="s">
        <v>4773</v>
      </c>
      <c r="D2704" s="73" t="s">
        <v>4774</v>
      </c>
      <c r="E2704" s="78">
        <v>21</v>
      </c>
      <c r="F2704" s="77">
        <v>21</v>
      </c>
      <c r="G2704" s="77">
        <v>20.85</v>
      </c>
      <c r="H2704" s="91">
        <f t="shared" si="469"/>
        <v>-7.142857142857075E-3</v>
      </c>
      <c r="I2704" s="77">
        <f t="shared" si="470"/>
        <v>0</v>
      </c>
      <c r="J2704" s="77">
        <f t="shared" si="471"/>
        <v>-0.14999999999999858</v>
      </c>
      <c r="K2704" s="80">
        <v>2</v>
      </c>
      <c r="L2704" s="74" t="s">
        <v>3006</v>
      </c>
    </row>
    <row r="2705" spans="1:12" s="1" customFormat="1" ht="15" hidden="1" customHeight="1">
      <c r="A2705" s="137">
        <v>39001</v>
      </c>
      <c r="B2705" s="73" t="s">
        <v>857</v>
      </c>
      <c r="C2705" s="74" t="s">
        <v>858</v>
      </c>
      <c r="D2705" s="73" t="s">
        <v>4937</v>
      </c>
      <c r="E2705" s="78">
        <v>6</v>
      </c>
      <c r="F2705" s="77">
        <v>6.03</v>
      </c>
      <c r="G2705" s="77">
        <v>5.84</v>
      </c>
      <c r="H2705" s="91">
        <f t="shared" si="469"/>
        <v>-2.6666666666666689E-2</v>
      </c>
      <c r="I2705" s="77">
        <f t="shared" si="470"/>
        <v>3.0000000000000249E-2</v>
      </c>
      <c r="J2705" s="77">
        <f t="shared" si="471"/>
        <v>-0.16000000000000014</v>
      </c>
      <c r="K2705" s="80">
        <v>1</v>
      </c>
      <c r="L2705" s="74"/>
    </row>
    <row r="2706" spans="1:12" s="1" customFormat="1" ht="15" hidden="1" customHeight="1">
      <c r="A2706" s="137">
        <v>39002</v>
      </c>
      <c r="B2706" s="73" t="s">
        <v>861</v>
      </c>
      <c r="C2706" s="74" t="s">
        <v>862</v>
      </c>
      <c r="D2706" s="73" t="s">
        <v>4236</v>
      </c>
      <c r="E2706" s="78">
        <v>9.5</v>
      </c>
      <c r="F2706" s="77">
        <v>14</v>
      </c>
      <c r="G2706" s="77">
        <v>15.91</v>
      </c>
      <c r="H2706" s="91">
        <f t="shared" si="469"/>
        <v>0.67473684210526319</v>
      </c>
      <c r="I2706" s="77">
        <f t="shared" si="470"/>
        <v>4.5</v>
      </c>
      <c r="J2706" s="77">
        <f t="shared" si="471"/>
        <v>6.41</v>
      </c>
      <c r="K2706" s="80">
        <v>3</v>
      </c>
      <c r="L2706" s="74"/>
    </row>
    <row r="2707" spans="1:12" s="1" customFormat="1" ht="15" hidden="1" customHeight="1">
      <c r="A2707" s="137">
        <v>39002</v>
      </c>
      <c r="B2707" s="73" t="s">
        <v>863</v>
      </c>
      <c r="C2707" s="74" t="s">
        <v>864</v>
      </c>
      <c r="D2707" s="73" t="s">
        <v>865</v>
      </c>
      <c r="E2707" s="78">
        <v>15</v>
      </c>
      <c r="F2707" s="77">
        <v>17</v>
      </c>
      <c r="G2707" s="77">
        <v>18.18</v>
      </c>
      <c r="H2707" s="91">
        <f t="shared" si="469"/>
        <v>0.21199999999999999</v>
      </c>
      <c r="I2707" s="77">
        <f t="shared" si="470"/>
        <v>2</v>
      </c>
      <c r="J2707" s="77">
        <f t="shared" si="471"/>
        <v>3.1799999999999997</v>
      </c>
      <c r="K2707" s="80">
        <v>3</v>
      </c>
      <c r="L2707" s="74"/>
    </row>
    <row r="2708" spans="1:12" s="1" customFormat="1" ht="15" hidden="1" customHeight="1">
      <c r="A2708" s="137">
        <v>39002</v>
      </c>
      <c r="B2708" s="73" t="s">
        <v>866</v>
      </c>
      <c r="C2708" s="74" t="s">
        <v>867</v>
      </c>
      <c r="D2708" s="73" t="s">
        <v>71</v>
      </c>
      <c r="E2708" s="78">
        <v>11</v>
      </c>
      <c r="F2708" s="77">
        <v>11</v>
      </c>
      <c r="G2708" s="77">
        <v>10.54</v>
      </c>
      <c r="H2708" s="91">
        <f t="shared" si="469"/>
        <v>-4.1818181818181893E-2</v>
      </c>
      <c r="I2708" s="77">
        <f t="shared" si="470"/>
        <v>0</v>
      </c>
      <c r="J2708" s="77">
        <f t="shared" si="471"/>
        <v>-0.46000000000000085</v>
      </c>
      <c r="K2708" s="80">
        <v>1</v>
      </c>
      <c r="L2708" s="74"/>
    </row>
    <row r="2709" spans="1:12" s="1" customFormat="1" ht="15" hidden="1" customHeight="1">
      <c r="A2709" s="137">
        <v>39002</v>
      </c>
      <c r="B2709" s="73" t="s">
        <v>859</v>
      </c>
      <c r="C2709" s="74" t="s">
        <v>860</v>
      </c>
      <c r="D2709" s="73" t="s">
        <v>2313</v>
      </c>
      <c r="E2709" s="78">
        <v>14</v>
      </c>
      <c r="F2709" s="77">
        <v>25</v>
      </c>
      <c r="G2709" s="77">
        <v>22.9</v>
      </c>
      <c r="H2709" s="91">
        <f t="shared" si="469"/>
        <v>0.63571428571428557</v>
      </c>
      <c r="I2709" s="77">
        <f t="shared" si="470"/>
        <v>11</v>
      </c>
      <c r="J2709" s="77">
        <f t="shared" si="471"/>
        <v>8.8999999999999986</v>
      </c>
      <c r="K2709" s="80">
        <v>3</v>
      </c>
      <c r="L2709" s="74"/>
    </row>
    <row r="2710" spans="1:12" s="1" customFormat="1" ht="15" hidden="1" customHeight="1">
      <c r="A2710" s="137">
        <v>39006</v>
      </c>
      <c r="B2710" s="73" t="s">
        <v>868</v>
      </c>
      <c r="C2710" s="74" t="s">
        <v>869</v>
      </c>
      <c r="D2710" s="73" t="s">
        <v>2864</v>
      </c>
      <c r="E2710" s="78">
        <v>21</v>
      </c>
      <c r="F2710" s="77">
        <v>22.5</v>
      </c>
      <c r="G2710" s="77">
        <v>22.53</v>
      </c>
      <c r="H2710" s="91">
        <f t="shared" si="469"/>
        <v>7.2857142857142912E-2</v>
      </c>
      <c r="I2710" s="77">
        <f t="shared" si="470"/>
        <v>1.5</v>
      </c>
      <c r="J2710" s="77">
        <f t="shared" si="471"/>
        <v>1.5300000000000011</v>
      </c>
      <c r="K2710" s="80">
        <v>1</v>
      </c>
      <c r="L2710" s="74" t="s">
        <v>3006</v>
      </c>
    </row>
    <row r="2711" spans="1:12" s="1" customFormat="1" ht="15" customHeight="1">
      <c r="A2711" s="137">
        <v>39007</v>
      </c>
      <c r="B2711" s="73" t="s">
        <v>873</v>
      </c>
      <c r="C2711" s="74" t="s">
        <v>874</v>
      </c>
      <c r="D2711" s="73" t="s">
        <v>875</v>
      </c>
      <c r="E2711" s="78">
        <v>13</v>
      </c>
      <c r="F2711" s="77">
        <v>16.5</v>
      </c>
      <c r="G2711" s="77">
        <v>15.5</v>
      </c>
      <c r="H2711" s="91">
        <f t="shared" si="469"/>
        <v>0.19230769230769232</v>
      </c>
      <c r="I2711" s="77">
        <f t="shared" si="470"/>
        <v>3.5</v>
      </c>
      <c r="J2711" s="77">
        <f t="shared" si="471"/>
        <v>2.5</v>
      </c>
      <c r="K2711" s="80">
        <v>3</v>
      </c>
      <c r="L2711" s="74"/>
    </row>
    <row r="2712" spans="1:12" s="1" customFormat="1" ht="15" hidden="1" customHeight="1">
      <c r="A2712" s="137">
        <v>39007</v>
      </c>
      <c r="B2712" s="73" t="s">
        <v>876</v>
      </c>
      <c r="C2712" s="74" t="s">
        <v>877</v>
      </c>
      <c r="D2712" s="73" t="s">
        <v>2307</v>
      </c>
      <c r="E2712" s="78">
        <v>13</v>
      </c>
      <c r="F2712" s="77">
        <v>13</v>
      </c>
      <c r="G2712" s="77">
        <v>13.09</v>
      </c>
      <c r="H2712" s="91">
        <f t="shared" si="469"/>
        <v>6.923076923076912E-3</v>
      </c>
      <c r="I2712" s="77">
        <f t="shared" si="470"/>
        <v>0</v>
      </c>
      <c r="J2712" s="77">
        <f t="shared" si="471"/>
        <v>8.9999999999999858E-2</v>
      </c>
      <c r="K2712" s="80">
        <v>1</v>
      </c>
      <c r="L2712" s="74"/>
    </row>
    <row r="2713" spans="1:12" s="1" customFormat="1" ht="15" hidden="1" customHeight="1">
      <c r="A2713" s="137">
        <v>39007</v>
      </c>
      <c r="B2713" s="73" t="s">
        <v>870</v>
      </c>
      <c r="C2713" s="74" t="s">
        <v>871</v>
      </c>
      <c r="D2713" s="73" t="s">
        <v>872</v>
      </c>
      <c r="E2713" s="78">
        <v>17</v>
      </c>
      <c r="F2713" s="77">
        <v>19</v>
      </c>
      <c r="G2713" s="77">
        <v>19.5</v>
      </c>
      <c r="H2713" s="91">
        <f t="shared" si="469"/>
        <v>0.14705882352941177</v>
      </c>
      <c r="I2713" s="77">
        <f t="shared" si="470"/>
        <v>2</v>
      </c>
      <c r="J2713" s="77">
        <f t="shared" si="471"/>
        <v>2.5</v>
      </c>
      <c r="K2713" s="80">
        <v>2</v>
      </c>
      <c r="L2713" s="74"/>
    </row>
    <row r="2714" spans="1:12" s="1" customFormat="1" ht="15" hidden="1" customHeight="1">
      <c r="A2714" s="137">
        <v>39008</v>
      </c>
      <c r="B2714" s="73" t="s">
        <v>878</v>
      </c>
      <c r="C2714" s="74" t="s">
        <v>879</v>
      </c>
      <c r="D2714" s="73" t="s">
        <v>3054</v>
      </c>
      <c r="E2714" s="78">
        <v>8</v>
      </c>
      <c r="F2714" s="77">
        <v>8</v>
      </c>
      <c r="G2714" s="77">
        <v>8</v>
      </c>
      <c r="H2714" s="91">
        <f t="shared" si="469"/>
        <v>0</v>
      </c>
      <c r="I2714" s="77">
        <f t="shared" si="470"/>
        <v>0</v>
      </c>
      <c r="J2714" s="77">
        <f t="shared" si="471"/>
        <v>0</v>
      </c>
      <c r="K2714" s="80">
        <v>1</v>
      </c>
      <c r="L2714" s="74"/>
    </row>
    <row r="2715" spans="1:12" s="1" customFormat="1" ht="15" hidden="1" customHeight="1">
      <c r="A2715" s="137">
        <v>39008</v>
      </c>
      <c r="B2715" s="73" t="s">
        <v>880</v>
      </c>
      <c r="C2715" s="74" t="s">
        <v>881</v>
      </c>
      <c r="D2715" s="73" t="s">
        <v>1906</v>
      </c>
      <c r="E2715" s="78">
        <v>6</v>
      </c>
      <c r="F2715" s="77">
        <v>6</v>
      </c>
      <c r="G2715" s="77">
        <v>6.07</v>
      </c>
      <c r="H2715" s="91">
        <f t="shared" si="469"/>
        <v>1.1666666666666714E-2</v>
      </c>
      <c r="I2715" s="77">
        <f t="shared" si="470"/>
        <v>0</v>
      </c>
      <c r="J2715" s="77">
        <f t="shared" si="471"/>
        <v>7.0000000000000284E-2</v>
      </c>
      <c r="K2715" s="80">
        <v>1</v>
      </c>
      <c r="L2715" s="74"/>
    </row>
    <row r="2716" spans="1:12" s="1" customFormat="1" ht="15" hidden="1" customHeight="1">
      <c r="A2716" s="137">
        <v>39008</v>
      </c>
      <c r="B2716" s="73" t="s">
        <v>882</v>
      </c>
      <c r="C2716" s="74" t="s">
        <v>883</v>
      </c>
      <c r="D2716" s="73" t="s">
        <v>901</v>
      </c>
      <c r="E2716" s="78">
        <v>16.5</v>
      </c>
      <c r="F2716" s="77">
        <v>17.100000000000001</v>
      </c>
      <c r="G2716" s="77">
        <v>18</v>
      </c>
      <c r="H2716" s="91">
        <f t="shared" si="469"/>
        <v>9.0909090909090912E-2</v>
      </c>
      <c r="I2716" s="77">
        <f t="shared" si="470"/>
        <v>0.60000000000000142</v>
      </c>
      <c r="J2716" s="77">
        <f t="shared" si="471"/>
        <v>1.5</v>
      </c>
      <c r="K2716" s="80">
        <v>3</v>
      </c>
      <c r="L2716" s="74"/>
    </row>
    <row r="2717" spans="1:12" s="1" customFormat="1" ht="15" hidden="1" customHeight="1">
      <c r="A2717" s="137">
        <v>39008</v>
      </c>
      <c r="B2717" s="73" t="s">
        <v>884</v>
      </c>
      <c r="C2717" s="74" t="s">
        <v>885</v>
      </c>
      <c r="D2717" s="73" t="s">
        <v>309</v>
      </c>
      <c r="E2717" s="78">
        <v>7</v>
      </c>
      <c r="F2717" s="77">
        <v>6.5</v>
      </c>
      <c r="G2717" s="77">
        <v>6.2</v>
      </c>
      <c r="H2717" s="91">
        <f t="shared" si="469"/>
        <v>-0.11428571428571425</v>
      </c>
      <c r="I2717" s="77">
        <f t="shared" si="470"/>
        <v>-0.5</v>
      </c>
      <c r="J2717" s="77">
        <f t="shared" si="471"/>
        <v>-0.79999999999999982</v>
      </c>
      <c r="K2717" s="80">
        <v>1</v>
      </c>
      <c r="L2717" s="74"/>
    </row>
    <row r="2718" spans="1:12" s="1" customFormat="1" ht="15" hidden="1" customHeight="1">
      <c r="A2718" s="137">
        <v>39009</v>
      </c>
      <c r="B2718" s="73" t="s">
        <v>886</v>
      </c>
      <c r="C2718" s="74" t="s">
        <v>887</v>
      </c>
      <c r="D2718" s="138" t="s">
        <v>888</v>
      </c>
      <c r="E2718" s="78">
        <v>13.5</v>
      </c>
      <c r="F2718" s="77">
        <v>15.95</v>
      </c>
      <c r="G2718" s="77">
        <v>18.84</v>
      </c>
      <c r="H2718" s="91">
        <f t="shared" si="469"/>
        <v>0.39555555555555555</v>
      </c>
      <c r="I2718" s="77">
        <f t="shared" si="470"/>
        <v>2.4499999999999993</v>
      </c>
      <c r="J2718" s="77">
        <f t="shared" si="471"/>
        <v>5.34</v>
      </c>
      <c r="K2718" s="80">
        <v>3</v>
      </c>
      <c r="L2718" s="74"/>
    </row>
    <row r="2719" spans="1:12" s="1" customFormat="1" ht="15" hidden="1" customHeight="1">
      <c r="A2719" s="137">
        <v>39013</v>
      </c>
      <c r="B2719" s="73" t="s">
        <v>889</v>
      </c>
      <c r="C2719" s="74" t="s">
        <v>890</v>
      </c>
      <c r="D2719" s="73" t="s">
        <v>891</v>
      </c>
      <c r="E2719" s="78">
        <v>21</v>
      </c>
      <c r="F2719" s="77">
        <v>23.75</v>
      </c>
      <c r="G2719" s="77">
        <v>23.65</v>
      </c>
      <c r="H2719" s="91">
        <f t="shared" si="469"/>
        <v>0.12619047619047613</v>
      </c>
      <c r="I2719" s="77">
        <f t="shared" si="470"/>
        <v>2.75</v>
      </c>
      <c r="J2719" s="77">
        <f t="shared" si="471"/>
        <v>2.6499999999999986</v>
      </c>
      <c r="K2719" s="80">
        <v>3</v>
      </c>
      <c r="L2719" s="74"/>
    </row>
    <row r="2720" spans="1:12" s="1" customFormat="1" ht="15" hidden="1" customHeight="1">
      <c r="A2720" s="137">
        <v>39014</v>
      </c>
      <c r="B2720" s="73" t="s">
        <v>753</v>
      </c>
      <c r="C2720" s="74" t="s">
        <v>754</v>
      </c>
      <c r="D2720" s="73" t="s">
        <v>755</v>
      </c>
      <c r="E2720" s="78">
        <v>19</v>
      </c>
      <c r="F2720" s="77">
        <v>18</v>
      </c>
      <c r="G2720" s="77">
        <v>18</v>
      </c>
      <c r="H2720" s="91">
        <f t="shared" si="469"/>
        <v>-5.2631578947368418E-2</v>
      </c>
      <c r="I2720" s="77">
        <f t="shared" si="470"/>
        <v>-1</v>
      </c>
      <c r="J2720" s="77">
        <f t="shared" si="471"/>
        <v>-1</v>
      </c>
      <c r="K2720" s="80">
        <v>2</v>
      </c>
      <c r="L2720" s="74" t="s">
        <v>3006</v>
      </c>
    </row>
    <row r="2721" spans="1:12" s="1" customFormat="1" ht="15" hidden="1" customHeight="1">
      <c r="A2721" s="137">
        <v>39014</v>
      </c>
      <c r="B2721" s="73" t="s">
        <v>55</v>
      </c>
      <c r="C2721" s="74" t="s">
        <v>752</v>
      </c>
      <c r="D2721" s="73" t="s">
        <v>901</v>
      </c>
      <c r="E2721" s="78">
        <v>9</v>
      </c>
      <c r="F2721" s="77">
        <v>9</v>
      </c>
      <c r="G2721" s="77">
        <v>9.4</v>
      </c>
      <c r="H2721" s="91">
        <f t="shared" si="469"/>
        <v>4.4444444444444481E-2</v>
      </c>
      <c r="I2721" s="77">
        <f t="shared" si="470"/>
        <v>0</v>
      </c>
      <c r="J2721" s="77">
        <f t="shared" si="471"/>
        <v>0.40000000000000036</v>
      </c>
      <c r="K2721" s="80">
        <v>1</v>
      </c>
      <c r="L2721" s="74"/>
    </row>
    <row r="2722" spans="1:12" s="1" customFormat="1" ht="15" hidden="1" customHeight="1">
      <c r="A2722" s="137">
        <v>39014</v>
      </c>
      <c r="B2722" s="73" t="s">
        <v>892</v>
      </c>
      <c r="C2722" s="74" t="s">
        <v>893</v>
      </c>
      <c r="D2722" s="73" t="s">
        <v>54</v>
      </c>
      <c r="E2722" s="78">
        <v>18</v>
      </c>
      <c r="F2722" s="77">
        <v>21.6</v>
      </c>
      <c r="G2722" s="77">
        <v>21.17</v>
      </c>
      <c r="H2722" s="91">
        <f t="shared" si="469"/>
        <v>0.17611111111111122</v>
      </c>
      <c r="I2722" s="77">
        <f t="shared" si="470"/>
        <v>3.6000000000000014</v>
      </c>
      <c r="J2722" s="77">
        <f t="shared" si="471"/>
        <v>3.1700000000000017</v>
      </c>
      <c r="K2722" s="80">
        <v>2</v>
      </c>
      <c r="L2722" s="74"/>
    </row>
    <row r="2723" spans="1:12" s="1" customFormat="1" ht="15" hidden="1" customHeight="1">
      <c r="A2723" s="137">
        <v>39015</v>
      </c>
      <c r="B2723" s="73" t="s">
        <v>759</v>
      </c>
      <c r="C2723" s="74" t="s">
        <v>760</v>
      </c>
      <c r="D2723" s="73" t="s">
        <v>761</v>
      </c>
      <c r="E2723" s="78">
        <v>11.5</v>
      </c>
      <c r="F2723" s="77">
        <v>11.6</v>
      </c>
      <c r="G2723" s="77">
        <v>12.39</v>
      </c>
      <c r="H2723" s="91">
        <f t="shared" si="469"/>
        <v>7.7391304347826137E-2</v>
      </c>
      <c r="I2723" s="77">
        <f t="shared" si="470"/>
        <v>9.9999999999999645E-2</v>
      </c>
      <c r="J2723" s="77">
        <f t="shared" si="471"/>
        <v>0.89000000000000057</v>
      </c>
      <c r="K2723" s="80">
        <v>1</v>
      </c>
      <c r="L2723" s="74"/>
    </row>
    <row r="2724" spans="1:12" s="1" customFormat="1" ht="15" hidden="1" customHeight="1">
      <c r="A2724" s="137">
        <v>39015</v>
      </c>
      <c r="B2724" s="73" t="s">
        <v>756</v>
      </c>
      <c r="C2724" s="74" t="s">
        <v>757</v>
      </c>
      <c r="D2724" s="73" t="s">
        <v>758</v>
      </c>
      <c r="E2724" s="78">
        <v>13.8</v>
      </c>
      <c r="F2724" s="77">
        <v>22</v>
      </c>
      <c r="G2724" s="77">
        <v>22.5</v>
      </c>
      <c r="H2724" s="91">
        <f t="shared" si="469"/>
        <v>0.63043478260869557</v>
      </c>
      <c r="I2724" s="77">
        <f t="shared" si="470"/>
        <v>8.1999999999999993</v>
      </c>
      <c r="J2724" s="77">
        <f t="shared" si="471"/>
        <v>8.6999999999999993</v>
      </c>
      <c r="K2724" s="80">
        <v>3</v>
      </c>
      <c r="L2724" s="74"/>
    </row>
    <row r="2725" spans="1:12" s="1" customFormat="1" ht="15" hidden="1" customHeight="1">
      <c r="A2725" s="137">
        <v>39016</v>
      </c>
      <c r="B2725" s="73" t="s">
        <v>762</v>
      </c>
      <c r="C2725" s="74" t="s">
        <v>763</v>
      </c>
      <c r="D2725" s="73" t="s">
        <v>764</v>
      </c>
      <c r="E2725" s="78">
        <v>17.5</v>
      </c>
      <c r="F2725" s="77">
        <v>21.25</v>
      </c>
      <c r="G2725" s="77">
        <v>19.600000000000001</v>
      </c>
      <c r="H2725" s="91">
        <f t="shared" si="469"/>
        <v>0.12000000000000008</v>
      </c>
      <c r="I2725" s="77">
        <f t="shared" si="470"/>
        <v>3.75</v>
      </c>
      <c r="J2725" s="77">
        <f t="shared" si="471"/>
        <v>2.1000000000000014</v>
      </c>
      <c r="K2725" s="80">
        <v>2</v>
      </c>
      <c r="L2725" s="74"/>
    </row>
    <row r="2726" spans="1:12" s="1" customFormat="1" ht="15" hidden="1" customHeight="1">
      <c r="A2726" s="137">
        <v>39021</v>
      </c>
      <c r="B2726" s="73" t="s">
        <v>2497</v>
      </c>
      <c r="C2726" s="74" t="s">
        <v>2498</v>
      </c>
      <c r="D2726" s="73" t="s">
        <v>2499</v>
      </c>
      <c r="E2726" s="78">
        <v>12.5</v>
      </c>
      <c r="F2726" s="77">
        <v>14.02</v>
      </c>
      <c r="G2726" s="77">
        <v>15.03</v>
      </c>
      <c r="H2726" s="91">
        <f t="shared" si="469"/>
        <v>0.20239999999999994</v>
      </c>
      <c r="I2726" s="77">
        <f t="shared" si="470"/>
        <v>1.5199999999999996</v>
      </c>
      <c r="J2726" s="77">
        <f t="shared" si="471"/>
        <v>2.5299999999999994</v>
      </c>
      <c r="K2726" s="80">
        <v>1</v>
      </c>
      <c r="L2726" s="74" t="s">
        <v>3006</v>
      </c>
    </row>
    <row r="2727" spans="1:12" s="1" customFormat="1" ht="15" hidden="1" customHeight="1">
      <c r="A2727" s="137">
        <v>39021</v>
      </c>
      <c r="B2727" s="73" t="s">
        <v>765</v>
      </c>
      <c r="C2727" s="74" t="s">
        <v>766</v>
      </c>
      <c r="D2727" s="73" t="s">
        <v>767</v>
      </c>
      <c r="E2727" s="78">
        <v>14</v>
      </c>
      <c r="F2727" s="77">
        <v>15.5</v>
      </c>
      <c r="G2727" s="77">
        <v>16.350000000000001</v>
      </c>
      <c r="H2727" s="91">
        <f t="shared" si="469"/>
        <v>0.16785714285714295</v>
      </c>
      <c r="I2727" s="77">
        <f t="shared" si="470"/>
        <v>1.5</v>
      </c>
      <c r="J2727" s="77">
        <f t="shared" si="471"/>
        <v>2.3500000000000014</v>
      </c>
      <c r="K2727" s="80">
        <v>2</v>
      </c>
      <c r="L2727" s="74"/>
    </row>
    <row r="2728" spans="1:12" s="1" customFormat="1" ht="15" hidden="1" customHeight="1">
      <c r="A2728" s="137">
        <v>39022</v>
      </c>
      <c r="B2728" s="73" t="s">
        <v>2500</v>
      </c>
      <c r="C2728" s="74" t="s">
        <v>2501</v>
      </c>
      <c r="D2728" s="73" t="s">
        <v>2502</v>
      </c>
      <c r="E2728" s="78">
        <v>17</v>
      </c>
      <c r="F2728" s="77">
        <v>17.010000000000002</v>
      </c>
      <c r="G2728" s="77">
        <v>17.52</v>
      </c>
      <c r="H2728" s="91">
        <f t="shared" si="469"/>
        <v>3.0588235294117621E-2</v>
      </c>
      <c r="I2728" s="77">
        <f t="shared" si="470"/>
        <v>1.0000000000001563E-2</v>
      </c>
      <c r="J2728" s="77">
        <f t="shared" si="471"/>
        <v>0.51999999999999957</v>
      </c>
      <c r="K2728" s="80">
        <v>2</v>
      </c>
      <c r="L2728" s="74"/>
    </row>
    <row r="2729" spans="1:12" s="1" customFormat="1" ht="15" hidden="1" customHeight="1">
      <c r="A2729" s="137">
        <v>39023</v>
      </c>
      <c r="B2729" s="73" t="s">
        <v>2503</v>
      </c>
      <c r="C2729" s="74" t="s">
        <v>2504</v>
      </c>
      <c r="D2729" s="73" t="s">
        <v>2505</v>
      </c>
      <c r="E2729" s="78">
        <v>12</v>
      </c>
      <c r="F2729" s="77">
        <v>12</v>
      </c>
      <c r="G2729" s="77">
        <v>12.07</v>
      </c>
      <c r="H2729" s="91">
        <f t="shared" si="469"/>
        <v>5.833333333333357E-3</v>
      </c>
      <c r="I2729" s="77">
        <f t="shared" si="470"/>
        <v>0</v>
      </c>
      <c r="J2729" s="77">
        <f t="shared" si="471"/>
        <v>7.0000000000000284E-2</v>
      </c>
      <c r="K2729" s="80">
        <v>1</v>
      </c>
      <c r="L2729" s="74"/>
    </row>
    <row r="2730" spans="1:12" s="1" customFormat="1" ht="15" hidden="1" customHeight="1">
      <c r="A2730" s="137">
        <v>39023</v>
      </c>
      <c r="B2730" s="73" t="s">
        <v>2506</v>
      </c>
      <c r="C2730" s="74" t="s">
        <v>2174</v>
      </c>
      <c r="D2730" s="73" t="s">
        <v>2175</v>
      </c>
      <c r="E2730" s="78">
        <v>11</v>
      </c>
      <c r="F2730" s="77">
        <v>11</v>
      </c>
      <c r="G2730" s="77">
        <v>7.75</v>
      </c>
      <c r="H2730" s="91">
        <f t="shared" si="469"/>
        <v>-0.29545454545454547</v>
      </c>
      <c r="I2730" s="77">
        <f t="shared" si="470"/>
        <v>0</v>
      </c>
      <c r="J2730" s="77">
        <f t="shared" si="471"/>
        <v>-3.25</v>
      </c>
      <c r="K2730" s="80">
        <v>1</v>
      </c>
      <c r="L2730" s="74"/>
    </row>
    <row r="2731" spans="1:12" s="1" customFormat="1" ht="15" hidden="1" customHeight="1">
      <c r="A2731" s="137">
        <v>39028</v>
      </c>
      <c r="B2731" s="73" t="s">
        <v>2176</v>
      </c>
      <c r="C2731" s="74" t="s">
        <v>2177</v>
      </c>
      <c r="D2731" s="73" t="s">
        <v>2178</v>
      </c>
      <c r="E2731" s="78">
        <v>6</v>
      </c>
      <c r="F2731" s="77">
        <v>6</v>
      </c>
      <c r="G2731" s="77">
        <v>6.1</v>
      </c>
      <c r="H2731" s="91">
        <f t="shared" si="469"/>
        <v>1.6666666666666607E-2</v>
      </c>
      <c r="I2731" s="77">
        <f t="shared" si="470"/>
        <v>0</v>
      </c>
      <c r="J2731" s="77">
        <f t="shared" si="471"/>
        <v>9.9999999999999645E-2</v>
      </c>
      <c r="K2731" s="80">
        <v>1</v>
      </c>
      <c r="L2731" s="74"/>
    </row>
    <row r="2732" spans="1:12" s="1" customFormat="1" ht="15" hidden="1" customHeight="1">
      <c r="A2732" s="137">
        <v>39029</v>
      </c>
      <c r="B2732" s="73" t="s">
        <v>2187</v>
      </c>
      <c r="C2732" s="74" t="s">
        <v>2188</v>
      </c>
      <c r="D2732" s="73" t="s">
        <v>2189</v>
      </c>
      <c r="E2732" s="78">
        <v>15</v>
      </c>
      <c r="F2732" s="77">
        <v>15.52</v>
      </c>
      <c r="G2732" s="77">
        <v>15.63</v>
      </c>
      <c r="H2732" s="91">
        <f t="shared" si="469"/>
        <v>4.2000000000000051E-2</v>
      </c>
      <c r="I2732" s="77">
        <f t="shared" si="470"/>
        <v>0.51999999999999957</v>
      </c>
      <c r="J2732" s="77">
        <f t="shared" si="471"/>
        <v>0.63000000000000078</v>
      </c>
      <c r="K2732" s="80">
        <v>3</v>
      </c>
      <c r="L2732" s="74" t="s">
        <v>3006</v>
      </c>
    </row>
    <row r="2733" spans="1:12" s="1" customFormat="1" ht="15" hidden="1" customHeight="1">
      <c r="A2733" s="137">
        <v>39029</v>
      </c>
      <c r="B2733" s="73" t="s">
        <v>2185</v>
      </c>
      <c r="C2733" s="74" t="s">
        <v>2186</v>
      </c>
      <c r="D2733" s="73" t="s">
        <v>4954</v>
      </c>
      <c r="E2733" s="78">
        <v>25</v>
      </c>
      <c r="F2733" s="77">
        <v>26</v>
      </c>
      <c r="G2733" s="77">
        <v>26.01</v>
      </c>
      <c r="H2733" s="91">
        <f t="shared" si="469"/>
        <v>4.0400000000000061E-2</v>
      </c>
      <c r="I2733" s="77">
        <f t="shared" si="470"/>
        <v>1</v>
      </c>
      <c r="J2733" s="77">
        <f t="shared" si="471"/>
        <v>1.0100000000000016</v>
      </c>
      <c r="K2733" s="80">
        <v>3</v>
      </c>
      <c r="L2733" s="74"/>
    </row>
    <row r="2734" spans="1:12" s="1" customFormat="1" ht="15" hidden="1" customHeight="1">
      <c r="A2734" s="137">
        <v>39029</v>
      </c>
      <c r="B2734" s="73" t="s">
        <v>2179</v>
      </c>
      <c r="C2734" s="74" t="s">
        <v>2180</v>
      </c>
      <c r="D2734" s="73" t="s">
        <v>2181</v>
      </c>
      <c r="E2734" s="78">
        <v>21</v>
      </c>
      <c r="F2734" s="77">
        <v>26</v>
      </c>
      <c r="G2734" s="77">
        <v>26.83</v>
      </c>
      <c r="H2734" s="91">
        <f t="shared" si="469"/>
        <v>0.27761904761904754</v>
      </c>
      <c r="I2734" s="77">
        <f t="shared" si="470"/>
        <v>5</v>
      </c>
      <c r="J2734" s="77">
        <f t="shared" si="471"/>
        <v>5.8299999999999983</v>
      </c>
      <c r="K2734" s="80">
        <v>3</v>
      </c>
      <c r="L2734" s="74"/>
    </row>
    <row r="2735" spans="1:12" s="1" customFormat="1" ht="15" hidden="1" customHeight="1">
      <c r="A2735" s="137">
        <v>39029</v>
      </c>
      <c r="B2735" s="73" t="s">
        <v>2182</v>
      </c>
      <c r="C2735" s="74" t="s">
        <v>2183</v>
      </c>
      <c r="D2735" s="73" t="s">
        <v>2184</v>
      </c>
      <c r="E2735" s="78">
        <v>17</v>
      </c>
      <c r="F2735" s="77">
        <v>20</v>
      </c>
      <c r="G2735" s="77">
        <v>19.72</v>
      </c>
      <c r="H2735" s="91">
        <f t="shared" si="469"/>
        <v>0.15999999999999992</v>
      </c>
      <c r="I2735" s="77">
        <f t="shared" si="470"/>
        <v>3</v>
      </c>
      <c r="J2735" s="77">
        <f t="shared" si="471"/>
        <v>2.7199999999999989</v>
      </c>
      <c r="K2735" s="80">
        <v>2</v>
      </c>
      <c r="L2735" s="74"/>
    </row>
    <row r="2736" spans="1:12" s="1" customFormat="1" ht="15" hidden="1" customHeight="1">
      <c r="A2736" s="137">
        <v>39030</v>
      </c>
      <c r="B2736" s="73" t="s">
        <v>2195</v>
      </c>
      <c r="C2736" s="74" t="s">
        <v>2196</v>
      </c>
      <c r="D2736" s="73" t="s">
        <v>2197</v>
      </c>
      <c r="E2736" s="78">
        <v>13</v>
      </c>
      <c r="F2736" s="77">
        <v>13</v>
      </c>
      <c r="G2736" s="77">
        <v>12.85</v>
      </c>
      <c r="H2736" s="91">
        <f t="shared" si="469"/>
        <v>-1.1538461538461565E-2</v>
      </c>
      <c r="I2736" s="77">
        <f t="shared" si="470"/>
        <v>0</v>
      </c>
      <c r="J2736" s="77">
        <f t="shared" si="471"/>
        <v>-0.15000000000000036</v>
      </c>
      <c r="K2736" s="80">
        <v>1</v>
      </c>
      <c r="L2736" s="74"/>
    </row>
    <row r="2737" spans="1:12" s="1" customFormat="1" ht="15" hidden="1" customHeight="1">
      <c r="A2737" s="137">
        <v>39030</v>
      </c>
      <c r="B2737" s="73" t="s">
        <v>2198</v>
      </c>
      <c r="C2737" s="74" t="s">
        <v>2199</v>
      </c>
      <c r="D2737" s="73" t="s">
        <v>901</v>
      </c>
      <c r="E2737" s="78">
        <v>7</v>
      </c>
      <c r="F2737" s="77">
        <v>7</v>
      </c>
      <c r="G2737" s="77">
        <v>6.75</v>
      </c>
      <c r="H2737" s="91">
        <f t="shared" si="469"/>
        <v>-3.5714285714285712E-2</v>
      </c>
      <c r="I2737" s="77">
        <f t="shared" si="470"/>
        <v>0</v>
      </c>
      <c r="J2737" s="77">
        <f t="shared" si="471"/>
        <v>-0.25</v>
      </c>
      <c r="K2737" s="80">
        <v>1</v>
      </c>
      <c r="L2737" s="74"/>
    </row>
    <row r="2738" spans="1:12" s="1" customFormat="1" ht="15" hidden="1" customHeight="1">
      <c r="A2738" s="137">
        <v>39030</v>
      </c>
      <c r="B2738" s="73" t="s">
        <v>2190</v>
      </c>
      <c r="C2738" s="74" t="s">
        <v>2191</v>
      </c>
      <c r="D2738" s="73" t="s">
        <v>2192</v>
      </c>
      <c r="E2738" s="78">
        <v>20</v>
      </c>
      <c r="F2738" s="77">
        <v>25</v>
      </c>
      <c r="G2738" s="77">
        <v>25.11</v>
      </c>
      <c r="H2738" s="91">
        <f t="shared" si="469"/>
        <v>0.25549999999999995</v>
      </c>
      <c r="I2738" s="77">
        <f t="shared" si="470"/>
        <v>5</v>
      </c>
      <c r="J2738" s="77">
        <f t="shared" si="471"/>
        <v>5.1099999999999994</v>
      </c>
      <c r="K2738" s="80">
        <v>3</v>
      </c>
      <c r="L2738" s="74"/>
    </row>
    <row r="2739" spans="1:12" s="1" customFormat="1" ht="15" hidden="1" customHeight="1">
      <c r="A2739" s="137">
        <v>39030</v>
      </c>
      <c r="B2739" s="73" t="s">
        <v>2193</v>
      </c>
      <c r="C2739" s="74" t="s">
        <v>2194</v>
      </c>
      <c r="D2739" s="73" t="s">
        <v>2223</v>
      </c>
      <c r="E2739" s="78">
        <v>14</v>
      </c>
      <c r="F2739" s="77">
        <v>14.25</v>
      </c>
      <c r="G2739" s="77">
        <v>15.52</v>
      </c>
      <c r="H2739" s="91">
        <f t="shared" si="469"/>
        <v>0.10857142857142854</v>
      </c>
      <c r="I2739" s="77">
        <f t="shared" si="470"/>
        <v>0.25</v>
      </c>
      <c r="J2739" s="77">
        <f t="shared" si="471"/>
        <v>1.5199999999999996</v>
      </c>
      <c r="K2739" s="80">
        <v>1</v>
      </c>
      <c r="L2739" s="74"/>
    </row>
    <row r="2740" spans="1:12" s="1" customFormat="1" ht="15" hidden="1" customHeight="1">
      <c r="A2740" s="137">
        <v>39035</v>
      </c>
      <c r="B2740" s="73" t="s">
        <v>2200</v>
      </c>
      <c r="C2740" s="74" t="s">
        <v>2201</v>
      </c>
      <c r="D2740" s="73" t="s">
        <v>4462</v>
      </c>
      <c r="E2740" s="78">
        <v>21</v>
      </c>
      <c r="F2740" s="77">
        <v>21.75</v>
      </c>
      <c r="G2740" s="77">
        <v>21.95</v>
      </c>
      <c r="H2740" s="91">
        <f t="shared" si="469"/>
        <v>4.5238095238095202E-2</v>
      </c>
      <c r="I2740" s="77">
        <f t="shared" si="470"/>
        <v>0.75</v>
      </c>
      <c r="J2740" s="77">
        <f t="shared" si="471"/>
        <v>0.94999999999999929</v>
      </c>
      <c r="K2740" s="80">
        <v>2</v>
      </c>
      <c r="L2740" s="74"/>
    </row>
    <row r="2741" spans="1:12" s="1" customFormat="1" ht="15" hidden="1" customHeight="1">
      <c r="A2741" s="137">
        <v>39035</v>
      </c>
      <c r="B2741" s="73" t="s">
        <v>2202</v>
      </c>
      <c r="C2741" s="74" t="s">
        <v>2203</v>
      </c>
      <c r="D2741" s="73" t="s">
        <v>4204</v>
      </c>
      <c r="E2741" s="78">
        <v>12.5</v>
      </c>
      <c r="F2741" s="77">
        <v>12.5</v>
      </c>
      <c r="G2741" s="77">
        <v>11.7</v>
      </c>
      <c r="H2741" s="91">
        <f t="shared" si="469"/>
        <v>-6.4000000000000057E-2</v>
      </c>
      <c r="I2741" s="77">
        <f t="shared" si="470"/>
        <v>0</v>
      </c>
      <c r="J2741" s="77">
        <f t="shared" si="471"/>
        <v>-0.80000000000000071</v>
      </c>
      <c r="K2741" s="80">
        <v>1</v>
      </c>
      <c r="L2741" s="74"/>
    </row>
    <row r="2742" spans="1:12" s="1" customFormat="1" ht="15" hidden="1" customHeight="1">
      <c r="A2742" s="137">
        <v>39036</v>
      </c>
      <c r="B2742" s="73" t="s">
        <v>3512</v>
      </c>
      <c r="C2742" s="74" t="s">
        <v>3513</v>
      </c>
      <c r="D2742" s="73" t="s">
        <v>3514</v>
      </c>
      <c r="E2742" s="78">
        <v>12</v>
      </c>
      <c r="F2742" s="77">
        <v>12</v>
      </c>
      <c r="G2742" s="77">
        <v>12.2</v>
      </c>
      <c r="H2742" s="91">
        <f t="shared" si="469"/>
        <v>1.6666666666666607E-2</v>
      </c>
      <c r="I2742" s="77">
        <f t="shared" si="470"/>
        <v>0</v>
      </c>
      <c r="J2742" s="77">
        <f t="shared" si="471"/>
        <v>0.19999999999999929</v>
      </c>
      <c r="K2742" s="80">
        <v>2</v>
      </c>
      <c r="L2742" s="74" t="s">
        <v>3006</v>
      </c>
    </row>
    <row r="2743" spans="1:12" s="1" customFormat="1" ht="15" hidden="1" customHeight="1">
      <c r="A2743" s="137">
        <v>39036</v>
      </c>
      <c r="B2743" s="73" t="s">
        <v>2207</v>
      </c>
      <c r="C2743" s="74" t="s">
        <v>3508</v>
      </c>
      <c r="D2743" s="73" t="s">
        <v>3921</v>
      </c>
      <c r="E2743" s="78">
        <v>12</v>
      </c>
      <c r="F2743" s="77">
        <v>14.5</v>
      </c>
      <c r="G2743" s="77">
        <v>13.81</v>
      </c>
      <c r="H2743" s="91">
        <f t="shared" si="469"/>
        <v>0.15083333333333337</v>
      </c>
      <c r="I2743" s="77">
        <f t="shared" si="470"/>
        <v>2.5</v>
      </c>
      <c r="J2743" s="77">
        <f t="shared" si="471"/>
        <v>1.8100000000000005</v>
      </c>
      <c r="K2743" s="80">
        <v>3</v>
      </c>
      <c r="L2743" s="74"/>
    </row>
    <row r="2744" spans="1:12" s="1" customFormat="1" ht="15" hidden="1" customHeight="1">
      <c r="A2744" s="137">
        <v>39036</v>
      </c>
      <c r="B2744" s="73" t="s">
        <v>3509</v>
      </c>
      <c r="C2744" s="74" t="s">
        <v>3510</v>
      </c>
      <c r="D2744" s="73" t="s">
        <v>3511</v>
      </c>
      <c r="E2744" s="78">
        <v>15</v>
      </c>
      <c r="F2744" s="77">
        <v>15</v>
      </c>
      <c r="G2744" s="77">
        <v>15.72</v>
      </c>
      <c r="H2744" s="91">
        <f t="shared" si="469"/>
        <v>4.8000000000000043E-2</v>
      </c>
      <c r="I2744" s="77">
        <f t="shared" si="470"/>
        <v>0</v>
      </c>
      <c r="J2744" s="77">
        <f t="shared" si="471"/>
        <v>0.72000000000000064</v>
      </c>
      <c r="K2744" s="80">
        <v>1</v>
      </c>
      <c r="L2744" s="74"/>
    </row>
    <row r="2745" spans="1:12" s="1" customFormat="1" ht="15" hidden="1" customHeight="1">
      <c r="A2745" s="137">
        <v>39036</v>
      </c>
      <c r="B2745" s="73" t="s">
        <v>2204</v>
      </c>
      <c r="C2745" s="74" t="s">
        <v>2205</v>
      </c>
      <c r="D2745" s="73" t="s">
        <v>2206</v>
      </c>
      <c r="E2745" s="78">
        <v>17</v>
      </c>
      <c r="F2745" s="77">
        <v>21</v>
      </c>
      <c r="G2745" s="77">
        <v>20.75</v>
      </c>
      <c r="H2745" s="91">
        <f t="shared" si="469"/>
        <v>0.22058823529411764</v>
      </c>
      <c r="I2745" s="77">
        <f t="shared" si="470"/>
        <v>4</v>
      </c>
      <c r="J2745" s="77">
        <f t="shared" si="471"/>
        <v>3.75</v>
      </c>
      <c r="K2745" s="80">
        <v>2</v>
      </c>
      <c r="L2745" s="74"/>
    </row>
    <row r="2746" spans="1:12" s="1" customFormat="1" ht="15" hidden="1" customHeight="1">
      <c r="A2746" s="137">
        <v>39037</v>
      </c>
      <c r="B2746" s="216" t="s">
        <v>3520</v>
      </c>
      <c r="C2746" s="74" t="s">
        <v>3521</v>
      </c>
      <c r="D2746" s="217" t="s">
        <v>3522</v>
      </c>
      <c r="E2746" s="78">
        <v>17</v>
      </c>
      <c r="F2746" s="77">
        <v>17</v>
      </c>
      <c r="G2746" s="77">
        <v>17</v>
      </c>
      <c r="H2746" s="91">
        <f t="shared" si="469"/>
        <v>0</v>
      </c>
      <c r="I2746" s="77">
        <f t="shared" si="470"/>
        <v>0</v>
      </c>
      <c r="J2746" s="77">
        <f t="shared" si="471"/>
        <v>0</v>
      </c>
      <c r="K2746" s="80">
        <v>1</v>
      </c>
      <c r="L2746" s="74"/>
    </row>
    <row r="2747" spans="1:12" s="1" customFormat="1" ht="15" hidden="1" customHeight="1">
      <c r="A2747" s="137">
        <v>39037</v>
      </c>
      <c r="B2747" s="73" t="s">
        <v>3515</v>
      </c>
      <c r="C2747" s="74" t="s">
        <v>3516</v>
      </c>
      <c r="D2747" s="73" t="s">
        <v>3517</v>
      </c>
      <c r="E2747" s="78">
        <v>20</v>
      </c>
      <c r="F2747" s="77">
        <v>24.5</v>
      </c>
      <c r="G2747" s="77">
        <v>24.74</v>
      </c>
      <c r="H2747" s="91">
        <f t="shared" ref="H2747:H2791" si="472">(G2747-E2747)/E2747</f>
        <v>0.23699999999999993</v>
      </c>
      <c r="I2747" s="77">
        <f t="shared" ref="I2747:I2791" si="473">(F2747-E2747)</f>
        <v>4.5</v>
      </c>
      <c r="J2747" s="77">
        <f t="shared" si="471"/>
        <v>4.7399999999999984</v>
      </c>
      <c r="K2747" s="80">
        <v>3</v>
      </c>
      <c r="L2747" s="74"/>
    </row>
    <row r="2748" spans="1:12" s="1" customFormat="1" ht="15" hidden="1" customHeight="1">
      <c r="A2748" s="137">
        <v>39037</v>
      </c>
      <c r="B2748" s="73" t="s">
        <v>3518</v>
      </c>
      <c r="C2748" s="74" t="s">
        <v>3519</v>
      </c>
      <c r="D2748" s="73" t="s">
        <v>2412</v>
      </c>
      <c r="E2748" s="78">
        <v>59</v>
      </c>
      <c r="F2748" s="77">
        <v>120</v>
      </c>
      <c r="G2748" s="77">
        <v>132.99</v>
      </c>
      <c r="H2748" s="91">
        <f t="shared" si="472"/>
        <v>1.2540677966101696</v>
      </c>
      <c r="I2748" s="77">
        <f t="shared" si="473"/>
        <v>61</v>
      </c>
      <c r="J2748" s="77">
        <f t="shared" si="471"/>
        <v>73.990000000000009</v>
      </c>
      <c r="K2748" s="80">
        <v>4</v>
      </c>
      <c r="L2748" s="74"/>
    </row>
    <row r="2749" spans="1:12" s="1" customFormat="1" ht="15" hidden="1" customHeight="1">
      <c r="A2749" s="137">
        <v>39041</v>
      </c>
      <c r="B2749" s="73" t="s">
        <v>3526</v>
      </c>
      <c r="C2749" s="74" t="s">
        <v>3527</v>
      </c>
      <c r="D2749" s="73" t="s">
        <v>2307</v>
      </c>
      <c r="E2749" s="78">
        <v>23</v>
      </c>
      <c r="F2749" s="77">
        <v>25</v>
      </c>
      <c r="G2749" s="77">
        <v>23.02</v>
      </c>
      <c r="H2749" s="91">
        <f t="shared" si="472"/>
        <v>8.6956521739128584E-4</v>
      </c>
      <c r="I2749" s="77">
        <f t="shared" si="473"/>
        <v>2</v>
      </c>
      <c r="J2749" s="77">
        <f t="shared" si="471"/>
        <v>1.9999999999999574E-2</v>
      </c>
      <c r="K2749" s="80">
        <v>3</v>
      </c>
      <c r="L2749" s="74"/>
    </row>
    <row r="2750" spans="1:12" s="1" customFormat="1" ht="15" hidden="1" customHeight="1">
      <c r="A2750" s="137">
        <v>39041</v>
      </c>
      <c r="B2750" s="73" t="s">
        <v>3528</v>
      </c>
      <c r="C2750" s="74" t="s">
        <v>3529</v>
      </c>
      <c r="D2750" s="73" t="s">
        <v>3530</v>
      </c>
      <c r="E2750" s="78">
        <v>10</v>
      </c>
      <c r="F2750" s="77">
        <v>10.11</v>
      </c>
      <c r="G2750" s="77">
        <v>10.56</v>
      </c>
      <c r="H2750" s="91">
        <f t="shared" si="472"/>
        <v>5.600000000000005E-2</v>
      </c>
      <c r="I2750" s="77">
        <f t="shared" si="473"/>
        <v>0.10999999999999943</v>
      </c>
      <c r="J2750" s="77">
        <f t="shared" si="471"/>
        <v>0.5600000000000005</v>
      </c>
      <c r="K2750" s="80">
        <v>1</v>
      </c>
      <c r="L2750" s="74"/>
    </row>
    <row r="2751" spans="1:12" s="1" customFormat="1" ht="15" hidden="1" customHeight="1">
      <c r="A2751" s="137">
        <v>39041</v>
      </c>
      <c r="B2751" s="73" t="s">
        <v>3523</v>
      </c>
      <c r="C2751" s="74" t="s">
        <v>3524</v>
      </c>
      <c r="D2751" s="73" t="s">
        <v>3525</v>
      </c>
      <c r="E2751" s="78">
        <v>26</v>
      </c>
      <c r="F2751" s="77">
        <v>27.55</v>
      </c>
      <c r="G2751" s="77">
        <v>27.48</v>
      </c>
      <c r="H2751" s="91">
        <f t="shared" si="472"/>
        <v>5.6923076923076937E-2</v>
      </c>
      <c r="I2751" s="77">
        <f t="shared" si="473"/>
        <v>1.5500000000000007</v>
      </c>
      <c r="J2751" s="77">
        <f t="shared" ref="J2751:J2778" si="474">(G2751-E2751)</f>
        <v>1.4800000000000004</v>
      </c>
      <c r="K2751" s="80">
        <v>2</v>
      </c>
      <c r="L2751" s="74"/>
    </row>
    <row r="2752" spans="1:12" s="1" customFormat="1" ht="15" hidden="1" customHeight="1">
      <c r="A2752" s="137">
        <v>39042</v>
      </c>
      <c r="B2752" s="73" t="s">
        <v>3531</v>
      </c>
      <c r="C2752" s="74" t="s">
        <v>3532</v>
      </c>
      <c r="D2752" s="73" t="s">
        <v>3533</v>
      </c>
      <c r="E2752" s="78">
        <v>16</v>
      </c>
      <c r="F2752" s="77">
        <v>15.5</v>
      </c>
      <c r="G2752" s="77">
        <v>16.100000000000001</v>
      </c>
      <c r="H2752" s="91">
        <f t="shared" si="472"/>
        <v>6.2500000000000888E-3</v>
      </c>
      <c r="I2752" s="77">
        <f t="shared" si="473"/>
        <v>-0.5</v>
      </c>
      <c r="J2752" s="77">
        <f t="shared" si="474"/>
        <v>0.10000000000000142</v>
      </c>
      <c r="K2752" s="80">
        <v>1</v>
      </c>
      <c r="L2752" s="74"/>
    </row>
    <row r="2753" spans="1:12" s="1" customFormat="1" ht="15" hidden="1" customHeight="1">
      <c r="A2753" s="137">
        <v>39048</v>
      </c>
      <c r="B2753" s="73" t="s">
        <v>3534</v>
      </c>
      <c r="C2753" s="74" t="s">
        <v>1152</v>
      </c>
      <c r="D2753" s="73" t="s">
        <v>2687</v>
      </c>
      <c r="E2753" s="78">
        <v>4</v>
      </c>
      <c r="F2753" s="77">
        <v>4.3600000000000003</v>
      </c>
      <c r="G2753" s="77">
        <v>4.58</v>
      </c>
      <c r="H2753" s="91">
        <f t="shared" si="472"/>
        <v>0.14500000000000002</v>
      </c>
      <c r="I2753" s="77">
        <f t="shared" si="473"/>
        <v>0.36000000000000032</v>
      </c>
      <c r="J2753" s="77">
        <f t="shared" si="474"/>
        <v>0.58000000000000007</v>
      </c>
      <c r="K2753" s="80">
        <v>1</v>
      </c>
      <c r="L2753" s="74"/>
    </row>
    <row r="2754" spans="1:12" s="1" customFormat="1" ht="15" hidden="1" customHeight="1">
      <c r="A2754" s="137">
        <v>39049</v>
      </c>
      <c r="B2754" s="73" t="s">
        <v>1153</v>
      </c>
      <c r="C2754" s="74" t="s">
        <v>1154</v>
      </c>
      <c r="D2754" s="73" t="s">
        <v>1819</v>
      </c>
      <c r="E2754" s="78">
        <v>18</v>
      </c>
      <c r="F2754" s="77">
        <v>22</v>
      </c>
      <c r="G2754" s="77">
        <v>20.85</v>
      </c>
      <c r="H2754" s="91">
        <f t="shared" si="472"/>
        <v>0.15833333333333341</v>
      </c>
      <c r="I2754" s="77">
        <f t="shared" si="473"/>
        <v>4</v>
      </c>
      <c r="J2754" s="77">
        <f t="shared" si="474"/>
        <v>2.8500000000000014</v>
      </c>
      <c r="K2754" s="80">
        <v>3</v>
      </c>
      <c r="L2754" s="74"/>
    </row>
    <row r="2755" spans="1:12" s="1" customFormat="1" ht="15" hidden="1" customHeight="1">
      <c r="A2755" s="137">
        <v>39050</v>
      </c>
      <c r="B2755" s="73" t="s">
        <v>1155</v>
      </c>
      <c r="C2755" s="74" t="s">
        <v>2089</v>
      </c>
      <c r="D2755" s="73" t="s">
        <v>2890</v>
      </c>
      <c r="E2755" s="78">
        <v>7</v>
      </c>
      <c r="F2755" s="77">
        <v>7.5</v>
      </c>
      <c r="G2755" s="77">
        <v>8.1</v>
      </c>
      <c r="H2755" s="91">
        <f t="shared" si="472"/>
        <v>0.15714285714285708</v>
      </c>
      <c r="I2755" s="77">
        <f t="shared" si="473"/>
        <v>0.5</v>
      </c>
      <c r="J2755" s="77">
        <f t="shared" si="474"/>
        <v>1.0999999999999996</v>
      </c>
      <c r="K2755" s="80">
        <v>2</v>
      </c>
      <c r="L2755" s="74"/>
    </row>
    <row r="2756" spans="1:12" s="1" customFormat="1" ht="15" hidden="1" customHeight="1">
      <c r="A2756" s="137">
        <v>39055</v>
      </c>
      <c r="B2756" s="73" t="s">
        <v>2090</v>
      </c>
      <c r="C2756" s="74" t="s">
        <v>2091</v>
      </c>
      <c r="D2756" s="73" t="s">
        <v>4563</v>
      </c>
      <c r="E2756" s="78">
        <v>18.5</v>
      </c>
      <c r="F2756" s="77">
        <v>18.55</v>
      </c>
      <c r="G2756" s="77">
        <v>18</v>
      </c>
      <c r="H2756" s="91">
        <f t="shared" si="472"/>
        <v>-2.7027027027027029E-2</v>
      </c>
      <c r="I2756" s="77">
        <f t="shared" si="473"/>
        <v>5.0000000000000711E-2</v>
      </c>
      <c r="J2756" s="77">
        <f t="shared" si="474"/>
        <v>-0.5</v>
      </c>
      <c r="K2756" s="80">
        <v>1</v>
      </c>
      <c r="L2756" s="74"/>
    </row>
    <row r="2757" spans="1:12" s="1" customFormat="1" ht="15" hidden="1" customHeight="1">
      <c r="A2757" s="137">
        <v>39057</v>
      </c>
      <c r="B2757" s="73" t="s">
        <v>2126</v>
      </c>
      <c r="C2757" s="74" t="s">
        <v>1395</v>
      </c>
      <c r="D2757" s="73" t="s">
        <v>1396</v>
      </c>
      <c r="E2757" s="78">
        <v>5</v>
      </c>
      <c r="F2757" s="77">
        <v>5.15</v>
      </c>
      <c r="G2757" s="77">
        <v>5.05</v>
      </c>
      <c r="H2757" s="91">
        <f t="shared" si="472"/>
        <v>9.9999999999999638E-3</v>
      </c>
      <c r="I2757" s="77">
        <f t="shared" si="473"/>
        <v>0.15000000000000036</v>
      </c>
      <c r="J2757" s="77">
        <f t="shared" si="474"/>
        <v>4.9999999999999822E-2</v>
      </c>
      <c r="K2757" s="80">
        <v>1</v>
      </c>
      <c r="L2757" s="74"/>
    </row>
    <row r="2758" spans="1:12" s="1" customFormat="1" ht="15" hidden="1" customHeight="1">
      <c r="A2758" s="137">
        <v>39058</v>
      </c>
      <c r="B2758" s="73" t="s">
        <v>1401</v>
      </c>
      <c r="C2758" s="74" t="s">
        <v>1402</v>
      </c>
      <c r="D2758" s="73" t="s">
        <v>2132</v>
      </c>
      <c r="E2758" s="78">
        <v>21</v>
      </c>
      <c r="F2758" s="77">
        <v>30.3</v>
      </c>
      <c r="G2758" s="77">
        <v>32.6</v>
      </c>
      <c r="H2758" s="91">
        <f t="shared" si="472"/>
        <v>0.55238095238095242</v>
      </c>
      <c r="I2758" s="77">
        <f t="shared" si="473"/>
        <v>9.3000000000000007</v>
      </c>
      <c r="J2758" s="77">
        <f t="shared" si="474"/>
        <v>11.600000000000001</v>
      </c>
      <c r="K2758" s="80">
        <v>4</v>
      </c>
      <c r="L2758" s="74"/>
    </row>
    <row r="2759" spans="1:12" s="1" customFormat="1" ht="15" hidden="1" customHeight="1">
      <c r="A2759" s="137">
        <v>39058</v>
      </c>
      <c r="B2759" s="73" t="s">
        <v>1397</v>
      </c>
      <c r="C2759" s="74" t="s">
        <v>1398</v>
      </c>
      <c r="D2759" s="73" t="s">
        <v>726</v>
      </c>
      <c r="E2759" s="78">
        <v>14</v>
      </c>
      <c r="F2759" s="77">
        <v>15</v>
      </c>
      <c r="G2759" s="77">
        <v>16.02</v>
      </c>
      <c r="H2759" s="91">
        <f t="shared" si="472"/>
        <v>0.14428571428571427</v>
      </c>
      <c r="I2759" s="77">
        <f t="shared" si="473"/>
        <v>1</v>
      </c>
      <c r="J2759" s="77">
        <f t="shared" si="474"/>
        <v>2.0199999999999996</v>
      </c>
      <c r="K2759" s="80">
        <v>2</v>
      </c>
      <c r="L2759" s="74"/>
    </row>
    <row r="2760" spans="1:12" s="1" customFormat="1" ht="15" hidden="1" customHeight="1">
      <c r="A2760" s="137">
        <v>39058</v>
      </c>
      <c r="B2760" s="73" t="s">
        <v>1399</v>
      </c>
      <c r="C2760" s="74" t="s">
        <v>1400</v>
      </c>
      <c r="D2760" s="73" t="s">
        <v>901</v>
      </c>
      <c r="E2760" s="78">
        <v>18</v>
      </c>
      <c r="F2760" s="77">
        <v>24</v>
      </c>
      <c r="G2760" s="77">
        <v>25.1</v>
      </c>
      <c r="H2760" s="91">
        <f t="shared" si="472"/>
        <v>0.39444444444444454</v>
      </c>
      <c r="I2760" s="77">
        <f t="shared" si="473"/>
        <v>6</v>
      </c>
      <c r="J2760" s="77">
        <f t="shared" si="474"/>
        <v>7.1000000000000014</v>
      </c>
      <c r="K2760" s="80">
        <v>3</v>
      </c>
      <c r="L2760" s="74"/>
    </row>
    <row r="2761" spans="1:12" s="1" customFormat="1" ht="15" hidden="1" customHeight="1">
      <c r="A2761" s="137">
        <v>39063</v>
      </c>
      <c r="B2761" s="73" t="s">
        <v>1405</v>
      </c>
      <c r="C2761" s="74" t="s">
        <v>1406</v>
      </c>
      <c r="D2761" s="73" t="s">
        <v>1407</v>
      </c>
      <c r="E2761" s="78">
        <v>21</v>
      </c>
      <c r="F2761" s="77">
        <v>21.86</v>
      </c>
      <c r="G2761" s="77">
        <v>22.1</v>
      </c>
      <c r="H2761" s="91">
        <f t="shared" si="472"/>
        <v>5.2380952380952452E-2</v>
      </c>
      <c r="I2761" s="77">
        <f t="shared" si="473"/>
        <v>0.85999999999999943</v>
      </c>
      <c r="J2761" s="77">
        <f t="shared" si="474"/>
        <v>1.1000000000000014</v>
      </c>
      <c r="K2761" s="80">
        <v>2</v>
      </c>
      <c r="L2761" s="74"/>
    </row>
    <row r="2762" spans="1:12" s="1" customFormat="1" ht="15" customHeight="1">
      <c r="A2762" s="137">
        <v>39063</v>
      </c>
      <c r="B2762" s="73" t="s">
        <v>1408</v>
      </c>
      <c r="C2762" s="74" t="s">
        <v>1409</v>
      </c>
      <c r="D2762" s="73" t="s">
        <v>1410</v>
      </c>
      <c r="E2762" s="78">
        <v>12.25</v>
      </c>
      <c r="F2762" s="77">
        <v>12.76</v>
      </c>
      <c r="G2762" s="77">
        <v>12.35</v>
      </c>
      <c r="H2762" s="91">
        <f t="shared" si="472"/>
        <v>8.1632653061224202E-3</v>
      </c>
      <c r="I2762" s="77">
        <f t="shared" si="473"/>
        <v>0.50999999999999979</v>
      </c>
      <c r="J2762" s="77">
        <f t="shared" si="474"/>
        <v>9.9999999999999645E-2</v>
      </c>
      <c r="K2762" s="80">
        <v>1</v>
      </c>
      <c r="L2762" s="74"/>
    </row>
    <row r="2763" spans="1:12" s="1" customFormat="1" ht="15" hidden="1" customHeight="1">
      <c r="A2763" s="137">
        <v>39063</v>
      </c>
      <c r="B2763" s="73" t="s">
        <v>1411</v>
      </c>
      <c r="C2763" s="74" t="s">
        <v>1412</v>
      </c>
      <c r="D2763" s="73" t="s">
        <v>2473</v>
      </c>
      <c r="E2763" s="78">
        <v>11.5</v>
      </c>
      <c r="F2763" s="77">
        <v>13</v>
      </c>
      <c r="G2763" s="77">
        <v>15.18</v>
      </c>
      <c r="H2763" s="91">
        <f t="shared" si="472"/>
        <v>0.31999999999999995</v>
      </c>
      <c r="I2763" s="77">
        <f t="shared" si="473"/>
        <v>1.5</v>
      </c>
      <c r="J2763" s="77">
        <f t="shared" si="474"/>
        <v>3.6799999999999997</v>
      </c>
      <c r="K2763" s="80">
        <v>1</v>
      </c>
      <c r="L2763" s="74"/>
    </row>
    <row r="2764" spans="1:12" s="1" customFormat="1" ht="15" hidden="1" customHeight="1">
      <c r="A2764" s="137">
        <v>39063</v>
      </c>
      <c r="B2764" s="73" t="s">
        <v>1403</v>
      </c>
      <c r="C2764" s="74" t="s">
        <v>1404</v>
      </c>
      <c r="D2764" s="73" t="s">
        <v>2864</v>
      </c>
      <c r="E2764" s="78">
        <v>16.5</v>
      </c>
      <c r="F2764" s="77">
        <v>25</v>
      </c>
      <c r="G2764" s="77">
        <v>25.6</v>
      </c>
      <c r="H2764" s="91">
        <f t="shared" si="472"/>
        <v>0.55151515151515162</v>
      </c>
      <c r="I2764" s="77">
        <f t="shared" si="473"/>
        <v>8.5</v>
      </c>
      <c r="J2764" s="77">
        <f t="shared" si="474"/>
        <v>9.1000000000000014</v>
      </c>
      <c r="K2764" s="80">
        <v>3</v>
      </c>
      <c r="L2764" s="74"/>
    </row>
    <row r="2765" spans="1:12" s="1" customFormat="1" ht="15" hidden="1" customHeight="1">
      <c r="A2765" s="137">
        <v>39064</v>
      </c>
      <c r="B2765" s="73" t="s">
        <v>1418</v>
      </c>
      <c r="C2765" s="74" t="s">
        <v>1419</v>
      </c>
      <c r="D2765" s="73" t="s">
        <v>1420</v>
      </c>
      <c r="E2765" s="78">
        <v>13</v>
      </c>
      <c r="F2765" s="77">
        <v>12.75</v>
      </c>
      <c r="G2765" s="77">
        <v>12.35</v>
      </c>
      <c r="H2765" s="91">
        <f t="shared" si="472"/>
        <v>-5.0000000000000031E-2</v>
      </c>
      <c r="I2765" s="77">
        <f t="shared" si="473"/>
        <v>-0.25</v>
      </c>
      <c r="J2765" s="77">
        <f t="shared" si="474"/>
        <v>-0.65000000000000036</v>
      </c>
      <c r="K2765" s="80">
        <v>1</v>
      </c>
      <c r="L2765" s="74"/>
    </row>
    <row r="2766" spans="1:12" s="1" customFormat="1" ht="15" hidden="1" customHeight="1">
      <c r="A2766" s="137">
        <v>39064</v>
      </c>
      <c r="B2766" s="73" t="s">
        <v>1421</v>
      </c>
      <c r="C2766" s="74" t="s">
        <v>1422</v>
      </c>
      <c r="D2766" s="73" t="s">
        <v>1423</v>
      </c>
      <c r="E2766" s="78">
        <v>23</v>
      </c>
      <c r="F2766" s="77">
        <v>24.4</v>
      </c>
      <c r="G2766" s="77">
        <v>23.65</v>
      </c>
      <c r="H2766" s="91">
        <f t="shared" si="472"/>
        <v>2.8260869565217329E-2</v>
      </c>
      <c r="I2766" s="77">
        <f t="shared" si="473"/>
        <v>1.3999999999999986</v>
      </c>
      <c r="J2766" s="77">
        <f t="shared" si="474"/>
        <v>0.64999999999999858</v>
      </c>
      <c r="K2766" s="80">
        <v>2</v>
      </c>
      <c r="L2766" s="74"/>
    </row>
    <row r="2767" spans="1:12" s="1" customFormat="1" ht="15" hidden="1" customHeight="1">
      <c r="A2767" s="137">
        <v>39064</v>
      </c>
      <c r="B2767" s="73" t="s">
        <v>1424</v>
      </c>
      <c r="C2767" s="74" t="s">
        <v>1425</v>
      </c>
      <c r="D2767" s="73" t="s">
        <v>761</v>
      </c>
      <c r="E2767" s="78">
        <v>21</v>
      </c>
      <c r="F2767" s="77">
        <v>21.86</v>
      </c>
      <c r="G2767" s="77">
        <v>22.1</v>
      </c>
      <c r="H2767" s="91">
        <f t="shared" si="472"/>
        <v>5.2380952380952452E-2</v>
      </c>
      <c r="I2767" s="77">
        <f t="shared" si="473"/>
        <v>0.85999999999999943</v>
      </c>
      <c r="J2767" s="77">
        <f t="shared" si="474"/>
        <v>1.1000000000000014</v>
      </c>
      <c r="K2767" s="80">
        <v>1</v>
      </c>
      <c r="L2767" s="74"/>
    </row>
    <row r="2768" spans="1:12" s="1" customFormat="1" ht="15" hidden="1" customHeight="1">
      <c r="A2768" s="137">
        <v>39064</v>
      </c>
      <c r="B2768" s="73" t="s">
        <v>1426</v>
      </c>
      <c r="C2768" s="74" t="s">
        <v>1427</v>
      </c>
      <c r="D2768" s="73" t="s">
        <v>1428</v>
      </c>
      <c r="E2768" s="78">
        <v>17</v>
      </c>
      <c r="F2768" s="77">
        <v>19</v>
      </c>
      <c r="G2768" s="77">
        <v>17.71</v>
      </c>
      <c r="H2768" s="91">
        <f t="shared" si="472"/>
        <v>4.1764705882352988E-2</v>
      </c>
      <c r="I2768" s="77">
        <f t="shared" si="473"/>
        <v>2</v>
      </c>
      <c r="J2768" s="77">
        <f t="shared" si="474"/>
        <v>0.71000000000000085</v>
      </c>
      <c r="K2768" s="80">
        <v>2</v>
      </c>
      <c r="L2768" s="74"/>
    </row>
    <row r="2769" spans="1:15" s="1" customFormat="1" ht="15" hidden="1" customHeight="1">
      <c r="A2769" s="137">
        <v>39064</v>
      </c>
      <c r="B2769" s="73" t="s">
        <v>1429</v>
      </c>
      <c r="C2769" s="74" t="s">
        <v>1430</v>
      </c>
      <c r="D2769" s="73" t="s">
        <v>4204</v>
      </c>
      <c r="E2769" s="78">
        <v>11</v>
      </c>
      <c r="F2769" s="77">
        <v>11.05</v>
      </c>
      <c r="G2769" s="77">
        <v>10.050000000000001</v>
      </c>
      <c r="H2769" s="91">
        <f t="shared" si="472"/>
        <v>-8.6363636363636295E-2</v>
      </c>
      <c r="I2769" s="77">
        <f t="shared" si="473"/>
        <v>5.0000000000000711E-2</v>
      </c>
      <c r="J2769" s="77">
        <f t="shared" si="474"/>
        <v>-0.94999999999999929</v>
      </c>
      <c r="K2769" s="80">
        <v>1</v>
      </c>
      <c r="L2769" s="74"/>
    </row>
    <row r="2770" spans="1:15" s="1" customFormat="1" ht="15" hidden="1" customHeight="1">
      <c r="A2770" s="137">
        <v>39064</v>
      </c>
      <c r="B2770" s="73" t="s">
        <v>1413</v>
      </c>
      <c r="C2770" s="74" t="s">
        <v>1414</v>
      </c>
      <c r="D2770" s="73" t="s">
        <v>2481</v>
      </c>
      <c r="E2770" s="78">
        <v>21</v>
      </c>
      <c r="F2770" s="77">
        <v>25</v>
      </c>
      <c r="G2770" s="77">
        <v>25</v>
      </c>
      <c r="H2770" s="91">
        <f t="shared" si="472"/>
        <v>0.19047619047619047</v>
      </c>
      <c r="I2770" s="77">
        <f t="shared" si="473"/>
        <v>4</v>
      </c>
      <c r="J2770" s="77">
        <f t="shared" si="474"/>
        <v>4</v>
      </c>
      <c r="K2770" s="80">
        <v>2</v>
      </c>
      <c r="L2770" s="74"/>
    </row>
    <row r="2771" spans="1:15" s="1" customFormat="1" ht="15" hidden="1" customHeight="1">
      <c r="A2771" s="137">
        <v>39064</v>
      </c>
      <c r="B2771" s="73" t="s">
        <v>1415</v>
      </c>
      <c r="C2771" s="74" t="s">
        <v>1416</v>
      </c>
      <c r="D2771" s="73" t="s">
        <v>1417</v>
      </c>
      <c r="E2771" s="78">
        <v>16.5</v>
      </c>
      <c r="F2771" s="77">
        <v>20</v>
      </c>
      <c r="G2771" s="77">
        <v>18.7</v>
      </c>
      <c r="H2771" s="91">
        <f t="shared" si="472"/>
        <v>0.1333333333333333</v>
      </c>
      <c r="I2771" s="77">
        <f t="shared" si="473"/>
        <v>3.5</v>
      </c>
      <c r="J2771" s="77">
        <f t="shared" si="474"/>
        <v>2.1999999999999993</v>
      </c>
      <c r="K2771" s="80">
        <v>2</v>
      </c>
      <c r="L2771" s="74"/>
    </row>
    <row r="2772" spans="1:15" s="1" customFormat="1" ht="15" hidden="1" customHeight="1">
      <c r="A2772" s="137">
        <v>39065</v>
      </c>
      <c r="B2772" s="73" t="s">
        <v>80</v>
      </c>
      <c r="C2772" s="74" t="s">
        <v>28</v>
      </c>
      <c r="D2772" s="73" t="s">
        <v>29</v>
      </c>
      <c r="E2772" s="78">
        <v>6</v>
      </c>
      <c r="F2772" s="77">
        <v>6.1</v>
      </c>
      <c r="G2772" s="77">
        <v>6.23</v>
      </c>
      <c r="H2772" s="91">
        <f t="shared" si="472"/>
        <v>3.8333333333333407E-2</v>
      </c>
      <c r="I2772" s="77">
        <f t="shared" si="473"/>
        <v>9.9999999999999645E-2</v>
      </c>
      <c r="J2772" s="77">
        <f t="shared" si="474"/>
        <v>0.23000000000000043</v>
      </c>
      <c r="K2772" s="80">
        <v>1</v>
      </c>
      <c r="L2772" s="74"/>
    </row>
    <row r="2773" spans="1:15" s="1" customFormat="1" ht="15" hidden="1" customHeight="1">
      <c r="A2773" s="137">
        <v>39065</v>
      </c>
      <c r="B2773" s="73" t="s">
        <v>30</v>
      </c>
      <c r="C2773" s="74" t="s">
        <v>31</v>
      </c>
      <c r="D2773" s="73" t="s">
        <v>901</v>
      </c>
      <c r="E2773" s="78">
        <v>13.5</v>
      </c>
      <c r="F2773" s="77">
        <v>13.5</v>
      </c>
      <c r="G2773" s="77">
        <v>14.29</v>
      </c>
      <c r="H2773" s="91">
        <f t="shared" si="472"/>
        <v>5.8518518518518456E-2</v>
      </c>
      <c r="I2773" s="77">
        <f t="shared" si="473"/>
        <v>0</v>
      </c>
      <c r="J2773" s="77">
        <f t="shared" si="474"/>
        <v>0.78999999999999915</v>
      </c>
      <c r="K2773" s="80">
        <v>1</v>
      </c>
      <c r="L2773" s="74"/>
    </row>
    <row r="2774" spans="1:15" s="1" customFormat="1" ht="15" hidden="1" customHeight="1">
      <c r="A2774" s="137">
        <v>39065</v>
      </c>
      <c r="B2774" s="73" t="s">
        <v>18</v>
      </c>
      <c r="C2774" s="74" t="s">
        <v>19</v>
      </c>
      <c r="D2774" s="73" t="s">
        <v>4417</v>
      </c>
      <c r="E2774" s="78">
        <v>13</v>
      </c>
      <c r="F2774" s="77">
        <v>13.75</v>
      </c>
      <c r="G2774" s="77">
        <v>15.2</v>
      </c>
      <c r="H2774" s="91">
        <f t="shared" si="472"/>
        <v>0.16923076923076918</v>
      </c>
      <c r="I2774" s="77">
        <f t="shared" si="473"/>
        <v>0.75</v>
      </c>
      <c r="J2774" s="77">
        <f t="shared" si="474"/>
        <v>2.1999999999999993</v>
      </c>
      <c r="K2774" s="80">
        <v>1</v>
      </c>
      <c r="L2774" s="74"/>
      <c r="M2774" s="8"/>
      <c r="N2774" s="8"/>
      <c r="O2774" s="8"/>
    </row>
    <row r="2775" spans="1:15" s="1" customFormat="1" ht="15" hidden="1" customHeight="1">
      <c r="A2775" s="137">
        <v>39065</v>
      </c>
      <c r="B2775" s="73" t="s">
        <v>4013</v>
      </c>
      <c r="C2775" s="74" t="s">
        <v>4014</v>
      </c>
      <c r="D2775" s="73" t="s">
        <v>5065</v>
      </c>
      <c r="E2775" s="78">
        <v>14</v>
      </c>
      <c r="F2775" s="77">
        <v>14.25</v>
      </c>
      <c r="G2775" s="77">
        <v>15.4</v>
      </c>
      <c r="H2775" s="91">
        <f t="shared" si="472"/>
        <v>0.10000000000000002</v>
      </c>
      <c r="I2775" s="77">
        <f t="shared" si="473"/>
        <v>0.25</v>
      </c>
      <c r="J2775" s="77">
        <f t="shared" si="474"/>
        <v>1.4000000000000004</v>
      </c>
      <c r="K2775" s="80">
        <v>1</v>
      </c>
      <c r="L2775" s="74"/>
      <c r="M2775" s="8"/>
      <c r="N2775" s="8"/>
      <c r="O2775" s="8"/>
    </row>
    <row r="2776" spans="1:15" s="1" customFormat="1" ht="15" hidden="1" customHeight="1">
      <c r="A2776" s="137">
        <v>39065</v>
      </c>
      <c r="B2776" s="73" t="s">
        <v>1431</v>
      </c>
      <c r="C2776" s="74" t="s">
        <v>1432</v>
      </c>
      <c r="D2776" s="73" t="s">
        <v>2307</v>
      </c>
      <c r="E2776" s="78">
        <v>25</v>
      </c>
      <c r="F2776" s="77">
        <v>30</v>
      </c>
      <c r="G2776" s="77">
        <v>33.880000000000003</v>
      </c>
      <c r="H2776" s="91">
        <f t="shared" si="472"/>
        <v>0.35520000000000013</v>
      </c>
      <c r="I2776" s="77">
        <f t="shared" si="473"/>
        <v>5</v>
      </c>
      <c r="J2776" s="77">
        <f t="shared" si="474"/>
        <v>8.8800000000000026</v>
      </c>
      <c r="K2776" s="80">
        <v>2</v>
      </c>
      <c r="L2776" s="74"/>
      <c r="M2776" s="8"/>
      <c r="N2776" s="8"/>
      <c r="O2776" s="8"/>
    </row>
    <row r="2777" spans="1:15" s="1" customFormat="1" ht="15" hidden="1" customHeight="1">
      <c r="A2777" s="137">
        <v>39065</v>
      </c>
      <c r="B2777" s="73" t="s">
        <v>1433</v>
      </c>
      <c r="C2777" s="74" t="s">
        <v>1434</v>
      </c>
      <c r="D2777" s="73" t="s">
        <v>1435</v>
      </c>
      <c r="E2777" s="78">
        <v>11</v>
      </c>
      <c r="F2777" s="77">
        <v>13.5</v>
      </c>
      <c r="G2777" s="77">
        <v>12.66</v>
      </c>
      <c r="H2777" s="91">
        <f t="shared" si="472"/>
        <v>0.15090909090909091</v>
      </c>
      <c r="I2777" s="77">
        <f t="shared" si="473"/>
        <v>2.5</v>
      </c>
      <c r="J2777" s="77">
        <f t="shared" si="474"/>
        <v>1.6600000000000001</v>
      </c>
      <c r="K2777" s="80">
        <v>2</v>
      </c>
      <c r="L2777" s="74"/>
    </row>
    <row r="2778" spans="1:15" s="1" customFormat="1" ht="15" hidden="1" customHeight="1">
      <c r="A2778" s="137">
        <v>39065</v>
      </c>
      <c r="B2778" s="73" t="s">
        <v>1436</v>
      </c>
      <c r="C2778" s="74" t="s">
        <v>1437</v>
      </c>
      <c r="D2778" s="73" t="s">
        <v>2313</v>
      </c>
      <c r="E2778" s="78">
        <v>13</v>
      </c>
      <c r="F2778" s="77">
        <v>25</v>
      </c>
      <c r="G2778" s="77">
        <v>23.1</v>
      </c>
      <c r="H2778" s="91">
        <f t="shared" si="472"/>
        <v>0.77692307692307705</v>
      </c>
      <c r="I2778" s="77">
        <f t="shared" si="473"/>
        <v>12</v>
      </c>
      <c r="J2778" s="77">
        <f t="shared" si="474"/>
        <v>10.100000000000001</v>
      </c>
      <c r="K2778" s="80">
        <v>3</v>
      </c>
      <c r="L2778" s="74"/>
    </row>
    <row r="2779" spans="1:15" s="1" customFormat="1" ht="15" hidden="1" customHeight="1">
      <c r="A2779" s="137">
        <v>39069</v>
      </c>
      <c r="B2779" s="73" t="s">
        <v>4017</v>
      </c>
      <c r="C2779" s="74" t="s">
        <v>4018</v>
      </c>
      <c r="D2779" s="73" t="s">
        <v>4019</v>
      </c>
      <c r="E2779" s="78">
        <v>8</v>
      </c>
      <c r="F2779" s="77">
        <v>8</v>
      </c>
      <c r="G2779" s="77">
        <v>8</v>
      </c>
      <c r="H2779" s="91">
        <f t="shared" si="472"/>
        <v>0</v>
      </c>
      <c r="I2779" s="77">
        <f t="shared" si="473"/>
        <v>0</v>
      </c>
      <c r="J2779" s="77">
        <f>G2779-E2779</f>
        <v>0</v>
      </c>
      <c r="K2779" s="80">
        <v>1</v>
      </c>
      <c r="L2779" s="74"/>
    </row>
    <row r="2780" spans="1:15" s="1" customFormat="1" ht="15" hidden="1" customHeight="1">
      <c r="A2780" s="137">
        <v>39069</v>
      </c>
      <c r="B2780" s="73" t="s">
        <v>3882</v>
      </c>
      <c r="C2780" s="74" t="s">
        <v>3883</v>
      </c>
      <c r="D2780" s="73" t="s">
        <v>3884</v>
      </c>
      <c r="E2780" s="78">
        <v>6</v>
      </c>
      <c r="F2780" s="77">
        <v>6</v>
      </c>
      <c r="G2780" s="77">
        <v>6</v>
      </c>
      <c r="H2780" s="91">
        <f t="shared" si="472"/>
        <v>0</v>
      </c>
      <c r="I2780" s="77">
        <f t="shared" si="473"/>
        <v>0</v>
      </c>
      <c r="J2780" s="77">
        <f>G2780-E2780</f>
        <v>0</v>
      </c>
      <c r="K2780" s="80">
        <v>1</v>
      </c>
      <c r="L2780" s="74"/>
    </row>
    <row r="2781" spans="1:15" s="1" customFormat="1" ht="15" hidden="1" customHeight="1">
      <c r="A2781" s="137">
        <v>39069</v>
      </c>
      <c r="B2781" s="73" t="s">
        <v>3885</v>
      </c>
      <c r="C2781" s="74" t="s">
        <v>3886</v>
      </c>
      <c r="D2781" s="73" t="s">
        <v>1906</v>
      </c>
      <c r="E2781" s="78">
        <v>8.2799999999999994</v>
      </c>
      <c r="F2781" s="77">
        <v>8.51</v>
      </c>
      <c r="G2781" s="77">
        <v>11.08</v>
      </c>
      <c r="H2781" s="91">
        <f t="shared" si="472"/>
        <v>0.33816425120772958</v>
      </c>
      <c r="I2781" s="77">
        <f t="shared" si="473"/>
        <v>0.23000000000000043</v>
      </c>
      <c r="J2781" s="77">
        <f t="shared" ref="J2781:J2790" si="475">(G2781-E2781)</f>
        <v>2.8000000000000007</v>
      </c>
      <c r="K2781" s="80">
        <v>1</v>
      </c>
      <c r="L2781" s="74"/>
    </row>
    <row r="2782" spans="1:15" s="1" customFormat="1" ht="15" hidden="1" customHeight="1">
      <c r="A2782" s="137">
        <v>39069</v>
      </c>
      <c r="B2782" s="73" t="s">
        <v>3887</v>
      </c>
      <c r="C2782" s="74" t="s">
        <v>1636</v>
      </c>
      <c r="D2782" s="73" t="s">
        <v>1637</v>
      </c>
      <c r="E2782" s="78">
        <v>19</v>
      </c>
      <c r="F2782" s="77">
        <v>22</v>
      </c>
      <c r="G2782" s="77">
        <v>21.55</v>
      </c>
      <c r="H2782" s="91">
        <f t="shared" si="472"/>
        <v>0.1342105263157895</v>
      </c>
      <c r="I2782" s="77">
        <f t="shared" si="473"/>
        <v>3</v>
      </c>
      <c r="J2782" s="77">
        <f t="shared" si="475"/>
        <v>2.5500000000000007</v>
      </c>
      <c r="K2782" s="80">
        <v>4</v>
      </c>
      <c r="L2782" s="74"/>
    </row>
    <row r="2783" spans="1:15" s="1" customFormat="1" ht="15" hidden="1" customHeight="1">
      <c r="A2783" s="137">
        <v>39069</v>
      </c>
      <c r="B2783" s="73" t="s">
        <v>1638</v>
      </c>
      <c r="C2783" s="74" t="s">
        <v>1639</v>
      </c>
      <c r="D2783" s="73" t="s">
        <v>901</v>
      </c>
      <c r="E2783" s="78">
        <v>18.5</v>
      </c>
      <c r="F2783" s="77">
        <v>26</v>
      </c>
      <c r="G2783" s="77">
        <v>20.28</v>
      </c>
      <c r="H2783" s="91">
        <f t="shared" si="472"/>
        <v>9.6216216216216274E-2</v>
      </c>
      <c r="I2783" s="77">
        <f t="shared" si="473"/>
        <v>7.5</v>
      </c>
      <c r="J2783" s="77">
        <f t="shared" si="475"/>
        <v>1.7800000000000011</v>
      </c>
      <c r="K2783" s="80">
        <v>3</v>
      </c>
      <c r="L2783" s="74"/>
    </row>
    <row r="2784" spans="1:15" s="1" customFormat="1" ht="15" hidden="1" customHeight="1">
      <c r="A2784" s="137">
        <v>39069</v>
      </c>
      <c r="B2784" s="73" t="s">
        <v>4015</v>
      </c>
      <c r="C2784" s="74" t="s">
        <v>4016</v>
      </c>
      <c r="D2784" s="73" t="s">
        <v>3152</v>
      </c>
      <c r="E2784" s="78">
        <v>17</v>
      </c>
      <c r="F2784" s="77">
        <v>18</v>
      </c>
      <c r="G2784" s="77">
        <v>18.440000000000001</v>
      </c>
      <c r="H2784" s="91">
        <f t="shared" si="472"/>
        <v>8.4705882352941256E-2</v>
      </c>
      <c r="I2784" s="77">
        <f t="shared" si="473"/>
        <v>1</v>
      </c>
      <c r="J2784" s="77">
        <f t="shared" si="475"/>
        <v>1.4400000000000013</v>
      </c>
      <c r="K2784" s="80">
        <v>2</v>
      </c>
      <c r="L2784" s="74"/>
    </row>
    <row r="2785" spans="1:12" s="1" customFormat="1" ht="15" hidden="1" customHeight="1">
      <c r="A2785" s="137">
        <v>39070</v>
      </c>
      <c r="B2785" s="73" t="s">
        <v>1617</v>
      </c>
      <c r="C2785" s="74" t="s">
        <v>1618</v>
      </c>
      <c r="D2785" s="73" t="s">
        <v>1619</v>
      </c>
      <c r="E2785" s="78">
        <v>12.5</v>
      </c>
      <c r="F2785" s="77">
        <v>12.5</v>
      </c>
      <c r="G2785" s="77">
        <v>9.9600000000000009</v>
      </c>
      <c r="H2785" s="91">
        <f t="shared" si="472"/>
        <v>-0.20319999999999994</v>
      </c>
      <c r="I2785" s="77">
        <f t="shared" si="473"/>
        <v>0</v>
      </c>
      <c r="J2785" s="77">
        <f t="shared" si="475"/>
        <v>-2.5399999999999991</v>
      </c>
      <c r="K2785" s="80">
        <v>3</v>
      </c>
      <c r="L2785" s="74" t="s">
        <v>3006</v>
      </c>
    </row>
    <row r="2786" spans="1:12" s="1" customFormat="1" ht="15" hidden="1" customHeight="1">
      <c r="A2786" s="137">
        <v>39070</v>
      </c>
      <c r="B2786" s="73" t="s">
        <v>1608</v>
      </c>
      <c r="C2786" s="74" t="s">
        <v>1609</v>
      </c>
      <c r="D2786" s="73" t="s">
        <v>1610</v>
      </c>
      <c r="E2786" s="78">
        <v>8</v>
      </c>
      <c r="F2786" s="77">
        <v>7.95</v>
      </c>
      <c r="G2786" s="77">
        <v>7.94</v>
      </c>
      <c r="H2786" s="91">
        <f t="shared" si="472"/>
        <v>-7.4999999999999512E-3</v>
      </c>
      <c r="I2786" s="77">
        <f t="shared" si="473"/>
        <v>-4.9999999999999822E-2</v>
      </c>
      <c r="J2786" s="77">
        <f t="shared" si="475"/>
        <v>-5.9999999999999609E-2</v>
      </c>
      <c r="K2786" s="80">
        <v>1</v>
      </c>
      <c r="L2786" s="74"/>
    </row>
    <row r="2787" spans="1:12" s="1" customFormat="1" ht="15" hidden="1" customHeight="1">
      <c r="A2787" s="137">
        <v>39070</v>
      </c>
      <c r="B2787" s="73" t="s">
        <v>1611</v>
      </c>
      <c r="C2787" s="74" t="s">
        <v>1612</v>
      </c>
      <c r="D2787" s="73" t="s">
        <v>1613</v>
      </c>
      <c r="E2787" s="78">
        <v>6</v>
      </c>
      <c r="F2787" s="77">
        <v>6.7</v>
      </c>
      <c r="G2787" s="77">
        <v>7.67</v>
      </c>
      <c r="H2787" s="91">
        <f t="shared" si="472"/>
        <v>0.27833333333333332</v>
      </c>
      <c r="I2787" s="77">
        <f t="shared" si="473"/>
        <v>0.70000000000000018</v>
      </c>
      <c r="J2787" s="77">
        <f t="shared" si="475"/>
        <v>1.67</v>
      </c>
      <c r="K2787" s="80">
        <v>1</v>
      </c>
      <c r="L2787" s="74"/>
    </row>
    <row r="2788" spans="1:12" s="1" customFormat="1" ht="15" hidden="1" customHeight="1">
      <c r="A2788" s="137">
        <v>39070</v>
      </c>
      <c r="B2788" s="73" t="s">
        <v>1614</v>
      </c>
      <c r="C2788" s="74" t="s">
        <v>1615</v>
      </c>
      <c r="D2788" s="73" t="s">
        <v>1616</v>
      </c>
      <c r="E2788" s="78">
        <v>12</v>
      </c>
      <c r="F2788" s="77">
        <v>12</v>
      </c>
      <c r="G2788" s="77">
        <v>11.5</v>
      </c>
      <c r="H2788" s="91">
        <f t="shared" si="472"/>
        <v>-4.1666666666666664E-2</v>
      </c>
      <c r="I2788" s="77">
        <f t="shared" si="473"/>
        <v>0</v>
      </c>
      <c r="J2788" s="77">
        <f t="shared" si="475"/>
        <v>-0.5</v>
      </c>
      <c r="K2788" s="80">
        <v>1</v>
      </c>
      <c r="L2788" s="74"/>
    </row>
    <row r="2789" spans="1:12" s="1" customFormat="1" ht="15" hidden="1" customHeight="1">
      <c r="A2789" s="137">
        <v>39071</v>
      </c>
      <c r="B2789" s="73" t="s">
        <v>1620</v>
      </c>
      <c r="C2789" s="74" t="s">
        <v>1621</v>
      </c>
      <c r="D2789" s="73" t="s">
        <v>1622</v>
      </c>
      <c r="E2789" s="78">
        <v>6</v>
      </c>
      <c r="F2789" s="77">
        <v>6</v>
      </c>
      <c r="G2789" s="77">
        <v>6.15</v>
      </c>
      <c r="H2789" s="91">
        <f t="shared" si="472"/>
        <v>2.500000000000006E-2</v>
      </c>
      <c r="I2789" s="77">
        <f t="shared" si="473"/>
        <v>0</v>
      </c>
      <c r="J2789" s="77">
        <f t="shared" si="475"/>
        <v>0.15000000000000036</v>
      </c>
      <c r="K2789" s="80">
        <v>1</v>
      </c>
      <c r="L2789" s="74"/>
    </row>
    <row r="2790" spans="1:12" s="1" customFormat="1" ht="15" hidden="1" customHeight="1">
      <c r="A2790" s="137">
        <v>39071</v>
      </c>
      <c r="B2790" s="73" t="s">
        <v>1623</v>
      </c>
      <c r="C2790" s="74" t="s">
        <v>1624</v>
      </c>
      <c r="D2790" s="73" t="s">
        <v>1625</v>
      </c>
      <c r="E2790" s="78">
        <v>7.35</v>
      </c>
      <c r="F2790" s="77">
        <v>7.15</v>
      </c>
      <c r="G2790" s="77">
        <v>7.35</v>
      </c>
      <c r="H2790" s="91">
        <f t="shared" si="472"/>
        <v>0</v>
      </c>
      <c r="I2790" s="77">
        <f t="shared" si="473"/>
        <v>-0.19999999999999929</v>
      </c>
      <c r="J2790" s="77">
        <f t="shared" si="475"/>
        <v>0</v>
      </c>
      <c r="K2790" s="80">
        <v>1</v>
      </c>
      <c r="L2790" s="74"/>
    </row>
    <row r="2791" spans="1:12" s="1" customFormat="1" ht="15" hidden="1" customHeight="1">
      <c r="A2791" s="137">
        <v>39072</v>
      </c>
      <c r="B2791" s="73" t="s">
        <v>1626</v>
      </c>
      <c r="C2791" s="74" t="s">
        <v>1627</v>
      </c>
      <c r="D2791" s="73" t="s">
        <v>1819</v>
      </c>
      <c r="E2791" s="78">
        <v>10</v>
      </c>
      <c r="F2791" s="77">
        <v>10</v>
      </c>
      <c r="G2791" s="77">
        <v>10</v>
      </c>
      <c r="H2791" s="91">
        <f t="shared" si="472"/>
        <v>0</v>
      </c>
      <c r="I2791" s="77">
        <f t="shared" si="473"/>
        <v>0</v>
      </c>
      <c r="J2791" s="77">
        <f>G2791-E2791</f>
        <v>0</v>
      </c>
      <c r="K2791" s="80">
        <v>1</v>
      </c>
      <c r="L2791" s="74"/>
    </row>
    <row r="2792" spans="1:12" s="1" customFormat="1" ht="15" hidden="1" customHeight="1">
      <c r="A2792" s="210"/>
      <c r="B2792" s="73"/>
      <c r="C2792" s="74"/>
      <c r="D2792" s="73"/>
      <c r="E2792" s="78"/>
      <c r="F2792" s="77"/>
      <c r="G2792" s="77"/>
      <c r="H2792" s="91"/>
      <c r="I2792" s="77"/>
      <c r="J2792" s="77"/>
      <c r="K2792" s="80"/>
      <c r="L2792" s="74"/>
    </row>
    <row r="2793" spans="1:12" s="1" customFormat="1" ht="15" hidden="1" customHeight="1" thickBot="1">
      <c r="A2793" s="72"/>
      <c r="B2793" s="211"/>
      <c r="C2793" s="74"/>
      <c r="D2793" s="209"/>
      <c r="E2793" s="78"/>
      <c r="F2793" s="77"/>
      <c r="G2793" s="77"/>
      <c r="H2793" s="91"/>
      <c r="I2793" s="77"/>
      <c r="J2793" s="77"/>
      <c r="K2793" s="80"/>
      <c r="L2793" s="80"/>
    </row>
    <row r="2794" spans="1:12" s="1" customFormat="1" ht="15" hidden="1" customHeight="1" thickTop="1">
      <c r="A2794" s="100" t="s">
        <v>699</v>
      </c>
      <c r="B2794" s="101"/>
      <c r="C2794" s="101"/>
      <c r="D2794" s="101" t="s">
        <v>3367</v>
      </c>
      <c r="E2794" s="102" t="s">
        <v>700</v>
      </c>
      <c r="F2794" s="103" t="s">
        <v>701</v>
      </c>
      <c r="G2794" s="104" t="s">
        <v>702</v>
      </c>
      <c r="H2794" s="105" t="s">
        <v>702</v>
      </c>
      <c r="I2794" s="106" t="s">
        <v>3004</v>
      </c>
      <c r="J2794" s="106" t="s">
        <v>3004</v>
      </c>
      <c r="K2794" s="107" t="s">
        <v>711</v>
      </c>
      <c r="L2794" s="108"/>
    </row>
    <row r="2795" spans="1:12" s="1" customFormat="1" ht="15" hidden="1" customHeight="1" thickBot="1">
      <c r="A2795" s="109" t="s">
        <v>703</v>
      </c>
      <c r="B2795" s="110" t="s">
        <v>2220</v>
      </c>
      <c r="C2795" s="110" t="s">
        <v>704</v>
      </c>
      <c r="D2795" s="110" t="s">
        <v>3366</v>
      </c>
      <c r="E2795" s="111" t="s">
        <v>705</v>
      </c>
      <c r="F2795" s="112" t="s">
        <v>705</v>
      </c>
      <c r="G2795" s="113" t="s">
        <v>706</v>
      </c>
      <c r="H2795" s="114" t="s">
        <v>707</v>
      </c>
      <c r="I2795" s="115" t="s">
        <v>701</v>
      </c>
      <c r="J2795" s="115" t="s">
        <v>706</v>
      </c>
      <c r="K2795" s="116" t="s">
        <v>2169</v>
      </c>
      <c r="L2795" s="117" t="s">
        <v>3005</v>
      </c>
    </row>
    <row r="2796" spans="1:12" s="1" customFormat="1" ht="15" hidden="1" customHeight="1" thickTop="1" thickBot="1">
      <c r="A2796" s="72"/>
      <c r="B2796" s="118">
        <v>2005</v>
      </c>
      <c r="C2796" s="74"/>
      <c r="D2796" s="73"/>
      <c r="E2796" s="76"/>
      <c r="F2796" s="77"/>
      <c r="G2796" s="78"/>
      <c r="H2796" s="79"/>
      <c r="I2796" s="79"/>
      <c r="J2796" s="74"/>
      <c r="K2796" s="80"/>
      <c r="L2796" s="81"/>
    </row>
    <row r="2797" spans="1:12" s="1" customFormat="1" ht="15" hidden="1" customHeight="1" thickTop="1">
      <c r="A2797" s="137">
        <v>38372</v>
      </c>
      <c r="B2797" s="73" t="s">
        <v>68</v>
      </c>
      <c r="C2797" s="74" t="s">
        <v>3008</v>
      </c>
      <c r="D2797" s="138" t="s">
        <v>2473</v>
      </c>
      <c r="E2797" s="78">
        <v>16</v>
      </c>
      <c r="F2797" s="77">
        <v>16</v>
      </c>
      <c r="G2797" s="77">
        <v>16</v>
      </c>
      <c r="H2797" s="91">
        <f t="shared" ref="H2797:H2860" si="476">(G2797-E2797)/E2797</f>
        <v>0</v>
      </c>
      <c r="I2797" s="77">
        <f t="shared" ref="I2797:I2842" si="477">(F2797-E2797)</f>
        <v>0</v>
      </c>
      <c r="J2797" s="77">
        <f t="shared" ref="J2797:J2828" si="478">(G2797-E2797)</f>
        <v>0</v>
      </c>
      <c r="K2797" s="80">
        <v>1</v>
      </c>
      <c r="L2797" s="74"/>
    </row>
    <row r="2798" spans="1:12" s="1" customFormat="1" ht="15" hidden="1" customHeight="1">
      <c r="A2798" s="137">
        <v>38372</v>
      </c>
      <c r="B2798" s="73" t="s">
        <v>63</v>
      </c>
      <c r="C2798" s="74" t="s">
        <v>64</v>
      </c>
      <c r="D2798" s="73" t="s">
        <v>328</v>
      </c>
      <c r="E2798" s="78">
        <v>10.5</v>
      </c>
      <c r="F2798" s="77">
        <v>11.8</v>
      </c>
      <c r="G2798" s="77">
        <v>12.05</v>
      </c>
      <c r="H2798" s="91">
        <f t="shared" si="476"/>
        <v>0.14761904761904768</v>
      </c>
      <c r="I2798" s="77">
        <f t="shared" si="477"/>
        <v>1.3000000000000007</v>
      </c>
      <c r="J2798" s="77">
        <f t="shared" si="478"/>
        <v>1.5500000000000007</v>
      </c>
      <c r="K2798" s="80">
        <v>2</v>
      </c>
      <c r="L2798" s="74"/>
    </row>
    <row r="2799" spans="1:12" s="1" customFormat="1" ht="15" hidden="1" customHeight="1">
      <c r="A2799" s="137">
        <v>38372</v>
      </c>
      <c r="B2799" s="73" t="s">
        <v>65</v>
      </c>
      <c r="C2799" s="74" t="s">
        <v>66</v>
      </c>
      <c r="D2799" s="73" t="s">
        <v>67</v>
      </c>
      <c r="E2799" s="78">
        <v>7</v>
      </c>
      <c r="F2799" s="77">
        <v>11</v>
      </c>
      <c r="G2799" s="77">
        <v>8.69</v>
      </c>
      <c r="H2799" s="91">
        <f t="shared" si="476"/>
        <v>0.24142857142857135</v>
      </c>
      <c r="I2799" s="77">
        <f t="shared" si="477"/>
        <v>4</v>
      </c>
      <c r="J2799" s="77">
        <f t="shared" si="478"/>
        <v>1.6899999999999995</v>
      </c>
      <c r="K2799" s="80">
        <v>2</v>
      </c>
      <c r="L2799" s="74"/>
    </row>
    <row r="2800" spans="1:12" s="1" customFormat="1" ht="15" hidden="1" customHeight="1">
      <c r="A2800" s="137">
        <v>38377</v>
      </c>
      <c r="B2800" s="209" t="s">
        <v>3011</v>
      </c>
      <c r="C2800" s="74" t="s">
        <v>3012</v>
      </c>
      <c r="D2800" s="209" t="s">
        <v>3013</v>
      </c>
      <c r="E2800" s="78">
        <v>16</v>
      </c>
      <c r="F2800" s="77">
        <v>16.25</v>
      </c>
      <c r="G2800" s="77">
        <v>16.45</v>
      </c>
      <c r="H2800" s="91">
        <f t="shared" si="476"/>
        <v>2.8124999999999956E-2</v>
      </c>
      <c r="I2800" s="77">
        <f t="shared" si="477"/>
        <v>0.25</v>
      </c>
      <c r="J2800" s="77">
        <f t="shared" si="478"/>
        <v>0.44999999999999929</v>
      </c>
      <c r="K2800" s="80">
        <v>1</v>
      </c>
      <c r="L2800" s="74"/>
    </row>
    <row r="2801" spans="1:14" s="1" customFormat="1" ht="15" hidden="1" customHeight="1">
      <c r="A2801" s="137">
        <v>38377</v>
      </c>
      <c r="B2801" s="73" t="s">
        <v>3009</v>
      </c>
      <c r="C2801" s="74" t="s">
        <v>3010</v>
      </c>
      <c r="D2801" s="73" t="s">
        <v>2481</v>
      </c>
      <c r="E2801" s="78">
        <v>21</v>
      </c>
      <c r="F2801" s="77">
        <v>24.99</v>
      </c>
      <c r="G2801" s="77">
        <v>26.44</v>
      </c>
      <c r="H2801" s="91">
        <f t="shared" si="476"/>
        <v>0.25904761904761908</v>
      </c>
      <c r="I2801" s="77">
        <f t="shared" si="477"/>
        <v>3.9899999999999984</v>
      </c>
      <c r="J2801" s="77">
        <f t="shared" si="478"/>
        <v>5.4400000000000013</v>
      </c>
      <c r="K2801" s="80">
        <v>3</v>
      </c>
      <c r="L2801" s="74"/>
    </row>
    <row r="2802" spans="1:14" s="1" customFormat="1" ht="15" hidden="1" customHeight="1">
      <c r="A2802" s="137">
        <v>38378</v>
      </c>
      <c r="B2802" s="209" t="s">
        <v>3014</v>
      </c>
      <c r="C2802" s="74" t="s">
        <v>3015</v>
      </c>
      <c r="D2802" s="138" t="s">
        <v>2299</v>
      </c>
      <c r="E2802" s="78">
        <v>16.5</v>
      </c>
      <c r="F2802" s="77">
        <v>23</v>
      </c>
      <c r="G2802" s="77">
        <v>20.3</v>
      </c>
      <c r="H2802" s="91">
        <f t="shared" si="476"/>
        <v>0.23030303030303034</v>
      </c>
      <c r="I2802" s="77">
        <f t="shared" si="477"/>
        <v>6.5</v>
      </c>
      <c r="J2802" s="77">
        <f t="shared" si="478"/>
        <v>3.8000000000000007</v>
      </c>
      <c r="K2802" s="80">
        <v>3</v>
      </c>
      <c r="L2802" s="74"/>
    </row>
    <row r="2803" spans="1:14" s="1" customFormat="1" ht="15" hidden="1" customHeight="1">
      <c r="A2803" s="137">
        <v>38379</v>
      </c>
      <c r="B2803" s="211" t="s">
        <v>3016</v>
      </c>
      <c r="C2803" s="74" t="s">
        <v>3017</v>
      </c>
      <c r="D2803" s="209" t="s">
        <v>3018</v>
      </c>
      <c r="E2803" s="78">
        <v>16</v>
      </c>
      <c r="F2803" s="77">
        <v>17.059999999999999</v>
      </c>
      <c r="G2803" s="77">
        <v>16</v>
      </c>
      <c r="H2803" s="91">
        <f t="shared" si="476"/>
        <v>0</v>
      </c>
      <c r="I2803" s="77">
        <f t="shared" si="477"/>
        <v>1.0599999999999987</v>
      </c>
      <c r="J2803" s="77">
        <f t="shared" si="478"/>
        <v>0</v>
      </c>
      <c r="K2803" s="80">
        <v>2</v>
      </c>
      <c r="L2803" s="74"/>
    </row>
    <row r="2804" spans="1:14" s="1" customFormat="1" ht="15" hidden="1" customHeight="1">
      <c r="A2804" s="137">
        <v>38379</v>
      </c>
      <c r="B2804" s="209" t="s">
        <v>3019</v>
      </c>
      <c r="C2804" s="74" t="s">
        <v>3020</v>
      </c>
      <c r="D2804" s="209" t="s">
        <v>901</v>
      </c>
      <c r="E2804" s="78">
        <v>13.5</v>
      </c>
      <c r="F2804" s="77">
        <v>14.25</v>
      </c>
      <c r="G2804" s="77">
        <v>15.58</v>
      </c>
      <c r="H2804" s="91">
        <f t="shared" si="476"/>
        <v>0.15407407407407409</v>
      </c>
      <c r="I2804" s="77">
        <f t="shared" si="477"/>
        <v>0.75</v>
      </c>
      <c r="J2804" s="77">
        <f t="shared" si="478"/>
        <v>2.08</v>
      </c>
      <c r="K2804" s="80">
        <v>2</v>
      </c>
      <c r="L2804" s="74"/>
    </row>
    <row r="2805" spans="1:14" s="1" customFormat="1" ht="15" hidden="1" customHeight="1">
      <c r="A2805" s="137">
        <v>38379</v>
      </c>
      <c r="B2805" s="73" t="s">
        <v>3021</v>
      </c>
      <c r="C2805" s="74" t="s">
        <v>3022</v>
      </c>
      <c r="D2805" s="73" t="s">
        <v>3023</v>
      </c>
      <c r="E2805" s="78">
        <v>19</v>
      </c>
      <c r="F2805" s="77">
        <v>19.5</v>
      </c>
      <c r="G2805" s="77">
        <v>18.5</v>
      </c>
      <c r="H2805" s="91">
        <f t="shared" si="476"/>
        <v>-2.6315789473684209E-2</v>
      </c>
      <c r="I2805" s="77">
        <f t="shared" si="477"/>
        <v>0.5</v>
      </c>
      <c r="J2805" s="77">
        <f t="shared" si="478"/>
        <v>-0.5</v>
      </c>
      <c r="K2805" s="80">
        <v>2</v>
      </c>
      <c r="L2805" s="74"/>
    </row>
    <row r="2806" spans="1:14" s="1" customFormat="1" ht="15" hidden="1" customHeight="1">
      <c r="A2806" s="137">
        <v>38385</v>
      </c>
      <c r="B2806" s="73" t="s">
        <v>3024</v>
      </c>
      <c r="C2806" s="74" t="s">
        <v>3025</v>
      </c>
      <c r="D2806" s="73" t="s">
        <v>3059</v>
      </c>
      <c r="E2806" s="78">
        <v>18</v>
      </c>
      <c r="F2806" s="77">
        <v>19.8</v>
      </c>
      <c r="G2806" s="77">
        <v>20.2</v>
      </c>
      <c r="H2806" s="91">
        <f t="shared" si="476"/>
        <v>0.12222222222222218</v>
      </c>
      <c r="I2806" s="77">
        <f t="shared" si="477"/>
        <v>1.8000000000000007</v>
      </c>
      <c r="J2806" s="77">
        <f t="shared" si="478"/>
        <v>2.1999999999999993</v>
      </c>
      <c r="K2806" s="80">
        <v>3</v>
      </c>
      <c r="L2806" s="74"/>
    </row>
    <row r="2807" spans="1:14" s="1" customFormat="1" ht="15" hidden="1" customHeight="1">
      <c r="A2807" s="137">
        <v>38385</v>
      </c>
      <c r="B2807" s="211" t="s">
        <v>3026</v>
      </c>
      <c r="C2807" s="74" t="s">
        <v>3027</v>
      </c>
      <c r="D2807" s="209" t="s">
        <v>3737</v>
      </c>
      <c r="E2807" s="78">
        <v>7</v>
      </c>
      <c r="F2807" s="77">
        <v>7.15</v>
      </c>
      <c r="G2807" s="77">
        <v>6.8</v>
      </c>
      <c r="H2807" s="91">
        <f t="shared" si="476"/>
        <v>-2.8571428571428598E-2</v>
      </c>
      <c r="I2807" s="77">
        <f t="shared" si="477"/>
        <v>0.15000000000000036</v>
      </c>
      <c r="J2807" s="77">
        <f t="shared" si="478"/>
        <v>-0.20000000000000018</v>
      </c>
      <c r="K2807" s="80">
        <v>1</v>
      </c>
      <c r="L2807" s="74"/>
      <c r="M2807" s="8"/>
    </row>
    <row r="2808" spans="1:14" s="1" customFormat="1" ht="15" hidden="1" customHeight="1">
      <c r="A2808" s="137">
        <v>38385</v>
      </c>
      <c r="B2808" s="211" t="s">
        <v>3028</v>
      </c>
      <c r="C2808" s="74" t="s">
        <v>3029</v>
      </c>
      <c r="D2808" s="209" t="s">
        <v>1816</v>
      </c>
      <c r="E2808" s="78">
        <v>8</v>
      </c>
      <c r="F2808" s="77">
        <v>8.0500000000000007</v>
      </c>
      <c r="G2808" s="77">
        <v>7.3</v>
      </c>
      <c r="H2808" s="91">
        <f t="shared" si="476"/>
        <v>-8.7500000000000022E-2</v>
      </c>
      <c r="I2808" s="77">
        <f t="shared" si="477"/>
        <v>5.0000000000000711E-2</v>
      </c>
      <c r="J2808" s="77">
        <f t="shared" si="478"/>
        <v>-0.70000000000000018</v>
      </c>
      <c r="K2808" s="80">
        <v>1</v>
      </c>
      <c r="L2808" s="74"/>
    </row>
    <row r="2809" spans="1:14" s="1" customFormat="1" ht="15" hidden="1" customHeight="1">
      <c r="A2809" s="137">
        <v>38386</v>
      </c>
      <c r="B2809" s="73" t="s">
        <v>3030</v>
      </c>
      <c r="C2809" s="74" t="s">
        <v>3031</v>
      </c>
      <c r="D2809" s="73" t="s">
        <v>3267</v>
      </c>
      <c r="E2809" s="78">
        <v>18.5</v>
      </c>
      <c r="F2809" s="77">
        <v>18.5</v>
      </c>
      <c r="G2809" s="77">
        <v>18.05</v>
      </c>
      <c r="H2809" s="91">
        <f t="shared" si="476"/>
        <v>-2.4324324324324288E-2</v>
      </c>
      <c r="I2809" s="77">
        <f t="shared" si="477"/>
        <v>0</v>
      </c>
      <c r="J2809" s="77">
        <f t="shared" si="478"/>
        <v>-0.44999999999999929</v>
      </c>
      <c r="K2809" s="80">
        <v>2</v>
      </c>
      <c r="L2809" s="74" t="s">
        <v>3006</v>
      </c>
      <c r="M2809" s="8"/>
      <c r="N2809" s="13"/>
    </row>
    <row r="2810" spans="1:14" s="1" customFormat="1" ht="15" hidden="1" customHeight="1">
      <c r="A2810" s="137">
        <v>38386</v>
      </c>
      <c r="B2810" s="73" t="s">
        <v>3032</v>
      </c>
      <c r="C2810" s="74" t="s">
        <v>4407</v>
      </c>
      <c r="D2810" s="73" t="s">
        <v>1819</v>
      </c>
      <c r="E2810" s="78">
        <v>10.25</v>
      </c>
      <c r="F2810" s="77">
        <v>10.26</v>
      </c>
      <c r="G2810" s="77">
        <v>10.25</v>
      </c>
      <c r="H2810" s="91">
        <f t="shared" si="476"/>
        <v>0</v>
      </c>
      <c r="I2810" s="77">
        <f t="shared" si="477"/>
        <v>9.9999999999997868E-3</v>
      </c>
      <c r="J2810" s="77">
        <f t="shared" si="478"/>
        <v>0</v>
      </c>
      <c r="K2810" s="80">
        <v>3</v>
      </c>
      <c r="L2810" s="74" t="s">
        <v>3006</v>
      </c>
      <c r="M2810" s="8"/>
    </row>
    <row r="2811" spans="1:14" s="1" customFormat="1" ht="15" hidden="1" customHeight="1">
      <c r="A2811" s="137">
        <v>38386</v>
      </c>
      <c r="B2811" s="73" t="s">
        <v>4869</v>
      </c>
      <c r="C2811" s="74" t="s">
        <v>4870</v>
      </c>
      <c r="D2811" s="138" t="s">
        <v>1972</v>
      </c>
      <c r="E2811" s="78">
        <v>13</v>
      </c>
      <c r="F2811" s="77">
        <v>13.05</v>
      </c>
      <c r="G2811" s="77">
        <v>13.75</v>
      </c>
      <c r="H2811" s="91">
        <f t="shared" si="476"/>
        <v>5.7692307692307696E-2</v>
      </c>
      <c r="I2811" s="77">
        <f t="shared" si="477"/>
        <v>5.0000000000000711E-2</v>
      </c>
      <c r="J2811" s="77">
        <f t="shared" si="478"/>
        <v>0.75</v>
      </c>
      <c r="K2811" s="80">
        <v>1</v>
      </c>
      <c r="L2811" s="74"/>
    </row>
    <row r="2812" spans="1:14" s="1" customFormat="1" ht="15" hidden="1" customHeight="1">
      <c r="A2812" s="137">
        <v>38386</v>
      </c>
      <c r="B2812" s="211" t="s">
        <v>4871</v>
      </c>
      <c r="C2812" s="74" t="s">
        <v>4872</v>
      </c>
      <c r="D2812" s="209" t="s">
        <v>3313</v>
      </c>
      <c r="E2812" s="78">
        <v>7</v>
      </c>
      <c r="F2812" s="77">
        <v>7.02</v>
      </c>
      <c r="G2812" s="77">
        <v>7.14</v>
      </c>
      <c r="H2812" s="91">
        <f t="shared" si="476"/>
        <v>1.9999999999999955E-2</v>
      </c>
      <c r="I2812" s="77">
        <f t="shared" si="477"/>
        <v>1.9999999999999574E-2</v>
      </c>
      <c r="J2812" s="77">
        <f t="shared" si="478"/>
        <v>0.13999999999999968</v>
      </c>
      <c r="K2812" s="80">
        <v>1</v>
      </c>
      <c r="L2812" s="74"/>
    </row>
    <row r="2813" spans="1:14" s="1" customFormat="1" ht="15" hidden="1" customHeight="1">
      <c r="A2813" s="137">
        <v>38390</v>
      </c>
      <c r="B2813" s="73" t="s">
        <v>4873</v>
      </c>
      <c r="C2813" s="74" t="s">
        <v>4874</v>
      </c>
      <c r="D2813" s="73" t="s">
        <v>4960</v>
      </c>
      <c r="E2813" s="78">
        <v>13.5</v>
      </c>
      <c r="F2813" s="77">
        <v>13.76</v>
      </c>
      <c r="G2813" s="77">
        <v>12.59</v>
      </c>
      <c r="H2813" s="91">
        <f t="shared" si="476"/>
        <v>-6.7407407407407416E-2</v>
      </c>
      <c r="I2813" s="77">
        <f t="shared" si="477"/>
        <v>0.25999999999999979</v>
      </c>
      <c r="J2813" s="77">
        <f t="shared" si="478"/>
        <v>-0.91000000000000014</v>
      </c>
      <c r="K2813" s="80">
        <v>1</v>
      </c>
      <c r="L2813" s="74"/>
    </row>
    <row r="2814" spans="1:14" s="1" customFormat="1" ht="15" hidden="1" customHeight="1">
      <c r="A2814" s="137">
        <v>38391</v>
      </c>
      <c r="B2814" s="73" t="s">
        <v>4878</v>
      </c>
      <c r="C2814" s="74" t="s">
        <v>4879</v>
      </c>
      <c r="D2814" s="138" t="s">
        <v>3924</v>
      </c>
      <c r="E2814" s="78">
        <v>13</v>
      </c>
      <c r="F2814" s="77">
        <v>13.9</v>
      </c>
      <c r="G2814" s="77">
        <v>13.6</v>
      </c>
      <c r="H2814" s="91">
        <f t="shared" si="476"/>
        <v>4.6153846153846129E-2</v>
      </c>
      <c r="I2814" s="77">
        <f t="shared" si="477"/>
        <v>0.90000000000000036</v>
      </c>
      <c r="J2814" s="77">
        <f t="shared" si="478"/>
        <v>0.59999999999999964</v>
      </c>
      <c r="K2814" s="80">
        <v>2</v>
      </c>
      <c r="L2814" s="74"/>
    </row>
    <row r="2815" spans="1:14" s="1" customFormat="1" ht="15" hidden="1" customHeight="1">
      <c r="A2815" s="137">
        <v>38391</v>
      </c>
      <c r="B2815" s="211" t="s">
        <v>4880</v>
      </c>
      <c r="C2815" s="74" t="s">
        <v>4881</v>
      </c>
      <c r="D2815" s="209" t="s">
        <v>4882</v>
      </c>
      <c r="E2815" s="78">
        <v>15</v>
      </c>
      <c r="F2815" s="77">
        <v>15.55</v>
      </c>
      <c r="G2815" s="77">
        <v>15.31</v>
      </c>
      <c r="H2815" s="91">
        <f t="shared" si="476"/>
        <v>2.0666666666666701E-2</v>
      </c>
      <c r="I2815" s="77">
        <f t="shared" si="477"/>
        <v>0.55000000000000071</v>
      </c>
      <c r="J2815" s="77">
        <f t="shared" si="478"/>
        <v>0.3100000000000005</v>
      </c>
      <c r="K2815" s="80">
        <v>1</v>
      </c>
      <c r="L2815" s="74"/>
    </row>
    <row r="2816" spans="1:14" s="1" customFormat="1" ht="15" hidden="1" customHeight="1">
      <c r="A2816" s="137">
        <v>38391</v>
      </c>
      <c r="B2816" s="73" t="s">
        <v>4875</v>
      </c>
      <c r="C2816" s="74" t="s">
        <v>4876</v>
      </c>
      <c r="D2816" s="138" t="s">
        <v>4877</v>
      </c>
      <c r="E2816" s="78">
        <v>13</v>
      </c>
      <c r="F2816" s="77">
        <v>14.5</v>
      </c>
      <c r="G2816" s="77">
        <v>15.1</v>
      </c>
      <c r="H2816" s="91">
        <f t="shared" si="476"/>
        <v>0.16153846153846152</v>
      </c>
      <c r="I2816" s="77">
        <f t="shared" si="477"/>
        <v>1.5</v>
      </c>
      <c r="J2816" s="77">
        <f t="shared" si="478"/>
        <v>2.0999999999999996</v>
      </c>
      <c r="K2816" s="80">
        <v>2</v>
      </c>
      <c r="L2816" s="74"/>
    </row>
    <row r="2817" spans="1:13" s="1" customFormat="1" ht="15" hidden="1" customHeight="1">
      <c r="A2817" s="137">
        <v>38392</v>
      </c>
      <c r="B2817" s="211" t="s">
        <v>4744</v>
      </c>
      <c r="C2817" s="74" t="s">
        <v>4745</v>
      </c>
      <c r="D2817" s="138" t="s">
        <v>4746</v>
      </c>
      <c r="E2817" s="78">
        <v>16</v>
      </c>
      <c r="F2817" s="77">
        <v>16</v>
      </c>
      <c r="G2817" s="77">
        <v>16</v>
      </c>
      <c r="H2817" s="91">
        <f t="shared" si="476"/>
        <v>0</v>
      </c>
      <c r="I2817" s="77">
        <f t="shared" si="477"/>
        <v>0</v>
      </c>
      <c r="J2817" s="77">
        <f t="shared" si="478"/>
        <v>0</v>
      </c>
      <c r="K2817" s="80">
        <v>1</v>
      </c>
      <c r="L2817" s="74"/>
    </row>
    <row r="2818" spans="1:13" s="1" customFormat="1" ht="15" hidden="1" customHeight="1">
      <c r="A2818" s="137">
        <v>38392</v>
      </c>
      <c r="B2818" s="73" t="s">
        <v>2721</v>
      </c>
      <c r="C2818" s="74" t="s">
        <v>2722</v>
      </c>
      <c r="D2818" s="138" t="s">
        <v>2723</v>
      </c>
      <c r="E2818" s="78">
        <v>22.25</v>
      </c>
      <c r="F2818" s="77">
        <v>27.51</v>
      </c>
      <c r="G2818" s="77">
        <v>29.05</v>
      </c>
      <c r="H2818" s="91">
        <f t="shared" si="476"/>
        <v>0.30561797752808995</v>
      </c>
      <c r="I2818" s="77">
        <f t="shared" si="477"/>
        <v>5.2600000000000016</v>
      </c>
      <c r="J2818" s="77">
        <f t="shared" si="478"/>
        <v>6.8000000000000007</v>
      </c>
      <c r="K2818" s="80">
        <v>2</v>
      </c>
      <c r="L2818" s="74"/>
    </row>
    <row r="2819" spans="1:13" s="1" customFormat="1" ht="15" hidden="1" customHeight="1">
      <c r="A2819" s="137">
        <v>38392</v>
      </c>
      <c r="B2819" s="211" t="s">
        <v>4741</v>
      </c>
      <c r="C2819" s="74" t="s">
        <v>4742</v>
      </c>
      <c r="D2819" s="138" t="s">
        <v>4743</v>
      </c>
      <c r="E2819" s="78">
        <v>16</v>
      </c>
      <c r="F2819" s="77">
        <v>17.5</v>
      </c>
      <c r="G2819" s="77">
        <v>17.75</v>
      </c>
      <c r="H2819" s="91">
        <f t="shared" si="476"/>
        <v>0.109375</v>
      </c>
      <c r="I2819" s="77">
        <f t="shared" si="477"/>
        <v>1.5</v>
      </c>
      <c r="J2819" s="77">
        <f t="shared" si="478"/>
        <v>1.75</v>
      </c>
      <c r="K2819" s="80">
        <v>2</v>
      </c>
      <c r="L2819" s="74"/>
      <c r="M2819" s="13"/>
    </row>
    <row r="2820" spans="1:13" s="1" customFormat="1" ht="15" hidden="1" customHeight="1">
      <c r="A2820" s="137">
        <v>38393</v>
      </c>
      <c r="B2820" s="73" t="s">
        <v>4747</v>
      </c>
      <c r="C2820" s="74" t="s">
        <v>4748</v>
      </c>
      <c r="D2820" s="138" t="s">
        <v>1819</v>
      </c>
      <c r="E2820" s="78">
        <v>23</v>
      </c>
      <c r="F2820" s="77">
        <v>24.5</v>
      </c>
      <c r="G2820" s="77">
        <v>24.5</v>
      </c>
      <c r="H2820" s="91">
        <f t="shared" si="476"/>
        <v>6.5217391304347824E-2</v>
      </c>
      <c r="I2820" s="77">
        <f t="shared" si="477"/>
        <v>1.5</v>
      </c>
      <c r="J2820" s="77">
        <f t="shared" si="478"/>
        <v>1.5</v>
      </c>
      <c r="K2820" s="80">
        <v>2</v>
      </c>
      <c r="L2820" s="74"/>
    </row>
    <row r="2821" spans="1:13" s="1" customFormat="1" ht="15" hidden="1" customHeight="1">
      <c r="A2821" s="137">
        <v>38393</v>
      </c>
      <c r="B2821" s="73" t="s">
        <v>4749</v>
      </c>
      <c r="C2821" s="74" t="s">
        <v>4750</v>
      </c>
      <c r="D2821" s="138" t="s">
        <v>5023</v>
      </c>
      <c r="E2821" s="78">
        <v>20</v>
      </c>
      <c r="F2821" s="77">
        <v>21</v>
      </c>
      <c r="G2821" s="77">
        <v>22.5</v>
      </c>
      <c r="H2821" s="91">
        <f t="shared" si="476"/>
        <v>0.125</v>
      </c>
      <c r="I2821" s="77">
        <f t="shared" si="477"/>
        <v>1</v>
      </c>
      <c r="J2821" s="77">
        <f t="shared" si="478"/>
        <v>2.5</v>
      </c>
      <c r="K2821" s="80">
        <v>2</v>
      </c>
      <c r="L2821" s="74"/>
    </row>
    <row r="2822" spans="1:13" s="1" customFormat="1" ht="15" hidden="1" customHeight="1">
      <c r="A2822" s="137">
        <v>38397</v>
      </c>
      <c r="B2822" s="73" t="s">
        <v>4753</v>
      </c>
      <c r="C2822" s="74" t="s">
        <v>4754</v>
      </c>
      <c r="D2822" s="73" t="s">
        <v>4755</v>
      </c>
      <c r="E2822" s="78">
        <v>9</v>
      </c>
      <c r="F2822" s="77">
        <v>9.0500000000000007</v>
      </c>
      <c r="G2822" s="77">
        <v>8.75</v>
      </c>
      <c r="H2822" s="91">
        <f t="shared" si="476"/>
        <v>-2.7777777777777776E-2</v>
      </c>
      <c r="I2822" s="77">
        <f t="shared" si="477"/>
        <v>5.0000000000000711E-2</v>
      </c>
      <c r="J2822" s="77">
        <f t="shared" si="478"/>
        <v>-0.25</v>
      </c>
      <c r="K2822" s="80">
        <v>1</v>
      </c>
      <c r="L2822" s="74"/>
    </row>
    <row r="2823" spans="1:13" s="1" customFormat="1" ht="15" customHeight="1">
      <c r="A2823" s="137">
        <v>38397</v>
      </c>
      <c r="B2823" s="73" t="s">
        <v>4756</v>
      </c>
      <c r="C2823" s="74" t="s">
        <v>4757</v>
      </c>
      <c r="D2823" s="73" t="s">
        <v>328</v>
      </c>
      <c r="E2823" s="78">
        <v>6.75</v>
      </c>
      <c r="F2823" s="77">
        <v>6.75</v>
      </c>
      <c r="G2823" s="77">
        <v>6.75</v>
      </c>
      <c r="H2823" s="91">
        <f t="shared" si="476"/>
        <v>0</v>
      </c>
      <c r="I2823" s="77">
        <f t="shared" si="477"/>
        <v>0</v>
      </c>
      <c r="J2823" s="77">
        <f t="shared" si="478"/>
        <v>0</v>
      </c>
      <c r="K2823" s="80">
        <v>1</v>
      </c>
      <c r="L2823" s="74"/>
    </row>
    <row r="2824" spans="1:13" s="1" customFormat="1" ht="15" hidden="1" customHeight="1">
      <c r="A2824" s="137">
        <v>38397</v>
      </c>
      <c r="B2824" s="73" t="s">
        <v>4758</v>
      </c>
      <c r="C2824" s="74" t="s">
        <v>4759</v>
      </c>
      <c r="D2824" s="73" t="s">
        <v>4760</v>
      </c>
      <c r="E2824" s="78">
        <v>6</v>
      </c>
      <c r="F2824" s="77">
        <v>6.2</v>
      </c>
      <c r="G2824" s="77">
        <v>6.9</v>
      </c>
      <c r="H2824" s="91">
        <f t="shared" si="476"/>
        <v>0.15000000000000005</v>
      </c>
      <c r="I2824" s="77">
        <f t="shared" si="477"/>
        <v>0.20000000000000018</v>
      </c>
      <c r="J2824" s="77">
        <f t="shared" si="478"/>
        <v>0.90000000000000036</v>
      </c>
      <c r="K2824" s="80">
        <v>1</v>
      </c>
      <c r="L2824" s="74"/>
    </row>
    <row r="2825" spans="1:13" s="1" customFormat="1" ht="15" hidden="1" customHeight="1">
      <c r="A2825" s="137">
        <v>38397</v>
      </c>
      <c r="B2825" s="73" t="s">
        <v>4751</v>
      </c>
      <c r="C2825" s="74" t="s">
        <v>4752</v>
      </c>
      <c r="D2825" s="138" t="s">
        <v>3974</v>
      </c>
      <c r="E2825" s="78">
        <v>19</v>
      </c>
      <c r="F2825" s="77">
        <v>22.5</v>
      </c>
      <c r="G2825" s="77">
        <v>22.69</v>
      </c>
      <c r="H2825" s="91">
        <f t="shared" si="476"/>
        <v>0.19421052631578953</v>
      </c>
      <c r="I2825" s="77">
        <f t="shared" si="477"/>
        <v>3.5</v>
      </c>
      <c r="J2825" s="77">
        <f t="shared" si="478"/>
        <v>3.6900000000000013</v>
      </c>
      <c r="K2825" s="80">
        <v>2</v>
      </c>
      <c r="L2825" s="74"/>
    </row>
    <row r="2826" spans="1:13" s="1" customFormat="1" ht="15" hidden="1" customHeight="1">
      <c r="A2826" s="137">
        <v>38398</v>
      </c>
      <c r="B2826" s="73" t="s">
        <v>4761</v>
      </c>
      <c r="C2826" s="74" t="s">
        <v>4762</v>
      </c>
      <c r="D2826" s="138" t="s">
        <v>4763</v>
      </c>
      <c r="E2826" s="78">
        <v>18</v>
      </c>
      <c r="F2826" s="77">
        <v>17.5</v>
      </c>
      <c r="G2826" s="77">
        <v>17.7</v>
      </c>
      <c r="H2826" s="91">
        <f t="shared" si="476"/>
        <v>-1.6666666666666705E-2</v>
      </c>
      <c r="I2826" s="77">
        <f t="shared" si="477"/>
        <v>-0.5</v>
      </c>
      <c r="J2826" s="77">
        <f t="shared" si="478"/>
        <v>-0.30000000000000071</v>
      </c>
      <c r="K2826" s="80">
        <v>1</v>
      </c>
      <c r="L2826" s="74"/>
    </row>
    <row r="2827" spans="1:13" s="1" customFormat="1" ht="15" hidden="1" customHeight="1">
      <c r="A2827" s="137">
        <v>38399</v>
      </c>
      <c r="B2827" s="73" t="s">
        <v>3605</v>
      </c>
      <c r="C2827" s="74" t="s">
        <v>3606</v>
      </c>
      <c r="D2827" s="138" t="s">
        <v>3607</v>
      </c>
      <c r="E2827" s="78">
        <v>6</v>
      </c>
      <c r="F2827" s="77">
        <v>6.35</v>
      </c>
      <c r="G2827" s="77">
        <v>6.31</v>
      </c>
      <c r="H2827" s="91">
        <f t="shared" si="476"/>
        <v>5.1666666666666604E-2</v>
      </c>
      <c r="I2827" s="77">
        <f t="shared" si="477"/>
        <v>0.34999999999999964</v>
      </c>
      <c r="J2827" s="77">
        <f t="shared" si="478"/>
        <v>0.30999999999999961</v>
      </c>
      <c r="K2827" s="80">
        <v>1</v>
      </c>
      <c r="L2827" s="74"/>
    </row>
    <row r="2828" spans="1:13" s="1" customFormat="1" ht="15" hidden="1" customHeight="1">
      <c r="A2828" s="137">
        <v>38399</v>
      </c>
      <c r="B2828" s="73" t="s">
        <v>4764</v>
      </c>
      <c r="C2828" s="74" t="s">
        <v>4765</v>
      </c>
      <c r="D2828" s="73" t="s">
        <v>3267</v>
      </c>
      <c r="E2828" s="78">
        <v>18</v>
      </c>
      <c r="F2828" s="77">
        <v>23</v>
      </c>
      <c r="G2828" s="77">
        <v>24.3</v>
      </c>
      <c r="H2828" s="91">
        <f t="shared" si="476"/>
        <v>0.35000000000000003</v>
      </c>
      <c r="I2828" s="77">
        <f t="shared" si="477"/>
        <v>5</v>
      </c>
      <c r="J2828" s="77">
        <f t="shared" si="478"/>
        <v>6.3000000000000007</v>
      </c>
      <c r="K2828" s="80">
        <v>3</v>
      </c>
      <c r="L2828" s="74"/>
    </row>
    <row r="2829" spans="1:13" s="1" customFormat="1" ht="15" hidden="1" customHeight="1">
      <c r="A2829" s="137">
        <v>38400</v>
      </c>
      <c r="B2829" s="73" t="s">
        <v>3608</v>
      </c>
      <c r="C2829" s="74" t="s">
        <v>3609</v>
      </c>
      <c r="D2829" s="138" t="s">
        <v>3610</v>
      </c>
      <c r="E2829" s="78">
        <v>6</v>
      </c>
      <c r="F2829" s="77">
        <v>6.2</v>
      </c>
      <c r="G2829" s="77">
        <v>6.3</v>
      </c>
      <c r="H2829" s="91">
        <f t="shared" si="476"/>
        <v>4.9999999999999968E-2</v>
      </c>
      <c r="I2829" s="77">
        <f t="shared" si="477"/>
        <v>0.20000000000000018</v>
      </c>
      <c r="J2829" s="77">
        <f>G2829-E2829</f>
        <v>0.29999999999999982</v>
      </c>
      <c r="K2829" s="80">
        <v>1</v>
      </c>
      <c r="L2829" s="74"/>
    </row>
    <row r="2830" spans="1:13" s="1" customFormat="1" ht="15" customHeight="1">
      <c r="A2830" s="137">
        <v>38407</v>
      </c>
      <c r="B2830" s="73" t="s">
        <v>3611</v>
      </c>
      <c r="C2830" s="74" t="s">
        <v>3612</v>
      </c>
      <c r="D2830" s="138" t="s">
        <v>3613</v>
      </c>
      <c r="E2830" s="78">
        <v>6</v>
      </c>
      <c r="F2830" s="77">
        <v>6.1</v>
      </c>
      <c r="G2830" s="77">
        <v>6.31</v>
      </c>
      <c r="H2830" s="91">
        <f t="shared" si="476"/>
        <v>5.1666666666666604E-2</v>
      </c>
      <c r="I2830" s="77">
        <f t="shared" si="477"/>
        <v>9.9999999999999645E-2</v>
      </c>
      <c r="J2830" s="77">
        <f>G2830-E2830</f>
        <v>0.30999999999999961</v>
      </c>
      <c r="K2830" s="80">
        <v>1</v>
      </c>
      <c r="L2830" s="74"/>
    </row>
    <row r="2831" spans="1:13" s="1" customFormat="1" ht="15" hidden="1" customHeight="1">
      <c r="A2831" s="137">
        <v>38414</v>
      </c>
      <c r="B2831" s="73" t="s">
        <v>3614</v>
      </c>
      <c r="C2831" s="74" t="s">
        <v>3615</v>
      </c>
      <c r="D2831" s="73" t="s">
        <v>901</v>
      </c>
      <c r="E2831" s="78">
        <v>11</v>
      </c>
      <c r="F2831" s="77">
        <v>12.5</v>
      </c>
      <c r="G2831" s="77">
        <v>14.79</v>
      </c>
      <c r="H2831" s="91">
        <f t="shared" si="476"/>
        <v>0.34454545454545449</v>
      </c>
      <c r="I2831" s="77">
        <f t="shared" si="477"/>
        <v>1.5</v>
      </c>
      <c r="J2831" s="77">
        <f t="shared" ref="J2831:J2892" si="479">(G2831-E2831)</f>
        <v>3.7899999999999991</v>
      </c>
      <c r="K2831" s="80">
        <v>1</v>
      </c>
      <c r="L2831" s="74" t="s">
        <v>3006</v>
      </c>
    </row>
    <row r="2832" spans="1:13" s="1" customFormat="1" ht="15" hidden="1" customHeight="1">
      <c r="A2832" s="137">
        <v>38419</v>
      </c>
      <c r="B2832" s="73" t="s">
        <v>2343</v>
      </c>
      <c r="C2832" s="74" t="s">
        <v>2344</v>
      </c>
      <c r="D2832" s="73" t="s">
        <v>2345</v>
      </c>
      <c r="E2832" s="78">
        <v>18</v>
      </c>
      <c r="F2832" s="77">
        <v>25.75</v>
      </c>
      <c r="G2832" s="77">
        <v>30.4</v>
      </c>
      <c r="H2832" s="91">
        <f t="shared" si="476"/>
        <v>0.68888888888888877</v>
      </c>
      <c r="I2832" s="77">
        <f t="shared" si="477"/>
        <v>7.75</v>
      </c>
      <c r="J2832" s="77">
        <f t="shared" si="479"/>
        <v>12.399999999999999</v>
      </c>
      <c r="K2832" s="80">
        <v>3</v>
      </c>
      <c r="L2832" s="74"/>
    </row>
    <row r="2833" spans="1:12" s="1" customFormat="1" ht="15" hidden="1" customHeight="1">
      <c r="A2833" s="137">
        <v>38421</v>
      </c>
      <c r="B2833" s="73" t="s">
        <v>2346</v>
      </c>
      <c r="C2833" s="74" t="s">
        <v>2347</v>
      </c>
      <c r="D2833" s="73" t="s">
        <v>2348</v>
      </c>
      <c r="E2833" s="78">
        <v>14</v>
      </c>
      <c r="F2833" s="77">
        <v>19.489999999999998</v>
      </c>
      <c r="G2833" s="77">
        <v>16</v>
      </c>
      <c r="H2833" s="91">
        <f t="shared" si="476"/>
        <v>0.14285714285714285</v>
      </c>
      <c r="I2833" s="77">
        <f t="shared" si="477"/>
        <v>5.4899999999999984</v>
      </c>
      <c r="J2833" s="77">
        <f t="shared" si="479"/>
        <v>2</v>
      </c>
      <c r="K2833" s="80">
        <v>2</v>
      </c>
      <c r="L2833" s="74"/>
    </row>
    <row r="2834" spans="1:12" s="1" customFormat="1" ht="15" hidden="1" customHeight="1">
      <c r="A2834" s="137">
        <v>38425</v>
      </c>
      <c r="B2834" s="73" t="s">
        <v>2349</v>
      </c>
      <c r="C2834" s="74" t="s">
        <v>719</v>
      </c>
      <c r="D2834" s="209" t="s">
        <v>720</v>
      </c>
      <c r="E2834" s="78">
        <v>11.5</v>
      </c>
      <c r="F2834" s="77">
        <v>11.65</v>
      </c>
      <c r="G2834" s="77">
        <v>11.5</v>
      </c>
      <c r="H2834" s="91">
        <f t="shared" si="476"/>
        <v>0</v>
      </c>
      <c r="I2834" s="77">
        <f t="shared" si="477"/>
        <v>0.15000000000000036</v>
      </c>
      <c r="J2834" s="77">
        <f t="shared" si="479"/>
        <v>0</v>
      </c>
      <c r="K2834" s="80">
        <v>1</v>
      </c>
      <c r="L2834" s="74"/>
    </row>
    <row r="2835" spans="1:12" s="1" customFormat="1" ht="15" hidden="1" customHeight="1">
      <c r="A2835" s="137">
        <v>38427</v>
      </c>
      <c r="B2835" s="73" t="s">
        <v>721</v>
      </c>
      <c r="C2835" s="74" t="s">
        <v>722</v>
      </c>
      <c r="D2835" s="209" t="s">
        <v>723</v>
      </c>
      <c r="E2835" s="78">
        <v>18</v>
      </c>
      <c r="F2835" s="77">
        <v>17.5</v>
      </c>
      <c r="G2835" s="77">
        <v>17.350000000000001</v>
      </c>
      <c r="H2835" s="91">
        <f t="shared" si="476"/>
        <v>-3.6111111111111031E-2</v>
      </c>
      <c r="I2835" s="77">
        <f t="shared" si="477"/>
        <v>-0.5</v>
      </c>
      <c r="J2835" s="77">
        <f t="shared" si="479"/>
        <v>-0.64999999999999858</v>
      </c>
      <c r="K2835" s="80">
        <v>1</v>
      </c>
      <c r="L2835" s="74"/>
    </row>
    <row r="2836" spans="1:12" s="1" customFormat="1" ht="15" hidden="1" customHeight="1">
      <c r="A2836" s="137">
        <v>38428</v>
      </c>
      <c r="B2836" s="73" t="s">
        <v>724</v>
      </c>
      <c r="C2836" s="74" t="s">
        <v>725</v>
      </c>
      <c r="D2836" s="73" t="s">
        <v>726</v>
      </c>
      <c r="E2836" s="78">
        <v>17</v>
      </c>
      <c r="F2836" s="77">
        <v>17.010000000000002</v>
      </c>
      <c r="G2836" s="77">
        <v>17.3</v>
      </c>
      <c r="H2836" s="91">
        <f t="shared" si="476"/>
        <v>1.7647058823529453E-2</v>
      </c>
      <c r="I2836" s="77">
        <f t="shared" si="477"/>
        <v>1.0000000000001563E-2</v>
      </c>
      <c r="J2836" s="77">
        <f t="shared" si="479"/>
        <v>0.30000000000000071</v>
      </c>
      <c r="K2836" s="80">
        <v>3</v>
      </c>
      <c r="L2836" s="74" t="s">
        <v>3006</v>
      </c>
    </row>
    <row r="2837" spans="1:12" s="1" customFormat="1" ht="15" hidden="1" customHeight="1">
      <c r="A2837" s="137">
        <v>38442</v>
      </c>
      <c r="B2837" s="138" t="s">
        <v>727</v>
      </c>
      <c r="C2837" s="74" t="s">
        <v>728</v>
      </c>
      <c r="D2837" s="138" t="s">
        <v>2560</v>
      </c>
      <c r="E2837" s="78">
        <v>12</v>
      </c>
      <c r="F2837" s="77">
        <v>14.99</v>
      </c>
      <c r="G2837" s="77">
        <v>12</v>
      </c>
      <c r="H2837" s="91">
        <f t="shared" si="476"/>
        <v>0</v>
      </c>
      <c r="I2837" s="77">
        <f t="shared" si="477"/>
        <v>2.99</v>
      </c>
      <c r="J2837" s="77">
        <f t="shared" si="479"/>
        <v>0</v>
      </c>
      <c r="K2837" s="80">
        <v>3</v>
      </c>
      <c r="L2837" s="74"/>
    </row>
    <row r="2838" spans="1:12" s="1" customFormat="1" ht="15" hidden="1" customHeight="1">
      <c r="A2838" s="137">
        <v>38447</v>
      </c>
      <c r="B2838" s="73" t="s">
        <v>729</v>
      </c>
      <c r="C2838" s="74" t="s">
        <v>730</v>
      </c>
      <c r="D2838" s="73" t="s">
        <v>1816</v>
      </c>
      <c r="E2838" s="78">
        <v>19</v>
      </c>
      <c r="F2838" s="77">
        <v>20.260000000000002</v>
      </c>
      <c r="G2838" s="77">
        <v>21.03</v>
      </c>
      <c r="H2838" s="91">
        <f t="shared" si="476"/>
        <v>0.10684210526315796</v>
      </c>
      <c r="I2838" s="77">
        <f t="shared" si="477"/>
        <v>1.2600000000000016</v>
      </c>
      <c r="J2838" s="77">
        <f t="shared" si="479"/>
        <v>2.0300000000000011</v>
      </c>
      <c r="K2838" s="80">
        <v>2</v>
      </c>
      <c r="L2838" s="74"/>
    </row>
    <row r="2839" spans="1:12" s="1" customFormat="1" ht="15" hidden="1" customHeight="1">
      <c r="A2839" s="137">
        <v>38454</v>
      </c>
      <c r="B2839" s="73" t="s">
        <v>2992</v>
      </c>
      <c r="C2839" s="74" t="s">
        <v>2993</v>
      </c>
      <c r="D2839" s="73" t="s">
        <v>2994</v>
      </c>
      <c r="E2839" s="78">
        <v>10.1</v>
      </c>
      <c r="F2839" s="77">
        <v>10.15</v>
      </c>
      <c r="G2839" s="77">
        <v>10.3</v>
      </c>
      <c r="H2839" s="91">
        <f t="shared" si="476"/>
        <v>1.980198019801991E-2</v>
      </c>
      <c r="I2839" s="77">
        <f t="shared" si="477"/>
        <v>5.0000000000000711E-2</v>
      </c>
      <c r="J2839" s="77">
        <f t="shared" si="479"/>
        <v>0.20000000000000107</v>
      </c>
      <c r="K2839" s="80">
        <v>1</v>
      </c>
      <c r="L2839" s="74"/>
    </row>
    <row r="2840" spans="1:12" s="1" customFormat="1" ht="15" hidden="1" customHeight="1">
      <c r="A2840" s="137">
        <v>38454</v>
      </c>
      <c r="B2840" s="73" t="s">
        <v>731</v>
      </c>
      <c r="C2840" s="74" t="s">
        <v>732</v>
      </c>
      <c r="D2840" s="73" t="s">
        <v>4536</v>
      </c>
      <c r="E2840" s="78">
        <v>5.5</v>
      </c>
      <c r="F2840" s="77">
        <v>7.7</v>
      </c>
      <c r="G2840" s="77">
        <v>7.65</v>
      </c>
      <c r="H2840" s="91">
        <f t="shared" si="476"/>
        <v>0.39090909090909098</v>
      </c>
      <c r="I2840" s="77">
        <f t="shared" si="477"/>
        <v>2.2000000000000002</v>
      </c>
      <c r="J2840" s="77">
        <f t="shared" si="479"/>
        <v>2.1500000000000004</v>
      </c>
      <c r="K2840" s="80">
        <v>2</v>
      </c>
      <c r="L2840" s="74"/>
    </row>
    <row r="2841" spans="1:12" s="1" customFormat="1" ht="15" hidden="1" customHeight="1">
      <c r="A2841" s="137">
        <v>38455</v>
      </c>
      <c r="B2841" s="73" t="s">
        <v>2995</v>
      </c>
      <c r="C2841" s="74" t="s">
        <v>2996</v>
      </c>
      <c r="D2841" s="73" t="s">
        <v>4693</v>
      </c>
      <c r="E2841" s="78">
        <v>12</v>
      </c>
      <c r="F2841" s="77">
        <v>12.08</v>
      </c>
      <c r="G2841" s="77">
        <v>11.74</v>
      </c>
      <c r="H2841" s="91">
        <f t="shared" si="476"/>
        <v>-2.166666666666665E-2</v>
      </c>
      <c r="I2841" s="77">
        <f t="shared" si="477"/>
        <v>8.0000000000000071E-2</v>
      </c>
      <c r="J2841" s="77">
        <f t="shared" si="479"/>
        <v>-0.25999999999999979</v>
      </c>
      <c r="K2841" s="80">
        <v>2</v>
      </c>
      <c r="L2841" s="74" t="s">
        <v>3006</v>
      </c>
    </row>
    <row r="2842" spans="1:12" s="1" customFormat="1" ht="15" hidden="1" customHeight="1">
      <c r="A2842" s="137">
        <v>38456</v>
      </c>
      <c r="B2842" s="209" t="s">
        <v>4694</v>
      </c>
      <c r="C2842" s="74" t="s">
        <v>4695</v>
      </c>
      <c r="D2842" s="209" t="s">
        <v>4783</v>
      </c>
      <c r="E2842" s="78">
        <v>10</v>
      </c>
      <c r="F2842" s="77">
        <v>9</v>
      </c>
      <c r="G2842" s="77">
        <v>9</v>
      </c>
      <c r="H2842" s="91">
        <f t="shared" si="476"/>
        <v>-0.1</v>
      </c>
      <c r="I2842" s="77">
        <f t="shared" si="477"/>
        <v>-1</v>
      </c>
      <c r="J2842" s="77">
        <f t="shared" si="479"/>
        <v>-1</v>
      </c>
      <c r="K2842" s="80">
        <v>1</v>
      </c>
      <c r="L2842" s="74"/>
    </row>
    <row r="2843" spans="1:12" s="1" customFormat="1" ht="15" customHeight="1">
      <c r="A2843" s="137">
        <v>38460</v>
      </c>
      <c r="B2843" s="209" t="s">
        <v>4696</v>
      </c>
      <c r="C2843" s="74" t="s">
        <v>4697</v>
      </c>
      <c r="D2843" s="209" t="s">
        <v>4698</v>
      </c>
      <c r="E2843" s="78">
        <v>6</v>
      </c>
      <c r="F2843" s="77">
        <v>6.09</v>
      </c>
      <c r="G2843" s="77">
        <v>6.22</v>
      </c>
      <c r="H2843" s="91">
        <f t="shared" si="476"/>
        <v>3.6666666666666625E-2</v>
      </c>
      <c r="I2843" s="77">
        <v>6.22</v>
      </c>
      <c r="J2843" s="77">
        <f t="shared" si="479"/>
        <v>0.21999999999999975</v>
      </c>
      <c r="K2843" s="80">
        <v>1</v>
      </c>
      <c r="L2843" s="74"/>
    </row>
    <row r="2844" spans="1:12" s="1" customFormat="1" ht="15" hidden="1" customHeight="1">
      <c r="A2844" s="137">
        <v>38462</v>
      </c>
      <c r="B2844" s="73" t="s">
        <v>4699</v>
      </c>
      <c r="C2844" s="74" t="s">
        <v>4700</v>
      </c>
      <c r="D2844" s="215" t="s">
        <v>1819</v>
      </c>
      <c r="E2844" s="78">
        <v>12</v>
      </c>
      <c r="F2844" s="77">
        <v>12</v>
      </c>
      <c r="G2844" s="77">
        <v>11.81</v>
      </c>
      <c r="H2844" s="91">
        <f t="shared" si="476"/>
        <v>-1.5833333333333293E-2</v>
      </c>
      <c r="I2844" s="77">
        <f t="shared" ref="I2844:I2907" si="480">(F2844-E2844)</f>
        <v>0</v>
      </c>
      <c r="J2844" s="77">
        <f t="shared" si="479"/>
        <v>-0.1899999999999995</v>
      </c>
      <c r="K2844" s="80">
        <v>1</v>
      </c>
      <c r="L2844" s="74"/>
    </row>
    <row r="2845" spans="1:12" s="1" customFormat="1" ht="15" hidden="1" customHeight="1">
      <c r="A2845" s="137">
        <v>38464</v>
      </c>
      <c r="B2845" s="73" t="s">
        <v>4701</v>
      </c>
      <c r="C2845" s="74" t="s">
        <v>4702</v>
      </c>
      <c r="D2845" s="73" t="s">
        <v>4937</v>
      </c>
      <c r="E2845" s="78">
        <v>6</v>
      </c>
      <c r="F2845" s="77">
        <v>6.01</v>
      </c>
      <c r="G2845" s="77">
        <v>6.3</v>
      </c>
      <c r="H2845" s="91">
        <f t="shared" si="476"/>
        <v>4.9999999999999968E-2</v>
      </c>
      <c r="I2845" s="77">
        <f t="shared" si="480"/>
        <v>9.9999999999997868E-3</v>
      </c>
      <c r="J2845" s="77">
        <f t="shared" si="479"/>
        <v>0.29999999999999982</v>
      </c>
      <c r="K2845" s="80">
        <v>1</v>
      </c>
      <c r="L2845" s="74"/>
    </row>
    <row r="2846" spans="1:12" s="1" customFormat="1" ht="15" hidden="1" customHeight="1">
      <c r="A2846" s="137">
        <v>38467</v>
      </c>
      <c r="B2846" s="73" t="s">
        <v>4703</v>
      </c>
      <c r="C2846" s="74" t="s">
        <v>4704</v>
      </c>
      <c r="D2846" s="209" t="s">
        <v>4705</v>
      </c>
      <c r="E2846" s="78">
        <v>9</v>
      </c>
      <c r="F2846" s="77">
        <v>9</v>
      </c>
      <c r="G2846" s="77">
        <v>9</v>
      </c>
      <c r="H2846" s="91">
        <f t="shared" si="476"/>
        <v>0</v>
      </c>
      <c r="I2846" s="77">
        <f t="shared" si="480"/>
        <v>0</v>
      </c>
      <c r="J2846" s="77">
        <f t="shared" si="479"/>
        <v>0</v>
      </c>
      <c r="K2846" s="80">
        <v>1</v>
      </c>
      <c r="L2846" s="74"/>
    </row>
    <row r="2847" spans="1:12" s="1" customFormat="1" ht="15" hidden="1" customHeight="1">
      <c r="A2847" s="137">
        <v>38470</v>
      </c>
      <c r="B2847" s="73" t="s">
        <v>4314</v>
      </c>
      <c r="C2847" s="74" t="s">
        <v>4315</v>
      </c>
      <c r="D2847" s="138" t="s">
        <v>4932</v>
      </c>
      <c r="E2847" s="78">
        <v>10</v>
      </c>
      <c r="F2847" s="77">
        <v>10.75</v>
      </c>
      <c r="G2847" s="77">
        <v>10.75</v>
      </c>
      <c r="H2847" s="91">
        <f t="shared" si="476"/>
        <v>7.4999999999999997E-2</v>
      </c>
      <c r="I2847" s="77">
        <f t="shared" si="480"/>
        <v>0.75</v>
      </c>
      <c r="J2847" s="77">
        <f t="shared" si="479"/>
        <v>0.75</v>
      </c>
      <c r="K2847" s="80">
        <v>1</v>
      </c>
      <c r="L2847" s="74"/>
    </row>
    <row r="2848" spans="1:12" s="1" customFormat="1" ht="15" hidden="1" customHeight="1">
      <c r="A2848" s="137">
        <v>38474</v>
      </c>
      <c r="B2848" s="211" t="s">
        <v>4316</v>
      </c>
      <c r="C2848" s="74" t="s">
        <v>4317</v>
      </c>
      <c r="D2848" s="209" t="s">
        <v>720</v>
      </c>
      <c r="E2848" s="78">
        <v>18.5</v>
      </c>
      <c r="F2848" s="77">
        <v>18.66</v>
      </c>
      <c r="G2848" s="77">
        <v>20.05</v>
      </c>
      <c r="H2848" s="91">
        <f t="shared" si="476"/>
        <v>8.3783783783783816E-2</v>
      </c>
      <c r="I2848" s="77">
        <f t="shared" si="480"/>
        <v>0.16000000000000014</v>
      </c>
      <c r="J2848" s="77">
        <f t="shared" si="479"/>
        <v>1.5500000000000007</v>
      </c>
      <c r="K2848" s="80">
        <v>1</v>
      </c>
      <c r="L2848" s="74"/>
    </row>
    <row r="2849" spans="1:22" s="1" customFormat="1" ht="15" hidden="1" customHeight="1">
      <c r="A2849" s="137">
        <v>38476</v>
      </c>
      <c r="B2849" s="73" t="s">
        <v>4320</v>
      </c>
      <c r="C2849" s="74" t="s">
        <v>3067</v>
      </c>
      <c r="D2849" s="138" t="s">
        <v>309</v>
      </c>
      <c r="E2849" s="78">
        <v>25</v>
      </c>
      <c r="F2849" s="77">
        <v>25</v>
      </c>
      <c r="G2849" s="77">
        <v>24</v>
      </c>
      <c r="H2849" s="91">
        <f t="shared" si="476"/>
        <v>-0.04</v>
      </c>
      <c r="I2849" s="77">
        <f t="shared" si="480"/>
        <v>0</v>
      </c>
      <c r="J2849" s="77">
        <f t="shared" si="479"/>
        <v>-1</v>
      </c>
      <c r="K2849" s="80">
        <v>3</v>
      </c>
      <c r="L2849" s="74" t="s">
        <v>3006</v>
      </c>
    </row>
    <row r="2850" spans="1:22" s="1" customFormat="1" ht="15" hidden="1" customHeight="1">
      <c r="A2850" s="137">
        <v>38476</v>
      </c>
      <c r="B2850" s="73" t="s">
        <v>3068</v>
      </c>
      <c r="C2850" s="74" t="s">
        <v>3069</v>
      </c>
      <c r="D2850" s="73" t="s">
        <v>309</v>
      </c>
      <c r="E2850" s="78">
        <v>25</v>
      </c>
      <c r="F2850" s="77">
        <v>24</v>
      </c>
      <c r="G2850" s="77">
        <v>24</v>
      </c>
      <c r="H2850" s="91">
        <f t="shared" si="476"/>
        <v>-0.04</v>
      </c>
      <c r="I2850" s="77">
        <f t="shared" si="480"/>
        <v>-1</v>
      </c>
      <c r="J2850" s="77">
        <f t="shared" si="479"/>
        <v>-1</v>
      </c>
      <c r="K2850" s="80">
        <v>3</v>
      </c>
      <c r="L2850" s="74" t="s">
        <v>3006</v>
      </c>
      <c r="O2850" s="20"/>
      <c r="P2850" s="10"/>
      <c r="Q2850" s="9"/>
      <c r="R2850" s="10"/>
      <c r="S2850" s="10"/>
      <c r="T2850" s="18"/>
      <c r="U2850" s="11"/>
      <c r="V2850" s="11"/>
    </row>
    <row r="2851" spans="1:22" s="1" customFormat="1" ht="15" hidden="1" customHeight="1">
      <c r="A2851" s="137">
        <v>38476</v>
      </c>
      <c r="B2851" s="73" t="s">
        <v>4318</v>
      </c>
      <c r="C2851" s="74" t="s">
        <v>4319</v>
      </c>
      <c r="D2851" s="138" t="s">
        <v>1819</v>
      </c>
      <c r="E2851" s="78">
        <v>22</v>
      </c>
      <c r="F2851" s="77">
        <v>24.69</v>
      </c>
      <c r="G2851" s="77">
        <v>24.3</v>
      </c>
      <c r="H2851" s="91">
        <f t="shared" si="476"/>
        <v>0.10454545454545458</v>
      </c>
      <c r="I2851" s="77">
        <f t="shared" si="480"/>
        <v>2.6900000000000013</v>
      </c>
      <c r="J2851" s="77">
        <f t="shared" si="479"/>
        <v>2.3000000000000007</v>
      </c>
      <c r="K2851" s="80">
        <v>2</v>
      </c>
      <c r="L2851" s="74"/>
      <c r="O2851" s="20"/>
      <c r="P2851" s="10"/>
      <c r="Q2851" s="9"/>
      <c r="R2851" s="10"/>
      <c r="S2851" s="10"/>
      <c r="T2851" s="18"/>
      <c r="U2851" s="11"/>
      <c r="V2851" s="11"/>
    </row>
    <row r="2852" spans="1:22" s="1" customFormat="1" ht="15" hidden="1" customHeight="1">
      <c r="A2852" s="137">
        <v>38477</v>
      </c>
      <c r="B2852" s="209" t="s">
        <v>3075</v>
      </c>
      <c r="C2852" s="74" t="s">
        <v>4082</v>
      </c>
      <c r="D2852" s="209" t="s">
        <v>2620</v>
      </c>
      <c r="E2852" s="78">
        <v>13</v>
      </c>
      <c r="F2852" s="77">
        <v>13.25</v>
      </c>
      <c r="G2852" s="77">
        <v>12.65</v>
      </c>
      <c r="H2852" s="91">
        <f t="shared" si="476"/>
        <v>-2.6923076923076897E-2</v>
      </c>
      <c r="I2852" s="77">
        <f t="shared" si="480"/>
        <v>0.25</v>
      </c>
      <c r="J2852" s="77">
        <f t="shared" si="479"/>
        <v>-0.34999999999999964</v>
      </c>
      <c r="K2852" s="80">
        <v>2</v>
      </c>
      <c r="L2852" s="74" t="s">
        <v>3006</v>
      </c>
      <c r="O2852" s="18"/>
      <c r="P2852" s="10"/>
      <c r="Q2852" s="9"/>
      <c r="R2852" s="10"/>
      <c r="S2852" s="10"/>
      <c r="T2852" s="18"/>
      <c r="U2852" s="11"/>
      <c r="V2852" s="11"/>
    </row>
    <row r="2853" spans="1:22" s="1" customFormat="1" ht="15" hidden="1" customHeight="1">
      <c r="A2853" s="137">
        <v>38477</v>
      </c>
      <c r="B2853" s="73" t="s">
        <v>3073</v>
      </c>
      <c r="C2853" s="74" t="s">
        <v>3074</v>
      </c>
      <c r="D2853" s="73" t="s">
        <v>901</v>
      </c>
      <c r="E2853" s="78">
        <v>16.25</v>
      </c>
      <c r="F2853" s="77">
        <v>16.27</v>
      </c>
      <c r="G2853" s="77">
        <v>15.32</v>
      </c>
      <c r="H2853" s="91">
        <f t="shared" si="476"/>
        <v>-5.723076923076921E-2</v>
      </c>
      <c r="I2853" s="77">
        <f t="shared" si="480"/>
        <v>1.9999999999999574E-2</v>
      </c>
      <c r="J2853" s="77">
        <f t="shared" si="479"/>
        <v>-0.92999999999999972</v>
      </c>
      <c r="K2853" s="80">
        <v>1</v>
      </c>
      <c r="L2853" s="74"/>
    </row>
    <row r="2854" spans="1:22" s="1" customFormat="1" ht="15" hidden="1" customHeight="1">
      <c r="A2854" s="137">
        <v>38477</v>
      </c>
      <c r="B2854" s="73" t="s">
        <v>3070</v>
      </c>
      <c r="C2854" s="74" t="s">
        <v>3071</v>
      </c>
      <c r="D2854" s="73" t="s">
        <v>3072</v>
      </c>
      <c r="E2854" s="78">
        <v>18</v>
      </c>
      <c r="F2854" s="77">
        <v>20.55</v>
      </c>
      <c r="G2854" s="77">
        <v>24.87</v>
      </c>
      <c r="H2854" s="91">
        <f t="shared" si="476"/>
        <v>0.38166666666666671</v>
      </c>
      <c r="I2854" s="77">
        <f t="shared" si="480"/>
        <v>2.5500000000000007</v>
      </c>
      <c r="J2854" s="77">
        <f t="shared" si="479"/>
        <v>6.870000000000001</v>
      </c>
      <c r="K2854" s="80">
        <v>3</v>
      </c>
      <c r="L2854" s="74"/>
    </row>
    <row r="2855" spans="1:22" s="1" customFormat="1" ht="15" hidden="1" customHeight="1">
      <c r="A2855" s="137">
        <v>38481</v>
      </c>
      <c r="B2855" s="73" t="s">
        <v>4083</v>
      </c>
      <c r="C2855" s="74" t="s">
        <v>4084</v>
      </c>
      <c r="D2855" s="73" t="s">
        <v>157</v>
      </c>
      <c r="E2855" s="78">
        <v>16.5</v>
      </c>
      <c r="F2855" s="77">
        <v>16.600000000000001</v>
      </c>
      <c r="G2855" s="77">
        <v>16.579999999999998</v>
      </c>
      <c r="H2855" s="91">
        <f t="shared" si="476"/>
        <v>4.8484848484847453E-3</v>
      </c>
      <c r="I2855" s="77">
        <f t="shared" si="480"/>
        <v>0.10000000000000142</v>
      </c>
      <c r="J2855" s="77">
        <f t="shared" si="479"/>
        <v>7.9999999999998295E-2</v>
      </c>
      <c r="K2855" s="80">
        <v>1</v>
      </c>
      <c r="L2855" s="74"/>
    </row>
    <row r="2856" spans="1:22" s="1" customFormat="1" ht="15" customHeight="1">
      <c r="A2856" s="137">
        <v>38482</v>
      </c>
      <c r="B2856" s="73" t="s">
        <v>4085</v>
      </c>
      <c r="C2856" s="74" t="s">
        <v>4086</v>
      </c>
      <c r="D2856" s="73" t="s">
        <v>1972</v>
      </c>
      <c r="E2856" s="78">
        <v>17</v>
      </c>
      <c r="F2856" s="77">
        <v>15.75</v>
      </c>
      <c r="G2856" s="77">
        <v>16.399999999999999</v>
      </c>
      <c r="H2856" s="91">
        <f t="shared" si="476"/>
        <v>-3.5294117647058906E-2</v>
      </c>
      <c r="I2856" s="77">
        <f t="shared" si="480"/>
        <v>-1.25</v>
      </c>
      <c r="J2856" s="77">
        <f t="shared" si="479"/>
        <v>-0.60000000000000142</v>
      </c>
      <c r="K2856" s="80">
        <v>1</v>
      </c>
      <c r="L2856" s="74"/>
      <c r="O2856" s="18"/>
      <c r="P2856" s="10"/>
      <c r="Q2856" s="9"/>
      <c r="R2856" s="10"/>
      <c r="S2856" s="10"/>
      <c r="T2856" s="18"/>
      <c r="U2856" s="11"/>
      <c r="V2856" s="11"/>
    </row>
    <row r="2857" spans="1:22" s="1" customFormat="1" ht="15" hidden="1" customHeight="1">
      <c r="A2857" s="137">
        <v>38488</v>
      </c>
      <c r="B2857" s="211" t="s">
        <v>4607</v>
      </c>
      <c r="C2857" s="74" t="s">
        <v>4608</v>
      </c>
      <c r="D2857" s="209" t="s">
        <v>2481</v>
      </c>
      <c r="E2857" s="78">
        <v>12</v>
      </c>
      <c r="F2857" s="77">
        <v>12</v>
      </c>
      <c r="G2857" s="77">
        <v>12</v>
      </c>
      <c r="H2857" s="91">
        <f t="shared" si="476"/>
        <v>0</v>
      </c>
      <c r="I2857" s="77">
        <f t="shared" si="480"/>
        <v>0</v>
      </c>
      <c r="J2857" s="77">
        <f t="shared" si="479"/>
        <v>0</v>
      </c>
      <c r="K2857" s="80">
        <v>1</v>
      </c>
      <c r="L2857" s="74"/>
    </row>
    <row r="2858" spans="1:22" s="1" customFormat="1" ht="15" hidden="1" customHeight="1">
      <c r="A2858" s="137">
        <v>38489</v>
      </c>
      <c r="B2858" s="73" t="s">
        <v>4609</v>
      </c>
      <c r="C2858" s="74" t="s">
        <v>4610</v>
      </c>
      <c r="D2858" s="73" t="s">
        <v>3383</v>
      </c>
      <c r="E2858" s="78">
        <v>14</v>
      </c>
      <c r="F2858" s="77">
        <v>16.95</v>
      </c>
      <c r="G2858" s="77">
        <v>15.7</v>
      </c>
      <c r="H2858" s="91">
        <f t="shared" si="476"/>
        <v>0.12142857142857137</v>
      </c>
      <c r="I2858" s="77">
        <f t="shared" si="480"/>
        <v>2.9499999999999993</v>
      </c>
      <c r="J2858" s="77">
        <f t="shared" si="479"/>
        <v>1.6999999999999993</v>
      </c>
      <c r="K2858" s="80">
        <v>2</v>
      </c>
      <c r="L2858" s="74"/>
      <c r="M2858" s="8"/>
    </row>
    <row r="2859" spans="1:22" s="1" customFormat="1" ht="15" hidden="1" customHeight="1">
      <c r="A2859" s="137">
        <v>38496</v>
      </c>
      <c r="B2859" s="73" t="s">
        <v>4611</v>
      </c>
      <c r="C2859" s="74" t="s">
        <v>4612</v>
      </c>
      <c r="D2859" s="73" t="s">
        <v>1816</v>
      </c>
      <c r="E2859" s="78">
        <v>21.4</v>
      </c>
      <c r="F2859" s="77">
        <v>24.5</v>
      </c>
      <c r="G2859" s="77">
        <v>24.51</v>
      </c>
      <c r="H2859" s="91">
        <f t="shared" si="476"/>
        <v>0.14532710280373848</v>
      </c>
      <c r="I2859" s="77">
        <f t="shared" si="480"/>
        <v>3.1000000000000014</v>
      </c>
      <c r="J2859" s="77">
        <f t="shared" si="479"/>
        <v>3.110000000000003</v>
      </c>
      <c r="K2859" s="80">
        <v>2</v>
      </c>
      <c r="L2859" s="74"/>
    </row>
    <row r="2860" spans="1:22" s="1" customFormat="1" ht="15" hidden="1" customHeight="1">
      <c r="A2860" s="137">
        <v>38497</v>
      </c>
      <c r="B2860" s="73" t="s">
        <v>4613</v>
      </c>
      <c r="C2860" s="74" t="s">
        <v>4614</v>
      </c>
      <c r="D2860" s="73" t="s">
        <v>4615</v>
      </c>
      <c r="E2860" s="78">
        <v>10.5</v>
      </c>
      <c r="F2860" s="77">
        <v>10.54</v>
      </c>
      <c r="G2860" s="77">
        <v>10.6</v>
      </c>
      <c r="H2860" s="91">
        <f t="shared" si="476"/>
        <v>9.52380952380949E-3</v>
      </c>
      <c r="I2860" s="77">
        <f t="shared" si="480"/>
        <v>3.9999999999999147E-2</v>
      </c>
      <c r="J2860" s="77">
        <f t="shared" si="479"/>
        <v>9.9999999999999645E-2</v>
      </c>
      <c r="K2860" s="80">
        <v>1</v>
      </c>
      <c r="L2860" s="74"/>
    </row>
    <row r="2861" spans="1:22" s="1" customFormat="1" ht="15" hidden="1" customHeight="1">
      <c r="A2861" s="137">
        <v>38497</v>
      </c>
      <c r="B2861" s="211" t="s">
        <v>4616</v>
      </c>
      <c r="C2861" s="74" t="s">
        <v>4617</v>
      </c>
      <c r="D2861" s="209" t="s">
        <v>4465</v>
      </c>
      <c r="E2861" s="78">
        <v>11</v>
      </c>
      <c r="F2861" s="77">
        <v>11.5</v>
      </c>
      <c r="G2861" s="77">
        <v>11</v>
      </c>
      <c r="H2861" s="91">
        <f t="shared" ref="H2861:H2924" si="481">(G2861-E2861)/E2861</f>
        <v>0</v>
      </c>
      <c r="I2861" s="77">
        <f t="shared" si="480"/>
        <v>0.5</v>
      </c>
      <c r="J2861" s="77">
        <f t="shared" si="479"/>
        <v>0</v>
      </c>
      <c r="K2861" s="80">
        <v>1</v>
      </c>
      <c r="L2861" s="74"/>
    </row>
    <row r="2862" spans="1:22" s="1" customFormat="1" ht="15" hidden="1" customHeight="1">
      <c r="A2862" s="137">
        <v>38505</v>
      </c>
      <c r="B2862" s="218" t="s">
        <v>4618</v>
      </c>
      <c r="C2862" s="74" t="s">
        <v>4619</v>
      </c>
      <c r="D2862" s="73" t="s">
        <v>4620</v>
      </c>
      <c r="E2862" s="78">
        <v>10.5</v>
      </c>
      <c r="F2862" s="77">
        <v>10.52</v>
      </c>
      <c r="G2862" s="77">
        <v>10.39</v>
      </c>
      <c r="H2862" s="91">
        <f t="shared" si="481"/>
        <v>-1.0476190476190422E-2</v>
      </c>
      <c r="I2862" s="77">
        <f t="shared" si="480"/>
        <v>1.9999999999999574E-2</v>
      </c>
      <c r="J2862" s="77">
        <f t="shared" si="479"/>
        <v>-0.10999999999999943</v>
      </c>
      <c r="K2862" s="80">
        <v>1</v>
      </c>
      <c r="L2862" s="74"/>
    </row>
    <row r="2863" spans="1:22" s="1" customFormat="1" ht="15" hidden="1" customHeight="1">
      <c r="A2863" s="137">
        <v>38506</v>
      </c>
      <c r="B2863" s="73" t="s">
        <v>4621</v>
      </c>
      <c r="C2863" s="74" t="s">
        <v>4622</v>
      </c>
      <c r="D2863" s="73" t="s">
        <v>4623</v>
      </c>
      <c r="E2863" s="78">
        <v>12.5</v>
      </c>
      <c r="F2863" s="77">
        <v>12.54</v>
      </c>
      <c r="G2863" s="77">
        <v>12.968999999999999</v>
      </c>
      <c r="H2863" s="91">
        <f t="shared" si="481"/>
        <v>3.7519999999999956E-2</v>
      </c>
      <c r="I2863" s="77">
        <f t="shared" si="480"/>
        <v>3.9999999999999147E-2</v>
      </c>
      <c r="J2863" s="77">
        <f t="shared" si="479"/>
        <v>0.46899999999999942</v>
      </c>
      <c r="K2863" s="80">
        <v>2</v>
      </c>
      <c r="L2863" s="74" t="s">
        <v>3006</v>
      </c>
    </row>
    <row r="2864" spans="1:22" s="1" customFormat="1" ht="15" hidden="1" customHeight="1">
      <c r="A2864" s="137">
        <v>38511</v>
      </c>
      <c r="B2864" s="73" t="s">
        <v>4624</v>
      </c>
      <c r="C2864" s="74" t="s">
        <v>4625</v>
      </c>
      <c r="D2864" s="138" t="s">
        <v>4626</v>
      </c>
      <c r="E2864" s="78">
        <v>14</v>
      </c>
      <c r="F2864" s="77">
        <v>15.5</v>
      </c>
      <c r="G2864" s="77">
        <v>17.100000000000001</v>
      </c>
      <c r="H2864" s="91">
        <f t="shared" si="481"/>
        <v>0.22142857142857153</v>
      </c>
      <c r="I2864" s="77">
        <f t="shared" si="480"/>
        <v>1.5</v>
      </c>
      <c r="J2864" s="77">
        <f t="shared" si="479"/>
        <v>3.1000000000000014</v>
      </c>
      <c r="K2864" s="80">
        <v>2</v>
      </c>
      <c r="L2864" s="74"/>
    </row>
    <row r="2865" spans="1:22" s="1" customFormat="1" ht="15" hidden="1" customHeight="1">
      <c r="A2865" s="137">
        <v>38512</v>
      </c>
      <c r="B2865" s="73" t="s">
        <v>4627</v>
      </c>
      <c r="C2865" s="74" t="s">
        <v>4628</v>
      </c>
      <c r="D2865" s="73" t="s">
        <v>2890</v>
      </c>
      <c r="E2865" s="78">
        <v>12</v>
      </c>
      <c r="F2865" s="77">
        <v>12.26</v>
      </c>
      <c r="G2865" s="77">
        <v>12.2</v>
      </c>
      <c r="H2865" s="91">
        <f t="shared" si="481"/>
        <v>1.6666666666666607E-2</v>
      </c>
      <c r="I2865" s="77">
        <f t="shared" si="480"/>
        <v>0.25999999999999979</v>
      </c>
      <c r="J2865" s="77">
        <f t="shared" si="479"/>
        <v>0.19999999999999929</v>
      </c>
      <c r="K2865" s="80">
        <v>2</v>
      </c>
      <c r="L2865" s="74" t="s">
        <v>3006</v>
      </c>
      <c r="M2865" s="8"/>
    </row>
    <row r="2866" spans="1:22" s="1" customFormat="1" ht="15" hidden="1" customHeight="1">
      <c r="A2866" s="137">
        <v>38516</v>
      </c>
      <c r="B2866" s="73" t="s">
        <v>4629</v>
      </c>
      <c r="C2866" s="74" t="s">
        <v>4630</v>
      </c>
      <c r="D2866" s="73" t="s">
        <v>2307</v>
      </c>
      <c r="E2866" s="78">
        <v>12.5</v>
      </c>
      <c r="F2866" s="77">
        <v>12.5</v>
      </c>
      <c r="G2866" s="77">
        <v>12.5</v>
      </c>
      <c r="H2866" s="91">
        <f t="shared" si="481"/>
        <v>0</v>
      </c>
      <c r="I2866" s="77">
        <f t="shared" si="480"/>
        <v>0</v>
      </c>
      <c r="J2866" s="77">
        <f t="shared" si="479"/>
        <v>0</v>
      </c>
      <c r="K2866" s="80">
        <v>1</v>
      </c>
      <c r="L2866" s="74"/>
    </row>
    <row r="2867" spans="1:22" s="1" customFormat="1" ht="15" hidden="1" customHeight="1">
      <c r="A2867" s="137">
        <v>38518</v>
      </c>
      <c r="B2867" s="73" t="s">
        <v>4631</v>
      </c>
      <c r="C2867" s="74" t="s">
        <v>4632</v>
      </c>
      <c r="D2867" s="73" t="s">
        <v>4633</v>
      </c>
      <c r="E2867" s="78">
        <v>9</v>
      </c>
      <c r="F2867" s="77">
        <v>8.5</v>
      </c>
      <c r="G2867" s="77">
        <v>8.9</v>
      </c>
      <c r="H2867" s="91">
        <f t="shared" si="481"/>
        <v>-1.1111111111111072E-2</v>
      </c>
      <c r="I2867" s="77">
        <f t="shared" si="480"/>
        <v>-0.5</v>
      </c>
      <c r="J2867" s="77">
        <f t="shared" si="479"/>
        <v>-9.9999999999999645E-2</v>
      </c>
      <c r="K2867" s="80">
        <v>1</v>
      </c>
      <c r="L2867" s="74"/>
    </row>
    <row r="2868" spans="1:22" s="1" customFormat="1" ht="15" hidden="1" customHeight="1">
      <c r="A2868" s="137">
        <v>38518</v>
      </c>
      <c r="B2868" s="73" t="s">
        <v>4634</v>
      </c>
      <c r="C2868" s="74" t="s">
        <v>4635</v>
      </c>
      <c r="D2868" s="73" t="s">
        <v>4636</v>
      </c>
      <c r="E2868" s="78">
        <v>14</v>
      </c>
      <c r="F2868" s="77">
        <v>13.5</v>
      </c>
      <c r="G2868" s="77">
        <v>14.15</v>
      </c>
      <c r="H2868" s="91">
        <f t="shared" si="481"/>
        <v>1.071428571428574E-2</v>
      </c>
      <c r="I2868" s="77">
        <f t="shared" si="480"/>
        <v>-0.5</v>
      </c>
      <c r="J2868" s="77">
        <f t="shared" si="479"/>
        <v>0.15000000000000036</v>
      </c>
      <c r="K2868" s="80">
        <v>1</v>
      </c>
      <c r="L2868" s="74"/>
      <c r="M2868" s="8"/>
    </row>
    <row r="2869" spans="1:22" s="1" customFormat="1" ht="15" hidden="1" customHeight="1">
      <c r="A2869" s="137">
        <v>38518</v>
      </c>
      <c r="B2869" s="73" t="s">
        <v>4637</v>
      </c>
      <c r="C2869" s="74" t="s">
        <v>4638</v>
      </c>
      <c r="D2869" s="73" t="s">
        <v>4639</v>
      </c>
      <c r="E2869" s="78">
        <v>11</v>
      </c>
      <c r="F2869" s="77">
        <v>11.06</v>
      </c>
      <c r="G2869" s="77">
        <v>11.01</v>
      </c>
      <c r="H2869" s="91">
        <f t="shared" si="481"/>
        <v>9.0909090909088968E-4</v>
      </c>
      <c r="I2869" s="77">
        <f t="shared" si="480"/>
        <v>6.0000000000000497E-2</v>
      </c>
      <c r="J2869" s="77">
        <f t="shared" si="479"/>
        <v>9.9999999999997868E-3</v>
      </c>
      <c r="K2869" s="80">
        <v>1</v>
      </c>
      <c r="L2869" s="74"/>
    </row>
    <row r="2870" spans="1:22" s="1" customFormat="1" ht="15" hidden="1" customHeight="1">
      <c r="A2870" s="137">
        <v>38523</v>
      </c>
      <c r="B2870" s="73" t="s">
        <v>4640</v>
      </c>
      <c r="C2870" s="74" t="s">
        <v>4641</v>
      </c>
      <c r="D2870" s="73" t="s">
        <v>4642</v>
      </c>
      <c r="E2870" s="78">
        <v>22.5</v>
      </c>
      <c r="F2870" s="77">
        <v>27.5</v>
      </c>
      <c r="G2870" s="77">
        <v>27.83</v>
      </c>
      <c r="H2870" s="91">
        <f t="shared" si="481"/>
        <v>0.23688888888888882</v>
      </c>
      <c r="I2870" s="77">
        <f t="shared" si="480"/>
        <v>5</v>
      </c>
      <c r="J2870" s="77">
        <f t="shared" si="479"/>
        <v>5.3299999999999983</v>
      </c>
      <c r="K2870" s="80">
        <v>3</v>
      </c>
      <c r="L2870" s="74"/>
    </row>
    <row r="2871" spans="1:22" s="1" customFormat="1" ht="15" hidden="1" customHeight="1">
      <c r="A2871" s="137">
        <v>38524</v>
      </c>
      <c r="B2871" s="73" t="s">
        <v>4645</v>
      </c>
      <c r="C2871" s="74" t="s">
        <v>4646</v>
      </c>
      <c r="D2871" s="73" t="s">
        <v>611</v>
      </c>
      <c r="E2871" s="78">
        <v>16</v>
      </c>
      <c r="F2871" s="77">
        <v>16.52</v>
      </c>
      <c r="G2871" s="77">
        <v>15.44</v>
      </c>
      <c r="H2871" s="91">
        <f t="shared" si="481"/>
        <v>-3.5000000000000031E-2</v>
      </c>
      <c r="I2871" s="77">
        <f t="shared" si="480"/>
        <v>0.51999999999999957</v>
      </c>
      <c r="J2871" s="77">
        <f t="shared" si="479"/>
        <v>-0.5600000000000005</v>
      </c>
      <c r="K2871" s="80">
        <v>3</v>
      </c>
      <c r="L2871" s="74" t="s">
        <v>3006</v>
      </c>
      <c r="O2871" s="18"/>
      <c r="P2871" s="10"/>
      <c r="Q2871" s="9"/>
      <c r="R2871" s="10"/>
      <c r="S2871" s="10"/>
      <c r="T2871" s="18"/>
      <c r="U2871" s="11"/>
      <c r="V2871" s="11"/>
    </row>
    <row r="2872" spans="1:22" s="1" customFormat="1" ht="15" hidden="1" customHeight="1">
      <c r="A2872" s="137">
        <v>38524</v>
      </c>
      <c r="B2872" s="73" t="s">
        <v>4643</v>
      </c>
      <c r="C2872" s="74" t="s">
        <v>4644</v>
      </c>
      <c r="D2872" s="73" t="s">
        <v>2890</v>
      </c>
      <c r="E2872" s="78">
        <v>13</v>
      </c>
      <c r="F2872" s="77">
        <v>14</v>
      </c>
      <c r="G2872" s="77">
        <v>16.5</v>
      </c>
      <c r="H2872" s="91">
        <f t="shared" si="481"/>
        <v>0.26923076923076922</v>
      </c>
      <c r="I2872" s="77">
        <f t="shared" si="480"/>
        <v>1</v>
      </c>
      <c r="J2872" s="77">
        <f t="shared" si="479"/>
        <v>3.5</v>
      </c>
      <c r="K2872" s="80">
        <v>2</v>
      </c>
      <c r="L2872" s="74"/>
    </row>
    <row r="2873" spans="1:22" s="1" customFormat="1" ht="15" hidden="1" customHeight="1">
      <c r="A2873" s="137">
        <v>38525</v>
      </c>
      <c r="B2873" s="73" t="s">
        <v>4650</v>
      </c>
      <c r="C2873" s="74" t="s">
        <v>4651</v>
      </c>
      <c r="D2873" s="73" t="s">
        <v>901</v>
      </c>
      <c r="E2873" s="78">
        <v>20</v>
      </c>
      <c r="F2873" s="77">
        <v>20.03</v>
      </c>
      <c r="G2873" s="77">
        <v>20.170000000000002</v>
      </c>
      <c r="H2873" s="91">
        <f t="shared" si="481"/>
        <v>8.5000000000000856E-3</v>
      </c>
      <c r="I2873" s="77">
        <f t="shared" si="480"/>
        <v>3.0000000000001137E-2</v>
      </c>
      <c r="J2873" s="77">
        <f t="shared" si="479"/>
        <v>0.17000000000000171</v>
      </c>
      <c r="K2873" s="80">
        <v>3</v>
      </c>
      <c r="L2873" s="74" t="s">
        <v>3006</v>
      </c>
      <c r="M2873" s="8"/>
    </row>
    <row r="2874" spans="1:22" s="1" customFormat="1" ht="15" hidden="1" customHeight="1">
      <c r="A2874" s="137">
        <v>38525</v>
      </c>
      <c r="B2874" s="73" t="s">
        <v>4647</v>
      </c>
      <c r="C2874" s="74" t="s">
        <v>4648</v>
      </c>
      <c r="D2874" s="73" t="s">
        <v>4649</v>
      </c>
      <c r="E2874" s="78">
        <v>14</v>
      </c>
      <c r="F2874" s="77">
        <v>14</v>
      </c>
      <c r="G2874" s="77">
        <v>13.5</v>
      </c>
      <c r="H2874" s="91">
        <f t="shared" si="481"/>
        <v>-3.5714285714285712E-2</v>
      </c>
      <c r="I2874" s="77">
        <f t="shared" si="480"/>
        <v>0</v>
      </c>
      <c r="J2874" s="77">
        <f t="shared" si="479"/>
        <v>-0.5</v>
      </c>
      <c r="K2874" s="80">
        <v>1</v>
      </c>
      <c r="L2874" s="74"/>
      <c r="M2874" s="8"/>
    </row>
    <row r="2875" spans="1:22" s="1" customFormat="1" ht="15" hidden="1" customHeight="1">
      <c r="A2875" s="137">
        <v>38526</v>
      </c>
      <c r="B2875" s="73" t="s">
        <v>4652</v>
      </c>
      <c r="C2875" s="74" t="s">
        <v>4653</v>
      </c>
      <c r="D2875" s="73" t="s">
        <v>1819</v>
      </c>
      <c r="E2875" s="78">
        <v>24</v>
      </c>
      <c r="F2875" s="77">
        <v>24.75</v>
      </c>
      <c r="G2875" s="77">
        <v>24.5</v>
      </c>
      <c r="H2875" s="91">
        <f t="shared" si="481"/>
        <v>2.0833333333333332E-2</v>
      </c>
      <c r="I2875" s="77">
        <f t="shared" si="480"/>
        <v>0.75</v>
      </c>
      <c r="J2875" s="77">
        <f t="shared" si="479"/>
        <v>0.5</v>
      </c>
      <c r="K2875" s="80">
        <v>2</v>
      </c>
      <c r="L2875" s="74"/>
      <c r="M2875" s="8"/>
    </row>
    <row r="2876" spans="1:22" s="1" customFormat="1" ht="15" hidden="1" customHeight="1">
      <c r="A2876" s="137">
        <v>38526</v>
      </c>
      <c r="B2876" s="73" t="s">
        <v>4654</v>
      </c>
      <c r="C2876" s="74" t="s">
        <v>4655</v>
      </c>
      <c r="D2876" s="73" t="s">
        <v>3173</v>
      </c>
      <c r="E2876" s="78">
        <v>12</v>
      </c>
      <c r="F2876" s="77">
        <v>12.06</v>
      </c>
      <c r="G2876" s="77">
        <v>12.05</v>
      </c>
      <c r="H2876" s="91">
        <f t="shared" si="481"/>
        <v>4.1666666666667256E-3</v>
      </c>
      <c r="I2876" s="77">
        <f t="shared" si="480"/>
        <v>6.0000000000000497E-2</v>
      </c>
      <c r="J2876" s="77">
        <f t="shared" si="479"/>
        <v>5.0000000000000711E-2</v>
      </c>
      <c r="K2876" s="80">
        <v>1</v>
      </c>
      <c r="L2876" s="74"/>
      <c r="O2876" s="18"/>
      <c r="P2876" s="10"/>
      <c r="Q2876" s="9"/>
      <c r="R2876" s="10"/>
      <c r="S2876" s="10"/>
      <c r="T2876" s="18"/>
      <c r="U2876" s="11"/>
      <c r="V2876" s="11"/>
    </row>
    <row r="2877" spans="1:22" s="1" customFormat="1" ht="15" hidden="1" customHeight="1">
      <c r="A2877" s="137">
        <v>38527</v>
      </c>
      <c r="B2877" s="73" t="s">
        <v>4656</v>
      </c>
      <c r="C2877" s="74" t="s">
        <v>4657</v>
      </c>
      <c r="D2877" s="73" t="s">
        <v>4658</v>
      </c>
      <c r="E2877" s="78">
        <v>10</v>
      </c>
      <c r="F2877" s="77">
        <v>10</v>
      </c>
      <c r="G2877" s="77">
        <v>10.5</v>
      </c>
      <c r="H2877" s="91">
        <f t="shared" si="481"/>
        <v>0.05</v>
      </c>
      <c r="I2877" s="77">
        <f t="shared" si="480"/>
        <v>0</v>
      </c>
      <c r="J2877" s="77">
        <f t="shared" si="479"/>
        <v>0.5</v>
      </c>
      <c r="K2877" s="80">
        <v>1</v>
      </c>
      <c r="L2877" s="74"/>
      <c r="M2877" s="8"/>
      <c r="O2877" s="18"/>
      <c r="P2877" s="10"/>
      <c r="Q2877" s="9"/>
      <c r="R2877" s="10"/>
      <c r="S2877" s="10"/>
      <c r="T2877" s="18"/>
      <c r="U2877" s="11"/>
      <c r="V2877" s="11"/>
    </row>
    <row r="2878" spans="1:22" s="1" customFormat="1" ht="15" hidden="1" customHeight="1">
      <c r="A2878" s="137">
        <v>38531</v>
      </c>
      <c r="B2878" s="73" t="s">
        <v>4664</v>
      </c>
      <c r="C2878" s="74" t="s">
        <v>4665</v>
      </c>
      <c r="D2878" s="73" t="s">
        <v>3397</v>
      </c>
      <c r="E2878" s="78">
        <v>6</v>
      </c>
      <c r="F2878" s="77">
        <v>6.15</v>
      </c>
      <c r="G2878" s="77">
        <v>6.01</v>
      </c>
      <c r="H2878" s="91">
        <f t="shared" si="481"/>
        <v>1.6666666666666312E-3</v>
      </c>
      <c r="I2878" s="77">
        <f t="shared" si="480"/>
        <v>0.15000000000000036</v>
      </c>
      <c r="J2878" s="77">
        <f t="shared" si="479"/>
        <v>9.9999999999997868E-3</v>
      </c>
      <c r="K2878" s="80">
        <v>1</v>
      </c>
      <c r="L2878" s="74"/>
      <c r="M2878" s="8"/>
    </row>
    <row r="2879" spans="1:22" s="1" customFormat="1" ht="15" hidden="1" customHeight="1">
      <c r="A2879" s="137">
        <v>38531</v>
      </c>
      <c r="B2879" s="211" t="s">
        <v>3398</v>
      </c>
      <c r="C2879" s="74" t="s">
        <v>3399</v>
      </c>
      <c r="D2879" s="209" t="s">
        <v>3400</v>
      </c>
      <c r="E2879" s="78">
        <v>16</v>
      </c>
      <c r="F2879" s="77">
        <v>16</v>
      </c>
      <c r="G2879" s="77">
        <v>16</v>
      </c>
      <c r="H2879" s="91">
        <f t="shared" si="481"/>
        <v>0</v>
      </c>
      <c r="I2879" s="77">
        <f t="shared" si="480"/>
        <v>0</v>
      </c>
      <c r="J2879" s="77">
        <f t="shared" si="479"/>
        <v>0</v>
      </c>
      <c r="K2879" s="80">
        <v>1</v>
      </c>
      <c r="L2879" s="74"/>
    </row>
    <row r="2880" spans="1:22" s="1" customFormat="1" ht="15" customHeight="1">
      <c r="A2880" s="137">
        <v>38531</v>
      </c>
      <c r="B2880" s="73" t="s">
        <v>3401</v>
      </c>
      <c r="C2880" s="74" t="s">
        <v>3402</v>
      </c>
      <c r="D2880" s="73" t="s">
        <v>3403</v>
      </c>
      <c r="E2880" s="78">
        <v>15</v>
      </c>
      <c r="F2880" s="77">
        <v>15.5</v>
      </c>
      <c r="G2880" s="77">
        <v>15.4</v>
      </c>
      <c r="H2880" s="91">
        <f t="shared" si="481"/>
        <v>2.6666666666666689E-2</v>
      </c>
      <c r="I2880" s="77">
        <f t="shared" si="480"/>
        <v>0.5</v>
      </c>
      <c r="J2880" s="77">
        <f t="shared" si="479"/>
        <v>0.40000000000000036</v>
      </c>
      <c r="K2880" s="80">
        <v>1</v>
      </c>
      <c r="L2880" s="74"/>
      <c r="O2880" s="18"/>
      <c r="P2880" s="10"/>
      <c r="Q2880" s="9"/>
      <c r="R2880" s="10"/>
      <c r="S2880" s="10"/>
      <c r="T2880" s="18"/>
      <c r="U2880" s="11"/>
      <c r="V2880" s="11"/>
    </row>
    <row r="2881" spans="1:22" s="1" customFormat="1" ht="15" hidden="1" customHeight="1">
      <c r="A2881" s="137">
        <v>38531</v>
      </c>
      <c r="B2881" s="73" t="s">
        <v>3404</v>
      </c>
      <c r="C2881" s="74" t="s">
        <v>3405</v>
      </c>
      <c r="D2881" s="73" t="s">
        <v>48</v>
      </c>
      <c r="E2881" s="78">
        <v>5.5</v>
      </c>
      <c r="F2881" s="77">
        <v>5.5</v>
      </c>
      <c r="G2881" s="77">
        <v>5.52</v>
      </c>
      <c r="H2881" s="91">
        <f t="shared" si="481"/>
        <v>3.6363636363635587E-3</v>
      </c>
      <c r="I2881" s="77">
        <f t="shared" si="480"/>
        <v>0</v>
      </c>
      <c r="J2881" s="77">
        <f t="shared" si="479"/>
        <v>1.9999999999999574E-2</v>
      </c>
      <c r="K2881" s="80">
        <v>1</v>
      </c>
      <c r="L2881" s="74"/>
    </row>
    <row r="2882" spans="1:22" s="1" customFormat="1" ht="15" hidden="1" customHeight="1">
      <c r="A2882" s="137">
        <v>38531</v>
      </c>
      <c r="B2882" s="73" t="s">
        <v>4659</v>
      </c>
      <c r="C2882" s="74" t="s">
        <v>4660</v>
      </c>
      <c r="D2882" s="73" t="s">
        <v>4954</v>
      </c>
      <c r="E2882" s="78">
        <v>19</v>
      </c>
      <c r="F2882" s="77">
        <v>24</v>
      </c>
      <c r="G2882" s="77">
        <v>24.1</v>
      </c>
      <c r="H2882" s="91">
        <f t="shared" si="481"/>
        <v>0.268421052631579</v>
      </c>
      <c r="I2882" s="77">
        <f t="shared" si="480"/>
        <v>5</v>
      </c>
      <c r="J2882" s="77">
        <f t="shared" si="479"/>
        <v>5.1000000000000014</v>
      </c>
      <c r="K2882" s="80">
        <v>2</v>
      </c>
      <c r="L2882" s="74"/>
      <c r="O2882" s="18"/>
      <c r="P2882" s="10"/>
      <c r="Q2882" s="9"/>
      <c r="R2882" s="10"/>
      <c r="S2882" s="10"/>
      <c r="T2882" s="18"/>
      <c r="U2882" s="11"/>
      <c r="V2882" s="11"/>
    </row>
    <row r="2883" spans="1:22" s="1" customFormat="1" ht="15" hidden="1" customHeight="1">
      <c r="A2883" s="137">
        <v>38531</v>
      </c>
      <c r="B2883" s="73" t="s">
        <v>4661</v>
      </c>
      <c r="C2883" s="74" t="s">
        <v>4662</v>
      </c>
      <c r="D2883" s="73" t="s">
        <v>4663</v>
      </c>
      <c r="E2883" s="78">
        <v>22</v>
      </c>
      <c r="F2883" s="77">
        <v>25</v>
      </c>
      <c r="G2883" s="77">
        <v>26</v>
      </c>
      <c r="H2883" s="91">
        <f t="shared" si="481"/>
        <v>0.18181818181818182</v>
      </c>
      <c r="I2883" s="77">
        <f t="shared" si="480"/>
        <v>3</v>
      </c>
      <c r="J2883" s="77">
        <f t="shared" si="479"/>
        <v>4</v>
      </c>
      <c r="K2883" s="80">
        <v>2</v>
      </c>
      <c r="L2883" s="74"/>
      <c r="O2883" s="18"/>
      <c r="P2883" s="10"/>
      <c r="Q2883" s="9"/>
      <c r="R2883" s="10"/>
      <c r="S2883" s="10"/>
      <c r="T2883" s="18"/>
      <c r="U2883" s="11"/>
      <c r="V2883" s="11"/>
    </row>
    <row r="2884" spans="1:22" s="1" customFormat="1" ht="15" hidden="1" customHeight="1">
      <c r="A2884" s="137">
        <v>38532</v>
      </c>
      <c r="B2884" s="73" t="s">
        <v>1298</v>
      </c>
      <c r="C2884" s="74" t="s">
        <v>1299</v>
      </c>
      <c r="D2884" s="73" t="s">
        <v>2329</v>
      </c>
      <c r="E2884" s="78">
        <v>10.5</v>
      </c>
      <c r="F2884" s="77">
        <v>10.6</v>
      </c>
      <c r="G2884" s="77">
        <v>10.5</v>
      </c>
      <c r="H2884" s="91">
        <f t="shared" si="481"/>
        <v>0</v>
      </c>
      <c r="I2884" s="77">
        <f t="shared" si="480"/>
        <v>9.9999999999999645E-2</v>
      </c>
      <c r="J2884" s="77">
        <f t="shared" si="479"/>
        <v>0</v>
      </c>
      <c r="K2884" s="80">
        <v>2</v>
      </c>
      <c r="L2884" s="74" t="s">
        <v>3006</v>
      </c>
      <c r="O2884" s="18"/>
      <c r="P2884" s="10"/>
      <c r="Q2884" s="9"/>
      <c r="R2884" s="10"/>
      <c r="S2884" s="10"/>
      <c r="T2884" s="18"/>
      <c r="U2884" s="11"/>
      <c r="V2884" s="11"/>
    </row>
    <row r="2885" spans="1:22" s="1" customFormat="1" ht="15" hidden="1" customHeight="1">
      <c r="A2885" s="137">
        <v>38532</v>
      </c>
      <c r="B2885" s="73" t="s">
        <v>4275</v>
      </c>
      <c r="C2885" s="74" t="s">
        <v>4276</v>
      </c>
      <c r="D2885" s="73" t="s">
        <v>1297</v>
      </c>
      <c r="E2885" s="78">
        <v>8</v>
      </c>
      <c r="F2885" s="77">
        <v>8.0500000000000007</v>
      </c>
      <c r="G2885" s="77">
        <v>8</v>
      </c>
      <c r="H2885" s="91">
        <f t="shared" si="481"/>
        <v>0</v>
      </c>
      <c r="I2885" s="77">
        <f t="shared" si="480"/>
        <v>5.0000000000000711E-2</v>
      </c>
      <c r="J2885" s="77">
        <f t="shared" si="479"/>
        <v>0</v>
      </c>
      <c r="K2885" s="80">
        <v>1</v>
      </c>
      <c r="L2885" s="74"/>
      <c r="O2885" s="18"/>
      <c r="P2885" s="10"/>
      <c r="Q2885" s="9"/>
      <c r="R2885" s="10"/>
      <c r="S2885" s="10"/>
      <c r="T2885" s="18"/>
      <c r="U2885" s="11"/>
      <c r="V2885" s="11"/>
    </row>
    <row r="2886" spans="1:22" s="1" customFormat="1" ht="15" hidden="1" customHeight="1">
      <c r="A2886" s="137">
        <v>38532</v>
      </c>
      <c r="B2886" s="73" t="s">
        <v>49</v>
      </c>
      <c r="C2886" s="74" t="s">
        <v>50</v>
      </c>
      <c r="D2886" s="73" t="s">
        <v>51</v>
      </c>
      <c r="E2886" s="78">
        <v>19</v>
      </c>
      <c r="F2886" s="77">
        <v>26.01</v>
      </c>
      <c r="G2886" s="77">
        <v>26.77</v>
      </c>
      <c r="H2886" s="91">
        <f t="shared" si="481"/>
        <v>0.40894736842105261</v>
      </c>
      <c r="I2886" s="77">
        <f t="shared" si="480"/>
        <v>7.0100000000000016</v>
      </c>
      <c r="J2886" s="77">
        <f t="shared" si="479"/>
        <v>7.77</v>
      </c>
      <c r="K2886" s="80">
        <v>3</v>
      </c>
      <c r="L2886" s="74"/>
    </row>
    <row r="2887" spans="1:22" s="1" customFormat="1" ht="15" hidden="1" customHeight="1">
      <c r="A2887" s="137">
        <v>38532</v>
      </c>
      <c r="B2887" s="73" t="s">
        <v>52</v>
      </c>
      <c r="C2887" s="74" t="s">
        <v>53</v>
      </c>
      <c r="D2887" s="73" t="s">
        <v>2092</v>
      </c>
      <c r="E2887" s="78">
        <v>22</v>
      </c>
      <c r="F2887" s="77">
        <v>26.75</v>
      </c>
      <c r="G2887" s="77">
        <v>25.4</v>
      </c>
      <c r="H2887" s="91">
        <f t="shared" si="481"/>
        <v>0.15454545454545449</v>
      </c>
      <c r="I2887" s="77">
        <f t="shared" si="480"/>
        <v>4.75</v>
      </c>
      <c r="J2887" s="77">
        <f t="shared" si="479"/>
        <v>3.3999999999999986</v>
      </c>
      <c r="K2887" s="80">
        <v>3</v>
      </c>
      <c r="L2887" s="74"/>
    </row>
    <row r="2888" spans="1:22" s="1" customFormat="1" ht="15" hidden="1" customHeight="1">
      <c r="A2888" s="137">
        <v>38533</v>
      </c>
      <c r="B2888" s="73" t="s">
        <v>1300</v>
      </c>
      <c r="C2888" s="74" t="s">
        <v>1301</v>
      </c>
      <c r="D2888" s="73" t="s">
        <v>1302</v>
      </c>
      <c r="E2888" s="78">
        <v>6</v>
      </c>
      <c r="F2888" s="77">
        <v>5.85</v>
      </c>
      <c r="G2888" s="77">
        <v>6</v>
      </c>
      <c r="H2888" s="91">
        <f t="shared" si="481"/>
        <v>0</v>
      </c>
      <c r="I2888" s="77">
        <f t="shared" si="480"/>
        <v>-0.15000000000000036</v>
      </c>
      <c r="J2888" s="77">
        <f t="shared" si="479"/>
        <v>0</v>
      </c>
      <c r="K2888" s="80">
        <v>1</v>
      </c>
      <c r="L2888" s="74"/>
      <c r="O2888" s="18"/>
      <c r="P2888" s="10"/>
      <c r="Q2888" s="9"/>
      <c r="R2888" s="10"/>
      <c r="S2888" s="10"/>
      <c r="T2888" s="18"/>
      <c r="U2888" s="11"/>
      <c r="V2888" s="11"/>
    </row>
    <row r="2889" spans="1:22" s="1" customFormat="1" ht="15" hidden="1" customHeight="1">
      <c r="A2889" s="137">
        <v>38540</v>
      </c>
      <c r="B2889" s="73" t="s">
        <v>1303</v>
      </c>
      <c r="C2889" s="74" t="s">
        <v>1304</v>
      </c>
      <c r="D2889" s="138" t="s">
        <v>1305</v>
      </c>
      <c r="E2889" s="78">
        <v>10.5</v>
      </c>
      <c r="F2889" s="77">
        <v>10.5</v>
      </c>
      <c r="G2889" s="77">
        <v>11</v>
      </c>
      <c r="H2889" s="91">
        <f t="shared" si="481"/>
        <v>4.7619047619047616E-2</v>
      </c>
      <c r="I2889" s="77">
        <f t="shared" si="480"/>
        <v>0</v>
      </c>
      <c r="J2889" s="77">
        <f t="shared" si="479"/>
        <v>0.5</v>
      </c>
      <c r="K2889" s="80">
        <v>1</v>
      </c>
      <c r="L2889" s="74"/>
    </row>
    <row r="2890" spans="1:22" s="1" customFormat="1" ht="15" hidden="1" customHeight="1">
      <c r="A2890" s="137">
        <v>38545</v>
      </c>
      <c r="B2890" s="73" t="s">
        <v>1306</v>
      </c>
      <c r="C2890" s="74" t="s">
        <v>1307</v>
      </c>
      <c r="D2890" s="73" t="s">
        <v>1932</v>
      </c>
      <c r="E2890" s="78">
        <v>17</v>
      </c>
      <c r="F2890" s="77">
        <v>18.75</v>
      </c>
      <c r="G2890" s="77">
        <v>20.2</v>
      </c>
      <c r="H2890" s="91">
        <f t="shared" si="481"/>
        <v>0.18823529411764703</v>
      </c>
      <c r="I2890" s="77">
        <f t="shared" si="480"/>
        <v>1.75</v>
      </c>
      <c r="J2890" s="77">
        <f t="shared" si="479"/>
        <v>3.1999999999999993</v>
      </c>
      <c r="K2890" s="80">
        <v>2</v>
      </c>
      <c r="L2890" s="74"/>
    </row>
    <row r="2891" spans="1:22" s="1" customFormat="1" ht="15" hidden="1" customHeight="1">
      <c r="A2891" s="137">
        <v>38546</v>
      </c>
      <c r="B2891" s="73" t="s">
        <v>1311</v>
      </c>
      <c r="C2891" s="74" t="s">
        <v>3464</v>
      </c>
      <c r="D2891" s="73" t="s">
        <v>4966</v>
      </c>
      <c r="E2891" s="78">
        <v>11</v>
      </c>
      <c r="F2891" s="77">
        <v>11.07</v>
      </c>
      <c r="G2891" s="77">
        <v>10.87</v>
      </c>
      <c r="H2891" s="91">
        <f t="shared" si="481"/>
        <v>-1.1818181818181889E-2</v>
      </c>
      <c r="I2891" s="77">
        <f t="shared" si="480"/>
        <v>7.0000000000000284E-2</v>
      </c>
      <c r="J2891" s="77">
        <f t="shared" si="479"/>
        <v>-0.13000000000000078</v>
      </c>
      <c r="K2891" s="80">
        <v>1</v>
      </c>
      <c r="L2891" s="74"/>
      <c r="M2891" s="8"/>
    </row>
    <row r="2892" spans="1:22" s="1" customFormat="1" ht="15" hidden="1" customHeight="1">
      <c r="A2892" s="137">
        <v>38546</v>
      </c>
      <c r="B2892" s="73" t="s">
        <v>1308</v>
      </c>
      <c r="C2892" s="74" t="s">
        <v>1309</v>
      </c>
      <c r="D2892" s="138" t="s">
        <v>1310</v>
      </c>
      <c r="E2892" s="78">
        <v>17.5</v>
      </c>
      <c r="F2892" s="77">
        <v>18.399999999999999</v>
      </c>
      <c r="G2892" s="77">
        <v>18.3</v>
      </c>
      <c r="H2892" s="91">
        <f t="shared" si="481"/>
        <v>4.5714285714285756E-2</v>
      </c>
      <c r="I2892" s="77">
        <f t="shared" si="480"/>
        <v>0.89999999999999858</v>
      </c>
      <c r="J2892" s="77">
        <f t="shared" si="479"/>
        <v>0.80000000000000071</v>
      </c>
      <c r="K2892" s="80">
        <v>1</v>
      </c>
      <c r="L2892" s="74"/>
    </row>
    <row r="2893" spans="1:22" s="1" customFormat="1" ht="15" hidden="1" customHeight="1">
      <c r="A2893" s="137">
        <v>38547</v>
      </c>
      <c r="B2893" s="73" t="s">
        <v>3465</v>
      </c>
      <c r="C2893" s="74" t="s">
        <v>3466</v>
      </c>
      <c r="D2893" s="73" t="s">
        <v>3467</v>
      </c>
      <c r="E2893" s="78">
        <v>6</v>
      </c>
      <c r="F2893" s="77">
        <v>6</v>
      </c>
      <c r="G2893" s="77">
        <v>6</v>
      </c>
      <c r="H2893" s="91">
        <f t="shared" si="481"/>
        <v>0</v>
      </c>
      <c r="I2893" s="77">
        <f t="shared" si="480"/>
        <v>0</v>
      </c>
      <c r="J2893" s="77">
        <f t="shared" ref="J2893:J2898" si="482">G2893-E2893</f>
        <v>0</v>
      </c>
      <c r="K2893" s="80">
        <v>1</v>
      </c>
      <c r="L2893" s="74"/>
    </row>
    <row r="2894" spans="1:22" s="1" customFormat="1" ht="15" hidden="1" customHeight="1">
      <c r="A2894" s="137">
        <v>38547</v>
      </c>
      <c r="B2894" s="73" t="s">
        <v>3468</v>
      </c>
      <c r="C2894" s="74" t="s">
        <v>3469</v>
      </c>
      <c r="D2894" s="73" t="s">
        <v>4937</v>
      </c>
      <c r="E2894" s="78">
        <v>6</v>
      </c>
      <c r="F2894" s="77">
        <v>6.05</v>
      </c>
      <c r="G2894" s="77">
        <v>5.8</v>
      </c>
      <c r="H2894" s="91">
        <f t="shared" si="481"/>
        <v>-3.3333333333333361E-2</v>
      </c>
      <c r="I2894" s="77">
        <f t="shared" si="480"/>
        <v>4.9999999999999822E-2</v>
      </c>
      <c r="J2894" s="77">
        <f t="shared" si="482"/>
        <v>-0.20000000000000018</v>
      </c>
      <c r="K2894" s="80">
        <v>1</v>
      </c>
      <c r="L2894" s="74"/>
      <c r="O2894" s="18"/>
      <c r="P2894" s="10"/>
      <c r="Q2894" s="9"/>
      <c r="R2894" s="10"/>
      <c r="S2894" s="10"/>
      <c r="T2894" s="18"/>
      <c r="U2894" s="11"/>
      <c r="V2894" s="11"/>
    </row>
    <row r="2895" spans="1:22" s="1" customFormat="1" ht="15" hidden="1" customHeight="1">
      <c r="A2895" s="137">
        <v>38547</v>
      </c>
      <c r="B2895" s="73" t="s">
        <v>3470</v>
      </c>
      <c r="C2895" s="74" t="s">
        <v>3471</v>
      </c>
      <c r="D2895" s="73" t="s">
        <v>3472</v>
      </c>
      <c r="E2895" s="78">
        <v>6</v>
      </c>
      <c r="F2895" s="77">
        <v>6</v>
      </c>
      <c r="G2895" s="77">
        <v>6</v>
      </c>
      <c r="H2895" s="91">
        <f t="shared" si="481"/>
        <v>0</v>
      </c>
      <c r="I2895" s="77">
        <f t="shared" si="480"/>
        <v>0</v>
      </c>
      <c r="J2895" s="77">
        <f t="shared" si="482"/>
        <v>0</v>
      </c>
      <c r="K2895" s="80">
        <v>1</v>
      </c>
      <c r="L2895" s="74"/>
    </row>
    <row r="2896" spans="1:22" s="1" customFormat="1" ht="15" hidden="1" customHeight="1">
      <c r="A2896" s="137">
        <v>38547</v>
      </c>
      <c r="B2896" s="73" t="s">
        <v>3473</v>
      </c>
      <c r="C2896" s="74" t="s">
        <v>3474</v>
      </c>
      <c r="D2896" s="73" t="s">
        <v>4926</v>
      </c>
      <c r="E2896" s="78">
        <v>11.5</v>
      </c>
      <c r="F2896" s="77">
        <v>11</v>
      </c>
      <c r="G2896" s="77">
        <v>11.26</v>
      </c>
      <c r="H2896" s="91">
        <f t="shared" si="481"/>
        <v>-2.0869565217391323E-2</v>
      </c>
      <c r="I2896" s="77">
        <f t="shared" si="480"/>
        <v>-0.5</v>
      </c>
      <c r="J2896" s="77">
        <f t="shared" si="482"/>
        <v>-0.24000000000000021</v>
      </c>
      <c r="K2896" s="80">
        <v>1</v>
      </c>
      <c r="L2896" s="74"/>
    </row>
    <row r="2897" spans="1:22" s="1" customFormat="1" ht="15" hidden="1" customHeight="1">
      <c r="A2897" s="137">
        <v>38548</v>
      </c>
      <c r="B2897" s="73" t="s">
        <v>3475</v>
      </c>
      <c r="C2897" s="74" t="s">
        <v>3476</v>
      </c>
      <c r="D2897" s="73" t="s">
        <v>3489</v>
      </c>
      <c r="E2897" s="78">
        <v>10.5</v>
      </c>
      <c r="F2897" s="77">
        <v>10.5</v>
      </c>
      <c r="G2897" s="77">
        <v>10.4</v>
      </c>
      <c r="H2897" s="91">
        <f t="shared" si="481"/>
        <v>-9.52380952380949E-3</v>
      </c>
      <c r="I2897" s="77">
        <f t="shared" si="480"/>
        <v>0</v>
      </c>
      <c r="J2897" s="77">
        <f t="shared" si="482"/>
        <v>-9.9999999999999645E-2</v>
      </c>
      <c r="K2897" s="80">
        <v>1</v>
      </c>
      <c r="L2897" s="74"/>
    </row>
    <row r="2898" spans="1:22" s="1" customFormat="1" ht="15" hidden="1" customHeight="1">
      <c r="A2898" s="137">
        <v>38548</v>
      </c>
      <c r="B2898" s="73" t="s">
        <v>3475</v>
      </c>
      <c r="C2898" s="74" t="s">
        <v>3490</v>
      </c>
      <c r="D2898" s="73" t="s">
        <v>3489</v>
      </c>
      <c r="E2898" s="78">
        <v>10.1</v>
      </c>
      <c r="F2898" s="77">
        <v>10.1</v>
      </c>
      <c r="G2898" s="77">
        <v>10.050000000000001</v>
      </c>
      <c r="H2898" s="91">
        <f t="shared" si="481"/>
        <v>-4.9504950495048447E-3</v>
      </c>
      <c r="I2898" s="77">
        <f t="shared" si="480"/>
        <v>0</v>
      </c>
      <c r="J2898" s="77">
        <f t="shared" si="482"/>
        <v>-4.9999999999998934E-2</v>
      </c>
      <c r="K2898" s="80">
        <v>1</v>
      </c>
      <c r="L2898" s="74"/>
      <c r="O2898" s="18"/>
      <c r="P2898" s="10"/>
      <c r="Q2898" s="9"/>
      <c r="R2898" s="10"/>
      <c r="S2898" s="10"/>
      <c r="T2898" s="18"/>
      <c r="U2898" s="11"/>
      <c r="V2898" s="11"/>
    </row>
    <row r="2899" spans="1:22" s="1" customFormat="1" ht="15" hidden="1" customHeight="1">
      <c r="A2899" s="137">
        <v>38553</v>
      </c>
      <c r="B2899" s="73" t="s">
        <v>1445</v>
      </c>
      <c r="C2899" s="74" t="s">
        <v>1446</v>
      </c>
      <c r="D2899" s="73" t="s">
        <v>4307</v>
      </c>
      <c r="E2899" s="78">
        <v>17</v>
      </c>
      <c r="F2899" s="77">
        <v>21.5</v>
      </c>
      <c r="G2899" s="77">
        <v>25.75</v>
      </c>
      <c r="H2899" s="91">
        <f t="shared" si="481"/>
        <v>0.51470588235294112</v>
      </c>
      <c r="I2899" s="77">
        <f t="shared" si="480"/>
        <v>4.5</v>
      </c>
      <c r="J2899" s="77">
        <f t="shared" ref="J2899:J2918" si="483">(G2899-E2899)</f>
        <v>8.75</v>
      </c>
      <c r="K2899" s="80">
        <v>3</v>
      </c>
      <c r="L2899" s="74"/>
      <c r="M2899" s="8"/>
      <c r="N2899" s="19"/>
    </row>
    <row r="2900" spans="1:22" s="1" customFormat="1" ht="15" hidden="1" customHeight="1">
      <c r="A2900" s="137">
        <v>38553</v>
      </c>
      <c r="B2900" s="73" t="s">
        <v>1447</v>
      </c>
      <c r="C2900" s="74" t="s">
        <v>1448</v>
      </c>
      <c r="D2900" s="73" t="s">
        <v>901</v>
      </c>
      <c r="E2900" s="78">
        <v>17</v>
      </c>
      <c r="F2900" s="77">
        <v>20.7</v>
      </c>
      <c r="G2900" s="77">
        <v>21.05</v>
      </c>
      <c r="H2900" s="91">
        <f t="shared" si="481"/>
        <v>0.2382352941176471</v>
      </c>
      <c r="I2900" s="77">
        <f t="shared" si="480"/>
        <v>3.6999999999999993</v>
      </c>
      <c r="J2900" s="77">
        <f t="shared" si="483"/>
        <v>4.0500000000000007</v>
      </c>
      <c r="K2900" s="80">
        <v>3</v>
      </c>
      <c r="L2900" s="74"/>
      <c r="M2900" s="8"/>
      <c r="N2900" s="19"/>
    </row>
    <row r="2901" spans="1:22" s="1" customFormat="1" ht="15" hidden="1" customHeight="1">
      <c r="A2901" s="137">
        <v>38554</v>
      </c>
      <c r="B2901" s="73" t="s">
        <v>1454</v>
      </c>
      <c r="C2901" s="74" t="s">
        <v>1455</v>
      </c>
      <c r="D2901" s="138" t="s">
        <v>4960</v>
      </c>
      <c r="E2901" s="78">
        <v>13</v>
      </c>
      <c r="F2901" s="77">
        <v>13</v>
      </c>
      <c r="G2901" s="77">
        <v>13.79</v>
      </c>
      <c r="H2901" s="91">
        <f t="shared" si="481"/>
        <v>6.07692307692307E-2</v>
      </c>
      <c r="I2901" s="77">
        <f t="shared" si="480"/>
        <v>0</v>
      </c>
      <c r="J2901" s="77">
        <f t="shared" si="483"/>
        <v>0.78999999999999915</v>
      </c>
      <c r="K2901" s="80">
        <v>1</v>
      </c>
      <c r="L2901" s="74"/>
    </row>
    <row r="2902" spans="1:22" s="1" customFormat="1" ht="15" hidden="1" customHeight="1">
      <c r="A2902" s="137">
        <v>38554</v>
      </c>
      <c r="B2902" s="73" t="s">
        <v>1456</v>
      </c>
      <c r="C2902" s="74" t="s">
        <v>1457</v>
      </c>
      <c r="D2902" s="73" t="s">
        <v>1458</v>
      </c>
      <c r="E2902" s="78">
        <v>21</v>
      </c>
      <c r="F2902" s="77">
        <v>21</v>
      </c>
      <c r="G2902" s="77">
        <v>20.87</v>
      </c>
      <c r="H2902" s="91">
        <f t="shared" si="481"/>
        <v>-6.190476190476143E-3</v>
      </c>
      <c r="I2902" s="77">
        <f t="shared" si="480"/>
        <v>0</v>
      </c>
      <c r="J2902" s="77">
        <f t="shared" si="483"/>
        <v>-0.12999999999999901</v>
      </c>
      <c r="K2902" s="80">
        <v>1</v>
      </c>
      <c r="L2902" s="74"/>
    </row>
    <row r="2903" spans="1:22" s="1" customFormat="1" ht="15" hidden="1" customHeight="1">
      <c r="A2903" s="137">
        <v>38554</v>
      </c>
      <c r="B2903" s="73" t="s">
        <v>1449</v>
      </c>
      <c r="C2903" s="74" t="s">
        <v>1450</v>
      </c>
      <c r="D2903" s="73" t="s">
        <v>4954</v>
      </c>
      <c r="E2903" s="78">
        <v>17</v>
      </c>
      <c r="F2903" s="77">
        <v>20.77</v>
      </c>
      <c r="G2903" s="77">
        <v>19.45</v>
      </c>
      <c r="H2903" s="91">
        <f t="shared" si="481"/>
        <v>0.14411764705882349</v>
      </c>
      <c r="I2903" s="77">
        <f t="shared" si="480"/>
        <v>3.7699999999999996</v>
      </c>
      <c r="J2903" s="77">
        <f t="shared" si="483"/>
        <v>2.4499999999999993</v>
      </c>
      <c r="K2903" s="80">
        <v>3</v>
      </c>
      <c r="L2903" s="74"/>
    </row>
    <row r="2904" spans="1:22" s="1" customFormat="1" ht="15" hidden="1" customHeight="1">
      <c r="A2904" s="137">
        <v>38554</v>
      </c>
      <c r="B2904" s="73" t="s">
        <v>1451</v>
      </c>
      <c r="C2904" s="74" t="s">
        <v>1452</v>
      </c>
      <c r="D2904" s="73" t="s">
        <v>1453</v>
      </c>
      <c r="E2904" s="78">
        <v>17</v>
      </c>
      <c r="F2904" s="77">
        <v>20.5</v>
      </c>
      <c r="G2904" s="77">
        <v>19.850000000000001</v>
      </c>
      <c r="H2904" s="91">
        <f t="shared" si="481"/>
        <v>0.16764705882352948</v>
      </c>
      <c r="I2904" s="77">
        <f t="shared" si="480"/>
        <v>3.5</v>
      </c>
      <c r="J2904" s="77">
        <f t="shared" si="483"/>
        <v>2.8500000000000014</v>
      </c>
      <c r="K2904" s="80">
        <v>2</v>
      </c>
      <c r="L2904" s="74"/>
    </row>
    <row r="2905" spans="1:22" s="1" customFormat="1" ht="15" hidden="1" customHeight="1">
      <c r="A2905" s="137">
        <v>38558</v>
      </c>
      <c r="B2905" s="73" t="s">
        <v>1459</v>
      </c>
      <c r="C2905" s="74" t="s">
        <v>1460</v>
      </c>
      <c r="D2905" s="73" t="s">
        <v>1461</v>
      </c>
      <c r="E2905" s="78">
        <v>23</v>
      </c>
      <c r="F2905" s="77">
        <v>27</v>
      </c>
      <c r="G2905" s="77">
        <v>26.4</v>
      </c>
      <c r="H2905" s="91">
        <f t="shared" si="481"/>
        <v>0.14782608695652169</v>
      </c>
      <c r="I2905" s="77">
        <f t="shared" si="480"/>
        <v>4</v>
      </c>
      <c r="J2905" s="77">
        <f t="shared" si="483"/>
        <v>3.3999999999999986</v>
      </c>
      <c r="K2905" s="80">
        <v>2</v>
      </c>
      <c r="L2905" s="74"/>
    </row>
    <row r="2906" spans="1:22" s="1" customFormat="1" ht="15" hidden="1" customHeight="1">
      <c r="A2906" s="137">
        <v>38559</v>
      </c>
      <c r="B2906" s="73" t="s">
        <v>1462</v>
      </c>
      <c r="C2906" s="74" t="s">
        <v>1463</v>
      </c>
      <c r="D2906" s="73" t="s">
        <v>1464</v>
      </c>
      <c r="E2906" s="78">
        <v>14</v>
      </c>
      <c r="F2906" s="77">
        <v>14.22</v>
      </c>
      <c r="G2906" s="77">
        <v>14.36</v>
      </c>
      <c r="H2906" s="91">
        <f t="shared" si="481"/>
        <v>2.5714285714285672E-2</v>
      </c>
      <c r="I2906" s="77">
        <f t="shared" si="480"/>
        <v>0.22000000000000064</v>
      </c>
      <c r="J2906" s="77">
        <f t="shared" si="483"/>
        <v>0.35999999999999943</v>
      </c>
      <c r="K2906" s="80">
        <v>2</v>
      </c>
      <c r="L2906" s="74" t="s">
        <v>3006</v>
      </c>
      <c r="O2906" s="18"/>
      <c r="P2906" s="10"/>
      <c r="Q2906" s="9"/>
      <c r="R2906" s="10"/>
      <c r="S2906" s="10"/>
      <c r="T2906" s="18"/>
      <c r="U2906" s="11"/>
      <c r="V2906" s="11"/>
    </row>
    <row r="2907" spans="1:22" s="1" customFormat="1" ht="15" hidden="1" customHeight="1">
      <c r="A2907" s="137">
        <v>38560</v>
      </c>
      <c r="B2907" s="73" t="s">
        <v>1465</v>
      </c>
      <c r="C2907" s="74" t="s">
        <v>1466</v>
      </c>
      <c r="D2907" s="73" t="s">
        <v>649</v>
      </c>
      <c r="E2907" s="78">
        <v>16</v>
      </c>
      <c r="F2907" s="77">
        <v>18</v>
      </c>
      <c r="G2907" s="77">
        <v>17.25</v>
      </c>
      <c r="H2907" s="91">
        <f t="shared" si="481"/>
        <v>7.8125E-2</v>
      </c>
      <c r="I2907" s="77">
        <f t="shared" si="480"/>
        <v>2</v>
      </c>
      <c r="J2907" s="77">
        <f t="shared" si="483"/>
        <v>1.25</v>
      </c>
      <c r="K2907" s="80">
        <v>3</v>
      </c>
      <c r="L2907" s="74"/>
    </row>
    <row r="2908" spans="1:22" s="1" customFormat="1" ht="15" hidden="1" customHeight="1">
      <c r="A2908" s="137">
        <v>38561</v>
      </c>
      <c r="B2908" s="73" t="s">
        <v>1472</v>
      </c>
      <c r="C2908" s="74" t="s">
        <v>1473</v>
      </c>
      <c r="D2908" s="73" t="s">
        <v>1474</v>
      </c>
      <c r="E2908" s="78">
        <v>14</v>
      </c>
      <c r="F2908" s="77">
        <v>14.75</v>
      </c>
      <c r="G2908" s="77">
        <v>14.05</v>
      </c>
      <c r="H2908" s="91">
        <f t="shared" si="481"/>
        <v>3.5714285714286221E-3</v>
      </c>
      <c r="I2908" s="77">
        <f t="shared" ref="I2908:I2971" si="484">(F2908-E2908)</f>
        <v>0.75</v>
      </c>
      <c r="J2908" s="77">
        <f t="shared" si="483"/>
        <v>5.0000000000000711E-2</v>
      </c>
      <c r="K2908" s="80">
        <v>1</v>
      </c>
      <c r="L2908" s="74"/>
      <c r="O2908" s="18"/>
      <c r="P2908" s="10"/>
      <c r="Q2908" s="9"/>
      <c r="R2908" s="10"/>
      <c r="S2908" s="10"/>
      <c r="T2908" s="18"/>
      <c r="U2908" s="11"/>
      <c r="V2908" s="11"/>
    </row>
    <row r="2909" spans="1:22" s="1" customFormat="1" ht="15" hidden="1" customHeight="1">
      <c r="A2909" s="137">
        <v>38561</v>
      </c>
      <c r="B2909" s="73" t="s">
        <v>1467</v>
      </c>
      <c r="C2909" s="74" t="s">
        <v>1468</v>
      </c>
      <c r="D2909" s="73" t="s">
        <v>1469</v>
      </c>
      <c r="E2909" s="78">
        <v>14</v>
      </c>
      <c r="F2909" s="77">
        <v>17.05</v>
      </c>
      <c r="G2909" s="77">
        <v>18.61</v>
      </c>
      <c r="H2909" s="91">
        <f t="shared" si="481"/>
        <v>0.32928571428571424</v>
      </c>
      <c r="I2909" s="77">
        <f t="shared" si="484"/>
        <v>3.0500000000000007</v>
      </c>
      <c r="J2909" s="77">
        <f t="shared" si="483"/>
        <v>4.6099999999999994</v>
      </c>
      <c r="K2909" s="80">
        <v>2</v>
      </c>
      <c r="L2909" s="74"/>
      <c r="O2909" s="18"/>
      <c r="P2909" s="10"/>
      <c r="Q2909" s="9"/>
      <c r="R2909" s="10"/>
      <c r="S2909" s="10"/>
      <c r="T2909" s="18"/>
      <c r="U2909" s="11"/>
      <c r="V2909" s="11"/>
    </row>
    <row r="2910" spans="1:22" s="1" customFormat="1" ht="15" hidden="1" customHeight="1">
      <c r="A2910" s="137">
        <v>38561</v>
      </c>
      <c r="B2910" s="73" t="s">
        <v>1470</v>
      </c>
      <c r="C2910" s="74" t="s">
        <v>1471</v>
      </c>
      <c r="D2910" s="73" t="s">
        <v>62</v>
      </c>
      <c r="E2910" s="78">
        <v>13</v>
      </c>
      <c r="F2910" s="77">
        <v>16.25</v>
      </c>
      <c r="G2910" s="77">
        <v>18.399999999999999</v>
      </c>
      <c r="H2910" s="91">
        <f t="shared" si="481"/>
        <v>0.4153846153846153</v>
      </c>
      <c r="I2910" s="77">
        <f t="shared" si="484"/>
        <v>3.25</v>
      </c>
      <c r="J2910" s="77">
        <f t="shared" si="483"/>
        <v>5.3999999999999986</v>
      </c>
      <c r="K2910" s="80">
        <v>2</v>
      </c>
      <c r="L2910" s="74"/>
    </row>
    <row r="2911" spans="1:22" s="1" customFormat="1" ht="15" hidden="1" customHeight="1">
      <c r="A2911" s="137">
        <v>38562</v>
      </c>
      <c r="B2911" s="73" t="s">
        <v>1475</v>
      </c>
      <c r="C2911" s="74" t="s">
        <v>1476</v>
      </c>
      <c r="D2911" s="73" t="s">
        <v>4633</v>
      </c>
      <c r="E2911" s="78">
        <v>8</v>
      </c>
      <c r="F2911" s="77">
        <v>8</v>
      </c>
      <c r="G2911" s="77">
        <v>8</v>
      </c>
      <c r="H2911" s="91">
        <f t="shared" si="481"/>
        <v>0</v>
      </c>
      <c r="I2911" s="77">
        <f t="shared" si="484"/>
        <v>0</v>
      </c>
      <c r="J2911" s="77">
        <f t="shared" si="483"/>
        <v>0</v>
      </c>
      <c r="K2911" s="80">
        <v>1</v>
      </c>
      <c r="L2911" s="74"/>
      <c r="O2911" s="18"/>
      <c r="P2911" s="10"/>
      <c r="Q2911" s="9"/>
      <c r="R2911" s="10"/>
      <c r="S2911" s="10"/>
      <c r="T2911" s="20"/>
      <c r="U2911" s="11"/>
      <c r="V2911" s="11"/>
    </row>
    <row r="2912" spans="1:22" s="1" customFormat="1" ht="15" hidden="1" customHeight="1">
      <c r="A2912" s="137">
        <v>38566</v>
      </c>
      <c r="B2912" s="73" t="s">
        <v>1479</v>
      </c>
      <c r="C2912" s="74" t="s">
        <v>1480</v>
      </c>
      <c r="D2912" s="73" t="s">
        <v>1481</v>
      </c>
      <c r="E2912" s="78">
        <v>9.5</v>
      </c>
      <c r="F2912" s="77">
        <v>9.85</v>
      </c>
      <c r="G2912" s="77">
        <v>10.7</v>
      </c>
      <c r="H2912" s="91">
        <f t="shared" si="481"/>
        <v>0.12631578947368413</v>
      </c>
      <c r="I2912" s="77">
        <f t="shared" si="484"/>
        <v>0.34999999999999964</v>
      </c>
      <c r="J2912" s="77">
        <f t="shared" si="483"/>
        <v>1.1999999999999993</v>
      </c>
      <c r="K2912" s="80">
        <v>1</v>
      </c>
      <c r="L2912" s="74"/>
    </row>
    <row r="2913" spans="1:13" s="1" customFormat="1" ht="15" hidden="1" customHeight="1">
      <c r="A2913" s="137">
        <v>38566</v>
      </c>
      <c r="B2913" s="73" t="s">
        <v>1482</v>
      </c>
      <c r="C2913" s="74" t="s">
        <v>1483</v>
      </c>
      <c r="D2913" s="138" t="s">
        <v>2329</v>
      </c>
      <c r="E2913" s="78">
        <v>10</v>
      </c>
      <c r="F2913" s="77">
        <v>10.210000000000001</v>
      </c>
      <c r="G2913" s="77">
        <v>11.71</v>
      </c>
      <c r="H2913" s="91">
        <f t="shared" si="481"/>
        <v>0.1710000000000001</v>
      </c>
      <c r="I2913" s="77">
        <f t="shared" si="484"/>
        <v>0.21000000000000085</v>
      </c>
      <c r="J2913" s="77">
        <f t="shared" si="483"/>
        <v>1.7100000000000009</v>
      </c>
      <c r="K2913" s="80">
        <v>1</v>
      </c>
      <c r="L2913" s="74"/>
    </row>
    <row r="2914" spans="1:13" s="1" customFormat="1" ht="15" hidden="1" customHeight="1">
      <c r="A2914" s="137">
        <v>38566</v>
      </c>
      <c r="B2914" s="73" t="s">
        <v>1484</v>
      </c>
      <c r="C2914" s="74" t="s">
        <v>1485</v>
      </c>
      <c r="D2914" s="73" t="s">
        <v>4794</v>
      </c>
      <c r="E2914" s="78">
        <v>14</v>
      </c>
      <c r="F2914" s="77">
        <v>14</v>
      </c>
      <c r="G2914" s="77">
        <v>14.15</v>
      </c>
      <c r="H2914" s="91">
        <f t="shared" si="481"/>
        <v>1.071428571428574E-2</v>
      </c>
      <c r="I2914" s="77">
        <f t="shared" si="484"/>
        <v>0</v>
      </c>
      <c r="J2914" s="77">
        <f t="shared" si="483"/>
        <v>0.15000000000000036</v>
      </c>
      <c r="K2914" s="80">
        <v>1</v>
      </c>
      <c r="L2914" s="74"/>
    </row>
    <row r="2915" spans="1:13" s="1" customFormat="1" ht="15" hidden="1" customHeight="1">
      <c r="A2915" s="137">
        <v>38566</v>
      </c>
      <c r="B2915" s="73" t="s">
        <v>1477</v>
      </c>
      <c r="C2915" s="74" t="s">
        <v>1478</v>
      </c>
      <c r="D2915" s="73" t="s">
        <v>2841</v>
      </c>
      <c r="E2915" s="78">
        <v>17</v>
      </c>
      <c r="F2915" s="77">
        <v>20.14</v>
      </c>
      <c r="G2915" s="77">
        <v>21.25</v>
      </c>
      <c r="H2915" s="91">
        <f t="shared" si="481"/>
        <v>0.25</v>
      </c>
      <c r="I2915" s="77">
        <f t="shared" si="484"/>
        <v>3.1400000000000006</v>
      </c>
      <c r="J2915" s="77">
        <f t="shared" si="483"/>
        <v>4.25</v>
      </c>
      <c r="K2915" s="80">
        <v>3</v>
      </c>
      <c r="L2915" s="74"/>
    </row>
    <row r="2916" spans="1:13" s="1" customFormat="1" ht="15" hidden="1" customHeight="1">
      <c r="A2916" s="137">
        <v>38567</v>
      </c>
      <c r="B2916" s="73" t="s">
        <v>3485</v>
      </c>
      <c r="C2916" s="74" t="s">
        <v>3486</v>
      </c>
      <c r="D2916" s="73" t="s">
        <v>3023</v>
      </c>
      <c r="E2916" s="78">
        <v>14</v>
      </c>
      <c r="F2916" s="77">
        <v>13.78</v>
      </c>
      <c r="G2916" s="77">
        <v>13.15</v>
      </c>
      <c r="H2916" s="91">
        <f t="shared" si="481"/>
        <v>-6.0714285714285686E-2</v>
      </c>
      <c r="I2916" s="77">
        <f t="shared" si="484"/>
        <v>-0.22000000000000064</v>
      </c>
      <c r="J2916" s="77">
        <f t="shared" si="483"/>
        <v>-0.84999999999999964</v>
      </c>
      <c r="K2916" s="80">
        <v>1</v>
      </c>
      <c r="L2916" s="74"/>
    </row>
    <row r="2917" spans="1:13" s="1" customFormat="1" ht="15" hidden="1" customHeight="1">
      <c r="A2917" s="137">
        <v>38567</v>
      </c>
      <c r="B2917" s="73" t="s">
        <v>5048</v>
      </c>
      <c r="C2917" s="74" t="s">
        <v>5049</v>
      </c>
      <c r="D2917" s="73" t="s">
        <v>1816</v>
      </c>
      <c r="E2917" s="78">
        <v>21</v>
      </c>
      <c r="F2917" s="77">
        <v>24.1</v>
      </c>
      <c r="G2917" s="77">
        <v>22.36</v>
      </c>
      <c r="H2917" s="91">
        <f t="shared" si="481"/>
        <v>6.4761904761904729E-2</v>
      </c>
      <c r="I2917" s="77">
        <f t="shared" si="484"/>
        <v>3.1000000000000014</v>
      </c>
      <c r="J2917" s="77">
        <f t="shared" si="483"/>
        <v>1.3599999999999994</v>
      </c>
      <c r="K2917" s="80">
        <v>3</v>
      </c>
      <c r="L2917" s="74"/>
    </row>
    <row r="2918" spans="1:13" s="1" customFormat="1" ht="15" hidden="1" customHeight="1">
      <c r="A2918" s="137">
        <v>38567</v>
      </c>
      <c r="B2918" s="73" t="s">
        <v>3483</v>
      </c>
      <c r="C2918" s="74" t="s">
        <v>3484</v>
      </c>
      <c r="D2918" s="73" t="s">
        <v>2313</v>
      </c>
      <c r="E2918" s="78">
        <v>10</v>
      </c>
      <c r="F2918" s="77">
        <v>12.25</v>
      </c>
      <c r="G2918" s="77">
        <v>11.87</v>
      </c>
      <c r="H2918" s="91">
        <f t="shared" si="481"/>
        <v>0.18699999999999992</v>
      </c>
      <c r="I2918" s="77">
        <f t="shared" si="484"/>
        <v>2.25</v>
      </c>
      <c r="J2918" s="77">
        <f t="shared" si="483"/>
        <v>1.8699999999999992</v>
      </c>
      <c r="K2918" s="80">
        <v>2</v>
      </c>
      <c r="L2918" s="74"/>
    </row>
    <row r="2919" spans="1:13" s="1" customFormat="1" ht="15" hidden="1" customHeight="1">
      <c r="A2919" s="137">
        <v>38568</v>
      </c>
      <c r="B2919" s="218" t="s">
        <v>5055</v>
      </c>
      <c r="C2919" s="74" t="s">
        <v>5056</v>
      </c>
      <c r="D2919" s="218" t="s">
        <v>5057</v>
      </c>
      <c r="E2919" s="78">
        <v>6</v>
      </c>
      <c r="F2919" s="77">
        <v>5.95</v>
      </c>
      <c r="G2919" s="77">
        <v>6.15</v>
      </c>
      <c r="H2919" s="91">
        <f t="shared" si="481"/>
        <v>2.500000000000006E-2</v>
      </c>
      <c r="I2919" s="77">
        <f t="shared" si="484"/>
        <v>-4.9999999999999822E-2</v>
      </c>
      <c r="J2919" s="77">
        <f>G2919-E2919</f>
        <v>0.15000000000000036</v>
      </c>
      <c r="K2919" s="80">
        <v>1</v>
      </c>
      <c r="L2919" s="74"/>
    </row>
    <row r="2920" spans="1:13" s="1" customFormat="1" ht="15" hidden="1" customHeight="1">
      <c r="A2920" s="137">
        <v>38568</v>
      </c>
      <c r="B2920" s="218" t="s">
        <v>5058</v>
      </c>
      <c r="C2920" s="74" t="s">
        <v>5059</v>
      </c>
      <c r="D2920" s="218" t="s">
        <v>5057</v>
      </c>
      <c r="E2920" s="78">
        <v>6</v>
      </c>
      <c r="F2920" s="77">
        <v>5.98</v>
      </c>
      <c r="G2920" s="77">
        <v>6.15</v>
      </c>
      <c r="H2920" s="91">
        <f t="shared" si="481"/>
        <v>2.500000000000006E-2</v>
      </c>
      <c r="I2920" s="77">
        <f t="shared" si="484"/>
        <v>-1.9999999999999574E-2</v>
      </c>
      <c r="J2920" s="77">
        <f>G2920-E2920</f>
        <v>0.15000000000000036</v>
      </c>
      <c r="K2920" s="80">
        <v>1</v>
      </c>
      <c r="L2920" s="74"/>
    </row>
    <row r="2921" spans="1:13" s="1" customFormat="1" ht="15" hidden="1" customHeight="1">
      <c r="A2921" s="137">
        <v>38568</v>
      </c>
      <c r="B2921" s="73" t="s">
        <v>5060</v>
      </c>
      <c r="C2921" s="74" t="s">
        <v>5061</v>
      </c>
      <c r="D2921" s="73" t="s">
        <v>5062</v>
      </c>
      <c r="E2921" s="78">
        <v>5</v>
      </c>
      <c r="F2921" s="77">
        <v>5.03</v>
      </c>
      <c r="G2921" s="77">
        <v>6</v>
      </c>
      <c r="H2921" s="91">
        <f t="shared" si="481"/>
        <v>0.2</v>
      </c>
      <c r="I2921" s="77">
        <f t="shared" si="484"/>
        <v>3.0000000000000249E-2</v>
      </c>
      <c r="J2921" s="77">
        <f t="shared" ref="J2921:J2941" si="485">(G2921-E2921)</f>
        <v>1</v>
      </c>
      <c r="K2921" s="80">
        <v>1</v>
      </c>
      <c r="L2921" s="74"/>
    </row>
    <row r="2922" spans="1:13" s="1" customFormat="1" ht="15" hidden="1" customHeight="1">
      <c r="A2922" s="137">
        <v>38568</v>
      </c>
      <c r="B2922" s="73" t="s">
        <v>5063</v>
      </c>
      <c r="C2922" s="74" t="s">
        <v>5064</v>
      </c>
      <c r="D2922" s="73" t="s">
        <v>5065</v>
      </c>
      <c r="E2922" s="78">
        <v>12</v>
      </c>
      <c r="F2922" s="77">
        <v>12.1</v>
      </c>
      <c r="G2922" s="77">
        <v>14.08</v>
      </c>
      <c r="H2922" s="91">
        <f t="shared" si="481"/>
        <v>0.17333333333333334</v>
      </c>
      <c r="I2922" s="77">
        <f t="shared" si="484"/>
        <v>9.9999999999999645E-2</v>
      </c>
      <c r="J2922" s="77">
        <f t="shared" si="485"/>
        <v>2.08</v>
      </c>
      <c r="K2922" s="80">
        <v>2</v>
      </c>
      <c r="L2922" s="74"/>
      <c r="M2922" s="8"/>
    </row>
    <row r="2923" spans="1:13" s="1" customFormat="1" ht="15" hidden="1" customHeight="1">
      <c r="A2923" s="137">
        <v>38568</v>
      </c>
      <c r="B2923" s="73" t="s">
        <v>5066</v>
      </c>
      <c r="C2923" s="74" t="s">
        <v>5067</v>
      </c>
      <c r="D2923" s="73" t="s">
        <v>2223</v>
      </c>
      <c r="E2923" s="78">
        <v>6</v>
      </c>
      <c r="F2923" s="77">
        <v>6.01</v>
      </c>
      <c r="G2923" s="77">
        <v>5.36</v>
      </c>
      <c r="H2923" s="91">
        <f t="shared" si="481"/>
        <v>-0.10666666666666662</v>
      </c>
      <c r="I2923" s="77">
        <f t="shared" si="484"/>
        <v>9.9999999999997868E-3</v>
      </c>
      <c r="J2923" s="77">
        <f t="shared" si="485"/>
        <v>-0.63999999999999968</v>
      </c>
      <c r="K2923" s="80">
        <v>1</v>
      </c>
      <c r="L2923" s="74"/>
      <c r="M2923" s="8"/>
    </row>
    <row r="2924" spans="1:13" s="1" customFormat="1" ht="15" hidden="1" customHeight="1">
      <c r="A2924" s="137">
        <v>38568</v>
      </c>
      <c r="B2924" s="73" t="s">
        <v>5050</v>
      </c>
      <c r="C2924" s="74" t="s">
        <v>5051</v>
      </c>
      <c r="D2924" s="73" t="s">
        <v>5052</v>
      </c>
      <c r="E2924" s="78">
        <v>27</v>
      </c>
      <c r="F2924" s="77">
        <v>66</v>
      </c>
      <c r="G2924" s="77">
        <v>122.54</v>
      </c>
      <c r="H2924" s="91">
        <f t="shared" si="481"/>
        <v>3.5385185185185186</v>
      </c>
      <c r="I2924" s="77">
        <f t="shared" si="484"/>
        <v>39</v>
      </c>
      <c r="J2924" s="77">
        <f t="shared" si="485"/>
        <v>95.54</v>
      </c>
      <c r="K2924" s="80">
        <v>4</v>
      </c>
      <c r="L2924" s="74"/>
    </row>
    <row r="2925" spans="1:13" s="1" customFormat="1" ht="15" hidden="1" customHeight="1">
      <c r="A2925" s="137">
        <v>38568</v>
      </c>
      <c r="B2925" s="73" t="s">
        <v>5053</v>
      </c>
      <c r="C2925" s="74" t="s">
        <v>5054</v>
      </c>
      <c r="D2925" s="73" t="s">
        <v>3974</v>
      </c>
      <c r="E2925" s="78">
        <v>21</v>
      </c>
      <c r="F2925" s="77">
        <v>22.01</v>
      </c>
      <c r="G2925" s="77">
        <v>22.8</v>
      </c>
      <c r="H2925" s="91">
        <f t="shared" ref="H2925:H2988" si="486">(G2925-E2925)/E2925</f>
        <v>8.5714285714285743E-2</v>
      </c>
      <c r="I2925" s="77">
        <f t="shared" si="484"/>
        <v>1.0100000000000016</v>
      </c>
      <c r="J2925" s="77">
        <f t="shared" si="485"/>
        <v>1.8000000000000007</v>
      </c>
      <c r="K2925" s="80">
        <v>2</v>
      </c>
      <c r="L2925" s="74"/>
    </row>
    <row r="2926" spans="1:13" s="1" customFormat="1" ht="15" hidden="1" customHeight="1">
      <c r="A2926" s="137">
        <v>38572</v>
      </c>
      <c r="B2926" s="73" t="s">
        <v>5076</v>
      </c>
      <c r="C2926" s="74" t="s">
        <v>5077</v>
      </c>
      <c r="D2926" s="73" t="s">
        <v>157</v>
      </c>
      <c r="E2926" s="78">
        <v>17.5</v>
      </c>
      <c r="F2926" s="77">
        <v>18.45</v>
      </c>
      <c r="G2926" s="77">
        <v>17.399999999999999</v>
      </c>
      <c r="H2926" s="91">
        <f t="shared" si="486"/>
        <v>-5.7142857142857958E-3</v>
      </c>
      <c r="I2926" s="77">
        <f t="shared" si="484"/>
        <v>0.94999999999999929</v>
      </c>
      <c r="J2926" s="77">
        <f t="shared" si="485"/>
        <v>-0.10000000000000142</v>
      </c>
      <c r="K2926" s="80">
        <v>3</v>
      </c>
      <c r="L2926" s="74" t="s">
        <v>3006</v>
      </c>
      <c r="M2926" s="8"/>
    </row>
    <row r="2927" spans="1:13" s="1" customFormat="1" ht="15" customHeight="1">
      <c r="A2927" s="137">
        <v>38572</v>
      </c>
      <c r="B2927" s="73" t="s">
        <v>5068</v>
      </c>
      <c r="C2927" s="74" t="s">
        <v>5069</v>
      </c>
      <c r="D2927" s="73" t="s">
        <v>5070</v>
      </c>
      <c r="E2927" s="78">
        <v>18</v>
      </c>
      <c r="F2927" s="77">
        <v>18.149999999999999</v>
      </c>
      <c r="G2927" s="77">
        <v>20</v>
      </c>
      <c r="H2927" s="91">
        <f t="shared" si="486"/>
        <v>0.1111111111111111</v>
      </c>
      <c r="I2927" s="77">
        <f t="shared" si="484"/>
        <v>0.14999999999999858</v>
      </c>
      <c r="J2927" s="77">
        <f t="shared" si="485"/>
        <v>2</v>
      </c>
      <c r="K2927" s="80">
        <v>2</v>
      </c>
      <c r="L2927" s="74"/>
      <c r="M2927" s="8"/>
    </row>
    <row r="2928" spans="1:13" s="1" customFormat="1" ht="15" hidden="1" customHeight="1">
      <c r="A2928" s="137">
        <v>38572</v>
      </c>
      <c r="B2928" s="73" t="s">
        <v>5071</v>
      </c>
      <c r="C2928" s="74" t="s">
        <v>5072</v>
      </c>
      <c r="D2928" s="73" t="s">
        <v>5073</v>
      </c>
      <c r="E2928" s="78">
        <v>18</v>
      </c>
      <c r="F2928" s="77">
        <v>19.8</v>
      </c>
      <c r="G2928" s="77">
        <v>20.7</v>
      </c>
      <c r="H2928" s="91">
        <f t="shared" si="486"/>
        <v>0.14999999999999997</v>
      </c>
      <c r="I2928" s="77">
        <f t="shared" si="484"/>
        <v>1.8000000000000007</v>
      </c>
      <c r="J2928" s="77">
        <f t="shared" si="485"/>
        <v>2.6999999999999993</v>
      </c>
      <c r="K2928" s="80">
        <v>3</v>
      </c>
      <c r="L2928" s="74"/>
    </row>
    <row r="2929" spans="1:12" s="1" customFormat="1" ht="15" hidden="1" customHeight="1">
      <c r="A2929" s="137">
        <v>38572</v>
      </c>
      <c r="B2929" s="73" t="s">
        <v>5074</v>
      </c>
      <c r="C2929" s="74" t="s">
        <v>5075</v>
      </c>
      <c r="D2929" s="73" t="s">
        <v>2481</v>
      </c>
      <c r="E2929" s="78">
        <v>21</v>
      </c>
      <c r="F2929" s="77">
        <v>21.1</v>
      </c>
      <c r="G2929" s="77">
        <v>21.3</v>
      </c>
      <c r="H2929" s="91">
        <f t="shared" si="486"/>
        <v>1.428571428571432E-2</v>
      </c>
      <c r="I2929" s="77">
        <f t="shared" si="484"/>
        <v>0.10000000000000142</v>
      </c>
      <c r="J2929" s="77">
        <f t="shared" si="485"/>
        <v>0.30000000000000071</v>
      </c>
      <c r="K2929" s="80">
        <v>1</v>
      </c>
      <c r="L2929" s="74"/>
    </row>
    <row r="2930" spans="1:12" s="1" customFormat="1" ht="15" hidden="1" customHeight="1">
      <c r="A2930" s="137">
        <v>38573</v>
      </c>
      <c r="B2930" s="73" t="s">
        <v>3275</v>
      </c>
      <c r="C2930" s="74" t="s">
        <v>3276</v>
      </c>
      <c r="D2930" s="73" t="s">
        <v>5070</v>
      </c>
      <c r="E2930" s="78">
        <v>10</v>
      </c>
      <c r="F2930" s="77">
        <v>10.5</v>
      </c>
      <c r="G2930" s="77">
        <v>10.17</v>
      </c>
      <c r="H2930" s="91">
        <f t="shared" si="486"/>
        <v>1.6999999999999994E-2</v>
      </c>
      <c r="I2930" s="77">
        <f t="shared" si="484"/>
        <v>0.5</v>
      </c>
      <c r="J2930" s="77">
        <f t="shared" si="485"/>
        <v>0.16999999999999993</v>
      </c>
      <c r="K2930" s="80">
        <v>3</v>
      </c>
      <c r="L2930" s="74" t="s">
        <v>3006</v>
      </c>
    </row>
    <row r="2931" spans="1:12" s="1" customFormat="1" ht="15" hidden="1" customHeight="1">
      <c r="A2931" s="137">
        <v>38573</v>
      </c>
      <c r="B2931" s="73" t="s">
        <v>5078</v>
      </c>
      <c r="C2931" s="74" t="s">
        <v>5079</v>
      </c>
      <c r="D2931" s="73" t="s">
        <v>1816</v>
      </c>
      <c r="E2931" s="78">
        <v>15</v>
      </c>
      <c r="F2931" s="77">
        <v>15.45</v>
      </c>
      <c r="G2931" s="77">
        <v>16.2</v>
      </c>
      <c r="H2931" s="91">
        <f t="shared" si="486"/>
        <v>7.9999999999999946E-2</v>
      </c>
      <c r="I2931" s="77">
        <f t="shared" si="484"/>
        <v>0.44999999999999929</v>
      </c>
      <c r="J2931" s="77">
        <f t="shared" si="485"/>
        <v>1.1999999999999993</v>
      </c>
      <c r="K2931" s="80">
        <v>2</v>
      </c>
      <c r="L2931" s="74"/>
    </row>
    <row r="2932" spans="1:12" s="1" customFormat="1" ht="15" hidden="1" customHeight="1">
      <c r="A2932" s="137">
        <v>38573</v>
      </c>
      <c r="B2932" s="73" t="s">
        <v>5080</v>
      </c>
      <c r="C2932" s="74" t="s">
        <v>5081</v>
      </c>
      <c r="D2932" s="73" t="s">
        <v>2610</v>
      </c>
      <c r="E2932" s="78">
        <v>16</v>
      </c>
      <c r="F2932" s="77">
        <v>18.55</v>
      </c>
      <c r="G2932" s="77">
        <v>18.88</v>
      </c>
      <c r="H2932" s="91">
        <f t="shared" si="486"/>
        <v>0.17999999999999994</v>
      </c>
      <c r="I2932" s="77">
        <f t="shared" si="484"/>
        <v>2.5500000000000007</v>
      </c>
      <c r="J2932" s="77">
        <f t="shared" si="485"/>
        <v>2.879999999999999</v>
      </c>
      <c r="K2932" s="80">
        <v>3</v>
      </c>
      <c r="L2932" s="74"/>
    </row>
    <row r="2933" spans="1:12" s="1" customFormat="1" ht="15" hidden="1" customHeight="1">
      <c r="A2933" s="137">
        <v>38573</v>
      </c>
      <c r="B2933" s="73" t="s">
        <v>5082</v>
      </c>
      <c r="C2933" s="74" t="s">
        <v>5083</v>
      </c>
      <c r="D2933" s="73" t="s">
        <v>901</v>
      </c>
      <c r="E2933" s="78">
        <v>14.5</v>
      </c>
      <c r="F2933" s="77">
        <v>14.8</v>
      </c>
      <c r="G2933" s="77">
        <v>15.27</v>
      </c>
      <c r="H2933" s="91">
        <f t="shared" si="486"/>
        <v>5.3103448275862039E-2</v>
      </c>
      <c r="I2933" s="77">
        <f t="shared" si="484"/>
        <v>0.30000000000000071</v>
      </c>
      <c r="J2933" s="77">
        <f t="shared" si="485"/>
        <v>0.76999999999999957</v>
      </c>
      <c r="K2933" s="80">
        <v>1</v>
      </c>
      <c r="L2933" s="74"/>
    </row>
    <row r="2934" spans="1:12" s="1" customFormat="1" ht="15" hidden="1" customHeight="1">
      <c r="A2934" s="137">
        <v>38573</v>
      </c>
      <c r="B2934" s="73" t="s">
        <v>5084</v>
      </c>
      <c r="C2934" s="74" t="s">
        <v>5085</v>
      </c>
      <c r="D2934" s="73" t="s">
        <v>3274</v>
      </c>
      <c r="E2934" s="78">
        <v>18.5</v>
      </c>
      <c r="F2934" s="77">
        <v>19.600000000000001</v>
      </c>
      <c r="G2934" s="77">
        <v>19.309999999999999</v>
      </c>
      <c r="H2934" s="91">
        <f t="shared" si="486"/>
        <v>4.3783783783783711E-2</v>
      </c>
      <c r="I2934" s="77">
        <f t="shared" si="484"/>
        <v>1.1000000000000014</v>
      </c>
      <c r="J2934" s="77">
        <f t="shared" si="485"/>
        <v>0.80999999999999872</v>
      </c>
      <c r="K2934" s="80">
        <v>3</v>
      </c>
      <c r="L2934" s="74"/>
    </row>
    <row r="2935" spans="1:12" s="1" customFormat="1" ht="15" hidden="1" customHeight="1">
      <c r="A2935" s="137">
        <v>38574</v>
      </c>
      <c r="B2935" s="73" t="s">
        <v>1166</v>
      </c>
      <c r="C2935" s="74" t="s">
        <v>1167</v>
      </c>
      <c r="D2935" s="73" t="s">
        <v>751</v>
      </c>
      <c r="E2935" s="78">
        <v>16</v>
      </c>
      <c r="F2935" s="77">
        <v>16.25</v>
      </c>
      <c r="G2935" s="77">
        <v>16.2</v>
      </c>
      <c r="H2935" s="91">
        <f t="shared" si="486"/>
        <v>1.2499999999999956E-2</v>
      </c>
      <c r="I2935" s="77">
        <f t="shared" si="484"/>
        <v>0.25</v>
      </c>
      <c r="J2935" s="77">
        <f t="shared" si="485"/>
        <v>0.19999999999999929</v>
      </c>
      <c r="K2935" s="80">
        <v>2</v>
      </c>
      <c r="L2935" s="74" t="s">
        <v>3006</v>
      </c>
    </row>
    <row r="2936" spans="1:12" s="1" customFormat="1" ht="15" hidden="1" customHeight="1">
      <c r="A2936" s="137">
        <v>38574</v>
      </c>
      <c r="B2936" s="73" t="s">
        <v>3277</v>
      </c>
      <c r="C2936" s="74" t="s">
        <v>3278</v>
      </c>
      <c r="D2936" s="73" t="s">
        <v>1819</v>
      </c>
      <c r="E2936" s="78">
        <v>18</v>
      </c>
      <c r="F2936" s="77">
        <v>22.5</v>
      </c>
      <c r="G2936" s="77">
        <v>24.51</v>
      </c>
      <c r="H2936" s="91">
        <f t="shared" si="486"/>
        <v>0.36166666666666675</v>
      </c>
      <c r="I2936" s="77">
        <f t="shared" si="484"/>
        <v>4.5</v>
      </c>
      <c r="J2936" s="77">
        <f t="shared" si="485"/>
        <v>6.5100000000000016</v>
      </c>
      <c r="K2936" s="80">
        <v>2</v>
      </c>
      <c r="L2936" s="74"/>
    </row>
    <row r="2937" spans="1:12" s="1" customFormat="1" ht="15" hidden="1" customHeight="1">
      <c r="A2937" s="137">
        <v>38574</v>
      </c>
      <c r="B2937" s="73" t="s">
        <v>3279</v>
      </c>
      <c r="C2937" s="74" t="s">
        <v>1164</v>
      </c>
      <c r="D2937" s="73" t="s">
        <v>1165</v>
      </c>
      <c r="E2937" s="78">
        <v>22</v>
      </c>
      <c r="F2937" s="77">
        <v>26.25</v>
      </c>
      <c r="G2937" s="77">
        <v>27.48</v>
      </c>
      <c r="H2937" s="91">
        <f t="shared" si="486"/>
        <v>0.24909090909090911</v>
      </c>
      <c r="I2937" s="77">
        <f t="shared" si="484"/>
        <v>4.25</v>
      </c>
      <c r="J2937" s="77">
        <f t="shared" si="485"/>
        <v>5.48</v>
      </c>
      <c r="K2937" s="80">
        <v>3</v>
      </c>
      <c r="L2937" s="74"/>
    </row>
    <row r="2938" spans="1:12" s="1" customFormat="1" ht="15" hidden="1" customHeight="1">
      <c r="A2938" s="137">
        <v>38579</v>
      </c>
      <c r="B2938" s="73" t="s">
        <v>1168</v>
      </c>
      <c r="C2938" s="74" t="s">
        <v>1169</v>
      </c>
      <c r="D2938" s="73" t="s">
        <v>1170</v>
      </c>
      <c r="E2938" s="78">
        <v>17</v>
      </c>
      <c r="F2938" s="77">
        <v>19</v>
      </c>
      <c r="G2938" s="77">
        <v>18.47</v>
      </c>
      <c r="H2938" s="91">
        <f t="shared" si="486"/>
        <v>8.6470588235294049E-2</v>
      </c>
      <c r="I2938" s="77">
        <f t="shared" si="484"/>
        <v>2</v>
      </c>
      <c r="J2938" s="77">
        <f t="shared" si="485"/>
        <v>1.4699999999999989</v>
      </c>
      <c r="K2938" s="80">
        <v>2</v>
      </c>
      <c r="L2938" s="74"/>
    </row>
    <row r="2939" spans="1:12" s="1" customFormat="1" ht="15" hidden="1" customHeight="1">
      <c r="A2939" s="137">
        <v>38579</v>
      </c>
      <c r="B2939" s="73" t="s">
        <v>1171</v>
      </c>
      <c r="C2939" s="74" t="s">
        <v>1172</v>
      </c>
      <c r="D2939" s="73" t="s">
        <v>1173</v>
      </c>
      <c r="E2939" s="78">
        <v>11</v>
      </c>
      <c r="F2939" s="77">
        <v>13</v>
      </c>
      <c r="G2939" s="77">
        <v>12.5</v>
      </c>
      <c r="H2939" s="91">
        <f t="shared" si="486"/>
        <v>0.13636363636363635</v>
      </c>
      <c r="I2939" s="77">
        <f t="shared" si="484"/>
        <v>2</v>
      </c>
      <c r="J2939" s="77">
        <f t="shared" si="485"/>
        <v>1.5</v>
      </c>
      <c r="K2939" s="80">
        <v>2</v>
      </c>
      <c r="L2939" s="74"/>
    </row>
    <row r="2940" spans="1:12" s="1" customFormat="1" ht="15" hidden="1" customHeight="1">
      <c r="A2940" s="137">
        <v>38580</v>
      </c>
      <c r="B2940" s="73" t="s">
        <v>1174</v>
      </c>
      <c r="C2940" s="74" t="s">
        <v>1175</v>
      </c>
      <c r="D2940" s="73" t="s">
        <v>1932</v>
      </c>
      <c r="E2940" s="78">
        <v>20</v>
      </c>
      <c r="F2940" s="77">
        <v>19.72</v>
      </c>
      <c r="G2940" s="77">
        <v>20</v>
      </c>
      <c r="H2940" s="91">
        <f t="shared" si="486"/>
        <v>0</v>
      </c>
      <c r="I2940" s="77">
        <f t="shared" si="484"/>
        <v>-0.28000000000000114</v>
      </c>
      <c r="J2940" s="77">
        <f t="shared" si="485"/>
        <v>0</v>
      </c>
      <c r="K2940" s="80">
        <v>1</v>
      </c>
      <c r="L2940" s="74"/>
    </row>
    <row r="2941" spans="1:12" s="1" customFormat="1" ht="15" hidden="1" customHeight="1">
      <c r="A2941" s="137">
        <v>38581</v>
      </c>
      <c r="B2941" s="73" t="s">
        <v>1176</v>
      </c>
      <c r="C2941" s="74" t="s">
        <v>1177</v>
      </c>
      <c r="D2941" s="73" t="s">
        <v>4954</v>
      </c>
      <c r="E2941" s="78">
        <v>21.5</v>
      </c>
      <c r="F2941" s="77">
        <v>24.9</v>
      </c>
      <c r="G2941" s="77">
        <v>25.5</v>
      </c>
      <c r="H2941" s="91">
        <f t="shared" si="486"/>
        <v>0.18604651162790697</v>
      </c>
      <c r="I2941" s="77">
        <f t="shared" si="484"/>
        <v>3.3999999999999986</v>
      </c>
      <c r="J2941" s="77">
        <f t="shared" si="485"/>
        <v>4</v>
      </c>
      <c r="K2941" s="80">
        <v>3</v>
      </c>
      <c r="L2941" s="74"/>
    </row>
    <row r="2942" spans="1:12" s="1" customFormat="1" ht="15" hidden="1" customHeight="1">
      <c r="A2942" s="137">
        <v>38582</v>
      </c>
      <c r="B2942" s="73" t="s">
        <v>1178</v>
      </c>
      <c r="C2942" s="74" t="s">
        <v>1179</v>
      </c>
      <c r="D2942" s="73" t="s">
        <v>2435</v>
      </c>
      <c r="E2942" s="78">
        <v>6</v>
      </c>
      <c r="F2942" s="77">
        <v>6.04</v>
      </c>
      <c r="G2942" s="77">
        <v>6.15</v>
      </c>
      <c r="H2942" s="91">
        <f t="shared" si="486"/>
        <v>2.500000000000006E-2</v>
      </c>
      <c r="I2942" s="77">
        <f t="shared" si="484"/>
        <v>4.0000000000000036E-2</v>
      </c>
      <c r="J2942" s="77">
        <f>G2942-E2942</f>
        <v>0.15000000000000036</v>
      </c>
      <c r="K2942" s="80">
        <v>1</v>
      </c>
      <c r="L2942" s="74"/>
    </row>
    <row r="2943" spans="1:12" s="1" customFormat="1" ht="15" hidden="1" customHeight="1">
      <c r="A2943" s="137">
        <v>38582</v>
      </c>
      <c r="B2943" s="73" t="s">
        <v>2436</v>
      </c>
      <c r="C2943" s="74" t="s">
        <v>2437</v>
      </c>
      <c r="D2943" s="73" t="s">
        <v>2438</v>
      </c>
      <c r="E2943" s="78">
        <v>6</v>
      </c>
      <c r="F2943" s="77">
        <v>5.95</v>
      </c>
      <c r="G2943" s="77">
        <v>5.85</v>
      </c>
      <c r="H2943" s="91">
        <f t="shared" si="486"/>
        <v>-2.500000000000006E-2</v>
      </c>
      <c r="I2943" s="77">
        <f t="shared" si="484"/>
        <v>-4.9999999999999822E-2</v>
      </c>
      <c r="J2943" s="77">
        <f>G2943-E2943</f>
        <v>-0.15000000000000036</v>
      </c>
      <c r="K2943" s="80">
        <v>1</v>
      </c>
      <c r="L2943" s="74"/>
    </row>
    <row r="2944" spans="1:12" s="1" customFormat="1" ht="15" customHeight="1">
      <c r="A2944" s="137">
        <v>38587</v>
      </c>
      <c r="B2944" s="73" t="s">
        <v>2439</v>
      </c>
      <c r="C2944" s="74" t="s">
        <v>2440</v>
      </c>
      <c r="D2944" s="73" t="s">
        <v>4462</v>
      </c>
      <c r="E2944" s="78">
        <v>28</v>
      </c>
      <c r="F2944" s="77">
        <v>33.049999999999997</v>
      </c>
      <c r="G2944" s="77">
        <v>32.549999999999997</v>
      </c>
      <c r="H2944" s="91">
        <f t="shared" si="486"/>
        <v>0.16249999999999989</v>
      </c>
      <c r="I2944" s="77">
        <f t="shared" si="484"/>
        <v>5.0499999999999972</v>
      </c>
      <c r="J2944" s="77">
        <f>(G2944-E2944)</f>
        <v>4.5499999999999972</v>
      </c>
      <c r="K2944" s="80">
        <v>3</v>
      </c>
      <c r="L2944" s="74"/>
    </row>
    <row r="2945" spans="1:12" s="1" customFormat="1" ht="15" hidden="1" customHeight="1">
      <c r="A2945" s="137">
        <v>38587</v>
      </c>
      <c r="B2945" s="73" t="s">
        <v>2441</v>
      </c>
      <c r="C2945" s="74" t="s">
        <v>2442</v>
      </c>
      <c r="D2945" s="73" t="s">
        <v>3577</v>
      </c>
      <c r="E2945" s="78">
        <v>11</v>
      </c>
      <c r="F2945" s="77">
        <v>12</v>
      </c>
      <c r="G2945" s="77">
        <v>12.1</v>
      </c>
      <c r="H2945" s="91">
        <f t="shared" si="486"/>
        <v>9.9999999999999964E-2</v>
      </c>
      <c r="I2945" s="77">
        <f t="shared" si="484"/>
        <v>1</v>
      </c>
      <c r="J2945" s="77">
        <f>(G2945-E2945)</f>
        <v>1.0999999999999996</v>
      </c>
      <c r="K2945" s="80">
        <v>1</v>
      </c>
      <c r="L2945" s="74"/>
    </row>
    <row r="2946" spans="1:12" s="1" customFormat="1" ht="15" hidden="1" customHeight="1">
      <c r="A2946" s="137">
        <v>38590</v>
      </c>
      <c r="B2946" s="73" t="s">
        <v>3578</v>
      </c>
      <c r="C2946" s="74" t="s">
        <v>3579</v>
      </c>
      <c r="D2946" s="73" t="s">
        <v>3397</v>
      </c>
      <c r="E2946" s="78">
        <v>6</v>
      </c>
      <c r="F2946" s="77">
        <v>6.01</v>
      </c>
      <c r="G2946" s="77">
        <v>5.9</v>
      </c>
      <c r="H2946" s="91">
        <f t="shared" si="486"/>
        <v>-1.6666666666666607E-2</v>
      </c>
      <c r="I2946" s="77">
        <f t="shared" si="484"/>
        <v>9.9999999999997868E-3</v>
      </c>
      <c r="J2946" s="77">
        <f>G2946-E2946</f>
        <v>-9.9999999999999645E-2</v>
      </c>
      <c r="K2946" s="80">
        <v>1</v>
      </c>
      <c r="L2946" s="74"/>
    </row>
    <row r="2947" spans="1:12" s="1" customFormat="1" ht="15" hidden="1" customHeight="1">
      <c r="A2947" s="137">
        <v>38604</v>
      </c>
      <c r="B2947" s="73" t="s">
        <v>3580</v>
      </c>
      <c r="C2947" s="74" t="s">
        <v>3581</v>
      </c>
      <c r="D2947" s="73" t="s">
        <v>3610</v>
      </c>
      <c r="E2947" s="78">
        <v>6</v>
      </c>
      <c r="F2947" s="77">
        <v>6.2</v>
      </c>
      <c r="G2947" s="77">
        <v>6.2</v>
      </c>
      <c r="H2947" s="91">
        <f t="shared" si="486"/>
        <v>3.3333333333333361E-2</v>
      </c>
      <c r="I2947" s="77">
        <f t="shared" si="484"/>
        <v>0.20000000000000018</v>
      </c>
      <c r="J2947" s="77">
        <f>G2947-E2947</f>
        <v>0.20000000000000018</v>
      </c>
      <c r="K2947" s="80">
        <v>1</v>
      </c>
      <c r="L2947" s="74"/>
    </row>
    <row r="2948" spans="1:12" s="1" customFormat="1" ht="15" hidden="1" customHeight="1">
      <c r="A2948" s="137">
        <v>38614</v>
      </c>
      <c r="B2948" s="73" t="s">
        <v>3930</v>
      </c>
      <c r="C2948" s="74" t="s">
        <v>3931</v>
      </c>
      <c r="D2948" s="73" t="s">
        <v>3932</v>
      </c>
      <c r="E2948" s="78">
        <v>16</v>
      </c>
      <c r="F2948" s="77">
        <v>15.86</v>
      </c>
      <c r="G2948" s="77">
        <v>15.93</v>
      </c>
      <c r="H2948" s="91">
        <f t="shared" si="486"/>
        <v>-4.3750000000000178E-3</v>
      </c>
      <c r="I2948" s="77">
        <f t="shared" si="484"/>
        <v>-0.14000000000000057</v>
      </c>
      <c r="J2948" s="77">
        <f t="shared" ref="J2948:J2969" si="487">(G2948-E2948)</f>
        <v>-7.0000000000000284E-2</v>
      </c>
      <c r="K2948" s="80">
        <v>2</v>
      </c>
      <c r="L2948" s="74" t="s">
        <v>3006</v>
      </c>
    </row>
    <row r="2949" spans="1:12" s="1" customFormat="1" ht="15" hidden="1" customHeight="1">
      <c r="A2949" s="137">
        <v>38615</v>
      </c>
      <c r="B2949" s="73" t="s">
        <v>1630</v>
      </c>
      <c r="C2949" s="74" t="s">
        <v>1631</v>
      </c>
      <c r="D2949" s="73" t="s">
        <v>2620</v>
      </c>
      <c r="E2949" s="78">
        <v>16</v>
      </c>
      <c r="F2949" s="77">
        <v>16.309999999999999</v>
      </c>
      <c r="G2949" s="77">
        <v>16.25</v>
      </c>
      <c r="H2949" s="91">
        <f t="shared" si="486"/>
        <v>1.5625E-2</v>
      </c>
      <c r="I2949" s="77">
        <f t="shared" si="484"/>
        <v>0.30999999999999872</v>
      </c>
      <c r="J2949" s="77">
        <f t="shared" si="487"/>
        <v>0.25</v>
      </c>
      <c r="K2949" s="80">
        <v>1</v>
      </c>
      <c r="L2949" s="74"/>
    </row>
    <row r="2950" spans="1:12" s="1" customFormat="1" ht="15" hidden="1" customHeight="1">
      <c r="A2950" s="137">
        <v>38616</v>
      </c>
      <c r="B2950" s="73" t="s">
        <v>1632</v>
      </c>
      <c r="C2950" s="74" t="s">
        <v>1633</v>
      </c>
      <c r="D2950" s="73" t="s">
        <v>4462</v>
      </c>
      <c r="E2950" s="78">
        <v>12</v>
      </c>
      <c r="F2950" s="77">
        <v>13.3</v>
      </c>
      <c r="G2950" s="77">
        <v>13</v>
      </c>
      <c r="H2950" s="91">
        <f t="shared" si="486"/>
        <v>8.3333333333333329E-2</v>
      </c>
      <c r="I2950" s="77">
        <f t="shared" si="484"/>
        <v>1.3000000000000007</v>
      </c>
      <c r="J2950" s="77">
        <f t="shared" si="487"/>
        <v>1</v>
      </c>
      <c r="K2950" s="80">
        <v>2</v>
      </c>
      <c r="L2950" s="74"/>
    </row>
    <row r="2951" spans="1:12" s="1" customFormat="1" ht="15" hidden="1" customHeight="1">
      <c r="A2951" s="137">
        <v>38617</v>
      </c>
      <c r="B2951" s="73" t="s">
        <v>3167</v>
      </c>
      <c r="C2951" s="74" t="s">
        <v>3168</v>
      </c>
      <c r="D2951" s="73" t="s">
        <v>1853</v>
      </c>
      <c r="E2951" s="78">
        <v>12</v>
      </c>
      <c r="F2951" s="77">
        <v>12.26</v>
      </c>
      <c r="G2951" s="77">
        <v>12.03</v>
      </c>
      <c r="H2951" s="91">
        <f t="shared" si="486"/>
        <v>2.4999999999999467E-3</v>
      </c>
      <c r="I2951" s="77">
        <f t="shared" si="484"/>
        <v>0.25999999999999979</v>
      </c>
      <c r="J2951" s="77">
        <f t="shared" si="487"/>
        <v>2.9999999999999361E-2</v>
      </c>
      <c r="K2951" s="80">
        <v>2</v>
      </c>
      <c r="L2951" s="74" t="s">
        <v>3006</v>
      </c>
    </row>
    <row r="2952" spans="1:12" s="1" customFormat="1" ht="15" hidden="1" customHeight="1">
      <c r="A2952" s="137">
        <v>38617</v>
      </c>
      <c r="B2952" s="73" t="s">
        <v>1634</v>
      </c>
      <c r="C2952" s="74" t="s">
        <v>1635</v>
      </c>
      <c r="D2952" s="73" t="s">
        <v>1132</v>
      </c>
      <c r="E2952" s="78">
        <v>14</v>
      </c>
      <c r="F2952" s="77">
        <v>15.22</v>
      </c>
      <c r="G2952" s="77">
        <v>14.96</v>
      </c>
      <c r="H2952" s="91">
        <f t="shared" si="486"/>
        <v>6.857142857142863E-2</v>
      </c>
      <c r="I2952" s="77">
        <f t="shared" si="484"/>
        <v>1.2200000000000006</v>
      </c>
      <c r="J2952" s="77">
        <f t="shared" si="487"/>
        <v>0.96000000000000085</v>
      </c>
      <c r="K2952" s="80">
        <v>3</v>
      </c>
      <c r="L2952" s="74"/>
    </row>
    <row r="2953" spans="1:12" s="1" customFormat="1" ht="15" hidden="1" customHeight="1">
      <c r="A2953" s="137">
        <v>38621</v>
      </c>
      <c r="B2953" s="73" t="s">
        <v>1854</v>
      </c>
      <c r="C2953" s="74" t="s">
        <v>1855</v>
      </c>
      <c r="D2953" s="73" t="s">
        <v>4533</v>
      </c>
      <c r="E2953" s="78">
        <v>10</v>
      </c>
      <c r="F2953" s="77">
        <v>10.5</v>
      </c>
      <c r="G2953" s="77">
        <v>10.75</v>
      </c>
      <c r="H2953" s="91">
        <f t="shared" si="486"/>
        <v>7.4999999999999997E-2</v>
      </c>
      <c r="I2953" s="77">
        <f t="shared" si="484"/>
        <v>0.5</v>
      </c>
      <c r="J2953" s="77">
        <f t="shared" si="487"/>
        <v>0.75</v>
      </c>
      <c r="K2953" s="80">
        <v>1</v>
      </c>
      <c r="L2953" s="74"/>
    </row>
    <row r="2954" spans="1:12" s="1" customFormat="1" ht="15" hidden="1" customHeight="1">
      <c r="A2954" s="137">
        <v>38621</v>
      </c>
      <c r="B2954" s="73" t="s">
        <v>1856</v>
      </c>
      <c r="C2954" s="74" t="s">
        <v>1857</v>
      </c>
      <c r="D2954" s="138" t="s">
        <v>292</v>
      </c>
      <c r="E2954" s="78">
        <v>7</v>
      </c>
      <c r="F2954" s="77">
        <v>7.09</v>
      </c>
      <c r="G2954" s="77">
        <v>6.5</v>
      </c>
      <c r="H2954" s="91">
        <f t="shared" si="486"/>
        <v>-7.1428571428571425E-2</v>
      </c>
      <c r="I2954" s="77">
        <f t="shared" si="484"/>
        <v>8.9999999999999858E-2</v>
      </c>
      <c r="J2954" s="77">
        <f t="shared" si="487"/>
        <v>-0.5</v>
      </c>
      <c r="K2954" s="80">
        <v>1</v>
      </c>
      <c r="L2954" s="74"/>
    </row>
    <row r="2955" spans="1:12" s="1" customFormat="1" ht="15" hidden="1" customHeight="1">
      <c r="A2955" s="137">
        <v>38622</v>
      </c>
      <c r="B2955" s="73" t="s">
        <v>1858</v>
      </c>
      <c r="C2955" s="74" t="s">
        <v>1859</v>
      </c>
      <c r="D2955" s="73" t="s">
        <v>4960</v>
      </c>
      <c r="E2955" s="78">
        <v>9</v>
      </c>
      <c r="F2955" s="77">
        <v>9</v>
      </c>
      <c r="G2955" s="77">
        <v>9.06</v>
      </c>
      <c r="H2955" s="91">
        <f t="shared" si="486"/>
        <v>6.6666666666667217E-3</v>
      </c>
      <c r="I2955" s="77">
        <f t="shared" si="484"/>
        <v>0</v>
      </c>
      <c r="J2955" s="77">
        <f t="shared" si="487"/>
        <v>6.0000000000000497E-2</v>
      </c>
      <c r="K2955" s="80">
        <v>1</v>
      </c>
      <c r="L2955" s="74"/>
    </row>
    <row r="2956" spans="1:12" s="1" customFormat="1" ht="15" hidden="1" customHeight="1">
      <c r="A2956" s="137">
        <v>38623</v>
      </c>
      <c r="B2956" s="73" t="s">
        <v>1872</v>
      </c>
      <c r="C2956" s="74" t="s">
        <v>1873</v>
      </c>
      <c r="D2956" s="73" t="s">
        <v>4932</v>
      </c>
      <c r="E2956" s="78">
        <v>12</v>
      </c>
      <c r="F2956" s="77">
        <v>12</v>
      </c>
      <c r="G2956" s="77">
        <v>11.75</v>
      </c>
      <c r="H2956" s="91">
        <f t="shared" si="486"/>
        <v>-2.0833333333333332E-2</v>
      </c>
      <c r="I2956" s="77">
        <f t="shared" si="484"/>
        <v>0</v>
      </c>
      <c r="J2956" s="77">
        <f t="shared" si="487"/>
        <v>-0.25</v>
      </c>
      <c r="K2956" s="80">
        <v>2</v>
      </c>
      <c r="L2956" s="74" t="s">
        <v>3006</v>
      </c>
    </row>
    <row r="2957" spans="1:12" s="1" customFormat="1" ht="15" hidden="1" customHeight="1">
      <c r="A2957" s="137">
        <v>38623</v>
      </c>
      <c r="B2957" s="211" t="s">
        <v>1874</v>
      </c>
      <c r="C2957" s="74" t="s">
        <v>1875</v>
      </c>
      <c r="D2957" s="209" t="s">
        <v>1819</v>
      </c>
      <c r="E2957" s="78">
        <v>14</v>
      </c>
      <c r="F2957" s="77">
        <v>14.01</v>
      </c>
      <c r="G2957" s="77">
        <v>13.6</v>
      </c>
      <c r="H2957" s="91">
        <f t="shared" si="486"/>
        <v>-2.8571428571428598E-2</v>
      </c>
      <c r="I2957" s="77">
        <f t="shared" si="484"/>
        <v>9.9999999999997868E-3</v>
      </c>
      <c r="J2957" s="77">
        <f t="shared" si="487"/>
        <v>-0.40000000000000036</v>
      </c>
      <c r="K2957" s="80">
        <v>2</v>
      </c>
      <c r="L2957" s="74" t="s">
        <v>3006</v>
      </c>
    </row>
    <row r="2958" spans="1:12" s="1" customFormat="1" ht="15" hidden="1" customHeight="1">
      <c r="A2958" s="137">
        <v>38623</v>
      </c>
      <c r="B2958" s="73" t="s">
        <v>1866</v>
      </c>
      <c r="C2958" s="74" t="s">
        <v>1867</v>
      </c>
      <c r="D2958" s="73" t="s">
        <v>1868</v>
      </c>
      <c r="E2958" s="78">
        <v>10.5</v>
      </c>
      <c r="F2958" s="77">
        <v>10.51</v>
      </c>
      <c r="G2958" s="77">
        <v>9.49</v>
      </c>
      <c r="H2958" s="91">
        <f t="shared" si="486"/>
        <v>-9.6190476190476173E-2</v>
      </c>
      <c r="I2958" s="77">
        <f t="shared" si="484"/>
        <v>9.9999999999997868E-3</v>
      </c>
      <c r="J2958" s="77">
        <f t="shared" si="487"/>
        <v>-1.0099999999999998</v>
      </c>
      <c r="K2958" s="80">
        <v>1</v>
      </c>
      <c r="L2958" s="74"/>
    </row>
    <row r="2959" spans="1:12" s="1" customFormat="1" ht="15" hidden="1" customHeight="1">
      <c r="A2959" s="137">
        <v>38623</v>
      </c>
      <c r="B2959" s="73" t="s">
        <v>1869</v>
      </c>
      <c r="C2959" s="74" t="s">
        <v>1870</v>
      </c>
      <c r="D2959" s="73" t="s">
        <v>1871</v>
      </c>
      <c r="E2959" s="78">
        <v>14</v>
      </c>
      <c r="F2959" s="77">
        <v>15.5</v>
      </c>
      <c r="G2959" s="77">
        <v>13</v>
      </c>
      <c r="H2959" s="91">
        <f t="shared" si="486"/>
        <v>-7.1428571428571425E-2</v>
      </c>
      <c r="I2959" s="77">
        <f t="shared" si="484"/>
        <v>1.5</v>
      </c>
      <c r="J2959" s="77">
        <f t="shared" si="487"/>
        <v>-1</v>
      </c>
      <c r="K2959" s="80">
        <v>2</v>
      </c>
      <c r="L2959" s="74"/>
    </row>
    <row r="2960" spans="1:12" s="1" customFormat="1" ht="15" hidden="1" customHeight="1">
      <c r="A2960" s="137">
        <v>38623</v>
      </c>
      <c r="B2960" s="73" t="s">
        <v>1860</v>
      </c>
      <c r="C2960" s="74" t="s">
        <v>1861</v>
      </c>
      <c r="D2960" s="73" t="s">
        <v>1862</v>
      </c>
      <c r="E2960" s="78">
        <v>22</v>
      </c>
      <c r="F2960" s="77">
        <v>25</v>
      </c>
      <c r="G2960" s="77">
        <v>23.7</v>
      </c>
      <c r="H2960" s="91">
        <f t="shared" si="486"/>
        <v>7.7272727272727243E-2</v>
      </c>
      <c r="I2960" s="77">
        <f t="shared" si="484"/>
        <v>3</v>
      </c>
      <c r="J2960" s="77">
        <f t="shared" si="487"/>
        <v>1.6999999999999993</v>
      </c>
      <c r="K2960" s="80">
        <v>3</v>
      </c>
      <c r="L2960" s="74"/>
    </row>
    <row r="2961" spans="1:12" s="1" customFormat="1" ht="15" hidden="1" customHeight="1">
      <c r="A2961" s="137">
        <v>38623</v>
      </c>
      <c r="B2961" s="73" t="s">
        <v>1863</v>
      </c>
      <c r="C2961" s="74" t="s">
        <v>1864</v>
      </c>
      <c r="D2961" s="73" t="s">
        <v>1865</v>
      </c>
      <c r="E2961" s="78">
        <v>17.5</v>
      </c>
      <c r="F2961" s="77">
        <v>19.8</v>
      </c>
      <c r="G2961" s="77">
        <v>24.4</v>
      </c>
      <c r="H2961" s="91">
        <f t="shared" si="486"/>
        <v>0.39428571428571418</v>
      </c>
      <c r="I2961" s="77">
        <f t="shared" si="484"/>
        <v>2.3000000000000007</v>
      </c>
      <c r="J2961" s="77">
        <f t="shared" si="487"/>
        <v>6.8999999999999986</v>
      </c>
      <c r="K2961" s="80">
        <v>2</v>
      </c>
      <c r="L2961" s="74"/>
    </row>
    <row r="2962" spans="1:12" s="1" customFormat="1" ht="15" hidden="1" customHeight="1">
      <c r="A2962" s="137">
        <v>38624</v>
      </c>
      <c r="B2962" s="73" t="s">
        <v>1878</v>
      </c>
      <c r="C2962" s="74" t="s">
        <v>1879</v>
      </c>
      <c r="D2962" s="73" t="s">
        <v>1880</v>
      </c>
      <c r="E2962" s="78">
        <v>26</v>
      </c>
      <c r="F2962" s="77">
        <v>27.6</v>
      </c>
      <c r="G2962" s="77">
        <v>26</v>
      </c>
      <c r="H2962" s="91">
        <f t="shared" si="486"/>
        <v>0</v>
      </c>
      <c r="I2962" s="77">
        <f t="shared" si="484"/>
        <v>1.6000000000000014</v>
      </c>
      <c r="J2962" s="77">
        <f t="shared" si="487"/>
        <v>0</v>
      </c>
      <c r="K2962" s="80">
        <v>3</v>
      </c>
      <c r="L2962" s="74"/>
    </row>
    <row r="2963" spans="1:12" s="1" customFormat="1" ht="15" hidden="1" customHeight="1">
      <c r="A2963" s="137">
        <v>38624</v>
      </c>
      <c r="B2963" s="73" t="s">
        <v>1876</v>
      </c>
      <c r="C2963" s="74" t="s">
        <v>1877</v>
      </c>
      <c r="D2963" s="73" t="s">
        <v>1212</v>
      </c>
      <c r="E2963" s="78">
        <v>12</v>
      </c>
      <c r="F2963" s="77">
        <v>12.27</v>
      </c>
      <c r="G2963" s="77">
        <v>15.25</v>
      </c>
      <c r="H2963" s="91">
        <f t="shared" si="486"/>
        <v>0.27083333333333331</v>
      </c>
      <c r="I2963" s="77">
        <f t="shared" si="484"/>
        <v>0.26999999999999957</v>
      </c>
      <c r="J2963" s="77">
        <f t="shared" si="487"/>
        <v>3.25</v>
      </c>
      <c r="K2963" s="80">
        <v>2</v>
      </c>
      <c r="L2963" s="74"/>
    </row>
    <row r="2964" spans="1:12" s="1" customFormat="1" ht="15" hidden="1" customHeight="1">
      <c r="A2964" s="137">
        <v>38630</v>
      </c>
      <c r="B2964" s="73" t="s">
        <v>1881</v>
      </c>
      <c r="C2964" s="74" t="s">
        <v>1882</v>
      </c>
      <c r="D2964" s="73" t="s">
        <v>3059</v>
      </c>
      <c r="E2964" s="78">
        <v>14.5</v>
      </c>
      <c r="F2964" s="77">
        <v>14.59</v>
      </c>
      <c r="G2964" s="77">
        <v>13.8</v>
      </c>
      <c r="H2964" s="91">
        <f t="shared" si="486"/>
        <v>-4.8275862068965468E-2</v>
      </c>
      <c r="I2964" s="77">
        <f t="shared" si="484"/>
        <v>8.9999999999999858E-2</v>
      </c>
      <c r="J2964" s="77">
        <f t="shared" si="487"/>
        <v>-0.69999999999999929</v>
      </c>
      <c r="K2964" s="80">
        <v>2</v>
      </c>
      <c r="L2964" s="74" t="s">
        <v>3006</v>
      </c>
    </row>
    <row r="2965" spans="1:12" s="1" customFormat="1" ht="15" hidden="1" customHeight="1">
      <c r="A2965" s="137">
        <v>38631</v>
      </c>
      <c r="B2965" s="73" t="s">
        <v>1883</v>
      </c>
      <c r="C2965" s="74" t="s">
        <v>1884</v>
      </c>
      <c r="D2965" s="73" t="s">
        <v>1885</v>
      </c>
      <c r="E2965" s="78">
        <v>21</v>
      </c>
      <c r="F2965" s="77">
        <v>26.5</v>
      </c>
      <c r="G2965" s="77">
        <v>28.3</v>
      </c>
      <c r="H2965" s="91">
        <f t="shared" si="486"/>
        <v>0.34761904761904766</v>
      </c>
      <c r="I2965" s="77">
        <f t="shared" si="484"/>
        <v>5.5</v>
      </c>
      <c r="J2965" s="77">
        <f t="shared" si="487"/>
        <v>7.3000000000000007</v>
      </c>
      <c r="K2965" s="80">
        <v>1</v>
      </c>
      <c r="L2965" s="74" t="s">
        <v>3006</v>
      </c>
    </row>
    <row r="2966" spans="1:12" s="1" customFormat="1" ht="15" hidden="1" customHeight="1">
      <c r="A2966" s="137">
        <v>38636</v>
      </c>
      <c r="B2966" s="73" t="s">
        <v>1886</v>
      </c>
      <c r="C2966" s="74" t="s">
        <v>1887</v>
      </c>
      <c r="D2966" s="73" t="s">
        <v>1888</v>
      </c>
      <c r="E2966" s="78">
        <v>18</v>
      </c>
      <c r="F2966" s="77">
        <v>18</v>
      </c>
      <c r="G2966" s="77">
        <v>18</v>
      </c>
      <c r="H2966" s="91">
        <f t="shared" si="486"/>
        <v>0</v>
      </c>
      <c r="I2966" s="77">
        <f t="shared" si="484"/>
        <v>0</v>
      </c>
      <c r="J2966" s="77">
        <f t="shared" si="487"/>
        <v>0</v>
      </c>
      <c r="K2966" s="80">
        <v>2</v>
      </c>
      <c r="L2966" s="74" t="s">
        <v>3006</v>
      </c>
    </row>
    <row r="2967" spans="1:12" s="1" customFormat="1" ht="15" hidden="1" customHeight="1">
      <c r="A2967" s="137">
        <v>38637</v>
      </c>
      <c r="B2967" s="73" t="s">
        <v>1889</v>
      </c>
      <c r="C2967" s="74" t="s">
        <v>1890</v>
      </c>
      <c r="D2967" s="73" t="s">
        <v>1885</v>
      </c>
      <c r="E2967" s="78">
        <v>12</v>
      </c>
      <c r="F2967" s="77">
        <v>12</v>
      </c>
      <c r="G2967" s="77">
        <v>12.05</v>
      </c>
      <c r="H2967" s="91">
        <f t="shared" si="486"/>
        <v>4.1666666666667256E-3</v>
      </c>
      <c r="I2967" s="77">
        <f t="shared" si="484"/>
        <v>0</v>
      </c>
      <c r="J2967" s="77">
        <f t="shared" si="487"/>
        <v>5.0000000000000711E-2</v>
      </c>
      <c r="K2967" s="80">
        <v>1</v>
      </c>
      <c r="L2967" s="74"/>
    </row>
    <row r="2968" spans="1:12" s="1" customFormat="1" ht="15" hidden="1" customHeight="1">
      <c r="A2968" s="137">
        <v>38638</v>
      </c>
      <c r="B2968" s="73" t="s">
        <v>1891</v>
      </c>
      <c r="C2968" s="74" t="s">
        <v>1892</v>
      </c>
      <c r="D2968" s="73" t="s">
        <v>1893</v>
      </c>
      <c r="E2968" s="78">
        <v>11</v>
      </c>
      <c r="F2968" s="77">
        <v>11.3</v>
      </c>
      <c r="G2968" s="77">
        <v>10.25</v>
      </c>
      <c r="H2968" s="91">
        <f t="shared" si="486"/>
        <v>-6.8181818181818177E-2</v>
      </c>
      <c r="I2968" s="77">
        <f t="shared" si="484"/>
        <v>0.30000000000000071</v>
      </c>
      <c r="J2968" s="77">
        <f t="shared" si="487"/>
        <v>-0.75</v>
      </c>
      <c r="K2968" s="80">
        <v>2</v>
      </c>
      <c r="L2968" s="74" t="s">
        <v>3006</v>
      </c>
    </row>
    <row r="2969" spans="1:12" s="1" customFormat="1" ht="15" hidden="1" customHeight="1">
      <c r="A2969" s="137">
        <v>38643</v>
      </c>
      <c r="B2969" s="73" t="s">
        <v>1894</v>
      </c>
      <c r="C2969" s="74" t="s">
        <v>1895</v>
      </c>
      <c r="D2969" s="73" t="s">
        <v>4489</v>
      </c>
      <c r="E2969" s="78">
        <v>54</v>
      </c>
      <c r="F2969" s="77">
        <v>80.75</v>
      </c>
      <c r="G2969" s="77">
        <v>80.3</v>
      </c>
      <c r="H2969" s="91">
        <f t="shared" si="486"/>
        <v>0.48703703703703699</v>
      </c>
      <c r="I2969" s="77">
        <f t="shared" si="484"/>
        <v>26.75</v>
      </c>
      <c r="J2969" s="77">
        <f t="shared" si="487"/>
        <v>26.299999999999997</v>
      </c>
      <c r="K2969" s="80">
        <v>4</v>
      </c>
      <c r="L2969" s="74"/>
    </row>
    <row r="2970" spans="1:12" s="1" customFormat="1" ht="15" hidden="1" customHeight="1">
      <c r="A2970" s="137">
        <v>38644</v>
      </c>
      <c r="B2970" s="73" t="s">
        <v>1896</v>
      </c>
      <c r="C2970" s="74" t="s">
        <v>1897</v>
      </c>
      <c r="D2970" s="73" t="s">
        <v>1898</v>
      </c>
      <c r="E2970" s="78">
        <v>6</v>
      </c>
      <c r="F2970" s="77">
        <v>6.1</v>
      </c>
      <c r="G2970" s="77">
        <v>6.01</v>
      </c>
      <c r="H2970" s="91">
        <f t="shared" si="486"/>
        <v>1.6666666666666312E-3</v>
      </c>
      <c r="I2970" s="77">
        <f t="shared" si="484"/>
        <v>9.9999999999999645E-2</v>
      </c>
      <c r="J2970" s="77">
        <f>G2970-E2970</f>
        <v>9.9999999999997868E-3</v>
      </c>
      <c r="K2970" s="80">
        <v>1</v>
      </c>
      <c r="L2970" s="74"/>
    </row>
    <row r="2971" spans="1:12" s="1" customFormat="1" ht="15" hidden="1" customHeight="1">
      <c r="A2971" s="137">
        <v>38646</v>
      </c>
      <c r="B2971" s="73" t="s">
        <v>1899</v>
      </c>
      <c r="C2971" s="74" t="s">
        <v>1900</v>
      </c>
      <c r="D2971" s="73" t="s">
        <v>4937</v>
      </c>
      <c r="E2971" s="78">
        <v>6</v>
      </c>
      <c r="F2971" s="77">
        <v>6.05</v>
      </c>
      <c r="G2971" s="77">
        <v>6.19</v>
      </c>
      <c r="H2971" s="91">
        <f t="shared" si="486"/>
        <v>3.1666666666666732E-2</v>
      </c>
      <c r="I2971" s="77">
        <f t="shared" si="484"/>
        <v>4.9999999999999822E-2</v>
      </c>
      <c r="J2971" s="77">
        <f>G2971-E2971</f>
        <v>0.19000000000000039</v>
      </c>
      <c r="K2971" s="80">
        <v>1</v>
      </c>
      <c r="L2971" s="74"/>
    </row>
    <row r="2972" spans="1:12" s="1" customFormat="1" ht="15" hidden="1" customHeight="1">
      <c r="A2972" s="137">
        <v>38646</v>
      </c>
      <c r="B2972" s="73" t="s">
        <v>1901</v>
      </c>
      <c r="C2972" s="74" t="s">
        <v>1902</v>
      </c>
      <c r="D2972" s="73" t="s">
        <v>1903</v>
      </c>
      <c r="E2972" s="78">
        <v>10.5</v>
      </c>
      <c r="F2972" s="77">
        <v>11.25</v>
      </c>
      <c r="G2972" s="77">
        <v>12.17</v>
      </c>
      <c r="H2972" s="91">
        <f t="shared" si="486"/>
        <v>0.15904761904761905</v>
      </c>
      <c r="I2972" s="77">
        <f t="shared" ref="I2972:I3022" si="488">(F2972-E2972)</f>
        <v>0.75</v>
      </c>
      <c r="J2972" s="77">
        <f>G2972-E2972</f>
        <v>1.67</v>
      </c>
      <c r="K2972" s="80">
        <v>2</v>
      </c>
      <c r="L2972" s="74"/>
    </row>
    <row r="2973" spans="1:12" s="1" customFormat="1" ht="15" hidden="1" customHeight="1">
      <c r="A2973" s="137">
        <v>38649</v>
      </c>
      <c r="B2973" s="73" t="s">
        <v>1904</v>
      </c>
      <c r="C2973" s="74" t="s">
        <v>1905</v>
      </c>
      <c r="D2973" s="73" t="s">
        <v>1906</v>
      </c>
      <c r="E2973" s="78">
        <v>8</v>
      </c>
      <c r="F2973" s="77">
        <v>8</v>
      </c>
      <c r="G2973" s="77">
        <v>8</v>
      </c>
      <c r="H2973" s="91">
        <f t="shared" si="486"/>
        <v>0</v>
      </c>
      <c r="I2973" s="77">
        <f t="shared" si="488"/>
        <v>0</v>
      </c>
      <c r="J2973" s="77">
        <f>G2973-E2973</f>
        <v>0</v>
      </c>
      <c r="K2973" s="80">
        <v>1</v>
      </c>
      <c r="L2973" s="74"/>
    </row>
    <row r="2974" spans="1:12" s="1" customFormat="1" ht="15" hidden="1" customHeight="1">
      <c r="A2974" s="137">
        <v>38649</v>
      </c>
      <c r="B2974" s="73" t="s">
        <v>1907</v>
      </c>
      <c r="C2974" s="74" t="s">
        <v>1908</v>
      </c>
      <c r="D2974" s="73" t="s">
        <v>1909</v>
      </c>
      <c r="E2974" s="78">
        <v>8</v>
      </c>
      <c r="F2974" s="77">
        <v>7.75</v>
      </c>
      <c r="G2974" s="77">
        <v>7.5</v>
      </c>
      <c r="H2974" s="91">
        <f t="shared" si="486"/>
        <v>-6.25E-2</v>
      </c>
      <c r="I2974" s="77">
        <f t="shared" si="488"/>
        <v>-0.25</v>
      </c>
      <c r="J2974" s="77">
        <f>G2974-E2974</f>
        <v>-0.5</v>
      </c>
      <c r="K2974" s="80">
        <v>1</v>
      </c>
      <c r="L2974" s="74"/>
    </row>
    <row r="2975" spans="1:12" s="1" customFormat="1" ht="15" hidden="1" customHeight="1">
      <c r="A2975" s="137">
        <v>38651</v>
      </c>
      <c r="B2975" s="73" t="s">
        <v>2354</v>
      </c>
      <c r="C2975" s="74" t="s">
        <v>2355</v>
      </c>
      <c r="D2975" s="73" t="s">
        <v>4689</v>
      </c>
      <c r="E2975" s="78">
        <v>17</v>
      </c>
      <c r="F2975" s="77">
        <v>17</v>
      </c>
      <c r="G2975" s="77">
        <v>17</v>
      </c>
      <c r="H2975" s="91">
        <f t="shared" si="486"/>
        <v>0</v>
      </c>
      <c r="I2975" s="77">
        <f t="shared" si="488"/>
        <v>0</v>
      </c>
      <c r="J2975" s="77">
        <f t="shared" ref="J2975:J3017" si="489">(G2975-E2975)</f>
        <v>0</v>
      </c>
      <c r="K2975" s="80">
        <v>1</v>
      </c>
      <c r="L2975" s="74"/>
    </row>
    <row r="2976" spans="1:12" s="1" customFormat="1" ht="15" hidden="1" customHeight="1">
      <c r="A2976" s="137">
        <v>38651</v>
      </c>
      <c r="B2976" s="73" t="s">
        <v>2356</v>
      </c>
      <c r="C2976" s="74" t="s">
        <v>2357</v>
      </c>
      <c r="D2976" s="73" t="s">
        <v>4960</v>
      </c>
      <c r="E2976" s="78">
        <v>20</v>
      </c>
      <c r="F2976" s="77">
        <v>23.5</v>
      </c>
      <c r="G2976" s="77">
        <v>21.9</v>
      </c>
      <c r="H2976" s="91">
        <f t="shared" si="486"/>
        <v>9.4999999999999932E-2</v>
      </c>
      <c r="I2976" s="77">
        <f t="shared" si="488"/>
        <v>3.5</v>
      </c>
      <c r="J2976" s="77">
        <f t="shared" si="489"/>
        <v>1.8999999999999986</v>
      </c>
      <c r="K2976" s="80">
        <v>3</v>
      </c>
      <c r="L2976" s="74"/>
    </row>
    <row r="2977" spans="1:12" s="1" customFormat="1" ht="15" hidden="1" customHeight="1">
      <c r="A2977" s="137">
        <v>38651</v>
      </c>
      <c r="B2977" s="73" t="s">
        <v>2358</v>
      </c>
      <c r="C2977" s="74" t="s">
        <v>2359</v>
      </c>
      <c r="D2977" s="73" t="s">
        <v>1893</v>
      </c>
      <c r="E2977" s="78">
        <v>6</v>
      </c>
      <c r="F2977" s="77">
        <v>6.5</v>
      </c>
      <c r="G2977" s="77">
        <v>5.9</v>
      </c>
      <c r="H2977" s="91">
        <f t="shared" si="486"/>
        <v>-1.6666666666666607E-2</v>
      </c>
      <c r="I2977" s="77">
        <f t="shared" si="488"/>
        <v>0.5</v>
      </c>
      <c r="J2977" s="77">
        <f t="shared" si="489"/>
        <v>-9.9999999999999645E-2</v>
      </c>
      <c r="K2977" s="80">
        <v>1</v>
      </c>
      <c r="L2977" s="74"/>
    </row>
    <row r="2978" spans="1:12" s="1" customFormat="1" ht="15" hidden="1" customHeight="1">
      <c r="A2978" s="137">
        <v>38651</v>
      </c>
      <c r="B2978" s="73" t="s">
        <v>629</v>
      </c>
      <c r="C2978" s="74" t="s">
        <v>630</v>
      </c>
      <c r="D2978" s="73" t="s">
        <v>901</v>
      </c>
      <c r="E2978" s="78">
        <v>10</v>
      </c>
      <c r="F2978" s="77">
        <v>10.199999999999999</v>
      </c>
      <c r="G2978" s="77">
        <v>11.76</v>
      </c>
      <c r="H2978" s="91">
        <f t="shared" si="486"/>
        <v>0.17599999999999999</v>
      </c>
      <c r="I2978" s="77">
        <f t="shared" si="488"/>
        <v>0.19999999999999929</v>
      </c>
      <c r="J2978" s="77">
        <f t="shared" si="489"/>
        <v>1.7599999999999998</v>
      </c>
      <c r="K2978" s="80">
        <v>1</v>
      </c>
      <c r="L2978" s="74"/>
    </row>
    <row r="2979" spans="1:12" s="1" customFormat="1" ht="15" hidden="1" customHeight="1">
      <c r="A2979" s="137">
        <v>38653</v>
      </c>
      <c r="B2979" s="73" t="s">
        <v>633</v>
      </c>
      <c r="C2979" s="74" t="s">
        <v>634</v>
      </c>
      <c r="D2979" s="73" t="s">
        <v>635</v>
      </c>
      <c r="E2979" s="78">
        <v>5</v>
      </c>
      <c r="F2979" s="77">
        <v>6.5</v>
      </c>
      <c r="G2979" s="77">
        <v>7.71</v>
      </c>
      <c r="H2979" s="91">
        <f t="shared" si="486"/>
        <v>0.54200000000000004</v>
      </c>
      <c r="I2979" s="77">
        <f t="shared" si="488"/>
        <v>1.5</v>
      </c>
      <c r="J2979" s="77">
        <f t="shared" si="489"/>
        <v>2.71</v>
      </c>
      <c r="K2979" s="80">
        <v>1</v>
      </c>
      <c r="L2979" s="74" t="s">
        <v>3006</v>
      </c>
    </row>
    <row r="2980" spans="1:12" s="1" customFormat="1" ht="15" hidden="1" customHeight="1">
      <c r="A2980" s="137">
        <v>38653</v>
      </c>
      <c r="B2980" s="73" t="s">
        <v>631</v>
      </c>
      <c r="C2980" s="74" t="s">
        <v>632</v>
      </c>
      <c r="D2980" s="73" t="s">
        <v>3152</v>
      </c>
      <c r="E2980" s="78">
        <v>8</v>
      </c>
      <c r="F2980" s="77">
        <v>8</v>
      </c>
      <c r="G2980" s="77">
        <v>7.25</v>
      </c>
      <c r="H2980" s="91">
        <f t="shared" si="486"/>
        <v>-9.375E-2</v>
      </c>
      <c r="I2980" s="77">
        <f t="shared" si="488"/>
        <v>0</v>
      </c>
      <c r="J2980" s="77">
        <f t="shared" si="489"/>
        <v>-0.75</v>
      </c>
      <c r="K2980" s="80">
        <v>1</v>
      </c>
      <c r="L2980" s="74"/>
    </row>
    <row r="2981" spans="1:12" s="1" customFormat="1" ht="15" hidden="1" customHeight="1">
      <c r="A2981" s="137">
        <v>38657</v>
      </c>
      <c r="B2981" s="73" t="s">
        <v>3784</v>
      </c>
      <c r="C2981" s="74" t="s">
        <v>3785</v>
      </c>
      <c r="D2981" s="73" t="s">
        <v>3054</v>
      </c>
      <c r="E2981" s="78">
        <v>12</v>
      </c>
      <c r="F2981" s="77">
        <v>12</v>
      </c>
      <c r="G2981" s="77">
        <v>12</v>
      </c>
      <c r="H2981" s="91">
        <f t="shared" si="486"/>
        <v>0</v>
      </c>
      <c r="I2981" s="77">
        <f t="shared" si="488"/>
        <v>0</v>
      </c>
      <c r="J2981" s="77">
        <f t="shared" si="489"/>
        <v>0</v>
      </c>
      <c r="K2981" s="80">
        <v>1</v>
      </c>
      <c r="L2981" s="74"/>
    </row>
    <row r="2982" spans="1:12" s="1" customFormat="1" ht="15" hidden="1" customHeight="1">
      <c r="A2982" s="137">
        <v>38657</v>
      </c>
      <c r="B2982" s="73" t="s">
        <v>3786</v>
      </c>
      <c r="C2982" s="74" t="s">
        <v>3787</v>
      </c>
      <c r="D2982" s="73" t="s">
        <v>3788</v>
      </c>
      <c r="E2982" s="78">
        <v>16</v>
      </c>
      <c r="F2982" s="77">
        <v>15.45</v>
      </c>
      <c r="G2982" s="77">
        <v>15.05</v>
      </c>
      <c r="H2982" s="91">
        <f t="shared" si="486"/>
        <v>-5.9374999999999956E-2</v>
      </c>
      <c r="I2982" s="77">
        <f t="shared" si="488"/>
        <v>-0.55000000000000071</v>
      </c>
      <c r="J2982" s="77">
        <f t="shared" si="489"/>
        <v>-0.94999999999999929</v>
      </c>
      <c r="K2982" s="80">
        <v>1</v>
      </c>
      <c r="L2982" s="74"/>
    </row>
    <row r="2983" spans="1:12" s="1" customFormat="1" ht="15" hidden="1" customHeight="1">
      <c r="A2983" s="137">
        <v>38657</v>
      </c>
      <c r="B2983" s="73" t="s">
        <v>3789</v>
      </c>
      <c r="C2983" s="74" t="s">
        <v>3790</v>
      </c>
      <c r="D2983" s="215" t="s">
        <v>328</v>
      </c>
      <c r="E2983" s="78">
        <v>10</v>
      </c>
      <c r="F2983" s="77">
        <v>10.02</v>
      </c>
      <c r="G2983" s="77">
        <v>10.01</v>
      </c>
      <c r="H2983" s="91">
        <f t="shared" si="486"/>
        <v>9.9999999999997877E-4</v>
      </c>
      <c r="I2983" s="77">
        <f t="shared" si="488"/>
        <v>1.9999999999999574E-2</v>
      </c>
      <c r="J2983" s="77">
        <f t="shared" si="489"/>
        <v>9.9999999999997868E-3</v>
      </c>
      <c r="K2983" s="80">
        <v>1</v>
      </c>
      <c r="L2983" s="74"/>
    </row>
    <row r="2984" spans="1:12" s="1" customFormat="1" ht="15" hidden="1" customHeight="1">
      <c r="A2984" s="137">
        <v>38664</v>
      </c>
      <c r="B2984" s="73" t="s">
        <v>3798</v>
      </c>
      <c r="C2984" s="74" t="s">
        <v>3799</v>
      </c>
      <c r="D2984" s="73" t="s">
        <v>3800</v>
      </c>
      <c r="E2984" s="78">
        <v>19.5</v>
      </c>
      <c r="F2984" s="77">
        <v>19.5</v>
      </c>
      <c r="G2984" s="77">
        <v>18.95</v>
      </c>
      <c r="H2984" s="91">
        <f t="shared" si="486"/>
        <v>-2.820512820512824E-2</v>
      </c>
      <c r="I2984" s="77">
        <f t="shared" si="488"/>
        <v>0</v>
      </c>
      <c r="J2984" s="77">
        <f t="shared" si="489"/>
        <v>-0.55000000000000071</v>
      </c>
      <c r="K2984" s="80">
        <v>3</v>
      </c>
      <c r="L2984" s="74" t="s">
        <v>3006</v>
      </c>
    </row>
    <row r="2985" spans="1:12" s="1" customFormat="1" ht="15" hidden="1" customHeight="1">
      <c r="A2985" s="137">
        <v>38664</v>
      </c>
      <c r="B2985" s="73" t="s">
        <v>3795</v>
      </c>
      <c r="C2985" s="74" t="s">
        <v>3796</v>
      </c>
      <c r="D2985" s="138" t="s">
        <v>3797</v>
      </c>
      <c r="E2985" s="78">
        <v>7</v>
      </c>
      <c r="F2985" s="77">
        <v>7.09</v>
      </c>
      <c r="G2985" s="77">
        <v>7.85</v>
      </c>
      <c r="H2985" s="91">
        <f t="shared" si="486"/>
        <v>0.12142857142857137</v>
      </c>
      <c r="I2985" s="77">
        <f t="shared" si="488"/>
        <v>8.9999999999999858E-2</v>
      </c>
      <c r="J2985" s="77">
        <f t="shared" si="489"/>
        <v>0.84999999999999964</v>
      </c>
      <c r="K2985" s="80">
        <v>1</v>
      </c>
      <c r="L2985" s="74"/>
    </row>
    <row r="2986" spans="1:12" s="1" customFormat="1" ht="15" hidden="1" customHeight="1">
      <c r="A2986" s="137">
        <v>38664</v>
      </c>
      <c r="B2986" s="73" t="s">
        <v>3791</v>
      </c>
      <c r="C2986" s="74" t="s">
        <v>3792</v>
      </c>
      <c r="D2986" s="73" t="s">
        <v>751</v>
      </c>
      <c r="E2986" s="78">
        <v>24</v>
      </c>
      <c r="F2986" s="77">
        <v>29.51</v>
      </c>
      <c r="G2986" s="77">
        <v>26.7</v>
      </c>
      <c r="H2986" s="91">
        <f t="shared" si="486"/>
        <v>0.11249999999999998</v>
      </c>
      <c r="I2986" s="77">
        <f t="shared" si="488"/>
        <v>5.5100000000000016</v>
      </c>
      <c r="J2986" s="77">
        <f t="shared" si="489"/>
        <v>2.6999999999999993</v>
      </c>
      <c r="K2986" s="80">
        <v>2</v>
      </c>
      <c r="L2986" s="74"/>
    </row>
    <row r="2987" spans="1:12" s="1" customFormat="1" ht="15" customHeight="1">
      <c r="A2987" s="137">
        <v>38664</v>
      </c>
      <c r="B2987" s="73" t="s">
        <v>3793</v>
      </c>
      <c r="C2987" s="74" t="s">
        <v>3794</v>
      </c>
      <c r="D2987" s="73" t="s">
        <v>3921</v>
      </c>
      <c r="E2987" s="78">
        <v>23.5</v>
      </c>
      <c r="F2987" s="77">
        <v>31.18</v>
      </c>
      <c r="G2987" s="77">
        <v>35.299999999999997</v>
      </c>
      <c r="H2987" s="91">
        <f t="shared" si="486"/>
        <v>0.50212765957446792</v>
      </c>
      <c r="I2987" s="77">
        <f t="shared" si="488"/>
        <v>7.68</v>
      </c>
      <c r="J2987" s="77">
        <f t="shared" si="489"/>
        <v>11.799999999999997</v>
      </c>
      <c r="K2987" s="80">
        <v>3</v>
      </c>
      <c r="L2987" s="74"/>
    </row>
    <row r="2988" spans="1:12" s="1" customFormat="1" ht="15" hidden="1" customHeight="1">
      <c r="A2988" s="137">
        <v>38666</v>
      </c>
      <c r="B2988" s="73" t="s">
        <v>2771</v>
      </c>
      <c r="C2988" s="74" t="s">
        <v>2772</v>
      </c>
      <c r="D2988" s="73" t="s">
        <v>3054</v>
      </c>
      <c r="E2988" s="78">
        <v>6</v>
      </c>
      <c r="F2988" s="77">
        <v>5.8</v>
      </c>
      <c r="G2988" s="77">
        <v>5.9</v>
      </c>
      <c r="H2988" s="91">
        <f t="shared" si="486"/>
        <v>-1.6666666666666607E-2</v>
      </c>
      <c r="I2988" s="77">
        <f t="shared" si="488"/>
        <v>-0.20000000000000018</v>
      </c>
      <c r="J2988" s="77">
        <f t="shared" si="489"/>
        <v>-9.9999999999999645E-2</v>
      </c>
      <c r="K2988" s="80">
        <v>1</v>
      </c>
      <c r="L2988" s="74"/>
    </row>
    <row r="2989" spans="1:12" s="1" customFormat="1" ht="15" hidden="1" customHeight="1">
      <c r="A2989" s="137">
        <v>38666</v>
      </c>
      <c r="B2989" s="73" t="s">
        <v>4450</v>
      </c>
      <c r="C2989" s="74" t="s">
        <v>4451</v>
      </c>
      <c r="D2989" s="73" t="s">
        <v>4452</v>
      </c>
      <c r="E2989" s="78">
        <v>18</v>
      </c>
      <c r="F2989" s="77">
        <v>17.75</v>
      </c>
      <c r="G2989" s="77">
        <v>18.55</v>
      </c>
      <c r="H2989" s="91">
        <f t="shared" ref="H2989:H3022" si="490">(G2989-E2989)/E2989</f>
        <v>3.0555555555555596E-2</v>
      </c>
      <c r="I2989" s="77">
        <f t="shared" si="488"/>
        <v>-0.25</v>
      </c>
      <c r="J2989" s="77">
        <f t="shared" si="489"/>
        <v>0.55000000000000071</v>
      </c>
      <c r="K2989" s="80">
        <v>1</v>
      </c>
      <c r="L2989" s="74"/>
    </row>
    <row r="2990" spans="1:12" s="1" customFormat="1" ht="15" hidden="1" customHeight="1">
      <c r="A2990" s="137">
        <v>38666</v>
      </c>
      <c r="B2990" s="73" t="s">
        <v>3801</v>
      </c>
      <c r="C2990" s="74" t="s">
        <v>3801</v>
      </c>
      <c r="D2990" s="73" t="s">
        <v>3924</v>
      </c>
      <c r="E2990" s="78">
        <v>16</v>
      </c>
      <c r="F2990" s="77">
        <v>17</v>
      </c>
      <c r="G2990" s="77">
        <v>17.100000000000001</v>
      </c>
      <c r="H2990" s="91">
        <f t="shared" si="490"/>
        <v>6.8750000000000089E-2</v>
      </c>
      <c r="I2990" s="77">
        <f t="shared" si="488"/>
        <v>1</v>
      </c>
      <c r="J2990" s="77">
        <f t="shared" si="489"/>
        <v>1.1000000000000014</v>
      </c>
      <c r="K2990" s="80">
        <v>2</v>
      </c>
      <c r="L2990" s="74"/>
    </row>
    <row r="2991" spans="1:12" s="1" customFormat="1" ht="15" hidden="1" customHeight="1">
      <c r="A2991" s="137">
        <v>38670</v>
      </c>
      <c r="B2991" s="73" t="s">
        <v>2378</v>
      </c>
      <c r="C2991" s="74" t="s">
        <v>2379</v>
      </c>
      <c r="D2991" s="73" t="s">
        <v>2307</v>
      </c>
      <c r="E2991" s="78">
        <v>10</v>
      </c>
      <c r="F2991" s="77">
        <v>10.01</v>
      </c>
      <c r="G2991" s="77">
        <v>8.36</v>
      </c>
      <c r="H2991" s="91">
        <f t="shared" si="490"/>
        <v>-0.16400000000000006</v>
      </c>
      <c r="I2991" s="77">
        <f t="shared" si="488"/>
        <v>9.9999999999997868E-3</v>
      </c>
      <c r="J2991" s="77">
        <f t="shared" si="489"/>
        <v>-1.6400000000000006</v>
      </c>
      <c r="K2991" s="80">
        <v>1</v>
      </c>
      <c r="L2991" s="74"/>
    </row>
    <row r="2992" spans="1:12" s="1" customFormat="1" ht="15" hidden="1" customHeight="1">
      <c r="A2992" s="137">
        <v>38671</v>
      </c>
      <c r="B2992" s="73" t="s">
        <v>2380</v>
      </c>
      <c r="C2992" s="74" t="s">
        <v>2381</v>
      </c>
      <c r="D2992" s="73" t="s">
        <v>3267</v>
      </c>
      <c r="E2992" s="78">
        <v>26</v>
      </c>
      <c r="F2992" s="77">
        <v>39</v>
      </c>
      <c r="G2992" s="77">
        <v>39.25</v>
      </c>
      <c r="H2992" s="91">
        <f t="shared" si="490"/>
        <v>0.50961538461538458</v>
      </c>
      <c r="I2992" s="77">
        <f t="shared" si="488"/>
        <v>13</v>
      </c>
      <c r="J2992" s="77">
        <f t="shared" si="489"/>
        <v>13.25</v>
      </c>
      <c r="K2992" s="80">
        <v>3</v>
      </c>
      <c r="L2992" s="74"/>
    </row>
    <row r="2993" spans="1:15" s="1" customFormat="1" ht="15" hidden="1" customHeight="1">
      <c r="A2993" s="137">
        <v>38672</v>
      </c>
      <c r="B2993" s="73" t="s">
        <v>2382</v>
      </c>
      <c r="C2993" s="74" t="s">
        <v>2383</v>
      </c>
      <c r="D2993" s="73" t="s">
        <v>2476</v>
      </c>
      <c r="E2993" s="78">
        <v>18</v>
      </c>
      <c r="F2993" s="77">
        <v>28</v>
      </c>
      <c r="G2993" s="77">
        <v>25.45</v>
      </c>
      <c r="H2993" s="91">
        <f t="shared" si="490"/>
        <v>0.41388888888888886</v>
      </c>
      <c r="I2993" s="77">
        <f t="shared" si="488"/>
        <v>10</v>
      </c>
      <c r="J2993" s="77">
        <f t="shared" si="489"/>
        <v>7.4499999999999993</v>
      </c>
      <c r="K2993" s="80">
        <v>3</v>
      </c>
      <c r="L2993" s="74"/>
    </row>
    <row r="2994" spans="1:15" s="1" customFormat="1" ht="15" hidden="1" customHeight="1">
      <c r="A2994" s="137">
        <v>38673</v>
      </c>
      <c r="B2994" s="73" t="s">
        <v>2386</v>
      </c>
      <c r="C2994" s="74" t="s">
        <v>2387</v>
      </c>
      <c r="D2994" s="73" t="s">
        <v>2388</v>
      </c>
      <c r="E2994" s="78">
        <v>9</v>
      </c>
      <c r="F2994" s="77">
        <v>9.02</v>
      </c>
      <c r="G2994" s="77">
        <v>9</v>
      </c>
      <c r="H2994" s="91">
        <f t="shared" si="490"/>
        <v>0</v>
      </c>
      <c r="I2994" s="77">
        <f t="shared" si="488"/>
        <v>1.9999999999999574E-2</v>
      </c>
      <c r="J2994" s="77">
        <f t="shared" si="489"/>
        <v>0</v>
      </c>
      <c r="K2994" s="80">
        <v>1</v>
      </c>
      <c r="L2994" s="74"/>
    </row>
    <row r="2995" spans="1:15" s="1" customFormat="1" ht="15" hidden="1" customHeight="1">
      <c r="A2995" s="137">
        <v>38673</v>
      </c>
      <c r="B2995" s="73" t="s">
        <v>2389</v>
      </c>
      <c r="C2995" s="74" t="s">
        <v>2390</v>
      </c>
      <c r="D2995" s="73" t="s">
        <v>2391</v>
      </c>
      <c r="E2995" s="78">
        <v>10</v>
      </c>
      <c r="F2995" s="77">
        <v>10.06</v>
      </c>
      <c r="G2995" s="77">
        <v>10.25</v>
      </c>
      <c r="H2995" s="91">
        <f t="shared" si="490"/>
        <v>2.5000000000000001E-2</v>
      </c>
      <c r="I2995" s="77">
        <f t="shared" si="488"/>
        <v>6.0000000000000497E-2</v>
      </c>
      <c r="J2995" s="77">
        <f t="shared" si="489"/>
        <v>0.25</v>
      </c>
      <c r="K2995" s="80">
        <v>1</v>
      </c>
      <c r="L2995" s="74"/>
    </row>
    <row r="2996" spans="1:15" s="1" customFormat="1" ht="15" hidden="1" customHeight="1">
      <c r="A2996" s="137">
        <v>38673</v>
      </c>
      <c r="B2996" s="73" t="s">
        <v>2384</v>
      </c>
      <c r="C2996" s="74" t="s">
        <v>2385</v>
      </c>
      <c r="D2996" s="73" t="s">
        <v>309</v>
      </c>
      <c r="E2996" s="78">
        <v>13</v>
      </c>
      <c r="F2996" s="77">
        <v>31</v>
      </c>
      <c r="G2996" s="77">
        <v>25.3</v>
      </c>
      <c r="H2996" s="91">
        <f t="shared" si="490"/>
        <v>0.94615384615384623</v>
      </c>
      <c r="I2996" s="77">
        <f t="shared" si="488"/>
        <v>18</v>
      </c>
      <c r="J2996" s="77">
        <f t="shared" si="489"/>
        <v>12.3</v>
      </c>
      <c r="K2996" s="80">
        <v>3</v>
      </c>
      <c r="L2996" s="74"/>
    </row>
    <row r="2997" spans="1:15" s="1" customFormat="1" ht="15" hidden="1" customHeight="1">
      <c r="A2997" s="137">
        <v>38677</v>
      </c>
      <c r="B2997" s="73" t="s">
        <v>2394</v>
      </c>
      <c r="C2997" s="74" t="s">
        <v>2395</v>
      </c>
      <c r="D2997" s="73" t="s">
        <v>2396</v>
      </c>
      <c r="E2997" s="78">
        <v>14</v>
      </c>
      <c r="F2997" s="77">
        <v>13.6</v>
      </c>
      <c r="G2997" s="77">
        <v>14.3</v>
      </c>
      <c r="H2997" s="91">
        <f t="shared" si="490"/>
        <v>2.1428571428571481E-2</v>
      </c>
      <c r="I2997" s="77">
        <f t="shared" si="488"/>
        <v>-0.40000000000000036</v>
      </c>
      <c r="J2997" s="77">
        <f t="shared" si="489"/>
        <v>0.30000000000000071</v>
      </c>
      <c r="K2997" s="80">
        <v>1</v>
      </c>
      <c r="L2997" s="74"/>
    </row>
    <row r="2998" spans="1:15" s="1" customFormat="1" ht="15" hidden="1" customHeight="1">
      <c r="A2998" s="137">
        <v>38677</v>
      </c>
      <c r="B2998" s="73" t="s">
        <v>2397</v>
      </c>
      <c r="C2998" s="74" t="s">
        <v>2398</v>
      </c>
      <c r="D2998" s="73" t="s">
        <v>2399</v>
      </c>
      <c r="E2998" s="78">
        <v>14</v>
      </c>
      <c r="F2998" s="77">
        <v>13.61</v>
      </c>
      <c r="G2998" s="77">
        <v>14.41</v>
      </c>
      <c r="H2998" s="91">
        <f t="shared" si="490"/>
        <v>2.9285714285714297E-2</v>
      </c>
      <c r="I2998" s="77">
        <f t="shared" si="488"/>
        <v>-0.39000000000000057</v>
      </c>
      <c r="J2998" s="77">
        <f t="shared" si="489"/>
        <v>0.41000000000000014</v>
      </c>
      <c r="K2998" s="80">
        <v>1</v>
      </c>
      <c r="L2998" s="74"/>
    </row>
    <row r="2999" spans="1:15" s="1" customFormat="1" ht="15" hidden="1" customHeight="1">
      <c r="A2999" s="137">
        <v>38677</v>
      </c>
      <c r="B2999" s="73" t="s">
        <v>2392</v>
      </c>
      <c r="C2999" s="74" t="s">
        <v>2393</v>
      </c>
      <c r="D2999" s="73" t="s">
        <v>157</v>
      </c>
      <c r="E2999" s="78">
        <v>18</v>
      </c>
      <c r="F2999" s="77">
        <v>23.1</v>
      </c>
      <c r="G2999" s="77">
        <v>25.43</v>
      </c>
      <c r="H2999" s="91">
        <f t="shared" si="490"/>
        <v>0.41277777777777774</v>
      </c>
      <c r="I2999" s="77">
        <f t="shared" si="488"/>
        <v>5.1000000000000014</v>
      </c>
      <c r="J2999" s="77">
        <f t="shared" si="489"/>
        <v>7.43</v>
      </c>
      <c r="K2999" s="80">
        <v>2</v>
      </c>
      <c r="L2999" s="74"/>
    </row>
    <row r="3000" spans="1:15" s="1" customFormat="1" ht="15" hidden="1" customHeight="1">
      <c r="A3000" s="137">
        <v>38685</v>
      </c>
      <c r="B3000" s="73" t="s">
        <v>2400</v>
      </c>
      <c r="C3000" s="74" t="s">
        <v>2401</v>
      </c>
      <c r="D3000" s="73" t="s">
        <v>4960</v>
      </c>
      <c r="E3000" s="78">
        <v>8</v>
      </c>
      <c r="F3000" s="77">
        <v>7.9</v>
      </c>
      <c r="G3000" s="77">
        <v>8</v>
      </c>
      <c r="H3000" s="91">
        <f t="shared" si="490"/>
        <v>0</v>
      </c>
      <c r="I3000" s="77">
        <f t="shared" si="488"/>
        <v>-9.9999999999999645E-2</v>
      </c>
      <c r="J3000" s="77">
        <f t="shared" si="489"/>
        <v>0</v>
      </c>
      <c r="K3000" s="80">
        <v>1</v>
      </c>
      <c r="L3000" s="74"/>
    </row>
    <row r="3001" spans="1:15" s="1" customFormat="1" ht="15" hidden="1" customHeight="1">
      <c r="A3001" s="137">
        <v>38687</v>
      </c>
      <c r="B3001" s="73" t="s">
        <v>2402</v>
      </c>
      <c r="C3001" s="74" t="s">
        <v>2403</v>
      </c>
      <c r="D3001" s="73" t="s">
        <v>2404</v>
      </c>
      <c r="E3001" s="78">
        <v>21.5</v>
      </c>
      <c r="F3001" s="77">
        <v>22.9</v>
      </c>
      <c r="G3001" s="77">
        <v>23.05</v>
      </c>
      <c r="H3001" s="91">
        <f t="shared" si="490"/>
        <v>7.2093023255813987E-2</v>
      </c>
      <c r="I3001" s="77">
        <f t="shared" si="488"/>
        <v>1.3999999999999986</v>
      </c>
      <c r="J3001" s="77">
        <f t="shared" si="489"/>
        <v>1.5500000000000007</v>
      </c>
      <c r="K3001" s="80">
        <v>3</v>
      </c>
      <c r="L3001" s="74"/>
    </row>
    <row r="3002" spans="1:15" s="1" customFormat="1" ht="15" hidden="1" customHeight="1">
      <c r="A3002" s="137">
        <v>38692</v>
      </c>
      <c r="B3002" s="73" t="s">
        <v>2405</v>
      </c>
      <c r="C3002" s="74" t="s">
        <v>2406</v>
      </c>
      <c r="D3002" s="73" t="s">
        <v>2407</v>
      </c>
      <c r="E3002" s="78">
        <v>9</v>
      </c>
      <c r="F3002" s="77">
        <v>9.27</v>
      </c>
      <c r="G3002" s="77">
        <v>10</v>
      </c>
      <c r="H3002" s="91">
        <f t="shared" si="490"/>
        <v>0.1111111111111111</v>
      </c>
      <c r="I3002" s="77">
        <f t="shared" si="488"/>
        <v>0.26999999999999957</v>
      </c>
      <c r="J3002" s="77">
        <f t="shared" si="489"/>
        <v>1</v>
      </c>
      <c r="K3002" s="80">
        <v>2</v>
      </c>
      <c r="L3002" s="74"/>
    </row>
    <row r="3003" spans="1:15" s="1" customFormat="1" ht="15" hidden="1" customHeight="1">
      <c r="A3003" s="137">
        <v>38695</v>
      </c>
      <c r="B3003" s="73" t="s">
        <v>2410</v>
      </c>
      <c r="C3003" s="74" t="s">
        <v>2411</v>
      </c>
      <c r="D3003" s="73" t="s">
        <v>2412</v>
      </c>
      <c r="E3003" s="78">
        <v>12</v>
      </c>
      <c r="F3003" s="77">
        <v>14.5</v>
      </c>
      <c r="G3003" s="77">
        <v>12</v>
      </c>
      <c r="H3003" s="91">
        <f t="shared" si="490"/>
        <v>0</v>
      </c>
      <c r="I3003" s="77">
        <f t="shared" si="488"/>
        <v>2.5</v>
      </c>
      <c r="J3003" s="77">
        <f t="shared" si="489"/>
        <v>0</v>
      </c>
      <c r="K3003" s="80">
        <v>1</v>
      </c>
      <c r="L3003" s="74"/>
    </row>
    <row r="3004" spans="1:15" s="1" customFormat="1" ht="15" hidden="1" customHeight="1">
      <c r="A3004" s="137">
        <v>38695</v>
      </c>
      <c r="B3004" s="73" t="s">
        <v>2413</v>
      </c>
      <c r="C3004" s="74" t="s">
        <v>2414</v>
      </c>
      <c r="D3004" s="73" t="s">
        <v>1932</v>
      </c>
      <c r="E3004" s="78">
        <v>20</v>
      </c>
      <c r="F3004" s="77">
        <v>22</v>
      </c>
      <c r="G3004" s="77">
        <v>21.5</v>
      </c>
      <c r="H3004" s="91">
        <f t="shared" si="490"/>
        <v>7.4999999999999997E-2</v>
      </c>
      <c r="I3004" s="77">
        <f t="shared" si="488"/>
        <v>2</v>
      </c>
      <c r="J3004" s="77">
        <f t="shared" si="489"/>
        <v>1.5</v>
      </c>
      <c r="K3004" s="80">
        <v>3</v>
      </c>
      <c r="L3004" s="74"/>
      <c r="M3004" s="8"/>
    </row>
    <row r="3005" spans="1:15" s="1" customFormat="1" ht="15" hidden="1" customHeight="1">
      <c r="A3005" s="137">
        <v>38695</v>
      </c>
      <c r="B3005" s="73" t="s">
        <v>2408</v>
      </c>
      <c r="C3005" s="74" t="s">
        <v>2409</v>
      </c>
      <c r="D3005" s="73" t="s">
        <v>1819</v>
      </c>
      <c r="E3005" s="78">
        <v>15</v>
      </c>
      <c r="F3005" s="77">
        <v>16.989999999999998</v>
      </c>
      <c r="G3005" s="77">
        <v>18.93</v>
      </c>
      <c r="H3005" s="91">
        <f t="shared" si="490"/>
        <v>0.26199999999999996</v>
      </c>
      <c r="I3005" s="77">
        <f t="shared" si="488"/>
        <v>1.9899999999999984</v>
      </c>
      <c r="J3005" s="77">
        <f t="shared" si="489"/>
        <v>3.9299999999999997</v>
      </c>
      <c r="K3005" s="80">
        <v>2</v>
      </c>
      <c r="L3005" s="74"/>
      <c r="M3005" s="8"/>
      <c r="N3005" s="8"/>
      <c r="O3005" s="8"/>
    </row>
    <row r="3006" spans="1:15" s="1" customFormat="1" ht="15" hidden="1" customHeight="1">
      <c r="A3006" s="137">
        <v>38698</v>
      </c>
      <c r="B3006" s="73" t="s">
        <v>2415</v>
      </c>
      <c r="C3006" s="74" t="s">
        <v>2416</v>
      </c>
      <c r="D3006" s="73" t="s">
        <v>2417</v>
      </c>
      <c r="E3006" s="78">
        <v>7</v>
      </c>
      <c r="F3006" s="77">
        <v>7.02</v>
      </c>
      <c r="G3006" s="77">
        <v>7.24</v>
      </c>
      <c r="H3006" s="91">
        <f t="shared" si="490"/>
        <v>3.4285714285714315E-2</v>
      </c>
      <c r="I3006" s="77">
        <f t="shared" si="488"/>
        <v>1.9999999999999574E-2</v>
      </c>
      <c r="J3006" s="77">
        <f t="shared" si="489"/>
        <v>0.24000000000000021</v>
      </c>
      <c r="K3006" s="80">
        <v>1</v>
      </c>
      <c r="L3006" s="74"/>
      <c r="M3006" s="8"/>
      <c r="N3006" s="8"/>
      <c r="O3006" s="8"/>
    </row>
    <row r="3007" spans="1:15" s="1" customFormat="1" ht="15" hidden="1" customHeight="1">
      <c r="A3007" s="137">
        <v>38698</v>
      </c>
      <c r="B3007" s="73" t="s">
        <v>2418</v>
      </c>
      <c r="C3007" s="74" t="s">
        <v>2419</v>
      </c>
      <c r="D3007" s="73" t="s">
        <v>745</v>
      </c>
      <c r="E3007" s="78">
        <v>18.5</v>
      </c>
      <c r="F3007" s="77">
        <v>19</v>
      </c>
      <c r="G3007" s="77">
        <v>18.5</v>
      </c>
      <c r="H3007" s="91">
        <f t="shared" si="490"/>
        <v>0</v>
      </c>
      <c r="I3007" s="77">
        <f t="shared" si="488"/>
        <v>0.5</v>
      </c>
      <c r="J3007" s="77">
        <f t="shared" si="489"/>
        <v>0</v>
      </c>
      <c r="K3007" s="80">
        <v>2</v>
      </c>
      <c r="L3007" s="74"/>
      <c r="M3007" s="8"/>
      <c r="N3007" s="8"/>
      <c r="O3007" s="8"/>
    </row>
    <row r="3008" spans="1:15" s="1" customFormat="1" ht="15" hidden="1" customHeight="1">
      <c r="A3008" s="137">
        <v>38698</v>
      </c>
      <c r="B3008" s="73" t="s">
        <v>2420</v>
      </c>
      <c r="C3008" s="74" t="s">
        <v>2421</v>
      </c>
      <c r="D3008" s="73" t="s">
        <v>4671</v>
      </c>
      <c r="E3008" s="78">
        <v>17</v>
      </c>
      <c r="F3008" s="77">
        <v>19.75</v>
      </c>
      <c r="G3008" s="77">
        <v>19.25</v>
      </c>
      <c r="H3008" s="91">
        <f t="shared" si="490"/>
        <v>0.13235294117647059</v>
      </c>
      <c r="I3008" s="77">
        <f t="shared" si="488"/>
        <v>2.75</v>
      </c>
      <c r="J3008" s="77">
        <f t="shared" si="489"/>
        <v>2.25</v>
      </c>
      <c r="K3008" s="80">
        <v>3</v>
      </c>
      <c r="L3008" s="74"/>
    </row>
    <row r="3009" spans="1:12" s="1" customFormat="1" ht="15" hidden="1" customHeight="1">
      <c r="A3009" s="137">
        <v>38699</v>
      </c>
      <c r="B3009" s="73" t="s">
        <v>2422</v>
      </c>
      <c r="C3009" s="74" t="s">
        <v>646</v>
      </c>
      <c r="D3009" s="73" t="s">
        <v>742</v>
      </c>
      <c r="E3009" s="78">
        <v>15</v>
      </c>
      <c r="F3009" s="77">
        <v>20.350000000000001</v>
      </c>
      <c r="G3009" s="77">
        <v>21.2</v>
      </c>
      <c r="H3009" s="91">
        <f t="shared" si="490"/>
        <v>0.41333333333333327</v>
      </c>
      <c r="I3009" s="77">
        <f t="shared" si="488"/>
        <v>5.3500000000000014</v>
      </c>
      <c r="J3009" s="77">
        <f t="shared" si="489"/>
        <v>6.1999999999999993</v>
      </c>
      <c r="K3009" s="80">
        <v>2</v>
      </c>
      <c r="L3009" s="74"/>
    </row>
    <row r="3010" spans="1:12" s="1" customFormat="1" ht="15" hidden="1" customHeight="1">
      <c r="A3010" s="137">
        <v>38700</v>
      </c>
      <c r="B3010" s="73" t="s">
        <v>647</v>
      </c>
      <c r="C3010" s="74" t="s">
        <v>648</v>
      </c>
      <c r="D3010" s="73" t="s">
        <v>4384</v>
      </c>
      <c r="E3010" s="78">
        <v>12</v>
      </c>
      <c r="F3010" s="77">
        <v>12</v>
      </c>
      <c r="G3010" s="77">
        <v>12</v>
      </c>
      <c r="H3010" s="91">
        <f t="shared" si="490"/>
        <v>0</v>
      </c>
      <c r="I3010" s="77">
        <f t="shared" si="488"/>
        <v>0</v>
      </c>
      <c r="J3010" s="77">
        <f t="shared" si="489"/>
        <v>0</v>
      </c>
      <c r="K3010" s="80">
        <v>1</v>
      </c>
      <c r="L3010" s="74"/>
    </row>
    <row r="3011" spans="1:12" s="1" customFormat="1" ht="15" hidden="1" customHeight="1">
      <c r="A3011" s="137">
        <v>38700</v>
      </c>
      <c r="B3011" s="73" t="s">
        <v>4385</v>
      </c>
      <c r="C3011" s="74" t="s">
        <v>4386</v>
      </c>
      <c r="D3011" s="73" t="s">
        <v>751</v>
      </c>
      <c r="E3011" s="78">
        <v>11</v>
      </c>
      <c r="F3011" s="77">
        <v>11</v>
      </c>
      <c r="G3011" s="77">
        <v>10.71</v>
      </c>
      <c r="H3011" s="91">
        <f t="shared" si="490"/>
        <v>-2.6363636363636287E-2</v>
      </c>
      <c r="I3011" s="77">
        <f t="shared" si="488"/>
        <v>0</v>
      </c>
      <c r="J3011" s="77">
        <f t="shared" si="489"/>
        <v>-0.28999999999999915</v>
      </c>
      <c r="K3011" s="80">
        <v>1</v>
      </c>
      <c r="L3011" s="74"/>
    </row>
    <row r="3012" spans="1:12" s="1" customFormat="1" ht="15" hidden="1" customHeight="1">
      <c r="A3012" s="137">
        <v>38700</v>
      </c>
      <c r="B3012" s="73" t="s">
        <v>4387</v>
      </c>
      <c r="C3012" s="74" t="s">
        <v>4388</v>
      </c>
      <c r="D3012" s="73" t="s">
        <v>4389</v>
      </c>
      <c r="E3012" s="78">
        <v>16</v>
      </c>
      <c r="F3012" s="77">
        <v>16.850000000000001</v>
      </c>
      <c r="G3012" s="77">
        <v>17</v>
      </c>
      <c r="H3012" s="91">
        <f t="shared" si="490"/>
        <v>6.25E-2</v>
      </c>
      <c r="I3012" s="77">
        <f t="shared" si="488"/>
        <v>0.85000000000000142</v>
      </c>
      <c r="J3012" s="77">
        <f t="shared" si="489"/>
        <v>1</v>
      </c>
      <c r="K3012" s="80">
        <v>2</v>
      </c>
      <c r="L3012" s="74"/>
    </row>
    <row r="3013" spans="1:12" s="1" customFormat="1" ht="15" hidden="1" customHeight="1">
      <c r="A3013" s="137">
        <v>38700</v>
      </c>
      <c r="B3013" s="73" t="s">
        <v>2731</v>
      </c>
      <c r="C3013" s="74" t="s">
        <v>2732</v>
      </c>
      <c r="D3013" s="73" t="s">
        <v>3267</v>
      </c>
      <c r="E3013" s="78">
        <v>20</v>
      </c>
      <c r="F3013" s="77">
        <v>22.53</v>
      </c>
      <c r="G3013" s="77">
        <v>24.25</v>
      </c>
      <c r="H3013" s="91">
        <f t="shared" si="490"/>
        <v>0.21249999999999999</v>
      </c>
      <c r="I3013" s="77">
        <f t="shared" si="488"/>
        <v>2.5300000000000011</v>
      </c>
      <c r="J3013" s="77">
        <f t="shared" si="489"/>
        <v>4.25</v>
      </c>
      <c r="K3013" s="80">
        <v>3</v>
      </c>
      <c r="L3013" s="74"/>
    </row>
    <row r="3014" spans="1:12" s="1" customFormat="1" ht="15" hidden="1" customHeight="1">
      <c r="A3014" s="137">
        <v>38701</v>
      </c>
      <c r="B3014" s="73" t="s">
        <v>2733</v>
      </c>
      <c r="C3014" s="74" t="s">
        <v>2734</v>
      </c>
      <c r="D3014" s="73" t="s">
        <v>2735</v>
      </c>
      <c r="E3014" s="78">
        <v>8</v>
      </c>
      <c r="F3014" s="77">
        <v>8.01</v>
      </c>
      <c r="G3014" s="77">
        <v>8</v>
      </c>
      <c r="H3014" s="91">
        <f t="shared" si="490"/>
        <v>0</v>
      </c>
      <c r="I3014" s="77">
        <f t="shared" si="488"/>
        <v>9.9999999999997868E-3</v>
      </c>
      <c r="J3014" s="77">
        <f t="shared" si="489"/>
        <v>0</v>
      </c>
      <c r="K3014" s="80">
        <v>1</v>
      </c>
      <c r="L3014" s="74"/>
    </row>
    <row r="3015" spans="1:12" s="1" customFormat="1" ht="15" hidden="1" customHeight="1">
      <c r="A3015" s="137">
        <v>38701</v>
      </c>
      <c r="B3015" s="73" t="s">
        <v>2736</v>
      </c>
      <c r="C3015" s="74" t="s">
        <v>2737</v>
      </c>
      <c r="D3015" s="73" t="s">
        <v>1132</v>
      </c>
      <c r="E3015" s="78">
        <v>16</v>
      </c>
      <c r="F3015" s="77">
        <v>17</v>
      </c>
      <c r="G3015" s="77">
        <v>14</v>
      </c>
      <c r="H3015" s="91">
        <f t="shared" si="490"/>
        <v>-0.125</v>
      </c>
      <c r="I3015" s="77">
        <f t="shared" si="488"/>
        <v>1</v>
      </c>
      <c r="J3015" s="77">
        <f t="shared" si="489"/>
        <v>-2</v>
      </c>
      <c r="K3015" s="80">
        <v>3</v>
      </c>
      <c r="L3015" s="74"/>
    </row>
    <row r="3016" spans="1:12" s="1" customFormat="1" ht="15" hidden="1" customHeight="1">
      <c r="A3016" s="137">
        <v>38701</v>
      </c>
      <c r="B3016" s="73" t="s">
        <v>2738</v>
      </c>
      <c r="C3016" s="74" t="s">
        <v>2739</v>
      </c>
      <c r="D3016" s="73" t="s">
        <v>2740</v>
      </c>
      <c r="E3016" s="78">
        <v>14</v>
      </c>
      <c r="F3016" s="77">
        <v>14</v>
      </c>
      <c r="G3016" s="77">
        <v>13.1</v>
      </c>
      <c r="H3016" s="91">
        <f t="shared" si="490"/>
        <v>-6.4285714285714307E-2</v>
      </c>
      <c r="I3016" s="77">
        <f t="shared" si="488"/>
        <v>0</v>
      </c>
      <c r="J3016" s="77">
        <f t="shared" si="489"/>
        <v>-0.90000000000000036</v>
      </c>
      <c r="K3016" s="80">
        <v>1</v>
      </c>
      <c r="L3016" s="74"/>
    </row>
    <row r="3017" spans="1:12" s="1" customFormat="1" ht="15" hidden="1" customHeight="1">
      <c r="A3017" s="137">
        <v>38701</v>
      </c>
      <c r="B3017" s="73" t="s">
        <v>3933</v>
      </c>
      <c r="C3017" s="74" t="s">
        <v>3934</v>
      </c>
      <c r="D3017" s="73" t="s">
        <v>3956</v>
      </c>
      <c r="E3017" s="78">
        <v>12</v>
      </c>
      <c r="F3017" s="77">
        <v>12</v>
      </c>
      <c r="G3017" s="77">
        <v>13.55</v>
      </c>
      <c r="H3017" s="91">
        <f t="shared" si="490"/>
        <v>0.12916666666666674</v>
      </c>
      <c r="I3017" s="77">
        <f t="shared" si="488"/>
        <v>0</v>
      </c>
      <c r="J3017" s="77">
        <f t="shared" si="489"/>
        <v>1.5500000000000007</v>
      </c>
      <c r="K3017" s="80">
        <v>1</v>
      </c>
      <c r="L3017" s="74"/>
    </row>
    <row r="3018" spans="1:12" s="1" customFormat="1" ht="15" hidden="1" customHeight="1">
      <c r="A3018" s="137">
        <v>38702</v>
      </c>
      <c r="B3018" s="73" t="s">
        <v>3935</v>
      </c>
      <c r="C3018" s="74" t="s">
        <v>3936</v>
      </c>
      <c r="D3018" s="73" t="s">
        <v>3438</v>
      </c>
      <c r="E3018" s="78">
        <v>10</v>
      </c>
      <c r="F3018" s="77">
        <v>9.9</v>
      </c>
      <c r="G3018" s="77">
        <v>9.92</v>
      </c>
      <c r="H3018" s="91">
        <f t="shared" si="490"/>
        <v>-8.0000000000000071E-3</v>
      </c>
      <c r="I3018" s="77">
        <f t="shared" si="488"/>
        <v>-9.9999999999999645E-2</v>
      </c>
      <c r="J3018" s="77">
        <f>G3018-E3018</f>
        <v>-8.0000000000000071E-2</v>
      </c>
      <c r="K3018" s="80">
        <v>1</v>
      </c>
      <c r="L3018" s="74"/>
    </row>
    <row r="3019" spans="1:12" s="1" customFormat="1" ht="15" hidden="1" customHeight="1">
      <c r="A3019" s="137">
        <v>38702</v>
      </c>
      <c r="B3019" s="73" t="s">
        <v>3439</v>
      </c>
      <c r="C3019" s="74" t="s">
        <v>3440</v>
      </c>
      <c r="D3019" s="73" t="s">
        <v>3441</v>
      </c>
      <c r="E3019" s="78">
        <v>8</v>
      </c>
      <c r="F3019" s="77">
        <v>9</v>
      </c>
      <c r="G3019" s="77">
        <v>9</v>
      </c>
      <c r="H3019" s="91">
        <f t="shared" si="490"/>
        <v>0.125</v>
      </c>
      <c r="I3019" s="77">
        <f t="shared" si="488"/>
        <v>1</v>
      </c>
      <c r="J3019" s="77">
        <f>G3019-E3019</f>
        <v>1</v>
      </c>
      <c r="K3019" s="80">
        <v>1</v>
      </c>
      <c r="L3019" s="74"/>
    </row>
    <row r="3020" spans="1:12" s="1" customFormat="1" ht="15" hidden="1" customHeight="1">
      <c r="A3020" s="137">
        <v>38706</v>
      </c>
      <c r="B3020" s="73" t="s">
        <v>5010</v>
      </c>
      <c r="C3020" s="74" t="s">
        <v>5011</v>
      </c>
      <c r="D3020" s="73" t="s">
        <v>5012</v>
      </c>
      <c r="E3020" s="78">
        <v>13</v>
      </c>
      <c r="F3020" s="77">
        <v>13.11</v>
      </c>
      <c r="G3020" s="77">
        <v>13</v>
      </c>
      <c r="H3020" s="91">
        <f t="shared" si="490"/>
        <v>0</v>
      </c>
      <c r="I3020" s="77">
        <f t="shared" si="488"/>
        <v>0.10999999999999943</v>
      </c>
      <c r="J3020" s="77">
        <f>(G3020-E3020)</f>
        <v>0</v>
      </c>
      <c r="K3020" s="80">
        <v>2</v>
      </c>
      <c r="L3020" s="74" t="s">
        <v>3006</v>
      </c>
    </row>
    <row r="3021" spans="1:12" s="1" customFormat="1" ht="15" hidden="1" customHeight="1">
      <c r="A3021" s="137">
        <v>38706</v>
      </c>
      <c r="B3021" s="73" t="s">
        <v>3442</v>
      </c>
      <c r="C3021" s="74" t="s">
        <v>3443</v>
      </c>
      <c r="D3021" s="73" t="s">
        <v>3444</v>
      </c>
      <c r="E3021" s="78">
        <v>8</v>
      </c>
      <c r="F3021" s="77">
        <v>8.0299999999999994</v>
      </c>
      <c r="G3021" s="77">
        <v>8.01</v>
      </c>
      <c r="H3021" s="91">
        <f t="shared" si="490"/>
        <v>1.2499999999999734E-3</v>
      </c>
      <c r="I3021" s="77">
        <f t="shared" si="488"/>
        <v>2.9999999999999361E-2</v>
      </c>
      <c r="J3021" s="77">
        <f>(G3021-E3021)</f>
        <v>9.9999999999997868E-3</v>
      </c>
      <c r="K3021" s="80">
        <v>1</v>
      </c>
      <c r="L3021" s="74"/>
    </row>
    <row r="3022" spans="1:12" s="1" customFormat="1" ht="15" hidden="1" customHeight="1">
      <c r="A3022" s="137">
        <v>38707</v>
      </c>
      <c r="B3022" s="73" t="s">
        <v>5013</v>
      </c>
      <c r="C3022" s="74" t="s">
        <v>5014</v>
      </c>
      <c r="D3022" s="73" t="s">
        <v>3152</v>
      </c>
      <c r="E3022" s="78">
        <v>10</v>
      </c>
      <c r="F3022" s="77">
        <v>10</v>
      </c>
      <c r="G3022" s="77">
        <v>10</v>
      </c>
      <c r="H3022" s="91">
        <f t="shared" si="490"/>
        <v>0</v>
      </c>
      <c r="I3022" s="77">
        <f t="shared" si="488"/>
        <v>0</v>
      </c>
      <c r="J3022" s="77">
        <f>(G3022-E3022)</f>
        <v>0</v>
      </c>
      <c r="K3022" s="80">
        <v>1</v>
      </c>
      <c r="L3022" s="74"/>
    </row>
    <row r="3023" spans="1:12" s="1" customFormat="1" ht="15" hidden="1" customHeight="1">
      <c r="A3023" s="137"/>
      <c r="B3023" s="73"/>
      <c r="C3023" s="74"/>
      <c r="D3023" s="73"/>
      <c r="E3023" s="78"/>
      <c r="F3023" s="77"/>
      <c r="G3023" s="77"/>
      <c r="H3023" s="91"/>
      <c r="I3023" s="77"/>
      <c r="J3023" s="77"/>
      <c r="K3023" s="80"/>
      <c r="L3023" s="74"/>
    </row>
    <row r="3024" spans="1:12" s="1" customFormat="1" ht="15" hidden="1" customHeight="1" thickBot="1">
      <c r="A3024" s="72"/>
      <c r="B3024" s="73"/>
      <c r="C3024" s="74"/>
      <c r="D3024" s="73"/>
      <c r="E3024" s="78"/>
      <c r="F3024" s="79"/>
      <c r="G3024" s="79"/>
      <c r="H3024" s="74"/>
      <c r="I3024" s="81"/>
      <c r="J3024" s="81"/>
      <c r="K3024" s="80"/>
      <c r="L3024" s="74"/>
    </row>
    <row r="3025" spans="1:12" s="1" customFormat="1" ht="15" hidden="1" customHeight="1" thickTop="1">
      <c r="A3025" s="100" t="s">
        <v>699</v>
      </c>
      <c r="B3025" s="101"/>
      <c r="C3025" s="101"/>
      <c r="D3025" s="101" t="s">
        <v>3367</v>
      </c>
      <c r="E3025" s="102" t="s">
        <v>700</v>
      </c>
      <c r="F3025" s="103" t="s">
        <v>701</v>
      </c>
      <c r="G3025" s="104" t="s">
        <v>702</v>
      </c>
      <c r="H3025" s="105" t="s">
        <v>702</v>
      </c>
      <c r="I3025" s="106" t="s">
        <v>3004</v>
      </c>
      <c r="J3025" s="106" t="s">
        <v>3004</v>
      </c>
      <c r="K3025" s="107" t="s">
        <v>711</v>
      </c>
      <c r="L3025" s="108"/>
    </row>
    <row r="3026" spans="1:12" s="1" customFormat="1" ht="15" hidden="1" customHeight="1" thickBot="1">
      <c r="A3026" s="109" t="s">
        <v>703</v>
      </c>
      <c r="B3026" s="110" t="s">
        <v>2220</v>
      </c>
      <c r="C3026" s="110" t="s">
        <v>704</v>
      </c>
      <c r="D3026" s="110" t="s">
        <v>3366</v>
      </c>
      <c r="E3026" s="111" t="s">
        <v>705</v>
      </c>
      <c r="F3026" s="112" t="s">
        <v>705</v>
      </c>
      <c r="G3026" s="113" t="s">
        <v>706</v>
      </c>
      <c r="H3026" s="114" t="s">
        <v>707</v>
      </c>
      <c r="I3026" s="115" t="s">
        <v>701</v>
      </c>
      <c r="J3026" s="115" t="s">
        <v>706</v>
      </c>
      <c r="K3026" s="116" t="s">
        <v>2169</v>
      </c>
      <c r="L3026" s="117" t="s">
        <v>3005</v>
      </c>
    </row>
    <row r="3027" spans="1:12" s="1" customFormat="1" ht="15" hidden="1" customHeight="1" thickTop="1" thickBot="1">
      <c r="A3027" s="72"/>
      <c r="B3027" s="118">
        <v>2004</v>
      </c>
      <c r="C3027" s="74"/>
      <c r="D3027" s="73"/>
      <c r="E3027" s="76"/>
      <c r="F3027" s="77"/>
      <c r="G3027" s="78"/>
      <c r="H3027" s="79"/>
      <c r="I3027" s="79"/>
      <c r="J3027" s="74"/>
      <c r="K3027" s="80"/>
      <c r="L3027" s="81"/>
    </row>
    <row r="3028" spans="1:12" s="1" customFormat="1" ht="15" hidden="1" customHeight="1" thickTop="1">
      <c r="A3028" s="137">
        <v>37994</v>
      </c>
      <c r="B3028" s="156" t="s">
        <v>4561</v>
      </c>
      <c r="C3028" s="74" t="s">
        <v>4562</v>
      </c>
      <c r="D3028" s="156" t="s">
        <v>4563</v>
      </c>
      <c r="E3028" s="78">
        <v>23.5</v>
      </c>
      <c r="F3028" s="77">
        <v>26.5</v>
      </c>
      <c r="G3028" s="77">
        <v>27.09</v>
      </c>
      <c r="H3028" s="91">
        <f t="shared" ref="H3028:H3091" si="491">(G3028-E3028)/E3028</f>
        <v>0.15276595744680851</v>
      </c>
      <c r="I3028" s="77">
        <f t="shared" ref="I3028:I3091" si="492">F3028-E3028</f>
        <v>3</v>
      </c>
      <c r="J3028" s="77">
        <f t="shared" ref="J3028:J3091" si="493">G3028-E3028</f>
        <v>3.59</v>
      </c>
      <c r="K3028" s="80">
        <v>2</v>
      </c>
      <c r="L3028" s="80"/>
    </row>
    <row r="3029" spans="1:12" s="1" customFormat="1" ht="15" hidden="1" customHeight="1">
      <c r="A3029" s="137">
        <v>37998</v>
      </c>
      <c r="B3029" s="73" t="s">
        <v>4564</v>
      </c>
      <c r="C3029" s="74" t="s">
        <v>4565</v>
      </c>
      <c r="D3029" s="73" t="s">
        <v>4566</v>
      </c>
      <c r="E3029" s="78">
        <v>19.5</v>
      </c>
      <c r="F3029" s="77">
        <v>23.25</v>
      </c>
      <c r="G3029" s="77">
        <v>25.4</v>
      </c>
      <c r="H3029" s="91">
        <f t="shared" si="491"/>
        <v>0.30256410256410249</v>
      </c>
      <c r="I3029" s="77">
        <f t="shared" si="492"/>
        <v>3.75</v>
      </c>
      <c r="J3029" s="77">
        <f t="shared" si="493"/>
        <v>5.8999999999999986</v>
      </c>
      <c r="K3029" s="80">
        <v>2</v>
      </c>
      <c r="L3029" s="80"/>
    </row>
    <row r="3030" spans="1:12" s="1" customFormat="1" ht="15" hidden="1" customHeight="1">
      <c r="A3030" s="137">
        <v>38008</v>
      </c>
      <c r="B3030" s="73" t="s">
        <v>4567</v>
      </c>
      <c r="C3030" s="74" t="s">
        <v>4568</v>
      </c>
      <c r="D3030" s="73" t="s">
        <v>4569</v>
      </c>
      <c r="E3030" s="78">
        <v>10</v>
      </c>
      <c r="F3030" s="77">
        <v>10.3</v>
      </c>
      <c r="G3030" s="77">
        <v>9.9600000000000009</v>
      </c>
      <c r="H3030" s="91">
        <f t="shared" si="491"/>
        <v>-3.9999999999999151E-3</v>
      </c>
      <c r="I3030" s="77">
        <f t="shared" si="492"/>
        <v>0.30000000000000071</v>
      </c>
      <c r="J3030" s="77">
        <f t="shared" si="493"/>
        <v>-3.9999999999999147E-2</v>
      </c>
      <c r="K3030" s="80">
        <v>1</v>
      </c>
      <c r="L3030" s="80"/>
    </row>
    <row r="3031" spans="1:12" s="1" customFormat="1" ht="15" customHeight="1">
      <c r="A3031" s="137">
        <v>38012</v>
      </c>
      <c r="B3031" s="73" t="s">
        <v>4570</v>
      </c>
      <c r="C3031" s="74" t="s">
        <v>4571</v>
      </c>
      <c r="D3031" s="73" t="s">
        <v>328</v>
      </c>
      <c r="E3031" s="78">
        <v>10</v>
      </c>
      <c r="F3031" s="77">
        <v>13.9</v>
      </c>
      <c r="G3031" s="77">
        <v>13.02</v>
      </c>
      <c r="H3031" s="91">
        <f t="shared" si="491"/>
        <v>0.30199999999999994</v>
      </c>
      <c r="I3031" s="77">
        <f t="shared" si="492"/>
        <v>3.9000000000000004</v>
      </c>
      <c r="J3031" s="77">
        <f t="shared" si="493"/>
        <v>3.0199999999999996</v>
      </c>
      <c r="K3031" s="80">
        <v>2</v>
      </c>
      <c r="L3031" s="80"/>
    </row>
    <row r="3032" spans="1:12" s="1" customFormat="1" ht="15" hidden="1" customHeight="1">
      <c r="A3032" s="137">
        <v>38015</v>
      </c>
      <c r="B3032" s="73" t="s">
        <v>2445</v>
      </c>
      <c r="C3032" s="74" t="s">
        <v>2446</v>
      </c>
      <c r="D3032" s="73" t="s">
        <v>4307</v>
      </c>
      <c r="E3032" s="78">
        <v>21</v>
      </c>
      <c r="F3032" s="77">
        <v>29.5</v>
      </c>
      <c r="G3032" s="77">
        <v>32.4</v>
      </c>
      <c r="H3032" s="91">
        <f t="shared" si="491"/>
        <v>0.54285714285714282</v>
      </c>
      <c r="I3032" s="77">
        <f t="shared" si="492"/>
        <v>8.5</v>
      </c>
      <c r="J3032" s="77">
        <f t="shared" si="493"/>
        <v>11.399999999999999</v>
      </c>
      <c r="K3032" s="80">
        <v>3</v>
      </c>
      <c r="L3032" s="80"/>
    </row>
    <row r="3033" spans="1:12" s="1" customFormat="1" ht="15" hidden="1" customHeight="1">
      <c r="A3033" s="137">
        <v>38019</v>
      </c>
      <c r="B3033" s="73" t="s">
        <v>2451</v>
      </c>
      <c r="C3033" s="74" t="s">
        <v>2452</v>
      </c>
      <c r="D3033" s="73" t="s">
        <v>2453</v>
      </c>
      <c r="E3033" s="78">
        <v>28</v>
      </c>
      <c r="F3033" s="77">
        <v>27.35</v>
      </c>
      <c r="G3033" s="77">
        <v>27.1</v>
      </c>
      <c r="H3033" s="91">
        <f t="shared" si="491"/>
        <v>-3.2142857142857091E-2</v>
      </c>
      <c r="I3033" s="77">
        <f t="shared" si="492"/>
        <v>-0.64999999999999858</v>
      </c>
      <c r="J3033" s="77">
        <f t="shared" si="493"/>
        <v>-0.89999999999999858</v>
      </c>
      <c r="K3033" s="80">
        <v>3</v>
      </c>
      <c r="L3033" s="74" t="s">
        <v>3006</v>
      </c>
    </row>
    <row r="3034" spans="1:12" s="1" customFormat="1" ht="15" hidden="1" customHeight="1">
      <c r="A3034" s="137">
        <v>38019</v>
      </c>
      <c r="B3034" s="73" t="s">
        <v>2449</v>
      </c>
      <c r="C3034" s="74" t="s">
        <v>2450</v>
      </c>
      <c r="D3034" s="138" t="s">
        <v>309</v>
      </c>
      <c r="E3034" s="78">
        <v>14.5</v>
      </c>
      <c r="F3034" s="77">
        <v>15.27</v>
      </c>
      <c r="G3034" s="77">
        <v>12.9</v>
      </c>
      <c r="H3034" s="91">
        <f t="shared" si="491"/>
        <v>-0.11034482758620687</v>
      </c>
      <c r="I3034" s="77">
        <f t="shared" si="492"/>
        <v>0.76999999999999957</v>
      </c>
      <c r="J3034" s="77">
        <f t="shared" si="493"/>
        <v>-1.5999999999999996</v>
      </c>
      <c r="K3034" s="80">
        <v>2</v>
      </c>
      <c r="L3034" s="80"/>
    </row>
    <row r="3035" spans="1:12" s="1" customFormat="1" ht="15" hidden="1" customHeight="1">
      <c r="A3035" s="137">
        <v>38019</v>
      </c>
      <c r="B3035" s="73" t="s">
        <v>2447</v>
      </c>
      <c r="C3035" s="74" t="s">
        <v>2448</v>
      </c>
      <c r="D3035" s="73" t="s">
        <v>328</v>
      </c>
      <c r="E3035" s="78">
        <v>12.5</v>
      </c>
      <c r="F3035" s="77">
        <v>15.15</v>
      </c>
      <c r="G3035" s="77">
        <v>16</v>
      </c>
      <c r="H3035" s="91">
        <f t="shared" si="491"/>
        <v>0.28000000000000003</v>
      </c>
      <c r="I3035" s="77">
        <f t="shared" si="492"/>
        <v>2.6500000000000004</v>
      </c>
      <c r="J3035" s="77">
        <f t="shared" si="493"/>
        <v>3.5</v>
      </c>
      <c r="K3035" s="80">
        <v>2</v>
      </c>
      <c r="L3035" s="80"/>
    </row>
    <row r="3036" spans="1:12" s="1" customFormat="1" ht="15" hidden="1" customHeight="1">
      <c r="A3036" s="137">
        <v>38021</v>
      </c>
      <c r="B3036" s="73" t="s">
        <v>2456</v>
      </c>
      <c r="C3036" s="74" t="s">
        <v>2457</v>
      </c>
      <c r="D3036" s="73" t="s">
        <v>3737</v>
      </c>
      <c r="E3036" s="78">
        <v>15</v>
      </c>
      <c r="F3036" s="77">
        <v>16.66</v>
      </c>
      <c r="G3036" s="77">
        <v>16.68</v>
      </c>
      <c r="H3036" s="91">
        <f t="shared" si="491"/>
        <v>0.11199999999999997</v>
      </c>
      <c r="I3036" s="77">
        <f t="shared" si="492"/>
        <v>1.6600000000000001</v>
      </c>
      <c r="J3036" s="77">
        <f t="shared" si="493"/>
        <v>1.6799999999999997</v>
      </c>
      <c r="K3036" s="80">
        <v>3</v>
      </c>
      <c r="L3036" s="80"/>
    </row>
    <row r="3037" spans="1:12" s="1" customFormat="1" ht="15" hidden="1" customHeight="1">
      <c r="A3037" s="137">
        <v>38021</v>
      </c>
      <c r="B3037" s="73" t="s">
        <v>2458</v>
      </c>
      <c r="C3037" s="74" t="s">
        <v>2459</v>
      </c>
      <c r="D3037" s="138" t="s">
        <v>2307</v>
      </c>
      <c r="E3037" s="78">
        <v>22</v>
      </c>
      <c r="F3037" s="77">
        <v>23.75</v>
      </c>
      <c r="G3037" s="77">
        <v>24.7</v>
      </c>
      <c r="H3037" s="91">
        <f t="shared" si="491"/>
        <v>0.1227272727272727</v>
      </c>
      <c r="I3037" s="77">
        <f t="shared" si="492"/>
        <v>1.75</v>
      </c>
      <c r="J3037" s="77">
        <f t="shared" si="493"/>
        <v>2.6999999999999993</v>
      </c>
      <c r="K3037" s="80">
        <v>3</v>
      </c>
      <c r="L3037" s="80"/>
    </row>
    <row r="3038" spans="1:12" s="1" customFormat="1" ht="15" hidden="1" customHeight="1">
      <c r="A3038" s="137">
        <v>38021</v>
      </c>
      <c r="B3038" s="73" t="s">
        <v>2460</v>
      </c>
      <c r="C3038" s="74" t="s">
        <v>2461</v>
      </c>
      <c r="D3038" s="138" t="s">
        <v>309</v>
      </c>
      <c r="E3038" s="78">
        <v>12</v>
      </c>
      <c r="F3038" s="77">
        <v>12.5</v>
      </c>
      <c r="G3038" s="77">
        <v>14.5</v>
      </c>
      <c r="H3038" s="91">
        <f t="shared" si="491"/>
        <v>0.20833333333333334</v>
      </c>
      <c r="I3038" s="77">
        <f t="shared" si="492"/>
        <v>0.5</v>
      </c>
      <c r="J3038" s="77">
        <f t="shared" si="493"/>
        <v>2.5</v>
      </c>
      <c r="K3038" s="80">
        <v>2</v>
      </c>
      <c r="L3038" s="80"/>
    </row>
    <row r="3039" spans="1:12" s="1" customFormat="1" ht="15" hidden="1" customHeight="1">
      <c r="A3039" s="137">
        <v>38021</v>
      </c>
      <c r="B3039" s="73" t="s">
        <v>2454</v>
      </c>
      <c r="C3039" s="74" t="s">
        <v>2455</v>
      </c>
      <c r="D3039" s="73" t="s">
        <v>2307</v>
      </c>
      <c r="E3039" s="78">
        <v>12</v>
      </c>
      <c r="F3039" s="77">
        <v>13.55</v>
      </c>
      <c r="G3039" s="77">
        <v>13.7</v>
      </c>
      <c r="H3039" s="91">
        <f t="shared" si="491"/>
        <v>0.14166666666666661</v>
      </c>
      <c r="I3039" s="77">
        <f t="shared" si="492"/>
        <v>1.5500000000000007</v>
      </c>
      <c r="J3039" s="77">
        <f t="shared" si="493"/>
        <v>1.6999999999999993</v>
      </c>
      <c r="K3039" s="80">
        <v>2</v>
      </c>
      <c r="L3039" s="80"/>
    </row>
    <row r="3040" spans="1:12" s="1" customFormat="1" ht="15" hidden="1" customHeight="1">
      <c r="A3040" s="137">
        <v>38022</v>
      </c>
      <c r="B3040" s="73" t="s">
        <v>2462</v>
      </c>
      <c r="C3040" s="74" t="s">
        <v>2463</v>
      </c>
      <c r="D3040" s="138" t="s">
        <v>2464</v>
      </c>
      <c r="E3040" s="78">
        <v>7.75</v>
      </c>
      <c r="F3040" s="77">
        <v>8.6999999999999993</v>
      </c>
      <c r="G3040" s="77">
        <v>8.2899999999999991</v>
      </c>
      <c r="H3040" s="91">
        <f t="shared" si="491"/>
        <v>6.9677419354838593E-2</v>
      </c>
      <c r="I3040" s="77">
        <f t="shared" si="492"/>
        <v>0.94999999999999929</v>
      </c>
      <c r="J3040" s="77">
        <f t="shared" si="493"/>
        <v>0.53999999999999915</v>
      </c>
      <c r="K3040" s="80">
        <v>2</v>
      </c>
      <c r="L3040" s="80"/>
    </row>
    <row r="3041" spans="1:12" s="1" customFormat="1" ht="15" hidden="1" customHeight="1">
      <c r="A3041" s="137">
        <v>38022</v>
      </c>
      <c r="B3041" s="214" t="s">
        <v>2465</v>
      </c>
      <c r="C3041" s="74" t="s">
        <v>2466</v>
      </c>
      <c r="D3041" s="73" t="s">
        <v>2313</v>
      </c>
      <c r="E3041" s="78">
        <v>13</v>
      </c>
      <c r="F3041" s="77">
        <v>14.48</v>
      </c>
      <c r="G3041" s="77">
        <v>14.88</v>
      </c>
      <c r="H3041" s="91">
        <f t="shared" si="491"/>
        <v>0.14461538461538467</v>
      </c>
      <c r="I3041" s="77">
        <f t="shared" si="492"/>
        <v>1.4800000000000004</v>
      </c>
      <c r="J3041" s="77">
        <f t="shared" si="493"/>
        <v>1.8800000000000008</v>
      </c>
      <c r="K3041" s="80">
        <v>3</v>
      </c>
      <c r="L3041" s="80"/>
    </row>
    <row r="3042" spans="1:12" s="1" customFormat="1" ht="15" hidden="1" customHeight="1">
      <c r="A3042" s="137">
        <v>38022</v>
      </c>
      <c r="B3042" s="214" t="s">
        <v>2467</v>
      </c>
      <c r="C3042" s="74" t="s">
        <v>2468</v>
      </c>
      <c r="D3042" s="73" t="s">
        <v>4960</v>
      </c>
      <c r="E3042" s="78">
        <v>15</v>
      </c>
      <c r="F3042" s="77">
        <v>18</v>
      </c>
      <c r="G3042" s="77">
        <v>18.63</v>
      </c>
      <c r="H3042" s="91">
        <f t="shared" si="491"/>
        <v>0.24199999999999994</v>
      </c>
      <c r="I3042" s="77">
        <f t="shared" si="492"/>
        <v>3</v>
      </c>
      <c r="J3042" s="77">
        <f t="shared" si="493"/>
        <v>3.629999999999999</v>
      </c>
      <c r="K3042" s="80">
        <v>3</v>
      </c>
      <c r="L3042" s="80"/>
    </row>
    <row r="3043" spans="1:12" s="1" customFormat="1" ht="15" hidden="1" customHeight="1">
      <c r="A3043" s="137">
        <v>38023</v>
      </c>
      <c r="B3043" s="73" t="s">
        <v>2469</v>
      </c>
      <c r="C3043" s="74" t="s">
        <v>2470</v>
      </c>
      <c r="D3043" s="138" t="s">
        <v>3152</v>
      </c>
      <c r="E3043" s="78">
        <v>6</v>
      </c>
      <c r="F3043" s="77">
        <v>6.99</v>
      </c>
      <c r="G3043" s="77">
        <v>6.19</v>
      </c>
      <c r="H3043" s="91">
        <f t="shared" si="491"/>
        <v>3.1666666666666732E-2</v>
      </c>
      <c r="I3043" s="77">
        <f t="shared" si="492"/>
        <v>0.99000000000000021</v>
      </c>
      <c r="J3043" s="77">
        <f t="shared" si="493"/>
        <v>0.19000000000000039</v>
      </c>
      <c r="K3043" s="80">
        <v>1</v>
      </c>
      <c r="L3043" s="80"/>
    </row>
    <row r="3044" spans="1:12" s="1" customFormat="1" ht="15" hidden="1" customHeight="1">
      <c r="A3044" s="137">
        <v>38028</v>
      </c>
      <c r="B3044" s="73" t="s">
        <v>2479</v>
      </c>
      <c r="C3044" s="74" t="s">
        <v>2480</v>
      </c>
      <c r="D3044" s="73" t="s">
        <v>2481</v>
      </c>
      <c r="E3044" s="78">
        <v>19</v>
      </c>
      <c r="F3044" s="77">
        <v>19.100000000000001</v>
      </c>
      <c r="G3044" s="77">
        <v>19</v>
      </c>
      <c r="H3044" s="91">
        <f t="shared" si="491"/>
        <v>0</v>
      </c>
      <c r="I3044" s="77">
        <f t="shared" si="492"/>
        <v>0.10000000000000142</v>
      </c>
      <c r="J3044" s="77">
        <f t="shared" si="493"/>
        <v>0</v>
      </c>
      <c r="K3044" s="80">
        <v>2</v>
      </c>
      <c r="L3044" s="74" t="s">
        <v>3006</v>
      </c>
    </row>
    <row r="3045" spans="1:12" s="1" customFormat="1" ht="15" hidden="1" customHeight="1">
      <c r="A3045" s="137">
        <v>38028</v>
      </c>
      <c r="B3045" s="73" t="s">
        <v>2477</v>
      </c>
      <c r="C3045" s="74" t="s">
        <v>2478</v>
      </c>
      <c r="D3045" s="73" t="s">
        <v>1808</v>
      </c>
      <c r="E3045" s="78">
        <v>20</v>
      </c>
      <c r="F3045" s="77">
        <v>22.75</v>
      </c>
      <c r="G3045" s="77">
        <v>22.8</v>
      </c>
      <c r="H3045" s="91">
        <f t="shared" si="491"/>
        <v>0.14000000000000004</v>
      </c>
      <c r="I3045" s="77">
        <f t="shared" si="492"/>
        <v>2.75</v>
      </c>
      <c r="J3045" s="77">
        <f t="shared" si="493"/>
        <v>2.8000000000000007</v>
      </c>
      <c r="K3045" s="80">
        <v>3</v>
      </c>
      <c r="L3045" s="80"/>
    </row>
    <row r="3046" spans="1:12" s="1" customFormat="1" ht="15" hidden="1" customHeight="1">
      <c r="A3046" s="137">
        <v>38028</v>
      </c>
      <c r="B3046" s="73" t="s">
        <v>2471</v>
      </c>
      <c r="C3046" s="74" t="s">
        <v>2472</v>
      </c>
      <c r="D3046" s="73" t="s">
        <v>2473</v>
      </c>
      <c r="E3046" s="78">
        <v>14</v>
      </c>
      <c r="F3046" s="77">
        <v>18.75</v>
      </c>
      <c r="G3046" s="77">
        <v>17.600000000000001</v>
      </c>
      <c r="H3046" s="91">
        <f t="shared" si="491"/>
        <v>0.25714285714285723</v>
      </c>
      <c r="I3046" s="77">
        <f t="shared" si="492"/>
        <v>4.75</v>
      </c>
      <c r="J3046" s="77">
        <f t="shared" si="493"/>
        <v>3.6000000000000014</v>
      </c>
      <c r="K3046" s="80">
        <v>3</v>
      </c>
      <c r="L3046" s="80"/>
    </row>
    <row r="3047" spans="1:12" s="1" customFormat="1" ht="15" hidden="1" customHeight="1">
      <c r="A3047" s="137">
        <v>38028</v>
      </c>
      <c r="B3047" s="73" t="s">
        <v>2474</v>
      </c>
      <c r="C3047" s="74" t="s">
        <v>2475</v>
      </c>
      <c r="D3047" s="73" t="s">
        <v>2476</v>
      </c>
      <c r="E3047" s="78">
        <v>16</v>
      </c>
      <c r="F3047" s="77">
        <v>18</v>
      </c>
      <c r="G3047" s="77">
        <v>21.4</v>
      </c>
      <c r="H3047" s="91">
        <f t="shared" si="491"/>
        <v>0.33749999999999991</v>
      </c>
      <c r="I3047" s="77">
        <f t="shared" si="492"/>
        <v>2</v>
      </c>
      <c r="J3047" s="77">
        <f t="shared" si="493"/>
        <v>5.3999999999999986</v>
      </c>
      <c r="K3047" s="80">
        <v>2</v>
      </c>
      <c r="L3047" s="80"/>
    </row>
    <row r="3048" spans="1:12" s="1" customFormat="1" ht="15" hidden="1" customHeight="1">
      <c r="A3048" s="137">
        <v>38030</v>
      </c>
      <c r="B3048" s="73" t="s">
        <v>2482</v>
      </c>
      <c r="C3048" s="74" t="s">
        <v>2483</v>
      </c>
      <c r="D3048" s="73" t="s">
        <v>2484</v>
      </c>
      <c r="E3048" s="78">
        <v>6</v>
      </c>
      <c r="F3048" s="77">
        <v>6.6</v>
      </c>
      <c r="G3048" s="77">
        <v>6.06</v>
      </c>
      <c r="H3048" s="91">
        <f t="shared" si="491"/>
        <v>9.9999999999999343E-3</v>
      </c>
      <c r="I3048" s="77">
        <f t="shared" si="492"/>
        <v>0.59999999999999964</v>
      </c>
      <c r="J3048" s="77">
        <f t="shared" si="493"/>
        <v>5.9999999999999609E-2</v>
      </c>
      <c r="K3048" s="80">
        <v>1</v>
      </c>
      <c r="L3048" s="74"/>
    </row>
    <row r="3049" spans="1:12" s="1" customFormat="1" ht="15" hidden="1" customHeight="1">
      <c r="A3049" s="137">
        <v>38035</v>
      </c>
      <c r="B3049" s="73" t="s">
        <v>2485</v>
      </c>
      <c r="C3049" s="74" t="s">
        <v>2486</v>
      </c>
      <c r="D3049" s="138" t="s">
        <v>2487</v>
      </c>
      <c r="E3049" s="78">
        <v>7.5</v>
      </c>
      <c r="F3049" s="77">
        <v>8.3000000000000007</v>
      </c>
      <c r="G3049" s="77">
        <v>9.4</v>
      </c>
      <c r="H3049" s="91">
        <f t="shared" si="491"/>
        <v>0.25333333333333335</v>
      </c>
      <c r="I3049" s="77">
        <f t="shared" si="492"/>
        <v>0.80000000000000071</v>
      </c>
      <c r="J3049" s="77">
        <f t="shared" si="493"/>
        <v>1.9000000000000004</v>
      </c>
      <c r="K3049" s="80">
        <v>1</v>
      </c>
      <c r="L3049" s="80"/>
    </row>
    <row r="3050" spans="1:12" s="1" customFormat="1" ht="15" hidden="1" customHeight="1">
      <c r="A3050" s="137">
        <v>38036</v>
      </c>
      <c r="B3050" s="73" t="s">
        <v>4918</v>
      </c>
      <c r="C3050" s="74" t="s">
        <v>4919</v>
      </c>
      <c r="D3050" s="73" t="s">
        <v>4960</v>
      </c>
      <c r="E3050" s="78">
        <v>14.5</v>
      </c>
      <c r="F3050" s="77">
        <v>16.75</v>
      </c>
      <c r="G3050" s="77">
        <v>16.5</v>
      </c>
      <c r="H3050" s="91">
        <f t="shared" si="491"/>
        <v>0.13793103448275862</v>
      </c>
      <c r="I3050" s="77">
        <f t="shared" si="492"/>
        <v>2.25</v>
      </c>
      <c r="J3050" s="77">
        <f t="shared" si="493"/>
        <v>2</v>
      </c>
      <c r="K3050" s="80">
        <v>1</v>
      </c>
      <c r="L3050" s="80"/>
    </row>
    <row r="3051" spans="1:12" s="1" customFormat="1" ht="15" hidden="1" customHeight="1">
      <c r="A3051" s="137">
        <v>38040</v>
      </c>
      <c r="B3051" s="73" t="s">
        <v>4920</v>
      </c>
      <c r="C3051" s="74" t="s">
        <v>4921</v>
      </c>
      <c r="D3051" s="73" t="s">
        <v>2610</v>
      </c>
      <c r="E3051" s="78">
        <v>30</v>
      </c>
      <c r="F3051" s="77">
        <v>33.5</v>
      </c>
      <c r="G3051" s="77">
        <v>40.4</v>
      </c>
      <c r="H3051" s="91">
        <f t="shared" si="491"/>
        <v>0.34666666666666662</v>
      </c>
      <c r="I3051" s="77">
        <f t="shared" si="492"/>
        <v>3.5</v>
      </c>
      <c r="J3051" s="77">
        <f t="shared" si="493"/>
        <v>10.399999999999999</v>
      </c>
      <c r="K3051" s="80">
        <v>3</v>
      </c>
      <c r="L3051" s="80"/>
    </row>
    <row r="3052" spans="1:12" s="1" customFormat="1" ht="15" hidden="1" customHeight="1">
      <c r="A3052" s="137">
        <v>38049</v>
      </c>
      <c r="B3052" s="73" t="s">
        <v>4922</v>
      </c>
      <c r="C3052" s="74" t="s">
        <v>4923</v>
      </c>
      <c r="D3052" s="73" t="s">
        <v>4960</v>
      </c>
      <c r="E3052" s="78">
        <v>14</v>
      </c>
      <c r="F3052" s="77">
        <v>19.010000000000002</v>
      </c>
      <c r="G3052" s="77">
        <v>17.420000000000002</v>
      </c>
      <c r="H3052" s="91">
        <f t="shared" si="491"/>
        <v>0.24428571428571441</v>
      </c>
      <c r="I3052" s="77">
        <f t="shared" si="492"/>
        <v>5.0100000000000016</v>
      </c>
      <c r="J3052" s="77">
        <f t="shared" si="493"/>
        <v>3.4200000000000017</v>
      </c>
      <c r="K3052" s="80">
        <v>3</v>
      </c>
      <c r="L3052" s="80"/>
    </row>
    <row r="3053" spans="1:12" s="1" customFormat="1" ht="15" hidden="1" customHeight="1">
      <c r="A3053" s="137">
        <v>38056</v>
      </c>
      <c r="B3053" s="73" t="s">
        <v>4924</v>
      </c>
      <c r="C3053" s="74" t="s">
        <v>4925</v>
      </c>
      <c r="D3053" s="73" t="s">
        <v>4926</v>
      </c>
      <c r="E3053" s="78">
        <v>15.55</v>
      </c>
      <c r="F3053" s="77">
        <v>15.75</v>
      </c>
      <c r="G3053" s="77">
        <v>15.58</v>
      </c>
      <c r="H3053" s="91">
        <f t="shared" si="491"/>
        <v>1.9292604501607304E-3</v>
      </c>
      <c r="I3053" s="77">
        <f t="shared" si="492"/>
        <v>0.19999999999999929</v>
      </c>
      <c r="J3053" s="77">
        <f t="shared" si="493"/>
        <v>2.9999999999999361E-2</v>
      </c>
      <c r="K3053" s="80">
        <v>4</v>
      </c>
      <c r="L3053" s="74" t="s">
        <v>3006</v>
      </c>
    </row>
    <row r="3054" spans="1:12" s="1" customFormat="1" ht="15" hidden="1" customHeight="1">
      <c r="A3054" s="137">
        <v>38061</v>
      </c>
      <c r="B3054" s="73" t="s">
        <v>4930</v>
      </c>
      <c r="C3054" s="74" t="s">
        <v>4931</v>
      </c>
      <c r="D3054" s="73" t="s">
        <v>4932</v>
      </c>
      <c r="E3054" s="78">
        <v>18</v>
      </c>
      <c r="F3054" s="77">
        <v>18.5</v>
      </c>
      <c r="G3054" s="77">
        <v>18</v>
      </c>
      <c r="H3054" s="91">
        <f t="shared" si="491"/>
        <v>0</v>
      </c>
      <c r="I3054" s="77">
        <f t="shared" si="492"/>
        <v>0.5</v>
      </c>
      <c r="J3054" s="77">
        <f t="shared" si="493"/>
        <v>0</v>
      </c>
      <c r="K3054" s="80">
        <v>3</v>
      </c>
      <c r="L3054" s="74" t="s">
        <v>3006</v>
      </c>
    </row>
    <row r="3055" spans="1:12" s="1" customFormat="1" ht="15" hidden="1" customHeight="1">
      <c r="A3055" s="137">
        <v>38061</v>
      </c>
      <c r="B3055" s="73" t="s">
        <v>4927</v>
      </c>
      <c r="C3055" s="74" t="s">
        <v>4928</v>
      </c>
      <c r="D3055" s="73" t="s">
        <v>4929</v>
      </c>
      <c r="E3055" s="78">
        <v>8</v>
      </c>
      <c r="F3055" s="77">
        <v>8.5</v>
      </c>
      <c r="G3055" s="77">
        <v>7.31</v>
      </c>
      <c r="H3055" s="91">
        <f t="shared" si="491"/>
        <v>-8.6250000000000049E-2</v>
      </c>
      <c r="I3055" s="77">
        <f t="shared" si="492"/>
        <v>0.5</v>
      </c>
      <c r="J3055" s="77">
        <f t="shared" si="493"/>
        <v>-0.69000000000000039</v>
      </c>
      <c r="K3055" s="80">
        <v>1</v>
      </c>
      <c r="L3055" s="80"/>
    </row>
    <row r="3056" spans="1:12" s="1" customFormat="1" ht="15" hidden="1" customHeight="1">
      <c r="A3056" s="137">
        <v>38062</v>
      </c>
      <c r="B3056" s="73" t="s">
        <v>4933</v>
      </c>
      <c r="C3056" s="74" t="s">
        <v>4934</v>
      </c>
      <c r="D3056" s="73" t="s">
        <v>292</v>
      </c>
      <c r="E3056" s="78">
        <v>9</v>
      </c>
      <c r="F3056" s="77">
        <v>9</v>
      </c>
      <c r="G3056" s="77">
        <v>9</v>
      </c>
      <c r="H3056" s="91">
        <f t="shared" si="491"/>
        <v>0</v>
      </c>
      <c r="I3056" s="77">
        <f t="shared" si="492"/>
        <v>0</v>
      </c>
      <c r="J3056" s="77">
        <f t="shared" si="493"/>
        <v>0</v>
      </c>
      <c r="K3056" s="80">
        <v>1</v>
      </c>
      <c r="L3056" s="80"/>
    </row>
    <row r="3057" spans="1:12" s="1" customFormat="1" ht="15" hidden="1" customHeight="1">
      <c r="A3057" s="137">
        <v>38063</v>
      </c>
      <c r="B3057" s="73" t="s">
        <v>4938</v>
      </c>
      <c r="C3057" s="74" t="s">
        <v>4939</v>
      </c>
      <c r="D3057" s="73" t="s">
        <v>649</v>
      </c>
      <c r="E3057" s="78">
        <v>17.5</v>
      </c>
      <c r="F3057" s="77">
        <v>17</v>
      </c>
      <c r="G3057" s="77">
        <v>15.52</v>
      </c>
      <c r="H3057" s="91">
        <f t="shared" si="491"/>
        <v>-0.11314285714285717</v>
      </c>
      <c r="I3057" s="77">
        <f t="shared" si="492"/>
        <v>-0.5</v>
      </c>
      <c r="J3057" s="77">
        <f t="shared" si="493"/>
        <v>-1.9800000000000004</v>
      </c>
      <c r="K3057" s="80">
        <v>2</v>
      </c>
      <c r="L3057" s="74" t="s">
        <v>3006</v>
      </c>
    </row>
    <row r="3058" spans="1:12" s="1" customFormat="1" ht="15" hidden="1" customHeight="1">
      <c r="A3058" s="137">
        <v>38063</v>
      </c>
      <c r="B3058" s="73" t="s">
        <v>4935</v>
      </c>
      <c r="C3058" s="74" t="s">
        <v>4936</v>
      </c>
      <c r="D3058" s="73" t="s">
        <v>4937</v>
      </c>
      <c r="E3058" s="78">
        <v>6</v>
      </c>
      <c r="F3058" s="77">
        <v>6.05</v>
      </c>
      <c r="G3058" s="77">
        <v>6.05</v>
      </c>
      <c r="H3058" s="91">
        <f t="shared" si="491"/>
        <v>8.3333333333333037E-3</v>
      </c>
      <c r="I3058" s="77">
        <f t="shared" si="492"/>
        <v>4.9999999999999822E-2</v>
      </c>
      <c r="J3058" s="77">
        <f t="shared" si="493"/>
        <v>4.9999999999999822E-2</v>
      </c>
      <c r="K3058" s="80">
        <v>1</v>
      </c>
      <c r="L3058" s="74"/>
    </row>
    <row r="3059" spans="1:12" s="1" customFormat="1" ht="15" hidden="1" customHeight="1">
      <c r="A3059" s="137">
        <v>38063</v>
      </c>
      <c r="B3059" s="73" t="s">
        <v>2210</v>
      </c>
      <c r="C3059" s="74" t="s">
        <v>2211</v>
      </c>
      <c r="D3059" s="73" t="s">
        <v>2212</v>
      </c>
      <c r="E3059" s="78">
        <v>13</v>
      </c>
      <c r="F3059" s="77">
        <v>12.75</v>
      </c>
      <c r="G3059" s="77">
        <v>12.75</v>
      </c>
      <c r="H3059" s="91">
        <f t="shared" si="491"/>
        <v>-1.9230769230769232E-2</v>
      </c>
      <c r="I3059" s="77">
        <f t="shared" si="492"/>
        <v>-0.25</v>
      </c>
      <c r="J3059" s="77">
        <f t="shared" si="493"/>
        <v>-0.25</v>
      </c>
      <c r="K3059" s="80">
        <v>1</v>
      </c>
      <c r="L3059" s="80"/>
    </row>
    <row r="3060" spans="1:12" s="1" customFormat="1" ht="15" hidden="1" customHeight="1">
      <c r="A3060" s="137">
        <v>38064</v>
      </c>
      <c r="B3060" s="73" t="s">
        <v>1438</v>
      </c>
      <c r="C3060" s="74" t="s">
        <v>1439</v>
      </c>
      <c r="D3060" s="73" t="s">
        <v>1440</v>
      </c>
      <c r="E3060" s="78">
        <v>10.5</v>
      </c>
      <c r="F3060" s="77">
        <v>12.95</v>
      </c>
      <c r="G3060" s="77">
        <v>13.41</v>
      </c>
      <c r="H3060" s="91">
        <f t="shared" si="491"/>
        <v>0.27714285714285714</v>
      </c>
      <c r="I3060" s="77">
        <f t="shared" si="492"/>
        <v>2.4499999999999993</v>
      </c>
      <c r="J3060" s="77">
        <f t="shared" si="493"/>
        <v>2.91</v>
      </c>
      <c r="K3060" s="80">
        <v>2</v>
      </c>
      <c r="L3060" s="80"/>
    </row>
    <row r="3061" spans="1:12" s="1" customFormat="1" ht="15" hidden="1" customHeight="1">
      <c r="A3061" s="137">
        <v>38068</v>
      </c>
      <c r="B3061" s="211" t="s">
        <v>1441</v>
      </c>
      <c r="C3061" s="74" t="s">
        <v>4486</v>
      </c>
      <c r="D3061" s="73" t="s">
        <v>328</v>
      </c>
      <c r="E3061" s="78">
        <v>15.5</v>
      </c>
      <c r="F3061" s="77">
        <v>18.5</v>
      </c>
      <c r="G3061" s="77">
        <v>19.47</v>
      </c>
      <c r="H3061" s="91">
        <f t="shared" si="491"/>
        <v>0.25612903225806444</v>
      </c>
      <c r="I3061" s="77">
        <f t="shared" si="492"/>
        <v>3</v>
      </c>
      <c r="J3061" s="77">
        <f t="shared" si="493"/>
        <v>3.9699999999999989</v>
      </c>
      <c r="K3061" s="80">
        <v>3</v>
      </c>
      <c r="L3061" s="80"/>
    </row>
    <row r="3062" spans="1:12" s="1" customFormat="1" ht="15" hidden="1" customHeight="1">
      <c r="A3062" s="137">
        <v>38070</v>
      </c>
      <c r="B3062" s="73" t="s">
        <v>4487</v>
      </c>
      <c r="C3062" s="74" t="s">
        <v>4488</v>
      </c>
      <c r="D3062" s="73" t="s">
        <v>4489</v>
      </c>
      <c r="E3062" s="78">
        <v>7</v>
      </c>
      <c r="F3062" s="77">
        <v>7.01</v>
      </c>
      <c r="G3062" s="77">
        <v>7.5</v>
      </c>
      <c r="H3062" s="91">
        <f t="shared" si="491"/>
        <v>7.1428571428571425E-2</v>
      </c>
      <c r="I3062" s="77">
        <f t="shared" si="492"/>
        <v>9.9999999999997868E-3</v>
      </c>
      <c r="J3062" s="77">
        <f t="shared" si="493"/>
        <v>0.5</v>
      </c>
      <c r="K3062" s="80">
        <v>1</v>
      </c>
      <c r="L3062" s="80"/>
    </row>
    <row r="3063" spans="1:12" s="1" customFormat="1" ht="15" hidden="1" customHeight="1">
      <c r="A3063" s="137">
        <v>38071</v>
      </c>
      <c r="B3063" s="73" t="s">
        <v>4493</v>
      </c>
      <c r="C3063" s="74" t="s">
        <v>4494</v>
      </c>
      <c r="D3063" s="73" t="s">
        <v>4495</v>
      </c>
      <c r="E3063" s="78">
        <v>13</v>
      </c>
      <c r="F3063" s="77">
        <v>13.25</v>
      </c>
      <c r="G3063" s="77">
        <v>13.25</v>
      </c>
      <c r="H3063" s="91">
        <f t="shared" si="491"/>
        <v>1.9230769230769232E-2</v>
      </c>
      <c r="I3063" s="77">
        <f t="shared" si="492"/>
        <v>0.25</v>
      </c>
      <c r="J3063" s="77">
        <f t="shared" si="493"/>
        <v>0.25</v>
      </c>
      <c r="K3063" s="80">
        <v>2</v>
      </c>
      <c r="L3063" s="74" t="s">
        <v>3006</v>
      </c>
    </row>
    <row r="3064" spans="1:12" s="1" customFormat="1" ht="15" hidden="1" customHeight="1">
      <c r="A3064" s="137">
        <v>38071</v>
      </c>
      <c r="B3064" s="73" t="s">
        <v>4490</v>
      </c>
      <c r="C3064" s="74" t="s">
        <v>4491</v>
      </c>
      <c r="D3064" s="73" t="s">
        <v>4492</v>
      </c>
      <c r="E3064" s="78">
        <v>7</v>
      </c>
      <c r="F3064" s="77">
        <v>7</v>
      </c>
      <c r="G3064" s="77">
        <v>7.06</v>
      </c>
      <c r="H3064" s="91">
        <f t="shared" si="491"/>
        <v>8.5714285714285163E-3</v>
      </c>
      <c r="I3064" s="77">
        <f t="shared" si="492"/>
        <v>0</v>
      </c>
      <c r="J3064" s="77">
        <f t="shared" si="493"/>
        <v>5.9999999999999609E-2</v>
      </c>
      <c r="K3064" s="80">
        <v>1</v>
      </c>
      <c r="L3064" s="80"/>
    </row>
    <row r="3065" spans="1:12" s="1" customFormat="1" ht="15" hidden="1" customHeight="1">
      <c r="A3065" s="137">
        <v>38076</v>
      </c>
      <c r="B3065" s="73" t="s">
        <v>3410</v>
      </c>
      <c r="C3065" s="74" t="s">
        <v>2222</v>
      </c>
      <c r="D3065" s="138" t="s">
        <v>2223</v>
      </c>
      <c r="E3065" s="78">
        <v>14</v>
      </c>
      <c r="F3065" s="77">
        <v>14</v>
      </c>
      <c r="G3065" s="77">
        <v>14</v>
      </c>
      <c r="H3065" s="91">
        <f t="shared" si="491"/>
        <v>0</v>
      </c>
      <c r="I3065" s="77">
        <f t="shared" si="492"/>
        <v>0</v>
      </c>
      <c r="J3065" s="77">
        <f t="shared" si="493"/>
        <v>0</v>
      </c>
      <c r="K3065" s="80">
        <v>1</v>
      </c>
      <c r="L3065" s="80"/>
    </row>
    <row r="3066" spans="1:12" s="1" customFormat="1" ht="15" hidden="1" customHeight="1">
      <c r="A3066" s="137">
        <v>38076</v>
      </c>
      <c r="B3066" s="73" t="s">
        <v>4496</v>
      </c>
      <c r="C3066" s="74" t="s">
        <v>4497</v>
      </c>
      <c r="D3066" s="73" t="s">
        <v>3409</v>
      </c>
      <c r="E3066" s="78">
        <v>6.5</v>
      </c>
      <c r="F3066" s="77">
        <v>7.52</v>
      </c>
      <c r="G3066" s="77">
        <v>8.8800000000000008</v>
      </c>
      <c r="H3066" s="91">
        <f t="shared" si="491"/>
        <v>0.36615384615384627</v>
      </c>
      <c r="I3066" s="77">
        <f t="shared" si="492"/>
        <v>1.0199999999999996</v>
      </c>
      <c r="J3066" s="77">
        <f t="shared" si="493"/>
        <v>2.3800000000000008</v>
      </c>
      <c r="K3066" s="80">
        <v>2</v>
      </c>
      <c r="L3066" s="80"/>
    </row>
    <row r="3067" spans="1:12" s="1" customFormat="1" ht="15" hidden="1" customHeight="1">
      <c r="A3067" s="137">
        <v>38077</v>
      </c>
      <c r="B3067" s="209" t="s">
        <v>2224</v>
      </c>
      <c r="C3067" s="74" t="s">
        <v>2225</v>
      </c>
      <c r="D3067" s="138" t="s">
        <v>2226</v>
      </c>
      <c r="E3067" s="78">
        <v>9</v>
      </c>
      <c r="F3067" s="77">
        <v>9</v>
      </c>
      <c r="G3067" s="77">
        <v>10.1</v>
      </c>
      <c r="H3067" s="91">
        <f t="shared" si="491"/>
        <v>0.12222222222222218</v>
      </c>
      <c r="I3067" s="77">
        <f t="shared" si="492"/>
        <v>0</v>
      </c>
      <c r="J3067" s="77">
        <f t="shared" si="493"/>
        <v>1.0999999999999996</v>
      </c>
      <c r="K3067" s="80">
        <v>1</v>
      </c>
      <c r="L3067" s="80"/>
    </row>
    <row r="3068" spans="1:12" s="1" customFormat="1" ht="15" hidden="1" customHeight="1">
      <c r="A3068" s="137">
        <v>38082</v>
      </c>
      <c r="B3068" s="164" t="s">
        <v>2227</v>
      </c>
      <c r="C3068" s="74" t="s">
        <v>2228</v>
      </c>
      <c r="D3068" s="146" t="s">
        <v>2229</v>
      </c>
      <c r="E3068" s="78">
        <v>7</v>
      </c>
      <c r="F3068" s="77">
        <v>7.5</v>
      </c>
      <c r="G3068" s="77">
        <v>8.4</v>
      </c>
      <c r="H3068" s="91">
        <f t="shared" si="491"/>
        <v>0.20000000000000004</v>
      </c>
      <c r="I3068" s="77">
        <f t="shared" si="492"/>
        <v>0.5</v>
      </c>
      <c r="J3068" s="77">
        <f t="shared" si="493"/>
        <v>1.4000000000000004</v>
      </c>
      <c r="K3068" s="80">
        <v>1</v>
      </c>
      <c r="L3068" s="80"/>
    </row>
    <row r="3069" spans="1:12" s="1" customFormat="1" ht="15" hidden="1" customHeight="1">
      <c r="A3069" s="137">
        <v>38082</v>
      </c>
      <c r="B3069" s="73" t="s">
        <v>2230</v>
      </c>
      <c r="C3069" s="74" t="s">
        <v>2231</v>
      </c>
      <c r="D3069" s="138" t="s">
        <v>4536</v>
      </c>
      <c r="E3069" s="78">
        <v>5.5</v>
      </c>
      <c r="F3069" s="77">
        <v>10</v>
      </c>
      <c r="G3069" s="77">
        <v>11.2</v>
      </c>
      <c r="H3069" s="91">
        <f t="shared" si="491"/>
        <v>1.0363636363636362</v>
      </c>
      <c r="I3069" s="77">
        <f t="shared" si="492"/>
        <v>4.5</v>
      </c>
      <c r="J3069" s="77">
        <f t="shared" si="493"/>
        <v>5.6999999999999993</v>
      </c>
      <c r="K3069" s="80">
        <v>2</v>
      </c>
      <c r="L3069" s="80"/>
    </row>
    <row r="3070" spans="1:12" s="1" customFormat="1" ht="15" hidden="1" customHeight="1">
      <c r="A3070" s="137">
        <v>38083</v>
      </c>
      <c r="B3070" s="73" t="s">
        <v>2232</v>
      </c>
      <c r="C3070" s="74" t="s">
        <v>2233</v>
      </c>
      <c r="D3070" s="138" t="s">
        <v>3339</v>
      </c>
      <c r="E3070" s="78">
        <v>20</v>
      </c>
      <c r="F3070" s="77">
        <v>20.05</v>
      </c>
      <c r="G3070" s="77">
        <v>20.5</v>
      </c>
      <c r="H3070" s="91">
        <f t="shared" si="491"/>
        <v>2.5000000000000001E-2</v>
      </c>
      <c r="I3070" s="77">
        <f t="shared" si="492"/>
        <v>5.0000000000000711E-2</v>
      </c>
      <c r="J3070" s="77">
        <f t="shared" si="493"/>
        <v>0.5</v>
      </c>
      <c r="K3070" s="80">
        <v>1</v>
      </c>
      <c r="L3070" s="80"/>
    </row>
    <row r="3071" spans="1:12" s="1" customFormat="1" ht="15" hidden="1" customHeight="1">
      <c r="A3071" s="137">
        <v>38090</v>
      </c>
      <c r="B3071" s="73" t="s">
        <v>3340</v>
      </c>
      <c r="C3071" s="74" t="s">
        <v>3341</v>
      </c>
      <c r="D3071" s="73" t="s">
        <v>3342</v>
      </c>
      <c r="E3071" s="78">
        <v>12</v>
      </c>
      <c r="F3071" s="77">
        <v>12.25</v>
      </c>
      <c r="G3071" s="77">
        <v>12.23</v>
      </c>
      <c r="H3071" s="91">
        <f t="shared" si="491"/>
        <v>1.9166666666666703E-2</v>
      </c>
      <c r="I3071" s="77">
        <f t="shared" si="492"/>
        <v>0.25</v>
      </c>
      <c r="J3071" s="77">
        <f t="shared" si="493"/>
        <v>0.23000000000000043</v>
      </c>
      <c r="K3071" s="80">
        <v>1</v>
      </c>
      <c r="L3071" s="80"/>
    </row>
    <row r="3072" spans="1:12" s="1" customFormat="1" ht="15" hidden="1" customHeight="1">
      <c r="A3072" s="137">
        <v>38093</v>
      </c>
      <c r="B3072" s="73" t="s">
        <v>4104</v>
      </c>
      <c r="C3072" s="74" t="s">
        <v>4105</v>
      </c>
      <c r="D3072" s="73" t="s">
        <v>1816</v>
      </c>
      <c r="E3072" s="78">
        <v>8</v>
      </c>
      <c r="F3072" s="77">
        <v>8.5299999999999994</v>
      </c>
      <c r="G3072" s="77">
        <v>9.5</v>
      </c>
      <c r="H3072" s="91">
        <f t="shared" si="491"/>
        <v>0.1875</v>
      </c>
      <c r="I3072" s="77">
        <f t="shared" si="492"/>
        <v>0.52999999999999936</v>
      </c>
      <c r="J3072" s="77">
        <f t="shared" si="493"/>
        <v>1.5</v>
      </c>
      <c r="K3072" s="80">
        <v>2</v>
      </c>
      <c r="L3072" s="80"/>
    </row>
    <row r="3073" spans="1:12" s="1" customFormat="1" ht="15" customHeight="1">
      <c r="A3073" s="137">
        <v>38097</v>
      </c>
      <c r="B3073" s="73" t="s">
        <v>4109</v>
      </c>
      <c r="C3073" s="74" t="s">
        <v>4110</v>
      </c>
      <c r="D3073" s="73" t="s">
        <v>328</v>
      </c>
      <c r="E3073" s="78">
        <v>10.5</v>
      </c>
      <c r="F3073" s="77">
        <v>10.65</v>
      </c>
      <c r="G3073" s="77">
        <v>10.5</v>
      </c>
      <c r="H3073" s="91">
        <f t="shared" si="491"/>
        <v>0</v>
      </c>
      <c r="I3073" s="77">
        <f t="shared" si="492"/>
        <v>0.15000000000000036</v>
      </c>
      <c r="J3073" s="77">
        <f t="shared" si="493"/>
        <v>0</v>
      </c>
      <c r="K3073" s="80">
        <v>2</v>
      </c>
      <c r="L3073" s="74" t="s">
        <v>3006</v>
      </c>
    </row>
    <row r="3074" spans="1:12" s="1" customFormat="1" ht="15" hidden="1" customHeight="1">
      <c r="A3074" s="137">
        <v>38097</v>
      </c>
      <c r="B3074" s="73" t="s">
        <v>4106</v>
      </c>
      <c r="C3074" s="74" t="s">
        <v>4107</v>
      </c>
      <c r="D3074" s="138" t="s">
        <v>4108</v>
      </c>
      <c r="E3074" s="78">
        <v>16</v>
      </c>
      <c r="F3074" s="77">
        <v>20</v>
      </c>
      <c r="G3074" s="77">
        <v>22.02</v>
      </c>
      <c r="H3074" s="91">
        <f t="shared" si="491"/>
        <v>0.37624999999999997</v>
      </c>
      <c r="I3074" s="77">
        <f t="shared" si="492"/>
        <v>4</v>
      </c>
      <c r="J3074" s="77">
        <f t="shared" si="493"/>
        <v>6.02</v>
      </c>
      <c r="K3074" s="80">
        <v>2</v>
      </c>
      <c r="L3074" s="80"/>
    </row>
    <row r="3075" spans="1:12" s="1" customFormat="1" ht="15" hidden="1" customHeight="1">
      <c r="A3075" s="137">
        <v>38098</v>
      </c>
      <c r="B3075" s="73" t="s">
        <v>4111</v>
      </c>
      <c r="C3075" s="74" t="s">
        <v>4020</v>
      </c>
      <c r="D3075" s="73" t="s">
        <v>3546</v>
      </c>
      <c r="E3075" s="78">
        <v>12</v>
      </c>
      <c r="F3075" s="77">
        <v>14.45</v>
      </c>
      <c r="G3075" s="77">
        <v>15.3</v>
      </c>
      <c r="H3075" s="91">
        <f t="shared" si="491"/>
        <v>0.27500000000000008</v>
      </c>
      <c r="I3075" s="77">
        <f t="shared" si="492"/>
        <v>2.4499999999999993</v>
      </c>
      <c r="J3075" s="77">
        <f t="shared" si="493"/>
        <v>3.3000000000000007</v>
      </c>
      <c r="K3075" s="80">
        <v>3</v>
      </c>
      <c r="L3075" s="80"/>
    </row>
    <row r="3076" spans="1:12" s="1" customFormat="1" ht="15" hidden="1" customHeight="1">
      <c r="A3076" s="137">
        <v>38099</v>
      </c>
      <c r="B3076" s="73" t="s">
        <v>4021</v>
      </c>
      <c r="C3076" s="74" t="s">
        <v>4022</v>
      </c>
      <c r="D3076" s="73" t="s">
        <v>4023</v>
      </c>
      <c r="E3076" s="78">
        <v>18</v>
      </c>
      <c r="F3076" s="77">
        <v>18.22</v>
      </c>
      <c r="G3076" s="77">
        <v>18</v>
      </c>
      <c r="H3076" s="91">
        <f t="shared" si="491"/>
        <v>0</v>
      </c>
      <c r="I3076" s="77">
        <f t="shared" si="492"/>
        <v>0.21999999999999886</v>
      </c>
      <c r="J3076" s="77">
        <f t="shared" si="493"/>
        <v>0</v>
      </c>
      <c r="K3076" s="80">
        <v>2</v>
      </c>
      <c r="L3076" s="74" t="s">
        <v>3006</v>
      </c>
    </row>
    <row r="3077" spans="1:12" s="1" customFormat="1" ht="15" hidden="1" customHeight="1">
      <c r="A3077" s="137">
        <v>38105</v>
      </c>
      <c r="B3077" s="146" t="s">
        <v>4024</v>
      </c>
      <c r="C3077" s="74" t="s">
        <v>4025</v>
      </c>
      <c r="D3077" s="73" t="s">
        <v>2307</v>
      </c>
      <c r="E3077" s="78">
        <v>15</v>
      </c>
      <c r="F3077" s="77">
        <v>15</v>
      </c>
      <c r="G3077" s="77">
        <v>14.6</v>
      </c>
      <c r="H3077" s="91">
        <f t="shared" si="491"/>
        <v>-2.6666666666666689E-2</v>
      </c>
      <c r="I3077" s="77">
        <f t="shared" si="492"/>
        <v>0</v>
      </c>
      <c r="J3077" s="77">
        <f t="shared" si="493"/>
        <v>-0.40000000000000036</v>
      </c>
      <c r="K3077" s="80">
        <v>2</v>
      </c>
      <c r="L3077" s="74" t="s">
        <v>3006</v>
      </c>
    </row>
    <row r="3078" spans="1:12" s="1" customFormat="1" ht="15" hidden="1" customHeight="1">
      <c r="A3078" s="137">
        <v>38106</v>
      </c>
      <c r="B3078" s="73" t="s">
        <v>4026</v>
      </c>
      <c r="C3078" s="74" t="s">
        <v>4027</v>
      </c>
      <c r="D3078" s="73" t="s">
        <v>4028</v>
      </c>
      <c r="E3078" s="78">
        <v>17</v>
      </c>
      <c r="F3078" s="77">
        <v>21.01</v>
      </c>
      <c r="G3078" s="77">
        <v>24.7</v>
      </c>
      <c r="H3078" s="91">
        <f t="shared" si="491"/>
        <v>0.45294117647058818</v>
      </c>
      <c r="I3078" s="77">
        <f t="shared" si="492"/>
        <v>4.0100000000000016</v>
      </c>
      <c r="J3078" s="77">
        <f t="shared" si="493"/>
        <v>7.6999999999999993</v>
      </c>
      <c r="K3078" s="80">
        <v>3</v>
      </c>
      <c r="L3078" s="80"/>
    </row>
    <row r="3079" spans="1:12" s="1" customFormat="1" ht="15" hidden="1" customHeight="1">
      <c r="A3079" s="137">
        <v>38106</v>
      </c>
      <c r="B3079" s="73" t="s">
        <v>4029</v>
      </c>
      <c r="C3079" s="74" t="s">
        <v>4030</v>
      </c>
      <c r="D3079" s="73" t="s">
        <v>309</v>
      </c>
      <c r="E3079" s="78">
        <v>13</v>
      </c>
      <c r="F3079" s="77">
        <v>15</v>
      </c>
      <c r="G3079" s="77">
        <v>16.100000000000001</v>
      </c>
      <c r="H3079" s="91">
        <f t="shared" si="491"/>
        <v>0.23846153846153856</v>
      </c>
      <c r="I3079" s="77">
        <f t="shared" si="492"/>
        <v>2</v>
      </c>
      <c r="J3079" s="77">
        <f t="shared" si="493"/>
        <v>3.1000000000000014</v>
      </c>
      <c r="K3079" s="80">
        <v>2</v>
      </c>
      <c r="L3079" s="80"/>
    </row>
    <row r="3080" spans="1:12" s="1" customFormat="1" ht="15" hidden="1" customHeight="1">
      <c r="A3080" s="137">
        <v>38112</v>
      </c>
      <c r="B3080" s="73" t="s">
        <v>4031</v>
      </c>
      <c r="C3080" s="74" t="s">
        <v>4032</v>
      </c>
      <c r="D3080" s="138" t="s">
        <v>4954</v>
      </c>
      <c r="E3080" s="78">
        <v>8</v>
      </c>
      <c r="F3080" s="77">
        <v>8</v>
      </c>
      <c r="G3080" s="77">
        <v>8</v>
      </c>
      <c r="H3080" s="91">
        <f t="shared" si="491"/>
        <v>0</v>
      </c>
      <c r="I3080" s="77">
        <f t="shared" si="492"/>
        <v>0</v>
      </c>
      <c r="J3080" s="77">
        <f t="shared" si="493"/>
        <v>0</v>
      </c>
      <c r="K3080" s="80">
        <v>1</v>
      </c>
      <c r="L3080" s="80"/>
    </row>
    <row r="3081" spans="1:12" s="1" customFormat="1" ht="15" hidden="1" customHeight="1">
      <c r="A3081" s="137">
        <v>38112</v>
      </c>
      <c r="B3081" s="209" t="s">
        <v>4033</v>
      </c>
      <c r="C3081" s="74" t="s">
        <v>4034</v>
      </c>
      <c r="D3081" s="209" t="s">
        <v>309</v>
      </c>
      <c r="E3081" s="78">
        <v>17.5</v>
      </c>
      <c r="F3081" s="77">
        <v>19.059999999999999</v>
      </c>
      <c r="G3081" s="77">
        <v>20.5</v>
      </c>
      <c r="H3081" s="91">
        <f t="shared" si="491"/>
        <v>0.17142857142857143</v>
      </c>
      <c r="I3081" s="77">
        <f t="shared" si="492"/>
        <v>1.5599999999999987</v>
      </c>
      <c r="J3081" s="77">
        <f t="shared" si="493"/>
        <v>3</v>
      </c>
      <c r="K3081" s="80">
        <v>4</v>
      </c>
      <c r="L3081" s="80"/>
    </row>
    <row r="3082" spans="1:12" s="1" customFormat="1" ht="15" customHeight="1">
      <c r="A3082" s="137">
        <v>38113</v>
      </c>
      <c r="B3082" s="73" t="s">
        <v>3982</v>
      </c>
      <c r="C3082" s="74" t="s">
        <v>3983</v>
      </c>
      <c r="D3082" s="73" t="s">
        <v>4954</v>
      </c>
      <c r="E3082" s="78">
        <v>13</v>
      </c>
      <c r="F3082" s="77">
        <v>13</v>
      </c>
      <c r="G3082" s="77">
        <v>12.65</v>
      </c>
      <c r="H3082" s="91">
        <f t="shared" si="491"/>
        <v>-2.6923076923076897E-2</v>
      </c>
      <c r="I3082" s="77">
        <f t="shared" si="492"/>
        <v>0</v>
      </c>
      <c r="J3082" s="77">
        <f t="shared" si="493"/>
        <v>-0.34999999999999964</v>
      </c>
      <c r="K3082" s="80">
        <v>1</v>
      </c>
      <c r="L3082" s="80"/>
    </row>
    <row r="3083" spans="1:12" s="1" customFormat="1" ht="15" hidden="1" customHeight="1">
      <c r="A3083" s="137">
        <v>38117</v>
      </c>
      <c r="B3083" s="73" t="s">
        <v>3912</v>
      </c>
      <c r="C3083" s="74" t="s">
        <v>3913</v>
      </c>
      <c r="D3083" s="73" t="s">
        <v>4736</v>
      </c>
      <c r="E3083" s="78">
        <v>15.5</v>
      </c>
      <c r="F3083" s="77">
        <v>15.5</v>
      </c>
      <c r="G3083" s="77">
        <v>18.14</v>
      </c>
      <c r="H3083" s="91">
        <f t="shared" si="491"/>
        <v>0.17032258064516131</v>
      </c>
      <c r="I3083" s="77">
        <f t="shared" si="492"/>
        <v>0</v>
      </c>
      <c r="J3083" s="77">
        <f t="shared" si="493"/>
        <v>2.6400000000000006</v>
      </c>
      <c r="K3083" s="80">
        <v>3</v>
      </c>
      <c r="L3083" s="80"/>
    </row>
    <row r="3084" spans="1:12" s="1" customFormat="1" ht="15" hidden="1" customHeight="1">
      <c r="A3084" s="137">
        <v>38118</v>
      </c>
      <c r="B3084" s="73" t="s">
        <v>2526</v>
      </c>
      <c r="C3084" s="74" t="s">
        <v>2527</v>
      </c>
      <c r="D3084" s="73" t="s">
        <v>309</v>
      </c>
      <c r="E3084" s="78">
        <v>11</v>
      </c>
      <c r="F3084" s="77">
        <v>11.3</v>
      </c>
      <c r="G3084" s="77">
        <v>11.97</v>
      </c>
      <c r="H3084" s="91">
        <f t="shared" si="491"/>
        <v>8.8181818181818236E-2</v>
      </c>
      <c r="I3084" s="77">
        <f t="shared" si="492"/>
        <v>0.30000000000000071</v>
      </c>
      <c r="J3084" s="77">
        <f t="shared" si="493"/>
        <v>0.97000000000000064</v>
      </c>
      <c r="K3084" s="80">
        <v>2</v>
      </c>
      <c r="L3084" s="80"/>
    </row>
    <row r="3085" spans="1:12" s="1" customFormat="1" ht="15" hidden="1" customHeight="1">
      <c r="A3085" s="137">
        <v>38119</v>
      </c>
      <c r="B3085" s="211" t="s">
        <v>2528</v>
      </c>
      <c r="C3085" s="74" t="s">
        <v>2529</v>
      </c>
      <c r="D3085" s="209" t="s">
        <v>4729</v>
      </c>
      <c r="E3085" s="78">
        <v>11</v>
      </c>
      <c r="F3085" s="77">
        <v>11.05</v>
      </c>
      <c r="G3085" s="77">
        <v>11.4</v>
      </c>
      <c r="H3085" s="91">
        <f t="shared" si="491"/>
        <v>3.6363636363636397E-2</v>
      </c>
      <c r="I3085" s="77">
        <f t="shared" si="492"/>
        <v>5.0000000000000711E-2</v>
      </c>
      <c r="J3085" s="77">
        <f t="shared" si="493"/>
        <v>0.40000000000000036</v>
      </c>
      <c r="K3085" s="80">
        <v>2</v>
      </c>
      <c r="L3085" s="80"/>
    </row>
    <row r="3086" spans="1:12" s="1" customFormat="1" ht="15" hidden="1" customHeight="1">
      <c r="A3086" s="137">
        <v>38126</v>
      </c>
      <c r="B3086" s="73" t="s">
        <v>4730</v>
      </c>
      <c r="C3086" s="74" t="s">
        <v>4731</v>
      </c>
      <c r="D3086" s="215" t="s">
        <v>4732</v>
      </c>
      <c r="E3086" s="78">
        <v>20.5</v>
      </c>
      <c r="F3086" s="77">
        <v>25</v>
      </c>
      <c r="G3086" s="77">
        <v>28.4</v>
      </c>
      <c r="H3086" s="91">
        <f t="shared" si="491"/>
        <v>0.38536585365853654</v>
      </c>
      <c r="I3086" s="77">
        <f t="shared" si="492"/>
        <v>4.5</v>
      </c>
      <c r="J3086" s="77">
        <f t="shared" si="493"/>
        <v>7.8999999999999986</v>
      </c>
      <c r="K3086" s="80">
        <v>3</v>
      </c>
      <c r="L3086" s="80"/>
    </row>
    <row r="3087" spans="1:12" s="1" customFormat="1" ht="15" customHeight="1">
      <c r="A3087" s="137">
        <v>38126</v>
      </c>
      <c r="B3087" s="73" t="s">
        <v>4733</v>
      </c>
      <c r="C3087" s="74" t="s">
        <v>4734</v>
      </c>
      <c r="D3087" s="73" t="s">
        <v>2530</v>
      </c>
      <c r="E3087" s="78">
        <v>15</v>
      </c>
      <c r="F3087" s="77">
        <v>17.25</v>
      </c>
      <c r="G3087" s="77">
        <v>18</v>
      </c>
      <c r="H3087" s="91">
        <f t="shared" si="491"/>
        <v>0.2</v>
      </c>
      <c r="I3087" s="77">
        <f t="shared" si="492"/>
        <v>2.25</v>
      </c>
      <c r="J3087" s="77">
        <f t="shared" si="493"/>
        <v>3</v>
      </c>
      <c r="K3087" s="80">
        <v>2</v>
      </c>
      <c r="L3087" s="80"/>
    </row>
    <row r="3088" spans="1:12" s="1" customFormat="1" ht="15" hidden="1" customHeight="1">
      <c r="A3088" s="137">
        <v>38131</v>
      </c>
      <c r="B3088" s="73" t="s">
        <v>2531</v>
      </c>
      <c r="C3088" s="74" t="s">
        <v>2532</v>
      </c>
      <c r="D3088" s="73" t="s">
        <v>3267</v>
      </c>
      <c r="E3088" s="78">
        <v>19.5</v>
      </c>
      <c r="F3088" s="77">
        <v>18.75</v>
      </c>
      <c r="G3088" s="77">
        <v>19.5</v>
      </c>
      <c r="H3088" s="91">
        <f t="shared" si="491"/>
        <v>0</v>
      </c>
      <c r="I3088" s="77">
        <f t="shared" si="492"/>
        <v>-0.75</v>
      </c>
      <c r="J3088" s="77">
        <f t="shared" si="493"/>
        <v>0</v>
      </c>
      <c r="K3088" s="80">
        <v>1</v>
      </c>
      <c r="L3088" s="80"/>
    </row>
    <row r="3089" spans="1:12" s="1" customFormat="1" ht="15" hidden="1" customHeight="1">
      <c r="A3089" s="137">
        <v>38133</v>
      </c>
      <c r="B3089" s="73" t="s">
        <v>2533</v>
      </c>
      <c r="C3089" s="74" t="s">
        <v>2534</v>
      </c>
      <c r="D3089" s="73" t="s">
        <v>2535</v>
      </c>
      <c r="E3089" s="78">
        <v>7</v>
      </c>
      <c r="F3089" s="77">
        <v>7.44</v>
      </c>
      <c r="G3089" s="77">
        <v>6.7</v>
      </c>
      <c r="H3089" s="91">
        <f t="shared" si="491"/>
        <v>-4.285714285714283E-2</v>
      </c>
      <c r="I3089" s="77">
        <f t="shared" si="492"/>
        <v>0.44000000000000039</v>
      </c>
      <c r="J3089" s="77">
        <f t="shared" si="493"/>
        <v>-0.29999999999999982</v>
      </c>
      <c r="K3089" s="80">
        <v>1</v>
      </c>
      <c r="L3089" s="80"/>
    </row>
    <row r="3090" spans="1:12" s="1" customFormat="1" ht="15" hidden="1" customHeight="1">
      <c r="A3090" s="137">
        <v>38133</v>
      </c>
      <c r="B3090" s="211" t="s">
        <v>2536</v>
      </c>
      <c r="C3090" s="74" t="s">
        <v>2537</v>
      </c>
      <c r="D3090" s="209" t="s">
        <v>2623</v>
      </c>
      <c r="E3090" s="78">
        <v>11</v>
      </c>
      <c r="F3090" s="77">
        <v>11.54</v>
      </c>
      <c r="G3090" s="77">
        <v>12.5</v>
      </c>
      <c r="H3090" s="91">
        <f t="shared" si="491"/>
        <v>0.13636363636363635</v>
      </c>
      <c r="I3090" s="77">
        <f t="shared" si="492"/>
        <v>0.53999999999999915</v>
      </c>
      <c r="J3090" s="77">
        <f t="shared" si="493"/>
        <v>1.5</v>
      </c>
      <c r="K3090" s="80">
        <v>2</v>
      </c>
      <c r="L3090" s="80"/>
    </row>
    <row r="3091" spans="1:12" s="1" customFormat="1" ht="15" customHeight="1">
      <c r="A3091" s="137">
        <v>38133</v>
      </c>
      <c r="B3091" s="73" t="s">
        <v>2538</v>
      </c>
      <c r="C3091" s="74" t="s">
        <v>2539</v>
      </c>
      <c r="D3091" s="73" t="s">
        <v>3173</v>
      </c>
      <c r="E3091" s="78">
        <v>7</v>
      </c>
      <c r="F3091" s="77">
        <v>7.26</v>
      </c>
      <c r="G3091" s="77">
        <v>7.1</v>
      </c>
      <c r="H3091" s="91">
        <f t="shared" si="491"/>
        <v>1.4285714285714235E-2</v>
      </c>
      <c r="I3091" s="77">
        <f t="shared" si="492"/>
        <v>0.25999999999999979</v>
      </c>
      <c r="J3091" s="77">
        <f t="shared" si="493"/>
        <v>9.9999999999999645E-2</v>
      </c>
      <c r="K3091" s="80">
        <v>1</v>
      </c>
      <c r="L3091" s="80"/>
    </row>
    <row r="3092" spans="1:12" s="1" customFormat="1" ht="15" hidden="1" customHeight="1">
      <c r="A3092" s="137">
        <v>38133</v>
      </c>
      <c r="B3092" s="73" t="s">
        <v>2540</v>
      </c>
      <c r="C3092" s="74" t="s">
        <v>2541</v>
      </c>
      <c r="D3092" s="138" t="s">
        <v>2542</v>
      </c>
      <c r="E3092" s="78">
        <v>13</v>
      </c>
      <c r="F3092" s="77">
        <v>14.25</v>
      </c>
      <c r="G3092" s="77">
        <v>13.77</v>
      </c>
      <c r="H3092" s="91">
        <f t="shared" ref="H3092:H3155" si="494">(G3092-E3092)/E3092</f>
        <v>5.9230769230769198E-2</v>
      </c>
      <c r="I3092" s="77">
        <f t="shared" ref="I3092:I3155" si="495">F3092-E3092</f>
        <v>1.25</v>
      </c>
      <c r="J3092" s="77">
        <f t="shared" ref="J3092:J3155" si="496">G3092-E3092</f>
        <v>0.76999999999999957</v>
      </c>
      <c r="K3092" s="80">
        <v>1</v>
      </c>
      <c r="L3092" s="80"/>
    </row>
    <row r="3093" spans="1:12" s="1" customFormat="1" ht="15" hidden="1" customHeight="1">
      <c r="A3093" s="137">
        <v>38134</v>
      </c>
      <c r="B3093" s="73" t="s">
        <v>2545</v>
      </c>
      <c r="C3093" s="74" t="s">
        <v>2546</v>
      </c>
      <c r="D3093" s="73" t="s">
        <v>2841</v>
      </c>
      <c r="E3093" s="78">
        <v>6</v>
      </c>
      <c r="F3093" s="77">
        <v>6.1</v>
      </c>
      <c r="G3093" s="77">
        <v>6.01</v>
      </c>
      <c r="H3093" s="91">
        <f t="shared" si="494"/>
        <v>1.6666666666666312E-3</v>
      </c>
      <c r="I3093" s="77">
        <f t="shared" si="495"/>
        <v>9.9999999999999645E-2</v>
      </c>
      <c r="J3093" s="77">
        <f t="shared" si="496"/>
        <v>9.9999999999997868E-3</v>
      </c>
      <c r="K3093" s="80">
        <v>1</v>
      </c>
      <c r="L3093" s="80"/>
    </row>
    <row r="3094" spans="1:12" s="1" customFormat="1" ht="15" hidden="1" customHeight="1">
      <c r="A3094" s="137">
        <v>38134</v>
      </c>
      <c r="B3094" s="73" t="s">
        <v>2543</v>
      </c>
      <c r="C3094" s="74" t="s">
        <v>2544</v>
      </c>
      <c r="D3094" s="73" t="s">
        <v>3128</v>
      </c>
      <c r="E3094" s="78">
        <v>11.5</v>
      </c>
      <c r="F3094" s="77">
        <v>12.02</v>
      </c>
      <c r="G3094" s="77">
        <v>12.58</v>
      </c>
      <c r="H3094" s="91">
        <f t="shared" si="494"/>
        <v>9.3913043478260877E-2</v>
      </c>
      <c r="I3094" s="77">
        <f t="shared" si="495"/>
        <v>0.51999999999999957</v>
      </c>
      <c r="J3094" s="77">
        <f t="shared" si="496"/>
        <v>1.08</v>
      </c>
      <c r="K3094" s="80">
        <v>1</v>
      </c>
      <c r="L3094" s="80"/>
    </row>
    <row r="3095" spans="1:12" s="1" customFormat="1" ht="15" hidden="1" customHeight="1">
      <c r="A3095" s="137">
        <v>38140</v>
      </c>
      <c r="B3095" s="73" t="s">
        <v>2547</v>
      </c>
      <c r="C3095" s="74" t="s">
        <v>2548</v>
      </c>
      <c r="D3095" s="73" t="s">
        <v>2549</v>
      </c>
      <c r="E3095" s="78">
        <v>18</v>
      </c>
      <c r="F3095" s="77">
        <v>20.100000000000001</v>
      </c>
      <c r="G3095" s="77">
        <v>20.149999999999999</v>
      </c>
      <c r="H3095" s="91">
        <f t="shared" si="494"/>
        <v>0.11944444444444437</v>
      </c>
      <c r="I3095" s="77">
        <f t="shared" si="495"/>
        <v>2.1000000000000014</v>
      </c>
      <c r="J3095" s="77">
        <f t="shared" si="496"/>
        <v>2.1499999999999986</v>
      </c>
      <c r="K3095" s="80">
        <v>1</v>
      </c>
      <c r="L3095" s="74" t="s">
        <v>3006</v>
      </c>
    </row>
    <row r="3096" spans="1:12" s="1" customFormat="1" ht="15" hidden="1" customHeight="1">
      <c r="A3096" s="137">
        <v>38141</v>
      </c>
      <c r="B3096" s="73" t="s">
        <v>2550</v>
      </c>
      <c r="C3096" s="74" t="s">
        <v>2551</v>
      </c>
      <c r="D3096" s="209" t="s">
        <v>2552</v>
      </c>
      <c r="E3096" s="78">
        <v>7</v>
      </c>
      <c r="F3096" s="77">
        <v>7.51</v>
      </c>
      <c r="G3096" s="77">
        <v>7.22</v>
      </c>
      <c r="H3096" s="91">
        <f t="shared" si="494"/>
        <v>3.1428571428571396E-2</v>
      </c>
      <c r="I3096" s="77">
        <f t="shared" si="495"/>
        <v>0.50999999999999979</v>
      </c>
      <c r="J3096" s="77">
        <f t="shared" si="496"/>
        <v>0.21999999999999975</v>
      </c>
      <c r="K3096" s="80">
        <v>1</v>
      </c>
      <c r="L3096" s="80"/>
    </row>
    <row r="3097" spans="1:12" s="1" customFormat="1" ht="15" hidden="1" customHeight="1">
      <c r="A3097" s="137">
        <v>38147</v>
      </c>
      <c r="B3097" s="73" t="s">
        <v>2556</v>
      </c>
      <c r="C3097" s="74" t="s">
        <v>2557</v>
      </c>
      <c r="D3097" s="73" t="s">
        <v>2610</v>
      </c>
      <c r="E3097" s="78">
        <v>12</v>
      </c>
      <c r="F3097" s="77">
        <v>12</v>
      </c>
      <c r="G3097" s="77">
        <v>11.77</v>
      </c>
      <c r="H3097" s="91">
        <f t="shared" si="494"/>
        <v>-1.9166666666666703E-2</v>
      </c>
      <c r="I3097" s="77">
        <f t="shared" si="495"/>
        <v>0</v>
      </c>
      <c r="J3097" s="77">
        <f t="shared" si="496"/>
        <v>-0.23000000000000043</v>
      </c>
      <c r="K3097" s="80">
        <v>2</v>
      </c>
      <c r="L3097" s="74" t="s">
        <v>3006</v>
      </c>
    </row>
    <row r="3098" spans="1:12" s="1" customFormat="1" ht="15" hidden="1" customHeight="1">
      <c r="A3098" s="137">
        <v>38147</v>
      </c>
      <c r="B3098" s="73" t="s">
        <v>2553</v>
      </c>
      <c r="C3098" s="74" t="s">
        <v>2554</v>
      </c>
      <c r="D3098" s="73" t="s">
        <v>2555</v>
      </c>
      <c r="E3098" s="78">
        <v>11.5</v>
      </c>
      <c r="F3098" s="77">
        <v>12.49</v>
      </c>
      <c r="G3098" s="77">
        <v>12.04</v>
      </c>
      <c r="H3098" s="91">
        <f t="shared" si="494"/>
        <v>4.6956521739130362E-2</v>
      </c>
      <c r="I3098" s="77">
        <f t="shared" si="495"/>
        <v>0.99000000000000021</v>
      </c>
      <c r="J3098" s="77">
        <f t="shared" si="496"/>
        <v>0.53999999999999915</v>
      </c>
      <c r="K3098" s="80">
        <v>2</v>
      </c>
      <c r="L3098" s="80"/>
    </row>
    <row r="3099" spans="1:12" s="1" customFormat="1" ht="15" hidden="1" customHeight="1">
      <c r="A3099" s="137">
        <v>38147</v>
      </c>
      <c r="B3099" s="73" t="s">
        <v>2558</v>
      </c>
      <c r="C3099" s="74" t="s">
        <v>2559</v>
      </c>
      <c r="D3099" s="73" t="s">
        <v>2560</v>
      </c>
      <c r="E3099" s="78">
        <v>19</v>
      </c>
      <c r="F3099" s="77">
        <v>19</v>
      </c>
      <c r="G3099" s="77">
        <v>18.350000000000001</v>
      </c>
      <c r="H3099" s="91">
        <f t="shared" si="494"/>
        <v>-3.42105263157894E-2</v>
      </c>
      <c r="I3099" s="77">
        <f t="shared" si="495"/>
        <v>0</v>
      </c>
      <c r="J3099" s="77">
        <f t="shared" si="496"/>
        <v>-0.64999999999999858</v>
      </c>
      <c r="K3099" s="80">
        <v>1</v>
      </c>
      <c r="L3099" s="80"/>
    </row>
    <row r="3100" spans="1:12" s="1" customFormat="1" ht="15" hidden="1" customHeight="1">
      <c r="A3100" s="137">
        <v>38153</v>
      </c>
      <c r="B3100" s="73" t="s">
        <v>4409</v>
      </c>
      <c r="C3100" s="74" t="s">
        <v>4410</v>
      </c>
      <c r="D3100" s="73" t="s">
        <v>2299</v>
      </c>
      <c r="E3100" s="78">
        <v>14</v>
      </c>
      <c r="F3100" s="77">
        <v>14.27</v>
      </c>
      <c r="G3100" s="77">
        <v>13.1</v>
      </c>
      <c r="H3100" s="91">
        <f t="shared" si="494"/>
        <v>-6.4285714285714307E-2</v>
      </c>
      <c r="I3100" s="77">
        <f t="shared" si="495"/>
        <v>0.26999999999999957</v>
      </c>
      <c r="J3100" s="77">
        <f t="shared" si="496"/>
        <v>-0.90000000000000036</v>
      </c>
      <c r="K3100" s="80">
        <v>3</v>
      </c>
      <c r="L3100" s="74" t="s">
        <v>3006</v>
      </c>
    </row>
    <row r="3101" spans="1:12" s="1" customFormat="1" ht="15" hidden="1" customHeight="1">
      <c r="A3101" s="137">
        <v>38153</v>
      </c>
      <c r="B3101" s="73" t="s">
        <v>2561</v>
      </c>
      <c r="C3101" s="74" t="s">
        <v>2562</v>
      </c>
      <c r="D3101" s="138" t="s">
        <v>2563</v>
      </c>
      <c r="E3101" s="78">
        <v>7</v>
      </c>
      <c r="F3101" s="77">
        <v>7.03</v>
      </c>
      <c r="G3101" s="77">
        <v>6.66</v>
      </c>
      <c r="H3101" s="91">
        <f t="shared" si="494"/>
        <v>-4.857142857142855E-2</v>
      </c>
      <c r="I3101" s="77">
        <f t="shared" si="495"/>
        <v>3.0000000000000249E-2</v>
      </c>
      <c r="J3101" s="77">
        <f t="shared" si="496"/>
        <v>-0.33999999999999986</v>
      </c>
      <c r="K3101" s="80">
        <v>1</v>
      </c>
      <c r="L3101" s="80"/>
    </row>
    <row r="3102" spans="1:12" s="1" customFormat="1" ht="15" customHeight="1">
      <c r="A3102" s="137">
        <v>38153</v>
      </c>
      <c r="B3102" s="209" t="s">
        <v>2564</v>
      </c>
      <c r="C3102" s="74" t="s">
        <v>2565</v>
      </c>
      <c r="D3102" s="209" t="s">
        <v>4408</v>
      </c>
      <c r="E3102" s="78">
        <v>24</v>
      </c>
      <c r="F3102" s="77">
        <v>25.5</v>
      </c>
      <c r="G3102" s="77">
        <v>25.25</v>
      </c>
      <c r="H3102" s="91">
        <f t="shared" si="494"/>
        <v>5.2083333333333336E-2</v>
      </c>
      <c r="I3102" s="77">
        <f t="shared" si="495"/>
        <v>1.5</v>
      </c>
      <c r="J3102" s="77">
        <f t="shared" si="496"/>
        <v>1.25</v>
      </c>
      <c r="K3102" s="80">
        <v>3</v>
      </c>
      <c r="L3102" s="80"/>
    </row>
    <row r="3103" spans="1:12" s="1" customFormat="1" ht="15" hidden="1" customHeight="1">
      <c r="A3103" s="137">
        <v>38154</v>
      </c>
      <c r="B3103" s="73" t="s">
        <v>4411</v>
      </c>
      <c r="C3103" s="74" t="s">
        <v>4412</v>
      </c>
      <c r="D3103" s="138" t="s">
        <v>4536</v>
      </c>
      <c r="E3103" s="78">
        <v>6</v>
      </c>
      <c r="F3103" s="77">
        <v>6</v>
      </c>
      <c r="G3103" s="77">
        <v>5.85</v>
      </c>
      <c r="H3103" s="91">
        <f t="shared" si="494"/>
        <v>-2.500000000000006E-2</v>
      </c>
      <c r="I3103" s="77">
        <f t="shared" si="495"/>
        <v>0</v>
      </c>
      <c r="J3103" s="77">
        <f t="shared" si="496"/>
        <v>-0.15000000000000036</v>
      </c>
      <c r="K3103" s="80">
        <v>1</v>
      </c>
      <c r="L3103" s="80"/>
    </row>
    <row r="3104" spans="1:12" s="1" customFormat="1" ht="15" hidden="1" customHeight="1">
      <c r="A3104" s="137">
        <v>38155</v>
      </c>
      <c r="B3104" s="73" t="s">
        <v>4415</v>
      </c>
      <c r="C3104" s="74" t="s">
        <v>4416</v>
      </c>
      <c r="D3104" s="73" t="s">
        <v>4417</v>
      </c>
      <c r="E3104" s="78">
        <v>13</v>
      </c>
      <c r="F3104" s="77">
        <v>13.04</v>
      </c>
      <c r="G3104" s="77">
        <v>14.05</v>
      </c>
      <c r="H3104" s="91">
        <f t="shared" si="494"/>
        <v>8.0769230769230829E-2</v>
      </c>
      <c r="I3104" s="77">
        <f t="shared" si="495"/>
        <v>3.9999999999999147E-2</v>
      </c>
      <c r="J3104" s="77">
        <f t="shared" si="496"/>
        <v>1.0500000000000007</v>
      </c>
      <c r="K3104" s="80">
        <v>2</v>
      </c>
      <c r="L3104" s="80"/>
    </row>
    <row r="3105" spans="1:12" s="1" customFormat="1" ht="15" hidden="1" customHeight="1">
      <c r="A3105" s="137">
        <v>38155</v>
      </c>
      <c r="B3105" s="211" t="s">
        <v>4413</v>
      </c>
      <c r="C3105" s="74" t="s">
        <v>4414</v>
      </c>
      <c r="D3105" s="73" t="s">
        <v>4960</v>
      </c>
      <c r="E3105" s="78">
        <v>14</v>
      </c>
      <c r="F3105" s="77">
        <v>15.8</v>
      </c>
      <c r="G3105" s="77">
        <v>20.010000000000002</v>
      </c>
      <c r="H3105" s="91">
        <f t="shared" si="494"/>
        <v>0.42928571428571438</v>
      </c>
      <c r="I3105" s="77">
        <f t="shared" si="495"/>
        <v>1.8000000000000007</v>
      </c>
      <c r="J3105" s="77">
        <f t="shared" si="496"/>
        <v>6.0100000000000016</v>
      </c>
      <c r="K3105" s="80">
        <v>3</v>
      </c>
      <c r="L3105" s="80"/>
    </row>
    <row r="3106" spans="1:12" s="1" customFormat="1" ht="15" hidden="1" customHeight="1">
      <c r="A3106" s="137">
        <v>38159</v>
      </c>
      <c r="B3106" s="211" t="s">
        <v>4418</v>
      </c>
      <c r="C3106" s="74" t="s">
        <v>4419</v>
      </c>
      <c r="D3106" s="209" t="s">
        <v>4420</v>
      </c>
      <c r="E3106" s="78">
        <v>10</v>
      </c>
      <c r="F3106" s="77">
        <v>10.01</v>
      </c>
      <c r="G3106" s="77">
        <v>9.9499999999999993</v>
      </c>
      <c r="H3106" s="91">
        <f t="shared" si="494"/>
        <v>-5.0000000000000712E-3</v>
      </c>
      <c r="I3106" s="77">
        <f t="shared" si="495"/>
        <v>9.9999999999997868E-3</v>
      </c>
      <c r="J3106" s="77">
        <f t="shared" si="496"/>
        <v>-5.0000000000000711E-2</v>
      </c>
      <c r="K3106" s="80">
        <v>1</v>
      </c>
      <c r="L3106" s="80"/>
    </row>
    <row r="3107" spans="1:12" s="1" customFormat="1" ht="15" hidden="1" customHeight="1">
      <c r="A3107" s="137">
        <v>38159</v>
      </c>
      <c r="B3107" s="73" t="s">
        <v>4421</v>
      </c>
      <c r="C3107" s="74" t="s">
        <v>4422</v>
      </c>
      <c r="D3107" s="73" t="s">
        <v>1132</v>
      </c>
      <c r="E3107" s="78">
        <v>17</v>
      </c>
      <c r="F3107" s="77">
        <v>17</v>
      </c>
      <c r="G3107" s="77">
        <v>17.25</v>
      </c>
      <c r="H3107" s="91">
        <f t="shared" si="494"/>
        <v>1.4705882352941176E-2</v>
      </c>
      <c r="I3107" s="77">
        <f t="shared" si="495"/>
        <v>0</v>
      </c>
      <c r="J3107" s="77">
        <f t="shared" si="496"/>
        <v>0.25</v>
      </c>
      <c r="K3107" s="80">
        <v>1</v>
      </c>
      <c r="L3107" s="80"/>
    </row>
    <row r="3108" spans="1:12" s="1" customFormat="1" ht="15" hidden="1" customHeight="1">
      <c r="A3108" s="137">
        <v>38159</v>
      </c>
      <c r="B3108" s="209" t="s">
        <v>4423</v>
      </c>
      <c r="C3108" s="74" t="s">
        <v>4424</v>
      </c>
      <c r="D3108" s="209" t="s">
        <v>4425</v>
      </c>
      <c r="E3108" s="78">
        <v>6.5</v>
      </c>
      <c r="F3108" s="77">
        <v>6.75</v>
      </c>
      <c r="G3108" s="77">
        <v>7.81</v>
      </c>
      <c r="H3108" s="91">
        <f t="shared" si="494"/>
        <v>0.20153846153846147</v>
      </c>
      <c r="I3108" s="77">
        <f t="shared" si="495"/>
        <v>0.25</v>
      </c>
      <c r="J3108" s="77">
        <f t="shared" si="496"/>
        <v>1.3099999999999996</v>
      </c>
      <c r="K3108" s="80">
        <v>1</v>
      </c>
      <c r="L3108" s="80"/>
    </row>
    <row r="3109" spans="1:12" s="1" customFormat="1" ht="15" hidden="1" customHeight="1">
      <c r="A3109" s="137">
        <v>38159</v>
      </c>
      <c r="B3109" s="73" t="s">
        <v>4426</v>
      </c>
      <c r="C3109" s="74" t="s">
        <v>4427</v>
      </c>
      <c r="D3109" s="73" t="s">
        <v>2555</v>
      </c>
      <c r="E3109" s="78">
        <v>6</v>
      </c>
      <c r="F3109" s="77">
        <v>6.45</v>
      </c>
      <c r="G3109" s="77">
        <v>6.75</v>
      </c>
      <c r="H3109" s="91">
        <f t="shared" si="494"/>
        <v>0.125</v>
      </c>
      <c r="I3109" s="77">
        <f t="shared" si="495"/>
        <v>0.45000000000000018</v>
      </c>
      <c r="J3109" s="77">
        <f t="shared" si="496"/>
        <v>0.75</v>
      </c>
      <c r="K3109" s="80">
        <v>2</v>
      </c>
      <c r="L3109" s="80"/>
    </row>
    <row r="3110" spans="1:12" s="1" customFormat="1" ht="15" hidden="1" customHeight="1">
      <c r="A3110" s="137">
        <v>38160</v>
      </c>
      <c r="B3110" s="73" t="s">
        <v>1833</v>
      </c>
      <c r="C3110" s="74" t="s">
        <v>1834</v>
      </c>
      <c r="D3110" s="73" t="s">
        <v>1835</v>
      </c>
      <c r="E3110" s="78">
        <v>9.5</v>
      </c>
      <c r="F3110" s="77">
        <v>9.65</v>
      </c>
      <c r="G3110" s="77">
        <v>8.59</v>
      </c>
      <c r="H3110" s="91">
        <f t="shared" si="494"/>
        <v>-9.5789473684210535E-2</v>
      </c>
      <c r="I3110" s="77">
        <f t="shared" si="495"/>
        <v>0.15000000000000036</v>
      </c>
      <c r="J3110" s="77">
        <f t="shared" si="496"/>
        <v>-0.91000000000000014</v>
      </c>
      <c r="K3110" s="80">
        <v>2</v>
      </c>
      <c r="L3110" s="74" t="s">
        <v>3006</v>
      </c>
    </row>
    <row r="3111" spans="1:12" s="1" customFormat="1" ht="15" hidden="1" customHeight="1">
      <c r="A3111" s="137">
        <v>38160</v>
      </c>
      <c r="B3111" s="73" t="s">
        <v>4428</v>
      </c>
      <c r="C3111" s="74" t="s">
        <v>4429</v>
      </c>
      <c r="D3111" s="73" t="s">
        <v>2307</v>
      </c>
      <c r="E3111" s="78">
        <v>11</v>
      </c>
      <c r="F3111" s="77">
        <v>15</v>
      </c>
      <c r="G3111" s="77">
        <v>17.2</v>
      </c>
      <c r="H3111" s="91">
        <f t="shared" si="494"/>
        <v>0.5636363636363636</v>
      </c>
      <c r="I3111" s="77">
        <f t="shared" si="495"/>
        <v>4</v>
      </c>
      <c r="J3111" s="77">
        <f t="shared" si="496"/>
        <v>6.1999999999999993</v>
      </c>
      <c r="K3111" s="80">
        <v>3</v>
      </c>
      <c r="L3111" s="80"/>
    </row>
    <row r="3112" spans="1:12" s="1" customFormat="1" ht="15" hidden="1" customHeight="1">
      <c r="A3112" s="137">
        <v>38161</v>
      </c>
      <c r="B3112" s="73" t="s">
        <v>1838</v>
      </c>
      <c r="C3112" s="74" t="s">
        <v>1839</v>
      </c>
      <c r="D3112" s="73" t="s">
        <v>328</v>
      </c>
      <c r="E3112" s="78">
        <v>9</v>
      </c>
      <c r="F3112" s="77">
        <v>8.75</v>
      </c>
      <c r="G3112" s="77">
        <v>8.94</v>
      </c>
      <c r="H3112" s="91">
        <f t="shared" si="494"/>
        <v>-6.6666666666667217E-3</v>
      </c>
      <c r="I3112" s="77">
        <f t="shared" si="495"/>
        <v>-0.25</v>
      </c>
      <c r="J3112" s="77">
        <f t="shared" si="496"/>
        <v>-6.0000000000000497E-2</v>
      </c>
      <c r="K3112" s="80">
        <v>2</v>
      </c>
      <c r="L3112" s="74" t="s">
        <v>3006</v>
      </c>
    </row>
    <row r="3113" spans="1:12" s="1" customFormat="1" ht="15" hidden="1" customHeight="1">
      <c r="A3113" s="137">
        <v>38161</v>
      </c>
      <c r="B3113" s="73" t="s">
        <v>1836</v>
      </c>
      <c r="C3113" s="74" t="s">
        <v>1837</v>
      </c>
      <c r="D3113" s="73" t="s">
        <v>2313</v>
      </c>
      <c r="E3113" s="78">
        <v>17</v>
      </c>
      <c r="F3113" s="77">
        <v>18.8</v>
      </c>
      <c r="G3113" s="77">
        <v>18.22</v>
      </c>
      <c r="H3113" s="91">
        <f t="shared" si="494"/>
        <v>7.1764705882352869E-2</v>
      </c>
      <c r="I3113" s="77">
        <f t="shared" si="495"/>
        <v>1.8000000000000007</v>
      </c>
      <c r="J3113" s="77">
        <f t="shared" si="496"/>
        <v>1.2199999999999989</v>
      </c>
      <c r="K3113" s="80">
        <v>3</v>
      </c>
      <c r="L3113" s="80"/>
    </row>
    <row r="3114" spans="1:12" s="1" customFormat="1" ht="15" customHeight="1">
      <c r="A3114" s="137">
        <v>38161</v>
      </c>
      <c r="B3114" s="73" t="s">
        <v>1840</v>
      </c>
      <c r="C3114" s="74" t="s">
        <v>1841</v>
      </c>
      <c r="D3114" s="73" t="s">
        <v>309</v>
      </c>
      <c r="E3114" s="78">
        <v>14</v>
      </c>
      <c r="F3114" s="77">
        <v>14</v>
      </c>
      <c r="G3114" s="77">
        <v>14.35</v>
      </c>
      <c r="H3114" s="91">
        <f t="shared" si="494"/>
        <v>2.4999999999999974E-2</v>
      </c>
      <c r="I3114" s="77">
        <f t="shared" si="495"/>
        <v>0</v>
      </c>
      <c r="J3114" s="77">
        <f t="shared" si="496"/>
        <v>0.34999999999999964</v>
      </c>
      <c r="K3114" s="80">
        <v>1</v>
      </c>
      <c r="L3114" s="80"/>
    </row>
    <row r="3115" spans="1:12" s="1" customFormat="1" ht="15" hidden="1" customHeight="1">
      <c r="A3115" s="137">
        <v>38161</v>
      </c>
      <c r="B3115" s="73" t="s">
        <v>1842</v>
      </c>
      <c r="C3115" s="74" t="s">
        <v>1843</v>
      </c>
      <c r="D3115" s="73" t="s">
        <v>2560</v>
      </c>
      <c r="E3115" s="78">
        <v>14</v>
      </c>
      <c r="F3115" s="77">
        <v>14</v>
      </c>
      <c r="G3115" s="77">
        <v>13.95</v>
      </c>
      <c r="H3115" s="91">
        <f t="shared" si="494"/>
        <v>-3.5714285714286221E-3</v>
      </c>
      <c r="I3115" s="77">
        <f t="shared" si="495"/>
        <v>0</v>
      </c>
      <c r="J3115" s="77">
        <f t="shared" si="496"/>
        <v>-5.0000000000000711E-2</v>
      </c>
      <c r="K3115" s="80">
        <v>1</v>
      </c>
      <c r="L3115" s="80"/>
    </row>
    <row r="3116" spans="1:12" s="1" customFormat="1" ht="15" hidden="1" customHeight="1">
      <c r="A3116" s="137">
        <v>38162</v>
      </c>
      <c r="B3116" s="73" t="s">
        <v>1846</v>
      </c>
      <c r="C3116" s="74" t="s">
        <v>1847</v>
      </c>
      <c r="D3116" s="73" t="s">
        <v>1848</v>
      </c>
      <c r="E3116" s="78">
        <v>10</v>
      </c>
      <c r="F3116" s="77">
        <v>10.25</v>
      </c>
      <c r="G3116" s="77">
        <v>10.15</v>
      </c>
      <c r="H3116" s="91">
        <f t="shared" si="494"/>
        <v>1.5000000000000036E-2</v>
      </c>
      <c r="I3116" s="77">
        <f t="shared" si="495"/>
        <v>0.25</v>
      </c>
      <c r="J3116" s="77">
        <f t="shared" si="496"/>
        <v>0.15000000000000036</v>
      </c>
      <c r="K3116" s="80">
        <v>1</v>
      </c>
      <c r="L3116" s="80"/>
    </row>
    <row r="3117" spans="1:12" s="1" customFormat="1" ht="15" hidden="1" customHeight="1">
      <c r="A3117" s="137">
        <v>38162</v>
      </c>
      <c r="B3117" s="211" t="s">
        <v>1849</v>
      </c>
      <c r="C3117" s="74" t="s">
        <v>1850</v>
      </c>
      <c r="D3117" s="73" t="s">
        <v>374</v>
      </c>
      <c r="E3117" s="78">
        <v>10</v>
      </c>
      <c r="F3117" s="77">
        <v>10.210000000000001</v>
      </c>
      <c r="G3117" s="77">
        <v>10.039999999999999</v>
      </c>
      <c r="H3117" s="91">
        <f t="shared" si="494"/>
        <v>3.9999999999999151E-3</v>
      </c>
      <c r="I3117" s="77">
        <f t="shared" si="495"/>
        <v>0.21000000000000085</v>
      </c>
      <c r="J3117" s="77">
        <f t="shared" si="496"/>
        <v>3.9999999999999147E-2</v>
      </c>
      <c r="K3117" s="80">
        <v>1</v>
      </c>
      <c r="L3117" s="80"/>
    </row>
    <row r="3118" spans="1:12" s="1" customFormat="1" ht="15" hidden="1" customHeight="1">
      <c r="A3118" s="137">
        <v>38162</v>
      </c>
      <c r="B3118" s="73" t="s">
        <v>1844</v>
      </c>
      <c r="C3118" s="74" t="s">
        <v>1845</v>
      </c>
      <c r="D3118" s="73" t="s">
        <v>4960</v>
      </c>
      <c r="E3118" s="78">
        <v>20</v>
      </c>
      <c r="F3118" s="77">
        <v>27.95</v>
      </c>
      <c r="G3118" s="77">
        <v>26</v>
      </c>
      <c r="H3118" s="91">
        <f t="shared" si="494"/>
        <v>0.3</v>
      </c>
      <c r="I3118" s="77">
        <f t="shared" si="495"/>
        <v>7.9499999999999993</v>
      </c>
      <c r="J3118" s="77">
        <f t="shared" si="496"/>
        <v>6</v>
      </c>
      <c r="K3118" s="80">
        <v>3</v>
      </c>
      <c r="L3118" s="80"/>
    </row>
    <row r="3119" spans="1:12" s="1" customFormat="1" ht="15" hidden="1" customHeight="1">
      <c r="A3119" s="137">
        <v>38166</v>
      </c>
      <c r="B3119" s="73" t="s">
        <v>1851</v>
      </c>
      <c r="C3119" s="74" t="s">
        <v>1852</v>
      </c>
      <c r="D3119" s="73" t="s">
        <v>2481</v>
      </c>
      <c r="E3119" s="78">
        <v>15.8</v>
      </c>
      <c r="F3119" s="77">
        <v>17</v>
      </c>
      <c r="G3119" s="77">
        <v>17.600000000000001</v>
      </c>
      <c r="H3119" s="91">
        <f t="shared" si="494"/>
        <v>0.11392405063291143</v>
      </c>
      <c r="I3119" s="77">
        <f t="shared" si="495"/>
        <v>1.1999999999999993</v>
      </c>
      <c r="J3119" s="77">
        <f t="shared" si="496"/>
        <v>1.8000000000000007</v>
      </c>
      <c r="K3119" s="80">
        <v>2</v>
      </c>
      <c r="L3119" s="80"/>
    </row>
    <row r="3120" spans="1:12" s="1" customFormat="1" ht="15" hidden="1" customHeight="1">
      <c r="A3120" s="137">
        <v>38167</v>
      </c>
      <c r="B3120" s="73" t="s">
        <v>1185</v>
      </c>
      <c r="C3120" s="74" t="s">
        <v>1186</v>
      </c>
      <c r="D3120" s="73" t="s">
        <v>2893</v>
      </c>
      <c r="E3120" s="78">
        <v>18.5</v>
      </c>
      <c r="F3120" s="77">
        <v>20.75</v>
      </c>
      <c r="G3120" s="77">
        <v>21</v>
      </c>
      <c r="H3120" s="91">
        <f t="shared" si="494"/>
        <v>0.13513513513513514</v>
      </c>
      <c r="I3120" s="77">
        <f t="shared" si="495"/>
        <v>2.25</v>
      </c>
      <c r="J3120" s="77">
        <f t="shared" si="496"/>
        <v>2.5</v>
      </c>
      <c r="K3120" s="80">
        <v>3</v>
      </c>
      <c r="L3120" s="80"/>
    </row>
    <row r="3121" spans="1:12" s="1" customFormat="1" ht="15" hidden="1" customHeight="1">
      <c r="A3121" s="137">
        <v>38167</v>
      </c>
      <c r="B3121" s="73" t="s">
        <v>1183</v>
      </c>
      <c r="C3121" s="74" t="s">
        <v>1184</v>
      </c>
      <c r="D3121" s="138" t="s">
        <v>3383</v>
      </c>
      <c r="E3121" s="78">
        <v>12</v>
      </c>
      <c r="F3121" s="77">
        <v>14.8</v>
      </c>
      <c r="G3121" s="77">
        <v>16.43</v>
      </c>
      <c r="H3121" s="91">
        <f t="shared" si="494"/>
        <v>0.36916666666666664</v>
      </c>
      <c r="I3121" s="77">
        <f t="shared" si="495"/>
        <v>2.8000000000000007</v>
      </c>
      <c r="J3121" s="77">
        <f t="shared" si="496"/>
        <v>4.43</v>
      </c>
      <c r="K3121" s="80">
        <v>2</v>
      </c>
      <c r="L3121" s="80"/>
    </row>
    <row r="3122" spans="1:12" s="1" customFormat="1" ht="15" hidden="1" customHeight="1">
      <c r="A3122" s="137">
        <v>38168</v>
      </c>
      <c r="B3122" s="73" t="s">
        <v>1187</v>
      </c>
      <c r="C3122" s="74" t="s">
        <v>1188</v>
      </c>
      <c r="D3122" s="73" t="s">
        <v>2307</v>
      </c>
      <c r="E3122" s="78">
        <v>17</v>
      </c>
      <c r="F3122" s="77">
        <v>19.3</v>
      </c>
      <c r="G3122" s="77">
        <v>19.53</v>
      </c>
      <c r="H3122" s="91">
        <f t="shared" si="494"/>
        <v>0.14882352941176477</v>
      </c>
      <c r="I3122" s="77">
        <f t="shared" si="495"/>
        <v>2.3000000000000007</v>
      </c>
      <c r="J3122" s="77">
        <f t="shared" si="496"/>
        <v>2.5300000000000011</v>
      </c>
      <c r="K3122" s="80">
        <v>2</v>
      </c>
      <c r="L3122" s="80"/>
    </row>
    <row r="3123" spans="1:12" s="1" customFormat="1" ht="15" hidden="1" customHeight="1">
      <c r="A3123" s="137">
        <v>38175</v>
      </c>
      <c r="B3123" s="73" t="s">
        <v>1189</v>
      </c>
      <c r="C3123" s="74" t="s">
        <v>1190</v>
      </c>
      <c r="D3123" s="73" t="s">
        <v>309</v>
      </c>
      <c r="E3123" s="78">
        <v>22.25</v>
      </c>
      <c r="F3123" s="77">
        <v>23.5</v>
      </c>
      <c r="G3123" s="77">
        <v>24.55</v>
      </c>
      <c r="H3123" s="91">
        <f t="shared" si="494"/>
        <v>0.10337078651685397</v>
      </c>
      <c r="I3123" s="77">
        <f t="shared" si="495"/>
        <v>1.25</v>
      </c>
      <c r="J3123" s="77">
        <f t="shared" si="496"/>
        <v>2.3000000000000007</v>
      </c>
      <c r="K3123" s="80">
        <v>3</v>
      </c>
      <c r="L3123" s="80"/>
    </row>
    <row r="3124" spans="1:12" s="1" customFormat="1" ht="15" hidden="1" customHeight="1">
      <c r="A3124" s="137">
        <v>38176</v>
      </c>
      <c r="B3124" s="73" t="s">
        <v>1191</v>
      </c>
      <c r="C3124" s="74" t="s">
        <v>1192</v>
      </c>
      <c r="D3124" s="209" t="s">
        <v>1816</v>
      </c>
      <c r="E3124" s="78">
        <v>10</v>
      </c>
      <c r="F3124" s="77">
        <v>10.25</v>
      </c>
      <c r="G3124" s="77">
        <v>10.1</v>
      </c>
      <c r="H3124" s="91">
        <f t="shared" si="494"/>
        <v>9.9999999999999638E-3</v>
      </c>
      <c r="I3124" s="77">
        <f t="shared" si="495"/>
        <v>0.25</v>
      </c>
      <c r="J3124" s="77">
        <f t="shared" si="496"/>
        <v>9.9999999999999645E-2</v>
      </c>
      <c r="K3124" s="80">
        <v>3</v>
      </c>
      <c r="L3124" s="74" t="s">
        <v>3006</v>
      </c>
    </row>
    <row r="3125" spans="1:12" s="1" customFormat="1" ht="15" hidden="1" customHeight="1">
      <c r="A3125" s="137">
        <v>38176</v>
      </c>
      <c r="B3125" s="211" t="s">
        <v>1193</v>
      </c>
      <c r="C3125" s="74" t="s">
        <v>1194</v>
      </c>
      <c r="D3125" s="138" t="s">
        <v>2864</v>
      </c>
      <c r="E3125" s="78">
        <v>12</v>
      </c>
      <c r="F3125" s="77">
        <v>12.3</v>
      </c>
      <c r="G3125" s="77">
        <v>11.51</v>
      </c>
      <c r="H3125" s="91">
        <f t="shared" si="494"/>
        <v>-4.0833333333333353E-2</v>
      </c>
      <c r="I3125" s="77">
        <f t="shared" si="495"/>
        <v>0.30000000000000071</v>
      </c>
      <c r="J3125" s="77">
        <f t="shared" si="496"/>
        <v>-0.49000000000000021</v>
      </c>
      <c r="K3125" s="80">
        <v>2</v>
      </c>
      <c r="L3125" s="74" t="s">
        <v>3006</v>
      </c>
    </row>
    <row r="3126" spans="1:12" s="1" customFormat="1" ht="15" hidden="1" customHeight="1">
      <c r="A3126" s="137">
        <v>38177</v>
      </c>
      <c r="B3126" s="209" t="s">
        <v>1195</v>
      </c>
      <c r="C3126" s="74" t="s">
        <v>1196</v>
      </c>
      <c r="D3126" s="138" t="s">
        <v>2223</v>
      </c>
      <c r="E3126" s="78">
        <v>14</v>
      </c>
      <c r="F3126" s="77">
        <v>14</v>
      </c>
      <c r="G3126" s="77">
        <v>14.02</v>
      </c>
      <c r="H3126" s="91">
        <f t="shared" si="494"/>
        <v>1.4285714285713982E-3</v>
      </c>
      <c r="I3126" s="77">
        <f t="shared" si="495"/>
        <v>0</v>
      </c>
      <c r="J3126" s="77">
        <f t="shared" si="496"/>
        <v>1.9999999999999574E-2</v>
      </c>
      <c r="K3126" s="80">
        <v>1</v>
      </c>
      <c r="L3126" s="80"/>
    </row>
    <row r="3127" spans="1:12" s="1" customFormat="1" ht="15" hidden="1" customHeight="1">
      <c r="A3127" s="137">
        <v>38180</v>
      </c>
      <c r="B3127" s="211" t="s">
        <v>1197</v>
      </c>
      <c r="C3127" s="74" t="s">
        <v>4464</v>
      </c>
      <c r="D3127" s="73" t="s">
        <v>4465</v>
      </c>
      <c r="E3127" s="78">
        <v>14</v>
      </c>
      <c r="F3127" s="77">
        <v>14</v>
      </c>
      <c r="G3127" s="77">
        <v>13.5</v>
      </c>
      <c r="H3127" s="91">
        <f t="shared" si="494"/>
        <v>-3.5714285714285712E-2</v>
      </c>
      <c r="I3127" s="77">
        <f t="shared" si="495"/>
        <v>0</v>
      </c>
      <c r="J3127" s="77">
        <f t="shared" si="496"/>
        <v>-0.5</v>
      </c>
      <c r="K3127" s="80">
        <v>1</v>
      </c>
      <c r="L3127" s="80"/>
    </row>
    <row r="3128" spans="1:12" s="1" customFormat="1" ht="15" hidden="1" customHeight="1">
      <c r="A3128" s="137">
        <v>38181</v>
      </c>
      <c r="B3128" s="211" t="s">
        <v>4466</v>
      </c>
      <c r="C3128" s="74" t="s">
        <v>4467</v>
      </c>
      <c r="D3128" s="73" t="s">
        <v>4468</v>
      </c>
      <c r="E3128" s="78">
        <v>7.5</v>
      </c>
      <c r="F3128" s="77">
        <v>7.5</v>
      </c>
      <c r="G3128" s="77">
        <v>8.15</v>
      </c>
      <c r="H3128" s="91">
        <f t="shared" si="494"/>
        <v>8.6666666666666711E-2</v>
      </c>
      <c r="I3128" s="77">
        <f t="shared" si="495"/>
        <v>0</v>
      </c>
      <c r="J3128" s="77">
        <f t="shared" si="496"/>
        <v>0.65000000000000036</v>
      </c>
      <c r="K3128" s="80">
        <v>1</v>
      </c>
      <c r="L3128" s="80"/>
    </row>
    <row r="3129" spans="1:12" s="1" customFormat="1" ht="15" hidden="1" customHeight="1">
      <c r="A3129" s="137">
        <v>38182</v>
      </c>
      <c r="B3129" s="73" t="s">
        <v>4469</v>
      </c>
      <c r="C3129" s="74" t="s">
        <v>4470</v>
      </c>
      <c r="D3129" s="73" t="s">
        <v>2890</v>
      </c>
      <c r="E3129" s="78">
        <v>7.5</v>
      </c>
      <c r="F3129" s="77">
        <v>8.75</v>
      </c>
      <c r="G3129" s="77">
        <v>9.35</v>
      </c>
      <c r="H3129" s="91">
        <f t="shared" si="494"/>
        <v>0.24666666666666662</v>
      </c>
      <c r="I3129" s="77">
        <f t="shared" si="495"/>
        <v>1.25</v>
      </c>
      <c r="J3129" s="77">
        <f t="shared" si="496"/>
        <v>1.8499999999999996</v>
      </c>
      <c r="K3129" s="80">
        <v>2</v>
      </c>
      <c r="L3129" s="80"/>
    </row>
    <row r="3130" spans="1:12" s="1" customFormat="1" ht="15" hidden="1" customHeight="1">
      <c r="A3130" s="137">
        <v>38183</v>
      </c>
      <c r="B3130" s="211" t="s">
        <v>1350</v>
      </c>
      <c r="C3130" s="74" t="s">
        <v>3089</v>
      </c>
      <c r="D3130" s="73" t="s">
        <v>3090</v>
      </c>
      <c r="E3130" s="78">
        <v>16</v>
      </c>
      <c r="F3130" s="77">
        <v>16</v>
      </c>
      <c r="G3130" s="77">
        <v>15.64</v>
      </c>
      <c r="H3130" s="91">
        <f t="shared" si="494"/>
        <v>-2.2499999999999964E-2</v>
      </c>
      <c r="I3130" s="77">
        <f t="shared" si="495"/>
        <v>0</v>
      </c>
      <c r="J3130" s="77">
        <f t="shared" si="496"/>
        <v>-0.35999999999999943</v>
      </c>
      <c r="K3130" s="80">
        <v>2</v>
      </c>
      <c r="L3130" s="74" t="s">
        <v>3006</v>
      </c>
    </row>
    <row r="3131" spans="1:12" s="1" customFormat="1" ht="15" customHeight="1">
      <c r="A3131" s="137">
        <v>38183</v>
      </c>
      <c r="B3131" s="73" t="s">
        <v>4473</v>
      </c>
      <c r="C3131" s="74" t="s">
        <v>4474</v>
      </c>
      <c r="D3131" s="73" t="s">
        <v>4475</v>
      </c>
      <c r="E3131" s="78">
        <v>13</v>
      </c>
      <c r="F3131" s="77">
        <v>13</v>
      </c>
      <c r="G3131" s="77">
        <v>14.02</v>
      </c>
      <c r="H3131" s="91">
        <f t="shared" si="494"/>
        <v>7.846153846153843E-2</v>
      </c>
      <c r="I3131" s="77">
        <f t="shared" si="495"/>
        <v>0</v>
      </c>
      <c r="J3131" s="77">
        <f t="shared" si="496"/>
        <v>1.0199999999999996</v>
      </c>
      <c r="K3131" s="80">
        <v>2</v>
      </c>
      <c r="L3131" s="80"/>
    </row>
    <row r="3132" spans="1:12" s="1" customFormat="1" ht="15" hidden="1" customHeight="1">
      <c r="A3132" s="137">
        <v>38183</v>
      </c>
      <c r="B3132" s="73" t="s">
        <v>1342</v>
      </c>
      <c r="C3132" s="74" t="s">
        <v>1343</v>
      </c>
      <c r="D3132" s="73" t="s">
        <v>1344</v>
      </c>
      <c r="E3132" s="78">
        <v>15</v>
      </c>
      <c r="F3132" s="77">
        <v>14.4</v>
      </c>
      <c r="G3132" s="77">
        <v>14.05</v>
      </c>
      <c r="H3132" s="91">
        <f t="shared" si="494"/>
        <v>-6.3333333333333283E-2</v>
      </c>
      <c r="I3132" s="77">
        <f t="shared" si="495"/>
        <v>-0.59999999999999964</v>
      </c>
      <c r="J3132" s="77">
        <f t="shared" si="496"/>
        <v>-0.94999999999999929</v>
      </c>
      <c r="K3132" s="80">
        <v>1</v>
      </c>
      <c r="L3132" s="80"/>
    </row>
    <row r="3133" spans="1:12" s="1" customFormat="1" ht="15" hidden="1" customHeight="1">
      <c r="A3133" s="137">
        <v>38183</v>
      </c>
      <c r="B3133" s="211" t="s">
        <v>1345</v>
      </c>
      <c r="C3133" s="74" t="s">
        <v>1346</v>
      </c>
      <c r="D3133" s="73" t="s">
        <v>2890</v>
      </c>
      <c r="E3133" s="78">
        <v>7</v>
      </c>
      <c r="F3133" s="77">
        <v>8</v>
      </c>
      <c r="G3133" s="77">
        <v>7.5</v>
      </c>
      <c r="H3133" s="91">
        <f t="shared" si="494"/>
        <v>7.1428571428571425E-2</v>
      </c>
      <c r="I3133" s="77">
        <f t="shared" si="495"/>
        <v>1</v>
      </c>
      <c r="J3133" s="77">
        <f t="shared" si="496"/>
        <v>0.5</v>
      </c>
      <c r="K3133" s="80">
        <v>2</v>
      </c>
      <c r="L3133" s="80"/>
    </row>
    <row r="3134" spans="1:12" s="1" customFormat="1" ht="15" hidden="1" customHeight="1">
      <c r="A3134" s="137">
        <v>38183</v>
      </c>
      <c r="B3134" s="73" t="s">
        <v>1347</v>
      </c>
      <c r="C3134" s="74" t="s">
        <v>1348</v>
      </c>
      <c r="D3134" s="73" t="s">
        <v>1349</v>
      </c>
      <c r="E3134" s="78">
        <v>14</v>
      </c>
      <c r="F3134" s="77">
        <v>14.5</v>
      </c>
      <c r="G3134" s="77">
        <v>15.2</v>
      </c>
      <c r="H3134" s="91">
        <f t="shared" si="494"/>
        <v>8.571428571428566E-2</v>
      </c>
      <c r="I3134" s="77">
        <f t="shared" si="495"/>
        <v>0.5</v>
      </c>
      <c r="J3134" s="77">
        <f t="shared" si="496"/>
        <v>1.1999999999999993</v>
      </c>
      <c r="K3134" s="80">
        <v>2</v>
      </c>
      <c r="L3134" s="80"/>
    </row>
    <row r="3135" spans="1:12" s="1" customFormat="1" ht="15" hidden="1" customHeight="1">
      <c r="A3135" s="137">
        <v>38183</v>
      </c>
      <c r="B3135" s="73" t="s">
        <v>4471</v>
      </c>
      <c r="C3135" s="74" t="s">
        <v>4472</v>
      </c>
      <c r="D3135" s="73" t="s">
        <v>4954</v>
      </c>
      <c r="E3135" s="78">
        <v>13</v>
      </c>
      <c r="F3135" s="77">
        <v>16</v>
      </c>
      <c r="G3135" s="77">
        <v>18.7</v>
      </c>
      <c r="H3135" s="91">
        <f t="shared" si="494"/>
        <v>0.4384615384615384</v>
      </c>
      <c r="I3135" s="77">
        <f t="shared" si="495"/>
        <v>3</v>
      </c>
      <c r="J3135" s="77">
        <f t="shared" si="496"/>
        <v>5.6999999999999993</v>
      </c>
      <c r="K3135" s="80">
        <v>2</v>
      </c>
      <c r="L3135" s="80"/>
    </row>
    <row r="3136" spans="1:12" s="1" customFormat="1" ht="15" hidden="1" customHeight="1">
      <c r="A3136" s="137">
        <v>38187</v>
      </c>
      <c r="B3136" s="211" t="s">
        <v>201</v>
      </c>
      <c r="C3136" s="74" t="s">
        <v>202</v>
      </c>
      <c r="D3136" s="209" t="s">
        <v>2841</v>
      </c>
      <c r="E3136" s="78">
        <v>12</v>
      </c>
      <c r="F3136" s="77">
        <v>12.03</v>
      </c>
      <c r="G3136" s="77">
        <v>12.34</v>
      </c>
      <c r="H3136" s="91">
        <f t="shared" si="494"/>
        <v>2.8333333333333321E-2</v>
      </c>
      <c r="I3136" s="77">
        <f t="shared" si="495"/>
        <v>2.9999999999999361E-2</v>
      </c>
      <c r="J3136" s="77">
        <f t="shared" si="496"/>
        <v>0.33999999999999986</v>
      </c>
      <c r="K3136" s="80">
        <v>1</v>
      </c>
      <c r="L3136" s="80"/>
    </row>
    <row r="3137" spans="1:12" s="1" customFormat="1" ht="15" hidden="1" customHeight="1">
      <c r="A3137" s="137">
        <v>38189</v>
      </c>
      <c r="B3137" s="73" t="s">
        <v>213</v>
      </c>
      <c r="C3137" s="74" t="s">
        <v>214</v>
      </c>
      <c r="D3137" s="73" t="s">
        <v>215</v>
      </c>
      <c r="E3137" s="78">
        <v>14</v>
      </c>
      <c r="F3137" s="77">
        <v>14.08</v>
      </c>
      <c r="G3137" s="77">
        <v>13.45</v>
      </c>
      <c r="H3137" s="91">
        <f t="shared" si="494"/>
        <v>-3.9285714285714333E-2</v>
      </c>
      <c r="I3137" s="77">
        <f t="shared" si="495"/>
        <v>8.0000000000000071E-2</v>
      </c>
      <c r="J3137" s="77">
        <f t="shared" si="496"/>
        <v>-0.55000000000000071</v>
      </c>
      <c r="K3137" s="80">
        <v>2</v>
      </c>
      <c r="L3137" s="74" t="s">
        <v>3006</v>
      </c>
    </row>
    <row r="3138" spans="1:12" s="1" customFormat="1" ht="15" hidden="1" customHeight="1">
      <c r="A3138" s="137">
        <v>38189</v>
      </c>
      <c r="B3138" s="209" t="s">
        <v>203</v>
      </c>
      <c r="C3138" s="74" t="s">
        <v>204</v>
      </c>
      <c r="D3138" s="209" t="s">
        <v>4794</v>
      </c>
      <c r="E3138" s="78">
        <v>8</v>
      </c>
      <c r="F3138" s="77">
        <v>8.35</v>
      </c>
      <c r="G3138" s="77">
        <v>8.5500000000000007</v>
      </c>
      <c r="H3138" s="91">
        <f t="shared" si="494"/>
        <v>6.8750000000000089E-2</v>
      </c>
      <c r="I3138" s="77">
        <f t="shared" si="495"/>
        <v>0.34999999999999964</v>
      </c>
      <c r="J3138" s="77">
        <f t="shared" si="496"/>
        <v>0.55000000000000071</v>
      </c>
      <c r="K3138" s="80">
        <v>2</v>
      </c>
      <c r="L3138" s="80"/>
    </row>
    <row r="3139" spans="1:12" s="1" customFormat="1" ht="15" hidden="1" customHeight="1">
      <c r="A3139" s="137">
        <v>38189</v>
      </c>
      <c r="B3139" s="73" t="s">
        <v>205</v>
      </c>
      <c r="C3139" s="74" t="s">
        <v>206</v>
      </c>
      <c r="D3139" s="73" t="s">
        <v>207</v>
      </c>
      <c r="E3139" s="78">
        <v>19</v>
      </c>
      <c r="F3139" s="77">
        <v>19</v>
      </c>
      <c r="G3139" s="77">
        <v>19.5</v>
      </c>
      <c r="H3139" s="91">
        <f t="shared" si="494"/>
        <v>2.6315789473684209E-2</v>
      </c>
      <c r="I3139" s="77">
        <f t="shared" si="495"/>
        <v>0</v>
      </c>
      <c r="J3139" s="77">
        <f t="shared" si="496"/>
        <v>0.5</v>
      </c>
      <c r="K3139" s="80">
        <v>2</v>
      </c>
      <c r="L3139" s="80"/>
    </row>
    <row r="3140" spans="1:12" s="1" customFormat="1" ht="15" hidden="1" customHeight="1">
      <c r="A3140" s="137">
        <v>38189</v>
      </c>
      <c r="B3140" s="73" t="s">
        <v>208</v>
      </c>
      <c r="C3140" s="74" t="s">
        <v>209</v>
      </c>
      <c r="D3140" s="138" t="s">
        <v>1816</v>
      </c>
      <c r="E3140" s="78">
        <v>13</v>
      </c>
      <c r="F3140" s="77">
        <v>13</v>
      </c>
      <c r="G3140" s="77">
        <v>15.2</v>
      </c>
      <c r="H3140" s="91">
        <f t="shared" si="494"/>
        <v>0.16923076923076918</v>
      </c>
      <c r="I3140" s="77">
        <f t="shared" si="495"/>
        <v>0</v>
      </c>
      <c r="J3140" s="77">
        <f t="shared" si="496"/>
        <v>2.1999999999999993</v>
      </c>
      <c r="K3140" s="80">
        <v>2</v>
      </c>
      <c r="L3140" s="80"/>
    </row>
    <row r="3141" spans="1:12" s="1" customFormat="1" ht="15" hidden="1" customHeight="1">
      <c r="A3141" s="137">
        <v>38189</v>
      </c>
      <c r="B3141" s="211" t="s">
        <v>210</v>
      </c>
      <c r="C3141" s="74" t="s">
        <v>211</v>
      </c>
      <c r="D3141" s="209" t="s">
        <v>212</v>
      </c>
      <c r="E3141" s="78">
        <v>8</v>
      </c>
      <c r="F3141" s="77">
        <v>8.11</v>
      </c>
      <c r="G3141" s="77">
        <v>8.0500000000000007</v>
      </c>
      <c r="H3141" s="91">
        <f t="shared" si="494"/>
        <v>6.2500000000000888E-3</v>
      </c>
      <c r="I3141" s="77">
        <f t="shared" si="495"/>
        <v>0.10999999999999943</v>
      </c>
      <c r="J3141" s="77">
        <f t="shared" si="496"/>
        <v>5.0000000000000711E-2</v>
      </c>
      <c r="K3141" s="80">
        <v>1</v>
      </c>
      <c r="L3141" s="80"/>
    </row>
    <row r="3142" spans="1:12" s="1" customFormat="1" ht="15" hidden="1" customHeight="1">
      <c r="A3142" s="137">
        <v>38190</v>
      </c>
      <c r="B3142" s="211" t="s">
        <v>3052</v>
      </c>
      <c r="C3142" s="207" t="s">
        <v>3053</v>
      </c>
      <c r="D3142" s="209" t="s">
        <v>3054</v>
      </c>
      <c r="E3142" s="78">
        <v>7.5</v>
      </c>
      <c r="F3142" s="77">
        <v>7.6</v>
      </c>
      <c r="G3142" s="77">
        <v>7.2</v>
      </c>
      <c r="H3142" s="91">
        <f t="shared" si="494"/>
        <v>-3.9999999999999973E-2</v>
      </c>
      <c r="I3142" s="77">
        <f t="shared" si="495"/>
        <v>9.9999999999999645E-2</v>
      </c>
      <c r="J3142" s="77">
        <f t="shared" si="496"/>
        <v>-0.29999999999999982</v>
      </c>
      <c r="K3142" s="80">
        <v>1</v>
      </c>
      <c r="L3142" s="80"/>
    </row>
    <row r="3143" spans="1:12" s="1" customFormat="1" ht="15" hidden="1" customHeight="1">
      <c r="A3143" s="137">
        <v>38190</v>
      </c>
      <c r="B3143" s="73" t="s">
        <v>3055</v>
      </c>
      <c r="C3143" s="207" t="s">
        <v>3056</v>
      </c>
      <c r="D3143" s="126" t="s">
        <v>1940</v>
      </c>
      <c r="E3143" s="78">
        <v>6.95</v>
      </c>
      <c r="F3143" s="77">
        <v>7.03</v>
      </c>
      <c r="G3143" s="77">
        <v>6.01</v>
      </c>
      <c r="H3143" s="91">
        <f t="shared" si="494"/>
        <v>-0.13525179856115113</v>
      </c>
      <c r="I3143" s="77">
        <f t="shared" si="495"/>
        <v>8.0000000000000071E-2</v>
      </c>
      <c r="J3143" s="77">
        <f t="shared" si="496"/>
        <v>-0.94000000000000039</v>
      </c>
      <c r="K3143" s="80">
        <v>1</v>
      </c>
      <c r="L3143" s="80"/>
    </row>
    <row r="3144" spans="1:12" s="1" customFormat="1" ht="15" hidden="1" customHeight="1">
      <c r="A3144" s="137">
        <v>38190</v>
      </c>
      <c r="B3144" s="73" t="s">
        <v>3057</v>
      </c>
      <c r="C3144" s="74" t="s">
        <v>3058</v>
      </c>
      <c r="D3144" s="73" t="s">
        <v>3059</v>
      </c>
      <c r="E3144" s="78">
        <v>11</v>
      </c>
      <c r="F3144" s="77">
        <v>11</v>
      </c>
      <c r="G3144" s="77">
        <v>10.6</v>
      </c>
      <c r="H3144" s="91">
        <f t="shared" si="494"/>
        <v>-3.6363636363636397E-2</v>
      </c>
      <c r="I3144" s="77">
        <f t="shared" si="495"/>
        <v>0</v>
      </c>
      <c r="J3144" s="77">
        <f t="shared" si="496"/>
        <v>-0.40000000000000036</v>
      </c>
      <c r="K3144" s="80">
        <v>1</v>
      </c>
      <c r="L3144" s="80"/>
    </row>
    <row r="3145" spans="1:12" s="1" customFormat="1" ht="15" hidden="1" customHeight="1">
      <c r="A3145" s="137">
        <v>38190</v>
      </c>
      <c r="B3145" s="211" t="s">
        <v>3050</v>
      </c>
      <c r="C3145" s="207" t="s">
        <v>3051</v>
      </c>
      <c r="D3145" s="209" t="s">
        <v>309</v>
      </c>
      <c r="E3145" s="78">
        <v>18</v>
      </c>
      <c r="F3145" s="77">
        <v>20.149999999999999</v>
      </c>
      <c r="G3145" s="77">
        <v>22.5</v>
      </c>
      <c r="H3145" s="91">
        <f t="shared" si="494"/>
        <v>0.25</v>
      </c>
      <c r="I3145" s="77">
        <f t="shared" si="495"/>
        <v>2.1499999999999986</v>
      </c>
      <c r="J3145" s="77">
        <f t="shared" si="496"/>
        <v>4.5</v>
      </c>
      <c r="K3145" s="80">
        <v>2</v>
      </c>
      <c r="L3145" s="80"/>
    </row>
    <row r="3146" spans="1:12" s="1" customFormat="1" ht="15" hidden="1" customHeight="1">
      <c r="A3146" s="137">
        <v>38195</v>
      </c>
      <c r="B3146" s="211" t="s">
        <v>3060</v>
      </c>
      <c r="C3146" s="74" t="s">
        <v>3061</v>
      </c>
      <c r="D3146" s="209" t="s">
        <v>3062</v>
      </c>
      <c r="E3146" s="78">
        <v>15</v>
      </c>
      <c r="F3146" s="77">
        <v>15</v>
      </c>
      <c r="G3146" s="77">
        <v>15</v>
      </c>
      <c r="H3146" s="91">
        <f t="shared" si="494"/>
        <v>0</v>
      </c>
      <c r="I3146" s="77">
        <f t="shared" si="495"/>
        <v>0</v>
      </c>
      <c r="J3146" s="77">
        <f t="shared" si="496"/>
        <v>0</v>
      </c>
      <c r="K3146" s="80">
        <v>1</v>
      </c>
      <c r="L3146" s="80"/>
    </row>
    <row r="3147" spans="1:12" s="1" customFormat="1" ht="15" hidden="1" customHeight="1">
      <c r="A3147" s="137">
        <v>38195</v>
      </c>
      <c r="B3147" s="211" t="s">
        <v>3063</v>
      </c>
      <c r="C3147" s="74" t="s">
        <v>3064</v>
      </c>
      <c r="D3147" s="209" t="s">
        <v>1816</v>
      </c>
      <c r="E3147" s="78">
        <v>14</v>
      </c>
      <c r="F3147" s="77">
        <v>15.49</v>
      </c>
      <c r="G3147" s="77">
        <v>14.08</v>
      </c>
      <c r="H3147" s="91">
        <f t="shared" si="494"/>
        <v>5.7142857142857195E-3</v>
      </c>
      <c r="I3147" s="77">
        <f t="shared" si="495"/>
        <v>1.4900000000000002</v>
      </c>
      <c r="J3147" s="77">
        <f t="shared" si="496"/>
        <v>8.0000000000000071E-2</v>
      </c>
      <c r="K3147" s="80">
        <v>2</v>
      </c>
      <c r="L3147" s="80"/>
    </row>
    <row r="3148" spans="1:12" s="1" customFormat="1" ht="15" hidden="1" customHeight="1">
      <c r="A3148" s="137">
        <v>38196</v>
      </c>
      <c r="B3148" s="73" t="s">
        <v>3065</v>
      </c>
      <c r="C3148" s="74" t="s">
        <v>3066</v>
      </c>
      <c r="D3148" s="73" t="s">
        <v>309</v>
      </c>
      <c r="E3148" s="78">
        <v>8</v>
      </c>
      <c r="F3148" s="77">
        <v>8.1</v>
      </c>
      <c r="G3148" s="77">
        <v>8.25</v>
      </c>
      <c r="H3148" s="91">
        <f t="shared" si="494"/>
        <v>3.125E-2</v>
      </c>
      <c r="I3148" s="77">
        <f t="shared" si="495"/>
        <v>9.9999999999999645E-2</v>
      </c>
      <c r="J3148" s="77">
        <f t="shared" si="496"/>
        <v>0.25</v>
      </c>
      <c r="K3148" s="80">
        <v>1</v>
      </c>
      <c r="L3148" s="80"/>
    </row>
    <row r="3149" spans="1:12" s="1" customFormat="1" ht="15" hidden="1" customHeight="1">
      <c r="A3149" s="137">
        <v>38197</v>
      </c>
      <c r="B3149" s="73" t="s">
        <v>661</v>
      </c>
      <c r="C3149" s="74" t="s">
        <v>662</v>
      </c>
      <c r="D3149" s="73" t="s">
        <v>4408</v>
      </c>
      <c r="E3149" s="78">
        <v>12</v>
      </c>
      <c r="F3149" s="77">
        <v>12</v>
      </c>
      <c r="G3149" s="77">
        <v>12</v>
      </c>
      <c r="H3149" s="91">
        <f t="shared" si="494"/>
        <v>0</v>
      </c>
      <c r="I3149" s="77">
        <f t="shared" si="495"/>
        <v>0</v>
      </c>
      <c r="J3149" s="77">
        <f t="shared" si="496"/>
        <v>0</v>
      </c>
      <c r="K3149" s="80">
        <v>1</v>
      </c>
      <c r="L3149" s="80"/>
    </row>
    <row r="3150" spans="1:12" s="1" customFormat="1" ht="15" hidden="1" customHeight="1">
      <c r="A3150" s="137">
        <v>38197</v>
      </c>
      <c r="B3150" s="73" t="s">
        <v>3710</v>
      </c>
      <c r="C3150" s="74" t="s">
        <v>3711</v>
      </c>
      <c r="D3150" s="73" t="s">
        <v>2473</v>
      </c>
      <c r="E3150" s="78">
        <v>12.5</v>
      </c>
      <c r="F3150" s="77">
        <v>12.5</v>
      </c>
      <c r="G3150" s="77">
        <v>12.5</v>
      </c>
      <c r="H3150" s="91">
        <f t="shared" si="494"/>
        <v>0</v>
      </c>
      <c r="I3150" s="77">
        <f t="shared" si="495"/>
        <v>0</v>
      </c>
      <c r="J3150" s="77">
        <f t="shared" si="496"/>
        <v>0</v>
      </c>
      <c r="K3150" s="80">
        <v>1</v>
      </c>
      <c r="L3150" s="80"/>
    </row>
    <row r="3151" spans="1:12" s="67" customFormat="1" ht="15" hidden="1" customHeight="1">
      <c r="A3151" s="137">
        <v>38203</v>
      </c>
      <c r="B3151" s="73" t="s">
        <v>3712</v>
      </c>
      <c r="C3151" s="74" t="s">
        <v>3713</v>
      </c>
      <c r="D3151" s="73" t="s">
        <v>3714</v>
      </c>
      <c r="E3151" s="78">
        <v>7</v>
      </c>
      <c r="F3151" s="77">
        <v>7.02</v>
      </c>
      <c r="G3151" s="77">
        <v>7</v>
      </c>
      <c r="H3151" s="91">
        <f t="shared" si="494"/>
        <v>0</v>
      </c>
      <c r="I3151" s="77">
        <f t="shared" si="495"/>
        <v>1.9999999999999574E-2</v>
      </c>
      <c r="J3151" s="77">
        <f t="shared" si="496"/>
        <v>0</v>
      </c>
      <c r="K3151" s="80">
        <v>1</v>
      </c>
      <c r="L3151" s="80"/>
    </row>
    <row r="3152" spans="1:12" s="1" customFormat="1" ht="15" hidden="1" customHeight="1">
      <c r="A3152" s="137">
        <v>38203</v>
      </c>
      <c r="B3152" s="211" t="s">
        <v>3715</v>
      </c>
      <c r="C3152" s="74" t="s">
        <v>3716</v>
      </c>
      <c r="D3152" s="209" t="s">
        <v>3717</v>
      </c>
      <c r="E3152" s="78">
        <v>8</v>
      </c>
      <c r="F3152" s="77">
        <v>8.01</v>
      </c>
      <c r="G3152" s="77">
        <v>7.5</v>
      </c>
      <c r="H3152" s="91">
        <f t="shared" si="494"/>
        <v>-6.25E-2</v>
      </c>
      <c r="I3152" s="77">
        <f t="shared" si="495"/>
        <v>9.9999999999997868E-3</v>
      </c>
      <c r="J3152" s="77">
        <f t="shared" si="496"/>
        <v>-0.5</v>
      </c>
      <c r="K3152" s="80">
        <v>1</v>
      </c>
      <c r="L3152" s="80"/>
    </row>
    <row r="3153" spans="1:12" s="1" customFormat="1" ht="15" hidden="1" customHeight="1">
      <c r="A3153" s="137">
        <v>38203</v>
      </c>
      <c r="B3153" s="211" t="s">
        <v>2677</v>
      </c>
      <c r="C3153" s="74" t="s">
        <v>2678</v>
      </c>
      <c r="D3153" s="209" t="s">
        <v>4960</v>
      </c>
      <c r="E3153" s="78">
        <v>13</v>
      </c>
      <c r="F3153" s="77">
        <v>13.05</v>
      </c>
      <c r="G3153" s="77">
        <v>13.1</v>
      </c>
      <c r="H3153" s="91">
        <f t="shared" si="494"/>
        <v>7.692307692307665E-3</v>
      </c>
      <c r="I3153" s="77">
        <f t="shared" si="495"/>
        <v>5.0000000000000711E-2</v>
      </c>
      <c r="J3153" s="77">
        <f t="shared" si="496"/>
        <v>9.9999999999999645E-2</v>
      </c>
      <c r="K3153" s="80">
        <v>1</v>
      </c>
      <c r="L3153" s="80"/>
    </row>
    <row r="3154" spans="1:12" s="1" customFormat="1" ht="15" hidden="1" customHeight="1">
      <c r="A3154" s="137">
        <v>38204</v>
      </c>
      <c r="B3154" s="73" t="s">
        <v>2681</v>
      </c>
      <c r="C3154" s="74" t="s">
        <v>2682</v>
      </c>
      <c r="D3154" s="73" t="s">
        <v>1819</v>
      </c>
      <c r="E3154" s="78">
        <v>12</v>
      </c>
      <c r="F3154" s="77">
        <v>12.02</v>
      </c>
      <c r="G3154" s="77">
        <v>10.75</v>
      </c>
      <c r="H3154" s="91">
        <f t="shared" si="494"/>
        <v>-0.10416666666666667</v>
      </c>
      <c r="I3154" s="77">
        <f t="shared" si="495"/>
        <v>1.9999999999999574E-2</v>
      </c>
      <c r="J3154" s="77">
        <f t="shared" si="496"/>
        <v>-1.25</v>
      </c>
      <c r="K3154" s="80">
        <v>1</v>
      </c>
      <c r="L3154" s="80"/>
    </row>
    <row r="3155" spans="1:12" s="1" customFormat="1" ht="15" hidden="1" customHeight="1">
      <c r="A3155" s="137">
        <v>38204</v>
      </c>
      <c r="B3155" s="211" t="s">
        <v>2683</v>
      </c>
      <c r="C3155" s="74" t="s">
        <v>2684</v>
      </c>
      <c r="D3155" s="209" t="s">
        <v>2893</v>
      </c>
      <c r="E3155" s="78">
        <v>22</v>
      </c>
      <c r="F3155" s="77">
        <v>25.05</v>
      </c>
      <c r="G3155" s="77">
        <v>25.3</v>
      </c>
      <c r="H3155" s="91">
        <f t="shared" si="494"/>
        <v>0.15000000000000002</v>
      </c>
      <c r="I3155" s="77">
        <f t="shared" si="495"/>
        <v>3.0500000000000007</v>
      </c>
      <c r="J3155" s="77">
        <f t="shared" si="496"/>
        <v>3.3000000000000007</v>
      </c>
      <c r="K3155" s="80">
        <v>3</v>
      </c>
      <c r="L3155" s="80"/>
    </row>
    <row r="3156" spans="1:12" s="1" customFormat="1" ht="15" hidden="1" customHeight="1">
      <c r="A3156" s="137">
        <v>38204</v>
      </c>
      <c r="B3156" s="73" t="s">
        <v>2679</v>
      </c>
      <c r="C3156" s="74" t="s">
        <v>2680</v>
      </c>
      <c r="D3156" s="73" t="s">
        <v>2620</v>
      </c>
      <c r="E3156" s="78">
        <v>15</v>
      </c>
      <c r="F3156" s="77">
        <v>16</v>
      </c>
      <c r="G3156" s="77">
        <v>15.9</v>
      </c>
      <c r="H3156" s="91">
        <f t="shared" ref="H3156:H3220" si="497">(G3156-E3156)/E3156</f>
        <v>6.0000000000000026E-2</v>
      </c>
      <c r="I3156" s="77">
        <f t="shared" ref="I3156:I3220" si="498">F3156-E3156</f>
        <v>1</v>
      </c>
      <c r="J3156" s="77">
        <f t="shared" ref="J3156:J3220" si="499">G3156-E3156</f>
        <v>0.90000000000000036</v>
      </c>
      <c r="K3156" s="80">
        <v>1</v>
      </c>
      <c r="L3156" s="80"/>
    </row>
    <row r="3157" spans="1:12" s="1" customFormat="1" ht="15" hidden="1" customHeight="1">
      <c r="A3157" s="66">
        <v>38217</v>
      </c>
      <c r="B3157" s="284" t="s">
        <v>8109</v>
      </c>
      <c r="C3157" s="68" t="s">
        <v>8110</v>
      </c>
      <c r="D3157" s="285" t="s">
        <v>3546</v>
      </c>
      <c r="E3157" s="70">
        <v>85</v>
      </c>
      <c r="F3157" s="71">
        <v>100.01</v>
      </c>
      <c r="G3157" s="71">
        <v>100.33499999999999</v>
      </c>
      <c r="H3157" s="119">
        <f>(G3157-E3157)/E3157</f>
        <v>0.18041176470588227</v>
      </c>
      <c r="I3157" s="71">
        <f>F3157-E3157</f>
        <v>15.010000000000005</v>
      </c>
      <c r="J3157" s="71">
        <f>G3157-E3157</f>
        <v>15.334999999999994</v>
      </c>
      <c r="K3157" s="120" t="s">
        <v>5829</v>
      </c>
      <c r="L3157" s="67"/>
    </row>
    <row r="3158" spans="1:12" s="1" customFormat="1" ht="15" hidden="1" customHeight="1">
      <c r="A3158" s="137">
        <v>38208</v>
      </c>
      <c r="B3158" s="215" t="s">
        <v>2685</v>
      </c>
      <c r="C3158" s="74" t="s">
        <v>2686</v>
      </c>
      <c r="D3158" s="138" t="s">
        <v>2687</v>
      </c>
      <c r="E3158" s="78">
        <v>8</v>
      </c>
      <c r="F3158" s="77">
        <v>9.15</v>
      </c>
      <c r="G3158" s="77">
        <v>6.86</v>
      </c>
      <c r="H3158" s="91">
        <f t="shared" si="497"/>
        <v>-0.14249999999999996</v>
      </c>
      <c r="I3158" s="77">
        <f t="shared" si="498"/>
        <v>1.1500000000000004</v>
      </c>
      <c r="J3158" s="77">
        <f t="shared" si="499"/>
        <v>-1.1399999999999997</v>
      </c>
      <c r="K3158" s="80">
        <v>1</v>
      </c>
      <c r="L3158" s="80"/>
    </row>
    <row r="3159" spans="1:12" s="1" customFormat="1" ht="15" hidden="1" customHeight="1">
      <c r="A3159" s="137">
        <v>38209</v>
      </c>
      <c r="B3159" s="73" t="s">
        <v>2688</v>
      </c>
      <c r="C3159" s="74" t="s">
        <v>2689</v>
      </c>
      <c r="D3159" s="73" t="s">
        <v>328</v>
      </c>
      <c r="E3159" s="78">
        <v>20</v>
      </c>
      <c r="F3159" s="77">
        <v>20.399999999999999</v>
      </c>
      <c r="G3159" s="77">
        <v>19.5</v>
      </c>
      <c r="H3159" s="91">
        <f t="shared" si="497"/>
        <v>-2.5000000000000001E-2</v>
      </c>
      <c r="I3159" s="77">
        <f t="shared" si="498"/>
        <v>0.39999999999999858</v>
      </c>
      <c r="J3159" s="77">
        <f t="shared" si="499"/>
        <v>-0.5</v>
      </c>
      <c r="K3159" s="80">
        <v>3</v>
      </c>
      <c r="L3159" s="74" t="s">
        <v>3006</v>
      </c>
    </row>
    <row r="3160" spans="1:12" s="1" customFormat="1" ht="15" hidden="1" customHeight="1">
      <c r="A3160" s="137">
        <v>38209</v>
      </c>
      <c r="B3160" s="73" t="s">
        <v>1198</v>
      </c>
      <c r="C3160" s="74" t="s">
        <v>1199</v>
      </c>
      <c r="D3160" s="209" t="s">
        <v>1200</v>
      </c>
      <c r="E3160" s="78">
        <v>13</v>
      </c>
      <c r="F3160" s="77">
        <v>13</v>
      </c>
      <c r="G3160" s="77">
        <v>13</v>
      </c>
      <c r="H3160" s="91">
        <f t="shared" si="497"/>
        <v>0</v>
      </c>
      <c r="I3160" s="77">
        <f t="shared" si="498"/>
        <v>0</v>
      </c>
      <c r="J3160" s="77">
        <f t="shared" si="499"/>
        <v>0</v>
      </c>
      <c r="K3160" s="80">
        <v>1</v>
      </c>
      <c r="L3160" s="80"/>
    </row>
    <row r="3161" spans="1:12" s="1" customFormat="1" ht="15" hidden="1" customHeight="1">
      <c r="A3161" s="137">
        <v>38209</v>
      </c>
      <c r="B3161" s="211" t="s">
        <v>1201</v>
      </c>
      <c r="C3161" s="74" t="s">
        <v>1202</v>
      </c>
      <c r="D3161" s="209" t="s">
        <v>1203</v>
      </c>
      <c r="E3161" s="78">
        <v>14.5</v>
      </c>
      <c r="F3161" s="77">
        <v>14.5</v>
      </c>
      <c r="G3161" s="77">
        <v>14.65</v>
      </c>
      <c r="H3161" s="91">
        <f t="shared" si="497"/>
        <v>1.0344827586206921E-2</v>
      </c>
      <c r="I3161" s="77">
        <f t="shared" si="498"/>
        <v>0</v>
      </c>
      <c r="J3161" s="77">
        <f t="shared" si="499"/>
        <v>0.15000000000000036</v>
      </c>
      <c r="K3161" s="80">
        <v>1</v>
      </c>
      <c r="L3161" s="80"/>
    </row>
    <row r="3162" spans="1:12" s="1" customFormat="1" ht="15" hidden="1" customHeight="1">
      <c r="A3162" s="137">
        <v>38210</v>
      </c>
      <c r="B3162" s="209" t="s">
        <v>1204</v>
      </c>
      <c r="C3162" s="74" t="s">
        <v>1205</v>
      </c>
      <c r="D3162" s="209" t="s">
        <v>4408</v>
      </c>
      <c r="E3162" s="78">
        <v>12.5</v>
      </c>
      <c r="F3162" s="77">
        <v>12.76</v>
      </c>
      <c r="G3162" s="77">
        <v>12.5</v>
      </c>
      <c r="H3162" s="91">
        <f t="shared" si="497"/>
        <v>0</v>
      </c>
      <c r="I3162" s="77">
        <f t="shared" si="498"/>
        <v>0.25999999999999979</v>
      </c>
      <c r="J3162" s="77">
        <f t="shared" si="499"/>
        <v>0</v>
      </c>
      <c r="K3162" s="80">
        <v>1</v>
      </c>
      <c r="L3162" s="80"/>
    </row>
    <row r="3163" spans="1:12" s="1" customFormat="1" ht="15" hidden="1" customHeight="1">
      <c r="A3163" s="137">
        <v>38210</v>
      </c>
      <c r="B3163" s="73" t="s">
        <v>1206</v>
      </c>
      <c r="C3163" s="74" t="s">
        <v>1207</v>
      </c>
      <c r="D3163" s="73" t="s">
        <v>2555</v>
      </c>
      <c r="E3163" s="78">
        <v>17.5</v>
      </c>
      <c r="F3163" s="77">
        <v>17.5</v>
      </c>
      <c r="G3163" s="77">
        <v>17.5</v>
      </c>
      <c r="H3163" s="91">
        <f t="shared" si="497"/>
        <v>0</v>
      </c>
      <c r="I3163" s="77">
        <f t="shared" si="498"/>
        <v>0</v>
      </c>
      <c r="J3163" s="77">
        <f t="shared" si="499"/>
        <v>0</v>
      </c>
      <c r="K3163" s="80">
        <v>1</v>
      </c>
      <c r="L3163" s="80"/>
    </row>
    <row r="3164" spans="1:12" s="1" customFormat="1" ht="15" hidden="1" customHeight="1">
      <c r="A3164" s="137">
        <v>38210</v>
      </c>
      <c r="B3164" s="73" t="s">
        <v>1208</v>
      </c>
      <c r="C3164" s="74" t="s">
        <v>1209</v>
      </c>
      <c r="D3164" s="73" t="s">
        <v>1132</v>
      </c>
      <c r="E3164" s="78">
        <v>11.5</v>
      </c>
      <c r="F3164" s="77">
        <v>11.5</v>
      </c>
      <c r="G3164" s="77">
        <v>12.3</v>
      </c>
      <c r="H3164" s="91">
        <f t="shared" si="497"/>
        <v>6.9565217391304404E-2</v>
      </c>
      <c r="I3164" s="77">
        <f t="shared" si="498"/>
        <v>0</v>
      </c>
      <c r="J3164" s="77">
        <f t="shared" si="499"/>
        <v>0.80000000000000071</v>
      </c>
      <c r="K3164" s="80">
        <v>1</v>
      </c>
      <c r="L3164" s="80"/>
    </row>
    <row r="3165" spans="1:12" s="1" customFormat="1" ht="15" hidden="1" customHeight="1">
      <c r="A3165" s="137">
        <v>38210</v>
      </c>
      <c r="B3165" s="211" t="s">
        <v>1210</v>
      </c>
      <c r="C3165" s="74" t="s">
        <v>1211</v>
      </c>
      <c r="D3165" s="209" t="s">
        <v>1212</v>
      </c>
      <c r="E3165" s="78">
        <v>8</v>
      </c>
      <c r="F3165" s="77">
        <v>8</v>
      </c>
      <c r="G3165" s="77">
        <v>7.82</v>
      </c>
      <c r="H3165" s="91">
        <f t="shared" si="497"/>
        <v>-2.2499999999999964E-2</v>
      </c>
      <c r="I3165" s="77">
        <f t="shared" si="498"/>
        <v>0</v>
      </c>
      <c r="J3165" s="77">
        <f t="shared" si="499"/>
        <v>-0.17999999999999972</v>
      </c>
      <c r="K3165" s="80">
        <v>1</v>
      </c>
      <c r="L3165" s="80"/>
    </row>
    <row r="3166" spans="1:12" s="1" customFormat="1" ht="15" hidden="1" customHeight="1">
      <c r="A3166" s="137">
        <v>38210</v>
      </c>
      <c r="B3166" s="73" t="s">
        <v>3631</v>
      </c>
      <c r="C3166" s="74" t="s">
        <v>3632</v>
      </c>
      <c r="D3166" s="73" t="s">
        <v>3633</v>
      </c>
      <c r="E3166" s="78">
        <v>14</v>
      </c>
      <c r="F3166" s="77">
        <v>14.75</v>
      </c>
      <c r="G3166" s="77">
        <v>15.9</v>
      </c>
      <c r="H3166" s="91">
        <f t="shared" si="497"/>
        <v>0.13571428571428573</v>
      </c>
      <c r="I3166" s="77">
        <f t="shared" si="498"/>
        <v>0.75</v>
      </c>
      <c r="J3166" s="77">
        <f t="shared" si="499"/>
        <v>1.9000000000000004</v>
      </c>
      <c r="K3166" s="80">
        <v>2</v>
      </c>
      <c r="L3166" s="80"/>
    </row>
    <row r="3167" spans="1:12" s="1" customFormat="1" ht="15" hidden="1" customHeight="1">
      <c r="A3167" s="137">
        <v>38211</v>
      </c>
      <c r="B3167" s="73" t="s">
        <v>3634</v>
      </c>
      <c r="C3167" s="74" t="s">
        <v>3635</v>
      </c>
      <c r="D3167" s="73" t="s">
        <v>901</v>
      </c>
      <c r="E3167" s="78">
        <v>13</v>
      </c>
      <c r="F3167" s="77">
        <v>13.11</v>
      </c>
      <c r="G3167" s="77">
        <v>13</v>
      </c>
      <c r="H3167" s="91">
        <f t="shared" si="497"/>
        <v>0</v>
      </c>
      <c r="I3167" s="77">
        <f t="shared" si="498"/>
        <v>0.10999999999999943</v>
      </c>
      <c r="J3167" s="77">
        <f t="shared" si="499"/>
        <v>0</v>
      </c>
      <c r="K3167" s="80">
        <v>2</v>
      </c>
      <c r="L3167" s="74" t="s">
        <v>3006</v>
      </c>
    </row>
    <row r="3168" spans="1:12" s="1" customFormat="1" ht="15" hidden="1" customHeight="1">
      <c r="A3168" s="137">
        <v>38225</v>
      </c>
      <c r="B3168" s="211" t="s">
        <v>3636</v>
      </c>
      <c r="C3168" s="74" t="s">
        <v>3637</v>
      </c>
      <c r="D3168" s="209" t="s">
        <v>3128</v>
      </c>
      <c r="E3168" s="78">
        <v>5.8</v>
      </c>
      <c r="F3168" s="77">
        <v>6.4</v>
      </c>
      <c r="G3168" s="77">
        <v>5.9989999999999997</v>
      </c>
      <c r="H3168" s="91">
        <f t="shared" si="497"/>
        <v>3.431034482758618E-2</v>
      </c>
      <c r="I3168" s="77">
        <f t="shared" si="498"/>
        <v>0.60000000000000053</v>
      </c>
      <c r="J3168" s="77">
        <f t="shared" si="499"/>
        <v>0.19899999999999984</v>
      </c>
      <c r="K3168" s="80">
        <v>1</v>
      </c>
      <c r="L3168" s="80"/>
    </row>
    <row r="3169" spans="1:12" s="1" customFormat="1" ht="15" hidden="1" customHeight="1">
      <c r="A3169" s="137">
        <v>38244</v>
      </c>
      <c r="B3169" s="211" t="s">
        <v>3638</v>
      </c>
      <c r="C3169" s="74" t="s">
        <v>3639</v>
      </c>
      <c r="D3169" s="209" t="s">
        <v>4954</v>
      </c>
      <c r="E3169" s="78">
        <v>20.5</v>
      </c>
      <c r="F3169" s="77">
        <v>22.4</v>
      </c>
      <c r="G3169" s="77">
        <v>21.6</v>
      </c>
      <c r="H3169" s="91">
        <f t="shared" si="497"/>
        <v>5.3658536585365922E-2</v>
      </c>
      <c r="I3169" s="77">
        <f t="shared" si="498"/>
        <v>1.8999999999999986</v>
      </c>
      <c r="J3169" s="77">
        <f t="shared" si="499"/>
        <v>1.1000000000000014</v>
      </c>
      <c r="K3169" s="80">
        <v>2</v>
      </c>
      <c r="L3169" s="80"/>
    </row>
    <row r="3170" spans="1:12" s="1" customFormat="1" ht="15" customHeight="1">
      <c r="A3170" s="137">
        <v>38250</v>
      </c>
      <c r="B3170" s="211" t="s">
        <v>3640</v>
      </c>
      <c r="C3170" s="74" t="s">
        <v>3641</v>
      </c>
      <c r="D3170" s="138" t="s">
        <v>3493</v>
      </c>
      <c r="E3170" s="78">
        <v>6</v>
      </c>
      <c r="F3170" s="77">
        <v>6</v>
      </c>
      <c r="G3170" s="77">
        <v>5.85</v>
      </c>
      <c r="H3170" s="91">
        <f t="shared" si="497"/>
        <v>-2.500000000000006E-2</v>
      </c>
      <c r="I3170" s="77">
        <f t="shared" si="498"/>
        <v>0</v>
      </c>
      <c r="J3170" s="77">
        <f t="shared" si="499"/>
        <v>-0.15000000000000036</v>
      </c>
      <c r="K3170" s="80">
        <v>1</v>
      </c>
      <c r="L3170" s="80"/>
    </row>
    <row r="3171" spans="1:12" s="1" customFormat="1" ht="15" hidden="1" customHeight="1">
      <c r="A3171" s="137">
        <v>38252</v>
      </c>
      <c r="B3171" s="73" t="s">
        <v>3497</v>
      </c>
      <c r="C3171" s="74" t="s">
        <v>3498</v>
      </c>
      <c r="D3171" s="73" t="s">
        <v>2299</v>
      </c>
      <c r="E3171" s="78">
        <v>12.2</v>
      </c>
      <c r="F3171" s="77">
        <v>12.2</v>
      </c>
      <c r="G3171" s="77">
        <v>11.99</v>
      </c>
      <c r="H3171" s="91">
        <f t="shared" si="497"/>
        <v>-1.7213114754098285E-2</v>
      </c>
      <c r="I3171" s="77">
        <f t="shared" si="498"/>
        <v>0</v>
      </c>
      <c r="J3171" s="77">
        <f t="shared" si="499"/>
        <v>-0.20999999999999908</v>
      </c>
      <c r="K3171" s="80">
        <v>2</v>
      </c>
      <c r="L3171" s="74" t="s">
        <v>3006</v>
      </c>
    </row>
    <row r="3172" spans="1:12" s="1" customFormat="1" ht="15" hidden="1" customHeight="1">
      <c r="A3172" s="137">
        <v>38252</v>
      </c>
      <c r="B3172" s="211" t="s">
        <v>3499</v>
      </c>
      <c r="C3172" s="74" t="s">
        <v>4277</v>
      </c>
      <c r="D3172" s="209" t="s">
        <v>4278</v>
      </c>
      <c r="E3172" s="78">
        <v>13</v>
      </c>
      <c r="F3172" s="77">
        <v>14.51</v>
      </c>
      <c r="G3172" s="77">
        <v>15.99</v>
      </c>
      <c r="H3172" s="91">
        <f t="shared" si="497"/>
        <v>0.23</v>
      </c>
      <c r="I3172" s="77">
        <f t="shared" si="498"/>
        <v>1.5099999999999998</v>
      </c>
      <c r="J3172" s="77">
        <f t="shared" si="499"/>
        <v>2.99</v>
      </c>
      <c r="K3172" s="80">
        <v>1</v>
      </c>
      <c r="L3172" s="74" t="s">
        <v>3006</v>
      </c>
    </row>
    <row r="3173" spans="1:12" s="1" customFormat="1" ht="15" hidden="1" customHeight="1">
      <c r="A3173" s="137">
        <v>38252</v>
      </c>
      <c r="B3173" s="73" t="s">
        <v>3494</v>
      </c>
      <c r="C3173" s="74" t="s">
        <v>3495</v>
      </c>
      <c r="D3173" s="73" t="s">
        <v>3496</v>
      </c>
      <c r="E3173" s="78">
        <v>18</v>
      </c>
      <c r="F3173" s="77">
        <v>23.5</v>
      </c>
      <c r="G3173" s="77">
        <v>21.03</v>
      </c>
      <c r="H3173" s="91">
        <f t="shared" si="497"/>
        <v>0.16833333333333339</v>
      </c>
      <c r="I3173" s="77">
        <f t="shared" si="498"/>
        <v>5.5</v>
      </c>
      <c r="J3173" s="77">
        <f t="shared" si="499"/>
        <v>3.0300000000000011</v>
      </c>
      <c r="K3173" s="80">
        <v>3</v>
      </c>
      <c r="L3173" s="80"/>
    </row>
    <row r="3174" spans="1:12" s="1" customFormat="1" ht="15" hidden="1" customHeight="1">
      <c r="A3174" s="137">
        <v>38253</v>
      </c>
      <c r="B3174" s="73" t="s">
        <v>4279</v>
      </c>
      <c r="C3174" s="74" t="s">
        <v>4280</v>
      </c>
      <c r="D3174" s="73" t="s">
        <v>751</v>
      </c>
      <c r="E3174" s="78">
        <v>12</v>
      </c>
      <c r="F3174" s="77">
        <v>16.02</v>
      </c>
      <c r="G3174" s="77">
        <v>17.98</v>
      </c>
      <c r="H3174" s="91">
        <f t="shared" si="497"/>
        <v>0.49833333333333335</v>
      </c>
      <c r="I3174" s="77">
        <f t="shared" si="498"/>
        <v>4.0199999999999996</v>
      </c>
      <c r="J3174" s="77">
        <f t="shared" si="499"/>
        <v>5.98</v>
      </c>
      <c r="K3174" s="80">
        <v>3</v>
      </c>
      <c r="L3174" s="80"/>
    </row>
    <row r="3175" spans="1:12" s="1" customFormat="1" ht="15" hidden="1" customHeight="1">
      <c r="A3175" s="137">
        <v>38257</v>
      </c>
      <c r="B3175" s="211" t="s">
        <v>4281</v>
      </c>
      <c r="C3175" s="74" t="s">
        <v>4282</v>
      </c>
      <c r="D3175" s="209" t="s">
        <v>4283</v>
      </c>
      <c r="E3175" s="78">
        <v>8.5</v>
      </c>
      <c r="F3175" s="77">
        <v>9.3000000000000007</v>
      </c>
      <c r="G3175" s="77">
        <v>9.0399999999999991</v>
      </c>
      <c r="H3175" s="91">
        <f t="shared" si="497"/>
        <v>6.3529411764705779E-2</v>
      </c>
      <c r="I3175" s="77">
        <f t="shared" si="498"/>
        <v>0.80000000000000071</v>
      </c>
      <c r="J3175" s="77">
        <f t="shared" si="499"/>
        <v>0.53999999999999915</v>
      </c>
      <c r="K3175" s="80">
        <v>1</v>
      </c>
      <c r="L3175" s="80"/>
    </row>
    <row r="3176" spans="1:12" s="1" customFormat="1" ht="15" hidden="1" customHeight="1">
      <c r="A3176" s="137">
        <v>38258</v>
      </c>
      <c r="B3176" s="73" t="s">
        <v>2924</v>
      </c>
      <c r="C3176" s="74" t="s">
        <v>2925</v>
      </c>
      <c r="D3176" s="73" t="s">
        <v>2926</v>
      </c>
      <c r="E3176" s="78">
        <v>18</v>
      </c>
      <c r="F3176" s="77">
        <v>18</v>
      </c>
      <c r="G3176" s="77">
        <v>18</v>
      </c>
      <c r="H3176" s="91">
        <f t="shared" si="497"/>
        <v>0</v>
      </c>
      <c r="I3176" s="77">
        <f t="shared" si="498"/>
        <v>0</v>
      </c>
      <c r="J3176" s="77">
        <f t="shared" si="499"/>
        <v>0</v>
      </c>
      <c r="K3176" s="80">
        <v>2</v>
      </c>
      <c r="L3176" s="74" t="s">
        <v>3006</v>
      </c>
    </row>
    <row r="3177" spans="1:12" s="1" customFormat="1" ht="15" hidden="1" customHeight="1">
      <c r="A3177" s="137">
        <v>38258</v>
      </c>
      <c r="B3177" s="73" t="s">
        <v>4284</v>
      </c>
      <c r="C3177" s="74" t="s">
        <v>2921</v>
      </c>
      <c r="D3177" s="73" t="s">
        <v>1929</v>
      </c>
      <c r="E3177" s="78">
        <v>16</v>
      </c>
      <c r="F3177" s="77">
        <v>23</v>
      </c>
      <c r="G3177" s="77">
        <v>22.51</v>
      </c>
      <c r="H3177" s="91">
        <f t="shared" si="497"/>
        <v>0.4068750000000001</v>
      </c>
      <c r="I3177" s="77">
        <f t="shared" si="498"/>
        <v>7</v>
      </c>
      <c r="J3177" s="77">
        <f t="shared" si="499"/>
        <v>6.5100000000000016</v>
      </c>
      <c r="K3177" s="80">
        <v>3</v>
      </c>
      <c r="L3177" s="80"/>
    </row>
    <row r="3178" spans="1:12" s="1" customFormat="1" ht="15" hidden="1" customHeight="1">
      <c r="A3178" s="137">
        <v>38258</v>
      </c>
      <c r="B3178" s="73" t="s">
        <v>2922</v>
      </c>
      <c r="C3178" s="74" t="s">
        <v>2923</v>
      </c>
      <c r="D3178" s="73" t="s">
        <v>2307</v>
      </c>
      <c r="E3178" s="78">
        <v>14</v>
      </c>
      <c r="F3178" s="77">
        <v>18.98</v>
      </c>
      <c r="G3178" s="77">
        <v>21.15</v>
      </c>
      <c r="H3178" s="91">
        <f t="shared" si="497"/>
        <v>0.51071428571428557</v>
      </c>
      <c r="I3178" s="77">
        <f t="shared" si="498"/>
        <v>4.9800000000000004</v>
      </c>
      <c r="J3178" s="77">
        <f t="shared" si="499"/>
        <v>7.1499999999999986</v>
      </c>
      <c r="K3178" s="80">
        <v>2</v>
      </c>
      <c r="L3178" s="80"/>
    </row>
    <row r="3179" spans="1:12" s="1" customFormat="1" ht="15" hidden="1" customHeight="1">
      <c r="A3179" s="137">
        <v>38259</v>
      </c>
      <c r="B3179" s="73" t="s">
        <v>2931</v>
      </c>
      <c r="C3179" s="74" t="s">
        <v>2932</v>
      </c>
      <c r="D3179" s="73" t="s">
        <v>2933</v>
      </c>
      <c r="E3179" s="78">
        <v>13.5</v>
      </c>
      <c r="F3179" s="77">
        <v>13.5</v>
      </c>
      <c r="G3179" s="77">
        <v>13.5</v>
      </c>
      <c r="H3179" s="91">
        <f t="shared" si="497"/>
        <v>0</v>
      </c>
      <c r="I3179" s="77">
        <f t="shared" si="498"/>
        <v>0</v>
      </c>
      <c r="J3179" s="77">
        <f t="shared" si="499"/>
        <v>0</v>
      </c>
      <c r="K3179" s="80">
        <v>3</v>
      </c>
      <c r="L3179" s="74" t="s">
        <v>3006</v>
      </c>
    </row>
    <row r="3180" spans="1:12" s="1" customFormat="1" ht="15" hidden="1" customHeight="1">
      <c r="A3180" s="137">
        <v>38259</v>
      </c>
      <c r="B3180" s="211" t="s">
        <v>2927</v>
      </c>
      <c r="C3180" s="74" t="s">
        <v>2928</v>
      </c>
      <c r="D3180" s="209" t="s">
        <v>1929</v>
      </c>
      <c r="E3180" s="78">
        <v>12</v>
      </c>
      <c r="F3180" s="77">
        <v>12.01</v>
      </c>
      <c r="G3180" s="77">
        <v>12.85</v>
      </c>
      <c r="H3180" s="91">
        <f t="shared" si="497"/>
        <v>7.0833333333333304E-2</v>
      </c>
      <c r="I3180" s="77">
        <f t="shared" si="498"/>
        <v>9.9999999999997868E-3</v>
      </c>
      <c r="J3180" s="77">
        <f t="shared" si="499"/>
        <v>0.84999999999999964</v>
      </c>
      <c r="K3180" s="80">
        <v>1</v>
      </c>
      <c r="L3180" s="80"/>
    </row>
    <row r="3181" spans="1:12" s="1" customFormat="1" ht="15" hidden="1" customHeight="1">
      <c r="A3181" s="137">
        <v>38259</v>
      </c>
      <c r="B3181" s="211" t="s">
        <v>2929</v>
      </c>
      <c r="C3181" s="74" t="s">
        <v>2930</v>
      </c>
      <c r="D3181" s="209" t="s">
        <v>3054</v>
      </c>
      <c r="E3181" s="78">
        <v>10</v>
      </c>
      <c r="F3181" s="77">
        <v>11</v>
      </c>
      <c r="G3181" s="77">
        <v>9.5500000000000007</v>
      </c>
      <c r="H3181" s="91">
        <f t="shared" si="497"/>
        <v>-4.4999999999999929E-2</v>
      </c>
      <c r="I3181" s="77">
        <f t="shared" si="498"/>
        <v>1</v>
      </c>
      <c r="J3181" s="77">
        <f t="shared" si="499"/>
        <v>-0.44999999999999929</v>
      </c>
      <c r="K3181" s="80">
        <v>2</v>
      </c>
      <c r="L3181" s="80"/>
    </row>
    <row r="3182" spans="1:12" s="1" customFormat="1" ht="15" hidden="1" customHeight="1">
      <c r="A3182" s="137">
        <v>38260</v>
      </c>
      <c r="B3182" s="73" t="s">
        <v>2237</v>
      </c>
      <c r="C3182" s="74" t="s">
        <v>2238</v>
      </c>
      <c r="D3182" s="73" t="s">
        <v>3173</v>
      </c>
      <c r="E3182" s="78">
        <v>7</v>
      </c>
      <c r="F3182" s="77">
        <v>7.07</v>
      </c>
      <c r="G3182" s="77">
        <v>6.5</v>
      </c>
      <c r="H3182" s="91">
        <f t="shared" si="497"/>
        <v>-7.1428571428571425E-2</v>
      </c>
      <c r="I3182" s="77">
        <f t="shared" si="498"/>
        <v>7.0000000000000284E-2</v>
      </c>
      <c r="J3182" s="77">
        <f t="shared" si="499"/>
        <v>-0.5</v>
      </c>
      <c r="K3182" s="80">
        <v>1</v>
      </c>
      <c r="L3182" s="80"/>
    </row>
    <row r="3183" spans="1:12" s="1" customFormat="1" ht="15" hidden="1" customHeight="1">
      <c r="A3183" s="137">
        <v>38260</v>
      </c>
      <c r="B3183" s="211" t="s">
        <v>2239</v>
      </c>
      <c r="C3183" s="74" t="s">
        <v>2240</v>
      </c>
      <c r="D3183" s="209" t="s">
        <v>2241</v>
      </c>
      <c r="E3183" s="78">
        <v>9.75</v>
      </c>
      <c r="F3183" s="77">
        <v>10</v>
      </c>
      <c r="G3183" s="77">
        <v>10.25</v>
      </c>
      <c r="H3183" s="91">
        <f t="shared" si="497"/>
        <v>5.128205128205128E-2</v>
      </c>
      <c r="I3183" s="77">
        <f t="shared" si="498"/>
        <v>0.25</v>
      </c>
      <c r="J3183" s="77">
        <f t="shared" si="499"/>
        <v>0.5</v>
      </c>
      <c r="K3183" s="80">
        <v>1</v>
      </c>
      <c r="L3183" s="80"/>
    </row>
    <row r="3184" spans="1:12" s="1" customFormat="1" ht="15" hidden="1" customHeight="1">
      <c r="A3184" s="137">
        <v>38264</v>
      </c>
      <c r="B3184" s="211" t="s">
        <v>2242</v>
      </c>
      <c r="C3184" s="74" t="s">
        <v>2243</v>
      </c>
      <c r="D3184" s="209" t="s">
        <v>2244</v>
      </c>
      <c r="E3184" s="78">
        <v>17.5</v>
      </c>
      <c r="F3184" s="77">
        <v>21.5</v>
      </c>
      <c r="G3184" s="77">
        <v>22.46</v>
      </c>
      <c r="H3184" s="91">
        <f t="shared" si="497"/>
        <v>0.28342857142857147</v>
      </c>
      <c r="I3184" s="77">
        <f t="shared" si="498"/>
        <v>4</v>
      </c>
      <c r="J3184" s="77">
        <f t="shared" si="499"/>
        <v>4.9600000000000009</v>
      </c>
      <c r="K3184" s="80">
        <v>2</v>
      </c>
      <c r="L3184" s="80"/>
    </row>
    <row r="3185" spans="1:12" s="1" customFormat="1" ht="15" hidden="1" customHeight="1">
      <c r="A3185" s="137">
        <v>38264</v>
      </c>
      <c r="B3185" s="73" t="s">
        <v>2245</v>
      </c>
      <c r="C3185" s="74" t="s">
        <v>2246</v>
      </c>
      <c r="D3185" s="73" t="s">
        <v>2864</v>
      </c>
      <c r="E3185" s="78">
        <v>16</v>
      </c>
      <c r="F3185" s="77">
        <v>19</v>
      </c>
      <c r="G3185" s="77">
        <v>18.11</v>
      </c>
      <c r="H3185" s="91">
        <f t="shared" si="497"/>
        <v>0.13187499999999996</v>
      </c>
      <c r="I3185" s="77">
        <f t="shared" si="498"/>
        <v>3</v>
      </c>
      <c r="J3185" s="77">
        <f t="shared" si="499"/>
        <v>2.1099999999999994</v>
      </c>
      <c r="K3185" s="80">
        <v>2</v>
      </c>
      <c r="L3185" s="80"/>
    </row>
    <row r="3186" spans="1:12" s="1" customFormat="1" ht="15" hidden="1" customHeight="1">
      <c r="A3186" s="137">
        <v>38266</v>
      </c>
      <c r="B3186" s="73" t="s">
        <v>2252</v>
      </c>
      <c r="C3186" s="74" t="s">
        <v>2253</v>
      </c>
      <c r="D3186" s="73" t="s">
        <v>901</v>
      </c>
      <c r="E3186" s="78">
        <v>11</v>
      </c>
      <c r="F3186" s="77">
        <v>11.25</v>
      </c>
      <c r="G3186" s="77">
        <v>11.4</v>
      </c>
      <c r="H3186" s="91">
        <f t="shared" si="497"/>
        <v>3.6363636363636397E-2</v>
      </c>
      <c r="I3186" s="77">
        <f t="shared" si="498"/>
        <v>0.25</v>
      </c>
      <c r="J3186" s="77">
        <f t="shared" si="499"/>
        <v>0.40000000000000036</v>
      </c>
      <c r="K3186" s="80">
        <v>1</v>
      </c>
      <c r="L3186" s="80"/>
    </row>
    <row r="3187" spans="1:12" s="1" customFormat="1" ht="15" hidden="1" customHeight="1">
      <c r="A3187" s="137">
        <v>38266</v>
      </c>
      <c r="B3187" s="211" t="s">
        <v>2254</v>
      </c>
      <c r="C3187" s="74" t="s">
        <v>2255</v>
      </c>
      <c r="D3187" s="138" t="s">
        <v>2256</v>
      </c>
      <c r="E3187" s="78">
        <v>12</v>
      </c>
      <c r="F3187" s="77">
        <v>12.02</v>
      </c>
      <c r="G3187" s="77">
        <v>12.06</v>
      </c>
      <c r="H3187" s="91">
        <f t="shared" si="497"/>
        <v>5.0000000000000417E-3</v>
      </c>
      <c r="I3187" s="77">
        <f t="shared" si="498"/>
        <v>1.9999999999999574E-2</v>
      </c>
      <c r="J3187" s="77">
        <f t="shared" si="499"/>
        <v>6.0000000000000497E-2</v>
      </c>
      <c r="K3187" s="80">
        <v>1</v>
      </c>
      <c r="L3187" s="80"/>
    </row>
    <row r="3188" spans="1:12" s="1" customFormat="1" ht="15" hidden="1" customHeight="1">
      <c r="A3188" s="137">
        <v>38266</v>
      </c>
      <c r="B3188" s="211" t="s">
        <v>2247</v>
      </c>
      <c r="C3188" s="74" t="s">
        <v>2248</v>
      </c>
      <c r="D3188" s="138" t="s">
        <v>2841</v>
      </c>
      <c r="E3188" s="78">
        <v>13</v>
      </c>
      <c r="F3188" s="77">
        <v>15.75</v>
      </c>
      <c r="G3188" s="77">
        <v>16.25</v>
      </c>
      <c r="H3188" s="91">
        <f t="shared" si="497"/>
        <v>0.25</v>
      </c>
      <c r="I3188" s="77">
        <f t="shared" si="498"/>
        <v>2.75</v>
      </c>
      <c r="J3188" s="77">
        <f t="shared" si="499"/>
        <v>3.25</v>
      </c>
      <c r="K3188" s="80">
        <v>2</v>
      </c>
      <c r="L3188" s="80"/>
    </row>
    <row r="3189" spans="1:12" s="1" customFormat="1" ht="15" hidden="1" customHeight="1">
      <c r="A3189" s="137">
        <v>38266</v>
      </c>
      <c r="B3189" s="73" t="s">
        <v>2249</v>
      </c>
      <c r="C3189" s="74" t="s">
        <v>2250</v>
      </c>
      <c r="D3189" s="73" t="s">
        <v>2251</v>
      </c>
      <c r="E3189" s="78">
        <v>17</v>
      </c>
      <c r="F3189" s="77">
        <v>19</v>
      </c>
      <c r="G3189" s="77">
        <v>19.3</v>
      </c>
      <c r="H3189" s="91">
        <f t="shared" si="497"/>
        <v>0.13529411764705887</v>
      </c>
      <c r="I3189" s="77">
        <f t="shared" si="498"/>
        <v>2</v>
      </c>
      <c r="J3189" s="77">
        <f t="shared" si="499"/>
        <v>2.3000000000000007</v>
      </c>
      <c r="K3189" s="80">
        <v>2</v>
      </c>
      <c r="L3189" s="80"/>
    </row>
    <row r="3190" spans="1:12" s="1" customFormat="1" ht="15" hidden="1" customHeight="1">
      <c r="A3190" s="137">
        <v>38267</v>
      </c>
      <c r="B3190" s="73" t="s">
        <v>603</v>
      </c>
      <c r="C3190" s="74" t="s">
        <v>604</v>
      </c>
      <c r="D3190" s="73" t="s">
        <v>605</v>
      </c>
      <c r="E3190" s="78">
        <v>11.67</v>
      </c>
      <c r="F3190" s="77">
        <v>11.35</v>
      </c>
      <c r="G3190" s="77">
        <v>11.26</v>
      </c>
      <c r="H3190" s="91">
        <f t="shared" si="497"/>
        <v>-3.5132819194515864E-2</v>
      </c>
      <c r="I3190" s="77">
        <f t="shared" si="498"/>
        <v>-0.32000000000000028</v>
      </c>
      <c r="J3190" s="77">
        <f t="shared" si="499"/>
        <v>-0.41000000000000014</v>
      </c>
      <c r="K3190" s="80">
        <v>1</v>
      </c>
      <c r="L3190" s="80"/>
    </row>
    <row r="3191" spans="1:12" s="1" customFormat="1" ht="15" hidden="1" customHeight="1">
      <c r="A3191" s="137">
        <v>38267</v>
      </c>
      <c r="B3191" s="73" t="s">
        <v>606</v>
      </c>
      <c r="C3191" s="74" t="s">
        <v>607</v>
      </c>
      <c r="D3191" s="73" t="s">
        <v>608</v>
      </c>
      <c r="E3191" s="78">
        <v>15</v>
      </c>
      <c r="F3191" s="77">
        <v>15.05</v>
      </c>
      <c r="G3191" s="77">
        <v>15</v>
      </c>
      <c r="H3191" s="91">
        <f t="shared" si="497"/>
        <v>0</v>
      </c>
      <c r="I3191" s="77">
        <f t="shared" si="498"/>
        <v>5.0000000000000711E-2</v>
      </c>
      <c r="J3191" s="77">
        <f t="shared" si="499"/>
        <v>0</v>
      </c>
      <c r="K3191" s="80">
        <v>1</v>
      </c>
      <c r="L3191" s="80"/>
    </row>
    <row r="3192" spans="1:12" s="1" customFormat="1" ht="15" hidden="1" customHeight="1">
      <c r="A3192" s="137">
        <v>38272</v>
      </c>
      <c r="B3192" s="211" t="s">
        <v>612</v>
      </c>
      <c r="C3192" s="74" t="s">
        <v>613</v>
      </c>
      <c r="D3192" s="209" t="s">
        <v>614</v>
      </c>
      <c r="E3192" s="78">
        <v>5</v>
      </c>
      <c r="F3192" s="77">
        <v>5</v>
      </c>
      <c r="G3192" s="77">
        <v>5.09</v>
      </c>
      <c r="H3192" s="91">
        <f t="shared" si="497"/>
        <v>1.7999999999999971E-2</v>
      </c>
      <c r="I3192" s="77">
        <f t="shared" si="498"/>
        <v>0</v>
      </c>
      <c r="J3192" s="77">
        <f t="shared" si="499"/>
        <v>8.9999999999999858E-2</v>
      </c>
      <c r="K3192" s="80">
        <v>1</v>
      </c>
      <c r="L3192" s="80"/>
    </row>
    <row r="3193" spans="1:12" s="1" customFormat="1" ht="15" hidden="1" customHeight="1">
      <c r="A3193" s="137">
        <v>38272</v>
      </c>
      <c r="B3193" s="211" t="s">
        <v>609</v>
      </c>
      <c r="C3193" s="74" t="s">
        <v>610</v>
      </c>
      <c r="D3193" s="209" t="s">
        <v>611</v>
      </c>
      <c r="E3193" s="78">
        <v>15.5</v>
      </c>
      <c r="F3193" s="77">
        <v>18.5</v>
      </c>
      <c r="G3193" s="77">
        <v>18.899999999999999</v>
      </c>
      <c r="H3193" s="91">
        <f t="shared" si="497"/>
        <v>0.21935483870967734</v>
      </c>
      <c r="I3193" s="77">
        <f t="shared" si="498"/>
        <v>3</v>
      </c>
      <c r="J3193" s="77">
        <f t="shared" si="499"/>
        <v>3.3999999999999986</v>
      </c>
      <c r="K3193" s="80">
        <v>2</v>
      </c>
      <c r="L3193" s="80"/>
    </row>
    <row r="3194" spans="1:12" s="1" customFormat="1" ht="15" hidden="1" customHeight="1">
      <c r="A3194" s="137">
        <v>38274</v>
      </c>
      <c r="B3194" s="211" t="s">
        <v>615</v>
      </c>
      <c r="C3194" s="74" t="s">
        <v>616</v>
      </c>
      <c r="D3194" s="209" t="s">
        <v>617</v>
      </c>
      <c r="E3194" s="78">
        <v>6</v>
      </c>
      <c r="F3194" s="77">
        <v>6.01</v>
      </c>
      <c r="G3194" s="77">
        <v>6</v>
      </c>
      <c r="H3194" s="91">
        <f t="shared" si="497"/>
        <v>0</v>
      </c>
      <c r="I3194" s="77">
        <f t="shared" si="498"/>
        <v>9.9999999999997868E-3</v>
      </c>
      <c r="J3194" s="77">
        <f t="shared" si="499"/>
        <v>0</v>
      </c>
      <c r="K3194" s="80">
        <v>1</v>
      </c>
      <c r="L3194" s="80"/>
    </row>
    <row r="3195" spans="1:12" s="1" customFormat="1" ht="15" hidden="1" customHeight="1">
      <c r="A3195" s="137">
        <v>38274</v>
      </c>
      <c r="B3195" s="73" t="s">
        <v>618</v>
      </c>
      <c r="C3195" s="74" t="s">
        <v>619</v>
      </c>
      <c r="D3195" s="73" t="s">
        <v>935</v>
      </c>
      <c r="E3195" s="78">
        <v>13</v>
      </c>
      <c r="F3195" s="77">
        <v>15.5</v>
      </c>
      <c r="G3195" s="77">
        <v>11.7</v>
      </c>
      <c r="H3195" s="91">
        <f t="shared" si="497"/>
        <v>-0.10000000000000006</v>
      </c>
      <c r="I3195" s="77">
        <f t="shared" si="498"/>
        <v>2.5</v>
      </c>
      <c r="J3195" s="77">
        <f t="shared" si="499"/>
        <v>-1.3000000000000007</v>
      </c>
      <c r="K3195" s="80">
        <v>3</v>
      </c>
      <c r="L3195" s="80"/>
    </row>
    <row r="3196" spans="1:12" s="1" customFormat="1" ht="15" hidden="1" customHeight="1">
      <c r="A3196" s="137">
        <v>38278</v>
      </c>
      <c r="B3196" s="73" t="s">
        <v>620</v>
      </c>
      <c r="C3196" s="74" t="s">
        <v>621</v>
      </c>
      <c r="D3196" s="73" t="s">
        <v>622</v>
      </c>
      <c r="E3196" s="78">
        <v>8</v>
      </c>
      <c r="F3196" s="77">
        <v>8.3000000000000007</v>
      </c>
      <c r="G3196" s="77">
        <v>7.65</v>
      </c>
      <c r="H3196" s="91">
        <f t="shared" si="497"/>
        <v>-4.3749999999999956E-2</v>
      </c>
      <c r="I3196" s="77">
        <f t="shared" si="498"/>
        <v>0.30000000000000071</v>
      </c>
      <c r="J3196" s="77">
        <f t="shared" si="499"/>
        <v>-0.34999999999999964</v>
      </c>
      <c r="K3196" s="80">
        <v>1</v>
      </c>
      <c r="L3196" s="80"/>
    </row>
    <row r="3197" spans="1:12" s="1" customFormat="1" ht="15" hidden="1" customHeight="1">
      <c r="A3197" s="137">
        <v>38279</v>
      </c>
      <c r="B3197" s="73" t="s">
        <v>1760</v>
      </c>
      <c r="C3197" s="74" t="s">
        <v>1761</v>
      </c>
      <c r="D3197" s="73" t="s">
        <v>2535</v>
      </c>
      <c r="E3197" s="78">
        <v>15</v>
      </c>
      <c r="F3197" s="77">
        <v>15.5</v>
      </c>
      <c r="G3197" s="77">
        <v>15.04</v>
      </c>
      <c r="H3197" s="91">
        <f t="shared" si="497"/>
        <v>2.6666666666666098E-3</v>
      </c>
      <c r="I3197" s="77">
        <f t="shared" si="498"/>
        <v>0.5</v>
      </c>
      <c r="J3197" s="77">
        <f t="shared" si="499"/>
        <v>3.9999999999999147E-2</v>
      </c>
      <c r="K3197" s="80">
        <v>2</v>
      </c>
      <c r="L3197" s="80"/>
    </row>
    <row r="3198" spans="1:12" s="1" customFormat="1" ht="15" hidden="1" customHeight="1">
      <c r="A3198" s="137">
        <v>38279</v>
      </c>
      <c r="B3198" s="73" t="s">
        <v>1762</v>
      </c>
      <c r="C3198" s="74" t="s">
        <v>1763</v>
      </c>
      <c r="D3198" s="73" t="s">
        <v>3173</v>
      </c>
      <c r="E3198" s="78">
        <v>15.4</v>
      </c>
      <c r="F3198" s="77">
        <v>16.25</v>
      </c>
      <c r="G3198" s="77">
        <v>16.7</v>
      </c>
      <c r="H3198" s="91">
        <f t="shared" si="497"/>
        <v>8.4415584415584347E-2</v>
      </c>
      <c r="I3198" s="77">
        <f t="shared" si="498"/>
        <v>0.84999999999999964</v>
      </c>
      <c r="J3198" s="77">
        <f t="shared" si="499"/>
        <v>1.2999999999999989</v>
      </c>
      <c r="K3198" s="80">
        <v>2</v>
      </c>
      <c r="L3198" s="80"/>
    </row>
    <row r="3199" spans="1:12" s="1" customFormat="1" ht="15" hidden="1" customHeight="1">
      <c r="A3199" s="137">
        <v>38280</v>
      </c>
      <c r="B3199" s="73" t="s">
        <v>1764</v>
      </c>
      <c r="C3199" s="74" t="s">
        <v>1765</v>
      </c>
      <c r="D3199" s="73" t="s">
        <v>1766</v>
      </c>
      <c r="E3199" s="78">
        <v>17</v>
      </c>
      <c r="F3199" s="77">
        <v>17</v>
      </c>
      <c r="G3199" s="77">
        <v>17</v>
      </c>
      <c r="H3199" s="91">
        <f t="shared" si="497"/>
        <v>0</v>
      </c>
      <c r="I3199" s="77">
        <f t="shared" si="498"/>
        <v>0</v>
      </c>
      <c r="J3199" s="77">
        <f t="shared" si="499"/>
        <v>0</v>
      </c>
      <c r="K3199" s="80">
        <v>1</v>
      </c>
      <c r="L3199" s="80"/>
    </row>
    <row r="3200" spans="1:12" s="1" customFormat="1" ht="15" hidden="1" customHeight="1">
      <c r="A3200" s="137">
        <v>38280</v>
      </c>
      <c r="B3200" s="73" t="s">
        <v>1767</v>
      </c>
      <c r="C3200" s="74" t="s">
        <v>1768</v>
      </c>
      <c r="D3200" s="215" t="s">
        <v>328</v>
      </c>
      <c r="E3200" s="78">
        <v>8.5</v>
      </c>
      <c r="F3200" s="77">
        <v>8.74</v>
      </c>
      <c r="G3200" s="77">
        <v>8.9499999999999993</v>
      </c>
      <c r="H3200" s="91">
        <f t="shared" si="497"/>
        <v>5.2941176470588151E-2</v>
      </c>
      <c r="I3200" s="77">
        <f t="shared" si="498"/>
        <v>0.24000000000000021</v>
      </c>
      <c r="J3200" s="77">
        <f t="shared" si="499"/>
        <v>0.44999999999999929</v>
      </c>
      <c r="K3200" s="80">
        <v>1</v>
      </c>
      <c r="L3200" s="80"/>
    </row>
    <row r="3201" spans="1:12" s="1" customFormat="1" ht="15" hidden="1" customHeight="1">
      <c r="A3201" s="137">
        <v>38280</v>
      </c>
      <c r="B3201" s="209" t="s">
        <v>1769</v>
      </c>
      <c r="C3201" s="74" t="s">
        <v>1770</v>
      </c>
      <c r="D3201" s="209" t="s">
        <v>2864</v>
      </c>
      <c r="E3201" s="78">
        <v>9</v>
      </c>
      <c r="F3201" s="77">
        <v>9.0500000000000007</v>
      </c>
      <c r="G3201" s="77">
        <v>9.02</v>
      </c>
      <c r="H3201" s="91">
        <f t="shared" si="497"/>
        <v>2.2222222222221749E-3</v>
      </c>
      <c r="I3201" s="77">
        <f t="shared" si="498"/>
        <v>5.0000000000000711E-2</v>
      </c>
      <c r="J3201" s="77">
        <f t="shared" si="499"/>
        <v>1.9999999999999574E-2</v>
      </c>
      <c r="K3201" s="80">
        <v>1</v>
      </c>
      <c r="L3201" s="80"/>
    </row>
    <row r="3202" spans="1:12" s="1" customFormat="1" ht="15" hidden="1" customHeight="1">
      <c r="A3202" s="137">
        <v>38281</v>
      </c>
      <c r="B3202" s="73" t="s">
        <v>1771</v>
      </c>
      <c r="C3202" s="74" t="s">
        <v>1772</v>
      </c>
      <c r="D3202" s="138" t="s">
        <v>4954</v>
      </c>
      <c r="E3202" s="78">
        <v>16</v>
      </c>
      <c r="F3202" s="77">
        <v>17</v>
      </c>
      <c r="G3202" s="77">
        <v>16.5</v>
      </c>
      <c r="H3202" s="91">
        <f t="shared" si="497"/>
        <v>3.125E-2</v>
      </c>
      <c r="I3202" s="77">
        <f t="shared" si="498"/>
        <v>1</v>
      </c>
      <c r="J3202" s="77">
        <f t="shared" si="499"/>
        <v>0.5</v>
      </c>
      <c r="K3202" s="80">
        <v>1</v>
      </c>
      <c r="L3202" s="80"/>
    </row>
    <row r="3203" spans="1:12" s="1" customFormat="1" ht="15" hidden="1" customHeight="1">
      <c r="A3203" s="137">
        <v>38285</v>
      </c>
      <c r="B3203" s="211" t="s">
        <v>1775</v>
      </c>
      <c r="C3203" s="74" t="s">
        <v>1776</v>
      </c>
      <c r="D3203" s="209" t="s">
        <v>328</v>
      </c>
      <c r="E3203" s="78">
        <v>9</v>
      </c>
      <c r="F3203" s="77">
        <v>8.9</v>
      </c>
      <c r="G3203" s="77">
        <v>8.75</v>
      </c>
      <c r="H3203" s="91">
        <f t="shared" si="497"/>
        <v>-2.7777777777777776E-2</v>
      </c>
      <c r="I3203" s="77">
        <f t="shared" si="498"/>
        <v>-9.9999999999999645E-2</v>
      </c>
      <c r="J3203" s="77">
        <f t="shared" si="499"/>
        <v>-0.25</v>
      </c>
      <c r="K3203" s="80">
        <v>1</v>
      </c>
      <c r="L3203" s="80"/>
    </row>
    <row r="3204" spans="1:12" s="1" customFormat="1" ht="15" customHeight="1">
      <c r="A3204" s="137">
        <v>38285</v>
      </c>
      <c r="B3204" s="73" t="s">
        <v>1773</v>
      </c>
      <c r="C3204" s="74" t="s">
        <v>1774</v>
      </c>
      <c r="D3204" s="73" t="s">
        <v>1932</v>
      </c>
      <c r="E3204" s="78">
        <v>18</v>
      </c>
      <c r="F3204" s="77">
        <v>22.95</v>
      </c>
      <c r="G3204" s="77">
        <v>28.8</v>
      </c>
      <c r="H3204" s="91">
        <f t="shared" si="497"/>
        <v>0.60000000000000009</v>
      </c>
      <c r="I3204" s="77">
        <f t="shared" si="498"/>
        <v>4.9499999999999993</v>
      </c>
      <c r="J3204" s="77">
        <f t="shared" si="499"/>
        <v>10.8</v>
      </c>
      <c r="K3204" s="80">
        <v>3</v>
      </c>
      <c r="L3204" s="80"/>
    </row>
    <row r="3205" spans="1:12" s="1" customFormat="1" ht="15" hidden="1" customHeight="1">
      <c r="A3205" s="137">
        <v>38287</v>
      </c>
      <c r="B3205" s="73" t="s">
        <v>1788</v>
      </c>
      <c r="C3205" s="74" t="s">
        <v>1789</v>
      </c>
      <c r="D3205" s="73" t="s">
        <v>1790</v>
      </c>
      <c r="E3205" s="78">
        <v>14</v>
      </c>
      <c r="F3205" s="77">
        <v>16.25</v>
      </c>
      <c r="G3205" s="77">
        <v>20.399999999999999</v>
      </c>
      <c r="H3205" s="91">
        <f t="shared" si="497"/>
        <v>0.45714285714285702</v>
      </c>
      <c r="I3205" s="77">
        <f t="shared" si="498"/>
        <v>2.25</v>
      </c>
      <c r="J3205" s="77">
        <f t="shared" si="499"/>
        <v>6.3999999999999986</v>
      </c>
      <c r="K3205" s="80">
        <v>1</v>
      </c>
      <c r="L3205" s="74" t="s">
        <v>3006</v>
      </c>
    </row>
    <row r="3206" spans="1:12" s="1" customFormat="1" ht="15" hidden="1" customHeight="1">
      <c r="A3206" s="137">
        <v>38287</v>
      </c>
      <c r="B3206" s="73" t="s">
        <v>1781</v>
      </c>
      <c r="C3206" s="74" t="s">
        <v>1782</v>
      </c>
      <c r="D3206" s="73" t="s">
        <v>1783</v>
      </c>
      <c r="E3206" s="78">
        <v>12</v>
      </c>
      <c r="F3206" s="77">
        <v>12.05</v>
      </c>
      <c r="G3206" s="77">
        <v>12</v>
      </c>
      <c r="H3206" s="91">
        <f t="shared" si="497"/>
        <v>0</v>
      </c>
      <c r="I3206" s="77">
        <f t="shared" si="498"/>
        <v>5.0000000000000711E-2</v>
      </c>
      <c r="J3206" s="77">
        <f t="shared" si="499"/>
        <v>0</v>
      </c>
      <c r="K3206" s="80">
        <v>1</v>
      </c>
      <c r="L3206" s="80"/>
    </row>
    <row r="3207" spans="1:12" s="1" customFormat="1" ht="15" hidden="1" customHeight="1">
      <c r="A3207" s="137">
        <v>38287</v>
      </c>
      <c r="B3207" s="73" t="s">
        <v>1784</v>
      </c>
      <c r="C3207" s="74" t="s">
        <v>1785</v>
      </c>
      <c r="D3207" s="73" t="s">
        <v>1819</v>
      </c>
      <c r="E3207" s="78">
        <v>18</v>
      </c>
      <c r="F3207" s="77">
        <v>18</v>
      </c>
      <c r="G3207" s="77">
        <v>19.920000000000002</v>
      </c>
      <c r="H3207" s="91">
        <f t="shared" si="497"/>
        <v>0.10666666666666676</v>
      </c>
      <c r="I3207" s="77">
        <f t="shared" si="498"/>
        <v>0</v>
      </c>
      <c r="J3207" s="77">
        <f t="shared" si="499"/>
        <v>1.9200000000000017</v>
      </c>
      <c r="K3207" s="80">
        <v>3</v>
      </c>
      <c r="L3207" s="80"/>
    </row>
    <row r="3208" spans="1:12" s="1" customFormat="1" ht="15" hidden="1" customHeight="1">
      <c r="A3208" s="137">
        <v>38287</v>
      </c>
      <c r="B3208" s="209" t="s">
        <v>1786</v>
      </c>
      <c r="C3208" s="74" t="s">
        <v>1787</v>
      </c>
      <c r="D3208" s="209" t="s">
        <v>2329</v>
      </c>
      <c r="E3208" s="78">
        <v>13.5</v>
      </c>
      <c r="F3208" s="77">
        <v>22</v>
      </c>
      <c r="G3208" s="77">
        <v>14.4</v>
      </c>
      <c r="H3208" s="91">
        <f t="shared" si="497"/>
        <v>6.6666666666666693E-2</v>
      </c>
      <c r="I3208" s="77">
        <f t="shared" si="498"/>
        <v>8.5</v>
      </c>
      <c r="J3208" s="77">
        <f t="shared" si="499"/>
        <v>0.90000000000000036</v>
      </c>
      <c r="K3208" s="80">
        <v>3</v>
      </c>
      <c r="L3208" s="80"/>
    </row>
    <row r="3209" spans="1:12" s="1" customFormat="1" ht="15" hidden="1" customHeight="1">
      <c r="A3209" s="137">
        <v>38287</v>
      </c>
      <c r="B3209" s="73" t="s">
        <v>1777</v>
      </c>
      <c r="C3209" s="74" t="s">
        <v>1778</v>
      </c>
      <c r="D3209" s="73" t="s">
        <v>1132</v>
      </c>
      <c r="E3209" s="78">
        <v>28</v>
      </c>
      <c r="F3209" s="77">
        <v>39.5</v>
      </c>
      <c r="G3209" s="77">
        <v>38.75</v>
      </c>
      <c r="H3209" s="91">
        <f t="shared" si="497"/>
        <v>0.38392857142857145</v>
      </c>
      <c r="I3209" s="77">
        <f t="shared" si="498"/>
        <v>11.5</v>
      </c>
      <c r="J3209" s="77">
        <f t="shared" si="499"/>
        <v>10.75</v>
      </c>
      <c r="K3209" s="80">
        <v>3</v>
      </c>
      <c r="L3209" s="80"/>
    </row>
    <row r="3210" spans="1:12" s="1" customFormat="1" ht="15" hidden="1" customHeight="1">
      <c r="A3210" s="137">
        <v>38287</v>
      </c>
      <c r="B3210" s="73" t="s">
        <v>1779</v>
      </c>
      <c r="C3210" s="74" t="s">
        <v>1780</v>
      </c>
      <c r="D3210" s="73" t="s">
        <v>2560</v>
      </c>
      <c r="E3210" s="78">
        <v>20</v>
      </c>
      <c r="F3210" s="77">
        <v>27</v>
      </c>
      <c r="G3210" s="77">
        <v>25.05</v>
      </c>
      <c r="H3210" s="91">
        <f t="shared" si="497"/>
        <v>0.25250000000000006</v>
      </c>
      <c r="I3210" s="77">
        <f t="shared" si="498"/>
        <v>7</v>
      </c>
      <c r="J3210" s="77">
        <f t="shared" si="499"/>
        <v>5.0500000000000007</v>
      </c>
      <c r="K3210" s="80">
        <v>3</v>
      </c>
      <c r="L3210" s="80"/>
    </row>
    <row r="3211" spans="1:12" s="1" customFormat="1" ht="15" hidden="1" customHeight="1">
      <c r="A3211" s="137">
        <v>38288</v>
      </c>
      <c r="B3211" s="73" t="s">
        <v>4463</v>
      </c>
      <c r="C3211" s="74" t="s">
        <v>3411</v>
      </c>
      <c r="D3211" s="138" t="s">
        <v>1816</v>
      </c>
      <c r="E3211" s="78">
        <v>21</v>
      </c>
      <c r="F3211" s="77">
        <v>21</v>
      </c>
      <c r="G3211" s="77">
        <v>20.5</v>
      </c>
      <c r="H3211" s="91">
        <f t="shared" si="497"/>
        <v>-2.3809523809523808E-2</v>
      </c>
      <c r="I3211" s="77">
        <f t="shared" si="498"/>
        <v>0</v>
      </c>
      <c r="J3211" s="77">
        <f t="shared" si="499"/>
        <v>-0.5</v>
      </c>
      <c r="K3211" s="80">
        <v>3</v>
      </c>
      <c r="L3211" s="74" t="s">
        <v>3006</v>
      </c>
    </row>
    <row r="3212" spans="1:12" s="1" customFormat="1" ht="15" hidden="1" customHeight="1">
      <c r="A3212" s="137">
        <v>38288</v>
      </c>
      <c r="B3212" s="73" t="s">
        <v>1791</v>
      </c>
      <c r="C3212" s="74" t="s">
        <v>1792</v>
      </c>
      <c r="D3212" s="73" t="s">
        <v>4937</v>
      </c>
      <c r="E3212" s="78">
        <v>6</v>
      </c>
      <c r="F3212" s="77">
        <v>6</v>
      </c>
      <c r="G3212" s="77">
        <v>6.02</v>
      </c>
      <c r="H3212" s="91">
        <f t="shared" si="497"/>
        <v>3.3333333333332624E-3</v>
      </c>
      <c r="I3212" s="77">
        <f t="shared" si="498"/>
        <v>0</v>
      </c>
      <c r="J3212" s="77">
        <f t="shared" si="499"/>
        <v>1.9999999999999574E-2</v>
      </c>
      <c r="K3212" s="80">
        <v>1</v>
      </c>
      <c r="L3212" s="74"/>
    </row>
    <row r="3213" spans="1:12" s="1" customFormat="1" ht="15" hidden="1" customHeight="1">
      <c r="A3213" s="137">
        <v>38288</v>
      </c>
      <c r="B3213" s="73" t="s">
        <v>4458</v>
      </c>
      <c r="C3213" s="74" t="s">
        <v>4459</v>
      </c>
      <c r="D3213" s="215" t="s">
        <v>2481</v>
      </c>
      <c r="E3213" s="78">
        <v>12</v>
      </c>
      <c r="F3213" s="77">
        <v>12</v>
      </c>
      <c r="G3213" s="77">
        <v>12</v>
      </c>
      <c r="H3213" s="91">
        <f t="shared" si="497"/>
        <v>0</v>
      </c>
      <c r="I3213" s="77">
        <f t="shared" si="498"/>
        <v>0</v>
      </c>
      <c r="J3213" s="77">
        <f t="shared" si="499"/>
        <v>0</v>
      </c>
      <c r="K3213" s="80">
        <v>1</v>
      </c>
      <c r="L3213" s="80"/>
    </row>
    <row r="3214" spans="1:12" s="1" customFormat="1" ht="15" hidden="1" customHeight="1">
      <c r="A3214" s="137">
        <v>38288</v>
      </c>
      <c r="B3214" s="73" t="s">
        <v>4460</v>
      </c>
      <c r="C3214" s="74" t="s">
        <v>4461</v>
      </c>
      <c r="D3214" s="73" t="s">
        <v>4462</v>
      </c>
      <c r="E3214" s="78">
        <v>22.25</v>
      </c>
      <c r="F3214" s="77">
        <v>23</v>
      </c>
      <c r="G3214" s="77">
        <v>23.25</v>
      </c>
      <c r="H3214" s="91">
        <f t="shared" si="497"/>
        <v>4.49438202247191E-2</v>
      </c>
      <c r="I3214" s="77">
        <f t="shared" si="498"/>
        <v>0.75</v>
      </c>
      <c r="J3214" s="77">
        <f t="shared" si="499"/>
        <v>1</v>
      </c>
      <c r="K3214" s="80">
        <v>2</v>
      </c>
      <c r="L3214" s="80"/>
    </row>
    <row r="3215" spans="1:12" s="1" customFormat="1" ht="15" hidden="1" customHeight="1">
      <c r="A3215" s="137">
        <v>38292</v>
      </c>
      <c r="B3215" s="211" t="s">
        <v>2170</v>
      </c>
      <c r="C3215" s="74" t="s">
        <v>2171</v>
      </c>
      <c r="D3215" s="209" t="s">
        <v>328</v>
      </c>
      <c r="E3215" s="78">
        <v>8.5</v>
      </c>
      <c r="F3215" s="77">
        <v>8.99</v>
      </c>
      <c r="G3215" s="77">
        <v>9.3000000000000007</v>
      </c>
      <c r="H3215" s="91">
        <f t="shared" si="497"/>
        <v>9.4117647058823611E-2</v>
      </c>
      <c r="I3215" s="77">
        <f t="shared" si="498"/>
        <v>0.49000000000000021</v>
      </c>
      <c r="J3215" s="77">
        <f t="shared" si="499"/>
        <v>0.80000000000000071</v>
      </c>
      <c r="K3215" s="80">
        <v>1</v>
      </c>
      <c r="L3215" s="80"/>
    </row>
    <row r="3216" spans="1:12" s="1" customFormat="1" ht="15" hidden="1" customHeight="1">
      <c r="A3216" s="137">
        <v>38295</v>
      </c>
      <c r="B3216" s="146" t="s">
        <v>683</v>
      </c>
      <c r="C3216" s="74" t="s">
        <v>684</v>
      </c>
      <c r="D3216" s="146" t="s">
        <v>685</v>
      </c>
      <c r="E3216" s="78">
        <v>20</v>
      </c>
      <c r="F3216" s="77">
        <v>22.3</v>
      </c>
      <c r="G3216" s="77">
        <v>22.04</v>
      </c>
      <c r="H3216" s="91">
        <f t="shared" si="497"/>
        <v>0.10199999999999995</v>
      </c>
      <c r="I3216" s="77">
        <f t="shared" si="498"/>
        <v>2.3000000000000007</v>
      </c>
      <c r="J3216" s="77">
        <f t="shared" si="499"/>
        <v>2.0399999999999991</v>
      </c>
      <c r="K3216" s="80">
        <v>3</v>
      </c>
      <c r="L3216" s="80"/>
    </row>
    <row r="3217" spans="1:12" s="1" customFormat="1" ht="15" hidden="1" customHeight="1">
      <c r="A3217" s="137">
        <v>38295</v>
      </c>
      <c r="B3217" s="73" t="s">
        <v>2172</v>
      </c>
      <c r="C3217" s="74" t="s">
        <v>2173</v>
      </c>
      <c r="D3217" s="73" t="s">
        <v>4489</v>
      </c>
      <c r="E3217" s="78">
        <v>11</v>
      </c>
      <c r="F3217" s="77">
        <v>12.75</v>
      </c>
      <c r="G3217" s="77">
        <v>17.489999999999998</v>
      </c>
      <c r="H3217" s="91">
        <f t="shared" si="497"/>
        <v>0.58999999999999986</v>
      </c>
      <c r="I3217" s="77">
        <f t="shared" si="498"/>
        <v>1.75</v>
      </c>
      <c r="J3217" s="77">
        <f t="shared" si="499"/>
        <v>6.4899999999999984</v>
      </c>
      <c r="K3217" s="80">
        <v>2</v>
      </c>
      <c r="L3217" s="80"/>
    </row>
    <row r="3218" spans="1:12" s="1" customFormat="1" ht="15" hidden="1" customHeight="1">
      <c r="A3218" s="137">
        <v>38299</v>
      </c>
      <c r="B3218" s="73" t="s">
        <v>686</v>
      </c>
      <c r="C3218" s="74" t="s">
        <v>687</v>
      </c>
      <c r="D3218" s="215" t="s">
        <v>2623</v>
      </c>
      <c r="E3218" s="78">
        <v>20</v>
      </c>
      <c r="F3218" s="77">
        <v>23</v>
      </c>
      <c r="G3218" s="77">
        <v>23</v>
      </c>
      <c r="H3218" s="91">
        <f t="shared" si="497"/>
        <v>0.15</v>
      </c>
      <c r="I3218" s="77">
        <f t="shared" si="498"/>
        <v>3</v>
      </c>
      <c r="J3218" s="77">
        <f t="shared" si="499"/>
        <v>3</v>
      </c>
      <c r="K3218" s="80">
        <v>1</v>
      </c>
      <c r="L3218" s="74" t="s">
        <v>3006</v>
      </c>
    </row>
    <row r="3219" spans="1:12" s="1" customFormat="1" ht="15" hidden="1" customHeight="1">
      <c r="A3219" s="137">
        <v>38300</v>
      </c>
      <c r="B3219" s="73" t="s">
        <v>690</v>
      </c>
      <c r="C3219" s="74" t="s">
        <v>691</v>
      </c>
      <c r="D3219" s="138" t="s">
        <v>3457</v>
      </c>
      <c r="E3219" s="78">
        <v>21.82</v>
      </c>
      <c r="F3219" s="77">
        <v>23.85</v>
      </c>
      <c r="G3219" s="77">
        <v>24.9</v>
      </c>
      <c r="H3219" s="91">
        <f t="shared" si="497"/>
        <v>0.14115490375802009</v>
      </c>
      <c r="I3219" s="77">
        <f t="shared" si="498"/>
        <v>2.0300000000000011</v>
      </c>
      <c r="J3219" s="77">
        <f t="shared" si="499"/>
        <v>3.0799999999999983</v>
      </c>
      <c r="K3219" s="80">
        <v>1</v>
      </c>
      <c r="L3219" s="74" t="s">
        <v>3006</v>
      </c>
    </row>
    <row r="3220" spans="1:12" s="1" customFormat="1" ht="15" hidden="1" customHeight="1">
      <c r="A3220" s="137">
        <v>38300</v>
      </c>
      <c r="B3220" s="73" t="s">
        <v>688</v>
      </c>
      <c r="C3220" s="74" t="s">
        <v>689</v>
      </c>
      <c r="D3220" s="73" t="s">
        <v>611</v>
      </c>
      <c r="E3220" s="78">
        <v>13</v>
      </c>
      <c r="F3220" s="77">
        <v>17</v>
      </c>
      <c r="G3220" s="77">
        <v>16.3</v>
      </c>
      <c r="H3220" s="91">
        <f t="shared" si="497"/>
        <v>0.25384615384615389</v>
      </c>
      <c r="I3220" s="77">
        <f t="shared" si="498"/>
        <v>4</v>
      </c>
      <c r="J3220" s="77">
        <f t="shared" si="499"/>
        <v>3.3000000000000007</v>
      </c>
      <c r="K3220" s="80">
        <v>2</v>
      </c>
      <c r="L3220" s="80"/>
    </row>
    <row r="3221" spans="1:12" s="1" customFormat="1" ht="15" hidden="1" customHeight="1">
      <c r="A3221" s="137">
        <v>38301</v>
      </c>
      <c r="B3221" s="73" t="s">
        <v>3458</v>
      </c>
      <c r="C3221" s="74" t="s">
        <v>3920</v>
      </c>
      <c r="D3221" s="73" t="s">
        <v>3921</v>
      </c>
      <c r="E3221" s="78">
        <v>15</v>
      </c>
      <c r="F3221" s="77">
        <v>15.2</v>
      </c>
      <c r="G3221" s="77">
        <v>15.67</v>
      </c>
      <c r="H3221" s="91">
        <f t="shared" ref="H3221:H3260" si="500">(G3221-E3221)/E3221</f>
        <v>4.466666666666666E-2</v>
      </c>
      <c r="I3221" s="77">
        <f t="shared" ref="I3221:I3260" si="501">F3221-E3221</f>
        <v>0.19999999999999929</v>
      </c>
      <c r="J3221" s="77">
        <f t="shared" ref="J3221:J3245" si="502">G3221-E3221</f>
        <v>0.66999999999999993</v>
      </c>
      <c r="K3221" s="80">
        <v>2</v>
      </c>
      <c r="L3221" s="80"/>
    </row>
    <row r="3222" spans="1:12" s="1" customFormat="1" ht="15" hidden="1" customHeight="1">
      <c r="A3222" s="137">
        <v>38301</v>
      </c>
      <c r="B3222" s="73" t="s">
        <v>3922</v>
      </c>
      <c r="C3222" s="74" t="s">
        <v>3923</v>
      </c>
      <c r="D3222" s="73" t="s">
        <v>3924</v>
      </c>
      <c r="E3222" s="78">
        <v>15</v>
      </c>
      <c r="F3222" s="77">
        <v>15.15</v>
      </c>
      <c r="G3222" s="77">
        <v>16.2</v>
      </c>
      <c r="H3222" s="91">
        <f t="shared" si="500"/>
        <v>7.9999999999999946E-2</v>
      </c>
      <c r="I3222" s="77">
        <f t="shared" si="501"/>
        <v>0.15000000000000036</v>
      </c>
      <c r="J3222" s="77">
        <f t="shared" si="502"/>
        <v>1.1999999999999993</v>
      </c>
      <c r="K3222" s="80">
        <v>1</v>
      </c>
      <c r="L3222" s="80"/>
    </row>
    <row r="3223" spans="1:12" s="1" customFormat="1" ht="15" hidden="1" customHeight="1">
      <c r="A3223" s="137">
        <v>38306</v>
      </c>
      <c r="B3223" s="73" t="s">
        <v>3925</v>
      </c>
      <c r="C3223" s="74" t="s">
        <v>3926</v>
      </c>
      <c r="D3223" s="73" t="s">
        <v>748</v>
      </c>
      <c r="E3223" s="78">
        <v>19</v>
      </c>
      <c r="F3223" s="77">
        <v>23.01</v>
      </c>
      <c r="G3223" s="77">
        <v>24</v>
      </c>
      <c r="H3223" s="91">
        <f t="shared" si="500"/>
        <v>0.26315789473684209</v>
      </c>
      <c r="I3223" s="77">
        <f t="shared" si="501"/>
        <v>4.0100000000000016</v>
      </c>
      <c r="J3223" s="77">
        <f t="shared" si="502"/>
        <v>5</v>
      </c>
      <c r="K3223" s="80">
        <v>2</v>
      </c>
      <c r="L3223" s="80"/>
    </row>
    <row r="3224" spans="1:12" s="1" customFormat="1" ht="15" hidden="1" customHeight="1">
      <c r="A3224" s="137">
        <v>38308</v>
      </c>
      <c r="B3224" s="73" t="s">
        <v>3950</v>
      </c>
      <c r="C3224" s="74" t="s">
        <v>3951</v>
      </c>
      <c r="D3224" s="215" t="s">
        <v>328</v>
      </c>
      <c r="E3224" s="78">
        <v>9.5</v>
      </c>
      <c r="F3224" s="77">
        <v>9.91</v>
      </c>
      <c r="G3224" s="77">
        <v>9.57</v>
      </c>
      <c r="H3224" s="91">
        <f t="shared" si="500"/>
        <v>7.3684210526316091E-3</v>
      </c>
      <c r="I3224" s="77">
        <f t="shared" si="501"/>
        <v>0.41000000000000014</v>
      </c>
      <c r="J3224" s="77">
        <f t="shared" si="502"/>
        <v>7.0000000000000284E-2</v>
      </c>
      <c r="K3224" s="80">
        <v>1</v>
      </c>
      <c r="L3224" s="80"/>
    </row>
    <row r="3225" spans="1:12" s="1" customFormat="1" ht="15" hidden="1" customHeight="1">
      <c r="A3225" s="137">
        <v>38308</v>
      </c>
      <c r="B3225" s="73" t="s">
        <v>3952</v>
      </c>
      <c r="C3225" s="74" t="s">
        <v>3953</v>
      </c>
      <c r="D3225" s="73" t="s">
        <v>1808</v>
      </c>
      <c r="E3225" s="78">
        <v>19</v>
      </c>
      <c r="F3225" s="77">
        <v>21</v>
      </c>
      <c r="G3225" s="77">
        <v>21</v>
      </c>
      <c r="H3225" s="91">
        <f t="shared" si="500"/>
        <v>0.10526315789473684</v>
      </c>
      <c r="I3225" s="77">
        <f t="shared" si="501"/>
        <v>2</v>
      </c>
      <c r="J3225" s="77">
        <f t="shared" si="502"/>
        <v>2</v>
      </c>
      <c r="K3225" s="80">
        <v>2</v>
      </c>
      <c r="L3225" s="80"/>
    </row>
    <row r="3226" spans="1:12" s="1" customFormat="1" ht="15" hidden="1" customHeight="1">
      <c r="A3226" s="137">
        <v>38308</v>
      </c>
      <c r="B3226" s="215" t="s">
        <v>3948</v>
      </c>
      <c r="C3226" s="74" t="s">
        <v>3949</v>
      </c>
      <c r="D3226" s="215" t="s">
        <v>2313</v>
      </c>
      <c r="E3226" s="78">
        <v>19</v>
      </c>
      <c r="F3226" s="77">
        <v>20.58</v>
      </c>
      <c r="G3226" s="77">
        <v>20.8</v>
      </c>
      <c r="H3226" s="91">
        <f t="shared" si="500"/>
        <v>9.4736842105263189E-2</v>
      </c>
      <c r="I3226" s="77">
        <f t="shared" si="501"/>
        <v>1.5799999999999983</v>
      </c>
      <c r="J3226" s="77">
        <f t="shared" si="502"/>
        <v>1.8000000000000007</v>
      </c>
      <c r="K3226" s="80">
        <v>1</v>
      </c>
      <c r="L3226" s="80"/>
    </row>
    <row r="3227" spans="1:12" s="1" customFormat="1" ht="15" hidden="1" customHeight="1">
      <c r="A3227" s="137">
        <v>38309</v>
      </c>
      <c r="B3227" s="211" t="s">
        <v>3957</v>
      </c>
      <c r="C3227" s="74" t="s">
        <v>3958</v>
      </c>
      <c r="D3227" s="138" t="s">
        <v>901</v>
      </c>
      <c r="E3227" s="78">
        <v>13.64</v>
      </c>
      <c r="F3227" s="77">
        <v>13.64</v>
      </c>
      <c r="G3227" s="77">
        <v>13.64</v>
      </c>
      <c r="H3227" s="91">
        <f t="shared" si="500"/>
        <v>0</v>
      </c>
      <c r="I3227" s="77">
        <f t="shared" si="501"/>
        <v>0</v>
      </c>
      <c r="J3227" s="77">
        <f t="shared" si="502"/>
        <v>0</v>
      </c>
      <c r="K3227" s="80">
        <v>1</v>
      </c>
      <c r="L3227" s="80"/>
    </row>
    <row r="3228" spans="1:12" s="1" customFormat="1" ht="15" hidden="1" customHeight="1">
      <c r="A3228" s="137">
        <v>38309</v>
      </c>
      <c r="B3228" s="73" t="s">
        <v>3959</v>
      </c>
      <c r="C3228" s="74" t="s">
        <v>3960</v>
      </c>
      <c r="D3228" s="73" t="s">
        <v>2299</v>
      </c>
      <c r="E3228" s="78">
        <v>8.5</v>
      </c>
      <c r="F3228" s="77">
        <v>9.06</v>
      </c>
      <c r="G3228" s="77">
        <v>9.84</v>
      </c>
      <c r="H3228" s="91">
        <f t="shared" si="500"/>
        <v>0.15764705882352939</v>
      </c>
      <c r="I3228" s="77">
        <f t="shared" si="501"/>
        <v>0.5600000000000005</v>
      </c>
      <c r="J3228" s="77">
        <f t="shared" si="502"/>
        <v>1.3399999999999999</v>
      </c>
      <c r="K3228" s="80">
        <v>2</v>
      </c>
      <c r="L3228" s="80"/>
    </row>
    <row r="3229" spans="1:12" s="1" customFormat="1" ht="15" customHeight="1">
      <c r="A3229" s="137">
        <v>38309</v>
      </c>
      <c r="B3229" s="73" t="s">
        <v>3954</v>
      </c>
      <c r="C3229" s="74" t="s">
        <v>3955</v>
      </c>
      <c r="D3229" s="73" t="s">
        <v>3956</v>
      </c>
      <c r="E3229" s="78">
        <v>17</v>
      </c>
      <c r="F3229" s="77">
        <v>25.6</v>
      </c>
      <c r="G3229" s="77">
        <v>25.8</v>
      </c>
      <c r="H3229" s="91">
        <f t="shared" si="500"/>
        <v>0.51764705882352946</v>
      </c>
      <c r="I3229" s="77">
        <f t="shared" si="501"/>
        <v>8.6000000000000014</v>
      </c>
      <c r="J3229" s="77">
        <f t="shared" si="502"/>
        <v>8.8000000000000007</v>
      </c>
      <c r="K3229" s="80">
        <v>3</v>
      </c>
      <c r="L3229" s="80"/>
    </row>
    <row r="3230" spans="1:12" s="1" customFormat="1" ht="15" hidden="1" customHeight="1">
      <c r="A3230" s="137">
        <v>38313</v>
      </c>
      <c r="B3230" s="211" t="s">
        <v>3961</v>
      </c>
      <c r="C3230" s="74" t="s">
        <v>3962</v>
      </c>
      <c r="D3230" s="138" t="s">
        <v>3963</v>
      </c>
      <c r="E3230" s="78">
        <v>16</v>
      </c>
      <c r="F3230" s="77">
        <v>16.25</v>
      </c>
      <c r="G3230" s="77">
        <v>16.32</v>
      </c>
      <c r="H3230" s="91">
        <f t="shared" si="500"/>
        <v>2.0000000000000018E-2</v>
      </c>
      <c r="I3230" s="77">
        <f t="shared" si="501"/>
        <v>0.25</v>
      </c>
      <c r="J3230" s="77">
        <f t="shared" si="502"/>
        <v>0.32000000000000028</v>
      </c>
      <c r="K3230" s="80">
        <v>2</v>
      </c>
      <c r="L3230" s="80"/>
    </row>
    <row r="3231" spans="1:12" s="1" customFormat="1" ht="15" hidden="1" customHeight="1">
      <c r="A3231" s="137">
        <v>38323</v>
      </c>
      <c r="B3231" s="73" t="s">
        <v>3964</v>
      </c>
      <c r="C3231" s="74" t="s">
        <v>3965</v>
      </c>
      <c r="D3231" s="138" t="s">
        <v>935</v>
      </c>
      <c r="E3231" s="78">
        <v>11</v>
      </c>
      <c r="F3231" s="77">
        <v>14</v>
      </c>
      <c r="G3231" s="77">
        <v>11.4</v>
      </c>
      <c r="H3231" s="91">
        <f t="shared" si="500"/>
        <v>3.6363636363636397E-2</v>
      </c>
      <c r="I3231" s="77">
        <f t="shared" si="501"/>
        <v>3</v>
      </c>
      <c r="J3231" s="77">
        <f t="shared" si="502"/>
        <v>0.40000000000000036</v>
      </c>
      <c r="K3231" s="80">
        <v>3</v>
      </c>
      <c r="L3231" s="80"/>
    </row>
    <row r="3232" spans="1:12" s="1" customFormat="1" ht="15" hidden="1" customHeight="1">
      <c r="A3232" s="137">
        <v>38328</v>
      </c>
      <c r="B3232" s="73" t="s">
        <v>3966</v>
      </c>
      <c r="C3232" s="74" t="s">
        <v>3967</v>
      </c>
      <c r="D3232" s="73" t="s">
        <v>3968</v>
      </c>
      <c r="E3232" s="78">
        <v>5.5</v>
      </c>
      <c r="F3232" s="77">
        <v>6.4</v>
      </c>
      <c r="G3232" s="77">
        <v>6.09</v>
      </c>
      <c r="H3232" s="91">
        <f t="shared" si="500"/>
        <v>0.10727272727272724</v>
      </c>
      <c r="I3232" s="77">
        <f t="shared" si="501"/>
        <v>0.90000000000000036</v>
      </c>
      <c r="J3232" s="77">
        <f t="shared" si="502"/>
        <v>0.58999999999999986</v>
      </c>
      <c r="K3232" s="80">
        <v>1</v>
      </c>
      <c r="L3232" s="80"/>
    </row>
    <row r="3233" spans="1:15" s="1" customFormat="1" ht="15" hidden="1" customHeight="1">
      <c r="A3233" s="137">
        <v>38329</v>
      </c>
      <c r="B3233" s="73" t="s">
        <v>3972</v>
      </c>
      <c r="C3233" s="74" t="s">
        <v>3973</v>
      </c>
      <c r="D3233" s="73" t="s">
        <v>3974</v>
      </c>
      <c r="E3233" s="78">
        <v>22</v>
      </c>
      <c r="F3233" s="77">
        <v>23.35</v>
      </c>
      <c r="G3233" s="77">
        <v>21.75</v>
      </c>
      <c r="H3233" s="91">
        <f t="shared" si="500"/>
        <v>-1.1363636363636364E-2</v>
      </c>
      <c r="I3233" s="77">
        <f t="shared" si="501"/>
        <v>1.3500000000000014</v>
      </c>
      <c r="J3233" s="77">
        <f t="shared" si="502"/>
        <v>-0.25</v>
      </c>
      <c r="K3233" s="80">
        <v>2</v>
      </c>
      <c r="L3233" s="80"/>
    </row>
    <row r="3234" spans="1:15" s="1" customFormat="1" ht="15" hidden="1" customHeight="1">
      <c r="A3234" s="137">
        <v>38329</v>
      </c>
      <c r="B3234" s="73" t="s">
        <v>3975</v>
      </c>
      <c r="C3234" s="74" t="s">
        <v>3976</v>
      </c>
      <c r="D3234" s="73" t="s">
        <v>1819</v>
      </c>
      <c r="E3234" s="78">
        <v>12</v>
      </c>
      <c r="F3234" s="77">
        <v>13</v>
      </c>
      <c r="G3234" s="77">
        <v>12</v>
      </c>
      <c r="H3234" s="91">
        <f t="shared" si="500"/>
        <v>0</v>
      </c>
      <c r="I3234" s="77">
        <f t="shared" si="501"/>
        <v>1</v>
      </c>
      <c r="J3234" s="77">
        <f t="shared" si="502"/>
        <v>0</v>
      </c>
      <c r="K3234" s="80">
        <v>2</v>
      </c>
      <c r="L3234" s="80"/>
    </row>
    <row r="3235" spans="1:15" s="1" customFormat="1" ht="15" hidden="1" customHeight="1">
      <c r="A3235" s="137">
        <v>38329</v>
      </c>
      <c r="B3235" s="211" t="s">
        <v>3969</v>
      </c>
      <c r="C3235" s="74" t="s">
        <v>3970</v>
      </c>
      <c r="D3235" s="209" t="s">
        <v>3971</v>
      </c>
      <c r="E3235" s="78">
        <v>15</v>
      </c>
      <c r="F3235" s="77">
        <v>17.25</v>
      </c>
      <c r="G3235" s="77">
        <v>18.600000000000001</v>
      </c>
      <c r="H3235" s="91">
        <f t="shared" si="500"/>
        <v>0.2400000000000001</v>
      </c>
      <c r="I3235" s="77">
        <f t="shared" si="501"/>
        <v>2.25</v>
      </c>
      <c r="J3235" s="77">
        <f t="shared" si="502"/>
        <v>3.6000000000000014</v>
      </c>
      <c r="K3235" s="80">
        <v>2</v>
      </c>
      <c r="L3235" s="80"/>
    </row>
    <row r="3236" spans="1:15" s="1" customFormat="1" ht="15" hidden="1" customHeight="1">
      <c r="A3236" s="137">
        <v>38330</v>
      </c>
      <c r="B3236" s="73" t="s">
        <v>1958</v>
      </c>
      <c r="C3236" s="74" t="s">
        <v>1959</v>
      </c>
      <c r="D3236" s="138" t="s">
        <v>300</v>
      </c>
      <c r="E3236" s="78">
        <v>12</v>
      </c>
      <c r="F3236" s="77">
        <v>12.75</v>
      </c>
      <c r="G3236" s="77">
        <v>12.72</v>
      </c>
      <c r="H3236" s="91">
        <f t="shared" si="500"/>
        <v>6.0000000000000053E-2</v>
      </c>
      <c r="I3236" s="77">
        <f t="shared" si="501"/>
        <v>0.75</v>
      </c>
      <c r="J3236" s="77">
        <f t="shared" si="502"/>
        <v>0.72000000000000064</v>
      </c>
      <c r="K3236" s="80">
        <v>3</v>
      </c>
      <c r="L3236" s="74" t="s">
        <v>3006</v>
      </c>
    </row>
    <row r="3237" spans="1:15" s="1" customFormat="1" ht="15" hidden="1" customHeight="1">
      <c r="A3237" s="137">
        <v>38330</v>
      </c>
      <c r="B3237" s="211" t="s">
        <v>1954</v>
      </c>
      <c r="C3237" s="74" t="s">
        <v>1955</v>
      </c>
      <c r="D3237" s="138" t="s">
        <v>309</v>
      </c>
      <c r="E3237" s="78">
        <v>25</v>
      </c>
      <c r="F3237" s="77">
        <v>27.5</v>
      </c>
      <c r="G3237" s="77">
        <v>29.05</v>
      </c>
      <c r="H3237" s="91">
        <f t="shared" si="500"/>
        <v>0.16200000000000003</v>
      </c>
      <c r="I3237" s="77">
        <f t="shared" si="501"/>
        <v>2.5</v>
      </c>
      <c r="J3237" s="77">
        <f t="shared" si="502"/>
        <v>4.0500000000000007</v>
      </c>
      <c r="K3237" s="80">
        <v>3</v>
      </c>
      <c r="L3237" s="80"/>
    </row>
    <row r="3238" spans="1:15" s="1" customFormat="1" ht="15" hidden="1" customHeight="1">
      <c r="A3238" s="137">
        <v>38330</v>
      </c>
      <c r="B3238" s="146" t="s">
        <v>1956</v>
      </c>
      <c r="C3238" s="74" t="s">
        <v>1957</v>
      </c>
      <c r="D3238" s="146" t="s">
        <v>4489</v>
      </c>
      <c r="E3238" s="78">
        <v>15</v>
      </c>
      <c r="F3238" s="77">
        <v>18</v>
      </c>
      <c r="G3238" s="77">
        <v>15.74</v>
      </c>
      <c r="H3238" s="91">
        <f t="shared" si="500"/>
        <v>4.9333333333333347E-2</v>
      </c>
      <c r="I3238" s="77">
        <f t="shared" si="501"/>
        <v>3</v>
      </c>
      <c r="J3238" s="77">
        <f t="shared" si="502"/>
        <v>0.74000000000000021</v>
      </c>
      <c r="K3238" s="80">
        <v>3</v>
      </c>
      <c r="L3238" s="80"/>
    </row>
    <row r="3239" spans="1:15" s="1" customFormat="1" ht="15" hidden="1" customHeight="1">
      <c r="A3239" s="137">
        <v>38330</v>
      </c>
      <c r="B3239" s="211" t="s">
        <v>3977</v>
      </c>
      <c r="C3239" s="74" t="s">
        <v>3978</v>
      </c>
      <c r="D3239" s="209" t="s">
        <v>1816</v>
      </c>
      <c r="E3239" s="78">
        <v>16</v>
      </c>
      <c r="F3239" s="77">
        <v>17</v>
      </c>
      <c r="G3239" s="77">
        <v>19.7</v>
      </c>
      <c r="H3239" s="91">
        <f t="shared" si="500"/>
        <v>0.23124999999999996</v>
      </c>
      <c r="I3239" s="77">
        <f t="shared" si="501"/>
        <v>1</v>
      </c>
      <c r="J3239" s="77">
        <f t="shared" si="502"/>
        <v>3.6999999999999993</v>
      </c>
      <c r="K3239" s="80">
        <v>2</v>
      </c>
      <c r="L3239" s="80"/>
    </row>
    <row r="3240" spans="1:15" s="1" customFormat="1" ht="15" hidden="1" customHeight="1">
      <c r="A3240" s="137">
        <v>38330</v>
      </c>
      <c r="B3240" s="209" t="s">
        <v>3979</v>
      </c>
      <c r="C3240" s="74" t="s">
        <v>3980</v>
      </c>
      <c r="D3240" s="209" t="s">
        <v>3981</v>
      </c>
      <c r="E3240" s="78">
        <v>23</v>
      </c>
      <c r="F3240" s="77">
        <v>28.5</v>
      </c>
      <c r="G3240" s="77">
        <v>29.35</v>
      </c>
      <c r="H3240" s="91">
        <f t="shared" si="500"/>
        <v>0.2760869565217392</v>
      </c>
      <c r="I3240" s="77">
        <f t="shared" si="501"/>
        <v>5.5</v>
      </c>
      <c r="J3240" s="77">
        <f t="shared" si="502"/>
        <v>6.3500000000000014</v>
      </c>
      <c r="K3240" s="80">
        <v>3</v>
      </c>
      <c r="L3240" s="80"/>
    </row>
    <row r="3241" spans="1:15" s="1" customFormat="1" ht="15" hidden="1" customHeight="1">
      <c r="A3241" s="137">
        <v>38334</v>
      </c>
      <c r="B3241" s="73" t="s">
        <v>1968</v>
      </c>
      <c r="C3241" s="74" t="s">
        <v>1969</v>
      </c>
      <c r="D3241" s="73" t="s">
        <v>1819</v>
      </c>
      <c r="E3241" s="78">
        <v>13</v>
      </c>
      <c r="F3241" s="77">
        <v>13.1</v>
      </c>
      <c r="G3241" s="77">
        <v>13.26</v>
      </c>
      <c r="H3241" s="91">
        <f t="shared" si="500"/>
        <v>1.9999999999999983E-2</v>
      </c>
      <c r="I3241" s="77">
        <f t="shared" si="501"/>
        <v>9.9999999999999645E-2</v>
      </c>
      <c r="J3241" s="77">
        <f t="shared" si="502"/>
        <v>0.25999999999999979</v>
      </c>
      <c r="K3241" s="80">
        <v>2</v>
      </c>
      <c r="L3241" s="74" t="s">
        <v>3006</v>
      </c>
    </row>
    <row r="3242" spans="1:15" s="1" customFormat="1" ht="15" hidden="1" customHeight="1">
      <c r="A3242" s="137">
        <v>38334</v>
      </c>
      <c r="B3242" s="73" t="s">
        <v>1962</v>
      </c>
      <c r="C3242" s="74" t="s">
        <v>1963</v>
      </c>
      <c r="D3242" s="73" t="s">
        <v>1964</v>
      </c>
      <c r="E3242" s="78">
        <v>16</v>
      </c>
      <c r="F3242" s="77">
        <v>19</v>
      </c>
      <c r="G3242" s="77">
        <v>16.75</v>
      </c>
      <c r="H3242" s="91">
        <f t="shared" si="500"/>
        <v>4.6875E-2</v>
      </c>
      <c r="I3242" s="77">
        <f t="shared" si="501"/>
        <v>3</v>
      </c>
      <c r="J3242" s="77">
        <f t="shared" si="502"/>
        <v>0.75</v>
      </c>
      <c r="K3242" s="80">
        <v>3</v>
      </c>
      <c r="L3242" s="80"/>
      <c r="M3242" s="8"/>
    </row>
    <row r="3243" spans="1:15" s="1" customFormat="1" ht="15" hidden="1" customHeight="1">
      <c r="A3243" s="137">
        <v>38334</v>
      </c>
      <c r="B3243" s="73" t="s">
        <v>1965</v>
      </c>
      <c r="C3243" s="74" t="s">
        <v>1966</v>
      </c>
      <c r="D3243" s="209" t="s">
        <v>1967</v>
      </c>
      <c r="E3243" s="78">
        <v>8.75</v>
      </c>
      <c r="F3243" s="77">
        <v>9.65</v>
      </c>
      <c r="G3243" s="77">
        <v>10</v>
      </c>
      <c r="H3243" s="91">
        <f t="shared" si="500"/>
        <v>0.14285714285714285</v>
      </c>
      <c r="I3243" s="77">
        <f t="shared" si="501"/>
        <v>0.90000000000000036</v>
      </c>
      <c r="J3243" s="77">
        <f t="shared" si="502"/>
        <v>1.25</v>
      </c>
      <c r="K3243" s="80">
        <v>2</v>
      </c>
      <c r="L3243" s="80"/>
      <c r="M3243" s="8"/>
      <c r="N3243" s="8"/>
      <c r="O3243" s="8"/>
    </row>
    <row r="3244" spans="1:15" s="1" customFormat="1" ht="15" hidden="1" customHeight="1">
      <c r="A3244" s="137">
        <v>38334</v>
      </c>
      <c r="B3244" s="146" t="s">
        <v>1970</v>
      </c>
      <c r="C3244" s="219" t="s">
        <v>1971</v>
      </c>
      <c r="D3244" s="146" t="s">
        <v>1972</v>
      </c>
      <c r="E3244" s="78">
        <v>13.5</v>
      </c>
      <c r="F3244" s="77">
        <v>13.5</v>
      </c>
      <c r="G3244" s="77">
        <v>13.5</v>
      </c>
      <c r="H3244" s="91">
        <f t="shared" si="500"/>
        <v>0</v>
      </c>
      <c r="I3244" s="77">
        <f t="shared" si="501"/>
        <v>0</v>
      </c>
      <c r="J3244" s="77">
        <f t="shared" si="502"/>
        <v>0</v>
      </c>
      <c r="K3244" s="80">
        <v>1</v>
      </c>
      <c r="L3244" s="80"/>
      <c r="M3244" s="8"/>
      <c r="N3244" s="8"/>
      <c r="O3244" s="8"/>
    </row>
    <row r="3245" spans="1:15" s="1" customFormat="1" ht="15" hidden="1" customHeight="1">
      <c r="A3245" s="137">
        <v>38334</v>
      </c>
      <c r="B3245" s="73" t="s">
        <v>1960</v>
      </c>
      <c r="C3245" s="74" t="s">
        <v>1961</v>
      </c>
      <c r="D3245" s="73" t="s">
        <v>4533</v>
      </c>
      <c r="E3245" s="78">
        <v>15</v>
      </c>
      <c r="F3245" s="77">
        <v>16.3</v>
      </c>
      <c r="G3245" s="77">
        <v>17.100000000000001</v>
      </c>
      <c r="H3245" s="91">
        <f t="shared" si="500"/>
        <v>0.1400000000000001</v>
      </c>
      <c r="I3245" s="77">
        <f t="shared" si="501"/>
        <v>1.3000000000000007</v>
      </c>
      <c r="J3245" s="77">
        <f t="shared" si="502"/>
        <v>2.1000000000000014</v>
      </c>
      <c r="K3245" s="80">
        <v>2</v>
      </c>
      <c r="L3245" s="80"/>
      <c r="M3245" s="8"/>
      <c r="N3245" s="8"/>
      <c r="O3245" s="8"/>
    </row>
    <row r="3246" spans="1:15" s="1" customFormat="1" ht="15" hidden="1" customHeight="1">
      <c r="A3246" s="137">
        <v>38335</v>
      </c>
      <c r="B3246" s="209" t="s">
        <v>4669</v>
      </c>
      <c r="C3246" s="74" t="s">
        <v>4670</v>
      </c>
      <c r="D3246" s="209" t="s">
        <v>4671</v>
      </c>
      <c r="E3246" s="78">
        <v>14</v>
      </c>
      <c r="F3246" s="77">
        <v>14.43</v>
      </c>
      <c r="G3246" s="77">
        <v>13.75</v>
      </c>
      <c r="H3246" s="91">
        <f t="shared" si="500"/>
        <v>-1.7857142857142856E-2</v>
      </c>
      <c r="I3246" s="77">
        <f t="shared" si="501"/>
        <v>0.42999999999999972</v>
      </c>
      <c r="J3246" s="77">
        <v>2</v>
      </c>
      <c r="K3246" s="80">
        <v>2</v>
      </c>
      <c r="L3246" s="80"/>
      <c r="M3246" s="8"/>
    </row>
    <row r="3247" spans="1:15" s="1" customFormat="1" ht="15" hidden="1" customHeight="1">
      <c r="A3247" s="137">
        <v>38335</v>
      </c>
      <c r="B3247" s="73" t="s">
        <v>1973</v>
      </c>
      <c r="C3247" s="74" t="s">
        <v>1974</v>
      </c>
      <c r="D3247" s="73" t="s">
        <v>1819</v>
      </c>
      <c r="E3247" s="78">
        <v>17</v>
      </c>
      <c r="F3247" s="77">
        <v>22.5</v>
      </c>
      <c r="G3247" s="77">
        <v>21</v>
      </c>
      <c r="H3247" s="91">
        <f t="shared" si="500"/>
        <v>0.23529411764705882</v>
      </c>
      <c r="I3247" s="77">
        <f t="shared" si="501"/>
        <v>5.5</v>
      </c>
      <c r="J3247" s="77">
        <f t="shared" ref="J3247:J3260" si="503">G3247-E3247</f>
        <v>4</v>
      </c>
      <c r="K3247" s="80">
        <v>2</v>
      </c>
      <c r="L3247" s="80"/>
      <c r="M3247" s="8"/>
    </row>
    <row r="3248" spans="1:15" s="1" customFormat="1" ht="15" hidden="1" customHeight="1">
      <c r="A3248" s="137">
        <v>38335</v>
      </c>
      <c r="B3248" s="73" t="s">
        <v>1975</v>
      </c>
      <c r="C3248" s="74" t="s">
        <v>2985</v>
      </c>
      <c r="D3248" s="73" t="s">
        <v>309</v>
      </c>
      <c r="E3248" s="78">
        <v>29</v>
      </c>
      <c r="F3248" s="77">
        <v>41.9</v>
      </c>
      <c r="G3248" s="77">
        <v>46.56</v>
      </c>
      <c r="H3248" s="91">
        <f t="shared" si="500"/>
        <v>0.6055172413793104</v>
      </c>
      <c r="I3248" s="77">
        <f t="shared" si="501"/>
        <v>12.899999999999999</v>
      </c>
      <c r="J3248" s="77">
        <f t="shared" si="503"/>
        <v>17.560000000000002</v>
      </c>
      <c r="K3248" s="80">
        <v>3</v>
      </c>
      <c r="L3248" s="80"/>
      <c r="M3248" s="8"/>
    </row>
    <row r="3249" spans="1:13" s="1" customFormat="1" ht="15" hidden="1" customHeight="1">
      <c r="A3249" s="137">
        <v>38335</v>
      </c>
      <c r="B3249" s="73" t="s">
        <v>2986</v>
      </c>
      <c r="C3249" s="74" t="s">
        <v>2987</v>
      </c>
      <c r="D3249" s="209" t="s">
        <v>2988</v>
      </c>
      <c r="E3249" s="78">
        <v>17</v>
      </c>
      <c r="F3249" s="77">
        <v>19</v>
      </c>
      <c r="G3249" s="77">
        <v>21</v>
      </c>
      <c r="H3249" s="91">
        <f t="shared" si="500"/>
        <v>0.23529411764705882</v>
      </c>
      <c r="I3249" s="77">
        <f t="shared" si="501"/>
        <v>2</v>
      </c>
      <c r="J3249" s="77">
        <f t="shared" si="503"/>
        <v>4</v>
      </c>
      <c r="K3249" s="80">
        <v>2</v>
      </c>
      <c r="L3249" s="80"/>
      <c r="M3249" s="8"/>
    </row>
    <row r="3250" spans="1:13" s="1" customFormat="1" ht="15" hidden="1" customHeight="1">
      <c r="A3250" s="137">
        <v>38336</v>
      </c>
      <c r="B3250" s="73" t="s">
        <v>4687</v>
      </c>
      <c r="C3250" s="74" t="s">
        <v>4688</v>
      </c>
      <c r="D3250" s="138" t="s">
        <v>4689</v>
      </c>
      <c r="E3250" s="78">
        <v>11</v>
      </c>
      <c r="F3250" s="77">
        <v>12.05</v>
      </c>
      <c r="G3250" s="77">
        <v>12.4</v>
      </c>
      <c r="H3250" s="91">
        <f t="shared" si="500"/>
        <v>0.12727272727272732</v>
      </c>
      <c r="I3250" s="77">
        <f t="shared" si="501"/>
        <v>1.0500000000000007</v>
      </c>
      <c r="J3250" s="77">
        <f t="shared" si="503"/>
        <v>1.4000000000000004</v>
      </c>
      <c r="K3250" s="80">
        <v>1</v>
      </c>
      <c r="L3250" s="74" t="s">
        <v>3006</v>
      </c>
      <c r="M3250" s="8"/>
    </row>
    <row r="3251" spans="1:13" s="1" customFormat="1" ht="15" hidden="1" customHeight="1">
      <c r="A3251" s="137">
        <v>38336</v>
      </c>
      <c r="B3251" s="73" t="s">
        <v>4678</v>
      </c>
      <c r="C3251" s="74" t="s">
        <v>4679</v>
      </c>
      <c r="D3251" s="73" t="s">
        <v>328</v>
      </c>
      <c r="E3251" s="78">
        <v>13</v>
      </c>
      <c r="F3251" s="77">
        <v>13</v>
      </c>
      <c r="G3251" s="77">
        <v>12.85</v>
      </c>
      <c r="H3251" s="91">
        <f t="shared" si="500"/>
        <v>-1.1538461538461565E-2</v>
      </c>
      <c r="I3251" s="77">
        <f t="shared" si="501"/>
        <v>0</v>
      </c>
      <c r="J3251" s="77">
        <f t="shared" si="503"/>
        <v>-0.15000000000000036</v>
      </c>
      <c r="K3251" s="80">
        <v>1</v>
      </c>
      <c r="L3251" s="80"/>
      <c r="M3251" s="8"/>
    </row>
    <row r="3252" spans="1:13" s="1" customFormat="1" ht="15" hidden="1" customHeight="1">
      <c r="A3252" s="137">
        <v>38336</v>
      </c>
      <c r="B3252" s="209" t="s">
        <v>4680</v>
      </c>
      <c r="C3252" s="74" t="s">
        <v>4681</v>
      </c>
      <c r="D3252" s="209" t="s">
        <v>4307</v>
      </c>
      <c r="E3252" s="78">
        <v>14</v>
      </c>
      <c r="F3252" s="77">
        <v>14</v>
      </c>
      <c r="G3252" s="77">
        <v>14.72</v>
      </c>
      <c r="H3252" s="91">
        <f t="shared" si="500"/>
        <v>5.1428571428571476E-2</v>
      </c>
      <c r="I3252" s="77">
        <f t="shared" si="501"/>
        <v>0</v>
      </c>
      <c r="J3252" s="77">
        <f t="shared" si="503"/>
        <v>0.72000000000000064</v>
      </c>
      <c r="K3252" s="80">
        <v>2</v>
      </c>
      <c r="L3252" s="80"/>
      <c r="M3252" s="8"/>
    </row>
    <row r="3253" spans="1:13" s="1" customFormat="1" ht="15" hidden="1" customHeight="1">
      <c r="A3253" s="137">
        <v>38336</v>
      </c>
      <c r="B3253" s="73" t="s">
        <v>4682</v>
      </c>
      <c r="C3253" s="74" t="s">
        <v>4683</v>
      </c>
      <c r="D3253" s="73" t="s">
        <v>2476</v>
      </c>
      <c r="E3253" s="78">
        <v>15</v>
      </c>
      <c r="F3253" s="77">
        <v>15</v>
      </c>
      <c r="G3253" s="77">
        <v>17.3</v>
      </c>
      <c r="H3253" s="91">
        <f t="shared" si="500"/>
        <v>0.15333333333333338</v>
      </c>
      <c r="I3253" s="77">
        <f t="shared" si="501"/>
        <v>0</v>
      </c>
      <c r="J3253" s="77">
        <f t="shared" si="503"/>
        <v>2.3000000000000007</v>
      </c>
      <c r="K3253" s="80">
        <v>2</v>
      </c>
      <c r="L3253" s="80"/>
      <c r="M3253" s="8"/>
    </row>
    <row r="3254" spans="1:13" s="1" customFormat="1" ht="15" hidden="1" customHeight="1">
      <c r="A3254" s="137">
        <v>38336</v>
      </c>
      <c r="B3254" s="73" t="s">
        <v>4684</v>
      </c>
      <c r="C3254" s="74" t="s">
        <v>4685</v>
      </c>
      <c r="D3254" s="73" t="s">
        <v>4686</v>
      </c>
      <c r="E3254" s="78">
        <v>15.2</v>
      </c>
      <c r="F3254" s="77">
        <v>15.35</v>
      </c>
      <c r="G3254" s="77">
        <v>15.25</v>
      </c>
      <c r="H3254" s="91">
        <f t="shared" si="500"/>
        <v>3.2894736842105734E-3</v>
      </c>
      <c r="I3254" s="77">
        <f t="shared" si="501"/>
        <v>0.15000000000000036</v>
      </c>
      <c r="J3254" s="77">
        <f t="shared" si="503"/>
        <v>5.0000000000000711E-2</v>
      </c>
      <c r="K3254" s="80">
        <v>1</v>
      </c>
      <c r="L3254" s="80"/>
      <c r="M3254" s="8"/>
    </row>
    <row r="3255" spans="1:13" s="1" customFormat="1" ht="15" hidden="1" customHeight="1">
      <c r="A3255" s="137">
        <v>38336</v>
      </c>
      <c r="B3255" s="73" t="s">
        <v>56</v>
      </c>
      <c r="C3255" s="74" t="s">
        <v>57</v>
      </c>
      <c r="D3255" s="215" t="s">
        <v>3173</v>
      </c>
      <c r="E3255" s="78">
        <v>12</v>
      </c>
      <c r="F3255" s="77">
        <v>12.7</v>
      </c>
      <c r="G3255" s="77">
        <v>11.27</v>
      </c>
      <c r="H3255" s="91">
        <f t="shared" si="500"/>
        <v>-6.0833333333333371E-2</v>
      </c>
      <c r="I3255" s="77">
        <f t="shared" si="501"/>
        <v>0.69999999999999929</v>
      </c>
      <c r="J3255" s="77">
        <f t="shared" si="503"/>
        <v>-0.73000000000000043</v>
      </c>
      <c r="K3255" s="80">
        <v>1</v>
      </c>
      <c r="L3255" s="80"/>
      <c r="M3255" s="8"/>
    </row>
    <row r="3256" spans="1:13" s="1" customFormat="1" ht="15" hidden="1" customHeight="1">
      <c r="A3256" s="137">
        <v>38336</v>
      </c>
      <c r="B3256" s="73" t="s">
        <v>4672</v>
      </c>
      <c r="C3256" s="74" t="s">
        <v>4673</v>
      </c>
      <c r="D3256" s="73" t="s">
        <v>2307</v>
      </c>
      <c r="E3256" s="78">
        <v>15</v>
      </c>
      <c r="F3256" s="77">
        <v>20.5</v>
      </c>
      <c r="G3256" s="77">
        <v>20.5</v>
      </c>
      <c r="H3256" s="91">
        <f t="shared" si="500"/>
        <v>0.36666666666666664</v>
      </c>
      <c r="I3256" s="77">
        <f t="shared" si="501"/>
        <v>5.5</v>
      </c>
      <c r="J3256" s="77">
        <f t="shared" si="503"/>
        <v>5.5</v>
      </c>
      <c r="K3256" s="80">
        <v>3</v>
      </c>
      <c r="L3256" s="80"/>
      <c r="M3256" s="8"/>
    </row>
    <row r="3257" spans="1:13" s="1" customFormat="1" ht="15" hidden="1" customHeight="1">
      <c r="A3257" s="137">
        <v>38336</v>
      </c>
      <c r="B3257" s="73" t="s">
        <v>4674</v>
      </c>
      <c r="C3257" s="74" t="s">
        <v>4675</v>
      </c>
      <c r="D3257" s="73" t="s">
        <v>2864</v>
      </c>
      <c r="E3257" s="78">
        <v>17.5</v>
      </c>
      <c r="F3257" s="77">
        <v>26.85</v>
      </c>
      <c r="G3257" s="77">
        <v>29</v>
      </c>
      <c r="H3257" s="91">
        <f t="shared" si="500"/>
        <v>0.65714285714285714</v>
      </c>
      <c r="I3257" s="77">
        <f t="shared" si="501"/>
        <v>9.3500000000000014</v>
      </c>
      <c r="J3257" s="77">
        <f t="shared" si="503"/>
        <v>11.5</v>
      </c>
      <c r="K3257" s="80">
        <v>3</v>
      </c>
      <c r="L3257" s="80"/>
      <c r="M3257" s="8"/>
    </row>
    <row r="3258" spans="1:13" s="1" customFormat="1" ht="15" hidden="1" customHeight="1">
      <c r="A3258" s="137">
        <v>38336</v>
      </c>
      <c r="B3258" s="73" t="s">
        <v>4676</v>
      </c>
      <c r="C3258" s="74" t="s">
        <v>4677</v>
      </c>
      <c r="D3258" s="73" t="s">
        <v>328</v>
      </c>
      <c r="E3258" s="78">
        <v>9.5</v>
      </c>
      <c r="F3258" s="77">
        <v>10.5</v>
      </c>
      <c r="G3258" s="77">
        <v>10.8</v>
      </c>
      <c r="H3258" s="91">
        <f t="shared" si="500"/>
        <v>0.13684210526315796</v>
      </c>
      <c r="I3258" s="77">
        <f t="shared" si="501"/>
        <v>1</v>
      </c>
      <c r="J3258" s="77">
        <f t="shared" si="503"/>
        <v>1.3000000000000007</v>
      </c>
      <c r="K3258" s="80">
        <v>2</v>
      </c>
      <c r="L3258" s="80"/>
      <c r="M3258" s="8"/>
    </row>
    <row r="3259" spans="1:13" s="1" customFormat="1" ht="15" hidden="1" customHeight="1">
      <c r="A3259" s="137">
        <v>38337</v>
      </c>
      <c r="B3259" s="73" t="s">
        <v>60</v>
      </c>
      <c r="C3259" s="74" t="s">
        <v>61</v>
      </c>
      <c r="D3259" s="73" t="s">
        <v>62</v>
      </c>
      <c r="E3259" s="78">
        <v>7.5</v>
      </c>
      <c r="F3259" s="77">
        <v>10</v>
      </c>
      <c r="G3259" s="77">
        <v>9.1999999999999993</v>
      </c>
      <c r="H3259" s="91">
        <f t="shared" si="500"/>
        <v>0.22666666666666657</v>
      </c>
      <c r="I3259" s="77">
        <f t="shared" si="501"/>
        <v>2.5</v>
      </c>
      <c r="J3259" s="77">
        <f t="shared" si="503"/>
        <v>1.6999999999999993</v>
      </c>
      <c r="K3259" s="80">
        <v>2</v>
      </c>
      <c r="L3259" s="74" t="s">
        <v>3006</v>
      </c>
      <c r="M3259" s="8"/>
    </row>
    <row r="3260" spans="1:13" s="1" customFormat="1" ht="15" hidden="1" customHeight="1">
      <c r="A3260" s="137">
        <v>38337</v>
      </c>
      <c r="B3260" s="73" t="s">
        <v>58</v>
      </c>
      <c r="C3260" s="74" t="s">
        <v>59</v>
      </c>
      <c r="D3260" s="73" t="s">
        <v>1964</v>
      </c>
      <c r="E3260" s="78">
        <v>10</v>
      </c>
      <c r="F3260" s="77">
        <v>10</v>
      </c>
      <c r="G3260" s="77">
        <v>10</v>
      </c>
      <c r="H3260" s="91">
        <f t="shared" si="500"/>
        <v>0</v>
      </c>
      <c r="I3260" s="77">
        <f t="shared" si="501"/>
        <v>0</v>
      </c>
      <c r="J3260" s="77">
        <f t="shared" si="503"/>
        <v>0</v>
      </c>
      <c r="K3260" s="80">
        <v>1</v>
      </c>
      <c r="L3260" s="80"/>
      <c r="M3260" s="8"/>
    </row>
    <row r="3261" spans="1:13" s="1" customFormat="1" ht="15" hidden="1" customHeight="1">
      <c r="A3261" s="137"/>
      <c r="B3261" s="73"/>
      <c r="C3261" s="74"/>
      <c r="D3261" s="73"/>
      <c r="E3261" s="78"/>
      <c r="F3261" s="77"/>
      <c r="G3261" s="77"/>
      <c r="H3261" s="91"/>
      <c r="I3261" s="77"/>
      <c r="J3261" s="77"/>
      <c r="K3261" s="80"/>
      <c r="L3261" s="80"/>
      <c r="M3261" s="8"/>
    </row>
    <row r="3262" spans="1:13" s="1" customFormat="1" ht="15" hidden="1" customHeight="1" thickBot="1">
      <c r="A3262" s="72"/>
      <c r="B3262" s="73"/>
      <c r="C3262" s="74"/>
      <c r="D3262" s="73"/>
      <c r="E3262" s="78"/>
      <c r="F3262" s="79"/>
      <c r="G3262" s="79"/>
      <c r="H3262" s="74"/>
      <c r="I3262" s="81"/>
      <c r="J3262" s="81"/>
      <c r="K3262" s="80"/>
      <c r="L3262" s="74"/>
      <c r="M3262" s="8"/>
    </row>
    <row r="3263" spans="1:13" s="1" customFormat="1" ht="15" hidden="1" customHeight="1" thickTop="1">
      <c r="A3263" s="100" t="s">
        <v>699</v>
      </c>
      <c r="B3263" s="101"/>
      <c r="C3263" s="101"/>
      <c r="D3263" s="101" t="s">
        <v>3367</v>
      </c>
      <c r="E3263" s="102" t="s">
        <v>700</v>
      </c>
      <c r="F3263" s="103" t="s">
        <v>701</v>
      </c>
      <c r="G3263" s="104" t="s">
        <v>702</v>
      </c>
      <c r="H3263" s="105" t="s">
        <v>702</v>
      </c>
      <c r="I3263" s="106" t="s">
        <v>3004</v>
      </c>
      <c r="J3263" s="106" t="s">
        <v>3004</v>
      </c>
      <c r="K3263" s="107" t="s">
        <v>711</v>
      </c>
      <c r="L3263" s="108"/>
      <c r="M3263" s="8"/>
    </row>
    <row r="3264" spans="1:13" s="1" customFormat="1" ht="15" hidden="1" customHeight="1" thickBot="1">
      <c r="A3264" s="109" t="s">
        <v>703</v>
      </c>
      <c r="B3264" s="110" t="s">
        <v>2220</v>
      </c>
      <c r="C3264" s="110" t="s">
        <v>704</v>
      </c>
      <c r="D3264" s="110" t="s">
        <v>3366</v>
      </c>
      <c r="E3264" s="111" t="s">
        <v>705</v>
      </c>
      <c r="F3264" s="112" t="s">
        <v>705</v>
      </c>
      <c r="G3264" s="113" t="s">
        <v>706</v>
      </c>
      <c r="H3264" s="114" t="s">
        <v>707</v>
      </c>
      <c r="I3264" s="115" t="s">
        <v>701</v>
      </c>
      <c r="J3264" s="115" t="s">
        <v>706</v>
      </c>
      <c r="K3264" s="116" t="s">
        <v>2169</v>
      </c>
      <c r="L3264" s="117" t="s">
        <v>3005</v>
      </c>
      <c r="M3264" s="8"/>
    </row>
    <row r="3265" spans="1:13" s="1" customFormat="1" ht="15" hidden="1" customHeight="1" thickTop="1" thickBot="1">
      <c r="A3265" s="194"/>
      <c r="B3265" s="118">
        <v>2003</v>
      </c>
      <c r="C3265" s="195"/>
      <c r="D3265" s="195"/>
      <c r="E3265" s="196"/>
      <c r="F3265" s="197"/>
      <c r="G3265" s="197"/>
      <c r="H3265" s="198"/>
      <c r="I3265" s="199"/>
      <c r="J3265" s="199"/>
      <c r="K3265" s="200"/>
      <c r="L3265" s="201"/>
      <c r="M3265" s="8"/>
    </row>
    <row r="3266" spans="1:13" s="1" customFormat="1" ht="15" hidden="1" customHeight="1" thickTop="1">
      <c r="A3266" s="208">
        <v>37663</v>
      </c>
      <c r="B3266" s="73" t="s">
        <v>298</v>
      </c>
      <c r="C3266" s="74" t="s">
        <v>299</v>
      </c>
      <c r="D3266" s="73" t="s">
        <v>300</v>
      </c>
      <c r="E3266" s="78">
        <v>10</v>
      </c>
      <c r="F3266" s="77">
        <v>10.5</v>
      </c>
      <c r="G3266" s="77">
        <v>10.186</v>
      </c>
      <c r="H3266" s="91">
        <f t="shared" ref="H3266:H3329" si="504">(G3266-E3266)/E3266</f>
        <v>1.8599999999999995E-2</v>
      </c>
      <c r="I3266" s="77">
        <f t="shared" ref="I3266:I3329" si="505">(F3266-E3266)</f>
        <v>0.5</v>
      </c>
      <c r="J3266" s="77">
        <f t="shared" ref="J3266:J3329" si="506">G3266-E3266</f>
        <v>0.18599999999999994</v>
      </c>
      <c r="K3266" s="80">
        <v>1</v>
      </c>
      <c r="L3266" s="74"/>
      <c r="M3266" s="8"/>
    </row>
    <row r="3267" spans="1:13" s="1" customFormat="1" ht="15" hidden="1" customHeight="1">
      <c r="A3267" s="208">
        <v>37664</v>
      </c>
      <c r="B3267" s="73" t="s">
        <v>301</v>
      </c>
      <c r="C3267" s="74" t="s">
        <v>302</v>
      </c>
      <c r="D3267" s="138" t="s">
        <v>2302</v>
      </c>
      <c r="E3267" s="78">
        <v>16</v>
      </c>
      <c r="F3267" s="77">
        <v>16</v>
      </c>
      <c r="G3267" s="77">
        <v>15.9</v>
      </c>
      <c r="H3267" s="91">
        <f t="shared" si="504"/>
        <v>-6.2499999999999778E-3</v>
      </c>
      <c r="I3267" s="77">
        <f t="shared" si="505"/>
        <v>0</v>
      </c>
      <c r="J3267" s="77">
        <f t="shared" si="506"/>
        <v>-9.9999999999999645E-2</v>
      </c>
      <c r="K3267" s="80">
        <v>1</v>
      </c>
      <c r="L3267" s="74"/>
      <c r="M3267" s="8"/>
    </row>
    <row r="3268" spans="1:13" s="1" customFormat="1" ht="15" hidden="1" customHeight="1">
      <c r="A3268" s="208">
        <v>37666</v>
      </c>
      <c r="B3268" s="73" t="s">
        <v>303</v>
      </c>
      <c r="C3268" s="74" t="s">
        <v>304</v>
      </c>
      <c r="D3268" s="138" t="s">
        <v>305</v>
      </c>
      <c r="E3268" s="78">
        <v>8</v>
      </c>
      <c r="F3268" s="77">
        <v>8</v>
      </c>
      <c r="G3268" s="77">
        <v>7.25</v>
      </c>
      <c r="H3268" s="91">
        <f t="shared" si="504"/>
        <v>-9.375E-2</v>
      </c>
      <c r="I3268" s="77">
        <f t="shared" si="505"/>
        <v>0</v>
      </c>
      <c r="J3268" s="77">
        <f t="shared" si="506"/>
        <v>-0.75</v>
      </c>
      <c r="K3268" s="80">
        <v>1</v>
      </c>
      <c r="L3268" s="74"/>
      <c r="M3268" s="8"/>
    </row>
    <row r="3269" spans="1:13" s="1" customFormat="1" ht="15" hidden="1" customHeight="1">
      <c r="A3269" s="208">
        <v>37680</v>
      </c>
      <c r="B3269" s="73" t="s">
        <v>306</v>
      </c>
      <c r="C3269" s="74" t="s">
        <v>1670</v>
      </c>
      <c r="D3269" s="138" t="s">
        <v>2299</v>
      </c>
      <c r="E3269" s="78">
        <v>23</v>
      </c>
      <c r="F3269" s="77">
        <v>23.01</v>
      </c>
      <c r="G3269" s="77">
        <v>23</v>
      </c>
      <c r="H3269" s="91">
        <f t="shared" si="504"/>
        <v>0</v>
      </c>
      <c r="I3269" s="77">
        <f t="shared" si="505"/>
        <v>1.0000000000001563E-2</v>
      </c>
      <c r="J3269" s="77">
        <f t="shared" si="506"/>
        <v>0</v>
      </c>
      <c r="K3269" s="80">
        <v>1</v>
      </c>
      <c r="L3269" s="74"/>
      <c r="M3269" s="8"/>
    </row>
    <row r="3270" spans="1:13" s="1" customFormat="1" ht="15" hidden="1" customHeight="1">
      <c r="A3270" s="208">
        <v>37684</v>
      </c>
      <c r="B3270" s="73" t="s">
        <v>2127</v>
      </c>
      <c r="C3270" s="74" t="s">
        <v>2128</v>
      </c>
      <c r="D3270" s="138" t="s">
        <v>2129</v>
      </c>
      <c r="E3270" s="78">
        <v>13.98</v>
      </c>
      <c r="F3270" s="77">
        <v>14.1</v>
      </c>
      <c r="G3270" s="77">
        <v>13.9</v>
      </c>
      <c r="H3270" s="91">
        <f t="shared" si="504"/>
        <v>-5.7224606580829809E-3</v>
      </c>
      <c r="I3270" s="77">
        <f t="shared" si="505"/>
        <v>0.11999999999999922</v>
      </c>
      <c r="J3270" s="77">
        <f t="shared" si="506"/>
        <v>-8.0000000000000071E-2</v>
      </c>
      <c r="K3270" s="80">
        <v>1</v>
      </c>
      <c r="L3270" s="74"/>
      <c r="M3270" s="8"/>
    </row>
    <row r="3271" spans="1:13" s="1" customFormat="1" ht="15" hidden="1" customHeight="1">
      <c r="A3271" s="208">
        <v>37753</v>
      </c>
      <c r="B3271" s="73" t="s">
        <v>2130</v>
      </c>
      <c r="C3271" s="74" t="s">
        <v>2131</v>
      </c>
      <c r="D3271" s="73" t="s">
        <v>2132</v>
      </c>
      <c r="E3271" s="78">
        <v>16</v>
      </c>
      <c r="F3271" s="77">
        <v>19.3</v>
      </c>
      <c r="G3271" s="77">
        <v>21.02</v>
      </c>
      <c r="H3271" s="91">
        <f t="shared" si="504"/>
        <v>0.31374999999999997</v>
      </c>
      <c r="I3271" s="77">
        <f t="shared" si="505"/>
        <v>3.3000000000000007</v>
      </c>
      <c r="J3271" s="77">
        <f t="shared" si="506"/>
        <v>5.0199999999999996</v>
      </c>
      <c r="K3271" s="80">
        <v>2</v>
      </c>
      <c r="L3271" s="74"/>
      <c r="M3271" s="8"/>
    </row>
    <row r="3272" spans="1:13" s="1" customFormat="1" ht="15" hidden="1" customHeight="1">
      <c r="A3272" s="208">
        <v>37756</v>
      </c>
      <c r="B3272" s="73" t="s">
        <v>2133</v>
      </c>
      <c r="C3272" s="74" t="s">
        <v>2134</v>
      </c>
      <c r="D3272" s="73" t="s">
        <v>2600</v>
      </c>
      <c r="E3272" s="78">
        <v>4.5</v>
      </c>
      <c r="F3272" s="77">
        <v>4.5</v>
      </c>
      <c r="G3272" s="77">
        <v>4.5</v>
      </c>
      <c r="H3272" s="91">
        <f t="shared" si="504"/>
        <v>0</v>
      </c>
      <c r="I3272" s="77">
        <f t="shared" si="505"/>
        <v>0</v>
      </c>
      <c r="J3272" s="77">
        <f t="shared" si="506"/>
        <v>0</v>
      </c>
      <c r="K3272" s="80">
        <v>1</v>
      </c>
      <c r="L3272" s="74"/>
      <c r="M3272" s="8"/>
    </row>
    <row r="3273" spans="1:13" s="1" customFormat="1" ht="15" hidden="1" customHeight="1">
      <c r="A3273" s="208">
        <v>37783</v>
      </c>
      <c r="B3273" s="73" t="s">
        <v>2135</v>
      </c>
      <c r="C3273" s="74" t="s">
        <v>2136</v>
      </c>
      <c r="D3273" s="138" t="s">
        <v>2307</v>
      </c>
      <c r="E3273" s="78">
        <v>14</v>
      </c>
      <c r="F3273" s="77">
        <v>19</v>
      </c>
      <c r="G3273" s="77">
        <v>17.579999999999998</v>
      </c>
      <c r="H3273" s="91">
        <f t="shared" si="504"/>
        <v>0.25571428571428562</v>
      </c>
      <c r="I3273" s="77">
        <f t="shared" si="505"/>
        <v>5</v>
      </c>
      <c r="J3273" s="77">
        <f t="shared" si="506"/>
        <v>3.5799999999999983</v>
      </c>
      <c r="K3273" s="80">
        <v>3</v>
      </c>
      <c r="L3273" s="74"/>
      <c r="M3273" s="8"/>
    </row>
    <row r="3274" spans="1:13" s="1" customFormat="1" ht="15" customHeight="1">
      <c r="A3274" s="208">
        <v>37796</v>
      </c>
      <c r="B3274" s="73" t="s">
        <v>2140</v>
      </c>
      <c r="C3274" s="74" t="s">
        <v>2141</v>
      </c>
      <c r="D3274" s="73" t="s">
        <v>2142</v>
      </c>
      <c r="E3274" s="78">
        <v>19</v>
      </c>
      <c r="F3274" s="77">
        <v>19</v>
      </c>
      <c r="G3274" s="77">
        <v>19</v>
      </c>
      <c r="H3274" s="91">
        <f t="shared" si="504"/>
        <v>0</v>
      </c>
      <c r="I3274" s="77">
        <f t="shared" si="505"/>
        <v>0</v>
      </c>
      <c r="J3274" s="77">
        <f t="shared" si="506"/>
        <v>0</v>
      </c>
      <c r="K3274" s="80">
        <v>1</v>
      </c>
      <c r="L3274" s="74"/>
      <c r="M3274" s="8"/>
    </row>
    <row r="3275" spans="1:13" s="1" customFormat="1" ht="15" hidden="1" customHeight="1">
      <c r="A3275" s="208">
        <v>37796</v>
      </c>
      <c r="B3275" s="73" t="s">
        <v>2137</v>
      </c>
      <c r="C3275" s="74" t="s">
        <v>2138</v>
      </c>
      <c r="D3275" s="73" t="s">
        <v>2139</v>
      </c>
      <c r="E3275" s="78">
        <v>12.5</v>
      </c>
      <c r="F3275" s="77">
        <v>14.25</v>
      </c>
      <c r="G3275" s="77">
        <v>14.25</v>
      </c>
      <c r="H3275" s="91">
        <f t="shared" si="504"/>
        <v>0.14000000000000001</v>
      </c>
      <c r="I3275" s="77">
        <f t="shared" si="505"/>
        <v>1.75</v>
      </c>
      <c r="J3275" s="77">
        <f t="shared" si="506"/>
        <v>1.75</v>
      </c>
      <c r="K3275" s="80">
        <v>2</v>
      </c>
      <c r="L3275" s="74"/>
      <c r="M3275" s="8"/>
    </row>
    <row r="3276" spans="1:13" s="1" customFormat="1" ht="15" hidden="1" customHeight="1">
      <c r="A3276" s="208">
        <v>37803</v>
      </c>
      <c r="B3276" s="73" t="s">
        <v>895</v>
      </c>
      <c r="C3276" s="74" t="s">
        <v>849</v>
      </c>
      <c r="D3276" s="138" t="s">
        <v>3313</v>
      </c>
      <c r="E3276" s="78">
        <v>17.5</v>
      </c>
      <c r="F3276" s="77">
        <v>21</v>
      </c>
      <c r="G3276" s="77">
        <v>20</v>
      </c>
      <c r="H3276" s="91">
        <f t="shared" si="504"/>
        <v>0.14285714285714285</v>
      </c>
      <c r="I3276" s="77">
        <f t="shared" si="505"/>
        <v>3.5</v>
      </c>
      <c r="J3276" s="77">
        <f t="shared" si="506"/>
        <v>2.5</v>
      </c>
      <c r="K3276" s="80">
        <v>3</v>
      </c>
      <c r="L3276" s="74"/>
      <c r="M3276" s="8"/>
    </row>
    <row r="3277" spans="1:13" s="1" customFormat="1" ht="15" hidden="1" customHeight="1">
      <c r="A3277" s="208">
        <v>37803</v>
      </c>
      <c r="B3277" s="73" t="s">
        <v>2143</v>
      </c>
      <c r="C3277" s="74" t="s">
        <v>2144</v>
      </c>
      <c r="D3277" s="73" t="s">
        <v>894</v>
      </c>
      <c r="E3277" s="78">
        <v>22</v>
      </c>
      <c r="F3277" s="77">
        <v>25.5</v>
      </c>
      <c r="G3277" s="77">
        <v>25.55</v>
      </c>
      <c r="H3277" s="91">
        <f t="shared" si="504"/>
        <v>0.1613636363636364</v>
      </c>
      <c r="I3277" s="77">
        <f t="shared" si="505"/>
        <v>3.5</v>
      </c>
      <c r="J3277" s="77">
        <f t="shared" si="506"/>
        <v>3.5500000000000007</v>
      </c>
      <c r="K3277" s="80">
        <v>3</v>
      </c>
      <c r="L3277" s="74"/>
      <c r="M3277" s="8"/>
    </row>
    <row r="3278" spans="1:13" s="1" customFormat="1" ht="15" hidden="1" customHeight="1">
      <c r="A3278" s="208">
        <v>37811</v>
      </c>
      <c r="B3278" s="73" t="s">
        <v>850</v>
      </c>
      <c r="C3278" s="74" t="s">
        <v>851</v>
      </c>
      <c r="D3278" s="73" t="s">
        <v>3173</v>
      </c>
      <c r="E3278" s="78">
        <v>17</v>
      </c>
      <c r="F3278" s="77">
        <v>21</v>
      </c>
      <c r="G3278" s="77">
        <v>24.92</v>
      </c>
      <c r="H3278" s="91">
        <f t="shared" si="504"/>
        <v>0.46588235294117658</v>
      </c>
      <c r="I3278" s="77">
        <f t="shared" si="505"/>
        <v>4</v>
      </c>
      <c r="J3278" s="77">
        <f t="shared" si="506"/>
        <v>7.9200000000000017</v>
      </c>
      <c r="K3278" s="80">
        <v>2</v>
      </c>
      <c r="L3278" s="74"/>
      <c r="M3278" s="8"/>
    </row>
    <row r="3279" spans="1:13" s="1" customFormat="1" ht="15" hidden="1" customHeight="1">
      <c r="A3279" s="208">
        <v>37818</v>
      </c>
      <c r="B3279" s="73" t="s">
        <v>852</v>
      </c>
      <c r="C3279" s="74" t="s">
        <v>853</v>
      </c>
      <c r="D3279" s="73" t="s">
        <v>854</v>
      </c>
      <c r="E3279" s="78">
        <v>14</v>
      </c>
      <c r="F3279" s="77">
        <v>19</v>
      </c>
      <c r="G3279" s="77">
        <v>18.690000000000001</v>
      </c>
      <c r="H3279" s="91">
        <f t="shared" si="504"/>
        <v>0.33500000000000008</v>
      </c>
      <c r="I3279" s="77">
        <f t="shared" si="505"/>
        <v>5</v>
      </c>
      <c r="J3279" s="77">
        <f t="shared" si="506"/>
        <v>4.6900000000000013</v>
      </c>
      <c r="K3279" s="80">
        <v>1</v>
      </c>
      <c r="L3279" s="74" t="s">
        <v>3006</v>
      </c>
      <c r="M3279" s="8"/>
    </row>
    <row r="3280" spans="1:13" s="1" customFormat="1" ht="15" hidden="1" customHeight="1">
      <c r="A3280" s="208">
        <v>37825</v>
      </c>
      <c r="B3280" s="73" t="s">
        <v>40</v>
      </c>
      <c r="C3280" s="74" t="s">
        <v>41</v>
      </c>
      <c r="D3280" s="73" t="s">
        <v>42</v>
      </c>
      <c r="E3280" s="78">
        <v>9.25</v>
      </c>
      <c r="F3280" s="77">
        <v>9.41</v>
      </c>
      <c r="G3280" s="77">
        <v>9.43</v>
      </c>
      <c r="H3280" s="91">
        <f t="shared" si="504"/>
        <v>1.9459459459459427E-2</v>
      </c>
      <c r="I3280" s="77">
        <f t="shared" si="505"/>
        <v>0.16000000000000014</v>
      </c>
      <c r="J3280" s="77">
        <f t="shared" si="506"/>
        <v>0.17999999999999972</v>
      </c>
      <c r="K3280" s="80">
        <v>2</v>
      </c>
      <c r="L3280" s="74" t="s">
        <v>3006</v>
      </c>
      <c r="M3280" s="8"/>
    </row>
    <row r="3281" spans="1:13" s="1" customFormat="1" ht="15" hidden="1" customHeight="1">
      <c r="A3281" s="208">
        <v>37825</v>
      </c>
      <c r="B3281" s="73" t="s">
        <v>855</v>
      </c>
      <c r="C3281" s="74" t="s">
        <v>856</v>
      </c>
      <c r="D3281" s="138" t="s">
        <v>39</v>
      </c>
      <c r="E3281" s="78">
        <v>14</v>
      </c>
      <c r="F3281" s="77">
        <v>14</v>
      </c>
      <c r="G3281" s="77">
        <v>18.670000000000002</v>
      </c>
      <c r="H3281" s="91">
        <f t="shared" si="504"/>
        <v>0.33357142857142869</v>
      </c>
      <c r="I3281" s="77">
        <f t="shared" si="505"/>
        <v>0</v>
      </c>
      <c r="J3281" s="77">
        <f t="shared" si="506"/>
        <v>4.6700000000000017</v>
      </c>
      <c r="K3281" s="80">
        <v>3</v>
      </c>
      <c r="L3281" s="74"/>
      <c r="M3281" s="8"/>
    </row>
    <row r="3282" spans="1:13" s="1" customFormat="1" ht="15" hidden="1" customHeight="1">
      <c r="A3282" s="208">
        <v>37832</v>
      </c>
      <c r="B3282" s="73" t="s">
        <v>43</v>
      </c>
      <c r="C3282" s="74" t="s">
        <v>44</v>
      </c>
      <c r="D3282" s="138" t="s">
        <v>4954</v>
      </c>
      <c r="E3282" s="78">
        <v>14</v>
      </c>
      <c r="F3282" s="77">
        <v>19.149999999999999</v>
      </c>
      <c r="G3282" s="77">
        <v>17.690000000000001</v>
      </c>
      <c r="H3282" s="91">
        <f t="shared" si="504"/>
        <v>0.26357142857142868</v>
      </c>
      <c r="I3282" s="77">
        <f t="shared" si="505"/>
        <v>5.1499999999999986</v>
      </c>
      <c r="J3282" s="77">
        <f t="shared" si="506"/>
        <v>3.6900000000000013</v>
      </c>
      <c r="K3282" s="80">
        <v>3</v>
      </c>
      <c r="L3282" s="74"/>
      <c r="M3282" s="8"/>
    </row>
    <row r="3283" spans="1:13" s="1" customFormat="1" ht="15" hidden="1" customHeight="1">
      <c r="A3283" s="208">
        <v>37834</v>
      </c>
      <c r="B3283" s="73" t="s">
        <v>45</v>
      </c>
      <c r="C3283" s="74" t="s">
        <v>46</v>
      </c>
      <c r="D3283" s="73" t="s">
        <v>47</v>
      </c>
      <c r="E3283" s="78">
        <v>19</v>
      </c>
      <c r="F3283" s="77">
        <v>20.75</v>
      </c>
      <c r="G3283" s="77">
        <v>20.65</v>
      </c>
      <c r="H3283" s="91">
        <f t="shared" si="504"/>
        <v>8.6842105263157818E-2</v>
      </c>
      <c r="I3283" s="77">
        <f t="shared" si="505"/>
        <v>1.75</v>
      </c>
      <c r="J3283" s="77">
        <f t="shared" si="506"/>
        <v>1.6499999999999986</v>
      </c>
      <c r="K3283" s="80">
        <v>3</v>
      </c>
      <c r="L3283" s="74"/>
      <c r="M3283" s="8"/>
    </row>
    <row r="3284" spans="1:13" s="1" customFormat="1" ht="15" hidden="1" customHeight="1">
      <c r="A3284" s="208">
        <v>37839</v>
      </c>
      <c r="B3284" s="73" t="s">
        <v>4498</v>
      </c>
      <c r="C3284" s="74" t="s">
        <v>4499</v>
      </c>
      <c r="D3284" s="73" t="s">
        <v>4500</v>
      </c>
      <c r="E3284" s="78">
        <v>14.5</v>
      </c>
      <c r="F3284" s="77">
        <v>16.95</v>
      </c>
      <c r="G3284" s="77">
        <v>18.2</v>
      </c>
      <c r="H3284" s="91">
        <f t="shared" si="504"/>
        <v>0.2551724137931034</v>
      </c>
      <c r="I3284" s="77">
        <f t="shared" si="505"/>
        <v>2.4499999999999993</v>
      </c>
      <c r="J3284" s="77">
        <f t="shared" si="506"/>
        <v>3.6999999999999993</v>
      </c>
      <c r="K3284" s="80">
        <v>3</v>
      </c>
      <c r="L3284" s="74"/>
      <c r="M3284" s="8"/>
    </row>
    <row r="3285" spans="1:13" s="1" customFormat="1" ht="15" hidden="1" customHeight="1">
      <c r="A3285" s="208">
        <v>37844</v>
      </c>
      <c r="B3285" s="73" t="s">
        <v>4501</v>
      </c>
      <c r="C3285" s="74" t="s">
        <v>4502</v>
      </c>
      <c r="D3285" s="138" t="s">
        <v>4503</v>
      </c>
      <c r="E3285" s="78">
        <v>21</v>
      </c>
      <c r="F3285" s="77">
        <v>23.75</v>
      </c>
      <c r="G3285" s="77">
        <v>25</v>
      </c>
      <c r="H3285" s="91">
        <f t="shared" si="504"/>
        <v>0.19047619047619047</v>
      </c>
      <c r="I3285" s="77">
        <f t="shared" si="505"/>
        <v>2.75</v>
      </c>
      <c r="J3285" s="77">
        <f t="shared" si="506"/>
        <v>4</v>
      </c>
      <c r="K3285" s="80">
        <v>3</v>
      </c>
      <c r="L3285" s="74"/>
      <c r="M3285" s="8"/>
    </row>
    <row r="3286" spans="1:13" s="1" customFormat="1" ht="15" hidden="1" customHeight="1">
      <c r="A3286" s="208">
        <v>37845</v>
      </c>
      <c r="B3286" s="73" t="s">
        <v>4504</v>
      </c>
      <c r="C3286" s="74" t="s">
        <v>4505</v>
      </c>
      <c r="D3286" s="73" t="s">
        <v>4954</v>
      </c>
      <c r="E3286" s="78">
        <v>11</v>
      </c>
      <c r="F3286" s="77">
        <v>11.89</v>
      </c>
      <c r="G3286" s="77">
        <v>11.99</v>
      </c>
      <c r="H3286" s="91">
        <f t="shared" si="504"/>
        <v>9.0000000000000024E-2</v>
      </c>
      <c r="I3286" s="77">
        <f t="shared" si="505"/>
        <v>0.89000000000000057</v>
      </c>
      <c r="J3286" s="77">
        <f t="shared" si="506"/>
        <v>0.99000000000000021</v>
      </c>
      <c r="K3286" s="80">
        <v>2</v>
      </c>
      <c r="L3286" s="74"/>
      <c r="M3286" s="8"/>
    </row>
    <row r="3287" spans="1:13" s="1" customFormat="1" ht="15" hidden="1" customHeight="1">
      <c r="A3287" s="208">
        <v>37845</v>
      </c>
      <c r="B3287" s="73" t="s">
        <v>4506</v>
      </c>
      <c r="C3287" s="74" t="s">
        <v>4507</v>
      </c>
      <c r="D3287" s="73" t="s">
        <v>1486</v>
      </c>
      <c r="E3287" s="78">
        <v>15</v>
      </c>
      <c r="F3287" s="77">
        <v>15.4</v>
      </c>
      <c r="G3287" s="77">
        <v>15.03</v>
      </c>
      <c r="H3287" s="91">
        <f t="shared" si="504"/>
        <v>1.9999999999999575E-3</v>
      </c>
      <c r="I3287" s="77">
        <f t="shared" si="505"/>
        <v>0.40000000000000036</v>
      </c>
      <c r="J3287" s="77">
        <f t="shared" si="506"/>
        <v>2.9999999999999361E-2</v>
      </c>
      <c r="K3287" s="80">
        <v>1</v>
      </c>
      <c r="L3287" s="74"/>
      <c r="M3287" s="8"/>
    </row>
    <row r="3288" spans="1:13" s="1" customFormat="1" ht="15" hidden="1" customHeight="1">
      <c r="A3288" s="208">
        <v>37851</v>
      </c>
      <c r="B3288" s="73" t="s">
        <v>1487</v>
      </c>
      <c r="C3288" s="74" t="s">
        <v>1488</v>
      </c>
      <c r="D3288" s="73" t="s">
        <v>1489</v>
      </c>
      <c r="E3288" s="78">
        <v>12</v>
      </c>
      <c r="F3288" s="77">
        <v>13.25</v>
      </c>
      <c r="G3288" s="77">
        <v>14</v>
      </c>
      <c r="H3288" s="91">
        <f t="shared" si="504"/>
        <v>0.16666666666666666</v>
      </c>
      <c r="I3288" s="77">
        <f t="shared" si="505"/>
        <v>1.25</v>
      </c>
      <c r="J3288" s="77">
        <f t="shared" si="506"/>
        <v>2</v>
      </c>
      <c r="K3288" s="80">
        <v>3</v>
      </c>
      <c r="L3288" s="74"/>
      <c r="M3288" s="8"/>
    </row>
    <row r="3289" spans="1:13" s="1" customFormat="1" ht="15" hidden="1" customHeight="1">
      <c r="A3289" s="208">
        <v>37859</v>
      </c>
      <c r="B3289" s="73" t="s">
        <v>1490</v>
      </c>
      <c r="C3289" s="74" t="s">
        <v>1491</v>
      </c>
      <c r="D3289" s="73" t="s">
        <v>42</v>
      </c>
      <c r="E3289" s="78">
        <v>9</v>
      </c>
      <c r="F3289" s="77">
        <v>9</v>
      </c>
      <c r="G3289" s="77">
        <v>9</v>
      </c>
      <c r="H3289" s="91">
        <f t="shared" si="504"/>
        <v>0</v>
      </c>
      <c r="I3289" s="77">
        <f t="shared" si="505"/>
        <v>0</v>
      </c>
      <c r="J3289" s="77">
        <f t="shared" si="506"/>
        <v>0</v>
      </c>
      <c r="K3289" s="80">
        <v>1</v>
      </c>
      <c r="L3289" s="74"/>
      <c r="M3289" s="8"/>
    </row>
    <row r="3290" spans="1:13" s="1" customFormat="1" ht="15" hidden="1" customHeight="1">
      <c r="A3290" s="208">
        <v>37881</v>
      </c>
      <c r="B3290" s="73" t="s">
        <v>1492</v>
      </c>
      <c r="C3290" s="74" t="s">
        <v>1493</v>
      </c>
      <c r="D3290" s="138" t="s">
        <v>2299</v>
      </c>
      <c r="E3290" s="78">
        <v>23</v>
      </c>
      <c r="F3290" s="77">
        <v>26.25</v>
      </c>
      <c r="G3290" s="77">
        <v>26.25</v>
      </c>
      <c r="H3290" s="91">
        <f t="shared" si="504"/>
        <v>0.14130434782608695</v>
      </c>
      <c r="I3290" s="77">
        <f t="shared" si="505"/>
        <v>3.25</v>
      </c>
      <c r="J3290" s="77">
        <f t="shared" si="506"/>
        <v>3.25</v>
      </c>
      <c r="K3290" s="80">
        <v>3</v>
      </c>
      <c r="L3290" s="74"/>
      <c r="M3290" s="8"/>
    </row>
    <row r="3291" spans="1:13" s="1" customFormat="1" ht="15" hidden="1" customHeight="1">
      <c r="A3291" s="208">
        <v>37882</v>
      </c>
      <c r="B3291" s="73" t="s">
        <v>1494</v>
      </c>
      <c r="C3291" s="74" t="s">
        <v>1495</v>
      </c>
      <c r="D3291" s="73" t="s">
        <v>2610</v>
      </c>
      <c r="E3291" s="78">
        <v>15</v>
      </c>
      <c r="F3291" s="77">
        <v>19</v>
      </c>
      <c r="G3291" s="77">
        <v>19.8</v>
      </c>
      <c r="H3291" s="91">
        <f t="shared" si="504"/>
        <v>0.32000000000000006</v>
      </c>
      <c r="I3291" s="77">
        <f t="shared" si="505"/>
        <v>4</v>
      </c>
      <c r="J3291" s="77">
        <f t="shared" si="506"/>
        <v>4.8000000000000007</v>
      </c>
      <c r="K3291" s="80">
        <v>3</v>
      </c>
      <c r="L3291" s="74"/>
      <c r="M3291" s="8"/>
    </row>
    <row r="3292" spans="1:13" s="1" customFormat="1" ht="15" hidden="1" customHeight="1">
      <c r="A3292" s="208">
        <v>37887</v>
      </c>
      <c r="B3292" s="73" t="s">
        <v>1496</v>
      </c>
      <c r="C3292" s="74" t="s">
        <v>1497</v>
      </c>
      <c r="D3292" s="73" t="s">
        <v>1498</v>
      </c>
      <c r="E3292" s="78">
        <v>15</v>
      </c>
      <c r="F3292" s="77">
        <v>16.100000000000001</v>
      </c>
      <c r="G3292" s="77">
        <v>16.25</v>
      </c>
      <c r="H3292" s="91">
        <f t="shared" si="504"/>
        <v>8.3333333333333329E-2</v>
      </c>
      <c r="I3292" s="77">
        <f t="shared" si="505"/>
        <v>1.1000000000000014</v>
      </c>
      <c r="J3292" s="77">
        <f t="shared" si="506"/>
        <v>1.25</v>
      </c>
      <c r="K3292" s="80">
        <v>3</v>
      </c>
      <c r="L3292" s="74"/>
      <c r="M3292" s="8"/>
    </row>
    <row r="3293" spans="1:13" s="1" customFormat="1" ht="15" hidden="1" customHeight="1">
      <c r="A3293" s="208">
        <v>37887</v>
      </c>
      <c r="B3293" s="73" t="s">
        <v>1499</v>
      </c>
      <c r="C3293" s="74" t="s">
        <v>1500</v>
      </c>
      <c r="D3293" s="73" t="s">
        <v>1126</v>
      </c>
      <c r="E3293" s="78">
        <v>20</v>
      </c>
      <c r="F3293" s="77">
        <v>21.06</v>
      </c>
      <c r="G3293" s="77">
        <v>20.100000000000001</v>
      </c>
      <c r="H3293" s="91">
        <f t="shared" si="504"/>
        <v>5.0000000000000712E-3</v>
      </c>
      <c r="I3293" s="77">
        <f t="shared" si="505"/>
        <v>1.0599999999999987</v>
      </c>
      <c r="J3293" s="77">
        <f t="shared" si="506"/>
        <v>0.10000000000000142</v>
      </c>
      <c r="K3293" s="80">
        <v>3</v>
      </c>
      <c r="L3293" s="74"/>
      <c r="M3293" s="8"/>
    </row>
    <row r="3294" spans="1:13" s="1" customFormat="1" ht="15" hidden="1" customHeight="1">
      <c r="A3294" s="208">
        <v>37888</v>
      </c>
      <c r="B3294" s="73" t="s">
        <v>1504</v>
      </c>
      <c r="C3294" s="74" t="s">
        <v>1505</v>
      </c>
      <c r="D3294" s="73" t="s">
        <v>2893</v>
      </c>
      <c r="E3294" s="78">
        <v>16</v>
      </c>
      <c r="F3294" s="77">
        <v>15.9</v>
      </c>
      <c r="G3294" s="77">
        <v>16.8</v>
      </c>
      <c r="H3294" s="91">
        <f t="shared" si="504"/>
        <v>5.0000000000000044E-2</v>
      </c>
      <c r="I3294" s="77">
        <f t="shared" si="505"/>
        <v>-9.9999999999999645E-2</v>
      </c>
      <c r="J3294" s="77">
        <f t="shared" si="506"/>
        <v>0.80000000000000071</v>
      </c>
      <c r="K3294" s="80">
        <v>3</v>
      </c>
      <c r="L3294" s="74" t="s">
        <v>3006</v>
      </c>
      <c r="M3294" s="8"/>
    </row>
    <row r="3295" spans="1:13" s="1" customFormat="1" ht="15" hidden="1" customHeight="1">
      <c r="A3295" s="208">
        <v>37888</v>
      </c>
      <c r="B3295" s="73" t="s">
        <v>1501</v>
      </c>
      <c r="C3295" s="74" t="s">
        <v>1502</v>
      </c>
      <c r="D3295" s="73" t="s">
        <v>1503</v>
      </c>
      <c r="E3295" s="78">
        <v>14</v>
      </c>
      <c r="F3295" s="77">
        <v>14.85</v>
      </c>
      <c r="G3295" s="77">
        <v>14.55</v>
      </c>
      <c r="H3295" s="91">
        <f t="shared" si="504"/>
        <v>3.9285714285714333E-2</v>
      </c>
      <c r="I3295" s="77">
        <f t="shared" si="505"/>
        <v>0.84999999999999964</v>
      </c>
      <c r="J3295" s="77">
        <f t="shared" si="506"/>
        <v>0.55000000000000071</v>
      </c>
      <c r="K3295" s="80">
        <v>1</v>
      </c>
      <c r="L3295" s="74"/>
      <c r="M3295" s="8"/>
    </row>
    <row r="3296" spans="1:13" s="1" customFormat="1" ht="15" hidden="1" customHeight="1">
      <c r="A3296" s="208">
        <v>37896</v>
      </c>
      <c r="B3296" s="73" t="s">
        <v>1506</v>
      </c>
      <c r="C3296" s="74" t="s">
        <v>1507</v>
      </c>
      <c r="D3296" s="73" t="s">
        <v>1508</v>
      </c>
      <c r="E3296" s="78">
        <v>13</v>
      </c>
      <c r="F3296" s="77">
        <v>14.25</v>
      </c>
      <c r="G3296" s="77">
        <v>15.01</v>
      </c>
      <c r="H3296" s="91">
        <f t="shared" si="504"/>
        <v>0.1546153846153846</v>
      </c>
      <c r="I3296" s="77">
        <f t="shared" si="505"/>
        <v>1.25</v>
      </c>
      <c r="J3296" s="77">
        <f t="shared" si="506"/>
        <v>2.0099999999999998</v>
      </c>
      <c r="K3296" s="80">
        <v>2</v>
      </c>
      <c r="L3296" s="74"/>
      <c r="M3296" s="8"/>
    </row>
    <row r="3297" spans="1:13" s="1" customFormat="1" ht="15" hidden="1" customHeight="1">
      <c r="A3297" s="208">
        <v>37901</v>
      </c>
      <c r="B3297" s="73" t="s">
        <v>1509</v>
      </c>
      <c r="C3297" s="74" t="s">
        <v>1510</v>
      </c>
      <c r="D3297" s="138" t="s">
        <v>3173</v>
      </c>
      <c r="E3297" s="78">
        <v>14</v>
      </c>
      <c r="F3297" s="77">
        <v>16.02</v>
      </c>
      <c r="G3297" s="77">
        <v>14.03</v>
      </c>
      <c r="H3297" s="91">
        <f t="shared" si="504"/>
        <v>2.142857142857097E-3</v>
      </c>
      <c r="I3297" s="77">
        <f t="shared" si="505"/>
        <v>2.0199999999999996</v>
      </c>
      <c r="J3297" s="77">
        <f t="shared" si="506"/>
        <v>2.9999999999999361E-2</v>
      </c>
      <c r="K3297" s="80">
        <v>2</v>
      </c>
      <c r="L3297" s="74"/>
      <c r="M3297" s="8"/>
    </row>
    <row r="3298" spans="1:13" s="1" customFormat="1" ht="15" hidden="1" customHeight="1">
      <c r="A3298" s="208">
        <v>37903</v>
      </c>
      <c r="B3298" s="73" t="s">
        <v>1511</v>
      </c>
      <c r="C3298" s="74" t="s">
        <v>1512</v>
      </c>
      <c r="D3298" s="73" t="s">
        <v>1513</v>
      </c>
      <c r="E3298" s="78">
        <v>17</v>
      </c>
      <c r="F3298" s="77">
        <v>19.66</v>
      </c>
      <c r="G3298" s="77">
        <v>20.96</v>
      </c>
      <c r="H3298" s="91">
        <f t="shared" si="504"/>
        <v>0.23294117647058829</v>
      </c>
      <c r="I3298" s="77">
        <f t="shared" si="505"/>
        <v>2.66</v>
      </c>
      <c r="J3298" s="77">
        <f t="shared" si="506"/>
        <v>3.9600000000000009</v>
      </c>
      <c r="K3298" s="80">
        <v>2</v>
      </c>
      <c r="L3298" s="74"/>
      <c r="M3298" s="8"/>
    </row>
    <row r="3299" spans="1:13" s="1" customFormat="1" ht="15" hidden="1" customHeight="1">
      <c r="A3299" s="208">
        <v>37910</v>
      </c>
      <c r="B3299" s="73" t="s">
        <v>1514</v>
      </c>
      <c r="C3299" s="74" t="s">
        <v>1515</v>
      </c>
      <c r="D3299" s="73" t="s">
        <v>4954</v>
      </c>
      <c r="E3299" s="78">
        <v>10</v>
      </c>
      <c r="F3299" s="77">
        <v>10.01</v>
      </c>
      <c r="G3299" s="77">
        <v>10</v>
      </c>
      <c r="H3299" s="91">
        <f t="shared" si="504"/>
        <v>0</v>
      </c>
      <c r="I3299" s="77">
        <f t="shared" si="505"/>
        <v>9.9999999999997868E-3</v>
      </c>
      <c r="J3299" s="77">
        <f t="shared" si="506"/>
        <v>0</v>
      </c>
      <c r="K3299" s="80">
        <v>1</v>
      </c>
      <c r="L3299" s="74"/>
      <c r="M3299" s="8"/>
    </row>
    <row r="3300" spans="1:13" s="1" customFormat="1" ht="15" hidden="1" customHeight="1">
      <c r="A3300" s="208">
        <v>37917</v>
      </c>
      <c r="B3300" s="73" t="s">
        <v>1516</v>
      </c>
      <c r="C3300" s="74" t="s">
        <v>1517</v>
      </c>
      <c r="D3300" s="138" t="s">
        <v>1518</v>
      </c>
      <c r="E3300" s="78">
        <v>15</v>
      </c>
      <c r="F3300" s="77">
        <v>15.8</v>
      </c>
      <c r="G3300" s="77">
        <v>16.03</v>
      </c>
      <c r="H3300" s="91">
        <f t="shared" si="504"/>
        <v>6.8666666666666737E-2</v>
      </c>
      <c r="I3300" s="77">
        <f t="shared" si="505"/>
        <v>0.80000000000000071</v>
      </c>
      <c r="J3300" s="77">
        <f t="shared" si="506"/>
        <v>1.0300000000000011</v>
      </c>
      <c r="K3300" s="80">
        <v>1</v>
      </c>
      <c r="L3300" s="74"/>
      <c r="M3300" s="8"/>
    </row>
    <row r="3301" spans="1:13" s="1" customFormat="1" ht="15" hidden="1" customHeight="1">
      <c r="A3301" s="208">
        <v>37917</v>
      </c>
      <c r="B3301" s="73" t="s">
        <v>1519</v>
      </c>
      <c r="C3301" s="74" t="s">
        <v>1520</v>
      </c>
      <c r="D3301" s="73" t="s">
        <v>309</v>
      </c>
      <c r="E3301" s="78">
        <v>19</v>
      </c>
      <c r="F3301" s="77">
        <v>24.05</v>
      </c>
      <c r="G3301" s="77">
        <v>24.65</v>
      </c>
      <c r="H3301" s="91">
        <f t="shared" si="504"/>
        <v>0.2973684210526315</v>
      </c>
      <c r="I3301" s="77">
        <f t="shared" si="505"/>
        <v>5.0500000000000007</v>
      </c>
      <c r="J3301" s="77">
        <f t="shared" si="506"/>
        <v>5.6499999999999986</v>
      </c>
      <c r="K3301" s="80">
        <v>2</v>
      </c>
      <c r="L3301" s="74"/>
      <c r="M3301" s="8"/>
    </row>
    <row r="3302" spans="1:13" s="1" customFormat="1" ht="15" hidden="1" customHeight="1">
      <c r="A3302" s="208">
        <v>37923</v>
      </c>
      <c r="B3302" s="73" t="s">
        <v>736</v>
      </c>
      <c r="C3302" s="74" t="s">
        <v>737</v>
      </c>
      <c r="D3302" s="73" t="s">
        <v>4954</v>
      </c>
      <c r="E3302" s="78">
        <v>12</v>
      </c>
      <c r="F3302" s="77">
        <v>12.01</v>
      </c>
      <c r="G3302" s="77">
        <v>12</v>
      </c>
      <c r="H3302" s="91">
        <f t="shared" si="504"/>
        <v>0</v>
      </c>
      <c r="I3302" s="77">
        <f t="shared" si="505"/>
        <v>9.9999999999997868E-3</v>
      </c>
      <c r="J3302" s="77">
        <f t="shared" si="506"/>
        <v>0</v>
      </c>
      <c r="K3302" s="80">
        <v>2</v>
      </c>
      <c r="L3302" s="74" t="s">
        <v>3006</v>
      </c>
      <c r="M3302" s="8"/>
    </row>
    <row r="3303" spans="1:13" s="1" customFormat="1" ht="15" hidden="1" customHeight="1">
      <c r="A3303" s="208">
        <v>37923</v>
      </c>
      <c r="B3303" s="73" t="s">
        <v>1521</v>
      </c>
      <c r="C3303" s="74" t="s">
        <v>1522</v>
      </c>
      <c r="D3303" s="73" t="s">
        <v>1503</v>
      </c>
      <c r="E3303" s="78">
        <v>9</v>
      </c>
      <c r="F3303" s="77">
        <v>9</v>
      </c>
      <c r="G3303" s="77">
        <v>10</v>
      </c>
      <c r="H3303" s="91">
        <f t="shared" si="504"/>
        <v>0.1111111111111111</v>
      </c>
      <c r="I3303" s="77">
        <f t="shared" si="505"/>
        <v>0</v>
      </c>
      <c r="J3303" s="77">
        <f t="shared" si="506"/>
        <v>1</v>
      </c>
      <c r="K3303" s="80">
        <v>1</v>
      </c>
      <c r="L3303" s="74"/>
      <c r="M3303" s="8"/>
    </row>
    <row r="3304" spans="1:13" s="1" customFormat="1" ht="15" hidden="1" customHeight="1">
      <c r="A3304" s="208">
        <v>37923</v>
      </c>
      <c r="B3304" s="73" t="s">
        <v>1523</v>
      </c>
      <c r="C3304" s="74" t="s">
        <v>1524</v>
      </c>
      <c r="D3304" s="73" t="s">
        <v>1525</v>
      </c>
      <c r="E3304" s="78">
        <v>5</v>
      </c>
      <c r="F3304" s="77">
        <v>4.5</v>
      </c>
      <c r="G3304" s="77">
        <v>4.4000000000000004</v>
      </c>
      <c r="H3304" s="91">
        <f t="shared" si="504"/>
        <v>-0.11999999999999993</v>
      </c>
      <c r="I3304" s="77">
        <f t="shared" si="505"/>
        <v>-0.5</v>
      </c>
      <c r="J3304" s="77">
        <f t="shared" si="506"/>
        <v>-0.59999999999999964</v>
      </c>
      <c r="K3304" s="80">
        <v>1</v>
      </c>
      <c r="L3304" s="74"/>
      <c r="M3304" s="8"/>
    </row>
    <row r="3305" spans="1:13" s="1" customFormat="1" ht="15" hidden="1" customHeight="1">
      <c r="A3305" s="208">
        <v>37923</v>
      </c>
      <c r="B3305" s="73" t="s">
        <v>733</v>
      </c>
      <c r="C3305" s="74" t="s">
        <v>734</v>
      </c>
      <c r="D3305" s="73" t="s">
        <v>735</v>
      </c>
      <c r="E3305" s="78">
        <v>14</v>
      </c>
      <c r="F3305" s="77">
        <v>14.3</v>
      </c>
      <c r="G3305" s="77">
        <v>14.9</v>
      </c>
      <c r="H3305" s="91">
        <f t="shared" si="504"/>
        <v>6.4285714285714307E-2</v>
      </c>
      <c r="I3305" s="77">
        <f t="shared" si="505"/>
        <v>0.30000000000000071</v>
      </c>
      <c r="J3305" s="77">
        <f t="shared" si="506"/>
        <v>0.90000000000000036</v>
      </c>
      <c r="K3305" s="80">
        <v>2</v>
      </c>
      <c r="L3305" s="74"/>
      <c r="M3305" s="8"/>
    </row>
    <row r="3306" spans="1:13" s="1" customFormat="1" ht="15" hidden="1" customHeight="1">
      <c r="A3306" s="208">
        <v>37924</v>
      </c>
      <c r="B3306" s="73" t="s">
        <v>738</v>
      </c>
      <c r="C3306" s="74" t="s">
        <v>739</v>
      </c>
      <c r="D3306" s="73" t="s">
        <v>1132</v>
      </c>
      <c r="E3306" s="78">
        <v>16</v>
      </c>
      <c r="F3306" s="77">
        <v>18.5</v>
      </c>
      <c r="G3306" s="77">
        <v>22.15</v>
      </c>
      <c r="H3306" s="91">
        <f t="shared" si="504"/>
        <v>0.38437499999999991</v>
      </c>
      <c r="I3306" s="77">
        <f t="shared" si="505"/>
        <v>2.5</v>
      </c>
      <c r="J3306" s="77">
        <f t="shared" si="506"/>
        <v>6.1499999999999986</v>
      </c>
      <c r="K3306" s="80">
        <v>3</v>
      </c>
      <c r="L3306" s="74"/>
      <c r="M3306" s="8"/>
    </row>
    <row r="3307" spans="1:13" s="1" customFormat="1" ht="15" hidden="1" customHeight="1">
      <c r="A3307" s="208">
        <v>37924</v>
      </c>
      <c r="B3307" s="73" t="s">
        <v>740</v>
      </c>
      <c r="C3307" s="74" t="s">
        <v>741</v>
      </c>
      <c r="D3307" s="138" t="s">
        <v>742</v>
      </c>
      <c r="E3307" s="78">
        <v>19</v>
      </c>
      <c r="F3307" s="77">
        <v>21.55</v>
      </c>
      <c r="G3307" s="77">
        <v>22.16</v>
      </c>
      <c r="H3307" s="91">
        <f t="shared" si="504"/>
        <v>0.16631578947368422</v>
      </c>
      <c r="I3307" s="77">
        <f t="shared" si="505"/>
        <v>2.5500000000000007</v>
      </c>
      <c r="J3307" s="77">
        <f t="shared" si="506"/>
        <v>3.16</v>
      </c>
      <c r="K3307" s="80">
        <v>3</v>
      </c>
      <c r="L3307" s="74"/>
      <c r="M3307" s="8"/>
    </row>
    <row r="3308" spans="1:13" s="1" customFormat="1" ht="15" hidden="1" customHeight="1">
      <c r="A3308" s="208">
        <v>37930</v>
      </c>
      <c r="B3308" s="73" t="s">
        <v>746</v>
      </c>
      <c r="C3308" s="74" t="s">
        <v>747</v>
      </c>
      <c r="D3308" s="73" t="s">
        <v>748</v>
      </c>
      <c r="E3308" s="78">
        <v>11</v>
      </c>
      <c r="F3308" s="77">
        <v>11.44</v>
      </c>
      <c r="G3308" s="77">
        <v>9.2899999999999991</v>
      </c>
      <c r="H3308" s="91">
        <f t="shared" si="504"/>
        <v>-0.15545454545454554</v>
      </c>
      <c r="I3308" s="77">
        <f t="shared" si="505"/>
        <v>0.4399999999999995</v>
      </c>
      <c r="J3308" s="77">
        <f t="shared" si="506"/>
        <v>-1.7100000000000009</v>
      </c>
      <c r="K3308" s="80">
        <v>2</v>
      </c>
      <c r="L3308" s="74" t="s">
        <v>3006</v>
      </c>
      <c r="M3308" s="8"/>
    </row>
    <row r="3309" spans="1:13" s="1" customFormat="1" ht="15" hidden="1" customHeight="1">
      <c r="A3309" s="208">
        <v>37930</v>
      </c>
      <c r="B3309" s="73" t="s">
        <v>749</v>
      </c>
      <c r="C3309" s="74" t="s">
        <v>750</v>
      </c>
      <c r="D3309" s="73" t="s">
        <v>751</v>
      </c>
      <c r="E3309" s="78">
        <v>14</v>
      </c>
      <c r="F3309" s="77">
        <v>14.6</v>
      </c>
      <c r="G3309" s="77">
        <v>14</v>
      </c>
      <c r="H3309" s="91">
        <f t="shared" si="504"/>
        <v>0</v>
      </c>
      <c r="I3309" s="77">
        <f t="shared" si="505"/>
        <v>0.59999999999999964</v>
      </c>
      <c r="J3309" s="77">
        <f t="shared" si="506"/>
        <v>0</v>
      </c>
      <c r="K3309" s="80">
        <v>2</v>
      </c>
      <c r="L3309" s="74"/>
      <c r="M3309" s="8"/>
    </row>
    <row r="3310" spans="1:13" s="1" customFormat="1" ht="15" hidden="1" customHeight="1">
      <c r="A3310" s="208">
        <v>37930</v>
      </c>
      <c r="B3310" s="73" t="s">
        <v>743</v>
      </c>
      <c r="C3310" s="74" t="s">
        <v>744</v>
      </c>
      <c r="D3310" s="73" t="s">
        <v>745</v>
      </c>
      <c r="E3310" s="78">
        <v>12</v>
      </c>
      <c r="F3310" s="77">
        <v>12.51</v>
      </c>
      <c r="G3310" s="77">
        <v>13.45</v>
      </c>
      <c r="H3310" s="91">
        <f t="shared" si="504"/>
        <v>0.12083333333333328</v>
      </c>
      <c r="I3310" s="77">
        <f t="shared" si="505"/>
        <v>0.50999999999999979</v>
      </c>
      <c r="J3310" s="77">
        <f t="shared" si="506"/>
        <v>1.4499999999999993</v>
      </c>
      <c r="K3310" s="80">
        <v>3</v>
      </c>
      <c r="L3310" s="74"/>
      <c r="M3310" s="8"/>
    </row>
    <row r="3311" spans="1:13" s="1" customFormat="1" ht="15" hidden="1" customHeight="1">
      <c r="A3311" s="208">
        <v>37931</v>
      </c>
      <c r="B3311" s="73" t="s">
        <v>1806</v>
      </c>
      <c r="C3311" s="74" t="s">
        <v>1807</v>
      </c>
      <c r="D3311" s="73" t="s">
        <v>1808</v>
      </c>
      <c r="E3311" s="78">
        <v>17</v>
      </c>
      <c r="F3311" s="77">
        <v>20.36</v>
      </c>
      <c r="G3311" s="77">
        <v>18.75</v>
      </c>
      <c r="H3311" s="91">
        <f t="shared" si="504"/>
        <v>0.10294117647058823</v>
      </c>
      <c r="I3311" s="77">
        <f t="shared" si="505"/>
        <v>3.3599999999999994</v>
      </c>
      <c r="J3311" s="77">
        <f t="shared" si="506"/>
        <v>1.75</v>
      </c>
      <c r="K3311" s="80">
        <v>3</v>
      </c>
      <c r="L3311" s="74"/>
      <c r="M3311" s="8"/>
    </row>
    <row r="3312" spans="1:13" s="1" customFormat="1" ht="15" hidden="1" customHeight="1">
      <c r="A3312" s="208">
        <v>37936</v>
      </c>
      <c r="B3312" s="73" t="s">
        <v>1809</v>
      </c>
      <c r="C3312" s="74" t="s">
        <v>1810</v>
      </c>
      <c r="D3312" s="73" t="s">
        <v>1811</v>
      </c>
      <c r="E3312" s="78">
        <v>14</v>
      </c>
      <c r="F3312" s="77">
        <v>15.59</v>
      </c>
      <c r="G3312" s="77">
        <v>16.149999999999999</v>
      </c>
      <c r="H3312" s="91">
        <f t="shared" si="504"/>
        <v>0.15357142857142847</v>
      </c>
      <c r="I3312" s="77">
        <f t="shared" si="505"/>
        <v>1.5899999999999999</v>
      </c>
      <c r="J3312" s="77">
        <f t="shared" si="506"/>
        <v>2.1499999999999986</v>
      </c>
      <c r="K3312" s="80">
        <v>3</v>
      </c>
      <c r="L3312" s="74"/>
      <c r="M3312" s="8"/>
    </row>
    <row r="3313" spans="1:15" s="1" customFormat="1" ht="15" hidden="1" customHeight="1">
      <c r="A3313" s="208">
        <v>37937</v>
      </c>
      <c r="B3313" s="156" t="s">
        <v>1812</v>
      </c>
      <c r="C3313" s="74" t="s">
        <v>1813</v>
      </c>
      <c r="D3313" s="156" t="s">
        <v>1929</v>
      </c>
      <c r="E3313" s="78">
        <v>13</v>
      </c>
      <c r="F3313" s="77">
        <v>15.09</v>
      </c>
      <c r="G3313" s="77">
        <v>18.5</v>
      </c>
      <c r="H3313" s="91">
        <f t="shared" si="504"/>
        <v>0.42307692307692307</v>
      </c>
      <c r="I3313" s="77">
        <f t="shared" si="505"/>
        <v>2.09</v>
      </c>
      <c r="J3313" s="77">
        <f t="shared" si="506"/>
        <v>5.5</v>
      </c>
      <c r="K3313" s="80">
        <v>2</v>
      </c>
      <c r="L3313" s="74"/>
      <c r="M3313" s="8"/>
    </row>
    <row r="3314" spans="1:15" s="1" customFormat="1" ht="15" hidden="1" customHeight="1">
      <c r="A3314" s="208">
        <v>37938</v>
      </c>
      <c r="B3314" s="156" t="s">
        <v>1814</v>
      </c>
      <c r="C3314" s="74" t="s">
        <v>1815</v>
      </c>
      <c r="D3314" s="156" t="s">
        <v>1816</v>
      </c>
      <c r="E3314" s="78">
        <v>17</v>
      </c>
      <c r="F3314" s="77">
        <v>22.01</v>
      </c>
      <c r="G3314" s="77">
        <v>21.03</v>
      </c>
      <c r="H3314" s="91">
        <f t="shared" si="504"/>
        <v>0.23705882352941182</v>
      </c>
      <c r="I3314" s="77">
        <f t="shared" si="505"/>
        <v>5.0100000000000016</v>
      </c>
      <c r="J3314" s="77">
        <f t="shared" si="506"/>
        <v>4.0300000000000011</v>
      </c>
      <c r="K3314" s="80">
        <v>2</v>
      </c>
      <c r="L3314" s="74"/>
      <c r="M3314" s="8"/>
    </row>
    <row r="3315" spans="1:15" s="1" customFormat="1" ht="15" hidden="1" customHeight="1">
      <c r="A3315" s="208">
        <v>37944</v>
      </c>
      <c r="B3315" s="73" t="s">
        <v>1820</v>
      </c>
      <c r="C3315" s="74" t="s">
        <v>1821</v>
      </c>
      <c r="D3315" s="73" t="s">
        <v>1822</v>
      </c>
      <c r="E3315" s="78">
        <v>15.5</v>
      </c>
      <c r="F3315" s="77">
        <v>16.399999999999999</v>
      </c>
      <c r="G3315" s="77">
        <v>16.27</v>
      </c>
      <c r="H3315" s="91">
        <f t="shared" si="504"/>
        <v>4.967741935483868E-2</v>
      </c>
      <c r="I3315" s="77">
        <f t="shared" si="505"/>
        <v>0.89999999999999858</v>
      </c>
      <c r="J3315" s="77">
        <f t="shared" si="506"/>
        <v>0.76999999999999957</v>
      </c>
      <c r="K3315" s="80">
        <v>3</v>
      </c>
      <c r="L3315" s="74" t="s">
        <v>3006</v>
      </c>
    </row>
    <row r="3316" spans="1:15" s="1" customFormat="1" ht="15" hidden="1" customHeight="1">
      <c r="A3316" s="208">
        <v>37944</v>
      </c>
      <c r="B3316" s="73" t="s">
        <v>1817</v>
      </c>
      <c r="C3316" s="74" t="s">
        <v>1818</v>
      </c>
      <c r="D3316" s="73" t="s">
        <v>1819</v>
      </c>
      <c r="E3316" s="78">
        <v>14</v>
      </c>
      <c r="F3316" s="77">
        <v>17.2</v>
      </c>
      <c r="G3316" s="77">
        <v>17.37</v>
      </c>
      <c r="H3316" s="91">
        <f t="shared" si="504"/>
        <v>0.2407142857142858</v>
      </c>
      <c r="I3316" s="77">
        <f t="shared" si="505"/>
        <v>3.1999999999999993</v>
      </c>
      <c r="J3316" s="77">
        <f t="shared" si="506"/>
        <v>3.370000000000001</v>
      </c>
      <c r="K3316" s="80">
        <v>2</v>
      </c>
      <c r="L3316" s="74"/>
      <c r="M3316" s="8"/>
    </row>
    <row r="3317" spans="1:15" s="1" customFormat="1" ht="15" hidden="1" customHeight="1">
      <c r="A3317" s="208">
        <v>37945</v>
      </c>
      <c r="B3317" s="73" t="s">
        <v>1823</v>
      </c>
      <c r="C3317" s="74" t="s">
        <v>1824</v>
      </c>
      <c r="D3317" s="73" t="s">
        <v>1825</v>
      </c>
      <c r="E3317" s="78">
        <v>17</v>
      </c>
      <c r="F3317" s="77">
        <v>21.8</v>
      </c>
      <c r="G3317" s="77">
        <v>22.95</v>
      </c>
      <c r="H3317" s="91">
        <f t="shared" si="504"/>
        <v>0.35</v>
      </c>
      <c r="I3317" s="77">
        <f t="shared" si="505"/>
        <v>4.8000000000000007</v>
      </c>
      <c r="J3317" s="77">
        <f t="shared" si="506"/>
        <v>5.9499999999999993</v>
      </c>
      <c r="K3317" s="80">
        <v>3</v>
      </c>
      <c r="L3317" s="74"/>
      <c r="M3317" s="8"/>
    </row>
    <row r="3318" spans="1:15" s="1" customFormat="1" ht="15" hidden="1" customHeight="1">
      <c r="A3318" s="208">
        <v>37949</v>
      </c>
      <c r="B3318" s="73" t="s">
        <v>1829</v>
      </c>
      <c r="C3318" s="74" t="s">
        <v>1830</v>
      </c>
      <c r="D3318" s="73" t="s">
        <v>1831</v>
      </c>
      <c r="E3318" s="78">
        <v>14</v>
      </c>
      <c r="F3318" s="77">
        <v>13.98</v>
      </c>
      <c r="G3318" s="77">
        <v>13.25</v>
      </c>
      <c r="H3318" s="91">
        <f t="shared" si="504"/>
        <v>-5.3571428571428568E-2</v>
      </c>
      <c r="I3318" s="77">
        <f t="shared" si="505"/>
        <v>-1.9999999999999574E-2</v>
      </c>
      <c r="J3318" s="77">
        <f t="shared" si="506"/>
        <v>-0.75</v>
      </c>
      <c r="K3318" s="80">
        <v>2</v>
      </c>
      <c r="L3318" s="74" t="s">
        <v>3006</v>
      </c>
      <c r="M3318" s="8"/>
    </row>
    <row r="3319" spans="1:15" s="1" customFormat="1" ht="15" customHeight="1">
      <c r="A3319" s="208">
        <v>37949</v>
      </c>
      <c r="B3319" s="73" t="s">
        <v>1832</v>
      </c>
      <c r="C3319" s="74" t="s">
        <v>32</v>
      </c>
      <c r="D3319" s="73" t="s">
        <v>1126</v>
      </c>
      <c r="E3319" s="78">
        <v>18.5</v>
      </c>
      <c r="F3319" s="77">
        <v>18.5</v>
      </c>
      <c r="G3319" s="77">
        <v>18.100000000000001</v>
      </c>
      <c r="H3319" s="91">
        <f t="shared" si="504"/>
        <v>-2.1621621621621546E-2</v>
      </c>
      <c r="I3319" s="77">
        <f t="shared" si="505"/>
        <v>0</v>
      </c>
      <c r="J3319" s="77">
        <f t="shared" si="506"/>
        <v>-0.39999999999999858</v>
      </c>
      <c r="K3319" s="80">
        <v>3</v>
      </c>
      <c r="L3319" s="74" t="s">
        <v>3006</v>
      </c>
      <c r="M3319" s="8"/>
    </row>
    <row r="3320" spans="1:15" s="1" customFormat="1" ht="15" hidden="1" customHeight="1">
      <c r="A3320" s="208">
        <v>37949</v>
      </c>
      <c r="B3320" s="73" t="s">
        <v>33</v>
      </c>
      <c r="C3320" s="74" t="s">
        <v>34</v>
      </c>
      <c r="D3320" s="73" t="s">
        <v>3737</v>
      </c>
      <c r="E3320" s="78">
        <v>14.5</v>
      </c>
      <c r="F3320" s="77">
        <v>14.15</v>
      </c>
      <c r="G3320" s="77">
        <v>14.2</v>
      </c>
      <c r="H3320" s="91">
        <f t="shared" si="504"/>
        <v>-2.0689655172413841E-2</v>
      </c>
      <c r="I3320" s="77">
        <f t="shared" si="505"/>
        <v>-0.34999999999999964</v>
      </c>
      <c r="J3320" s="77">
        <f t="shared" si="506"/>
        <v>-0.30000000000000071</v>
      </c>
      <c r="K3320" s="80">
        <v>3</v>
      </c>
      <c r="L3320" s="74" t="s">
        <v>3006</v>
      </c>
      <c r="M3320" s="8"/>
    </row>
    <row r="3321" spans="1:15" s="1" customFormat="1" ht="15" hidden="1" customHeight="1">
      <c r="A3321" s="208">
        <v>37949</v>
      </c>
      <c r="B3321" s="73" t="s">
        <v>35</v>
      </c>
      <c r="C3321" s="74" t="s">
        <v>36</v>
      </c>
      <c r="D3321" s="73" t="s">
        <v>2307</v>
      </c>
      <c r="E3321" s="78">
        <v>14</v>
      </c>
      <c r="F3321" s="77">
        <v>14.01</v>
      </c>
      <c r="G3321" s="77">
        <v>14.05</v>
      </c>
      <c r="H3321" s="91">
        <f t="shared" si="504"/>
        <v>3.5714285714286221E-3</v>
      </c>
      <c r="I3321" s="77">
        <f t="shared" si="505"/>
        <v>9.9999999999997868E-3</v>
      </c>
      <c r="J3321" s="77">
        <f t="shared" si="506"/>
        <v>5.0000000000000711E-2</v>
      </c>
      <c r="K3321" s="80">
        <v>3</v>
      </c>
      <c r="L3321" s="74"/>
      <c r="M3321" s="8"/>
    </row>
    <row r="3322" spans="1:15" s="1" customFormat="1" ht="15" hidden="1" customHeight="1">
      <c r="A3322" s="208">
        <v>37949</v>
      </c>
      <c r="B3322" s="73" t="s">
        <v>1826</v>
      </c>
      <c r="C3322" s="74" t="s">
        <v>1827</v>
      </c>
      <c r="D3322" s="73" t="s">
        <v>1828</v>
      </c>
      <c r="E3322" s="78">
        <v>14</v>
      </c>
      <c r="F3322" s="77">
        <v>15.13</v>
      </c>
      <c r="G3322" s="77">
        <v>15.04</v>
      </c>
      <c r="H3322" s="91">
        <f t="shared" si="504"/>
        <v>7.4285714285714219E-2</v>
      </c>
      <c r="I3322" s="77">
        <f t="shared" si="505"/>
        <v>1.1300000000000008</v>
      </c>
      <c r="J3322" s="77">
        <f t="shared" si="506"/>
        <v>1.0399999999999991</v>
      </c>
      <c r="K3322" s="80">
        <v>2</v>
      </c>
      <c r="L3322" s="74"/>
      <c r="M3322" s="8"/>
    </row>
    <row r="3323" spans="1:15" s="1" customFormat="1" ht="15" customHeight="1">
      <c r="A3323" s="208">
        <v>37950</v>
      </c>
      <c r="B3323" s="73" t="s">
        <v>37</v>
      </c>
      <c r="C3323" s="74" t="s">
        <v>38</v>
      </c>
      <c r="D3323" s="73" t="s">
        <v>3737</v>
      </c>
      <c r="E3323" s="78">
        <v>17</v>
      </c>
      <c r="F3323" s="77">
        <v>19</v>
      </c>
      <c r="G3323" s="77">
        <v>18.66</v>
      </c>
      <c r="H3323" s="91">
        <f t="shared" si="504"/>
        <v>9.764705882352942E-2</v>
      </c>
      <c r="I3323" s="77">
        <f t="shared" si="505"/>
        <v>2</v>
      </c>
      <c r="J3323" s="77">
        <f t="shared" si="506"/>
        <v>1.6600000000000001</v>
      </c>
      <c r="K3323" s="80">
        <v>3</v>
      </c>
      <c r="L3323" s="74"/>
      <c r="M3323" s="8"/>
    </row>
    <row r="3324" spans="1:15" s="1" customFormat="1" ht="15" hidden="1" customHeight="1">
      <c r="A3324" s="208">
        <v>37958</v>
      </c>
      <c r="B3324" s="73" t="s">
        <v>4781</v>
      </c>
      <c r="C3324" s="74" t="s">
        <v>4782</v>
      </c>
      <c r="D3324" s="73" t="s">
        <v>4783</v>
      </c>
      <c r="E3324" s="78">
        <v>22.5</v>
      </c>
      <c r="F3324" s="77">
        <v>25</v>
      </c>
      <c r="G3324" s="77">
        <v>24.05</v>
      </c>
      <c r="H3324" s="91">
        <f t="shared" si="504"/>
        <v>6.8888888888888916E-2</v>
      </c>
      <c r="I3324" s="77">
        <f t="shared" si="505"/>
        <v>2.5</v>
      </c>
      <c r="J3324" s="77">
        <f t="shared" si="506"/>
        <v>1.5500000000000007</v>
      </c>
      <c r="K3324" s="80">
        <v>3</v>
      </c>
      <c r="L3324" s="74"/>
      <c r="M3324" s="8"/>
    </row>
    <row r="3325" spans="1:15" s="1" customFormat="1" ht="15" hidden="1" customHeight="1">
      <c r="A3325" s="208">
        <v>37958</v>
      </c>
      <c r="B3325" s="73" t="s">
        <v>4784</v>
      </c>
      <c r="C3325" s="74" t="s">
        <v>4785</v>
      </c>
      <c r="D3325" s="73" t="s">
        <v>4786</v>
      </c>
      <c r="E3325" s="78">
        <v>9</v>
      </c>
      <c r="F3325" s="77">
        <v>9</v>
      </c>
      <c r="G3325" s="77">
        <v>9.0500000000000007</v>
      </c>
      <c r="H3325" s="91">
        <f t="shared" si="504"/>
        <v>5.5555555555556347E-3</v>
      </c>
      <c r="I3325" s="77">
        <f t="shared" si="505"/>
        <v>0</v>
      </c>
      <c r="J3325" s="77">
        <f t="shared" si="506"/>
        <v>5.0000000000000711E-2</v>
      </c>
      <c r="K3325" s="80">
        <v>3</v>
      </c>
      <c r="L3325" s="74"/>
      <c r="M3325" s="8"/>
    </row>
    <row r="3326" spans="1:15" s="1" customFormat="1" ht="15" hidden="1" customHeight="1">
      <c r="A3326" s="208">
        <v>37959</v>
      </c>
      <c r="B3326" s="73" t="s">
        <v>4787</v>
      </c>
      <c r="C3326" s="74" t="s">
        <v>4788</v>
      </c>
      <c r="D3326" s="73" t="s">
        <v>4789</v>
      </c>
      <c r="E3326" s="78">
        <v>15</v>
      </c>
      <c r="F3326" s="77">
        <v>15.1</v>
      </c>
      <c r="G3326" s="77">
        <v>15.26</v>
      </c>
      <c r="H3326" s="91">
        <f t="shared" si="504"/>
        <v>1.7333333333333319E-2</v>
      </c>
      <c r="I3326" s="77">
        <f t="shared" si="505"/>
        <v>9.9999999999999645E-2</v>
      </c>
      <c r="J3326" s="77">
        <f t="shared" si="506"/>
        <v>0.25999999999999979</v>
      </c>
      <c r="K3326" s="80">
        <v>1</v>
      </c>
      <c r="L3326" s="74"/>
      <c r="M3326" s="8"/>
    </row>
    <row r="3327" spans="1:15" s="1" customFormat="1" ht="15" hidden="1" customHeight="1">
      <c r="A3327" s="208">
        <v>37963</v>
      </c>
      <c r="B3327" s="73" t="s">
        <v>4790</v>
      </c>
      <c r="C3327" s="74" t="s">
        <v>4791</v>
      </c>
      <c r="D3327" s="73" t="s">
        <v>901</v>
      </c>
      <c r="E3327" s="78">
        <v>18</v>
      </c>
      <c r="F3327" s="77">
        <v>24.01</v>
      </c>
      <c r="G3327" s="77">
        <v>33.94</v>
      </c>
      <c r="H3327" s="91">
        <f t="shared" si="504"/>
        <v>0.88555555555555543</v>
      </c>
      <c r="I3327" s="77">
        <f t="shared" si="505"/>
        <v>6.0100000000000016</v>
      </c>
      <c r="J3327" s="77">
        <f t="shared" si="506"/>
        <v>15.939999999999998</v>
      </c>
      <c r="K3327" s="80">
        <v>3</v>
      </c>
      <c r="L3327" s="74"/>
      <c r="M3327" s="8"/>
    </row>
    <row r="3328" spans="1:15" s="1" customFormat="1" ht="15" hidden="1" customHeight="1">
      <c r="A3328" s="208">
        <v>37965</v>
      </c>
      <c r="B3328" s="73" t="s">
        <v>4795</v>
      </c>
      <c r="C3328" s="74" t="s">
        <v>4796</v>
      </c>
      <c r="D3328" s="73" t="s">
        <v>4525</v>
      </c>
      <c r="E3328" s="78">
        <v>12</v>
      </c>
      <c r="F3328" s="77">
        <v>11.6</v>
      </c>
      <c r="G3328" s="77">
        <v>11.49</v>
      </c>
      <c r="H3328" s="91">
        <f t="shared" si="504"/>
        <v>-4.2499999999999982E-2</v>
      </c>
      <c r="I3328" s="77">
        <f t="shared" si="505"/>
        <v>-0.40000000000000036</v>
      </c>
      <c r="J3328" s="77">
        <f t="shared" si="506"/>
        <v>-0.50999999999999979</v>
      </c>
      <c r="K3328" s="80">
        <v>2</v>
      </c>
      <c r="L3328" s="74" t="s">
        <v>3006</v>
      </c>
      <c r="M3328" s="8"/>
      <c r="N3328" s="8"/>
      <c r="O3328" s="8"/>
    </row>
    <row r="3329" spans="1:15" s="1" customFormat="1" ht="15" hidden="1" customHeight="1">
      <c r="A3329" s="208">
        <v>37965</v>
      </c>
      <c r="B3329" s="73" t="s">
        <v>4792</v>
      </c>
      <c r="C3329" s="74" t="s">
        <v>4793</v>
      </c>
      <c r="D3329" s="73" t="s">
        <v>4794</v>
      </c>
      <c r="E3329" s="78">
        <v>21</v>
      </c>
      <c r="F3329" s="77">
        <v>22.05</v>
      </c>
      <c r="G3329" s="77">
        <v>21.8</v>
      </c>
      <c r="H3329" s="91">
        <f t="shared" si="504"/>
        <v>3.8095238095238126E-2</v>
      </c>
      <c r="I3329" s="77">
        <f t="shared" si="505"/>
        <v>1.0500000000000007</v>
      </c>
      <c r="J3329" s="77">
        <f t="shared" si="506"/>
        <v>0.80000000000000071</v>
      </c>
      <c r="K3329" s="80">
        <v>3</v>
      </c>
      <c r="L3329" s="74"/>
      <c r="M3329" s="8"/>
      <c r="N3329" s="8"/>
      <c r="O3329" s="8"/>
    </row>
    <row r="3330" spans="1:15" s="1" customFormat="1" ht="15" hidden="1" customHeight="1">
      <c r="A3330" s="208">
        <v>37966</v>
      </c>
      <c r="B3330" s="209" t="s">
        <v>4534</v>
      </c>
      <c r="C3330" s="74" t="s">
        <v>4535</v>
      </c>
      <c r="D3330" s="209" t="s">
        <v>4536</v>
      </c>
      <c r="E3330" s="78">
        <v>5</v>
      </c>
      <c r="F3330" s="77">
        <v>5.05</v>
      </c>
      <c r="G3330" s="77">
        <v>5</v>
      </c>
      <c r="H3330" s="91">
        <f t="shared" ref="H3330:H3345" si="507">(G3330-E3330)/E3330</f>
        <v>0</v>
      </c>
      <c r="I3330" s="77">
        <f t="shared" ref="I3330:I3345" si="508">(F3330-E3330)</f>
        <v>4.9999999999999822E-2</v>
      </c>
      <c r="J3330" s="77">
        <f t="shared" ref="J3330:J3345" si="509">G3330-E3330</f>
        <v>0</v>
      </c>
      <c r="K3330" s="80">
        <v>1</v>
      </c>
      <c r="L3330" s="74"/>
      <c r="M3330" s="8"/>
      <c r="N3330" s="8"/>
      <c r="O3330" s="8"/>
    </row>
    <row r="3331" spans="1:15" s="1" customFormat="1" ht="15" hidden="1" customHeight="1">
      <c r="A3331" s="208">
        <v>37966</v>
      </c>
      <c r="B3331" s="73" t="s">
        <v>4537</v>
      </c>
      <c r="C3331" s="74" t="s">
        <v>4538</v>
      </c>
      <c r="D3331" s="138" t="s">
        <v>47</v>
      </c>
      <c r="E3331" s="78">
        <v>13</v>
      </c>
      <c r="F3331" s="77">
        <v>13</v>
      </c>
      <c r="G3331" s="77">
        <v>13.75</v>
      </c>
      <c r="H3331" s="91">
        <f t="shared" si="507"/>
        <v>5.7692307692307696E-2</v>
      </c>
      <c r="I3331" s="77">
        <f t="shared" si="508"/>
        <v>0</v>
      </c>
      <c r="J3331" s="77">
        <f t="shared" si="509"/>
        <v>0.75</v>
      </c>
      <c r="K3331" s="80">
        <v>2</v>
      </c>
      <c r="L3331" s="74"/>
      <c r="M3331" s="8"/>
    </row>
    <row r="3332" spans="1:15" s="1" customFormat="1" ht="15" hidden="1" customHeight="1">
      <c r="A3332" s="208">
        <v>37966</v>
      </c>
      <c r="B3332" s="209" t="s">
        <v>4526</v>
      </c>
      <c r="C3332" s="74" t="s">
        <v>4527</v>
      </c>
      <c r="D3332" s="209" t="s">
        <v>3737</v>
      </c>
      <c r="E3332" s="78">
        <v>15</v>
      </c>
      <c r="F3332" s="77">
        <v>16.2</v>
      </c>
      <c r="G3332" s="77">
        <v>17.350000000000001</v>
      </c>
      <c r="H3332" s="91">
        <f t="shared" si="507"/>
        <v>0.15666666666666676</v>
      </c>
      <c r="I3332" s="77">
        <f t="shared" si="508"/>
        <v>1.1999999999999993</v>
      </c>
      <c r="J3332" s="77">
        <f t="shared" si="509"/>
        <v>2.3500000000000014</v>
      </c>
      <c r="K3332" s="80">
        <v>2</v>
      </c>
      <c r="L3332" s="74"/>
      <c r="M3332" s="8"/>
    </row>
    <row r="3333" spans="1:15" s="1" customFormat="1" ht="15" hidden="1" customHeight="1">
      <c r="A3333" s="208">
        <v>37966</v>
      </c>
      <c r="B3333" s="73" t="s">
        <v>4528</v>
      </c>
      <c r="C3333" s="74" t="s">
        <v>4529</v>
      </c>
      <c r="D3333" s="73" t="s">
        <v>4530</v>
      </c>
      <c r="E3333" s="78">
        <v>18.68</v>
      </c>
      <c r="F3333" s="77">
        <v>23.25</v>
      </c>
      <c r="G3333" s="77">
        <v>23.72</v>
      </c>
      <c r="H3333" s="91">
        <f t="shared" si="507"/>
        <v>0.26980728051391861</v>
      </c>
      <c r="I3333" s="77">
        <f t="shared" si="508"/>
        <v>4.57</v>
      </c>
      <c r="J3333" s="77">
        <f t="shared" si="509"/>
        <v>5.0399999999999991</v>
      </c>
      <c r="K3333" s="80">
        <v>2</v>
      </c>
      <c r="L3333" s="74"/>
      <c r="M3333" s="8"/>
    </row>
    <row r="3334" spans="1:15" s="1" customFormat="1" ht="15" hidden="1" customHeight="1">
      <c r="A3334" s="208">
        <v>37966</v>
      </c>
      <c r="B3334" s="73" t="s">
        <v>4531</v>
      </c>
      <c r="C3334" s="74" t="s">
        <v>4532</v>
      </c>
      <c r="D3334" s="73" t="s">
        <v>4533</v>
      </c>
      <c r="E3334" s="78">
        <v>28</v>
      </c>
      <c r="F3334" s="77">
        <v>33.5</v>
      </c>
      <c r="G3334" s="77">
        <v>35.200000000000003</v>
      </c>
      <c r="H3334" s="91">
        <f t="shared" si="507"/>
        <v>0.25714285714285723</v>
      </c>
      <c r="I3334" s="77">
        <f t="shared" si="508"/>
        <v>5.5</v>
      </c>
      <c r="J3334" s="77">
        <f t="shared" si="509"/>
        <v>7.2000000000000028</v>
      </c>
      <c r="K3334" s="80">
        <v>2</v>
      </c>
      <c r="L3334" s="74"/>
      <c r="M3334" s="8"/>
    </row>
    <row r="3335" spans="1:15" s="1" customFormat="1" ht="15" hidden="1" customHeight="1">
      <c r="A3335" s="208">
        <v>37970</v>
      </c>
      <c r="B3335" s="73" t="s">
        <v>4541</v>
      </c>
      <c r="C3335" s="74" t="s">
        <v>4542</v>
      </c>
      <c r="D3335" s="73" t="s">
        <v>328</v>
      </c>
      <c r="E3335" s="78">
        <v>10</v>
      </c>
      <c r="F3335" s="77">
        <v>10.5</v>
      </c>
      <c r="G3335" s="77">
        <v>10.65</v>
      </c>
      <c r="H3335" s="91">
        <f t="shared" si="507"/>
        <v>6.500000000000003E-2</v>
      </c>
      <c r="I3335" s="77">
        <f t="shared" si="508"/>
        <v>0.5</v>
      </c>
      <c r="J3335" s="77">
        <f t="shared" si="509"/>
        <v>0.65000000000000036</v>
      </c>
      <c r="K3335" s="80">
        <v>1</v>
      </c>
      <c r="L3335" s="74" t="s">
        <v>3006</v>
      </c>
      <c r="M3335" s="8"/>
    </row>
    <row r="3336" spans="1:15" s="1" customFormat="1" ht="15" hidden="1" customHeight="1">
      <c r="A3336" s="208">
        <v>37970</v>
      </c>
      <c r="B3336" s="73" t="s">
        <v>4539</v>
      </c>
      <c r="C3336" s="74" t="s">
        <v>4540</v>
      </c>
      <c r="D3336" s="73" t="s">
        <v>901</v>
      </c>
      <c r="E3336" s="78">
        <v>17</v>
      </c>
      <c r="F3336" s="77">
        <v>17</v>
      </c>
      <c r="G3336" s="77">
        <v>17.5</v>
      </c>
      <c r="H3336" s="91">
        <f t="shared" si="507"/>
        <v>2.9411764705882353E-2</v>
      </c>
      <c r="I3336" s="77">
        <f t="shared" si="508"/>
        <v>0</v>
      </c>
      <c r="J3336" s="77">
        <f t="shared" si="509"/>
        <v>0.5</v>
      </c>
      <c r="K3336" s="80">
        <v>2</v>
      </c>
      <c r="L3336" s="74"/>
      <c r="M3336" s="8"/>
    </row>
    <row r="3337" spans="1:15" s="1" customFormat="1" ht="15" hidden="1" customHeight="1">
      <c r="A3337" s="208">
        <v>37971</v>
      </c>
      <c r="B3337" s="73" t="s">
        <v>4545</v>
      </c>
      <c r="C3337" s="74" t="s">
        <v>4546</v>
      </c>
      <c r="D3337" s="73" t="s">
        <v>328</v>
      </c>
      <c r="E3337" s="78">
        <v>9</v>
      </c>
      <c r="F3337" s="77">
        <v>8.9499999999999993</v>
      </c>
      <c r="G3337" s="77">
        <v>9.0500000000000007</v>
      </c>
      <c r="H3337" s="91">
        <f t="shared" si="507"/>
        <v>5.5555555555556347E-3</v>
      </c>
      <c r="I3337" s="77">
        <f t="shared" si="508"/>
        <v>-5.0000000000000711E-2</v>
      </c>
      <c r="J3337" s="77">
        <f t="shared" si="509"/>
        <v>5.0000000000000711E-2</v>
      </c>
      <c r="K3337" s="80">
        <v>1</v>
      </c>
      <c r="L3337" s="74"/>
      <c r="M3337" s="8"/>
    </row>
    <row r="3338" spans="1:15" s="1" customFormat="1" ht="15" hidden="1" customHeight="1">
      <c r="A3338" s="208">
        <v>37971</v>
      </c>
      <c r="B3338" s="73" t="s">
        <v>4547</v>
      </c>
      <c r="C3338" s="74" t="s">
        <v>4548</v>
      </c>
      <c r="D3338" s="73" t="s">
        <v>3173</v>
      </c>
      <c r="E3338" s="78">
        <v>15</v>
      </c>
      <c r="F3338" s="77">
        <v>15.5</v>
      </c>
      <c r="G3338" s="77">
        <v>13</v>
      </c>
      <c r="H3338" s="91">
        <f t="shared" si="507"/>
        <v>-0.13333333333333333</v>
      </c>
      <c r="I3338" s="77">
        <f t="shared" si="508"/>
        <v>0.5</v>
      </c>
      <c r="J3338" s="77">
        <f t="shared" si="509"/>
        <v>-2</v>
      </c>
      <c r="K3338" s="80">
        <v>2</v>
      </c>
      <c r="L3338" s="74"/>
      <c r="M3338" s="8"/>
    </row>
    <row r="3339" spans="1:15" s="1" customFormat="1" ht="15" hidden="1" customHeight="1">
      <c r="A3339" s="208">
        <v>37971</v>
      </c>
      <c r="B3339" s="73" t="s">
        <v>4549</v>
      </c>
      <c r="C3339" s="74" t="s">
        <v>4550</v>
      </c>
      <c r="D3339" s="73" t="s">
        <v>47</v>
      </c>
      <c r="E3339" s="78">
        <v>26</v>
      </c>
      <c r="F3339" s="77">
        <v>30</v>
      </c>
      <c r="G3339" s="77">
        <v>24.98</v>
      </c>
      <c r="H3339" s="91">
        <f t="shared" si="507"/>
        <v>-3.9230769230769215E-2</v>
      </c>
      <c r="I3339" s="77">
        <f t="shared" si="508"/>
        <v>4</v>
      </c>
      <c r="J3339" s="77">
        <f t="shared" si="509"/>
        <v>-1.0199999999999996</v>
      </c>
      <c r="K3339" s="80">
        <v>3</v>
      </c>
      <c r="L3339" s="74"/>
      <c r="M3339" s="8"/>
    </row>
    <row r="3340" spans="1:15" s="1" customFormat="1" ht="15" hidden="1" customHeight="1">
      <c r="A3340" s="208">
        <v>37971</v>
      </c>
      <c r="B3340" s="73" t="s">
        <v>4543</v>
      </c>
      <c r="C3340" s="74" t="s">
        <v>4544</v>
      </c>
      <c r="D3340" s="73" t="s">
        <v>4960</v>
      </c>
      <c r="E3340" s="78">
        <v>20.5</v>
      </c>
      <c r="F3340" s="77">
        <v>24.5</v>
      </c>
      <c r="G3340" s="77">
        <v>26.35</v>
      </c>
      <c r="H3340" s="91">
        <f t="shared" si="507"/>
        <v>0.28536585365853667</v>
      </c>
      <c r="I3340" s="77">
        <f t="shared" si="508"/>
        <v>4</v>
      </c>
      <c r="J3340" s="77">
        <f t="shared" si="509"/>
        <v>5.8500000000000014</v>
      </c>
      <c r="K3340" s="80">
        <v>2</v>
      </c>
      <c r="L3340" s="74"/>
      <c r="M3340" s="8"/>
    </row>
    <row r="3341" spans="1:15" s="1" customFormat="1" ht="15" hidden="1" customHeight="1">
      <c r="A3341" s="208">
        <v>37972</v>
      </c>
      <c r="B3341" s="73" t="s">
        <v>4551</v>
      </c>
      <c r="C3341" s="74" t="s">
        <v>4552</v>
      </c>
      <c r="D3341" s="73" t="s">
        <v>1816</v>
      </c>
      <c r="E3341" s="78">
        <v>9</v>
      </c>
      <c r="F3341" s="77">
        <v>9.1</v>
      </c>
      <c r="G3341" s="77">
        <v>9.3800000000000008</v>
      </c>
      <c r="H3341" s="91">
        <f t="shared" si="507"/>
        <v>4.2222222222222307E-2</v>
      </c>
      <c r="I3341" s="77">
        <f t="shared" si="508"/>
        <v>9.9999999999999645E-2</v>
      </c>
      <c r="J3341" s="77">
        <f t="shared" si="509"/>
        <v>0.38000000000000078</v>
      </c>
      <c r="K3341" s="80">
        <v>1</v>
      </c>
      <c r="L3341" s="74"/>
      <c r="M3341" s="8"/>
    </row>
    <row r="3342" spans="1:15" s="1" customFormat="1" ht="15" hidden="1" customHeight="1">
      <c r="A3342" s="208">
        <v>37972</v>
      </c>
      <c r="B3342" s="73" t="s">
        <v>4553</v>
      </c>
      <c r="C3342" s="74" t="s">
        <v>4554</v>
      </c>
      <c r="D3342" s="73" t="s">
        <v>3137</v>
      </c>
      <c r="E3342" s="78">
        <v>14</v>
      </c>
      <c r="F3342" s="77">
        <v>14</v>
      </c>
      <c r="G3342" s="77">
        <v>15.5</v>
      </c>
      <c r="H3342" s="91">
        <f t="shared" si="507"/>
        <v>0.10714285714285714</v>
      </c>
      <c r="I3342" s="77">
        <f t="shared" si="508"/>
        <v>0</v>
      </c>
      <c r="J3342" s="77">
        <f t="shared" si="509"/>
        <v>1.5</v>
      </c>
      <c r="K3342" s="80">
        <v>2</v>
      </c>
      <c r="L3342" s="74"/>
      <c r="M3342" s="8"/>
    </row>
    <row r="3343" spans="1:15" s="1" customFormat="1" ht="15" hidden="1" customHeight="1">
      <c r="A3343" s="208">
        <v>37972</v>
      </c>
      <c r="B3343" s="73" t="s">
        <v>4555</v>
      </c>
      <c r="C3343" s="74" t="s">
        <v>4556</v>
      </c>
      <c r="D3343" s="73" t="s">
        <v>328</v>
      </c>
      <c r="E3343" s="78">
        <v>14.5</v>
      </c>
      <c r="F3343" s="77">
        <v>16.739999999999998</v>
      </c>
      <c r="G3343" s="77">
        <v>17.8</v>
      </c>
      <c r="H3343" s="91">
        <f t="shared" si="507"/>
        <v>0.22758620689655176</v>
      </c>
      <c r="I3343" s="77">
        <f t="shared" si="508"/>
        <v>2.2399999999999984</v>
      </c>
      <c r="J3343" s="77">
        <f t="shared" si="509"/>
        <v>3.3000000000000007</v>
      </c>
      <c r="K3343" s="80">
        <v>3</v>
      </c>
      <c r="L3343" s="74"/>
      <c r="M3343" s="8"/>
    </row>
    <row r="3344" spans="1:15" s="1" customFormat="1" ht="15" hidden="1" customHeight="1">
      <c r="A3344" s="208">
        <v>37973</v>
      </c>
      <c r="B3344" s="73" t="s">
        <v>4557</v>
      </c>
      <c r="C3344" s="74" t="s">
        <v>4558</v>
      </c>
      <c r="D3344" s="73" t="s">
        <v>328</v>
      </c>
      <c r="E3344" s="78">
        <v>13</v>
      </c>
      <c r="F3344" s="77">
        <v>13.55</v>
      </c>
      <c r="G3344" s="77">
        <v>13.55</v>
      </c>
      <c r="H3344" s="91">
        <f t="shared" si="507"/>
        <v>4.2307692307692366E-2</v>
      </c>
      <c r="I3344" s="77">
        <f t="shared" si="508"/>
        <v>0.55000000000000071</v>
      </c>
      <c r="J3344" s="77">
        <f t="shared" si="509"/>
        <v>0.55000000000000071</v>
      </c>
      <c r="K3344" s="80">
        <v>2</v>
      </c>
      <c r="L3344" s="74"/>
      <c r="M3344" s="8"/>
    </row>
    <row r="3345" spans="1:13" s="1" customFormat="1" ht="15" hidden="1" customHeight="1">
      <c r="A3345" s="208">
        <v>37974</v>
      </c>
      <c r="B3345" s="209" t="s">
        <v>4559</v>
      </c>
      <c r="C3345" s="74" t="s">
        <v>4560</v>
      </c>
      <c r="D3345" s="209" t="s">
        <v>3173</v>
      </c>
      <c r="E3345" s="78">
        <v>7</v>
      </c>
      <c r="F3345" s="77">
        <v>7.96</v>
      </c>
      <c r="G3345" s="77">
        <v>10.3</v>
      </c>
      <c r="H3345" s="91">
        <f t="shared" si="507"/>
        <v>0.47142857142857153</v>
      </c>
      <c r="I3345" s="77">
        <f t="shared" si="508"/>
        <v>0.96</v>
      </c>
      <c r="J3345" s="77">
        <f t="shared" si="509"/>
        <v>3.3000000000000007</v>
      </c>
      <c r="K3345" s="80">
        <v>2</v>
      </c>
      <c r="L3345" s="74"/>
      <c r="M3345" s="8"/>
    </row>
    <row r="3346" spans="1:13" s="1" customFormat="1" ht="15" hidden="1" customHeight="1">
      <c r="A3346" s="72"/>
      <c r="B3346" s="73"/>
      <c r="C3346" s="74"/>
      <c r="D3346" s="73"/>
      <c r="E3346" s="78"/>
      <c r="F3346" s="79"/>
      <c r="G3346" s="79"/>
      <c r="H3346" s="74"/>
      <c r="I3346" s="81"/>
      <c r="J3346" s="81"/>
      <c r="K3346" s="80"/>
      <c r="L3346" s="74"/>
      <c r="M3346" s="8"/>
    </row>
    <row r="3347" spans="1:13" s="1" customFormat="1" ht="15" hidden="1" customHeight="1" thickBot="1">
      <c r="A3347" s="72"/>
      <c r="B3347" s="73"/>
      <c r="C3347" s="74"/>
      <c r="D3347" s="73"/>
      <c r="E3347" s="78"/>
      <c r="F3347" s="79"/>
      <c r="G3347" s="79"/>
      <c r="H3347" s="74"/>
      <c r="I3347" s="81"/>
      <c r="J3347" s="81"/>
      <c r="K3347" s="80"/>
      <c r="L3347" s="74"/>
      <c r="M3347" s="8"/>
    </row>
    <row r="3348" spans="1:13" s="1" customFormat="1" ht="15" hidden="1" customHeight="1" thickTop="1">
      <c r="A3348" s="100" t="s">
        <v>699</v>
      </c>
      <c r="B3348" s="101"/>
      <c r="C3348" s="101"/>
      <c r="D3348" s="101" t="s">
        <v>3367</v>
      </c>
      <c r="E3348" s="102" t="s">
        <v>700</v>
      </c>
      <c r="F3348" s="103" t="s">
        <v>701</v>
      </c>
      <c r="G3348" s="104" t="s">
        <v>702</v>
      </c>
      <c r="H3348" s="105" t="s">
        <v>702</v>
      </c>
      <c r="I3348" s="106" t="s">
        <v>3004</v>
      </c>
      <c r="J3348" s="106" t="s">
        <v>3004</v>
      </c>
      <c r="K3348" s="107" t="s">
        <v>711</v>
      </c>
      <c r="L3348" s="108"/>
      <c r="M3348" s="8"/>
    </row>
    <row r="3349" spans="1:13" s="1" customFormat="1" ht="15" hidden="1" customHeight="1" thickBot="1">
      <c r="A3349" s="109" t="s">
        <v>703</v>
      </c>
      <c r="B3349" s="110" t="s">
        <v>2220</v>
      </c>
      <c r="C3349" s="110" t="s">
        <v>704</v>
      </c>
      <c r="D3349" s="110" t="s">
        <v>3366</v>
      </c>
      <c r="E3349" s="111" t="s">
        <v>705</v>
      </c>
      <c r="F3349" s="112" t="s">
        <v>705</v>
      </c>
      <c r="G3349" s="113" t="s">
        <v>706</v>
      </c>
      <c r="H3349" s="114" t="s">
        <v>707</v>
      </c>
      <c r="I3349" s="115" t="s">
        <v>701</v>
      </c>
      <c r="J3349" s="115" t="s">
        <v>706</v>
      </c>
      <c r="K3349" s="116" t="s">
        <v>2169</v>
      </c>
      <c r="L3349" s="117" t="s">
        <v>3005</v>
      </c>
      <c r="M3349" s="8"/>
    </row>
    <row r="3350" spans="1:13" s="1" customFormat="1" ht="15" hidden="1" customHeight="1" thickTop="1" thickBot="1">
      <c r="A3350" s="194"/>
      <c r="B3350" s="118">
        <v>2002</v>
      </c>
      <c r="C3350" s="195"/>
      <c r="D3350" s="195"/>
      <c r="E3350" s="196"/>
      <c r="F3350" s="197"/>
      <c r="G3350" s="197"/>
      <c r="H3350" s="198"/>
      <c r="I3350" s="199"/>
      <c r="J3350" s="199"/>
      <c r="K3350" s="200"/>
      <c r="L3350" s="201"/>
      <c r="M3350" s="8"/>
    </row>
    <row r="3351" spans="1:13" s="1" customFormat="1" ht="15" hidden="1" customHeight="1" thickTop="1">
      <c r="A3351" s="208">
        <v>37284</v>
      </c>
      <c r="B3351" s="73" t="s">
        <v>3141</v>
      </c>
      <c r="C3351" s="74" t="s">
        <v>3142</v>
      </c>
      <c r="D3351" s="73" t="s">
        <v>3737</v>
      </c>
      <c r="E3351" s="78">
        <v>11</v>
      </c>
      <c r="F3351" s="77">
        <v>13.11</v>
      </c>
      <c r="G3351" s="77">
        <v>13.11</v>
      </c>
      <c r="H3351" s="91">
        <f t="shared" ref="H3351:H3414" si="510">(G3351-E3351)/E3351</f>
        <v>0.19181818181818178</v>
      </c>
      <c r="I3351" s="77">
        <f t="shared" ref="I3351:I3414" si="511">(F3351-E3351)</f>
        <v>2.1099999999999994</v>
      </c>
      <c r="J3351" s="77">
        <f t="shared" ref="J3351:J3414" si="512">G3351-E3351</f>
        <v>2.1099999999999994</v>
      </c>
      <c r="K3351" s="80">
        <v>2</v>
      </c>
      <c r="L3351" s="74"/>
      <c r="M3351" s="8"/>
    </row>
    <row r="3352" spans="1:13" s="1" customFormat="1" ht="15" hidden="1" customHeight="1">
      <c r="A3352" s="208">
        <v>37288</v>
      </c>
      <c r="B3352" s="73" t="s">
        <v>3143</v>
      </c>
      <c r="C3352" s="74" t="s">
        <v>3144</v>
      </c>
      <c r="D3352" s="73" t="s">
        <v>1929</v>
      </c>
      <c r="E3352" s="78">
        <v>12</v>
      </c>
      <c r="F3352" s="77">
        <v>12.01</v>
      </c>
      <c r="G3352" s="77">
        <v>12.05</v>
      </c>
      <c r="H3352" s="91">
        <f t="shared" si="510"/>
        <v>4.1666666666667256E-3</v>
      </c>
      <c r="I3352" s="77">
        <f t="shared" si="511"/>
        <v>9.9999999999997868E-3</v>
      </c>
      <c r="J3352" s="77">
        <f t="shared" si="512"/>
        <v>5.0000000000000711E-2</v>
      </c>
      <c r="K3352" s="80">
        <v>1</v>
      </c>
      <c r="L3352" s="74"/>
      <c r="M3352" s="8"/>
    </row>
    <row r="3353" spans="1:13" s="1" customFormat="1" ht="15" customHeight="1">
      <c r="A3353" s="208">
        <v>37288</v>
      </c>
      <c r="B3353" s="73" t="s">
        <v>3145</v>
      </c>
      <c r="C3353" s="74" t="s">
        <v>3146</v>
      </c>
      <c r="D3353" s="73" t="s">
        <v>3147</v>
      </c>
      <c r="E3353" s="78">
        <v>28</v>
      </c>
      <c r="F3353" s="77">
        <v>30.05</v>
      </c>
      <c r="G3353" s="77">
        <v>29.1</v>
      </c>
      <c r="H3353" s="91">
        <f t="shared" si="510"/>
        <v>3.9285714285714333E-2</v>
      </c>
      <c r="I3353" s="77">
        <f t="shared" si="511"/>
        <v>2.0500000000000007</v>
      </c>
      <c r="J3353" s="77">
        <f t="shared" si="512"/>
        <v>1.1000000000000014</v>
      </c>
      <c r="K3353" s="80">
        <v>3</v>
      </c>
      <c r="L3353" s="74"/>
      <c r="M3353" s="8"/>
    </row>
    <row r="3354" spans="1:13" s="1" customFormat="1" ht="15" hidden="1" customHeight="1">
      <c r="A3354" s="208">
        <v>37292</v>
      </c>
      <c r="B3354" s="73" t="s">
        <v>3148</v>
      </c>
      <c r="C3354" s="74" t="s">
        <v>3149</v>
      </c>
      <c r="D3354" s="73" t="s">
        <v>4954</v>
      </c>
      <c r="E3354" s="78">
        <v>20.25</v>
      </c>
      <c r="F3354" s="77">
        <v>21.25</v>
      </c>
      <c r="G3354" s="77">
        <v>22.1</v>
      </c>
      <c r="H3354" s="91">
        <f t="shared" si="510"/>
        <v>9.1358024691358092E-2</v>
      </c>
      <c r="I3354" s="77">
        <f t="shared" si="511"/>
        <v>1</v>
      </c>
      <c r="J3354" s="77">
        <f t="shared" si="512"/>
        <v>1.8500000000000014</v>
      </c>
      <c r="K3354" s="80">
        <v>3</v>
      </c>
      <c r="L3354" s="74"/>
      <c r="M3354" s="8"/>
    </row>
    <row r="3355" spans="1:13" s="1" customFormat="1" ht="15" hidden="1" customHeight="1">
      <c r="A3355" s="208">
        <v>37294</v>
      </c>
      <c r="B3355" s="73" t="s">
        <v>3150</v>
      </c>
      <c r="C3355" s="74" t="s">
        <v>3151</v>
      </c>
      <c r="D3355" s="73" t="s">
        <v>3152</v>
      </c>
      <c r="E3355" s="78">
        <v>16</v>
      </c>
      <c r="F3355" s="77">
        <v>17.100000000000001</v>
      </c>
      <c r="G3355" s="77">
        <v>18.21</v>
      </c>
      <c r="H3355" s="91">
        <f t="shared" si="510"/>
        <v>0.13812500000000005</v>
      </c>
      <c r="I3355" s="77">
        <f t="shared" si="511"/>
        <v>1.1000000000000014</v>
      </c>
      <c r="J3355" s="77">
        <f t="shared" si="512"/>
        <v>2.2100000000000009</v>
      </c>
      <c r="K3355" s="80">
        <v>3</v>
      </c>
      <c r="L3355" s="74"/>
      <c r="M3355" s="8"/>
    </row>
    <row r="3356" spans="1:13" s="1" customFormat="1" ht="15" hidden="1" customHeight="1">
      <c r="A3356" s="208">
        <v>37295</v>
      </c>
      <c r="B3356" s="73" t="s">
        <v>4299</v>
      </c>
      <c r="C3356" s="74" t="s">
        <v>4300</v>
      </c>
      <c r="D3356" s="73" t="s">
        <v>3187</v>
      </c>
      <c r="E3356" s="78">
        <v>19.5</v>
      </c>
      <c r="F3356" s="77">
        <v>22</v>
      </c>
      <c r="G3356" s="77">
        <v>22.6</v>
      </c>
      <c r="H3356" s="91">
        <f t="shared" si="510"/>
        <v>0.15897435897435905</v>
      </c>
      <c r="I3356" s="77">
        <f t="shared" si="511"/>
        <v>2.5</v>
      </c>
      <c r="J3356" s="77">
        <f t="shared" si="512"/>
        <v>3.1000000000000014</v>
      </c>
      <c r="K3356" s="80">
        <v>2</v>
      </c>
      <c r="L3356" s="74"/>
      <c r="M3356" s="8"/>
    </row>
    <row r="3357" spans="1:13" s="1" customFormat="1" ht="15" hidden="1" customHeight="1">
      <c r="A3357" s="208">
        <v>37300</v>
      </c>
      <c r="B3357" s="73" t="s">
        <v>4301</v>
      </c>
      <c r="C3357" s="74" t="s">
        <v>4302</v>
      </c>
      <c r="D3357" s="73" t="s">
        <v>983</v>
      </c>
      <c r="E3357" s="78">
        <v>18</v>
      </c>
      <c r="F3357" s="77">
        <v>19.5</v>
      </c>
      <c r="G3357" s="77">
        <v>20.100000000000001</v>
      </c>
      <c r="H3357" s="91">
        <f t="shared" si="510"/>
        <v>0.11666666666666675</v>
      </c>
      <c r="I3357" s="77">
        <f t="shared" si="511"/>
        <v>1.5</v>
      </c>
      <c r="J3357" s="77">
        <f t="shared" si="512"/>
        <v>2.1000000000000014</v>
      </c>
      <c r="K3357" s="80">
        <v>3</v>
      </c>
      <c r="L3357" s="74"/>
      <c r="M3357" s="8"/>
    </row>
    <row r="3358" spans="1:13" s="1" customFormat="1" ht="15" hidden="1" customHeight="1">
      <c r="A3358" s="208">
        <v>37302</v>
      </c>
      <c r="B3358" s="73" t="s">
        <v>4303</v>
      </c>
      <c r="C3358" s="74" t="s">
        <v>4304</v>
      </c>
      <c r="D3358" s="73" t="s">
        <v>983</v>
      </c>
      <c r="E3358" s="78">
        <v>13</v>
      </c>
      <c r="F3358" s="77">
        <v>15.41</v>
      </c>
      <c r="G3358" s="77">
        <v>20.09</v>
      </c>
      <c r="H3358" s="91">
        <f t="shared" si="510"/>
        <v>0.54538461538461536</v>
      </c>
      <c r="I3358" s="77">
        <f t="shared" si="511"/>
        <v>2.41</v>
      </c>
      <c r="J3358" s="77">
        <f t="shared" si="512"/>
        <v>7.09</v>
      </c>
      <c r="K3358" s="80">
        <v>3</v>
      </c>
      <c r="L3358" s="74"/>
      <c r="M3358" s="8"/>
    </row>
    <row r="3359" spans="1:13" s="1" customFormat="1" ht="15" hidden="1" customHeight="1">
      <c r="A3359" s="208">
        <v>37309</v>
      </c>
      <c r="B3359" s="73" t="s">
        <v>4305</v>
      </c>
      <c r="C3359" s="74" t="s">
        <v>4306</v>
      </c>
      <c r="D3359" s="73" t="s">
        <v>4307</v>
      </c>
      <c r="E3359" s="78">
        <v>19</v>
      </c>
      <c r="F3359" s="77">
        <v>19.36</v>
      </c>
      <c r="G3359" s="77">
        <v>20</v>
      </c>
      <c r="H3359" s="91">
        <f t="shared" si="510"/>
        <v>5.2631578947368418E-2</v>
      </c>
      <c r="I3359" s="77">
        <f t="shared" si="511"/>
        <v>0.35999999999999943</v>
      </c>
      <c r="J3359" s="77">
        <f t="shared" si="512"/>
        <v>1</v>
      </c>
      <c r="K3359" s="80">
        <v>2</v>
      </c>
      <c r="L3359" s="74"/>
      <c r="M3359" s="8"/>
    </row>
    <row r="3360" spans="1:13" s="1" customFormat="1" ht="15" hidden="1" customHeight="1">
      <c r="A3360" s="208">
        <v>37314</v>
      </c>
      <c r="B3360" s="156" t="s">
        <v>4308</v>
      </c>
      <c r="C3360" s="74" t="s">
        <v>4309</v>
      </c>
      <c r="D3360" s="73" t="s">
        <v>4960</v>
      </c>
      <c r="E3360" s="78">
        <v>22</v>
      </c>
      <c r="F3360" s="77">
        <v>26.75</v>
      </c>
      <c r="G3360" s="77">
        <v>25</v>
      </c>
      <c r="H3360" s="91">
        <f t="shared" si="510"/>
        <v>0.13636363636363635</v>
      </c>
      <c r="I3360" s="77">
        <f t="shared" si="511"/>
        <v>4.75</v>
      </c>
      <c r="J3360" s="77">
        <f t="shared" si="512"/>
        <v>3</v>
      </c>
      <c r="K3360" s="80">
        <v>3</v>
      </c>
      <c r="L3360" s="74"/>
      <c r="M3360" s="8"/>
    </row>
    <row r="3361" spans="1:13" s="1" customFormat="1" ht="15" hidden="1" customHeight="1">
      <c r="A3361" s="208">
        <v>37320</v>
      </c>
      <c r="B3361" s="209" t="s">
        <v>4310</v>
      </c>
      <c r="C3361" s="74" t="s">
        <v>4311</v>
      </c>
      <c r="D3361" s="73" t="s">
        <v>935</v>
      </c>
      <c r="E3361" s="78">
        <v>15</v>
      </c>
      <c r="F3361" s="77">
        <v>15.9</v>
      </c>
      <c r="G3361" s="77">
        <v>15.1</v>
      </c>
      <c r="H3361" s="91">
        <f t="shared" si="510"/>
        <v>6.6666666666666428E-3</v>
      </c>
      <c r="I3361" s="77">
        <f t="shared" si="511"/>
        <v>0.90000000000000036</v>
      </c>
      <c r="J3361" s="77">
        <f t="shared" si="512"/>
        <v>9.9999999999999645E-2</v>
      </c>
      <c r="K3361" s="80">
        <v>1</v>
      </c>
      <c r="L3361" s="74"/>
      <c r="M3361" s="8"/>
    </row>
    <row r="3362" spans="1:13" s="1" customFormat="1" ht="15" hidden="1" customHeight="1">
      <c r="A3362" s="208">
        <v>37327</v>
      </c>
      <c r="B3362" s="73" t="s">
        <v>4312</v>
      </c>
      <c r="C3362" s="74" t="s">
        <v>4313</v>
      </c>
      <c r="D3362" s="73" t="s">
        <v>318</v>
      </c>
      <c r="E3362" s="78">
        <v>19</v>
      </c>
      <c r="F3362" s="77">
        <v>22.6</v>
      </c>
      <c r="G3362" s="77">
        <v>22.67</v>
      </c>
      <c r="H3362" s="91">
        <f t="shared" si="510"/>
        <v>0.1931578947368422</v>
      </c>
      <c r="I3362" s="77">
        <f t="shared" si="511"/>
        <v>3.6000000000000014</v>
      </c>
      <c r="J3362" s="77">
        <f t="shared" si="512"/>
        <v>3.6700000000000017</v>
      </c>
      <c r="K3362" s="80">
        <v>3</v>
      </c>
      <c r="L3362" s="74"/>
      <c r="M3362" s="8"/>
    </row>
    <row r="3363" spans="1:13" s="1" customFormat="1" ht="15" hidden="1" customHeight="1">
      <c r="A3363" s="208">
        <v>37327</v>
      </c>
      <c r="B3363" s="209" t="s">
        <v>2295</v>
      </c>
      <c r="C3363" s="74" t="s">
        <v>2296</v>
      </c>
      <c r="D3363" s="73" t="s">
        <v>309</v>
      </c>
      <c r="E3363" s="78">
        <v>18</v>
      </c>
      <c r="F3363" s="77">
        <v>21</v>
      </c>
      <c r="G3363" s="77">
        <v>20.05</v>
      </c>
      <c r="H3363" s="91">
        <f t="shared" si="510"/>
        <v>0.11388888888888893</v>
      </c>
      <c r="I3363" s="77">
        <f t="shared" si="511"/>
        <v>3</v>
      </c>
      <c r="J3363" s="77">
        <f t="shared" si="512"/>
        <v>2.0500000000000007</v>
      </c>
      <c r="K3363" s="80">
        <v>3</v>
      </c>
      <c r="L3363" s="74"/>
      <c r="M3363" s="8"/>
    </row>
    <row r="3364" spans="1:13" s="1" customFormat="1" ht="15" hidden="1" customHeight="1">
      <c r="A3364" s="208">
        <v>37329</v>
      </c>
      <c r="B3364" s="209" t="s">
        <v>2297</v>
      </c>
      <c r="C3364" s="74" t="s">
        <v>2298</v>
      </c>
      <c r="D3364" s="73" t="s">
        <v>2299</v>
      </c>
      <c r="E3364" s="78">
        <v>16.5</v>
      </c>
      <c r="F3364" s="77">
        <v>16.899999999999999</v>
      </c>
      <c r="G3364" s="77">
        <v>16.8</v>
      </c>
      <c r="H3364" s="91">
        <f t="shared" si="510"/>
        <v>1.8181818181818226E-2</v>
      </c>
      <c r="I3364" s="77">
        <f t="shared" si="511"/>
        <v>0.39999999999999858</v>
      </c>
      <c r="J3364" s="77">
        <f t="shared" si="512"/>
        <v>0.30000000000000071</v>
      </c>
      <c r="K3364" s="80">
        <v>3</v>
      </c>
      <c r="L3364" s="74" t="s">
        <v>3006</v>
      </c>
      <c r="M3364" s="8"/>
    </row>
    <row r="3365" spans="1:13" s="1" customFormat="1" ht="15" hidden="1" customHeight="1">
      <c r="A3365" s="208">
        <v>37336</v>
      </c>
      <c r="B3365" s="73" t="s">
        <v>2300</v>
      </c>
      <c r="C3365" s="74" t="s">
        <v>2301</v>
      </c>
      <c r="D3365" s="73" t="s">
        <v>2302</v>
      </c>
      <c r="E3365" s="78">
        <v>33</v>
      </c>
      <c r="F3365" s="77">
        <v>33.9</v>
      </c>
      <c r="G3365" s="77">
        <v>34</v>
      </c>
      <c r="H3365" s="91">
        <f t="shared" si="510"/>
        <v>3.0303030303030304E-2</v>
      </c>
      <c r="I3365" s="77">
        <f t="shared" si="511"/>
        <v>0.89999999999999858</v>
      </c>
      <c r="J3365" s="77">
        <f t="shared" si="512"/>
        <v>1</v>
      </c>
      <c r="K3365" s="80">
        <v>3</v>
      </c>
      <c r="L3365" s="74"/>
      <c r="M3365" s="8"/>
    </row>
    <row r="3366" spans="1:13" s="1" customFormat="1" ht="15" hidden="1" customHeight="1">
      <c r="A3366" s="208">
        <v>37337</v>
      </c>
      <c r="B3366" s="73" t="s">
        <v>2303</v>
      </c>
      <c r="C3366" s="74" t="s">
        <v>2304</v>
      </c>
      <c r="D3366" s="73" t="s">
        <v>983</v>
      </c>
      <c r="E3366" s="78">
        <v>18.5</v>
      </c>
      <c r="F3366" s="77">
        <v>19.55</v>
      </c>
      <c r="G3366" s="77">
        <v>19.559999999999999</v>
      </c>
      <c r="H3366" s="91">
        <f t="shared" si="510"/>
        <v>5.7297297297297226E-2</v>
      </c>
      <c r="I3366" s="77">
        <f t="shared" si="511"/>
        <v>1.0500000000000007</v>
      </c>
      <c r="J3366" s="77">
        <f t="shared" si="512"/>
        <v>1.0599999999999987</v>
      </c>
      <c r="K3366" s="80">
        <v>3</v>
      </c>
      <c r="L3366" s="74"/>
      <c r="M3366" s="8"/>
    </row>
    <row r="3367" spans="1:13" s="1" customFormat="1" ht="15" hidden="1" customHeight="1">
      <c r="A3367" s="208">
        <v>37342</v>
      </c>
      <c r="B3367" s="73" t="s">
        <v>2305</v>
      </c>
      <c r="C3367" s="74" t="s">
        <v>2306</v>
      </c>
      <c r="D3367" s="73" t="s">
        <v>2307</v>
      </c>
      <c r="E3367" s="78">
        <v>12</v>
      </c>
      <c r="F3367" s="77">
        <v>12.51</v>
      </c>
      <c r="G3367" s="77">
        <v>13</v>
      </c>
      <c r="H3367" s="91">
        <f t="shared" si="510"/>
        <v>8.3333333333333329E-2</v>
      </c>
      <c r="I3367" s="77">
        <f t="shared" si="511"/>
        <v>0.50999999999999979</v>
      </c>
      <c r="J3367" s="77">
        <f t="shared" si="512"/>
        <v>1</v>
      </c>
      <c r="K3367" s="80">
        <v>1</v>
      </c>
      <c r="L3367" s="74"/>
      <c r="M3367" s="8"/>
    </row>
    <row r="3368" spans="1:13" s="1" customFormat="1" ht="15" hidden="1" customHeight="1">
      <c r="A3368" s="208">
        <v>37355</v>
      </c>
      <c r="B3368" s="156" t="s">
        <v>2308</v>
      </c>
      <c r="C3368" s="74" t="s">
        <v>2309</v>
      </c>
      <c r="D3368" s="73" t="s">
        <v>2310</v>
      </c>
      <c r="E3368" s="78">
        <v>6</v>
      </c>
      <c r="F3368" s="77">
        <v>6</v>
      </c>
      <c r="G3368" s="77">
        <v>5.35</v>
      </c>
      <c r="H3368" s="91">
        <f t="shared" si="510"/>
        <v>-0.10833333333333339</v>
      </c>
      <c r="I3368" s="77">
        <f t="shared" si="511"/>
        <v>0</v>
      </c>
      <c r="J3368" s="77">
        <f t="shared" si="512"/>
        <v>-0.65000000000000036</v>
      </c>
      <c r="K3368" s="80">
        <v>1</v>
      </c>
      <c r="L3368" s="74"/>
      <c r="M3368" s="8"/>
    </row>
    <row r="3369" spans="1:13" s="1" customFormat="1" ht="15" customHeight="1">
      <c r="A3369" s="208">
        <v>37358</v>
      </c>
      <c r="B3369" s="156" t="s">
        <v>2314</v>
      </c>
      <c r="C3369" s="74" t="s">
        <v>2315</v>
      </c>
      <c r="D3369" s="73" t="s">
        <v>318</v>
      </c>
      <c r="E3369" s="78">
        <v>10</v>
      </c>
      <c r="F3369" s="77">
        <v>10</v>
      </c>
      <c r="G3369" s="77">
        <v>10.8</v>
      </c>
      <c r="H3369" s="91">
        <f t="shared" si="510"/>
        <v>8.0000000000000071E-2</v>
      </c>
      <c r="I3369" s="77">
        <f t="shared" si="511"/>
        <v>0</v>
      </c>
      <c r="J3369" s="77">
        <f t="shared" si="512"/>
        <v>0.80000000000000071</v>
      </c>
      <c r="K3369" s="80">
        <v>1</v>
      </c>
      <c r="L3369" s="74"/>
      <c r="M3369" s="8"/>
    </row>
    <row r="3370" spans="1:13" s="1" customFormat="1" ht="15" hidden="1" customHeight="1">
      <c r="A3370" s="208">
        <v>37358</v>
      </c>
      <c r="B3370" s="209" t="s">
        <v>2311</v>
      </c>
      <c r="C3370" s="74" t="s">
        <v>2312</v>
      </c>
      <c r="D3370" s="73" t="s">
        <v>2313</v>
      </c>
      <c r="E3370" s="78">
        <v>27</v>
      </c>
      <c r="F3370" s="77">
        <v>37.520000000000003</v>
      </c>
      <c r="G3370" s="77">
        <v>45</v>
      </c>
      <c r="H3370" s="91">
        <f t="shared" si="510"/>
        <v>0.66666666666666663</v>
      </c>
      <c r="I3370" s="77">
        <f t="shared" si="511"/>
        <v>10.520000000000003</v>
      </c>
      <c r="J3370" s="77">
        <f t="shared" si="512"/>
        <v>18</v>
      </c>
      <c r="K3370" s="80">
        <v>3</v>
      </c>
      <c r="L3370" s="74"/>
      <c r="M3370" s="8"/>
    </row>
    <row r="3371" spans="1:13" s="1" customFormat="1" ht="15" hidden="1" customHeight="1">
      <c r="A3371" s="208">
        <v>37364</v>
      </c>
      <c r="B3371" s="73" t="s">
        <v>2316</v>
      </c>
      <c r="C3371" s="74" t="s">
        <v>2317</v>
      </c>
      <c r="D3371" s="138" t="s">
        <v>3147</v>
      </c>
      <c r="E3371" s="78">
        <v>16</v>
      </c>
      <c r="F3371" s="77">
        <v>17.100000000000001</v>
      </c>
      <c r="G3371" s="77">
        <v>16</v>
      </c>
      <c r="H3371" s="91">
        <f t="shared" si="510"/>
        <v>0</v>
      </c>
      <c r="I3371" s="77">
        <f t="shared" si="511"/>
        <v>1.1000000000000014</v>
      </c>
      <c r="J3371" s="77">
        <f t="shared" si="512"/>
        <v>0</v>
      </c>
      <c r="K3371" s="80">
        <v>3</v>
      </c>
      <c r="L3371" s="74"/>
      <c r="M3371" s="8"/>
    </row>
    <row r="3372" spans="1:13" s="1" customFormat="1" ht="15" hidden="1" customHeight="1">
      <c r="A3372" s="208">
        <v>37364</v>
      </c>
      <c r="B3372" s="73" t="s">
        <v>2318</v>
      </c>
      <c r="C3372" s="74" t="s">
        <v>2319</v>
      </c>
      <c r="D3372" s="73" t="s">
        <v>4954</v>
      </c>
      <c r="E3372" s="78">
        <v>19</v>
      </c>
      <c r="F3372" s="77">
        <v>23</v>
      </c>
      <c r="G3372" s="77">
        <v>21.5</v>
      </c>
      <c r="H3372" s="91">
        <f t="shared" si="510"/>
        <v>0.13157894736842105</v>
      </c>
      <c r="I3372" s="77">
        <f t="shared" si="511"/>
        <v>4</v>
      </c>
      <c r="J3372" s="77">
        <f t="shared" si="512"/>
        <v>2.5</v>
      </c>
      <c r="K3372" s="80">
        <v>3</v>
      </c>
      <c r="L3372" s="74"/>
      <c r="M3372" s="8"/>
    </row>
    <row r="3373" spans="1:13" s="1" customFormat="1" ht="15" hidden="1" customHeight="1">
      <c r="A3373" s="208">
        <v>37370</v>
      </c>
      <c r="B3373" s="73" t="s">
        <v>2320</v>
      </c>
      <c r="C3373" s="74" t="s">
        <v>2321</v>
      </c>
      <c r="D3373" s="73" t="s">
        <v>901</v>
      </c>
      <c r="E3373" s="78">
        <v>25</v>
      </c>
      <c r="F3373" s="77">
        <v>25.1</v>
      </c>
      <c r="G3373" s="77">
        <v>25.05</v>
      </c>
      <c r="H3373" s="91">
        <f t="shared" si="510"/>
        <v>2.0000000000000282E-3</v>
      </c>
      <c r="I3373" s="77">
        <f t="shared" si="511"/>
        <v>0.10000000000000142</v>
      </c>
      <c r="J3373" s="77">
        <f t="shared" si="512"/>
        <v>5.0000000000000711E-2</v>
      </c>
      <c r="K3373" s="80">
        <v>2</v>
      </c>
      <c r="L3373" s="74" t="s">
        <v>3006</v>
      </c>
      <c r="M3373" s="8"/>
    </row>
    <row r="3374" spans="1:13" s="1" customFormat="1" ht="15" hidden="1" customHeight="1">
      <c r="A3374" s="208">
        <v>37371</v>
      </c>
      <c r="B3374" s="209" t="s">
        <v>2322</v>
      </c>
      <c r="C3374" s="74" t="s">
        <v>2323</v>
      </c>
      <c r="D3374" s="138" t="s">
        <v>2324</v>
      </c>
      <c r="E3374" s="78">
        <v>13</v>
      </c>
      <c r="F3374" s="77">
        <v>11.25</v>
      </c>
      <c r="G3374" s="77">
        <v>8.6999999999999993</v>
      </c>
      <c r="H3374" s="91">
        <f t="shared" si="510"/>
        <v>-0.33076923076923082</v>
      </c>
      <c r="I3374" s="77">
        <f t="shared" si="511"/>
        <v>-1.75</v>
      </c>
      <c r="J3374" s="77">
        <f t="shared" si="512"/>
        <v>-4.3000000000000007</v>
      </c>
      <c r="K3374" s="80">
        <v>1</v>
      </c>
      <c r="L3374" s="74"/>
      <c r="M3374" s="8"/>
    </row>
    <row r="3375" spans="1:13" s="1" customFormat="1" ht="15" hidden="1" customHeight="1">
      <c r="A3375" s="208">
        <v>37375</v>
      </c>
      <c r="B3375" s="156" t="s">
        <v>2325</v>
      </c>
      <c r="C3375" s="74" t="s">
        <v>2326</v>
      </c>
      <c r="D3375" s="73" t="s">
        <v>3546</v>
      </c>
      <c r="E3375" s="78">
        <v>24</v>
      </c>
      <c r="F3375" s="77">
        <v>27.75</v>
      </c>
      <c r="G3375" s="77">
        <v>28.25</v>
      </c>
      <c r="H3375" s="91">
        <f t="shared" si="510"/>
        <v>0.17708333333333334</v>
      </c>
      <c r="I3375" s="77">
        <f t="shared" si="511"/>
        <v>3.75</v>
      </c>
      <c r="J3375" s="77">
        <f t="shared" si="512"/>
        <v>4.25</v>
      </c>
      <c r="K3375" s="80">
        <v>3</v>
      </c>
      <c r="L3375" s="74"/>
      <c r="M3375" s="8"/>
    </row>
    <row r="3376" spans="1:13" s="1" customFormat="1" ht="15" hidden="1" customHeight="1">
      <c r="A3376" s="208">
        <v>37379</v>
      </c>
      <c r="B3376" s="73" t="s">
        <v>2327</v>
      </c>
      <c r="C3376" s="74" t="s">
        <v>2328</v>
      </c>
      <c r="D3376" s="73" t="s">
        <v>2329</v>
      </c>
      <c r="E3376" s="78">
        <v>22</v>
      </c>
      <c r="F3376" s="77">
        <v>23</v>
      </c>
      <c r="G3376" s="77">
        <v>25</v>
      </c>
      <c r="H3376" s="91">
        <f t="shared" si="510"/>
        <v>0.13636363636363635</v>
      </c>
      <c r="I3376" s="77">
        <f t="shared" si="511"/>
        <v>1</v>
      </c>
      <c r="J3376" s="77">
        <f t="shared" si="512"/>
        <v>3</v>
      </c>
      <c r="K3376" s="80">
        <v>3</v>
      </c>
      <c r="L3376" s="74"/>
      <c r="M3376" s="8"/>
    </row>
    <row r="3377" spans="1:13" s="1" customFormat="1" ht="15" hidden="1" customHeight="1">
      <c r="A3377" s="208">
        <v>37383</v>
      </c>
      <c r="B3377" s="73" t="s">
        <v>2330</v>
      </c>
      <c r="C3377" s="74" t="s">
        <v>2331</v>
      </c>
      <c r="D3377" s="73" t="s">
        <v>2332</v>
      </c>
      <c r="E3377" s="78">
        <v>7</v>
      </c>
      <c r="F3377" s="77">
        <v>7.5</v>
      </c>
      <c r="G3377" s="77">
        <v>7.19</v>
      </c>
      <c r="H3377" s="91">
        <f t="shared" si="510"/>
        <v>2.7142857142857198E-2</v>
      </c>
      <c r="I3377" s="77">
        <f t="shared" si="511"/>
        <v>0.5</v>
      </c>
      <c r="J3377" s="77">
        <f t="shared" si="512"/>
        <v>0.19000000000000039</v>
      </c>
      <c r="K3377" s="80">
        <v>1</v>
      </c>
      <c r="L3377" s="74"/>
      <c r="M3377" s="8"/>
    </row>
    <row r="3378" spans="1:13" s="1" customFormat="1" ht="15" hidden="1" customHeight="1">
      <c r="A3378" s="208">
        <v>37385</v>
      </c>
      <c r="B3378" s="73" t="s">
        <v>2333</v>
      </c>
      <c r="C3378" s="74" t="s">
        <v>2334</v>
      </c>
      <c r="D3378" s="73" t="s">
        <v>2335</v>
      </c>
      <c r="E3378" s="78">
        <v>19</v>
      </c>
      <c r="F3378" s="77">
        <v>22</v>
      </c>
      <c r="G3378" s="77">
        <v>21.75</v>
      </c>
      <c r="H3378" s="91">
        <f t="shared" si="510"/>
        <v>0.14473684210526316</v>
      </c>
      <c r="I3378" s="77">
        <f t="shared" si="511"/>
        <v>3</v>
      </c>
      <c r="J3378" s="77">
        <f t="shared" si="512"/>
        <v>2.75</v>
      </c>
      <c r="K3378" s="80">
        <v>2</v>
      </c>
      <c r="L3378" s="74"/>
      <c r="M3378" s="8"/>
    </row>
    <row r="3379" spans="1:13" s="1" customFormat="1" ht="15" hidden="1" customHeight="1">
      <c r="A3379" s="208">
        <v>37392</v>
      </c>
      <c r="B3379" s="73" t="s">
        <v>2341</v>
      </c>
      <c r="C3379" s="74" t="s">
        <v>2342</v>
      </c>
      <c r="D3379" s="138" t="s">
        <v>4954</v>
      </c>
      <c r="E3379" s="78">
        <v>16</v>
      </c>
      <c r="F3379" s="77">
        <v>16.100000000000001</v>
      </c>
      <c r="G3379" s="77">
        <v>14.49</v>
      </c>
      <c r="H3379" s="91">
        <f t="shared" si="510"/>
        <v>-9.4374999999999987E-2</v>
      </c>
      <c r="I3379" s="77">
        <f t="shared" si="511"/>
        <v>0.10000000000000142</v>
      </c>
      <c r="J3379" s="77">
        <f t="shared" si="512"/>
        <v>-1.5099999999999998</v>
      </c>
      <c r="K3379" s="80">
        <v>2</v>
      </c>
      <c r="L3379" s="74" t="s">
        <v>3006</v>
      </c>
      <c r="M3379" s="8"/>
    </row>
    <row r="3380" spans="1:13" s="1" customFormat="1" ht="15" hidden="1" customHeight="1">
      <c r="A3380" s="208">
        <v>37392</v>
      </c>
      <c r="B3380" s="73" t="s">
        <v>2338</v>
      </c>
      <c r="C3380" s="74" t="s">
        <v>2339</v>
      </c>
      <c r="D3380" s="73" t="s">
        <v>2340</v>
      </c>
      <c r="E3380" s="78">
        <v>5</v>
      </c>
      <c r="F3380" s="77">
        <v>5.26</v>
      </c>
      <c r="G3380" s="77">
        <v>5.32</v>
      </c>
      <c r="H3380" s="91">
        <f t="shared" si="510"/>
        <v>6.4000000000000057E-2</v>
      </c>
      <c r="I3380" s="77">
        <f t="shared" si="511"/>
        <v>0.25999999999999979</v>
      </c>
      <c r="J3380" s="77">
        <f t="shared" si="512"/>
        <v>0.32000000000000028</v>
      </c>
      <c r="K3380" s="80">
        <v>1</v>
      </c>
      <c r="L3380" s="74"/>
      <c r="M3380" s="8"/>
    </row>
    <row r="3381" spans="1:13" s="1" customFormat="1" ht="15" hidden="1" customHeight="1">
      <c r="A3381" s="208">
        <v>37392</v>
      </c>
      <c r="B3381" s="73" t="s">
        <v>2336</v>
      </c>
      <c r="C3381" s="74" t="s">
        <v>2337</v>
      </c>
      <c r="D3381" s="138" t="s">
        <v>3298</v>
      </c>
      <c r="E3381" s="78">
        <v>18</v>
      </c>
      <c r="F3381" s="77">
        <v>24.9</v>
      </c>
      <c r="G3381" s="77">
        <v>27.75</v>
      </c>
      <c r="H3381" s="91">
        <f t="shared" si="510"/>
        <v>0.54166666666666663</v>
      </c>
      <c r="I3381" s="77">
        <f t="shared" si="511"/>
        <v>6.8999999999999986</v>
      </c>
      <c r="J3381" s="77">
        <f t="shared" si="512"/>
        <v>9.75</v>
      </c>
      <c r="K3381" s="80">
        <v>3</v>
      </c>
      <c r="L3381" s="74"/>
      <c r="M3381" s="8"/>
    </row>
    <row r="3382" spans="1:13" s="1" customFormat="1" ht="15" hidden="1" customHeight="1">
      <c r="A3382" s="208">
        <v>37393</v>
      </c>
      <c r="B3382" s="73" t="s">
        <v>1259</v>
      </c>
      <c r="C3382" s="74" t="s">
        <v>1260</v>
      </c>
      <c r="D3382" s="73" t="s">
        <v>2664</v>
      </c>
      <c r="E3382" s="78">
        <v>15</v>
      </c>
      <c r="F3382" s="77">
        <v>18.309999999999999</v>
      </c>
      <c r="G3382" s="77">
        <v>17.05</v>
      </c>
      <c r="H3382" s="91">
        <f t="shared" si="510"/>
        <v>0.13666666666666671</v>
      </c>
      <c r="I3382" s="77">
        <f t="shared" si="511"/>
        <v>3.3099999999999987</v>
      </c>
      <c r="J3382" s="77">
        <f t="shared" si="512"/>
        <v>2.0500000000000007</v>
      </c>
      <c r="K3382" s="80">
        <v>2</v>
      </c>
      <c r="L3382" s="74"/>
      <c r="M3382" s="8"/>
    </row>
    <row r="3383" spans="1:13" s="1" customFormat="1" ht="15" hidden="1" customHeight="1">
      <c r="A3383" s="208">
        <v>37397</v>
      </c>
      <c r="B3383" s="209" t="s">
        <v>1264</v>
      </c>
      <c r="C3383" s="74" t="s">
        <v>1265</v>
      </c>
      <c r="D3383" s="209" t="s">
        <v>1266</v>
      </c>
      <c r="E3383" s="78">
        <v>20.5</v>
      </c>
      <c r="F3383" s="77">
        <v>21.5</v>
      </c>
      <c r="G3383" s="77">
        <v>20.55</v>
      </c>
      <c r="H3383" s="91">
        <f t="shared" si="510"/>
        <v>2.4390243902439371E-3</v>
      </c>
      <c r="I3383" s="77">
        <f t="shared" si="511"/>
        <v>1</v>
      </c>
      <c r="J3383" s="77">
        <f t="shared" si="512"/>
        <v>5.0000000000000711E-2</v>
      </c>
      <c r="K3383" s="80">
        <v>2</v>
      </c>
      <c r="L3383" s="74"/>
      <c r="M3383" s="8"/>
    </row>
    <row r="3384" spans="1:13" s="1" customFormat="1" ht="15" hidden="1" customHeight="1">
      <c r="A3384" s="208">
        <v>37397</v>
      </c>
      <c r="B3384" s="73" t="s">
        <v>1261</v>
      </c>
      <c r="C3384" s="74" t="s">
        <v>1262</v>
      </c>
      <c r="D3384" s="73" t="s">
        <v>1263</v>
      </c>
      <c r="E3384" s="78">
        <v>16.5</v>
      </c>
      <c r="F3384" s="77">
        <v>17.5</v>
      </c>
      <c r="G3384" s="77">
        <v>18.12</v>
      </c>
      <c r="H3384" s="91">
        <f t="shared" si="510"/>
        <v>9.8181818181818245E-2</v>
      </c>
      <c r="I3384" s="77">
        <f t="shared" si="511"/>
        <v>1</v>
      </c>
      <c r="J3384" s="77">
        <f t="shared" si="512"/>
        <v>1.620000000000001</v>
      </c>
      <c r="K3384" s="80">
        <v>2</v>
      </c>
      <c r="L3384" s="74"/>
      <c r="M3384" s="8"/>
    </row>
    <row r="3385" spans="1:13" s="1" customFormat="1" ht="15" hidden="1" customHeight="1">
      <c r="A3385" s="208">
        <v>37398</v>
      </c>
      <c r="B3385" s="73" t="s">
        <v>1267</v>
      </c>
      <c r="C3385" s="74" t="s">
        <v>1268</v>
      </c>
      <c r="D3385" s="73" t="s">
        <v>901</v>
      </c>
      <c r="E3385" s="78">
        <v>15</v>
      </c>
      <c r="F3385" s="77">
        <v>15.01</v>
      </c>
      <c r="G3385" s="77">
        <v>15.03</v>
      </c>
      <c r="H3385" s="91">
        <f t="shared" si="510"/>
        <v>1.9999999999999575E-3</v>
      </c>
      <c r="I3385" s="77">
        <f t="shared" si="511"/>
        <v>9.9999999999997868E-3</v>
      </c>
      <c r="J3385" s="77">
        <f t="shared" si="512"/>
        <v>2.9999999999999361E-2</v>
      </c>
      <c r="K3385" s="80">
        <v>2</v>
      </c>
      <c r="L3385" s="74" t="s">
        <v>3006</v>
      </c>
      <c r="M3385" s="8"/>
    </row>
    <row r="3386" spans="1:13" s="1" customFormat="1" ht="15" hidden="1" customHeight="1">
      <c r="A3386" s="208">
        <v>37399</v>
      </c>
      <c r="B3386" s="73" t="s">
        <v>1271</v>
      </c>
      <c r="C3386" s="74" t="s">
        <v>1272</v>
      </c>
      <c r="D3386" s="73" t="s">
        <v>1273</v>
      </c>
      <c r="E3386" s="78">
        <v>10</v>
      </c>
      <c r="F3386" s="77">
        <v>9</v>
      </c>
      <c r="G3386" s="77">
        <v>8.8699999999999992</v>
      </c>
      <c r="H3386" s="91">
        <f t="shared" si="510"/>
        <v>-0.11300000000000007</v>
      </c>
      <c r="I3386" s="77">
        <f t="shared" si="511"/>
        <v>-1</v>
      </c>
      <c r="J3386" s="77">
        <f t="shared" si="512"/>
        <v>-1.1300000000000008</v>
      </c>
      <c r="K3386" s="80">
        <v>2</v>
      </c>
      <c r="L3386" s="74" t="s">
        <v>3006</v>
      </c>
      <c r="M3386" s="8"/>
    </row>
    <row r="3387" spans="1:13" s="1" customFormat="1" ht="15" hidden="1" customHeight="1">
      <c r="A3387" s="208">
        <v>37399</v>
      </c>
      <c r="B3387" s="209" t="s">
        <v>1274</v>
      </c>
      <c r="C3387" s="74" t="s">
        <v>1275</v>
      </c>
      <c r="D3387" s="138" t="s">
        <v>1126</v>
      </c>
      <c r="E3387" s="78">
        <v>15</v>
      </c>
      <c r="F3387" s="77">
        <v>15.01</v>
      </c>
      <c r="G3387" s="77">
        <v>15.05</v>
      </c>
      <c r="H3387" s="91">
        <f t="shared" si="510"/>
        <v>3.3333333333333808E-3</v>
      </c>
      <c r="I3387" s="77">
        <f t="shared" si="511"/>
        <v>9.9999999999997868E-3</v>
      </c>
      <c r="J3387" s="77">
        <f t="shared" si="512"/>
        <v>5.0000000000000711E-2</v>
      </c>
      <c r="K3387" s="80">
        <v>3</v>
      </c>
      <c r="L3387" s="74" t="s">
        <v>3006</v>
      </c>
      <c r="M3387" s="8"/>
    </row>
    <row r="3388" spans="1:13" s="1" customFormat="1" ht="15" hidden="1" customHeight="1">
      <c r="A3388" s="208">
        <v>37399</v>
      </c>
      <c r="B3388" s="73" t="s">
        <v>1269</v>
      </c>
      <c r="C3388" s="74" t="s">
        <v>1270</v>
      </c>
      <c r="D3388" s="73" t="s">
        <v>901</v>
      </c>
      <c r="E3388" s="78">
        <v>15</v>
      </c>
      <c r="F3388" s="77">
        <v>16.190000000000001</v>
      </c>
      <c r="G3388" s="77">
        <v>16.75</v>
      </c>
      <c r="H3388" s="91">
        <f t="shared" si="510"/>
        <v>0.11666666666666667</v>
      </c>
      <c r="I3388" s="77">
        <f t="shared" si="511"/>
        <v>1.1900000000000013</v>
      </c>
      <c r="J3388" s="77">
        <f t="shared" si="512"/>
        <v>1.75</v>
      </c>
      <c r="K3388" s="80">
        <v>3</v>
      </c>
      <c r="L3388" s="74"/>
      <c r="M3388" s="8"/>
    </row>
    <row r="3389" spans="1:13" s="1" customFormat="1" ht="15" hidden="1" customHeight="1">
      <c r="A3389" s="208">
        <v>37400</v>
      </c>
      <c r="B3389" s="73" t="s">
        <v>1276</v>
      </c>
      <c r="C3389" s="74" t="s">
        <v>1277</v>
      </c>
      <c r="D3389" s="138" t="s">
        <v>983</v>
      </c>
      <c r="E3389" s="78">
        <v>18</v>
      </c>
      <c r="F3389" s="77">
        <v>22.25</v>
      </c>
      <c r="G3389" s="77">
        <v>22.7</v>
      </c>
      <c r="H3389" s="91">
        <f t="shared" si="510"/>
        <v>0.26111111111111107</v>
      </c>
      <c r="I3389" s="77">
        <f t="shared" si="511"/>
        <v>4.25</v>
      </c>
      <c r="J3389" s="77">
        <f t="shared" si="512"/>
        <v>4.6999999999999993</v>
      </c>
      <c r="K3389" s="80">
        <v>3</v>
      </c>
      <c r="L3389" s="74"/>
      <c r="M3389" s="8"/>
    </row>
    <row r="3390" spans="1:13" s="1" customFormat="1" ht="15" hidden="1" customHeight="1">
      <c r="A3390" s="208">
        <v>37406</v>
      </c>
      <c r="B3390" s="209" t="s">
        <v>1278</v>
      </c>
      <c r="C3390" s="74" t="s">
        <v>1279</v>
      </c>
      <c r="D3390" s="73" t="s">
        <v>1280</v>
      </c>
      <c r="E3390" s="78">
        <v>13</v>
      </c>
      <c r="F3390" s="77">
        <v>13.5</v>
      </c>
      <c r="G3390" s="77">
        <v>13.03</v>
      </c>
      <c r="H3390" s="91">
        <f t="shared" si="510"/>
        <v>2.3076923076922585E-3</v>
      </c>
      <c r="I3390" s="77">
        <f t="shared" si="511"/>
        <v>0.5</v>
      </c>
      <c r="J3390" s="77">
        <f t="shared" si="512"/>
        <v>2.9999999999999361E-2</v>
      </c>
      <c r="K3390" s="80">
        <v>1</v>
      </c>
      <c r="L3390" s="74"/>
      <c r="M3390" s="8"/>
    </row>
    <row r="3391" spans="1:13" s="1" customFormat="1" ht="15" hidden="1" customHeight="1">
      <c r="A3391" s="208">
        <v>37411</v>
      </c>
      <c r="B3391" s="156" t="s">
        <v>1281</v>
      </c>
      <c r="C3391" s="74" t="s">
        <v>1282</v>
      </c>
      <c r="D3391" s="73" t="s">
        <v>309</v>
      </c>
      <c r="E3391" s="78">
        <v>8.5</v>
      </c>
      <c r="F3391" s="77">
        <v>9.61</v>
      </c>
      <c r="G3391" s="77">
        <v>8.5</v>
      </c>
      <c r="H3391" s="91">
        <f t="shared" si="510"/>
        <v>0</v>
      </c>
      <c r="I3391" s="77">
        <f t="shared" si="511"/>
        <v>1.1099999999999994</v>
      </c>
      <c r="J3391" s="77">
        <f t="shared" si="512"/>
        <v>0</v>
      </c>
      <c r="K3391" s="80">
        <v>2</v>
      </c>
      <c r="L3391" s="74"/>
      <c r="M3391" s="8"/>
    </row>
    <row r="3392" spans="1:13" s="1" customFormat="1" ht="15" hidden="1" customHeight="1">
      <c r="A3392" s="208">
        <v>37412</v>
      </c>
      <c r="B3392" s="73" t="s">
        <v>2028</v>
      </c>
      <c r="C3392" s="74" t="s">
        <v>2029</v>
      </c>
      <c r="D3392" s="73" t="s">
        <v>4960</v>
      </c>
      <c r="E3392" s="78">
        <v>16</v>
      </c>
      <c r="F3392" s="77">
        <v>18</v>
      </c>
      <c r="G3392" s="77">
        <v>18.149999999999999</v>
      </c>
      <c r="H3392" s="91">
        <f t="shared" si="510"/>
        <v>0.13437499999999991</v>
      </c>
      <c r="I3392" s="77">
        <f t="shared" si="511"/>
        <v>2</v>
      </c>
      <c r="J3392" s="77">
        <f t="shared" si="512"/>
        <v>2.1499999999999986</v>
      </c>
      <c r="K3392" s="80">
        <v>3</v>
      </c>
      <c r="L3392" s="74"/>
      <c r="M3392" s="8"/>
    </row>
    <row r="3393" spans="1:13" s="1" customFormat="1" ht="15" hidden="1" customHeight="1">
      <c r="A3393" s="208">
        <v>37419</v>
      </c>
      <c r="B3393" s="73" t="s">
        <v>2030</v>
      </c>
      <c r="C3393" s="74" t="s">
        <v>2031</v>
      </c>
      <c r="D3393" s="73" t="s">
        <v>2032</v>
      </c>
      <c r="E3393" s="78">
        <v>15</v>
      </c>
      <c r="F3393" s="77">
        <v>15</v>
      </c>
      <c r="G3393" s="77">
        <v>15.95</v>
      </c>
      <c r="H3393" s="91">
        <f t="shared" si="510"/>
        <v>6.3333333333333283E-2</v>
      </c>
      <c r="I3393" s="77">
        <f t="shared" si="511"/>
        <v>0</v>
      </c>
      <c r="J3393" s="77">
        <f t="shared" si="512"/>
        <v>0.94999999999999929</v>
      </c>
      <c r="K3393" s="80">
        <v>3</v>
      </c>
      <c r="L3393" s="74" t="s">
        <v>3006</v>
      </c>
      <c r="M3393" s="8"/>
    </row>
    <row r="3394" spans="1:13" s="1" customFormat="1" ht="15" hidden="1" customHeight="1">
      <c r="A3394" s="208">
        <v>37425</v>
      </c>
      <c r="B3394" s="209" t="s">
        <v>2033</v>
      </c>
      <c r="C3394" s="74" t="s">
        <v>2034</v>
      </c>
      <c r="D3394" s="73" t="s">
        <v>318</v>
      </c>
      <c r="E3394" s="78">
        <v>10</v>
      </c>
      <c r="F3394" s="77">
        <v>10.01</v>
      </c>
      <c r="G3394" s="77">
        <v>8</v>
      </c>
      <c r="H3394" s="91">
        <f t="shared" si="510"/>
        <v>-0.2</v>
      </c>
      <c r="I3394" s="77">
        <f t="shared" si="511"/>
        <v>9.9999999999997868E-3</v>
      </c>
      <c r="J3394" s="77">
        <f t="shared" si="512"/>
        <v>-2</v>
      </c>
      <c r="K3394" s="80">
        <v>1</v>
      </c>
      <c r="L3394" s="74"/>
      <c r="M3394" s="8"/>
    </row>
    <row r="3395" spans="1:13" s="1" customFormat="1" ht="15" hidden="1" customHeight="1">
      <c r="A3395" s="208">
        <v>37427</v>
      </c>
      <c r="B3395" s="73" t="s">
        <v>2035</v>
      </c>
      <c r="C3395" s="74" t="s">
        <v>2036</v>
      </c>
      <c r="D3395" s="73" t="s">
        <v>4960</v>
      </c>
      <c r="E3395" s="78">
        <v>17</v>
      </c>
      <c r="F3395" s="77">
        <v>17.350000000000001</v>
      </c>
      <c r="G3395" s="77">
        <v>19.5</v>
      </c>
      <c r="H3395" s="91">
        <f t="shared" si="510"/>
        <v>0.14705882352941177</v>
      </c>
      <c r="I3395" s="77">
        <f t="shared" si="511"/>
        <v>0.35000000000000142</v>
      </c>
      <c r="J3395" s="77">
        <f t="shared" si="512"/>
        <v>2.5</v>
      </c>
      <c r="K3395" s="80">
        <v>2</v>
      </c>
      <c r="L3395" s="74"/>
      <c r="M3395" s="8"/>
    </row>
    <row r="3396" spans="1:13" s="1" customFormat="1" ht="15" hidden="1" customHeight="1">
      <c r="A3396" s="208">
        <v>37432</v>
      </c>
      <c r="B3396" s="73" t="s">
        <v>2037</v>
      </c>
      <c r="C3396" s="74" t="s">
        <v>2038</v>
      </c>
      <c r="D3396" s="73" t="s">
        <v>4960</v>
      </c>
      <c r="E3396" s="78">
        <v>13</v>
      </c>
      <c r="F3396" s="77">
        <v>13.01</v>
      </c>
      <c r="G3396" s="77">
        <v>13.17</v>
      </c>
      <c r="H3396" s="91">
        <f t="shared" si="510"/>
        <v>1.3076923076923071E-2</v>
      </c>
      <c r="I3396" s="77">
        <f t="shared" si="511"/>
        <v>9.9999999999997868E-3</v>
      </c>
      <c r="J3396" s="77">
        <f t="shared" si="512"/>
        <v>0.16999999999999993</v>
      </c>
      <c r="K3396" s="80">
        <v>1</v>
      </c>
      <c r="L3396" s="74"/>
      <c r="M3396" s="8"/>
    </row>
    <row r="3397" spans="1:13" s="1" customFormat="1" ht="15" hidden="1" customHeight="1">
      <c r="A3397" s="208">
        <v>37434</v>
      </c>
      <c r="B3397" s="73" t="s">
        <v>2039</v>
      </c>
      <c r="C3397" s="74" t="s">
        <v>2040</v>
      </c>
      <c r="D3397" s="73" t="s">
        <v>309</v>
      </c>
      <c r="E3397" s="78">
        <v>19</v>
      </c>
      <c r="F3397" s="77">
        <v>22</v>
      </c>
      <c r="G3397" s="77">
        <v>23.5</v>
      </c>
      <c r="H3397" s="91">
        <f t="shared" si="510"/>
        <v>0.23684210526315788</v>
      </c>
      <c r="I3397" s="77">
        <f t="shared" si="511"/>
        <v>3</v>
      </c>
      <c r="J3397" s="77">
        <f t="shared" si="512"/>
        <v>4.5</v>
      </c>
      <c r="K3397" s="80">
        <v>3</v>
      </c>
      <c r="L3397" s="74"/>
      <c r="M3397" s="8"/>
    </row>
    <row r="3398" spans="1:13" s="1" customFormat="1" ht="15" hidden="1" customHeight="1">
      <c r="A3398" s="208">
        <v>37435</v>
      </c>
      <c r="B3398" s="73" t="s">
        <v>2041</v>
      </c>
      <c r="C3398" s="74" t="s">
        <v>2042</v>
      </c>
      <c r="D3398" s="73" t="s">
        <v>2043</v>
      </c>
      <c r="E3398" s="78">
        <v>17</v>
      </c>
      <c r="F3398" s="77">
        <v>20.010000000000002</v>
      </c>
      <c r="G3398" s="77">
        <v>18.8</v>
      </c>
      <c r="H3398" s="91">
        <f t="shared" si="510"/>
        <v>0.10588235294117651</v>
      </c>
      <c r="I3398" s="77">
        <f t="shared" si="511"/>
        <v>3.0100000000000016</v>
      </c>
      <c r="J3398" s="77">
        <f t="shared" si="512"/>
        <v>1.8000000000000007</v>
      </c>
      <c r="K3398" s="80">
        <v>3</v>
      </c>
      <c r="L3398" s="74"/>
      <c r="M3398" s="8"/>
    </row>
    <row r="3399" spans="1:13" s="1" customFormat="1" ht="15" hidden="1" customHeight="1">
      <c r="A3399" s="208">
        <v>37435</v>
      </c>
      <c r="B3399" s="73" t="s">
        <v>2044</v>
      </c>
      <c r="C3399" s="74" t="s">
        <v>2045</v>
      </c>
      <c r="D3399" s="73" t="s">
        <v>2046</v>
      </c>
      <c r="E3399" s="78">
        <v>13</v>
      </c>
      <c r="F3399" s="77">
        <v>13.01</v>
      </c>
      <c r="G3399" s="77">
        <v>13.01</v>
      </c>
      <c r="H3399" s="91">
        <f t="shared" si="510"/>
        <v>7.6923076923075286E-4</v>
      </c>
      <c r="I3399" s="77">
        <f t="shared" si="511"/>
        <v>9.9999999999997868E-3</v>
      </c>
      <c r="J3399" s="77">
        <f t="shared" si="512"/>
        <v>9.9999999999997868E-3</v>
      </c>
      <c r="K3399" s="80">
        <v>1</v>
      </c>
      <c r="L3399" s="74"/>
      <c r="M3399" s="8"/>
    </row>
    <row r="3400" spans="1:13" s="1" customFormat="1" ht="15" hidden="1" customHeight="1">
      <c r="A3400" s="208">
        <v>37438</v>
      </c>
      <c r="B3400" s="73" t="s">
        <v>2047</v>
      </c>
      <c r="C3400" s="74" t="s">
        <v>2048</v>
      </c>
      <c r="D3400" s="73" t="s">
        <v>157</v>
      </c>
      <c r="E3400" s="78">
        <v>23</v>
      </c>
      <c r="F3400" s="77">
        <v>23</v>
      </c>
      <c r="G3400" s="77">
        <v>22</v>
      </c>
      <c r="H3400" s="91">
        <f t="shared" si="510"/>
        <v>-4.3478260869565216E-2</v>
      </c>
      <c r="I3400" s="77">
        <f t="shared" si="511"/>
        <v>0</v>
      </c>
      <c r="J3400" s="77">
        <f t="shared" si="512"/>
        <v>-1</v>
      </c>
      <c r="K3400" s="80">
        <v>1</v>
      </c>
      <c r="L3400" s="74"/>
      <c r="M3400" s="8"/>
    </row>
    <row r="3401" spans="1:13" s="1" customFormat="1" ht="15" hidden="1" customHeight="1">
      <c r="A3401" s="208">
        <v>37448</v>
      </c>
      <c r="B3401" s="73" t="s">
        <v>158</v>
      </c>
      <c r="C3401" s="74" t="s">
        <v>159</v>
      </c>
      <c r="D3401" s="73" t="s">
        <v>901</v>
      </c>
      <c r="E3401" s="78">
        <v>15</v>
      </c>
      <c r="F3401" s="77">
        <v>15.1</v>
      </c>
      <c r="G3401" s="77">
        <v>14.85</v>
      </c>
      <c r="H3401" s="91">
        <f t="shared" si="510"/>
        <v>-1.0000000000000024E-2</v>
      </c>
      <c r="I3401" s="77">
        <f t="shared" si="511"/>
        <v>9.9999999999999645E-2</v>
      </c>
      <c r="J3401" s="77">
        <f t="shared" si="512"/>
        <v>-0.15000000000000036</v>
      </c>
      <c r="K3401" s="80">
        <v>1</v>
      </c>
      <c r="L3401" s="74"/>
      <c r="M3401" s="8"/>
    </row>
    <row r="3402" spans="1:13" s="1" customFormat="1" ht="15" hidden="1" customHeight="1">
      <c r="A3402" s="208">
        <v>37449</v>
      </c>
      <c r="B3402" s="73" t="s">
        <v>160</v>
      </c>
      <c r="C3402" s="74" t="s">
        <v>161</v>
      </c>
      <c r="D3402" s="73" t="s">
        <v>162</v>
      </c>
      <c r="E3402" s="78">
        <v>7.5</v>
      </c>
      <c r="F3402" s="77">
        <v>7.74</v>
      </c>
      <c r="G3402" s="77">
        <v>7.6</v>
      </c>
      <c r="H3402" s="91">
        <f t="shared" si="510"/>
        <v>1.3333333333333286E-2</v>
      </c>
      <c r="I3402" s="77">
        <f t="shared" si="511"/>
        <v>0.24000000000000021</v>
      </c>
      <c r="J3402" s="77">
        <f t="shared" si="512"/>
        <v>9.9999999999999645E-2</v>
      </c>
      <c r="K3402" s="80">
        <v>1</v>
      </c>
      <c r="L3402" s="74"/>
      <c r="M3402" s="8"/>
    </row>
    <row r="3403" spans="1:13" s="1" customFormat="1" ht="15" hidden="1" customHeight="1">
      <c r="A3403" s="208">
        <v>37456</v>
      </c>
      <c r="B3403" s="73" t="s">
        <v>163</v>
      </c>
      <c r="C3403" s="74" t="s">
        <v>164</v>
      </c>
      <c r="D3403" s="73" t="s">
        <v>165</v>
      </c>
      <c r="E3403" s="78">
        <v>12</v>
      </c>
      <c r="F3403" s="77">
        <v>12.26</v>
      </c>
      <c r="G3403" s="77">
        <v>12.22</v>
      </c>
      <c r="H3403" s="91">
        <f t="shared" si="510"/>
        <v>1.8333333333333385E-2</v>
      </c>
      <c r="I3403" s="77">
        <f t="shared" si="511"/>
        <v>0.25999999999999979</v>
      </c>
      <c r="J3403" s="77">
        <f t="shared" si="512"/>
        <v>0.22000000000000064</v>
      </c>
      <c r="K3403" s="80">
        <v>1</v>
      </c>
      <c r="L3403" s="74"/>
      <c r="M3403" s="8"/>
    </row>
    <row r="3404" spans="1:13" s="1" customFormat="1" ht="15" hidden="1" customHeight="1">
      <c r="A3404" s="208">
        <v>37460</v>
      </c>
      <c r="B3404" s="73" t="s">
        <v>166</v>
      </c>
      <c r="C3404" s="74" t="s">
        <v>167</v>
      </c>
      <c r="D3404" s="73" t="s">
        <v>983</v>
      </c>
      <c r="E3404" s="78">
        <v>19.5</v>
      </c>
      <c r="F3404" s="77">
        <v>19.5</v>
      </c>
      <c r="G3404" s="77">
        <v>19</v>
      </c>
      <c r="H3404" s="91">
        <f t="shared" si="510"/>
        <v>-2.564102564102564E-2</v>
      </c>
      <c r="I3404" s="77">
        <f t="shared" si="511"/>
        <v>0</v>
      </c>
      <c r="J3404" s="77">
        <f t="shared" si="512"/>
        <v>-0.5</v>
      </c>
      <c r="K3404" s="80">
        <v>1</v>
      </c>
      <c r="L3404" s="74"/>
      <c r="M3404" s="8"/>
    </row>
    <row r="3405" spans="1:13" s="1" customFormat="1" ht="15" hidden="1" customHeight="1">
      <c r="A3405" s="208">
        <v>37462</v>
      </c>
      <c r="B3405" s="73" t="s">
        <v>168</v>
      </c>
      <c r="C3405" s="74" t="s">
        <v>169</v>
      </c>
      <c r="D3405" s="138" t="s">
        <v>1646</v>
      </c>
      <c r="E3405" s="78">
        <v>13</v>
      </c>
      <c r="F3405" s="77">
        <v>15.5</v>
      </c>
      <c r="G3405" s="77">
        <v>15.85</v>
      </c>
      <c r="H3405" s="91">
        <f t="shared" si="510"/>
        <v>0.2192307692307692</v>
      </c>
      <c r="I3405" s="77">
        <f t="shared" si="511"/>
        <v>2.5</v>
      </c>
      <c r="J3405" s="77">
        <f t="shared" si="512"/>
        <v>2.8499999999999996</v>
      </c>
      <c r="K3405" s="80">
        <v>2</v>
      </c>
      <c r="L3405" s="74"/>
      <c r="M3405" s="8"/>
    </row>
    <row r="3406" spans="1:13" s="1" customFormat="1" ht="15" hidden="1" customHeight="1">
      <c r="A3406" s="208">
        <v>37484</v>
      </c>
      <c r="B3406" s="73" t="s">
        <v>170</v>
      </c>
      <c r="C3406" s="74" t="s">
        <v>171</v>
      </c>
      <c r="D3406" s="138" t="s">
        <v>172</v>
      </c>
      <c r="E3406" s="78">
        <v>12</v>
      </c>
      <c r="F3406" s="77">
        <v>12</v>
      </c>
      <c r="G3406" s="77">
        <v>12</v>
      </c>
      <c r="H3406" s="91">
        <f t="shared" si="510"/>
        <v>0</v>
      </c>
      <c r="I3406" s="77">
        <f t="shared" si="511"/>
        <v>0</v>
      </c>
      <c r="J3406" s="77">
        <f t="shared" si="512"/>
        <v>0</v>
      </c>
      <c r="K3406" s="80">
        <v>1</v>
      </c>
      <c r="L3406" s="74"/>
      <c r="M3406" s="8"/>
    </row>
    <row r="3407" spans="1:13" s="1" customFormat="1" ht="15" hidden="1" customHeight="1">
      <c r="A3407" s="208">
        <v>37539</v>
      </c>
      <c r="B3407" s="73" t="s">
        <v>3372</v>
      </c>
      <c r="C3407" s="74" t="s">
        <v>3373</v>
      </c>
      <c r="D3407" s="73" t="s">
        <v>2071</v>
      </c>
      <c r="E3407" s="78">
        <v>20</v>
      </c>
      <c r="F3407" s="77">
        <v>22</v>
      </c>
      <c r="G3407" s="77">
        <v>23.5</v>
      </c>
      <c r="H3407" s="91">
        <f t="shared" si="510"/>
        <v>0.17499999999999999</v>
      </c>
      <c r="I3407" s="77">
        <f t="shared" si="511"/>
        <v>2</v>
      </c>
      <c r="J3407" s="77">
        <f t="shared" si="512"/>
        <v>3.5</v>
      </c>
      <c r="K3407" s="80">
        <v>1</v>
      </c>
      <c r="L3407" s="74" t="s">
        <v>3006</v>
      </c>
      <c r="M3407" s="8"/>
    </row>
    <row r="3408" spans="1:13" s="1" customFormat="1" ht="15" hidden="1" customHeight="1">
      <c r="A3408" s="208">
        <v>37539</v>
      </c>
      <c r="B3408" s="209" t="s">
        <v>982</v>
      </c>
      <c r="C3408" s="74" t="s">
        <v>2767</v>
      </c>
      <c r="D3408" s="209" t="s">
        <v>3371</v>
      </c>
      <c r="E3408" s="78">
        <v>13</v>
      </c>
      <c r="F3408" s="77">
        <v>13</v>
      </c>
      <c r="G3408" s="77">
        <v>12.5</v>
      </c>
      <c r="H3408" s="91">
        <f t="shared" si="510"/>
        <v>-3.8461538461538464E-2</v>
      </c>
      <c r="I3408" s="77">
        <f t="shared" si="511"/>
        <v>0</v>
      </c>
      <c r="J3408" s="77">
        <f t="shared" si="512"/>
        <v>-0.5</v>
      </c>
      <c r="K3408" s="80">
        <v>1</v>
      </c>
      <c r="L3408" s="74"/>
      <c r="M3408" s="8"/>
    </row>
    <row r="3409" spans="1:15" s="1" customFormat="1" ht="15" hidden="1" customHeight="1">
      <c r="A3409" s="208">
        <v>37540</v>
      </c>
      <c r="B3409" s="73" t="s">
        <v>2072</v>
      </c>
      <c r="C3409" s="74" t="s">
        <v>2073</v>
      </c>
      <c r="D3409" s="73" t="s">
        <v>2074</v>
      </c>
      <c r="E3409" s="78">
        <v>20</v>
      </c>
      <c r="F3409" s="77">
        <v>20</v>
      </c>
      <c r="G3409" s="77">
        <v>19.399999999999999</v>
      </c>
      <c r="H3409" s="91">
        <f t="shared" si="510"/>
        <v>-3.0000000000000072E-2</v>
      </c>
      <c r="I3409" s="77">
        <f t="shared" si="511"/>
        <v>0</v>
      </c>
      <c r="J3409" s="77">
        <f t="shared" si="512"/>
        <v>-0.60000000000000142</v>
      </c>
      <c r="K3409" s="80">
        <v>2</v>
      </c>
      <c r="L3409" s="74" t="s">
        <v>3006</v>
      </c>
      <c r="M3409" s="8"/>
    </row>
    <row r="3410" spans="1:15" s="1" customFormat="1" ht="15" hidden="1" customHeight="1">
      <c r="A3410" s="208">
        <v>37540</v>
      </c>
      <c r="B3410" s="73" t="s">
        <v>2075</v>
      </c>
      <c r="C3410" s="74" t="s">
        <v>2076</v>
      </c>
      <c r="D3410" s="73" t="s">
        <v>309</v>
      </c>
      <c r="E3410" s="78">
        <v>39</v>
      </c>
      <c r="F3410" s="77">
        <v>38.25</v>
      </c>
      <c r="G3410" s="77">
        <v>36.99</v>
      </c>
      <c r="H3410" s="91">
        <f t="shared" si="510"/>
        <v>-5.1538461538461484E-2</v>
      </c>
      <c r="I3410" s="77">
        <f t="shared" si="511"/>
        <v>-0.75</v>
      </c>
      <c r="J3410" s="77">
        <f t="shared" si="512"/>
        <v>-2.009999999999998</v>
      </c>
      <c r="K3410" s="80">
        <v>1</v>
      </c>
      <c r="L3410" s="74"/>
      <c r="M3410" s="8"/>
    </row>
    <row r="3411" spans="1:15" s="1" customFormat="1" ht="15" hidden="1" customHeight="1">
      <c r="A3411" s="208">
        <v>37545</v>
      </c>
      <c r="B3411" s="73" t="s">
        <v>2077</v>
      </c>
      <c r="C3411" s="74" t="s">
        <v>2603</v>
      </c>
      <c r="D3411" s="73" t="s">
        <v>2604</v>
      </c>
      <c r="E3411" s="78">
        <v>12</v>
      </c>
      <c r="F3411" s="77">
        <v>12.25</v>
      </c>
      <c r="G3411" s="77">
        <v>13.15</v>
      </c>
      <c r="H3411" s="91">
        <f t="shared" si="510"/>
        <v>9.5833333333333368E-2</v>
      </c>
      <c r="I3411" s="77">
        <f t="shared" si="511"/>
        <v>0.25</v>
      </c>
      <c r="J3411" s="77">
        <f t="shared" si="512"/>
        <v>1.1500000000000004</v>
      </c>
      <c r="K3411" s="80">
        <v>2</v>
      </c>
      <c r="L3411" s="74"/>
      <c r="M3411" s="8"/>
    </row>
    <row r="3412" spans="1:15" s="1" customFormat="1" ht="15" hidden="1" customHeight="1">
      <c r="A3412" s="208">
        <v>37545</v>
      </c>
      <c r="B3412" s="73" t="s">
        <v>2605</v>
      </c>
      <c r="C3412" s="74" t="s">
        <v>2606</v>
      </c>
      <c r="D3412" s="138" t="s">
        <v>2607</v>
      </c>
      <c r="E3412" s="78">
        <v>16.5</v>
      </c>
      <c r="F3412" s="77">
        <v>17.75</v>
      </c>
      <c r="G3412" s="77">
        <v>16.95</v>
      </c>
      <c r="H3412" s="91">
        <f t="shared" si="510"/>
        <v>2.727272727272723E-2</v>
      </c>
      <c r="I3412" s="77">
        <f t="shared" si="511"/>
        <v>1.25</v>
      </c>
      <c r="J3412" s="77">
        <f t="shared" si="512"/>
        <v>0.44999999999999929</v>
      </c>
      <c r="K3412" s="80">
        <v>2</v>
      </c>
      <c r="L3412" s="74"/>
      <c r="M3412" s="8"/>
    </row>
    <row r="3413" spans="1:15" s="1" customFormat="1" ht="15" hidden="1" customHeight="1">
      <c r="A3413" s="208">
        <v>37551</v>
      </c>
      <c r="B3413" s="73" t="s">
        <v>2608</v>
      </c>
      <c r="C3413" s="74" t="s">
        <v>2609</v>
      </c>
      <c r="D3413" s="73" t="s">
        <v>2610</v>
      </c>
      <c r="E3413" s="78">
        <v>10</v>
      </c>
      <c r="F3413" s="77">
        <v>10.01</v>
      </c>
      <c r="G3413" s="77">
        <v>10</v>
      </c>
      <c r="H3413" s="91">
        <f t="shared" si="510"/>
        <v>0</v>
      </c>
      <c r="I3413" s="77">
        <f t="shared" si="511"/>
        <v>9.9999999999997868E-3</v>
      </c>
      <c r="J3413" s="77">
        <f t="shared" si="512"/>
        <v>0</v>
      </c>
      <c r="K3413" s="80">
        <v>1</v>
      </c>
      <c r="L3413" s="74"/>
      <c r="M3413" s="8"/>
    </row>
    <row r="3414" spans="1:15" s="1" customFormat="1" ht="15" hidden="1" customHeight="1">
      <c r="A3414" s="208">
        <v>37554</v>
      </c>
      <c r="B3414" s="73" t="s">
        <v>2611</v>
      </c>
      <c r="C3414" s="74" t="s">
        <v>2612</v>
      </c>
      <c r="D3414" s="138" t="s">
        <v>2613</v>
      </c>
      <c r="E3414" s="78">
        <v>13</v>
      </c>
      <c r="F3414" s="77">
        <v>13.01</v>
      </c>
      <c r="G3414" s="77">
        <v>13.01</v>
      </c>
      <c r="H3414" s="91">
        <f t="shared" si="510"/>
        <v>7.6923076923075286E-4</v>
      </c>
      <c r="I3414" s="77">
        <f t="shared" si="511"/>
        <v>9.9999999999997868E-3</v>
      </c>
      <c r="J3414" s="77">
        <f t="shared" si="512"/>
        <v>9.9999999999997868E-3</v>
      </c>
      <c r="K3414" s="80">
        <v>1</v>
      </c>
      <c r="L3414" s="74"/>
      <c r="M3414" s="8"/>
    </row>
    <row r="3415" spans="1:15" s="1" customFormat="1" ht="15" hidden="1" customHeight="1">
      <c r="A3415" s="208">
        <v>37558</v>
      </c>
      <c r="B3415" s="73" t="s">
        <v>2614</v>
      </c>
      <c r="C3415" s="74" t="s">
        <v>2615</v>
      </c>
      <c r="D3415" s="73" t="s">
        <v>2616</v>
      </c>
      <c r="E3415" s="78">
        <v>22.5</v>
      </c>
      <c r="F3415" s="77">
        <v>25</v>
      </c>
      <c r="G3415" s="77">
        <v>24.99</v>
      </c>
      <c r="H3415" s="91">
        <f t="shared" ref="H3415:H3432" si="513">(G3415-E3415)/E3415</f>
        <v>0.11066666666666659</v>
      </c>
      <c r="I3415" s="77">
        <f t="shared" ref="I3415:I3432" si="514">(F3415-E3415)</f>
        <v>2.5</v>
      </c>
      <c r="J3415" s="77">
        <f t="shared" ref="J3415:J3432" si="515">G3415-E3415</f>
        <v>2.4899999999999984</v>
      </c>
      <c r="K3415" s="80">
        <v>2</v>
      </c>
      <c r="L3415" s="74"/>
      <c r="M3415" s="8"/>
      <c r="N3415" s="8"/>
      <c r="O3415" s="8"/>
    </row>
    <row r="3416" spans="1:15" s="1" customFormat="1" ht="15" hidden="1" customHeight="1">
      <c r="A3416" s="208">
        <v>37558</v>
      </c>
      <c r="B3416" s="73" t="s">
        <v>2614</v>
      </c>
      <c r="C3416" s="74" t="s">
        <v>2617</v>
      </c>
      <c r="D3416" s="73" t="s">
        <v>2616</v>
      </c>
      <c r="E3416" s="78">
        <v>25</v>
      </c>
      <c r="F3416" s="77">
        <v>27.13</v>
      </c>
      <c r="G3416" s="77">
        <v>27.46</v>
      </c>
      <c r="H3416" s="91">
        <f t="shared" si="513"/>
        <v>9.8400000000000029E-2</v>
      </c>
      <c r="I3416" s="77">
        <f t="shared" si="514"/>
        <v>2.129999999999999</v>
      </c>
      <c r="J3416" s="77">
        <f t="shared" si="515"/>
        <v>2.4600000000000009</v>
      </c>
      <c r="K3416" s="80">
        <v>1</v>
      </c>
      <c r="L3416" s="74" t="s">
        <v>3006</v>
      </c>
      <c r="M3416" s="8"/>
      <c r="N3416" s="8"/>
      <c r="O3416" s="8"/>
    </row>
    <row r="3417" spans="1:15" s="1" customFormat="1" ht="15" hidden="1" customHeight="1">
      <c r="A3417" s="208">
        <v>37561</v>
      </c>
      <c r="B3417" s="73" t="s">
        <v>2618</v>
      </c>
      <c r="C3417" s="74" t="s">
        <v>2619</v>
      </c>
      <c r="D3417" s="73" t="s">
        <v>2620</v>
      </c>
      <c r="E3417" s="78">
        <v>19</v>
      </c>
      <c r="F3417" s="77">
        <v>19</v>
      </c>
      <c r="G3417" s="77">
        <v>17.7</v>
      </c>
      <c r="H3417" s="91">
        <f t="shared" si="513"/>
        <v>-6.842105263157898E-2</v>
      </c>
      <c r="I3417" s="77">
        <f t="shared" si="514"/>
        <v>0</v>
      </c>
      <c r="J3417" s="77">
        <f t="shared" si="515"/>
        <v>-1.3000000000000007</v>
      </c>
      <c r="K3417" s="80">
        <v>1</v>
      </c>
      <c r="L3417" s="74"/>
      <c r="M3417" s="8"/>
      <c r="N3417" s="8"/>
      <c r="O3417" s="8"/>
    </row>
    <row r="3418" spans="1:15" s="1" customFormat="1" ht="15" hidden="1" customHeight="1">
      <c r="A3418" s="208">
        <v>37566</v>
      </c>
      <c r="B3418" s="73" t="s">
        <v>2621</v>
      </c>
      <c r="C3418" s="74" t="s">
        <v>2622</v>
      </c>
      <c r="D3418" s="146" t="s">
        <v>2623</v>
      </c>
      <c r="E3418" s="78">
        <v>12</v>
      </c>
      <c r="F3418" s="77">
        <v>11.9</v>
      </c>
      <c r="G3418" s="77">
        <v>12.2</v>
      </c>
      <c r="H3418" s="91">
        <f t="shared" si="513"/>
        <v>1.6666666666666607E-2</v>
      </c>
      <c r="I3418" s="77">
        <f t="shared" si="514"/>
        <v>-9.9999999999999645E-2</v>
      </c>
      <c r="J3418" s="77">
        <f t="shared" si="515"/>
        <v>0.19999999999999929</v>
      </c>
      <c r="K3418" s="80">
        <v>2</v>
      </c>
      <c r="L3418" s="74" t="s">
        <v>3006</v>
      </c>
      <c r="M3418" s="8"/>
    </row>
    <row r="3419" spans="1:15" s="1" customFormat="1" ht="15" hidden="1" customHeight="1">
      <c r="A3419" s="208">
        <v>37568</v>
      </c>
      <c r="B3419" s="73" t="s">
        <v>2624</v>
      </c>
      <c r="C3419" s="74" t="s">
        <v>2625</v>
      </c>
      <c r="D3419" s="73" t="s">
        <v>2626</v>
      </c>
      <c r="E3419" s="78">
        <v>13</v>
      </c>
      <c r="F3419" s="77">
        <v>14.75</v>
      </c>
      <c r="G3419" s="77">
        <v>15.45</v>
      </c>
      <c r="H3419" s="91">
        <f t="shared" si="513"/>
        <v>0.1884615384615384</v>
      </c>
      <c r="I3419" s="77">
        <f t="shared" si="514"/>
        <v>1.75</v>
      </c>
      <c r="J3419" s="77">
        <f t="shared" si="515"/>
        <v>2.4499999999999993</v>
      </c>
      <c r="K3419" s="80">
        <v>3</v>
      </c>
      <c r="L3419" s="74"/>
      <c r="M3419" s="8"/>
    </row>
    <row r="3420" spans="1:15" s="1" customFormat="1" ht="15" hidden="1" customHeight="1">
      <c r="A3420" s="208">
        <v>37568</v>
      </c>
      <c r="B3420" s="73" t="s">
        <v>2627</v>
      </c>
      <c r="C3420" s="74" t="s">
        <v>2628</v>
      </c>
      <c r="D3420" s="73" t="s">
        <v>4960</v>
      </c>
      <c r="E3420" s="78">
        <v>25</v>
      </c>
      <c r="F3420" s="77">
        <v>28.5</v>
      </c>
      <c r="G3420" s="77">
        <v>27.2</v>
      </c>
      <c r="H3420" s="91">
        <f t="shared" si="513"/>
        <v>8.7999999999999967E-2</v>
      </c>
      <c r="I3420" s="77">
        <f t="shared" si="514"/>
        <v>3.5</v>
      </c>
      <c r="J3420" s="77">
        <f t="shared" si="515"/>
        <v>2.1999999999999993</v>
      </c>
      <c r="K3420" s="80">
        <v>3</v>
      </c>
      <c r="L3420" s="74"/>
      <c r="M3420" s="8"/>
    </row>
    <row r="3421" spans="1:15" s="1" customFormat="1" ht="15" hidden="1" customHeight="1">
      <c r="A3421" s="208">
        <v>37572</v>
      </c>
      <c r="B3421" s="73" t="s">
        <v>2629</v>
      </c>
      <c r="C3421" s="74" t="s">
        <v>2630</v>
      </c>
      <c r="D3421" s="73" t="s">
        <v>2631</v>
      </c>
      <c r="E3421" s="78">
        <v>14</v>
      </c>
      <c r="F3421" s="77">
        <v>14.01</v>
      </c>
      <c r="G3421" s="77">
        <v>14</v>
      </c>
      <c r="H3421" s="91">
        <f t="shared" si="513"/>
        <v>0</v>
      </c>
      <c r="I3421" s="77">
        <f t="shared" si="514"/>
        <v>9.9999999999997868E-3</v>
      </c>
      <c r="J3421" s="77">
        <f t="shared" si="515"/>
        <v>0</v>
      </c>
      <c r="K3421" s="80">
        <v>2</v>
      </c>
      <c r="L3421" s="74" t="s">
        <v>3006</v>
      </c>
      <c r="M3421" s="8"/>
    </row>
    <row r="3422" spans="1:15" s="1" customFormat="1" ht="15" hidden="1" customHeight="1">
      <c r="A3422" s="208">
        <v>37574</v>
      </c>
      <c r="B3422" s="220" t="s">
        <v>2632</v>
      </c>
      <c r="C3422" s="74" t="s">
        <v>2633</v>
      </c>
      <c r="D3422" s="220" t="s">
        <v>2634</v>
      </c>
      <c r="E3422" s="78">
        <v>18.98</v>
      </c>
      <c r="F3422" s="77">
        <v>18.75</v>
      </c>
      <c r="G3422" s="77">
        <v>17.96</v>
      </c>
      <c r="H3422" s="91">
        <f t="shared" si="513"/>
        <v>-5.3740779768177004E-2</v>
      </c>
      <c r="I3422" s="77">
        <f t="shared" si="514"/>
        <v>-0.23000000000000043</v>
      </c>
      <c r="J3422" s="77">
        <f t="shared" si="515"/>
        <v>-1.0199999999999996</v>
      </c>
      <c r="K3422" s="80">
        <v>1</v>
      </c>
      <c r="L3422" s="74"/>
      <c r="M3422" s="8"/>
    </row>
    <row r="3423" spans="1:15" s="1" customFormat="1" ht="15" customHeight="1">
      <c r="A3423" s="208">
        <v>37575</v>
      </c>
      <c r="B3423" s="73" t="s">
        <v>2635</v>
      </c>
      <c r="C3423" s="74" t="s">
        <v>2636</v>
      </c>
      <c r="D3423" s="73" t="s">
        <v>2637</v>
      </c>
      <c r="E3423" s="78">
        <v>12</v>
      </c>
      <c r="F3423" s="77">
        <v>12</v>
      </c>
      <c r="G3423" s="77">
        <v>11.85</v>
      </c>
      <c r="H3423" s="74">
        <f t="shared" si="513"/>
        <v>-1.250000000000003E-2</v>
      </c>
      <c r="I3423" s="77">
        <f t="shared" si="514"/>
        <v>0</v>
      </c>
      <c r="J3423" s="77">
        <f t="shared" si="515"/>
        <v>-0.15000000000000036</v>
      </c>
      <c r="K3423" s="80">
        <v>1</v>
      </c>
      <c r="L3423" s="74"/>
      <c r="M3423" s="8"/>
    </row>
    <row r="3424" spans="1:15" s="1" customFormat="1" ht="15" hidden="1" customHeight="1">
      <c r="A3424" s="208">
        <v>37580</v>
      </c>
      <c r="B3424" s="73" t="s">
        <v>2638</v>
      </c>
      <c r="C3424" s="74" t="s">
        <v>2639</v>
      </c>
      <c r="D3424" s="73" t="s">
        <v>2890</v>
      </c>
      <c r="E3424" s="78">
        <v>15</v>
      </c>
      <c r="F3424" s="77">
        <v>16.05</v>
      </c>
      <c r="G3424" s="77">
        <v>17.72</v>
      </c>
      <c r="H3424" s="91">
        <f t="shared" si="513"/>
        <v>0.18133333333333326</v>
      </c>
      <c r="I3424" s="77">
        <f t="shared" si="514"/>
        <v>1.0500000000000007</v>
      </c>
      <c r="J3424" s="77">
        <f t="shared" si="515"/>
        <v>2.7199999999999989</v>
      </c>
      <c r="K3424" s="80">
        <v>2</v>
      </c>
      <c r="L3424" s="74"/>
      <c r="M3424" s="8"/>
    </row>
    <row r="3425" spans="1:13" s="1" customFormat="1" ht="15" hidden="1" customHeight="1">
      <c r="A3425" s="208">
        <v>37582</v>
      </c>
      <c r="B3425" s="209" t="s">
        <v>2640</v>
      </c>
      <c r="C3425" s="74" t="s">
        <v>2641</v>
      </c>
      <c r="D3425" s="73" t="s">
        <v>3128</v>
      </c>
      <c r="E3425" s="78">
        <v>7</v>
      </c>
      <c r="F3425" s="77">
        <v>7.5</v>
      </c>
      <c r="G3425" s="77">
        <v>7.6</v>
      </c>
      <c r="H3425" s="91">
        <f t="shared" si="513"/>
        <v>8.571428571428566E-2</v>
      </c>
      <c r="I3425" s="77">
        <f t="shared" si="514"/>
        <v>0.5</v>
      </c>
      <c r="J3425" s="77">
        <f t="shared" si="515"/>
        <v>0.59999999999999964</v>
      </c>
      <c r="K3425" s="80">
        <v>1</v>
      </c>
      <c r="L3425" s="74"/>
      <c r="M3425" s="8"/>
    </row>
    <row r="3426" spans="1:13" s="1" customFormat="1" ht="15" hidden="1" customHeight="1">
      <c r="A3426" s="208">
        <v>37582</v>
      </c>
      <c r="B3426" s="73" t="s">
        <v>2488</v>
      </c>
      <c r="C3426" s="74" t="s">
        <v>2489</v>
      </c>
      <c r="D3426" s="73" t="s">
        <v>2490</v>
      </c>
      <c r="E3426" s="78">
        <v>12</v>
      </c>
      <c r="F3426" s="77">
        <v>12.05</v>
      </c>
      <c r="G3426" s="77">
        <v>12.9</v>
      </c>
      <c r="H3426" s="91">
        <f t="shared" si="513"/>
        <v>7.5000000000000025E-2</v>
      </c>
      <c r="I3426" s="77">
        <f t="shared" si="514"/>
        <v>5.0000000000000711E-2</v>
      </c>
      <c r="J3426" s="77">
        <f t="shared" si="515"/>
        <v>0.90000000000000036</v>
      </c>
      <c r="K3426" s="80">
        <v>1</v>
      </c>
      <c r="L3426" s="74"/>
      <c r="M3426" s="8"/>
    </row>
    <row r="3427" spans="1:13" s="1" customFormat="1" ht="15" hidden="1" customHeight="1">
      <c r="A3427" s="208">
        <v>37596</v>
      </c>
      <c r="B3427" s="221" t="s">
        <v>2491</v>
      </c>
      <c r="C3427" s="74" t="s">
        <v>2492</v>
      </c>
      <c r="D3427" s="73" t="s">
        <v>2493</v>
      </c>
      <c r="E3427" s="78">
        <v>35</v>
      </c>
      <c r="F3427" s="77">
        <v>39</v>
      </c>
      <c r="G3427" s="77">
        <v>42.9</v>
      </c>
      <c r="H3427" s="91">
        <f t="shared" si="513"/>
        <v>0.22571428571428567</v>
      </c>
      <c r="I3427" s="77">
        <f t="shared" si="514"/>
        <v>4</v>
      </c>
      <c r="J3427" s="77">
        <f t="shared" si="515"/>
        <v>7.8999999999999986</v>
      </c>
      <c r="K3427" s="80">
        <v>3</v>
      </c>
      <c r="L3427" s="74"/>
      <c r="M3427" s="8"/>
    </row>
    <row r="3428" spans="1:13" s="1" customFormat="1" ht="15" hidden="1" customHeight="1">
      <c r="A3428" s="208">
        <v>37601</v>
      </c>
      <c r="B3428" s="209" t="s">
        <v>285</v>
      </c>
      <c r="C3428" s="74" t="s">
        <v>286</v>
      </c>
      <c r="D3428" s="222" t="s">
        <v>3557</v>
      </c>
      <c r="E3428" s="78">
        <v>12</v>
      </c>
      <c r="F3428" s="77">
        <v>11.5</v>
      </c>
      <c r="G3428" s="77">
        <v>11.5</v>
      </c>
      <c r="H3428" s="91">
        <f t="shared" si="513"/>
        <v>-4.1666666666666664E-2</v>
      </c>
      <c r="I3428" s="77">
        <f t="shared" si="514"/>
        <v>-0.5</v>
      </c>
      <c r="J3428" s="77">
        <f t="shared" si="515"/>
        <v>-0.5</v>
      </c>
      <c r="K3428" s="80">
        <v>1</v>
      </c>
      <c r="L3428" s="74"/>
      <c r="M3428" s="8"/>
    </row>
    <row r="3429" spans="1:13" s="1" customFormat="1" ht="15" hidden="1" customHeight="1">
      <c r="A3429" s="208">
        <v>37602</v>
      </c>
      <c r="B3429" s="126" t="s">
        <v>287</v>
      </c>
      <c r="C3429" s="77" t="s">
        <v>288</v>
      </c>
      <c r="D3429" s="223" t="s">
        <v>289</v>
      </c>
      <c r="E3429" s="78">
        <v>20</v>
      </c>
      <c r="F3429" s="77">
        <v>20.100000000000001</v>
      </c>
      <c r="G3429" s="77">
        <v>20.100000000000001</v>
      </c>
      <c r="H3429" s="91">
        <f t="shared" si="513"/>
        <v>5.0000000000000712E-3</v>
      </c>
      <c r="I3429" s="77">
        <f t="shared" si="514"/>
        <v>0.10000000000000142</v>
      </c>
      <c r="J3429" s="77">
        <f t="shared" si="515"/>
        <v>0.10000000000000142</v>
      </c>
      <c r="K3429" s="80">
        <v>1</v>
      </c>
      <c r="L3429" s="74"/>
      <c r="M3429" s="8"/>
    </row>
    <row r="3430" spans="1:13" s="1" customFormat="1" ht="15" hidden="1" customHeight="1">
      <c r="A3430" s="208">
        <v>37608</v>
      </c>
      <c r="B3430" s="73" t="s">
        <v>293</v>
      </c>
      <c r="C3430" s="74" t="s">
        <v>294</v>
      </c>
      <c r="D3430" s="73" t="s">
        <v>295</v>
      </c>
      <c r="E3430" s="78">
        <v>8</v>
      </c>
      <c r="F3430" s="77">
        <v>8.25</v>
      </c>
      <c r="G3430" s="77">
        <v>8</v>
      </c>
      <c r="H3430" s="91">
        <f t="shared" si="513"/>
        <v>0</v>
      </c>
      <c r="I3430" s="77">
        <f t="shared" si="514"/>
        <v>0.25</v>
      </c>
      <c r="J3430" s="77">
        <f t="shared" si="515"/>
        <v>0</v>
      </c>
      <c r="K3430" s="80">
        <v>1</v>
      </c>
      <c r="L3430" s="74"/>
      <c r="M3430" s="8"/>
    </row>
    <row r="3431" spans="1:13" s="1" customFormat="1" ht="15" customHeight="1">
      <c r="A3431" s="208">
        <v>37608</v>
      </c>
      <c r="B3431" s="73" t="s">
        <v>290</v>
      </c>
      <c r="C3431" s="74" t="s">
        <v>291</v>
      </c>
      <c r="D3431" s="73" t="s">
        <v>292</v>
      </c>
      <c r="E3431" s="78">
        <v>12</v>
      </c>
      <c r="F3431" s="77">
        <v>13.05</v>
      </c>
      <c r="G3431" s="77">
        <v>15.05</v>
      </c>
      <c r="H3431" s="91">
        <f t="shared" si="513"/>
        <v>0.25416666666666671</v>
      </c>
      <c r="I3431" s="77">
        <f t="shared" si="514"/>
        <v>1.0500000000000007</v>
      </c>
      <c r="J3431" s="77">
        <f t="shared" si="515"/>
        <v>3.0500000000000007</v>
      </c>
      <c r="K3431" s="80">
        <v>2</v>
      </c>
      <c r="L3431" s="74"/>
      <c r="M3431" s="8"/>
    </row>
    <row r="3432" spans="1:13" s="1" customFormat="1" ht="15" hidden="1" customHeight="1">
      <c r="A3432" s="208">
        <v>37609</v>
      </c>
      <c r="B3432" s="73" t="s">
        <v>296</v>
      </c>
      <c r="C3432" s="74" t="s">
        <v>297</v>
      </c>
      <c r="D3432" s="73" t="s">
        <v>328</v>
      </c>
      <c r="E3432" s="78">
        <v>8.5</v>
      </c>
      <c r="F3432" s="77">
        <v>8.5500000000000007</v>
      </c>
      <c r="G3432" s="77">
        <v>8.5</v>
      </c>
      <c r="H3432" s="91">
        <f t="shared" si="513"/>
        <v>0</v>
      </c>
      <c r="I3432" s="77">
        <f t="shared" si="514"/>
        <v>5.0000000000000711E-2</v>
      </c>
      <c r="J3432" s="77">
        <f t="shared" si="515"/>
        <v>0</v>
      </c>
      <c r="K3432" s="80">
        <v>1</v>
      </c>
      <c r="L3432" s="74"/>
      <c r="M3432" s="8"/>
    </row>
    <row r="3433" spans="1:13" s="1" customFormat="1" ht="15" hidden="1" customHeight="1">
      <c r="A3433" s="208"/>
      <c r="B3433" s="73"/>
      <c r="C3433" s="74"/>
      <c r="D3433" s="73"/>
      <c r="E3433" s="78"/>
      <c r="F3433" s="77"/>
      <c r="G3433" s="77"/>
      <c r="H3433" s="91"/>
      <c r="I3433" s="77"/>
      <c r="J3433" s="77"/>
      <c r="K3433" s="80"/>
      <c r="L3433" s="74"/>
      <c r="M3433" s="8"/>
    </row>
    <row r="3434" spans="1:13" s="1" customFormat="1" ht="15" hidden="1" customHeight="1" thickBot="1">
      <c r="A3434" s="72"/>
      <c r="B3434" s="73"/>
      <c r="C3434" s="74"/>
      <c r="D3434" s="73"/>
      <c r="E3434" s="78"/>
      <c r="F3434" s="77"/>
      <c r="G3434" s="77"/>
      <c r="H3434" s="74"/>
      <c r="I3434" s="81"/>
      <c r="J3434" s="81"/>
      <c r="K3434" s="80"/>
      <c r="L3434" s="74"/>
      <c r="M3434" s="8"/>
    </row>
    <row r="3435" spans="1:13" s="1" customFormat="1" ht="15" hidden="1" customHeight="1" thickTop="1">
      <c r="A3435" s="100" t="s">
        <v>699</v>
      </c>
      <c r="B3435" s="101"/>
      <c r="C3435" s="101"/>
      <c r="D3435" s="101" t="s">
        <v>3367</v>
      </c>
      <c r="E3435" s="102" t="s">
        <v>700</v>
      </c>
      <c r="F3435" s="103" t="s">
        <v>701</v>
      </c>
      <c r="G3435" s="104" t="s">
        <v>702</v>
      </c>
      <c r="H3435" s="105" t="s">
        <v>702</v>
      </c>
      <c r="I3435" s="106" t="s">
        <v>3004</v>
      </c>
      <c r="J3435" s="106" t="s">
        <v>3004</v>
      </c>
      <c r="K3435" s="107" t="s">
        <v>711</v>
      </c>
      <c r="L3435" s="108"/>
      <c r="M3435" s="8"/>
    </row>
    <row r="3436" spans="1:13" s="1" customFormat="1" ht="15" hidden="1" customHeight="1" thickBot="1">
      <c r="A3436" s="109" t="s">
        <v>703</v>
      </c>
      <c r="B3436" s="110" t="s">
        <v>2220</v>
      </c>
      <c r="C3436" s="110" t="s">
        <v>704</v>
      </c>
      <c r="D3436" s="110" t="s">
        <v>3366</v>
      </c>
      <c r="E3436" s="111" t="s">
        <v>705</v>
      </c>
      <c r="F3436" s="112" t="s">
        <v>705</v>
      </c>
      <c r="G3436" s="113" t="s">
        <v>706</v>
      </c>
      <c r="H3436" s="114" t="s">
        <v>707</v>
      </c>
      <c r="I3436" s="115" t="s">
        <v>701</v>
      </c>
      <c r="J3436" s="115" t="s">
        <v>706</v>
      </c>
      <c r="K3436" s="116" t="s">
        <v>2169</v>
      </c>
      <c r="L3436" s="117" t="s">
        <v>3005</v>
      </c>
      <c r="M3436" s="8"/>
    </row>
    <row r="3437" spans="1:13" s="1" customFormat="1" ht="15" hidden="1" customHeight="1" thickTop="1" thickBot="1">
      <c r="A3437" s="194"/>
      <c r="B3437" s="118">
        <v>2001</v>
      </c>
      <c r="C3437" s="195"/>
      <c r="D3437" s="195"/>
      <c r="E3437" s="196"/>
      <c r="F3437" s="197"/>
      <c r="G3437" s="197"/>
      <c r="H3437" s="198"/>
      <c r="I3437" s="199"/>
      <c r="J3437" s="199"/>
      <c r="K3437" s="200"/>
      <c r="L3437" s="201"/>
      <c r="M3437" s="8"/>
    </row>
    <row r="3438" spans="1:13" s="1" customFormat="1" ht="15" hidden="1" customHeight="1" thickTop="1">
      <c r="A3438" s="137">
        <v>36916</v>
      </c>
      <c r="B3438" s="73" t="s">
        <v>2905</v>
      </c>
      <c r="C3438" s="74" t="s">
        <v>2906</v>
      </c>
      <c r="D3438" s="73" t="s">
        <v>2907</v>
      </c>
      <c r="E3438" s="78">
        <v>8</v>
      </c>
      <c r="F3438" s="77">
        <v>8.125</v>
      </c>
      <c r="G3438" s="77">
        <v>9.375</v>
      </c>
      <c r="H3438" s="91">
        <f t="shared" ref="H3438:H3501" si="516">(G3438-E3438)/E3438</f>
        <v>0.171875</v>
      </c>
      <c r="I3438" s="77">
        <f t="shared" ref="I3438:I3501" si="517">(F3438-E3438)</f>
        <v>0.125</v>
      </c>
      <c r="J3438" s="77">
        <f t="shared" ref="J3438:J3501" si="518">G3438-E3438</f>
        <v>1.375</v>
      </c>
      <c r="K3438" s="80">
        <v>1</v>
      </c>
      <c r="L3438" s="74"/>
      <c r="M3438" s="8"/>
    </row>
    <row r="3439" spans="1:13" s="1" customFormat="1" ht="15" hidden="1" customHeight="1">
      <c r="A3439" s="137">
        <v>36917</v>
      </c>
      <c r="B3439" s="73" t="s">
        <v>2908</v>
      </c>
      <c r="C3439" s="74" t="s">
        <v>2909</v>
      </c>
      <c r="D3439" s="73" t="s">
        <v>3380</v>
      </c>
      <c r="E3439" s="78">
        <v>13</v>
      </c>
      <c r="F3439" s="77">
        <v>14.75</v>
      </c>
      <c r="G3439" s="77">
        <v>17.3125</v>
      </c>
      <c r="H3439" s="91">
        <f t="shared" si="516"/>
        <v>0.33173076923076922</v>
      </c>
      <c r="I3439" s="77">
        <f t="shared" si="517"/>
        <v>1.75</v>
      </c>
      <c r="J3439" s="77">
        <f t="shared" si="518"/>
        <v>4.3125</v>
      </c>
      <c r="K3439" s="80">
        <v>1</v>
      </c>
      <c r="L3439" s="74"/>
      <c r="M3439" s="8"/>
    </row>
    <row r="3440" spans="1:13" s="1" customFormat="1" ht="15" hidden="1" customHeight="1">
      <c r="A3440" s="137">
        <v>36922</v>
      </c>
      <c r="B3440" s="209" t="s">
        <v>2910</v>
      </c>
      <c r="C3440" s="74" t="s">
        <v>2911</v>
      </c>
      <c r="D3440" s="209" t="s">
        <v>901</v>
      </c>
      <c r="E3440" s="78">
        <v>14</v>
      </c>
      <c r="F3440" s="77">
        <v>14.75</v>
      </c>
      <c r="G3440" s="77">
        <v>14.75</v>
      </c>
      <c r="H3440" s="91">
        <f t="shared" si="516"/>
        <v>5.3571428571428568E-2</v>
      </c>
      <c r="I3440" s="77">
        <f t="shared" si="517"/>
        <v>0.75</v>
      </c>
      <c r="J3440" s="77">
        <f t="shared" si="518"/>
        <v>0.75</v>
      </c>
      <c r="K3440" s="80">
        <v>2</v>
      </c>
      <c r="L3440" s="74"/>
      <c r="M3440" s="8"/>
    </row>
    <row r="3441" spans="1:13" s="1" customFormat="1" ht="15" hidden="1" customHeight="1">
      <c r="A3441" s="137">
        <v>36928</v>
      </c>
      <c r="B3441" s="73" t="s">
        <v>2915</v>
      </c>
      <c r="C3441" s="74" t="s">
        <v>2916</v>
      </c>
      <c r="D3441" s="73" t="s">
        <v>4954</v>
      </c>
      <c r="E3441" s="78">
        <v>14</v>
      </c>
      <c r="F3441" s="77">
        <v>14.0625</v>
      </c>
      <c r="G3441" s="77">
        <v>14</v>
      </c>
      <c r="H3441" s="91">
        <f t="shared" si="516"/>
        <v>0</v>
      </c>
      <c r="I3441" s="77">
        <f t="shared" si="517"/>
        <v>6.25E-2</v>
      </c>
      <c r="J3441" s="77">
        <f t="shared" si="518"/>
        <v>0</v>
      </c>
      <c r="K3441" s="80">
        <v>1</v>
      </c>
      <c r="L3441" s="74"/>
      <c r="M3441" s="8"/>
    </row>
    <row r="3442" spans="1:13" s="1" customFormat="1" ht="15" hidden="1" customHeight="1">
      <c r="A3442" s="137">
        <v>36928</v>
      </c>
      <c r="B3442" s="73" t="s">
        <v>2912</v>
      </c>
      <c r="C3442" s="74" t="s">
        <v>2913</v>
      </c>
      <c r="D3442" s="73" t="s">
        <v>2914</v>
      </c>
      <c r="E3442" s="78">
        <v>21.5</v>
      </c>
      <c r="F3442" s="77">
        <v>24</v>
      </c>
      <c r="G3442" s="77">
        <v>24</v>
      </c>
      <c r="H3442" s="91">
        <f t="shared" si="516"/>
        <v>0.11627906976744186</v>
      </c>
      <c r="I3442" s="77">
        <f t="shared" si="517"/>
        <v>2.5</v>
      </c>
      <c r="J3442" s="77">
        <f t="shared" si="518"/>
        <v>2.5</v>
      </c>
      <c r="K3442" s="80">
        <v>2</v>
      </c>
      <c r="L3442" s="74"/>
      <c r="M3442" s="8"/>
    </row>
    <row r="3443" spans="1:13" s="1" customFormat="1" ht="15" hidden="1" customHeight="1">
      <c r="A3443" s="137">
        <v>36930</v>
      </c>
      <c r="B3443" s="209" t="s">
        <v>2917</v>
      </c>
      <c r="C3443" s="74" t="s">
        <v>2918</v>
      </c>
      <c r="D3443" s="156" t="s">
        <v>4957</v>
      </c>
      <c r="E3443" s="78">
        <v>18</v>
      </c>
      <c r="F3443" s="77">
        <v>20.4375</v>
      </c>
      <c r="G3443" s="77">
        <v>23.484375</v>
      </c>
      <c r="H3443" s="91">
        <f t="shared" si="516"/>
        <v>0.3046875</v>
      </c>
      <c r="I3443" s="77">
        <f t="shared" si="517"/>
        <v>2.4375</v>
      </c>
      <c r="J3443" s="77">
        <f t="shared" si="518"/>
        <v>5.484375</v>
      </c>
      <c r="K3443" s="80">
        <v>3</v>
      </c>
      <c r="L3443" s="74"/>
      <c r="M3443" s="8"/>
    </row>
    <row r="3444" spans="1:13" s="1" customFormat="1" ht="15" hidden="1" customHeight="1">
      <c r="A3444" s="137">
        <v>36931</v>
      </c>
      <c r="B3444" s="209" t="s">
        <v>2919</v>
      </c>
      <c r="C3444" s="74" t="s">
        <v>2920</v>
      </c>
      <c r="D3444" s="156" t="s">
        <v>3153</v>
      </c>
      <c r="E3444" s="78">
        <v>9</v>
      </c>
      <c r="F3444" s="77">
        <v>9.02</v>
      </c>
      <c r="G3444" s="77">
        <v>9.15</v>
      </c>
      <c r="H3444" s="91">
        <f t="shared" si="516"/>
        <v>1.6666666666666705E-2</v>
      </c>
      <c r="I3444" s="77">
        <f t="shared" si="517"/>
        <v>1.9999999999999574E-2</v>
      </c>
      <c r="J3444" s="77">
        <f t="shared" si="518"/>
        <v>0.15000000000000036</v>
      </c>
      <c r="K3444" s="80">
        <v>1</v>
      </c>
      <c r="L3444" s="74"/>
      <c r="M3444" s="8"/>
    </row>
    <row r="3445" spans="1:13" s="1" customFormat="1" ht="15" hidden="1" customHeight="1">
      <c r="A3445" s="137">
        <v>36931</v>
      </c>
      <c r="B3445" s="73" t="s">
        <v>3154</v>
      </c>
      <c r="C3445" s="74" t="s">
        <v>3155</v>
      </c>
      <c r="D3445" s="73" t="s">
        <v>4954</v>
      </c>
      <c r="E3445" s="78">
        <v>11</v>
      </c>
      <c r="F3445" s="77">
        <v>11</v>
      </c>
      <c r="G3445" s="77">
        <v>11.0625</v>
      </c>
      <c r="H3445" s="91">
        <f t="shared" si="516"/>
        <v>5.681818181818182E-3</v>
      </c>
      <c r="I3445" s="77">
        <f t="shared" si="517"/>
        <v>0</v>
      </c>
      <c r="J3445" s="77">
        <f t="shared" si="518"/>
        <v>6.25E-2</v>
      </c>
      <c r="K3445" s="80">
        <v>1</v>
      </c>
      <c r="L3445" s="74"/>
      <c r="M3445" s="8"/>
    </row>
    <row r="3446" spans="1:13" s="1" customFormat="1" ht="15" hidden="1" customHeight="1">
      <c r="A3446" s="137">
        <v>36934</v>
      </c>
      <c r="B3446" s="209" t="s">
        <v>3156</v>
      </c>
      <c r="C3446" s="74" t="s">
        <v>3157</v>
      </c>
      <c r="D3446" s="73" t="s">
        <v>3158</v>
      </c>
      <c r="E3446" s="78">
        <v>5</v>
      </c>
      <c r="F3446" s="77">
        <v>5</v>
      </c>
      <c r="G3446" s="77">
        <v>5</v>
      </c>
      <c r="H3446" s="91">
        <f t="shared" si="516"/>
        <v>0</v>
      </c>
      <c r="I3446" s="77">
        <f t="shared" si="517"/>
        <v>0</v>
      </c>
      <c r="J3446" s="77">
        <f t="shared" si="518"/>
        <v>0</v>
      </c>
      <c r="K3446" s="80">
        <v>1</v>
      </c>
      <c r="L3446" s="74"/>
      <c r="M3446" s="8"/>
    </row>
    <row r="3447" spans="1:13" s="1" customFormat="1" ht="15" hidden="1" customHeight="1">
      <c r="A3447" s="137">
        <v>36935</v>
      </c>
      <c r="B3447" s="209" t="s">
        <v>3159</v>
      </c>
      <c r="C3447" s="74" t="s">
        <v>3160</v>
      </c>
      <c r="D3447" s="73" t="s">
        <v>3161</v>
      </c>
      <c r="E3447" s="78">
        <v>8</v>
      </c>
      <c r="F3447" s="77">
        <v>7.75</v>
      </c>
      <c r="G3447" s="77">
        <v>8</v>
      </c>
      <c r="H3447" s="91">
        <f t="shared" si="516"/>
        <v>0</v>
      </c>
      <c r="I3447" s="77">
        <f t="shared" si="517"/>
        <v>-0.25</v>
      </c>
      <c r="J3447" s="77">
        <f t="shared" si="518"/>
        <v>0</v>
      </c>
      <c r="K3447" s="80">
        <v>1</v>
      </c>
      <c r="L3447" s="74"/>
      <c r="M3447" s="8"/>
    </row>
    <row r="3448" spans="1:13" s="1" customFormat="1" ht="15" hidden="1" customHeight="1">
      <c r="A3448" s="137">
        <v>36938</v>
      </c>
      <c r="B3448" s="73" t="s">
        <v>3162</v>
      </c>
      <c r="C3448" s="74" t="s">
        <v>3163</v>
      </c>
      <c r="D3448" s="73" t="s">
        <v>4957</v>
      </c>
      <c r="E3448" s="78">
        <v>12</v>
      </c>
      <c r="F3448" s="77">
        <v>13.5</v>
      </c>
      <c r="G3448" s="77">
        <v>13.0625</v>
      </c>
      <c r="H3448" s="91">
        <f t="shared" si="516"/>
        <v>8.8541666666666671E-2</v>
      </c>
      <c r="I3448" s="77">
        <f t="shared" si="517"/>
        <v>1.5</v>
      </c>
      <c r="J3448" s="77">
        <f t="shared" si="518"/>
        <v>1.0625</v>
      </c>
      <c r="K3448" s="80">
        <v>2</v>
      </c>
      <c r="L3448" s="74"/>
      <c r="M3448" s="8"/>
    </row>
    <row r="3449" spans="1:13" s="1" customFormat="1" ht="15" hidden="1" customHeight="1">
      <c r="A3449" s="137">
        <v>36943</v>
      </c>
      <c r="B3449" s="209" t="s">
        <v>3164</v>
      </c>
      <c r="C3449" s="74" t="s">
        <v>3165</v>
      </c>
      <c r="D3449" s="73" t="s">
        <v>3153</v>
      </c>
      <c r="E3449" s="78">
        <v>15.4</v>
      </c>
      <c r="F3449" s="77">
        <v>16.5</v>
      </c>
      <c r="G3449" s="77">
        <v>16.12</v>
      </c>
      <c r="H3449" s="91">
        <f t="shared" si="516"/>
        <v>4.6753246753246797E-2</v>
      </c>
      <c r="I3449" s="77">
        <f t="shared" si="517"/>
        <v>1.0999999999999996</v>
      </c>
      <c r="J3449" s="77">
        <f t="shared" si="518"/>
        <v>0.72000000000000064</v>
      </c>
      <c r="K3449" s="80">
        <v>1</v>
      </c>
      <c r="L3449" s="74"/>
      <c r="M3449" s="8"/>
    </row>
    <row r="3450" spans="1:13" s="1" customFormat="1" ht="15" hidden="1" customHeight="1">
      <c r="A3450" s="137">
        <v>36952</v>
      </c>
      <c r="B3450" s="209" t="s">
        <v>3166</v>
      </c>
      <c r="C3450" s="74" t="s">
        <v>3482</v>
      </c>
      <c r="D3450" s="209" t="s">
        <v>132</v>
      </c>
      <c r="E3450" s="78">
        <v>17</v>
      </c>
      <c r="F3450" s="77">
        <v>19.5</v>
      </c>
      <c r="G3450" s="77">
        <v>20.375</v>
      </c>
      <c r="H3450" s="91">
        <f t="shared" si="516"/>
        <v>0.19852941176470587</v>
      </c>
      <c r="I3450" s="77">
        <f t="shared" si="517"/>
        <v>2.5</v>
      </c>
      <c r="J3450" s="77">
        <f t="shared" si="518"/>
        <v>3.375</v>
      </c>
      <c r="K3450" s="80">
        <v>3</v>
      </c>
      <c r="L3450" s="74"/>
      <c r="M3450" s="8"/>
    </row>
    <row r="3451" spans="1:13" s="1" customFormat="1" ht="15" hidden="1" customHeight="1">
      <c r="A3451" s="137">
        <v>36956</v>
      </c>
      <c r="B3451" s="209" t="s">
        <v>133</v>
      </c>
      <c r="C3451" s="74" t="s">
        <v>134</v>
      </c>
      <c r="D3451" s="209" t="s">
        <v>135</v>
      </c>
      <c r="E3451" s="78">
        <v>12</v>
      </c>
      <c r="F3451" s="77">
        <v>12.25</v>
      </c>
      <c r="G3451" s="77">
        <v>12.25</v>
      </c>
      <c r="H3451" s="91">
        <f t="shared" si="516"/>
        <v>2.0833333333333332E-2</v>
      </c>
      <c r="I3451" s="77">
        <f t="shared" si="517"/>
        <v>0.25</v>
      </c>
      <c r="J3451" s="77">
        <f t="shared" si="518"/>
        <v>0.25</v>
      </c>
      <c r="K3451" s="80">
        <v>3</v>
      </c>
      <c r="L3451" s="74" t="s">
        <v>3006</v>
      </c>
      <c r="M3451" s="8"/>
    </row>
    <row r="3452" spans="1:13" s="1" customFormat="1" ht="15" hidden="1" customHeight="1">
      <c r="A3452" s="137">
        <v>36957</v>
      </c>
      <c r="B3452" s="209" t="s">
        <v>136</v>
      </c>
      <c r="C3452" s="74" t="s">
        <v>137</v>
      </c>
      <c r="D3452" s="209" t="s">
        <v>5029</v>
      </c>
      <c r="E3452" s="78">
        <v>7</v>
      </c>
      <c r="F3452" s="77">
        <v>7.65625</v>
      </c>
      <c r="G3452" s="77">
        <v>8.25</v>
      </c>
      <c r="H3452" s="91">
        <f t="shared" si="516"/>
        <v>0.17857142857142858</v>
      </c>
      <c r="I3452" s="77">
        <f t="shared" si="517"/>
        <v>0.65625</v>
      </c>
      <c r="J3452" s="77">
        <f t="shared" si="518"/>
        <v>1.25</v>
      </c>
      <c r="K3452" s="80">
        <v>1</v>
      </c>
      <c r="L3452" s="74"/>
      <c r="M3452" s="8"/>
    </row>
    <row r="3453" spans="1:13" s="1" customFormat="1" ht="15" customHeight="1">
      <c r="A3453" s="137">
        <v>36959</v>
      </c>
      <c r="B3453" s="156" t="s">
        <v>138</v>
      </c>
      <c r="C3453" s="74" t="s">
        <v>139</v>
      </c>
      <c r="D3453" s="156" t="s">
        <v>677</v>
      </c>
      <c r="E3453" s="78">
        <v>14</v>
      </c>
      <c r="F3453" s="77">
        <v>15</v>
      </c>
      <c r="G3453" s="77">
        <v>14.55</v>
      </c>
      <c r="H3453" s="91">
        <f t="shared" si="516"/>
        <v>3.9285714285714333E-2</v>
      </c>
      <c r="I3453" s="77">
        <f t="shared" si="517"/>
        <v>1</v>
      </c>
      <c r="J3453" s="77">
        <f t="shared" si="518"/>
        <v>0.55000000000000071</v>
      </c>
      <c r="K3453" s="80">
        <v>2</v>
      </c>
      <c r="L3453" s="74"/>
      <c r="M3453" s="8"/>
    </row>
    <row r="3454" spans="1:13" s="1" customFormat="1" ht="15" hidden="1" customHeight="1">
      <c r="A3454" s="137">
        <v>36959</v>
      </c>
      <c r="B3454" s="156" t="s">
        <v>140</v>
      </c>
      <c r="C3454" s="74" t="s">
        <v>141</v>
      </c>
      <c r="D3454" s="73" t="s">
        <v>142</v>
      </c>
      <c r="E3454" s="78">
        <v>6</v>
      </c>
      <c r="F3454" s="77">
        <v>6.03125</v>
      </c>
      <c r="G3454" s="77">
        <v>6.140625</v>
      </c>
      <c r="H3454" s="91">
        <f t="shared" si="516"/>
        <v>2.34375E-2</v>
      </c>
      <c r="I3454" s="77">
        <f t="shared" si="517"/>
        <v>3.125E-2</v>
      </c>
      <c r="J3454" s="77">
        <f t="shared" si="518"/>
        <v>0.140625</v>
      </c>
      <c r="K3454" s="80">
        <v>1</v>
      </c>
      <c r="L3454" s="74"/>
      <c r="M3454" s="8"/>
    </row>
    <row r="3455" spans="1:13" s="1" customFormat="1" ht="15" hidden="1" customHeight="1">
      <c r="A3455" s="137">
        <v>36966</v>
      </c>
      <c r="B3455" s="156" t="s">
        <v>143</v>
      </c>
      <c r="C3455" s="74" t="s">
        <v>1918</v>
      </c>
      <c r="D3455" s="73" t="s">
        <v>901</v>
      </c>
      <c r="E3455" s="78">
        <v>10</v>
      </c>
      <c r="F3455" s="77">
        <v>10.015625</v>
      </c>
      <c r="G3455" s="77">
        <v>8.59375</v>
      </c>
      <c r="H3455" s="91">
        <f t="shared" si="516"/>
        <v>-0.140625</v>
      </c>
      <c r="I3455" s="77">
        <f t="shared" si="517"/>
        <v>1.5625E-2</v>
      </c>
      <c r="J3455" s="77">
        <f t="shared" si="518"/>
        <v>-1.40625</v>
      </c>
      <c r="K3455" s="80">
        <v>1</v>
      </c>
      <c r="L3455" s="74"/>
      <c r="M3455" s="8"/>
    </row>
    <row r="3456" spans="1:13" s="1" customFormat="1" ht="15" hidden="1" customHeight="1">
      <c r="A3456" s="137">
        <v>36971</v>
      </c>
      <c r="B3456" s="156" t="s">
        <v>1919</v>
      </c>
      <c r="C3456" s="74" t="s">
        <v>1920</v>
      </c>
      <c r="D3456" s="73" t="s">
        <v>4972</v>
      </c>
      <c r="E3456" s="78">
        <v>7</v>
      </c>
      <c r="F3456" s="77">
        <v>8.375</v>
      </c>
      <c r="G3456" s="77">
        <v>8</v>
      </c>
      <c r="H3456" s="91">
        <f t="shared" si="516"/>
        <v>0.14285714285714285</v>
      </c>
      <c r="I3456" s="77">
        <f t="shared" si="517"/>
        <v>1.375</v>
      </c>
      <c r="J3456" s="77">
        <f t="shared" si="518"/>
        <v>1</v>
      </c>
      <c r="K3456" s="80">
        <v>2</v>
      </c>
      <c r="L3456" s="74"/>
      <c r="M3456" s="8"/>
    </row>
    <row r="3457" spans="1:13" s="1" customFormat="1" ht="15" hidden="1" customHeight="1">
      <c r="A3457" s="137">
        <v>36978</v>
      </c>
      <c r="B3457" s="156" t="s">
        <v>1921</v>
      </c>
      <c r="C3457" s="74" t="s">
        <v>1922</v>
      </c>
      <c r="D3457" s="73" t="s">
        <v>4957</v>
      </c>
      <c r="E3457" s="78">
        <v>6</v>
      </c>
      <c r="F3457" s="77">
        <v>6.05</v>
      </c>
      <c r="G3457" s="77">
        <v>6.02</v>
      </c>
      <c r="H3457" s="91">
        <f t="shared" si="516"/>
        <v>3.3333333333332624E-3</v>
      </c>
      <c r="I3457" s="77">
        <f t="shared" si="517"/>
        <v>4.9999999999999822E-2</v>
      </c>
      <c r="J3457" s="77">
        <f t="shared" si="518"/>
        <v>1.9999999999999574E-2</v>
      </c>
      <c r="K3457" s="80">
        <v>2</v>
      </c>
      <c r="L3457" s="74" t="s">
        <v>3006</v>
      </c>
      <c r="M3457" s="8"/>
    </row>
    <row r="3458" spans="1:13" s="1" customFormat="1" ht="15" hidden="1" customHeight="1">
      <c r="A3458" s="137">
        <v>36986</v>
      </c>
      <c r="B3458" s="156" t="s">
        <v>1923</v>
      </c>
      <c r="C3458" s="74" t="s">
        <v>1924</v>
      </c>
      <c r="D3458" s="73" t="s">
        <v>901</v>
      </c>
      <c r="E3458" s="78">
        <v>9.5</v>
      </c>
      <c r="F3458" s="77">
        <v>9.5625</v>
      </c>
      <c r="G3458" s="77">
        <v>10.125</v>
      </c>
      <c r="H3458" s="91">
        <f t="shared" si="516"/>
        <v>6.5789473684210523E-2</v>
      </c>
      <c r="I3458" s="77">
        <f t="shared" si="517"/>
        <v>6.25E-2</v>
      </c>
      <c r="J3458" s="77">
        <f t="shared" si="518"/>
        <v>0.625</v>
      </c>
      <c r="K3458" s="80">
        <v>1</v>
      </c>
      <c r="L3458" s="74"/>
      <c r="M3458" s="8"/>
    </row>
    <row r="3459" spans="1:13" s="1" customFormat="1" ht="15" hidden="1" customHeight="1">
      <c r="A3459" s="137">
        <v>36991</v>
      </c>
      <c r="B3459" s="73" t="s">
        <v>1925</v>
      </c>
      <c r="C3459" s="74" t="s">
        <v>1926</v>
      </c>
      <c r="D3459" s="73" t="s">
        <v>309</v>
      </c>
      <c r="E3459" s="78">
        <v>24.5</v>
      </c>
      <c r="F3459" s="77">
        <v>27.55</v>
      </c>
      <c r="G3459" s="77">
        <v>28</v>
      </c>
      <c r="H3459" s="91">
        <f t="shared" si="516"/>
        <v>0.14285714285714285</v>
      </c>
      <c r="I3459" s="77">
        <f t="shared" si="517"/>
        <v>3.0500000000000007</v>
      </c>
      <c r="J3459" s="77">
        <f t="shared" si="518"/>
        <v>3.5</v>
      </c>
      <c r="K3459" s="80">
        <v>3</v>
      </c>
      <c r="L3459" s="74"/>
      <c r="M3459" s="8"/>
    </row>
    <row r="3460" spans="1:13" s="1" customFormat="1" ht="15" hidden="1" customHeight="1">
      <c r="A3460" s="137">
        <v>37004</v>
      </c>
      <c r="B3460" s="209" t="s">
        <v>1927</v>
      </c>
      <c r="C3460" s="74" t="s">
        <v>1928</v>
      </c>
      <c r="D3460" s="209" t="s">
        <v>1929</v>
      </c>
      <c r="E3460" s="78">
        <v>24</v>
      </c>
      <c r="F3460" s="77">
        <v>29.75</v>
      </c>
      <c r="G3460" s="77">
        <v>27.85</v>
      </c>
      <c r="H3460" s="91">
        <f t="shared" si="516"/>
        <v>0.16041666666666674</v>
      </c>
      <c r="I3460" s="77">
        <f t="shared" si="517"/>
        <v>5.75</v>
      </c>
      <c r="J3460" s="77">
        <f t="shared" si="518"/>
        <v>3.8500000000000014</v>
      </c>
      <c r="K3460" s="80">
        <v>3</v>
      </c>
      <c r="L3460" s="74"/>
      <c r="M3460" s="8"/>
    </row>
    <row r="3461" spans="1:13" s="1" customFormat="1" ht="15" hidden="1" customHeight="1">
      <c r="A3461" s="137">
        <v>37012</v>
      </c>
      <c r="B3461" s="209" t="s">
        <v>1930</v>
      </c>
      <c r="C3461" s="74" t="s">
        <v>1931</v>
      </c>
      <c r="D3461" s="73" t="s">
        <v>1932</v>
      </c>
      <c r="E3461" s="78">
        <v>30</v>
      </c>
      <c r="F3461" s="77">
        <v>34</v>
      </c>
      <c r="G3461" s="77">
        <v>33</v>
      </c>
      <c r="H3461" s="91">
        <f t="shared" si="516"/>
        <v>0.1</v>
      </c>
      <c r="I3461" s="77">
        <f t="shared" si="517"/>
        <v>4</v>
      </c>
      <c r="J3461" s="77">
        <f t="shared" si="518"/>
        <v>3</v>
      </c>
      <c r="K3461" s="80">
        <v>4</v>
      </c>
      <c r="L3461" s="74"/>
      <c r="M3461" s="8"/>
    </row>
    <row r="3462" spans="1:13" s="1" customFormat="1" ht="15" hidden="1" customHeight="1">
      <c r="A3462" s="137">
        <v>37013</v>
      </c>
      <c r="B3462" s="73" t="s">
        <v>1935</v>
      </c>
      <c r="C3462" s="74" t="s">
        <v>1936</v>
      </c>
      <c r="D3462" s="73" t="s">
        <v>1937</v>
      </c>
      <c r="E3462" s="78">
        <v>8</v>
      </c>
      <c r="F3462" s="77">
        <v>8.0500000000000007</v>
      </c>
      <c r="G3462" s="77">
        <v>8.0299999999999994</v>
      </c>
      <c r="H3462" s="91">
        <f t="shared" si="516"/>
        <v>3.7499999999999201E-3</v>
      </c>
      <c r="I3462" s="77">
        <f t="shared" si="517"/>
        <v>5.0000000000000711E-2</v>
      </c>
      <c r="J3462" s="77">
        <f t="shared" si="518"/>
        <v>2.9999999999999361E-2</v>
      </c>
      <c r="K3462" s="80">
        <v>1</v>
      </c>
      <c r="L3462" s="74"/>
      <c r="M3462" s="8"/>
    </row>
    <row r="3463" spans="1:13" s="1" customFormat="1" ht="15" hidden="1" customHeight="1">
      <c r="A3463" s="137">
        <v>37013</v>
      </c>
      <c r="B3463" s="73" t="s">
        <v>1933</v>
      </c>
      <c r="C3463" s="74" t="s">
        <v>1934</v>
      </c>
      <c r="D3463" s="73" t="s">
        <v>4960</v>
      </c>
      <c r="E3463" s="78">
        <v>12</v>
      </c>
      <c r="F3463" s="77">
        <v>15.15</v>
      </c>
      <c r="G3463" s="77">
        <v>21.2</v>
      </c>
      <c r="H3463" s="91">
        <f t="shared" si="516"/>
        <v>0.76666666666666661</v>
      </c>
      <c r="I3463" s="77">
        <f t="shared" si="517"/>
        <v>3.1500000000000004</v>
      </c>
      <c r="J3463" s="77">
        <f t="shared" si="518"/>
        <v>9.1999999999999993</v>
      </c>
      <c r="K3463" s="80">
        <v>2</v>
      </c>
      <c r="L3463" s="74"/>
      <c r="M3463" s="8"/>
    </row>
    <row r="3464" spans="1:13" s="1" customFormat="1" ht="15" hidden="1" customHeight="1">
      <c r="A3464" s="137">
        <v>37019</v>
      </c>
      <c r="B3464" s="209" t="s">
        <v>1938</v>
      </c>
      <c r="C3464" s="74" t="s">
        <v>1939</v>
      </c>
      <c r="D3464" s="73" t="s">
        <v>1940</v>
      </c>
      <c r="E3464" s="78">
        <v>13</v>
      </c>
      <c r="F3464" s="77">
        <v>12.5</v>
      </c>
      <c r="G3464" s="77">
        <v>12.83</v>
      </c>
      <c r="H3464" s="91">
        <f t="shared" si="516"/>
        <v>-1.3076923076923071E-2</v>
      </c>
      <c r="I3464" s="77">
        <f t="shared" si="517"/>
        <v>-0.5</v>
      </c>
      <c r="J3464" s="77">
        <f t="shared" si="518"/>
        <v>-0.16999999999999993</v>
      </c>
      <c r="K3464" s="80">
        <v>1</v>
      </c>
      <c r="L3464" s="74"/>
      <c r="M3464" s="8"/>
    </row>
    <row r="3465" spans="1:13" s="1" customFormat="1" ht="15" hidden="1" customHeight="1">
      <c r="A3465" s="137">
        <v>37026</v>
      </c>
      <c r="B3465" s="209" t="s">
        <v>1941</v>
      </c>
      <c r="C3465" s="74" t="s">
        <v>1942</v>
      </c>
      <c r="D3465" s="73" t="s">
        <v>309</v>
      </c>
      <c r="E3465" s="78">
        <v>70.41</v>
      </c>
      <c r="F3465" s="77">
        <v>70.75</v>
      </c>
      <c r="G3465" s="77">
        <v>70.5</v>
      </c>
      <c r="H3465" s="91">
        <f t="shared" si="516"/>
        <v>1.2782275244994095E-3</v>
      </c>
      <c r="I3465" s="77">
        <f t="shared" si="517"/>
        <v>0.34000000000000341</v>
      </c>
      <c r="J3465" s="77">
        <f t="shared" si="518"/>
        <v>9.0000000000003411E-2</v>
      </c>
      <c r="K3465" s="80">
        <v>3</v>
      </c>
      <c r="L3465" s="74" t="s">
        <v>3006</v>
      </c>
      <c r="M3465" s="8"/>
    </row>
    <row r="3466" spans="1:13" s="1" customFormat="1" ht="15" hidden="1" customHeight="1">
      <c r="A3466" s="137">
        <v>37028</v>
      </c>
      <c r="B3466" s="156" t="s">
        <v>1943</v>
      </c>
      <c r="C3466" s="74" t="s">
        <v>1944</v>
      </c>
      <c r="D3466" s="73" t="s">
        <v>4957</v>
      </c>
      <c r="E3466" s="78">
        <v>15</v>
      </c>
      <c r="F3466" s="77">
        <v>21.81</v>
      </c>
      <c r="G3466" s="77">
        <v>20.93</v>
      </c>
      <c r="H3466" s="91">
        <f t="shared" si="516"/>
        <v>0.39533333333333331</v>
      </c>
      <c r="I3466" s="77">
        <f t="shared" si="517"/>
        <v>6.8099999999999987</v>
      </c>
      <c r="J3466" s="77">
        <f t="shared" si="518"/>
        <v>5.93</v>
      </c>
      <c r="K3466" s="80">
        <v>3</v>
      </c>
      <c r="L3466" s="74"/>
      <c r="M3466" s="8"/>
    </row>
    <row r="3467" spans="1:13" s="1" customFormat="1" ht="15" customHeight="1">
      <c r="A3467" s="137">
        <v>37029</v>
      </c>
      <c r="B3467" s="209" t="s">
        <v>1948</v>
      </c>
      <c r="C3467" s="74" t="s">
        <v>1949</v>
      </c>
      <c r="D3467" s="209" t="s">
        <v>1950</v>
      </c>
      <c r="E3467" s="78">
        <v>14.5</v>
      </c>
      <c r="F3467" s="77">
        <v>17</v>
      </c>
      <c r="G3467" s="77">
        <v>17.649999999999999</v>
      </c>
      <c r="H3467" s="91">
        <f t="shared" si="516"/>
        <v>0.21724137931034473</v>
      </c>
      <c r="I3467" s="77">
        <f t="shared" si="517"/>
        <v>2.5</v>
      </c>
      <c r="J3467" s="77">
        <f t="shared" si="518"/>
        <v>3.1499999999999986</v>
      </c>
      <c r="K3467" s="80">
        <v>4</v>
      </c>
      <c r="L3467" s="74"/>
      <c r="M3467" s="8"/>
    </row>
    <row r="3468" spans="1:13" s="1" customFormat="1" ht="15" hidden="1" customHeight="1">
      <c r="A3468" s="137">
        <v>37029</v>
      </c>
      <c r="B3468" s="156" t="s">
        <v>1945</v>
      </c>
      <c r="C3468" s="74" t="s">
        <v>1946</v>
      </c>
      <c r="D3468" s="156" t="s">
        <v>1947</v>
      </c>
      <c r="E3468" s="78">
        <v>20</v>
      </c>
      <c r="F3468" s="77">
        <v>29.5</v>
      </c>
      <c r="G3468" s="77">
        <v>31.45</v>
      </c>
      <c r="H3468" s="91">
        <f t="shared" si="516"/>
        <v>0.57250000000000001</v>
      </c>
      <c r="I3468" s="77">
        <f t="shared" si="517"/>
        <v>9.5</v>
      </c>
      <c r="J3468" s="77">
        <f t="shared" si="518"/>
        <v>11.45</v>
      </c>
      <c r="K3468" s="80">
        <v>3</v>
      </c>
      <c r="L3468" s="74"/>
      <c r="M3468" s="8"/>
    </row>
    <row r="3469" spans="1:13" s="1" customFormat="1" ht="15" hidden="1" customHeight="1">
      <c r="A3469" s="137">
        <v>37033</v>
      </c>
      <c r="B3469" s="209" t="s">
        <v>3803</v>
      </c>
      <c r="C3469" s="74" t="s">
        <v>3804</v>
      </c>
      <c r="D3469" s="209" t="s">
        <v>4954</v>
      </c>
      <c r="E3469" s="78">
        <v>28</v>
      </c>
      <c r="F3469" s="77">
        <v>36</v>
      </c>
      <c r="G3469" s="77">
        <v>36.799999999999997</v>
      </c>
      <c r="H3469" s="91">
        <f t="shared" si="516"/>
        <v>0.31428571428571417</v>
      </c>
      <c r="I3469" s="77">
        <f t="shared" si="517"/>
        <v>8</v>
      </c>
      <c r="J3469" s="77">
        <f t="shared" si="518"/>
        <v>8.7999999999999972</v>
      </c>
      <c r="K3469" s="80">
        <v>3</v>
      </c>
      <c r="L3469" s="74"/>
      <c r="M3469" s="8"/>
    </row>
    <row r="3470" spans="1:13" s="1" customFormat="1" ht="15" hidden="1" customHeight="1">
      <c r="A3470" s="137">
        <v>37034</v>
      </c>
      <c r="B3470" s="156" t="s">
        <v>3805</v>
      </c>
      <c r="C3470" s="74" t="s">
        <v>3806</v>
      </c>
      <c r="D3470" s="73" t="s">
        <v>3807</v>
      </c>
      <c r="E3470" s="78">
        <v>8.5</v>
      </c>
      <c r="F3470" s="77">
        <v>8.51</v>
      </c>
      <c r="G3470" s="77">
        <v>7.77</v>
      </c>
      <c r="H3470" s="91">
        <f t="shared" si="516"/>
        <v>-8.5882352941176521E-2</v>
      </c>
      <c r="I3470" s="77">
        <f t="shared" si="517"/>
        <v>9.9999999999997868E-3</v>
      </c>
      <c r="J3470" s="77">
        <f t="shared" si="518"/>
        <v>-0.73000000000000043</v>
      </c>
      <c r="K3470" s="80">
        <v>1</v>
      </c>
      <c r="L3470" s="74"/>
      <c r="M3470" s="8"/>
    </row>
    <row r="3471" spans="1:13" s="1" customFormat="1" ht="15" hidden="1" customHeight="1">
      <c r="A3471" s="137">
        <v>37048</v>
      </c>
      <c r="B3471" s="209" t="s">
        <v>3291</v>
      </c>
      <c r="C3471" s="74" t="s">
        <v>3292</v>
      </c>
      <c r="D3471" s="209" t="s">
        <v>3293</v>
      </c>
      <c r="E3471" s="78">
        <v>16</v>
      </c>
      <c r="F3471" s="77">
        <v>21.5</v>
      </c>
      <c r="G3471" s="77">
        <v>23</v>
      </c>
      <c r="H3471" s="91">
        <f t="shared" si="516"/>
        <v>0.4375</v>
      </c>
      <c r="I3471" s="77">
        <f t="shared" si="517"/>
        <v>5.5</v>
      </c>
      <c r="J3471" s="77">
        <f t="shared" si="518"/>
        <v>7</v>
      </c>
      <c r="K3471" s="80">
        <v>4</v>
      </c>
      <c r="L3471" s="74"/>
      <c r="M3471" s="8"/>
    </row>
    <row r="3472" spans="1:13" s="1" customFormat="1" ht="15" customHeight="1">
      <c r="A3472" s="137">
        <v>37049</v>
      </c>
      <c r="B3472" s="209" t="s">
        <v>3294</v>
      </c>
      <c r="C3472" s="74" t="s">
        <v>3295</v>
      </c>
      <c r="D3472" s="209" t="s">
        <v>318</v>
      </c>
      <c r="E3472" s="78">
        <v>16</v>
      </c>
      <c r="F3472" s="77">
        <v>18.105</v>
      </c>
      <c r="G3472" s="77">
        <v>16.63</v>
      </c>
      <c r="H3472" s="91">
        <f t="shared" si="516"/>
        <v>3.9374999999999938E-2</v>
      </c>
      <c r="I3472" s="77">
        <f t="shared" si="517"/>
        <v>2.1050000000000004</v>
      </c>
      <c r="J3472" s="77">
        <f t="shared" si="518"/>
        <v>0.62999999999999901</v>
      </c>
      <c r="K3472" s="80">
        <v>3</v>
      </c>
      <c r="L3472" s="74"/>
      <c r="M3472" s="8"/>
    </row>
    <row r="3473" spans="1:13" s="1" customFormat="1" ht="15" hidden="1" customHeight="1">
      <c r="A3473" s="137">
        <v>37050</v>
      </c>
      <c r="B3473" s="209" t="s">
        <v>3296</v>
      </c>
      <c r="C3473" s="74" t="s">
        <v>3297</v>
      </c>
      <c r="D3473" s="156" t="s">
        <v>3298</v>
      </c>
      <c r="E3473" s="78">
        <v>12</v>
      </c>
      <c r="F3473" s="77">
        <v>13.19</v>
      </c>
      <c r="G3473" s="77">
        <v>14</v>
      </c>
      <c r="H3473" s="91">
        <f t="shared" si="516"/>
        <v>0.16666666666666666</v>
      </c>
      <c r="I3473" s="77">
        <f t="shared" si="517"/>
        <v>1.1899999999999995</v>
      </c>
      <c r="J3473" s="77">
        <f t="shared" si="518"/>
        <v>2</v>
      </c>
      <c r="K3473" s="80">
        <v>3</v>
      </c>
      <c r="L3473" s="74"/>
      <c r="M3473" s="8"/>
    </row>
    <row r="3474" spans="1:13" s="1" customFormat="1" ht="15" hidden="1" customHeight="1">
      <c r="A3474" s="137">
        <v>37050</v>
      </c>
      <c r="B3474" s="209" t="s">
        <v>3299</v>
      </c>
      <c r="C3474" s="74" t="s">
        <v>3300</v>
      </c>
      <c r="D3474" s="209" t="s">
        <v>4960</v>
      </c>
      <c r="E3474" s="78">
        <v>14</v>
      </c>
      <c r="F3474" s="77">
        <v>15.11</v>
      </c>
      <c r="G3474" s="77">
        <v>18.12</v>
      </c>
      <c r="H3474" s="91">
        <f t="shared" si="516"/>
        <v>0.29428571428571437</v>
      </c>
      <c r="I3474" s="77">
        <f t="shared" si="517"/>
        <v>1.1099999999999994</v>
      </c>
      <c r="J3474" s="77">
        <f t="shared" si="518"/>
        <v>4.120000000000001</v>
      </c>
      <c r="K3474" s="80">
        <v>3</v>
      </c>
      <c r="L3474" s="74"/>
      <c r="M3474" s="8"/>
    </row>
    <row r="3475" spans="1:13" s="1" customFormat="1" ht="15" hidden="1" customHeight="1">
      <c r="A3475" s="137">
        <v>37054</v>
      </c>
      <c r="B3475" s="209" t="s">
        <v>3303</v>
      </c>
      <c r="C3475" s="74" t="s">
        <v>3304</v>
      </c>
      <c r="D3475" s="209" t="s">
        <v>4954</v>
      </c>
      <c r="E3475" s="78">
        <v>18</v>
      </c>
      <c r="F3475" s="77">
        <v>18</v>
      </c>
      <c r="G3475" s="77">
        <v>16.75</v>
      </c>
      <c r="H3475" s="91">
        <f t="shared" si="516"/>
        <v>-6.9444444444444448E-2</v>
      </c>
      <c r="I3475" s="77">
        <f t="shared" si="517"/>
        <v>0</v>
      </c>
      <c r="J3475" s="77">
        <f t="shared" si="518"/>
        <v>-1.25</v>
      </c>
      <c r="K3475" s="80">
        <v>3</v>
      </c>
      <c r="L3475" s="74" t="s">
        <v>3006</v>
      </c>
      <c r="M3475" s="8"/>
    </row>
    <row r="3476" spans="1:13" s="1" customFormat="1" ht="15" hidden="1" customHeight="1">
      <c r="A3476" s="137">
        <v>37054</v>
      </c>
      <c r="B3476" s="209" t="s">
        <v>3301</v>
      </c>
      <c r="C3476" s="74" t="s">
        <v>3302</v>
      </c>
      <c r="D3476" s="209" t="s">
        <v>983</v>
      </c>
      <c r="E3476" s="78">
        <v>13.5</v>
      </c>
      <c r="F3476" s="77">
        <v>16.5</v>
      </c>
      <c r="G3476" s="77">
        <v>16.600000000000001</v>
      </c>
      <c r="H3476" s="91">
        <f t="shared" si="516"/>
        <v>0.22962962962962974</v>
      </c>
      <c r="I3476" s="77">
        <f t="shared" si="517"/>
        <v>3</v>
      </c>
      <c r="J3476" s="77">
        <f t="shared" si="518"/>
        <v>3.1000000000000014</v>
      </c>
      <c r="K3476" s="80">
        <v>3</v>
      </c>
      <c r="L3476" s="74"/>
      <c r="M3476" s="8"/>
    </row>
    <row r="3477" spans="1:13" s="1" customFormat="1" ht="15" hidden="1" customHeight="1">
      <c r="A3477" s="137">
        <v>37055</v>
      </c>
      <c r="B3477" s="209" t="s">
        <v>3305</v>
      </c>
      <c r="C3477" s="74" t="s">
        <v>3306</v>
      </c>
      <c r="D3477" s="209" t="s">
        <v>3307</v>
      </c>
      <c r="E3477" s="78">
        <v>31</v>
      </c>
      <c r="F3477" s="77">
        <v>31.5</v>
      </c>
      <c r="G3477" s="77">
        <v>31.25</v>
      </c>
      <c r="H3477" s="91">
        <f t="shared" si="516"/>
        <v>8.0645161290322578E-3</v>
      </c>
      <c r="I3477" s="77">
        <f t="shared" si="517"/>
        <v>0.5</v>
      </c>
      <c r="J3477" s="77">
        <f t="shared" si="518"/>
        <v>0.25</v>
      </c>
      <c r="K3477" s="80">
        <v>4</v>
      </c>
      <c r="L3477" s="74" t="s">
        <v>3006</v>
      </c>
      <c r="M3477" s="8"/>
    </row>
    <row r="3478" spans="1:13" s="1" customFormat="1" ht="15" hidden="1" customHeight="1">
      <c r="A3478" s="137">
        <v>37056</v>
      </c>
      <c r="B3478" s="209" t="s">
        <v>3311</v>
      </c>
      <c r="C3478" s="74" t="s">
        <v>3312</v>
      </c>
      <c r="D3478" s="73" t="s">
        <v>3313</v>
      </c>
      <c r="E3478" s="78">
        <v>18</v>
      </c>
      <c r="F3478" s="77">
        <v>17.8</v>
      </c>
      <c r="G3478" s="77">
        <v>17.2</v>
      </c>
      <c r="H3478" s="91">
        <f t="shared" si="516"/>
        <v>-4.4444444444444481E-2</v>
      </c>
      <c r="I3478" s="77">
        <f t="shared" si="517"/>
        <v>-0.19999999999999929</v>
      </c>
      <c r="J3478" s="77">
        <f t="shared" si="518"/>
        <v>-0.80000000000000071</v>
      </c>
      <c r="K3478" s="80">
        <v>3</v>
      </c>
      <c r="L3478" s="74" t="s">
        <v>3006</v>
      </c>
      <c r="M3478" s="8"/>
    </row>
    <row r="3479" spans="1:13" s="1" customFormat="1" ht="15" hidden="1" customHeight="1">
      <c r="A3479" s="137">
        <v>37056</v>
      </c>
      <c r="B3479" s="209" t="s">
        <v>3308</v>
      </c>
      <c r="C3479" s="74" t="s">
        <v>3309</v>
      </c>
      <c r="D3479" s="73" t="s">
        <v>3310</v>
      </c>
      <c r="E3479" s="78">
        <v>20</v>
      </c>
      <c r="F3479" s="77">
        <v>21.55</v>
      </c>
      <c r="G3479" s="77">
        <v>22</v>
      </c>
      <c r="H3479" s="91">
        <f t="shared" si="516"/>
        <v>0.1</v>
      </c>
      <c r="I3479" s="77">
        <f t="shared" si="517"/>
        <v>1.5500000000000007</v>
      </c>
      <c r="J3479" s="77">
        <f t="shared" si="518"/>
        <v>2</v>
      </c>
      <c r="K3479" s="80">
        <v>3</v>
      </c>
      <c r="L3479" s="74"/>
      <c r="M3479" s="8"/>
    </row>
    <row r="3480" spans="1:13" s="1" customFormat="1" ht="15" hidden="1" customHeight="1">
      <c r="A3480" s="137">
        <v>37060</v>
      </c>
      <c r="B3480" s="209" t="s">
        <v>3314</v>
      </c>
      <c r="C3480" s="74" t="s">
        <v>3315</v>
      </c>
      <c r="D3480" s="73" t="s">
        <v>3316</v>
      </c>
      <c r="E3480" s="78">
        <v>7.47</v>
      </c>
      <c r="F3480" s="77">
        <v>7.48</v>
      </c>
      <c r="G3480" s="77">
        <v>7.48</v>
      </c>
      <c r="H3480" s="91">
        <f t="shared" si="516"/>
        <v>1.3386880856761279E-3</v>
      </c>
      <c r="I3480" s="77">
        <f t="shared" si="517"/>
        <v>1.0000000000000675E-2</v>
      </c>
      <c r="J3480" s="77">
        <f t="shared" si="518"/>
        <v>1.0000000000000675E-2</v>
      </c>
      <c r="K3480" s="80">
        <v>1</v>
      </c>
      <c r="L3480" s="74"/>
      <c r="M3480" s="8"/>
    </row>
    <row r="3481" spans="1:13" s="1" customFormat="1" ht="15" hidden="1" customHeight="1">
      <c r="A3481" s="137">
        <v>37061</v>
      </c>
      <c r="B3481" s="209" t="s">
        <v>3317</v>
      </c>
      <c r="C3481" s="74" t="s">
        <v>3318</v>
      </c>
      <c r="D3481" s="73" t="s">
        <v>5029</v>
      </c>
      <c r="E3481" s="78">
        <v>11</v>
      </c>
      <c r="F3481" s="77">
        <v>11.01</v>
      </c>
      <c r="G3481" s="77">
        <v>9.5</v>
      </c>
      <c r="H3481" s="91">
        <f t="shared" si="516"/>
        <v>-0.13636363636363635</v>
      </c>
      <c r="I3481" s="77">
        <f t="shared" si="517"/>
        <v>9.9999999999997868E-3</v>
      </c>
      <c r="J3481" s="77">
        <f t="shared" si="518"/>
        <v>-1.5</v>
      </c>
      <c r="K3481" s="80">
        <v>3</v>
      </c>
      <c r="L3481" s="74" t="s">
        <v>3006</v>
      </c>
      <c r="M3481" s="8"/>
    </row>
    <row r="3482" spans="1:13" s="1" customFormat="1" ht="15" hidden="1" customHeight="1">
      <c r="A3482" s="137">
        <v>37062</v>
      </c>
      <c r="B3482" s="209" t="s">
        <v>3319</v>
      </c>
      <c r="C3482" s="74" t="s">
        <v>3320</v>
      </c>
      <c r="D3482" s="73" t="s">
        <v>3321</v>
      </c>
      <c r="E3482" s="78">
        <v>17.5</v>
      </c>
      <c r="F3482" s="77">
        <v>17.8</v>
      </c>
      <c r="G3482" s="77">
        <v>16.760000000000002</v>
      </c>
      <c r="H3482" s="91">
        <f t="shared" si="516"/>
        <v>-4.2285714285714197E-2</v>
      </c>
      <c r="I3482" s="77">
        <f t="shared" si="517"/>
        <v>0.30000000000000071</v>
      </c>
      <c r="J3482" s="77">
        <f t="shared" si="518"/>
        <v>-0.73999999999999844</v>
      </c>
      <c r="K3482" s="80">
        <v>3</v>
      </c>
      <c r="L3482" s="74" t="s">
        <v>3006</v>
      </c>
      <c r="M3482" s="8"/>
    </row>
    <row r="3483" spans="1:13" s="1" customFormat="1" ht="15" hidden="1" customHeight="1">
      <c r="A3483" s="137">
        <v>37063</v>
      </c>
      <c r="B3483" s="73" t="s">
        <v>3322</v>
      </c>
      <c r="C3483" s="74" t="s">
        <v>927</v>
      </c>
      <c r="D3483" s="73" t="s">
        <v>4960</v>
      </c>
      <c r="E3483" s="78">
        <v>9</v>
      </c>
      <c r="F3483" s="77">
        <v>9.5</v>
      </c>
      <c r="G3483" s="77">
        <v>11.9</v>
      </c>
      <c r="H3483" s="91">
        <f t="shared" si="516"/>
        <v>0.32222222222222224</v>
      </c>
      <c r="I3483" s="77">
        <f t="shared" si="517"/>
        <v>0.5</v>
      </c>
      <c r="J3483" s="77">
        <f t="shared" si="518"/>
        <v>2.9000000000000004</v>
      </c>
      <c r="K3483" s="80">
        <v>2</v>
      </c>
      <c r="L3483" s="74"/>
      <c r="M3483" s="8"/>
    </row>
    <row r="3484" spans="1:13" s="1" customFormat="1" ht="15" hidden="1" customHeight="1">
      <c r="A3484" s="137">
        <v>37069</v>
      </c>
      <c r="B3484" s="73" t="s">
        <v>928</v>
      </c>
      <c r="C3484" s="74" t="s">
        <v>929</v>
      </c>
      <c r="D3484" s="73" t="s">
        <v>1085</v>
      </c>
      <c r="E3484" s="78">
        <v>19</v>
      </c>
      <c r="F3484" s="77">
        <v>20</v>
      </c>
      <c r="G3484" s="77">
        <v>20.47</v>
      </c>
      <c r="H3484" s="91">
        <f t="shared" si="516"/>
        <v>7.7368421052631517E-2</v>
      </c>
      <c r="I3484" s="77">
        <f t="shared" si="517"/>
        <v>1</v>
      </c>
      <c r="J3484" s="77">
        <f t="shared" si="518"/>
        <v>1.4699999999999989</v>
      </c>
      <c r="K3484" s="80">
        <v>3</v>
      </c>
      <c r="L3484" s="74"/>
      <c r="M3484" s="8"/>
    </row>
    <row r="3485" spans="1:13" s="1" customFormat="1" ht="15" hidden="1" customHeight="1">
      <c r="A3485" s="137">
        <v>37070</v>
      </c>
      <c r="B3485" s="224" t="s">
        <v>930</v>
      </c>
      <c r="C3485" s="74" t="s">
        <v>931</v>
      </c>
      <c r="D3485" s="73" t="s">
        <v>932</v>
      </c>
      <c r="E3485" s="78">
        <v>10</v>
      </c>
      <c r="F3485" s="77">
        <v>10.01</v>
      </c>
      <c r="G3485" s="77">
        <v>11.22</v>
      </c>
      <c r="H3485" s="91">
        <f t="shared" si="516"/>
        <v>0.12200000000000007</v>
      </c>
      <c r="I3485" s="77">
        <f t="shared" si="517"/>
        <v>9.9999999999997868E-3</v>
      </c>
      <c r="J3485" s="77">
        <f t="shared" si="518"/>
        <v>1.2200000000000006</v>
      </c>
      <c r="K3485" s="80">
        <v>2</v>
      </c>
      <c r="L3485" s="74"/>
      <c r="M3485" s="8"/>
    </row>
    <row r="3486" spans="1:13" s="1" customFormat="1" ht="15" hidden="1" customHeight="1">
      <c r="A3486" s="137">
        <v>37085</v>
      </c>
      <c r="B3486" s="225" t="s">
        <v>933</v>
      </c>
      <c r="C3486" s="74" t="s">
        <v>934</v>
      </c>
      <c r="D3486" s="73" t="s">
        <v>935</v>
      </c>
      <c r="E3486" s="78">
        <v>12.5</v>
      </c>
      <c r="F3486" s="77">
        <v>15.31</v>
      </c>
      <c r="G3486" s="77">
        <v>15.61</v>
      </c>
      <c r="H3486" s="91">
        <f t="shared" si="516"/>
        <v>0.24879999999999997</v>
      </c>
      <c r="I3486" s="77">
        <f t="shared" si="517"/>
        <v>2.8100000000000005</v>
      </c>
      <c r="J3486" s="77">
        <f t="shared" si="518"/>
        <v>3.1099999999999994</v>
      </c>
      <c r="K3486" s="80">
        <v>2</v>
      </c>
      <c r="L3486" s="74"/>
      <c r="M3486" s="8"/>
    </row>
    <row r="3487" spans="1:13" s="1" customFormat="1" ht="15" hidden="1" customHeight="1">
      <c r="A3487" s="137">
        <v>37091</v>
      </c>
      <c r="B3487" s="209" t="s">
        <v>936</v>
      </c>
      <c r="C3487" s="74" t="s">
        <v>937</v>
      </c>
      <c r="D3487" s="209" t="s">
        <v>938</v>
      </c>
      <c r="E3487" s="78">
        <v>14.5</v>
      </c>
      <c r="F3487" s="77">
        <v>15.1</v>
      </c>
      <c r="G3487" s="77">
        <v>15.17</v>
      </c>
      <c r="H3487" s="91">
        <f t="shared" si="516"/>
        <v>4.6206896551724136E-2</v>
      </c>
      <c r="I3487" s="77">
        <f t="shared" si="517"/>
        <v>0.59999999999999964</v>
      </c>
      <c r="J3487" s="77">
        <f t="shared" si="518"/>
        <v>0.66999999999999993</v>
      </c>
      <c r="K3487" s="80">
        <v>3</v>
      </c>
      <c r="L3487" s="74" t="s">
        <v>3006</v>
      </c>
      <c r="M3487" s="8"/>
    </row>
    <row r="3488" spans="1:13" s="1" customFormat="1" ht="15" hidden="1" customHeight="1">
      <c r="A3488" s="137">
        <v>37092</v>
      </c>
      <c r="B3488" s="73" t="s">
        <v>939</v>
      </c>
      <c r="C3488" s="74" t="s">
        <v>940</v>
      </c>
      <c r="D3488" s="73" t="s">
        <v>941</v>
      </c>
      <c r="E3488" s="78">
        <v>11</v>
      </c>
      <c r="F3488" s="77">
        <v>11.494999999999999</v>
      </c>
      <c r="G3488" s="77">
        <v>14.45</v>
      </c>
      <c r="H3488" s="91">
        <f t="shared" si="516"/>
        <v>0.31363636363636355</v>
      </c>
      <c r="I3488" s="77">
        <f t="shared" si="517"/>
        <v>0.49499999999999922</v>
      </c>
      <c r="J3488" s="77">
        <f t="shared" si="518"/>
        <v>3.4499999999999993</v>
      </c>
      <c r="K3488" s="80">
        <v>3</v>
      </c>
      <c r="L3488" s="74"/>
      <c r="M3488" s="8"/>
    </row>
    <row r="3489" spans="1:13" s="1" customFormat="1" ht="15" hidden="1" customHeight="1">
      <c r="A3489" s="137">
        <v>37096</v>
      </c>
      <c r="B3489" s="209" t="s">
        <v>942</v>
      </c>
      <c r="C3489" s="74" t="s">
        <v>943</v>
      </c>
      <c r="D3489" s="209" t="s">
        <v>2947</v>
      </c>
      <c r="E3489" s="78">
        <v>25</v>
      </c>
      <c r="F3489" s="77">
        <v>25.01</v>
      </c>
      <c r="G3489" s="77">
        <v>25.87</v>
      </c>
      <c r="H3489" s="91">
        <f t="shared" si="516"/>
        <v>3.4800000000000039E-2</v>
      </c>
      <c r="I3489" s="77">
        <f t="shared" si="517"/>
        <v>1.0000000000001563E-2</v>
      </c>
      <c r="J3489" s="77">
        <f t="shared" si="518"/>
        <v>0.87000000000000099</v>
      </c>
      <c r="K3489" s="80">
        <v>3</v>
      </c>
      <c r="L3489" s="74" t="s">
        <v>3006</v>
      </c>
      <c r="M3489" s="8"/>
    </row>
    <row r="3490" spans="1:13" s="1" customFormat="1" ht="15" hidden="1" customHeight="1">
      <c r="A3490" s="137">
        <v>37098</v>
      </c>
      <c r="B3490" s="209" t="s">
        <v>2948</v>
      </c>
      <c r="C3490" s="74" t="s">
        <v>2949</v>
      </c>
      <c r="D3490" s="209" t="s">
        <v>932</v>
      </c>
      <c r="E3490" s="78">
        <v>22</v>
      </c>
      <c r="F3490" s="77">
        <v>23.26</v>
      </c>
      <c r="G3490" s="77">
        <v>23</v>
      </c>
      <c r="H3490" s="91">
        <f t="shared" si="516"/>
        <v>4.5454545454545456E-2</v>
      </c>
      <c r="I3490" s="77">
        <f t="shared" si="517"/>
        <v>1.2600000000000016</v>
      </c>
      <c r="J3490" s="77">
        <f t="shared" si="518"/>
        <v>1</v>
      </c>
      <c r="K3490" s="80">
        <v>3</v>
      </c>
      <c r="L3490" s="74"/>
      <c r="M3490" s="8"/>
    </row>
    <row r="3491" spans="1:13" s="1" customFormat="1" ht="15" hidden="1" customHeight="1">
      <c r="A3491" s="137">
        <v>37099</v>
      </c>
      <c r="B3491" s="73" t="s">
        <v>2952</v>
      </c>
      <c r="C3491" s="74" t="s">
        <v>2953</v>
      </c>
      <c r="D3491" s="209" t="s">
        <v>2954</v>
      </c>
      <c r="E3491" s="78">
        <v>13</v>
      </c>
      <c r="F3491" s="77">
        <v>13</v>
      </c>
      <c r="G3491" s="77">
        <v>13.15</v>
      </c>
      <c r="H3491" s="91">
        <f t="shared" si="516"/>
        <v>1.1538461538461565E-2</v>
      </c>
      <c r="I3491" s="77">
        <f t="shared" si="517"/>
        <v>0</v>
      </c>
      <c r="J3491" s="77">
        <f t="shared" si="518"/>
        <v>0.15000000000000036</v>
      </c>
      <c r="K3491" s="80">
        <v>1</v>
      </c>
      <c r="L3491" s="74"/>
      <c r="M3491" s="8"/>
    </row>
    <row r="3492" spans="1:13" s="1" customFormat="1" ht="15" hidden="1" customHeight="1">
      <c r="A3492" s="137">
        <v>37099</v>
      </c>
      <c r="B3492" s="209" t="s">
        <v>2950</v>
      </c>
      <c r="C3492" s="74" t="s">
        <v>2951</v>
      </c>
      <c r="D3492" s="73" t="s">
        <v>4960</v>
      </c>
      <c r="E3492" s="78">
        <v>12</v>
      </c>
      <c r="F3492" s="77">
        <v>13.4</v>
      </c>
      <c r="G3492" s="77">
        <v>15.15</v>
      </c>
      <c r="H3492" s="91">
        <f t="shared" si="516"/>
        <v>0.26250000000000001</v>
      </c>
      <c r="I3492" s="77">
        <f t="shared" si="517"/>
        <v>1.4000000000000004</v>
      </c>
      <c r="J3492" s="77">
        <f t="shared" si="518"/>
        <v>3.1500000000000004</v>
      </c>
      <c r="K3492" s="80">
        <v>2</v>
      </c>
      <c r="L3492" s="74"/>
      <c r="M3492" s="8"/>
    </row>
    <row r="3493" spans="1:13" s="1" customFormat="1" ht="15" hidden="1" customHeight="1">
      <c r="A3493" s="137">
        <v>37103</v>
      </c>
      <c r="B3493" s="73" t="s">
        <v>2955</v>
      </c>
      <c r="C3493" s="74" t="s">
        <v>2956</v>
      </c>
      <c r="D3493" s="73" t="s">
        <v>318</v>
      </c>
      <c r="E3493" s="78">
        <v>11</v>
      </c>
      <c r="F3493" s="77">
        <v>13.56</v>
      </c>
      <c r="G3493" s="77">
        <v>13.35</v>
      </c>
      <c r="H3493" s="91">
        <f t="shared" si="516"/>
        <v>0.2136363636363636</v>
      </c>
      <c r="I3493" s="77">
        <f t="shared" si="517"/>
        <v>2.5600000000000005</v>
      </c>
      <c r="J3493" s="77">
        <f t="shared" si="518"/>
        <v>2.3499999999999996</v>
      </c>
      <c r="K3493" s="80">
        <v>2</v>
      </c>
      <c r="L3493" s="74"/>
      <c r="M3493" s="8"/>
    </row>
    <row r="3494" spans="1:13" s="1" customFormat="1" ht="15" hidden="1" customHeight="1">
      <c r="A3494" s="137">
        <v>37105</v>
      </c>
      <c r="B3494" s="209" t="s">
        <v>2957</v>
      </c>
      <c r="C3494" s="74" t="s">
        <v>2958</v>
      </c>
      <c r="D3494" s="209" t="s">
        <v>3546</v>
      </c>
      <c r="E3494" s="78">
        <v>16</v>
      </c>
      <c r="F3494" s="77">
        <v>16</v>
      </c>
      <c r="G3494" s="77">
        <v>16</v>
      </c>
      <c r="H3494" s="91">
        <f t="shared" si="516"/>
        <v>0</v>
      </c>
      <c r="I3494" s="77">
        <f t="shared" si="517"/>
        <v>0</v>
      </c>
      <c r="J3494" s="77">
        <f t="shared" si="518"/>
        <v>0</v>
      </c>
      <c r="K3494" s="80">
        <v>2</v>
      </c>
      <c r="L3494" s="74" t="s">
        <v>3006</v>
      </c>
      <c r="M3494" s="8"/>
    </row>
    <row r="3495" spans="1:13" s="1" customFormat="1" ht="15" hidden="1" customHeight="1">
      <c r="A3495" s="137">
        <v>37110</v>
      </c>
      <c r="B3495" s="73" t="s">
        <v>3547</v>
      </c>
      <c r="C3495" s="74" t="s">
        <v>3548</v>
      </c>
      <c r="D3495" s="73" t="s">
        <v>2664</v>
      </c>
      <c r="E3495" s="78">
        <v>7</v>
      </c>
      <c r="F3495" s="77">
        <v>7.2</v>
      </c>
      <c r="G3495" s="77">
        <v>9.51</v>
      </c>
      <c r="H3495" s="91">
        <f t="shared" si="516"/>
        <v>0.35857142857142854</v>
      </c>
      <c r="I3495" s="77">
        <f t="shared" si="517"/>
        <v>0.20000000000000018</v>
      </c>
      <c r="J3495" s="77">
        <f t="shared" si="518"/>
        <v>2.5099999999999998</v>
      </c>
      <c r="K3495" s="80">
        <v>2</v>
      </c>
      <c r="L3495" s="74"/>
      <c r="M3495" s="8"/>
    </row>
    <row r="3496" spans="1:13" s="1" customFormat="1" ht="15" hidden="1" customHeight="1">
      <c r="A3496" s="137">
        <v>37112</v>
      </c>
      <c r="B3496" s="73" t="s">
        <v>3549</v>
      </c>
      <c r="C3496" s="74" t="s">
        <v>3550</v>
      </c>
      <c r="D3496" s="73" t="s">
        <v>3551</v>
      </c>
      <c r="E3496" s="78">
        <v>13.72</v>
      </c>
      <c r="F3496" s="77">
        <v>13.7</v>
      </c>
      <c r="G3496" s="77">
        <v>14</v>
      </c>
      <c r="H3496" s="91">
        <f t="shared" si="516"/>
        <v>2.0408163265306076E-2</v>
      </c>
      <c r="I3496" s="77">
        <f t="shared" si="517"/>
        <v>-2.000000000000135E-2</v>
      </c>
      <c r="J3496" s="77">
        <f t="shared" si="518"/>
        <v>0.27999999999999936</v>
      </c>
      <c r="K3496" s="80">
        <v>2</v>
      </c>
      <c r="L3496" s="74" t="s">
        <v>3006</v>
      </c>
      <c r="M3496" s="8"/>
    </row>
    <row r="3497" spans="1:13" s="1" customFormat="1" ht="15" hidden="1" customHeight="1">
      <c r="A3497" s="137">
        <v>37113</v>
      </c>
      <c r="B3497" s="73" t="s">
        <v>3552</v>
      </c>
      <c r="C3497" s="74" t="s">
        <v>3553</v>
      </c>
      <c r="D3497" s="73" t="s">
        <v>3554</v>
      </c>
      <c r="E3497" s="78">
        <v>15</v>
      </c>
      <c r="F3497" s="77">
        <v>17.25</v>
      </c>
      <c r="G3497" s="77">
        <v>16.25</v>
      </c>
      <c r="H3497" s="91">
        <f t="shared" si="516"/>
        <v>8.3333333333333329E-2</v>
      </c>
      <c r="I3497" s="77">
        <f t="shared" si="517"/>
        <v>2.25</v>
      </c>
      <c r="J3497" s="77">
        <f t="shared" si="518"/>
        <v>1.25</v>
      </c>
      <c r="K3497" s="80">
        <v>2</v>
      </c>
      <c r="L3497" s="74"/>
      <c r="M3497" s="8"/>
    </row>
    <row r="3498" spans="1:13" s="1" customFormat="1" ht="15" hidden="1" customHeight="1">
      <c r="A3498" s="137">
        <v>37117</v>
      </c>
      <c r="B3498" s="73" t="s">
        <v>3555</v>
      </c>
      <c r="C3498" s="74" t="s">
        <v>3556</v>
      </c>
      <c r="D3498" s="73" t="s">
        <v>3557</v>
      </c>
      <c r="E3498" s="78">
        <v>16</v>
      </c>
      <c r="F3498" s="77">
        <v>15.8</v>
      </c>
      <c r="G3498" s="77">
        <v>15.5</v>
      </c>
      <c r="H3498" s="91">
        <f t="shared" si="516"/>
        <v>-3.125E-2</v>
      </c>
      <c r="I3498" s="77">
        <f t="shared" si="517"/>
        <v>-0.19999999999999929</v>
      </c>
      <c r="J3498" s="77">
        <f t="shared" si="518"/>
        <v>-0.5</v>
      </c>
      <c r="K3498" s="80">
        <v>1</v>
      </c>
      <c r="L3498" s="74"/>
      <c r="M3498" s="8"/>
    </row>
    <row r="3499" spans="1:13" s="1" customFormat="1" ht="15" hidden="1" customHeight="1">
      <c r="A3499" s="137">
        <v>37168</v>
      </c>
      <c r="B3499" s="73" t="s">
        <v>3558</v>
      </c>
      <c r="C3499" s="74" t="s">
        <v>3559</v>
      </c>
      <c r="D3499" s="73" t="s">
        <v>3560</v>
      </c>
      <c r="E3499" s="78">
        <v>12</v>
      </c>
      <c r="F3499" s="77">
        <v>12.46</v>
      </c>
      <c r="G3499" s="77">
        <v>12.47</v>
      </c>
      <c r="H3499" s="91">
        <f t="shared" si="516"/>
        <v>3.9166666666666718E-2</v>
      </c>
      <c r="I3499" s="77">
        <f t="shared" si="517"/>
        <v>0.46000000000000085</v>
      </c>
      <c r="J3499" s="77">
        <f t="shared" si="518"/>
        <v>0.47000000000000064</v>
      </c>
      <c r="K3499" s="80">
        <v>2</v>
      </c>
      <c r="L3499" s="74"/>
      <c r="M3499" s="8"/>
    </row>
    <row r="3500" spans="1:13" s="1" customFormat="1" ht="15" hidden="1" customHeight="1">
      <c r="A3500" s="137">
        <v>37175</v>
      </c>
      <c r="B3500" s="73" t="s">
        <v>1640</v>
      </c>
      <c r="C3500" s="74" t="s">
        <v>1641</v>
      </c>
      <c r="D3500" s="73" t="s">
        <v>2664</v>
      </c>
      <c r="E3500" s="78">
        <v>19</v>
      </c>
      <c r="F3500" s="77">
        <v>24.25</v>
      </c>
      <c r="G3500" s="77">
        <v>24.92</v>
      </c>
      <c r="H3500" s="91">
        <f t="shared" si="516"/>
        <v>0.31157894736842112</v>
      </c>
      <c r="I3500" s="77">
        <f t="shared" si="517"/>
        <v>5.25</v>
      </c>
      <c r="J3500" s="77">
        <f t="shared" si="518"/>
        <v>5.9200000000000017</v>
      </c>
      <c r="K3500" s="80">
        <v>2</v>
      </c>
      <c r="L3500" s="74"/>
      <c r="M3500" s="8"/>
    </row>
    <row r="3501" spans="1:13" s="1" customFormat="1" ht="15" hidden="1" customHeight="1">
      <c r="A3501" s="137">
        <v>37187</v>
      </c>
      <c r="B3501" s="73" t="s">
        <v>1642</v>
      </c>
      <c r="C3501" s="74" t="s">
        <v>1643</v>
      </c>
      <c r="D3501" s="73" t="s">
        <v>309</v>
      </c>
      <c r="E3501" s="78">
        <v>18.5</v>
      </c>
      <c r="F3501" s="77">
        <v>20.5</v>
      </c>
      <c r="G3501" s="77">
        <v>21</v>
      </c>
      <c r="H3501" s="91">
        <f t="shared" si="516"/>
        <v>0.13513513513513514</v>
      </c>
      <c r="I3501" s="77">
        <f t="shared" si="517"/>
        <v>2</v>
      </c>
      <c r="J3501" s="77">
        <f t="shared" si="518"/>
        <v>2.5</v>
      </c>
      <c r="K3501" s="80">
        <v>2</v>
      </c>
      <c r="L3501" s="74"/>
      <c r="M3501" s="8"/>
    </row>
    <row r="3502" spans="1:13" s="1" customFormat="1" ht="15" hidden="1" customHeight="1">
      <c r="A3502" s="137">
        <v>37189</v>
      </c>
      <c r="B3502" s="209" t="s">
        <v>1647</v>
      </c>
      <c r="C3502" s="74" t="s">
        <v>1648</v>
      </c>
      <c r="D3502" s="209" t="s">
        <v>1649</v>
      </c>
      <c r="E3502" s="78">
        <v>21</v>
      </c>
      <c r="F3502" s="77">
        <v>22.75</v>
      </c>
      <c r="G3502" s="77">
        <v>22.7</v>
      </c>
      <c r="H3502" s="91">
        <f t="shared" ref="H3502:H3531" si="519">(G3502-E3502)/E3502</f>
        <v>8.0952380952380915E-2</v>
      </c>
      <c r="I3502" s="77">
        <f t="shared" ref="I3502:I3531" si="520">(F3502-E3502)</f>
        <v>1.75</v>
      </c>
      <c r="J3502" s="77">
        <f t="shared" ref="J3502:J3531" si="521">G3502-E3502</f>
        <v>1.6999999999999993</v>
      </c>
      <c r="K3502" s="80">
        <v>3</v>
      </c>
      <c r="L3502" s="74"/>
      <c r="M3502" s="8"/>
    </row>
    <row r="3503" spans="1:13" s="1" customFormat="1" ht="15" hidden="1" customHeight="1">
      <c r="A3503" s="137">
        <v>37189</v>
      </c>
      <c r="B3503" s="209" t="s">
        <v>1644</v>
      </c>
      <c r="C3503" s="74" t="s">
        <v>1645</v>
      </c>
      <c r="D3503" s="209" t="s">
        <v>1646</v>
      </c>
      <c r="E3503" s="78">
        <v>17</v>
      </c>
      <c r="F3503" s="77">
        <v>20.260000000000002</v>
      </c>
      <c r="G3503" s="77">
        <v>20.37</v>
      </c>
      <c r="H3503" s="91">
        <f t="shared" si="519"/>
        <v>0.19823529411764712</v>
      </c>
      <c r="I3503" s="77">
        <f t="shared" si="520"/>
        <v>3.2600000000000016</v>
      </c>
      <c r="J3503" s="77">
        <f t="shared" si="521"/>
        <v>3.370000000000001</v>
      </c>
      <c r="K3503" s="80">
        <v>3</v>
      </c>
      <c r="L3503" s="74"/>
      <c r="M3503" s="8"/>
    </row>
    <row r="3504" spans="1:13" s="1" customFormat="1" ht="15" customHeight="1">
      <c r="A3504" s="137">
        <v>37194</v>
      </c>
      <c r="B3504" s="209" t="s">
        <v>1650</v>
      </c>
      <c r="C3504" s="74" t="s">
        <v>1651</v>
      </c>
      <c r="D3504" s="209" t="s">
        <v>309</v>
      </c>
      <c r="E3504" s="78">
        <v>36</v>
      </c>
      <c r="F3504" s="77">
        <v>40.5</v>
      </c>
      <c r="G3504" s="77">
        <v>40.9</v>
      </c>
      <c r="H3504" s="91">
        <f t="shared" si="519"/>
        <v>0.13611111111111107</v>
      </c>
      <c r="I3504" s="77">
        <f t="shared" si="520"/>
        <v>4.5</v>
      </c>
      <c r="J3504" s="77">
        <f t="shared" si="521"/>
        <v>4.8999999999999986</v>
      </c>
      <c r="K3504" s="80">
        <v>3</v>
      </c>
      <c r="L3504" s="74"/>
      <c r="M3504" s="8"/>
    </row>
    <row r="3505" spans="1:15" s="1" customFormat="1" ht="15" hidden="1" customHeight="1">
      <c r="A3505" s="137">
        <v>37195</v>
      </c>
      <c r="B3505" s="209" t="s">
        <v>1654</v>
      </c>
      <c r="C3505" s="74" t="s">
        <v>1655</v>
      </c>
      <c r="D3505" s="73" t="s">
        <v>318</v>
      </c>
      <c r="E3505" s="78">
        <v>9</v>
      </c>
      <c r="F3505" s="77">
        <v>9.7100000000000009</v>
      </c>
      <c r="G3505" s="77">
        <v>9.61</v>
      </c>
      <c r="H3505" s="91">
        <f t="shared" si="519"/>
        <v>6.7777777777777715E-2</v>
      </c>
      <c r="I3505" s="77">
        <f t="shared" si="520"/>
        <v>0.71000000000000085</v>
      </c>
      <c r="J3505" s="77">
        <f t="shared" si="521"/>
        <v>0.60999999999999943</v>
      </c>
      <c r="K3505" s="80">
        <v>2</v>
      </c>
      <c r="L3505" s="74"/>
      <c r="M3505" s="8"/>
    </row>
    <row r="3506" spans="1:15" s="1" customFormat="1" ht="15" hidden="1" customHeight="1">
      <c r="A3506" s="137">
        <v>37195</v>
      </c>
      <c r="B3506" s="209" t="s">
        <v>1652</v>
      </c>
      <c r="C3506" s="74" t="s">
        <v>1653</v>
      </c>
      <c r="D3506" s="73" t="s">
        <v>901</v>
      </c>
      <c r="E3506" s="78">
        <v>15</v>
      </c>
      <c r="F3506" s="77">
        <v>15.9</v>
      </c>
      <c r="G3506" s="77">
        <v>17.25</v>
      </c>
      <c r="H3506" s="91">
        <f t="shared" si="519"/>
        <v>0.15</v>
      </c>
      <c r="I3506" s="77">
        <f t="shared" si="520"/>
        <v>0.90000000000000036</v>
      </c>
      <c r="J3506" s="77">
        <f t="shared" si="521"/>
        <v>2.25</v>
      </c>
      <c r="K3506" s="80">
        <v>3</v>
      </c>
      <c r="L3506" s="74"/>
      <c r="M3506" s="8"/>
    </row>
    <row r="3507" spans="1:15" s="1" customFormat="1" ht="15" customHeight="1">
      <c r="A3507" s="137">
        <v>37201</v>
      </c>
      <c r="B3507" s="73" t="s">
        <v>1656</v>
      </c>
      <c r="C3507" s="74" t="s">
        <v>1657</v>
      </c>
      <c r="D3507" s="73" t="s">
        <v>1658</v>
      </c>
      <c r="E3507" s="78">
        <v>17</v>
      </c>
      <c r="F3507" s="77">
        <v>17.29</v>
      </c>
      <c r="G3507" s="77">
        <v>20.9</v>
      </c>
      <c r="H3507" s="91">
        <f t="shared" si="519"/>
        <v>0.22941176470588226</v>
      </c>
      <c r="I3507" s="77">
        <f t="shared" si="520"/>
        <v>0.28999999999999915</v>
      </c>
      <c r="J3507" s="77">
        <f t="shared" si="521"/>
        <v>3.8999999999999986</v>
      </c>
      <c r="K3507" s="80">
        <v>3</v>
      </c>
      <c r="L3507" s="74"/>
      <c r="M3507" s="8"/>
    </row>
    <row r="3508" spans="1:15" s="1" customFormat="1" ht="15" hidden="1" customHeight="1">
      <c r="A3508" s="137">
        <v>37208</v>
      </c>
      <c r="B3508" s="73" t="s">
        <v>1659</v>
      </c>
      <c r="C3508" s="74" t="s">
        <v>1660</v>
      </c>
      <c r="D3508" s="73" t="s">
        <v>1661</v>
      </c>
      <c r="E3508" s="78">
        <v>19</v>
      </c>
      <c r="F3508" s="77">
        <v>22.55</v>
      </c>
      <c r="G3508" s="77">
        <v>24.25</v>
      </c>
      <c r="H3508" s="91">
        <f t="shared" si="519"/>
        <v>0.27631578947368424</v>
      </c>
      <c r="I3508" s="77">
        <f t="shared" si="520"/>
        <v>3.5500000000000007</v>
      </c>
      <c r="J3508" s="77">
        <f t="shared" si="521"/>
        <v>5.25</v>
      </c>
      <c r="K3508" s="80">
        <v>3</v>
      </c>
      <c r="L3508" s="74"/>
      <c r="M3508" s="8"/>
    </row>
    <row r="3509" spans="1:15" s="1" customFormat="1" ht="15" hidden="1" customHeight="1">
      <c r="A3509" s="137">
        <v>37208</v>
      </c>
      <c r="B3509" s="209" t="s">
        <v>1662</v>
      </c>
      <c r="C3509" s="74" t="s">
        <v>1663</v>
      </c>
      <c r="D3509" s="73" t="s">
        <v>1664</v>
      </c>
      <c r="E3509" s="78">
        <v>17</v>
      </c>
      <c r="F3509" s="77">
        <v>21</v>
      </c>
      <c r="G3509" s="77">
        <v>21.66</v>
      </c>
      <c r="H3509" s="91">
        <f t="shared" si="519"/>
        <v>0.27411764705882352</v>
      </c>
      <c r="I3509" s="77">
        <f t="shared" si="520"/>
        <v>4</v>
      </c>
      <c r="J3509" s="77">
        <f t="shared" si="521"/>
        <v>4.66</v>
      </c>
      <c r="K3509" s="80">
        <v>3</v>
      </c>
      <c r="L3509" s="74"/>
      <c r="M3509" s="8"/>
    </row>
    <row r="3510" spans="1:15" s="1" customFormat="1" ht="15" hidden="1" customHeight="1">
      <c r="A3510" s="137">
        <v>37208</v>
      </c>
      <c r="B3510" s="73" t="s">
        <v>1665</v>
      </c>
      <c r="C3510" s="74" t="s">
        <v>1666</v>
      </c>
      <c r="D3510" s="73" t="s">
        <v>1072</v>
      </c>
      <c r="E3510" s="78">
        <v>18</v>
      </c>
      <c r="F3510" s="77">
        <v>21.55</v>
      </c>
      <c r="G3510" s="77">
        <v>22.95</v>
      </c>
      <c r="H3510" s="91">
        <f t="shared" si="519"/>
        <v>0.27499999999999997</v>
      </c>
      <c r="I3510" s="77">
        <f t="shared" si="520"/>
        <v>3.5500000000000007</v>
      </c>
      <c r="J3510" s="77">
        <f t="shared" si="521"/>
        <v>4.9499999999999993</v>
      </c>
      <c r="K3510" s="80">
        <v>2</v>
      </c>
      <c r="L3510" s="74"/>
      <c r="M3510" s="8"/>
    </row>
    <row r="3511" spans="1:15" s="1" customFormat="1" ht="15" hidden="1" customHeight="1">
      <c r="A3511" s="137">
        <v>37210</v>
      </c>
      <c r="B3511" s="73" t="s">
        <v>1130</v>
      </c>
      <c r="C3511" s="74" t="s">
        <v>1131</v>
      </c>
      <c r="D3511" s="73" t="s">
        <v>1132</v>
      </c>
      <c r="E3511" s="78">
        <v>17</v>
      </c>
      <c r="F3511" s="77">
        <v>17</v>
      </c>
      <c r="G3511" s="77">
        <v>15.25</v>
      </c>
      <c r="H3511" s="91">
        <f t="shared" si="519"/>
        <v>-0.10294117647058823</v>
      </c>
      <c r="I3511" s="77">
        <f t="shared" si="520"/>
        <v>0</v>
      </c>
      <c r="J3511" s="77">
        <f t="shared" si="521"/>
        <v>-1.75</v>
      </c>
      <c r="K3511" s="80">
        <v>3</v>
      </c>
      <c r="L3511" s="74" t="s">
        <v>3006</v>
      </c>
      <c r="M3511" s="8"/>
    </row>
    <row r="3512" spans="1:15" s="1" customFormat="1" ht="15" hidden="1" customHeight="1">
      <c r="A3512" s="137">
        <v>37210</v>
      </c>
      <c r="B3512" s="73" t="s">
        <v>1127</v>
      </c>
      <c r="C3512" s="74" t="s">
        <v>1128</v>
      </c>
      <c r="D3512" s="73" t="s">
        <v>1129</v>
      </c>
      <c r="E3512" s="78">
        <v>8</v>
      </c>
      <c r="F3512" s="77">
        <v>8.6</v>
      </c>
      <c r="G3512" s="77">
        <v>8.7100000000000009</v>
      </c>
      <c r="H3512" s="91">
        <f t="shared" si="519"/>
        <v>8.8750000000000107E-2</v>
      </c>
      <c r="I3512" s="77">
        <f t="shared" si="520"/>
        <v>0.59999999999999964</v>
      </c>
      <c r="J3512" s="77">
        <f t="shared" si="521"/>
        <v>0.71000000000000085</v>
      </c>
      <c r="K3512" s="80">
        <v>2</v>
      </c>
      <c r="L3512" s="74"/>
      <c r="M3512" s="8"/>
    </row>
    <row r="3513" spans="1:15" s="1" customFormat="1" ht="15" hidden="1" customHeight="1">
      <c r="A3513" s="137">
        <v>37210</v>
      </c>
      <c r="B3513" s="73" t="s">
        <v>1124</v>
      </c>
      <c r="C3513" s="74" t="s">
        <v>1125</v>
      </c>
      <c r="D3513" s="73" t="s">
        <v>1126</v>
      </c>
      <c r="E3513" s="78">
        <v>24</v>
      </c>
      <c r="F3513" s="77">
        <v>29.75</v>
      </c>
      <c r="G3513" s="77">
        <v>29.5</v>
      </c>
      <c r="H3513" s="91">
        <f t="shared" si="519"/>
        <v>0.22916666666666666</v>
      </c>
      <c r="I3513" s="77">
        <f t="shared" si="520"/>
        <v>5.75</v>
      </c>
      <c r="J3513" s="77">
        <f t="shared" si="521"/>
        <v>5.5</v>
      </c>
      <c r="K3513" s="80">
        <v>3</v>
      </c>
      <c r="L3513" s="74"/>
      <c r="M3513" s="8"/>
      <c r="N3513" s="8"/>
      <c r="O3513" s="8"/>
    </row>
    <row r="3514" spans="1:15" s="1" customFormat="1" ht="15" hidden="1" customHeight="1">
      <c r="A3514" s="137">
        <v>37211</v>
      </c>
      <c r="B3514" s="156" t="s">
        <v>2598</v>
      </c>
      <c r="C3514" s="74" t="s">
        <v>2599</v>
      </c>
      <c r="D3514" s="156" t="s">
        <v>2600</v>
      </c>
      <c r="E3514" s="78">
        <v>7</v>
      </c>
      <c r="F3514" s="77">
        <v>7.25</v>
      </c>
      <c r="G3514" s="77">
        <v>8.14</v>
      </c>
      <c r="H3514" s="91">
        <f t="shared" si="519"/>
        <v>0.16285714285714295</v>
      </c>
      <c r="I3514" s="77">
        <f t="shared" si="520"/>
        <v>0.25</v>
      </c>
      <c r="J3514" s="77">
        <f t="shared" si="521"/>
        <v>1.1400000000000006</v>
      </c>
      <c r="K3514" s="80">
        <v>1</v>
      </c>
      <c r="L3514" s="74" t="s">
        <v>3006</v>
      </c>
      <c r="M3514" s="8"/>
      <c r="N3514" s="8"/>
      <c r="O3514" s="8"/>
    </row>
    <row r="3515" spans="1:15" s="1" customFormat="1" ht="15" hidden="1" customHeight="1">
      <c r="A3515" s="137">
        <v>37211</v>
      </c>
      <c r="B3515" s="209" t="s">
        <v>1133</v>
      </c>
      <c r="C3515" s="74" t="s">
        <v>1134</v>
      </c>
      <c r="D3515" s="209" t="s">
        <v>1940</v>
      </c>
      <c r="E3515" s="78">
        <v>6</v>
      </c>
      <c r="F3515" s="77">
        <v>5.8</v>
      </c>
      <c r="G3515" s="77">
        <v>5.85</v>
      </c>
      <c r="H3515" s="91">
        <f t="shared" si="519"/>
        <v>-2.500000000000006E-2</v>
      </c>
      <c r="I3515" s="77">
        <f t="shared" si="520"/>
        <v>-0.20000000000000018</v>
      </c>
      <c r="J3515" s="77">
        <f t="shared" si="521"/>
        <v>-0.15000000000000036</v>
      </c>
      <c r="K3515" s="80">
        <v>1</v>
      </c>
      <c r="L3515" s="74"/>
      <c r="M3515" s="8"/>
      <c r="N3515" s="8"/>
      <c r="O3515" s="8"/>
    </row>
    <row r="3516" spans="1:15" s="1" customFormat="1" ht="15" hidden="1" customHeight="1">
      <c r="A3516" s="137">
        <v>37215</v>
      </c>
      <c r="B3516" s="156" t="s">
        <v>2601</v>
      </c>
      <c r="C3516" s="74" t="s">
        <v>2602</v>
      </c>
      <c r="D3516" s="209" t="s">
        <v>4960</v>
      </c>
      <c r="E3516" s="78">
        <v>13</v>
      </c>
      <c r="F3516" s="77">
        <v>18.25</v>
      </c>
      <c r="G3516" s="77">
        <v>18.989999999999998</v>
      </c>
      <c r="H3516" s="91">
        <f t="shared" si="519"/>
        <v>0.46076923076923065</v>
      </c>
      <c r="I3516" s="77">
        <f t="shared" si="520"/>
        <v>5.25</v>
      </c>
      <c r="J3516" s="77">
        <f t="shared" si="521"/>
        <v>5.9899999999999984</v>
      </c>
      <c r="K3516" s="80">
        <v>3</v>
      </c>
      <c r="L3516" s="74"/>
      <c r="M3516" s="8"/>
      <c r="N3516" s="8"/>
      <c r="O3516" s="8"/>
    </row>
    <row r="3517" spans="1:15" s="1" customFormat="1" ht="15" hidden="1" customHeight="1">
      <c r="A3517" s="137">
        <v>37216</v>
      </c>
      <c r="B3517" s="73" t="s">
        <v>1669</v>
      </c>
      <c r="C3517" s="74" t="s">
        <v>4091</v>
      </c>
      <c r="D3517" s="73" t="s">
        <v>2755</v>
      </c>
      <c r="E3517" s="78">
        <v>4.5</v>
      </c>
      <c r="F3517" s="77">
        <v>4.5</v>
      </c>
      <c r="G3517" s="77">
        <v>4</v>
      </c>
      <c r="H3517" s="91">
        <f t="shared" si="519"/>
        <v>-0.1111111111111111</v>
      </c>
      <c r="I3517" s="77">
        <f t="shared" si="520"/>
        <v>0</v>
      </c>
      <c r="J3517" s="77">
        <f t="shared" si="521"/>
        <v>-0.5</v>
      </c>
      <c r="K3517" s="80">
        <v>1</v>
      </c>
      <c r="L3517" s="74"/>
      <c r="M3517" s="8"/>
    </row>
    <row r="3518" spans="1:15" s="1" customFormat="1" ht="15" hidden="1" customHeight="1">
      <c r="A3518" s="137">
        <v>37216</v>
      </c>
      <c r="B3518" s="73" t="s">
        <v>2756</v>
      </c>
      <c r="C3518" s="74" t="s">
        <v>2757</v>
      </c>
      <c r="D3518" s="73" t="s">
        <v>1126</v>
      </c>
      <c r="E3518" s="78">
        <v>10</v>
      </c>
      <c r="F3518" s="77">
        <v>9.1</v>
      </c>
      <c r="G3518" s="77">
        <v>9.34</v>
      </c>
      <c r="H3518" s="91">
        <f t="shared" si="519"/>
        <v>-6.6000000000000017E-2</v>
      </c>
      <c r="I3518" s="77">
        <f t="shared" si="520"/>
        <v>-0.90000000000000036</v>
      </c>
      <c r="J3518" s="77">
        <f t="shared" si="521"/>
        <v>-0.66000000000000014</v>
      </c>
      <c r="K3518" s="80">
        <v>1</v>
      </c>
      <c r="L3518" s="74"/>
      <c r="M3518" s="8"/>
    </row>
    <row r="3519" spans="1:15" s="1" customFormat="1" ht="15" hidden="1" customHeight="1">
      <c r="A3519" s="137">
        <v>37224</v>
      </c>
      <c r="B3519" s="73" t="s">
        <v>2758</v>
      </c>
      <c r="C3519" s="74" t="s">
        <v>2759</v>
      </c>
      <c r="D3519" s="73" t="s">
        <v>2760</v>
      </c>
      <c r="E3519" s="78">
        <v>17</v>
      </c>
      <c r="F3519" s="77">
        <v>15.5</v>
      </c>
      <c r="G3519" s="77">
        <v>16.77</v>
      </c>
      <c r="H3519" s="91">
        <f t="shared" si="519"/>
        <v>-1.3529411764705908E-2</v>
      </c>
      <c r="I3519" s="77">
        <f t="shared" si="520"/>
        <v>-1.5</v>
      </c>
      <c r="J3519" s="77">
        <f t="shared" si="521"/>
        <v>-0.23000000000000043</v>
      </c>
      <c r="K3519" s="80">
        <v>1</v>
      </c>
      <c r="L3519" s="74"/>
      <c r="M3519" s="8"/>
    </row>
    <row r="3520" spans="1:15" s="1" customFormat="1" ht="15" hidden="1" customHeight="1">
      <c r="A3520" s="137">
        <v>37230</v>
      </c>
      <c r="B3520" s="138" t="s">
        <v>2761</v>
      </c>
      <c r="C3520" s="74" t="s">
        <v>2762</v>
      </c>
      <c r="D3520" s="138" t="s">
        <v>2763</v>
      </c>
      <c r="E3520" s="78">
        <v>17.690000000000001</v>
      </c>
      <c r="F3520" s="77">
        <v>18.399999999999999</v>
      </c>
      <c r="G3520" s="77">
        <v>18.27</v>
      </c>
      <c r="H3520" s="91">
        <f t="shared" si="519"/>
        <v>3.2786885245901544E-2</v>
      </c>
      <c r="I3520" s="77">
        <f t="shared" si="520"/>
        <v>0.7099999999999973</v>
      </c>
      <c r="J3520" s="77">
        <f t="shared" si="521"/>
        <v>0.57999999999999829</v>
      </c>
      <c r="K3520" s="80">
        <v>1</v>
      </c>
      <c r="L3520" s="74"/>
      <c r="M3520" s="8"/>
    </row>
    <row r="3521" spans="1:13" s="1" customFormat="1" ht="15" hidden="1" customHeight="1">
      <c r="A3521" s="137">
        <v>37232</v>
      </c>
      <c r="B3521" s="73" t="s">
        <v>2764</v>
      </c>
      <c r="C3521" s="74" t="s">
        <v>2765</v>
      </c>
      <c r="D3521" s="73" t="s">
        <v>4954</v>
      </c>
      <c r="E3521" s="78">
        <v>14</v>
      </c>
      <c r="F3521" s="77">
        <v>15.53</v>
      </c>
      <c r="G3521" s="77">
        <v>15.82</v>
      </c>
      <c r="H3521" s="91">
        <f t="shared" si="519"/>
        <v>0.13000000000000003</v>
      </c>
      <c r="I3521" s="77">
        <f t="shared" si="520"/>
        <v>1.5299999999999994</v>
      </c>
      <c r="J3521" s="77">
        <f t="shared" si="521"/>
        <v>1.8200000000000003</v>
      </c>
      <c r="K3521" s="80">
        <v>2</v>
      </c>
      <c r="L3521" s="74"/>
      <c r="M3521" s="8"/>
    </row>
    <row r="3522" spans="1:13" s="1" customFormat="1" ht="15" hidden="1" customHeight="1">
      <c r="A3522" s="137">
        <v>37236</v>
      </c>
      <c r="B3522" s="209" t="s">
        <v>2766</v>
      </c>
      <c r="C3522" s="74" t="s">
        <v>4430</v>
      </c>
      <c r="D3522" s="209" t="s">
        <v>1132</v>
      </c>
      <c r="E3522" s="78">
        <v>23</v>
      </c>
      <c r="F3522" s="77">
        <v>26</v>
      </c>
      <c r="G3522" s="77">
        <v>25.4</v>
      </c>
      <c r="H3522" s="91">
        <f t="shared" si="519"/>
        <v>0.10434782608695646</v>
      </c>
      <c r="I3522" s="77">
        <f t="shared" si="520"/>
        <v>3</v>
      </c>
      <c r="J3522" s="77">
        <f t="shared" si="521"/>
        <v>2.3999999999999986</v>
      </c>
      <c r="K3522" s="80">
        <v>3</v>
      </c>
      <c r="L3522" s="74"/>
      <c r="M3522" s="8"/>
    </row>
    <row r="3523" spans="1:13" s="1" customFormat="1" ht="15" hidden="1" customHeight="1">
      <c r="A3523" s="137">
        <v>37236</v>
      </c>
      <c r="B3523" s="209" t="s">
        <v>4431</v>
      </c>
      <c r="C3523" s="74" t="s">
        <v>4432</v>
      </c>
      <c r="D3523" s="209" t="s">
        <v>318</v>
      </c>
      <c r="E3523" s="78">
        <v>24.59</v>
      </c>
      <c r="F3523" s="77">
        <v>24.68</v>
      </c>
      <c r="G3523" s="77">
        <v>24.59</v>
      </c>
      <c r="H3523" s="91">
        <f t="shared" si="519"/>
        <v>0</v>
      </c>
      <c r="I3523" s="77">
        <f t="shared" si="520"/>
        <v>8.9999999999999858E-2</v>
      </c>
      <c r="J3523" s="77">
        <f t="shared" si="521"/>
        <v>0</v>
      </c>
      <c r="K3523" s="80">
        <v>1</v>
      </c>
      <c r="L3523" s="74"/>
      <c r="M3523" s="8"/>
    </row>
    <row r="3524" spans="1:13" s="1" customFormat="1" ht="15" hidden="1" customHeight="1">
      <c r="A3524" s="137">
        <v>37237</v>
      </c>
      <c r="B3524" s="73" t="s">
        <v>4433</v>
      </c>
      <c r="C3524" s="74" t="s">
        <v>4434</v>
      </c>
      <c r="D3524" s="73" t="s">
        <v>309</v>
      </c>
      <c r="E3524" s="78">
        <v>16</v>
      </c>
      <c r="F3524" s="77">
        <v>23.76</v>
      </c>
      <c r="G3524" s="77">
        <v>23.72</v>
      </c>
      <c r="H3524" s="91">
        <f t="shared" si="519"/>
        <v>0.48249999999999993</v>
      </c>
      <c r="I3524" s="77">
        <f t="shared" si="520"/>
        <v>7.7600000000000016</v>
      </c>
      <c r="J3524" s="77">
        <f t="shared" si="521"/>
        <v>7.7199999999999989</v>
      </c>
      <c r="K3524" s="80">
        <v>3</v>
      </c>
      <c r="L3524" s="74"/>
      <c r="M3524" s="8"/>
    </row>
    <row r="3525" spans="1:13" s="1" customFormat="1" ht="15" hidden="1" customHeight="1">
      <c r="A3525" s="137">
        <v>37238</v>
      </c>
      <c r="B3525" s="138" t="s">
        <v>4438</v>
      </c>
      <c r="C3525" s="74" t="s">
        <v>4439</v>
      </c>
      <c r="D3525" s="138" t="s">
        <v>4440</v>
      </c>
      <c r="E3525" s="78">
        <v>14</v>
      </c>
      <c r="F3525" s="77">
        <v>14.27</v>
      </c>
      <c r="G3525" s="77">
        <v>17.2</v>
      </c>
      <c r="H3525" s="91">
        <f t="shared" si="519"/>
        <v>0.22857142857142851</v>
      </c>
      <c r="I3525" s="77">
        <f t="shared" si="520"/>
        <v>0.26999999999999957</v>
      </c>
      <c r="J3525" s="77">
        <f t="shared" si="521"/>
        <v>3.1999999999999993</v>
      </c>
      <c r="K3525" s="80">
        <v>3</v>
      </c>
      <c r="L3525" s="74"/>
      <c r="M3525" s="8"/>
    </row>
    <row r="3526" spans="1:13" s="1" customFormat="1" ht="15" hidden="1" customHeight="1">
      <c r="A3526" s="137">
        <v>37238</v>
      </c>
      <c r="B3526" s="209" t="s">
        <v>4441</v>
      </c>
      <c r="C3526" s="74" t="s">
        <v>4442</v>
      </c>
      <c r="D3526" s="209" t="s">
        <v>4443</v>
      </c>
      <c r="E3526" s="78">
        <v>27.5</v>
      </c>
      <c r="F3526" s="77">
        <v>29.1</v>
      </c>
      <c r="G3526" s="77">
        <v>29.3</v>
      </c>
      <c r="H3526" s="91">
        <f t="shared" si="519"/>
        <v>6.5454545454545474E-2</v>
      </c>
      <c r="I3526" s="77">
        <f t="shared" si="520"/>
        <v>1.6000000000000014</v>
      </c>
      <c r="J3526" s="77">
        <f t="shared" si="521"/>
        <v>1.8000000000000007</v>
      </c>
      <c r="K3526" s="80">
        <v>3</v>
      </c>
      <c r="L3526" s="74"/>
      <c r="M3526" s="8"/>
    </row>
    <row r="3527" spans="1:13" s="1" customFormat="1" ht="15" hidden="1" customHeight="1">
      <c r="A3527" s="137">
        <v>37238</v>
      </c>
      <c r="B3527" s="73" t="s">
        <v>4435</v>
      </c>
      <c r="C3527" s="74" t="s">
        <v>4436</v>
      </c>
      <c r="D3527" s="73" t="s">
        <v>4437</v>
      </c>
      <c r="E3527" s="78">
        <v>11</v>
      </c>
      <c r="F3527" s="77">
        <v>15.25</v>
      </c>
      <c r="G3527" s="77">
        <v>15.45</v>
      </c>
      <c r="H3527" s="91">
        <f t="shared" si="519"/>
        <v>0.40454545454545449</v>
      </c>
      <c r="I3527" s="77">
        <f t="shared" si="520"/>
        <v>4.25</v>
      </c>
      <c r="J3527" s="77">
        <f t="shared" si="521"/>
        <v>4.4499999999999993</v>
      </c>
      <c r="K3527" s="80">
        <v>3</v>
      </c>
      <c r="L3527" s="74"/>
      <c r="M3527" s="8"/>
    </row>
    <row r="3528" spans="1:13" s="1" customFormat="1" ht="15" hidden="1" customHeight="1">
      <c r="A3528" s="137">
        <v>37239</v>
      </c>
      <c r="B3528" s="209" t="s">
        <v>4446</v>
      </c>
      <c r="C3528" s="74" t="s">
        <v>4447</v>
      </c>
      <c r="D3528" s="156" t="s">
        <v>3119</v>
      </c>
      <c r="E3528" s="78">
        <v>5</v>
      </c>
      <c r="F3528" s="77">
        <v>5.0999999999999996</v>
      </c>
      <c r="G3528" s="77">
        <v>5.31</v>
      </c>
      <c r="H3528" s="91">
        <f t="shared" si="519"/>
        <v>6.1999999999999923E-2</v>
      </c>
      <c r="I3528" s="77">
        <f t="shared" si="520"/>
        <v>9.9999999999999645E-2</v>
      </c>
      <c r="J3528" s="77">
        <f t="shared" si="521"/>
        <v>0.30999999999999961</v>
      </c>
      <c r="K3528" s="80">
        <v>1</v>
      </c>
      <c r="L3528" s="74"/>
      <c r="M3528" s="8"/>
    </row>
    <row r="3529" spans="1:13" s="1" customFormat="1" ht="15" hidden="1" customHeight="1">
      <c r="A3529" s="137">
        <v>37239</v>
      </c>
      <c r="B3529" s="209" t="s">
        <v>4448</v>
      </c>
      <c r="C3529" s="74" t="s">
        <v>4449</v>
      </c>
      <c r="D3529" s="209" t="s">
        <v>3137</v>
      </c>
      <c r="E3529" s="78">
        <v>19</v>
      </c>
      <c r="F3529" s="77">
        <v>20.100000000000001</v>
      </c>
      <c r="G3529" s="77">
        <v>19.27</v>
      </c>
      <c r="H3529" s="91">
        <f t="shared" si="519"/>
        <v>1.4210526315789451E-2</v>
      </c>
      <c r="I3529" s="77">
        <f t="shared" si="520"/>
        <v>1.1000000000000014</v>
      </c>
      <c r="J3529" s="77">
        <f t="shared" si="521"/>
        <v>0.26999999999999957</v>
      </c>
      <c r="K3529" s="80">
        <v>3</v>
      </c>
      <c r="L3529" s="74"/>
      <c r="M3529" s="8"/>
    </row>
    <row r="3530" spans="1:13" s="1" customFormat="1" ht="15" hidden="1" customHeight="1">
      <c r="A3530" s="137">
        <v>37239</v>
      </c>
      <c r="B3530" s="138" t="s">
        <v>3138</v>
      </c>
      <c r="C3530" s="74" t="s">
        <v>3139</v>
      </c>
      <c r="D3530" s="138" t="s">
        <v>3140</v>
      </c>
      <c r="E3530" s="78">
        <v>6</v>
      </c>
      <c r="F3530" s="77">
        <v>6.5</v>
      </c>
      <c r="G3530" s="77">
        <v>6.5</v>
      </c>
      <c r="H3530" s="91">
        <f t="shared" si="519"/>
        <v>8.3333333333333329E-2</v>
      </c>
      <c r="I3530" s="77">
        <f t="shared" si="520"/>
        <v>0.5</v>
      </c>
      <c r="J3530" s="77">
        <f t="shared" si="521"/>
        <v>0.5</v>
      </c>
      <c r="K3530" s="80">
        <v>1</v>
      </c>
      <c r="L3530" s="74"/>
      <c r="M3530" s="8"/>
    </row>
    <row r="3531" spans="1:13" s="1" customFormat="1" ht="15" hidden="1" customHeight="1">
      <c r="A3531" s="137">
        <v>37239</v>
      </c>
      <c r="B3531" s="73" t="s">
        <v>4444</v>
      </c>
      <c r="C3531" s="74" t="s">
        <v>4445</v>
      </c>
      <c r="D3531" s="73" t="s">
        <v>3383</v>
      </c>
      <c r="E3531" s="78">
        <v>16</v>
      </c>
      <c r="F3531" s="77">
        <v>18.149999999999999</v>
      </c>
      <c r="G3531" s="77">
        <v>19.75</v>
      </c>
      <c r="H3531" s="91">
        <f t="shared" si="519"/>
        <v>0.234375</v>
      </c>
      <c r="I3531" s="77">
        <f t="shared" si="520"/>
        <v>2.1499999999999986</v>
      </c>
      <c r="J3531" s="77">
        <f t="shared" si="521"/>
        <v>3.75</v>
      </c>
      <c r="K3531" s="80">
        <v>2</v>
      </c>
      <c r="L3531" s="74"/>
      <c r="M3531" s="8"/>
    </row>
    <row r="3532" spans="1:13" s="1" customFormat="1" ht="15" hidden="1" customHeight="1">
      <c r="A3532" s="72"/>
      <c r="B3532" s="156"/>
      <c r="C3532" s="74"/>
      <c r="D3532" s="156"/>
      <c r="E3532" s="78"/>
      <c r="F3532" s="139"/>
      <c r="G3532" s="139"/>
      <c r="H3532" s="91"/>
      <c r="I3532" s="77"/>
      <c r="J3532" s="77"/>
      <c r="K3532" s="80"/>
      <c r="L3532" s="74"/>
      <c r="M3532" s="8"/>
    </row>
    <row r="3533" spans="1:13" s="1" customFormat="1" ht="15" hidden="1" customHeight="1" thickBot="1">
      <c r="A3533" s="72"/>
      <c r="B3533" s="73"/>
      <c r="C3533" s="74"/>
      <c r="D3533" s="73"/>
      <c r="E3533" s="76"/>
      <c r="F3533" s="77"/>
      <c r="G3533" s="78"/>
      <c r="H3533" s="79"/>
      <c r="I3533" s="79"/>
      <c r="J3533" s="74"/>
      <c r="K3533" s="80"/>
      <c r="L3533" s="81"/>
      <c r="M3533" s="8"/>
    </row>
    <row r="3534" spans="1:13" s="1" customFormat="1" ht="15" hidden="1" customHeight="1" thickTop="1">
      <c r="A3534" s="100" t="s">
        <v>699</v>
      </c>
      <c r="B3534" s="101"/>
      <c r="C3534" s="101"/>
      <c r="D3534" s="101" t="s">
        <v>3367</v>
      </c>
      <c r="E3534" s="102" t="s">
        <v>700</v>
      </c>
      <c r="F3534" s="103" t="s">
        <v>701</v>
      </c>
      <c r="G3534" s="104" t="s">
        <v>702</v>
      </c>
      <c r="H3534" s="105" t="s">
        <v>702</v>
      </c>
      <c r="I3534" s="106" t="s">
        <v>3004</v>
      </c>
      <c r="J3534" s="106" t="s">
        <v>3004</v>
      </c>
      <c r="K3534" s="107" t="s">
        <v>711</v>
      </c>
      <c r="L3534" s="108"/>
      <c r="M3534" s="8"/>
    </row>
    <row r="3535" spans="1:13" s="1" customFormat="1" ht="15" hidden="1" customHeight="1" thickBot="1">
      <c r="A3535" s="109" t="s">
        <v>703</v>
      </c>
      <c r="B3535" s="110" t="s">
        <v>2220</v>
      </c>
      <c r="C3535" s="110" t="s">
        <v>704</v>
      </c>
      <c r="D3535" s="110" t="s">
        <v>3366</v>
      </c>
      <c r="E3535" s="111" t="s">
        <v>705</v>
      </c>
      <c r="F3535" s="112" t="s">
        <v>705</v>
      </c>
      <c r="G3535" s="113" t="s">
        <v>706</v>
      </c>
      <c r="H3535" s="114" t="s">
        <v>707</v>
      </c>
      <c r="I3535" s="115" t="s">
        <v>701</v>
      </c>
      <c r="J3535" s="115" t="s">
        <v>706</v>
      </c>
      <c r="K3535" s="116" t="s">
        <v>2169</v>
      </c>
      <c r="L3535" s="117" t="s">
        <v>3005</v>
      </c>
      <c r="M3535" s="8"/>
    </row>
    <row r="3536" spans="1:13" s="1" customFormat="1" ht="15" hidden="1" customHeight="1" thickTop="1" thickBot="1">
      <c r="A3536" s="194"/>
      <c r="B3536" s="118">
        <v>2000</v>
      </c>
      <c r="C3536" s="195"/>
      <c r="D3536" s="195"/>
      <c r="E3536" s="196"/>
      <c r="F3536" s="197"/>
      <c r="G3536" s="197"/>
      <c r="H3536" s="198"/>
      <c r="I3536" s="199"/>
      <c r="J3536" s="199"/>
      <c r="K3536" s="200"/>
      <c r="L3536" s="201"/>
      <c r="M3536" s="8"/>
    </row>
    <row r="3537" spans="1:13" s="1" customFormat="1" ht="15" hidden="1" customHeight="1" thickTop="1">
      <c r="A3537" s="137">
        <v>36658</v>
      </c>
      <c r="B3537" s="156" t="s">
        <v>4952</v>
      </c>
      <c r="C3537" s="74" t="s">
        <v>4953</v>
      </c>
      <c r="D3537" s="156" t="s">
        <v>4954</v>
      </c>
      <c r="E3537" s="78">
        <v>8</v>
      </c>
      <c r="F3537" s="77">
        <v>10.25</v>
      </c>
      <c r="G3537" s="77">
        <v>10.0625</v>
      </c>
      <c r="H3537" s="91">
        <f t="shared" ref="H3537:H3600" si="522">(G3537-E3537)/E3537</f>
        <v>0.2578125</v>
      </c>
      <c r="I3537" s="77">
        <f t="shared" ref="I3537:I3600" si="523">(F3537-E3537)</f>
        <v>2.25</v>
      </c>
      <c r="J3537" s="77">
        <f t="shared" ref="J3537:J3600" si="524">G3537-E3537</f>
        <v>2.0625</v>
      </c>
      <c r="K3537" s="80">
        <v>2</v>
      </c>
      <c r="L3537" s="74"/>
      <c r="M3537" s="8"/>
    </row>
    <row r="3538" spans="1:13" s="1" customFormat="1" ht="15" hidden="1" customHeight="1">
      <c r="A3538" s="137">
        <v>36664</v>
      </c>
      <c r="B3538" s="73" t="s">
        <v>4961</v>
      </c>
      <c r="C3538" s="74" t="s">
        <v>4962</v>
      </c>
      <c r="D3538" s="73" t="s">
        <v>4963</v>
      </c>
      <c r="E3538" s="78">
        <v>11</v>
      </c>
      <c r="F3538" s="77">
        <v>11.03125</v>
      </c>
      <c r="G3538" s="77">
        <v>11.0625</v>
      </c>
      <c r="H3538" s="91">
        <f t="shared" si="522"/>
        <v>5.681818181818182E-3</v>
      </c>
      <c r="I3538" s="77">
        <f t="shared" si="523"/>
        <v>3.125E-2</v>
      </c>
      <c r="J3538" s="77">
        <f t="shared" si="524"/>
        <v>6.25E-2</v>
      </c>
      <c r="K3538" s="80">
        <v>1</v>
      </c>
      <c r="L3538" s="74"/>
      <c r="M3538" s="8"/>
    </row>
    <row r="3539" spans="1:13" s="1" customFormat="1" ht="15" hidden="1" customHeight="1">
      <c r="A3539" s="137">
        <v>36664</v>
      </c>
      <c r="B3539" s="156" t="s">
        <v>4964</v>
      </c>
      <c r="C3539" s="74" t="s">
        <v>4965</v>
      </c>
      <c r="D3539" s="156" t="s">
        <v>4966</v>
      </c>
      <c r="E3539" s="78">
        <v>12</v>
      </c>
      <c r="F3539" s="77">
        <v>11.875</v>
      </c>
      <c r="G3539" s="77">
        <v>9.40625</v>
      </c>
      <c r="H3539" s="91">
        <f t="shared" si="522"/>
        <v>-0.21614583333333334</v>
      </c>
      <c r="I3539" s="77">
        <f t="shared" si="523"/>
        <v>-0.125</v>
      </c>
      <c r="J3539" s="77">
        <f t="shared" si="524"/>
        <v>-2.59375</v>
      </c>
      <c r="K3539" s="80">
        <v>1</v>
      </c>
      <c r="L3539" s="74"/>
      <c r="M3539" s="8"/>
    </row>
    <row r="3540" spans="1:13" s="1" customFormat="1" ht="15" hidden="1" customHeight="1">
      <c r="A3540" s="137">
        <v>36664</v>
      </c>
      <c r="B3540" s="226" t="s">
        <v>4955</v>
      </c>
      <c r="C3540" s="74" t="s">
        <v>4956</v>
      </c>
      <c r="D3540" s="156" t="s">
        <v>4957</v>
      </c>
      <c r="E3540" s="78">
        <v>10</v>
      </c>
      <c r="F3540" s="77">
        <v>11.5</v>
      </c>
      <c r="G3540" s="77">
        <v>14</v>
      </c>
      <c r="H3540" s="91">
        <f t="shared" si="522"/>
        <v>0.4</v>
      </c>
      <c r="I3540" s="77">
        <f t="shared" si="523"/>
        <v>1.5</v>
      </c>
      <c r="J3540" s="77">
        <f t="shared" si="524"/>
        <v>4</v>
      </c>
      <c r="K3540" s="80">
        <v>2</v>
      </c>
      <c r="L3540" s="74"/>
      <c r="M3540" s="8"/>
    </row>
    <row r="3541" spans="1:13" s="1" customFormat="1" ht="15" hidden="1" customHeight="1">
      <c r="A3541" s="137">
        <v>36664</v>
      </c>
      <c r="B3541" s="156" t="s">
        <v>4958</v>
      </c>
      <c r="C3541" s="74" t="s">
        <v>4959</v>
      </c>
      <c r="D3541" s="156" t="s">
        <v>4960</v>
      </c>
      <c r="E3541" s="78">
        <v>20</v>
      </c>
      <c r="F3541" s="77">
        <v>40</v>
      </c>
      <c r="G3541" s="77">
        <v>51</v>
      </c>
      <c r="H3541" s="91">
        <f t="shared" si="522"/>
        <v>1.55</v>
      </c>
      <c r="I3541" s="77">
        <f t="shared" si="523"/>
        <v>20</v>
      </c>
      <c r="J3541" s="77">
        <f t="shared" si="524"/>
        <v>31</v>
      </c>
      <c r="K3541" s="80">
        <v>3</v>
      </c>
      <c r="L3541" s="74"/>
      <c r="M3541" s="8"/>
    </row>
    <row r="3542" spans="1:13" s="1" customFormat="1" ht="15" hidden="1" customHeight="1">
      <c r="A3542" s="137">
        <v>36665</v>
      </c>
      <c r="B3542" s="73" t="s">
        <v>678</v>
      </c>
      <c r="C3542" s="74" t="s">
        <v>679</v>
      </c>
      <c r="D3542" s="73" t="s">
        <v>680</v>
      </c>
      <c r="E3542" s="78">
        <v>7</v>
      </c>
      <c r="F3542" s="77">
        <v>7</v>
      </c>
      <c r="G3542" s="77">
        <v>5.53125</v>
      </c>
      <c r="H3542" s="91">
        <f t="shared" si="522"/>
        <v>-0.20982142857142858</v>
      </c>
      <c r="I3542" s="77">
        <f t="shared" si="523"/>
        <v>0</v>
      </c>
      <c r="J3542" s="77">
        <f t="shared" si="524"/>
        <v>-1.46875</v>
      </c>
      <c r="K3542" s="80">
        <v>1</v>
      </c>
      <c r="L3542" s="74"/>
      <c r="M3542" s="8"/>
    </row>
    <row r="3543" spans="1:13" s="1" customFormat="1" ht="15" hidden="1" customHeight="1">
      <c r="A3543" s="137">
        <v>36665</v>
      </c>
      <c r="B3543" s="156" t="s">
        <v>681</v>
      </c>
      <c r="C3543" s="74" t="s">
        <v>682</v>
      </c>
      <c r="D3543" s="156" t="s">
        <v>983</v>
      </c>
      <c r="E3543" s="78">
        <v>10</v>
      </c>
      <c r="F3543" s="77">
        <v>11.25</v>
      </c>
      <c r="G3543" s="77">
        <v>10.890625</v>
      </c>
      <c r="H3543" s="91">
        <f t="shared" si="522"/>
        <v>8.9062500000000003E-2</v>
      </c>
      <c r="I3543" s="77">
        <f t="shared" si="523"/>
        <v>1.25</v>
      </c>
      <c r="J3543" s="77">
        <f t="shared" si="524"/>
        <v>0.890625</v>
      </c>
      <c r="K3543" s="80">
        <v>3</v>
      </c>
      <c r="L3543" s="74"/>
      <c r="M3543" s="8"/>
    </row>
    <row r="3544" spans="1:13" s="1" customFormat="1" ht="15" hidden="1" customHeight="1">
      <c r="A3544" s="137">
        <v>36665</v>
      </c>
      <c r="B3544" s="209" t="s">
        <v>4967</v>
      </c>
      <c r="C3544" s="74" t="s">
        <v>4968</v>
      </c>
      <c r="D3544" s="156" t="s">
        <v>677</v>
      </c>
      <c r="E3544" s="78">
        <v>12.6</v>
      </c>
      <c r="F3544" s="77">
        <v>20</v>
      </c>
      <c r="G3544" s="77">
        <v>20.8125</v>
      </c>
      <c r="H3544" s="91">
        <f t="shared" si="522"/>
        <v>0.6517857142857143</v>
      </c>
      <c r="I3544" s="77">
        <f t="shared" si="523"/>
        <v>7.4</v>
      </c>
      <c r="J3544" s="77">
        <f t="shared" si="524"/>
        <v>8.2125000000000004</v>
      </c>
      <c r="K3544" s="80">
        <v>3</v>
      </c>
      <c r="L3544" s="74"/>
      <c r="M3544" s="8"/>
    </row>
    <row r="3545" spans="1:13" s="1" customFormat="1" ht="15" hidden="1" customHeight="1">
      <c r="A3545" s="137">
        <v>36669</v>
      </c>
      <c r="B3545" s="73" t="s">
        <v>984</v>
      </c>
      <c r="C3545" s="74" t="s">
        <v>985</v>
      </c>
      <c r="D3545" s="73" t="s">
        <v>4960</v>
      </c>
      <c r="E3545" s="78">
        <v>13</v>
      </c>
      <c r="F3545" s="77">
        <v>13</v>
      </c>
      <c r="G3545" s="77">
        <v>12</v>
      </c>
      <c r="H3545" s="91">
        <f t="shared" si="522"/>
        <v>-7.6923076923076927E-2</v>
      </c>
      <c r="I3545" s="77">
        <f t="shared" si="523"/>
        <v>0</v>
      </c>
      <c r="J3545" s="77">
        <f t="shared" si="524"/>
        <v>-1</v>
      </c>
      <c r="K3545" s="80">
        <v>1</v>
      </c>
      <c r="L3545" s="74"/>
      <c r="M3545" s="8"/>
    </row>
    <row r="3546" spans="1:13" s="1" customFormat="1" ht="15" hidden="1" customHeight="1">
      <c r="A3546" s="137">
        <v>36670</v>
      </c>
      <c r="B3546" s="227" t="s">
        <v>899</v>
      </c>
      <c r="C3546" s="74" t="s">
        <v>900</v>
      </c>
      <c r="D3546" s="73" t="s">
        <v>901</v>
      </c>
      <c r="E3546" s="78">
        <v>22</v>
      </c>
      <c r="F3546" s="77">
        <v>23.25</v>
      </c>
      <c r="G3546" s="77">
        <v>22.0625</v>
      </c>
      <c r="H3546" s="91">
        <f t="shared" si="522"/>
        <v>2.840909090909091E-3</v>
      </c>
      <c r="I3546" s="77">
        <f t="shared" si="523"/>
        <v>1.25</v>
      </c>
      <c r="J3546" s="77">
        <f t="shared" si="524"/>
        <v>6.25E-2</v>
      </c>
      <c r="K3546" s="80">
        <v>2</v>
      </c>
      <c r="L3546" s="74"/>
      <c r="M3546" s="8"/>
    </row>
    <row r="3547" spans="1:13" s="1" customFormat="1" ht="15" hidden="1" customHeight="1">
      <c r="A3547" s="137">
        <v>36670</v>
      </c>
      <c r="B3547" s="73" t="s">
        <v>2959</v>
      </c>
      <c r="C3547" s="74" t="s">
        <v>2960</v>
      </c>
      <c r="D3547" s="73" t="s">
        <v>4960</v>
      </c>
      <c r="E3547" s="78">
        <v>19</v>
      </c>
      <c r="F3547" s="77">
        <v>20.25</v>
      </c>
      <c r="G3547" s="77">
        <v>22.875</v>
      </c>
      <c r="H3547" s="91">
        <f t="shared" si="522"/>
        <v>0.20394736842105263</v>
      </c>
      <c r="I3547" s="77">
        <f t="shared" si="523"/>
        <v>1.25</v>
      </c>
      <c r="J3547" s="77">
        <f t="shared" si="524"/>
        <v>3.875</v>
      </c>
      <c r="K3547" s="80">
        <v>3</v>
      </c>
      <c r="L3547" s="74"/>
      <c r="M3547" s="8"/>
    </row>
    <row r="3548" spans="1:13" s="1" customFormat="1" ht="15" hidden="1" customHeight="1">
      <c r="A3548" s="137">
        <v>36671</v>
      </c>
      <c r="B3548" s="73" t="s">
        <v>1070</v>
      </c>
      <c r="C3548" s="74" t="s">
        <v>1071</v>
      </c>
      <c r="D3548" s="73" t="s">
        <v>1072</v>
      </c>
      <c r="E3548" s="78">
        <v>12</v>
      </c>
      <c r="F3548" s="77">
        <v>12</v>
      </c>
      <c r="G3548" s="77">
        <v>13.75</v>
      </c>
      <c r="H3548" s="91">
        <f t="shared" si="522"/>
        <v>0.14583333333333334</v>
      </c>
      <c r="I3548" s="77">
        <f t="shared" si="523"/>
        <v>0</v>
      </c>
      <c r="J3548" s="77">
        <f t="shared" si="524"/>
        <v>1.75</v>
      </c>
      <c r="K3548" s="80">
        <v>3</v>
      </c>
      <c r="L3548" s="74"/>
      <c r="M3548" s="8"/>
    </row>
    <row r="3549" spans="1:13" s="1" customFormat="1" ht="15" hidden="1" customHeight="1">
      <c r="A3549" s="137">
        <v>36671</v>
      </c>
      <c r="B3549" s="156" t="s">
        <v>902</v>
      </c>
      <c r="C3549" s="74" t="s">
        <v>903</v>
      </c>
      <c r="D3549" s="73" t="s">
        <v>677</v>
      </c>
      <c r="E3549" s="78">
        <v>23</v>
      </c>
      <c r="F3549" s="77">
        <v>32</v>
      </c>
      <c r="G3549" s="77">
        <v>50.5</v>
      </c>
      <c r="H3549" s="91">
        <f t="shared" si="522"/>
        <v>1.1956521739130435</v>
      </c>
      <c r="I3549" s="77">
        <f t="shared" si="523"/>
        <v>9</v>
      </c>
      <c r="J3549" s="77">
        <f t="shared" si="524"/>
        <v>27.5</v>
      </c>
      <c r="K3549" s="80">
        <v>4</v>
      </c>
      <c r="L3549" s="74"/>
      <c r="M3549" s="8"/>
    </row>
    <row r="3550" spans="1:13" s="1" customFormat="1" ht="15" hidden="1" customHeight="1">
      <c r="A3550" s="137">
        <v>36677</v>
      </c>
      <c r="B3550" s="156" t="s">
        <v>1075</v>
      </c>
      <c r="C3550" s="74" t="s">
        <v>1076</v>
      </c>
      <c r="D3550" s="73" t="s">
        <v>680</v>
      </c>
      <c r="E3550" s="78">
        <v>8</v>
      </c>
      <c r="F3550" s="77">
        <v>8</v>
      </c>
      <c r="G3550" s="77">
        <v>8</v>
      </c>
      <c r="H3550" s="91">
        <f t="shared" si="522"/>
        <v>0</v>
      </c>
      <c r="I3550" s="77">
        <f t="shared" si="523"/>
        <v>0</v>
      </c>
      <c r="J3550" s="77">
        <f t="shared" si="524"/>
        <v>0</v>
      </c>
      <c r="K3550" s="80">
        <v>1</v>
      </c>
      <c r="L3550" s="74"/>
      <c r="M3550" s="8"/>
    </row>
    <row r="3551" spans="1:13" s="1" customFormat="1" ht="15" hidden="1" customHeight="1">
      <c r="A3551" s="137">
        <v>36677</v>
      </c>
      <c r="B3551" s="209" t="s">
        <v>1073</v>
      </c>
      <c r="C3551" s="74" t="s">
        <v>1074</v>
      </c>
      <c r="D3551" s="156" t="s">
        <v>983</v>
      </c>
      <c r="E3551" s="78">
        <v>15</v>
      </c>
      <c r="F3551" s="77">
        <v>15.875</v>
      </c>
      <c r="G3551" s="77">
        <v>16.625</v>
      </c>
      <c r="H3551" s="91">
        <f t="shared" si="522"/>
        <v>0.10833333333333334</v>
      </c>
      <c r="I3551" s="77">
        <f t="shared" si="523"/>
        <v>0.875</v>
      </c>
      <c r="J3551" s="77">
        <f t="shared" si="524"/>
        <v>1.625</v>
      </c>
      <c r="K3551" s="80">
        <v>2</v>
      </c>
      <c r="L3551" s="74"/>
      <c r="M3551" s="8"/>
    </row>
    <row r="3552" spans="1:13" s="1" customFormat="1" ht="15" hidden="1" customHeight="1">
      <c r="A3552" s="137">
        <v>36678</v>
      </c>
      <c r="B3552" s="227" t="s">
        <v>4511</v>
      </c>
      <c r="C3552" s="74" t="s">
        <v>4512</v>
      </c>
      <c r="D3552" s="73" t="s">
        <v>680</v>
      </c>
      <c r="E3552" s="78">
        <v>10</v>
      </c>
      <c r="F3552" s="77">
        <v>10</v>
      </c>
      <c r="G3552" s="77">
        <v>10.125</v>
      </c>
      <c r="H3552" s="91">
        <f t="shared" si="522"/>
        <v>1.2500000000000001E-2</v>
      </c>
      <c r="I3552" s="77">
        <f t="shared" si="523"/>
        <v>0</v>
      </c>
      <c r="J3552" s="77">
        <f t="shared" si="524"/>
        <v>0.125</v>
      </c>
      <c r="K3552" s="80">
        <v>1</v>
      </c>
      <c r="L3552" s="74"/>
      <c r="M3552" s="8"/>
    </row>
    <row r="3553" spans="1:13" s="1" customFormat="1" ht="15" hidden="1" customHeight="1">
      <c r="A3553" s="137">
        <v>36678</v>
      </c>
      <c r="B3553" s="73" t="s">
        <v>1077</v>
      </c>
      <c r="C3553" s="74" t="s">
        <v>1078</v>
      </c>
      <c r="D3553" s="73" t="s">
        <v>677</v>
      </c>
      <c r="E3553" s="78">
        <v>25</v>
      </c>
      <c r="F3553" s="77">
        <v>80</v>
      </c>
      <c r="G3553" s="77">
        <v>82.5625</v>
      </c>
      <c r="H3553" s="91">
        <f t="shared" si="522"/>
        <v>2.3025000000000002</v>
      </c>
      <c r="I3553" s="77">
        <f t="shared" si="523"/>
        <v>55</v>
      </c>
      <c r="J3553" s="77">
        <f t="shared" si="524"/>
        <v>57.5625</v>
      </c>
      <c r="K3553" s="80">
        <v>4</v>
      </c>
      <c r="L3553" s="74"/>
      <c r="M3553" s="8"/>
    </row>
    <row r="3554" spans="1:13" s="1" customFormat="1" ht="15" hidden="1" customHeight="1">
      <c r="A3554" s="137">
        <v>36679</v>
      </c>
      <c r="B3554" s="156" t="s">
        <v>4513</v>
      </c>
      <c r="C3554" s="74" t="s">
        <v>4514</v>
      </c>
      <c r="D3554" s="73" t="s">
        <v>901</v>
      </c>
      <c r="E3554" s="78">
        <v>10</v>
      </c>
      <c r="F3554" s="77">
        <v>10.0625</v>
      </c>
      <c r="G3554" s="77">
        <v>10</v>
      </c>
      <c r="H3554" s="91">
        <f t="shared" si="522"/>
        <v>0</v>
      </c>
      <c r="I3554" s="77">
        <f t="shared" si="523"/>
        <v>6.25E-2</v>
      </c>
      <c r="J3554" s="77">
        <f t="shared" si="524"/>
        <v>0</v>
      </c>
      <c r="K3554" s="80">
        <v>1</v>
      </c>
      <c r="L3554" s="74"/>
      <c r="M3554" s="8"/>
    </row>
    <row r="3555" spans="1:13" s="1" customFormat="1" ht="15" hidden="1" customHeight="1">
      <c r="A3555" s="137">
        <v>36684</v>
      </c>
      <c r="B3555" s="156" t="s">
        <v>4515</v>
      </c>
      <c r="C3555" s="74" t="s">
        <v>4516</v>
      </c>
      <c r="D3555" s="156" t="s">
        <v>4517</v>
      </c>
      <c r="E3555" s="78">
        <v>8</v>
      </c>
      <c r="F3555" s="77">
        <v>7.9375</v>
      </c>
      <c r="G3555" s="77">
        <v>7.6875</v>
      </c>
      <c r="H3555" s="91">
        <f t="shared" si="522"/>
        <v>-3.90625E-2</v>
      </c>
      <c r="I3555" s="77">
        <f t="shared" si="523"/>
        <v>-6.25E-2</v>
      </c>
      <c r="J3555" s="77">
        <f t="shared" si="524"/>
        <v>-0.3125</v>
      </c>
      <c r="K3555" s="80">
        <v>1</v>
      </c>
      <c r="L3555" s="74"/>
      <c r="M3555" s="8"/>
    </row>
    <row r="3556" spans="1:13" s="1" customFormat="1" ht="15" hidden="1" customHeight="1">
      <c r="A3556" s="137">
        <v>36686</v>
      </c>
      <c r="B3556" s="73" t="s">
        <v>4518</v>
      </c>
      <c r="C3556" s="74" t="s">
        <v>4519</v>
      </c>
      <c r="D3556" s="73" t="s">
        <v>901</v>
      </c>
      <c r="E3556" s="78">
        <v>13</v>
      </c>
      <c r="F3556" s="77">
        <v>13.375</v>
      </c>
      <c r="G3556" s="77">
        <v>13.6875</v>
      </c>
      <c r="H3556" s="91">
        <f t="shared" si="522"/>
        <v>5.2884615384615384E-2</v>
      </c>
      <c r="I3556" s="77">
        <f t="shared" si="523"/>
        <v>0.375</v>
      </c>
      <c r="J3556" s="77">
        <f t="shared" si="524"/>
        <v>0.6875</v>
      </c>
      <c r="K3556" s="80">
        <v>2</v>
      </c>
      <c r="L3556" s="74"/>
      <c r="M3556" s="8"/>
    </row>
    <row r="3557" spans="1:13" s="1" customFormat="1" ht="15" hidden="1" customHeight="1">
      <c r="A3557" s="137">
        <v>36690</v>
      </c>
      <c r="B3557" s="156" t="s">
        <v>4520</v>
      </c>
      <c r="C3557" s="74" t="s">
        <v>4521</v>
      </c>
      <c r="D3557" s="156" t="s">
        <v>4954</v>
      </c>
      <c r="E3557" s="78">
        <v>9</v>
      </c>
      <c r="F3557" s="77">
        <v>9</v>
      </c>
      <c r="G3557" s="77">
        <v>9.03125</v>
      </c>
      <c r="H3557" s="91">
        <f t="shared" si="522"/>
        <v>3.472222222222222E-3</v>
      </c>
      <c r="I3557" s="77">
        <f t="shared" si="523"/>
        <v>0</v>
      </c>
      <c r="J3557" s="77">
        <f t="shared" si="524"/>
        <v>3.125E-2</v>
      </c>
      <c r="K3557" s="80">
        <v>1</v>
      </c>
      <c r="L3557" s="74"/>
      <c r="M3557" s="8"/>
    </row>
    <row r="3558" spans="1:13" s="1" customFormat="1" ht="15" hidden="1" customHeight="1">
      <c r="A3558" s="137">
        <v>36690</v>
      </c>
      <c r="B3558" s="73" t="s">
        <v>4522</v>
      </c>
      <c r="C3558" s="74" t="s">
        <v>4523</v>
      </c>
      <c r="D3558" s="73" t="s">
        <v>4524</v>
      </c>
      <c r="E3558" s="78">
        <v>8</v>
      </c>
      <c r="F3558" s="77">
        <v>7.8125</v>
      </c>
      <c r="G3558" s="77">
        <v>8.5</v>
      </c>
      <c r="H3558" s="91">
        <f t="shared" si="522"/>
        <v>6.25E-2</v>
      </c>
      <c r="I3558" s="77">
        <f t="shared" si="523"/>
        <v>-0.1875</v>
      </c>
      <c r="J3558" s="77">
        <f t="shared" si="524"/>
        <v>0.5</v>
      </c>
      <c r="K3558" s="80">
        <v>1</v>
      </c>
      <c r="L3558" s="74"/>
      <c r="M3558" s="8"/>
    </row>
    <row r="3559" spans="1:13" s="1" customFormat="1" ht="15" hidden="1" customHeight="1">
      <c r="A3559" s="137">
        <v>36691</v>
      </c>
      <c r="B3559" s="73" t="s">
        <v>372</v>
      </c>
      <c r="C3559" s="74" t="s">
        <v>373</v>
      </c>
      <c r="D3559" s="73" t="s">
        <v>374</v>
      </c>
      <c r="E3559" s="78">
        <v>12</v>
      </c>
      <c r="F3559" s="77">
        <v>15.25</v>
      </c>
      <c r="G3559" s="77">
        <v>15.1875</v>
      </c>
      <c r="H3559" s="91">
        <f t="shared" si="522"/>
        <v>0.265625</v>
      </c>
      <c r="I3559" s="77">
        <f t="shared" si="523"/>
        <v>3.25</v>
      </c>
      <c r="J3559" s="77">
        <f t="shared" si="524"/>
        <v>3.1875</v>
      </c>
      <c r="K3559" s="80">
        <v>2</v>
      </c>
      <c r="L3559" s="74"/>
      <c r="M3559" s="8"/>
    </row>
    <row r="3560" spans="1:13" s="1" customFormat="1" ht="15" hidden="1" customHeight="1">
      <c r="A3560" s="137">
        <v>36691</v>
      </c>
      <c r="B3560" s="209" t="s">
        <v>375</v>
      </c>
      <c r="C3560" s="74" t="s">
        <v>376</v>
      </c>
      <c r="D3560" s="73" t="s">
        <v>677</v>
      </c>
      <c r="E3560" s="78">
        <v>12</v>
      </c>
      <c r="F3560" s="77">
        <v>21</v>
      </c>
      <c r="G3560" s="77">
        <v>19.3125</v>
      </c>
      <c r="H3560" s="91">
        <f t="shared" si="522"/>
        <v>0.609375</v>
      </c>
      <c r="I3560" s="77">
        <f t="shared" si="523"/>
        <v>9</v>
      </c>
      <c r="J3560" s="77">
        <f t="shared" si="524"/>
        <v>7.3125</v>
      </c>
      <c r="K3560" s="80">
        <v>3</v>
      </c>
      <c r="L3560" s="74"/>
      <c r="M3560" s="8"/>
    </row>
    <row r="3561" spans="1:13" s="1" customFormat="1" ht="15" hidden="1" customHeight="1">
      <c r="A3561" s="137">
        <v>36692</v>
      </c>
      <c r="B3561" s="156" t="s">
        <v>377</v>
      </c>
      <c r="C3561" s="74" t="s">
        <v>378</v>
      </c>
      <c r="D3561" s="156" t="s">
        <v>983</v>
      </c>
      <c r="E3561" s="78">
        <v>15.5</v>
      </c>
      <c r="F3561" s="77">
        <v>17</v>
      </c>
      <c r="G3561" s="77">
        <v>17.625</v>
      </c>
      <c r="H3561" s="91">
        <f t="shared" si="522"/>
        <v>0.13709677419354838</v>
      </c>
      <c r="I3561" s="77">
        <f t="shared" si="523"/>
        <v>1.5</v>
      </c>
      <c r="J3561" s="77">
        <f t="shared" si="524"/>
        <v>2.125</v>
      </c>
      <c r="K3561" s="80">
        <v>3</v>
      </c>
      <c r="L3561" s="74"/>
      <c r="M3561" s="8"/>
    </row>
    <row r="3562" spans="1:13" s="1" customFormat="1" ht="15" hidden="1" customHeight="1">
      <c r="A3562" s="137">
        <v>36693</v>
      </c>
      <c r="B3562" s="156" t="s">
        <v>379</v>
      </c>
      <c r="C3562" s="74" t="s">
        <v>380</v>
      </c>
      <c r="D3562" s="156" t="s">
        <v>381</v>
      </c>
      <c r="E3562" s="78">
        <v>10</v>
      </c>
      <c r="F3562" s="77">
        <v>10.03125</v>
      </c>
      <c r="G3562" s="77">
        <v>9.6875</v>
      </c>
      <c r="H3562" s="91">
        <f t="shared" si="522"/>
        <v>-3.125E-2</v>
      </c>
      <c r="I3562" s="77">
        <f t="shared" si="523"/>
        <v>3.125E-2</v>
      </c>
      <c r="J3562" s="77">
        <f t="shared" si="524"/>
        <v>-0.3125</v>
      </c>
      <c r="K3562" s="80">
        <v>1</v>
      </c>
      <c r="L3562" s="74"/>
      <c r="M3562" s="8"/>
    </row>
    <row r="3563" spans="1:13" s="1" customFormat="1" ht="15" hidden="1" customHeight="1">
      <c r="A3563" s="137">
        <v>36697</v>
      </c>
      <c r="B3563" s="73" t="s">
        <v>382</v>
      </c>
      <c r="C3563" s="74" t="s">
        <v>383</v>
      </c>
      <c r="D3563" s="73" t="s">
        <v>983</v>
      </c>
      <c r="E3563" s="78">
        <v>25</v>
      </c>
      <c r="F3563" s="77">
        <v>30.5</v>
      </c>
      <c r="G3563" s="77">
        <v>32</v>
      </c>
      <c r="H3563" s="91">
        <f t="shared" si="522"/>
        <v>0.28000000000000003</v>
      </c>
      <c r="I3563" s="77">
        <f t="shared" si="523"/>
        <v>5.5</v>
      </c>
      <c r="J3563" s="77">
        <f t="shared" si="524"/>
        <v>7</v>
      </c>
      <c r="K3563" s="80">
        <v>1</v>
      </c>
      <c r="L3563" s="74"/>
      <c r="M3563" s="8"/>
    </row>
    <row r="3564" spans="1:13" s="1" customFormat="1" ht="15" hidden="1" customHeight="1">
      <c r="A3564" s="137">
        <v>36698</v>
      </c>
      <c r="B3564" s="156" t="s">
        <v>4867</v>
      </c>
      <c r="C3564" s="74" t="s">
        <v>4868</v>
      </c>
      <c r="D3564" s="156" t="s">
        <v>585</v>
      </c>
      <c r="E3564" s="78">
        <v>19.989999999999998</v>
      </c>
      <c r="F3564" s="77">
        <v>22</v>
      </c>
      <c r="G3564" s="77">
        <v>22.375</v>
      </c>
      <c r="H3564" s="91">
        <f t="shared" si="522"/>
        <v>0.11930965482741379</v>
      </c>
      <c r="I3564" s="77">
        <f t="shared" si="523"/>
        <v>2.0100000000000016</v>
      </c>
      <c r="J3564" s="77">
        <f t="shared" si="524"/>
        <v>2.3850000000000016</v>
      </c>
      <c r="K3564" s="80">
        <v>3</v>
      </c>
      <c r="L3564" s="74"/>
      <c r="M3564" s="8"/>
    </row>
    <row r="3565" spans="1:13" s="1" customFormat="1" ht="15" hidden="1" customHeight="1">
      <c r="A3565" s="137">
        <v>36698</v>
      </c>
      <c r="B3565" s="73" t="s">
        <v>384</v>
      </c>
      <c r="C3565" s="74" t="s">
        <v>385</v>
      </c>
      <c r="D3565" s="73" t="s">
        <v>386</v>
      </c>
      <c r="E3565" s="78">
        <v>6</v>
      </c>
      <c r="F3565" s="77">
        <v>6.25</v>
      </c>
      <c r="G3565" s="77">
        <v>9</v>
      </c>
      <c r="H3565" s="91">
        <f t="shared" si="522"/>
        <v>0.5</v>
      </c>
      <c r="I3565" s="77">
        <f t="shared" si="523"/>
        <v>0.25</v>
      </c>
      <c r="J3565" s="77">
        <f t="shared" si="524"/>
        <v>3</v>
      </c>
      <c r="K3565" s="80">
        <v>1</v>
      </c>
      <c r="L3565" s="74"/>
      <c r="M3565" s="8"/>
    </row>
    <row r="3566" spans="1:13" s="1" customFormat="1" ht="15" hidden="1" customHeight="1">
      <c r="A3566" s="137">
        <v>36698</v>
      </c>
      <c r="B3566" s="156" t="s">
        <v>4865</v>
      </c>
      <c r="C3566" s="74" t="s">
        <v>4866</v>
      </c>
      <c r="D3566" s="73" t="s">
        <v>4960</v>
      </c>
      <c r="E3566" s="78">
        <v>20</v>
      </c>
      <c r="F3566" s="77">
        <v>27</v>
      </c>
      <c r="G3566" s="77">
        <v>26.9375</v>
      </c>
      <c r="H3566" s="91">
        <f t="shared" si="522"/>
        <v>0.34687499999999999</v>
      </c>
      <c r="I3566" s="77">
        <f t="shared" si="523"/>
        <v>7</v>
      </c>
      <c r="J3566" s="77">
        <f t="shared" si="524"/>
        <v>6.9375</v>
      </c>
      <c r="K3566" s="80">
        <v>2</v>
      </c>
      <c r="L3566" s="74"/>
      <c r="M3566" s="8"/>
    </row>
    <row r="3567" spans="1:13" s="1" customFormat="1" ht="15" hidden="1" customHeight="1">
      <c r="A3567" s="137">
        <v>36699</v>
      </c>
      <c r="B3567" s="156" t="s">
        <v>586</v>
      </c>
      <c r="C3567" s="74" t="s">
        <v>587</v>
      </c>
      <c r="D3567" s="156" t="s">
        <v>4954</v>
      </c>
      <c r="E3567" s="78">
        <v>7</v>
      </c>
      <c r="F3567" s="77">
        <v>7</v>
      </c>
      <c r="G3567" s="77">
        <v>7</v>
      </c>
      <c r="H3567" s="91">
        <f t="shared" si="522"/>
        <v>0</v>
      </c>
      <c r="I3567" s="77">
        <f t="shared" si="523"/>
        <v>0</v>
      </c>
      <c r="J3567" s="77">
        <f t="shared" si="524"/>
        <v>0</v>
      </c>
      <c r="K3567" s="80">
        <v>1</v>
      </c>
      <c r="L3567" s="74"/>
      <c r="M3567" s="8"/>
    </row>
    <row r="3568" spans="1:13" s="1" customFormat="1" ht="15" hidden="1" customHeight="1">
      <c r="A3568" s="137">
        <v>36700</v>
      </c>
      <c r="B3568" s="73" t="s">
        <v>595</v>
      </c>
      <c r="C3568" s="74" t="s">
        <v>596</v>
      </c>
      <c r="D3568" s="73" t="s">
        <v>597</v>
      </c>
      <c r="E3568" s="78">
        <v>16</v>
      </c>
      <c r="F3568" s="77">
        <v>19.5</v>
      </c>
      <c r="G3568" s="77">
        <v>22</v>
      </c>
      <c r="H3568" s="91">
        <f t="shared" si="522"/>
        <v>0.375</v>
      </c>
      <c r="I3568" s="77">
        <f t="shared" si="523"/>
        <v>3.5</v>
      </c>
      <c r="J3568" s="77">
        <f t="shared" si="524"/>
        <v>6</v>
      </c>
      <c r="K3568" s="80">
        <v>4</v>
      </c>
      <c r="L3568" s="74"/>
      <c r="M3568" s="8"/>
    </row>
    <row r="3569" spans="1:13" s="1" customFormat="1" ht="15" hidden="1" customHeight="1">
      <c r="A3569" s="137">
        <v>36700</v>
      </c>
      <c r="B3569" s="73" t="s">
        <v>588</v>
      </c>
      <c r="C3569" s="74" t="s">
        <v>589</v>
      </c>
      <c r="D3569" s="73" t="s">
        <v>4960</v>
      </c>
      <c r="E3569" s="78">
        <v>15</v>
      </c>
      <c r="F3569" s="77">
        <v>33</v>
      </c>
      <c r="G3569" s="77">
        <v>47.875</v>
      </c>
      <c r="H3569" s="91">
        <f t="shared" si="522"/>
        <v>2.1916666666666669</v>
      </c>
      <c r="I3569" s="77">
        <f t="shared" si="523"/>
        <v>18</v>
      </c>
      <c r="J3569" s="77">
        <f t="shared" si="524"/>
        <v>32.875</v>
      </c>
      <c r="K3569" s="80">
        <v>2</v>
      </c>
      <c r="L3569" s="74"/>
      <c r="M3569" s="8"/>
    </row>
    <row r="3570" spans="1:13" s="1" customFormat="1" ht="15" hidden="1" customHeight="1">
      <c r="A3570" s="137">
        <v>36700</v>
      </c>
      <c r="B3570" s="73" t="s">
        <v>590</v>
      </c>
      <c r="C3570" s="74" t="s">
        <v>591</v>
      </c>
      <c r="D3570" s="156" t="s">
        <v>4963</v>
      </c>
      <c r="E3570" s="78">
        <v>16</v>
      </c>
      <c r="F3570" s="77">
        <v>20.75</v>
      </c>
      <c r="G3570" s="77">
        <v>21.25</v>
      </c>
      <c r="H3570" s="91">
        <f t="shared" si="522"/>
        <v>0.328125</v>
      </c>
      <c r="I3570" s="77">
        <f t="shared" si="523"/>
        <v>4.75</v>
      </c>
      <c r="J3570" s="77">
        <f t="shared" si="524"/>
        <v>5.25</v>
      </c>
      <c r="K3570" s="80">
        <v>3</v>
      </c>
      <c r="L3570" s="74"/>
      <c r="M3570" s="8"/>
    </row>
    <row r="3571" spans="1:13" s="1" customFormat="1" ht="15" hidden="1" customHeight="1">
      <c r="A3571" s="137">
        <v>36700</v>
      </c>
      <c r="B3571" s="73" t="s">
        <v>592</v>
      </c>
      <c r="C3571" s="74" t="s">
        <v>593</v>
      </c>
      <c r="D3571" s="73" t="s">
        <v>594</v>
      </c>
      <c r="E3571" s="78">
        <v>7</v>
      </c>
      <c r="F3571" s="77">
        <v>7.5625</v>
      </c>
      <c r="G3571" s="77">
        <v>7.71875</v>
      </c>
      <c r="H3571" s="91">
        <f t="shared" si="522"/>
        <v>0.10267857142857142</v>
      </c>
      <c r="I3571" s="77">
        <f t="shared" si="523"/>
        <v>0.5625</v>
      </c>
      <c r="J3571" s="77">
        <f t="shared" si="524"/>
        <v>0.71875</v>
      </c>
      <c r="K3571" s="80">
        <v>1</v>
      </c>
      <c r="L3571" s="74"/>
      <c r="M3571" s="8"/>
    </row>
    <row r="3572" spans="1:13" s="1" customFormat="1" ht="15" hidden="1" customHeight="1">
      <c r="A3572" s="137">
        <v>36704</v>
      </c>
      <c r="B3572" s="73" t="s">
        <v>793</v>
      </c>
      <c r="C3572" s="74" t="s">
        <v>794</v>
      </c>
      <c r="D3572" s="73" t="s">
        <v>4954</v>
      </c>
      <c r="E3572" s="78">
        <v>13</v>
      </c>
      <c r="F3572" s="77">
        <v>13.03125</v>
      </c>
      <c r="G3572" s="77">
        <v>13</v>
      </c>
      <c r="H3572" s="91">
        <f t="shared" si="522"/>
        <v>0</v>
      </c>
      <c r="I3572" s="77">
        <f t="shared" si="523"/>
        <v>3.125E-2</v>
      </c>
      <c r="J3572" s="77">
        <f t="shared" si="524"/>
        <v>0</v>
      </c>
      <c r="K3572" s="80">
        <v>1</v>
      </c>
      <c r="L3572" s="74"/>
      <c r="M3572" s="8"/>
    </row>
    <row r="3573" spans="1:13" s="1" customFormat="1" ht="15" hidden="1" customHeight="1">
      <c r="A3573" s="137">
        <v>36704</v>
      </c>
      <c r="B3573" s="209" t="s">
        <v>598</v>
      </c>
      <c r="C3573" s="74" t="s">
        <v>599</v>
      </c>
      <c r="D3573" s="73" t="s">
        <v>4957</v>
      </c>
      <c r="E3573" s="78">
        <v>10</v>
      </c>
      <c r="F3573" s="77">
        <v>14</v>
      </c>
      <c r="G3573" s="77">
        <v>17.625</v>
      </c>
      <c r="H3573" s="91">
        <f t="shared" si="522"/>
        <v>0.76249999999999996</v>
      </c>
      <c r="I3573" s="77">
        <f t="shared" si="523"/>
        <v>4</v>
      </c>
      <c r="J3573" s="77">
        <f t="shared" si="524"/>
        <v>7.625</v>
      </c>
      <c r="K3573" s="80">
        <v>3</v>
      </c>
      <c r="L3573" s="74"/>
      <c r="M3573" s="8"/>
    </row>
    <row r="3574" spans="1:13" s="1" customFormat="1" ht="15" hidden="1" customHeight="1">
      <c r="A3574" s="137">
        <v>36704</v>
      </c>
      <c r="B3574" s="73" t="s">
        <v>789</v>
      </c>
      <c r="C3574" s="74" t="s">
        <v>790</v>
      </c>
      <c r="D3574" s="73" t="s">
        <v>677</v>
      </c>
      <c r="E3574" s="78">
        <v>15</v>
      </c>
      <c r="F3574" s="77">
        <v>47.5</v>
      </c>
      <c r="G3574" s="77">
        <v>56.625</v>
      </c>
      <c r="H3574" s="91">
        <f t="shared" si="522"/>
        <v>2.7749999999999999</v>
      </c>
      <c r="I3574" s="77">
        <f t="shared" si="523"/>
        <v>32.5</v>
      </c>
      <c r="J3574" s="77">
        <f t="shared" si="524"/>
        <v>41.625</v>
      </c>
      <c r="K3574" s="80">
        <v>4</v>
      </c>
      <c r="L3574" s="74"/>
      <c r="M3574" s="8"/>
    </row>
    <row r="3575" spans="1:13" s="1" customFormat="1" ht="15" hidden="1" customHeight="1">
      <c r="A3575" s="137">
        <v>36704</v>
      </c>
      <c r="B3575" s="209" t="s">
        <v>791</v>
      </c>
      <c r="C3575" s="74" t="s">
        <v>792</v>
      </c>
      <c r="D3575" s="156" t="s">
        <v>4954</v>
      </c>
      <c r="E3575" s="78">
        <v>21</v>
      </c>
      <c r="F3575" s="77">
        <v>50</v>
      </c>
      <c r="G3575" s="77">
        <v>34.125</v>
      </c>
      <c r="H3575" s="91">
        <f t="shared" si="522"/>
        <v>0.625</v>
      </c>
      <c r="I3575" s="77">
        <f t="shared" si="523"/>
        <v>29</v>
      </c>
      <c r="J3575" s="77">
        <f t="shared" si="524"/>
        <v>13.125</v>
      </c>
      <c r="K3575" s="80">
        <v>4</v>
      </c>
      <c r="L3575" s="74"/>
      <c r="M3575" s="8"/>
    </row>
    <row r="3576" spans="1:13" s="1" customFormat="1" ht="15" hidden="1" customHeight="1">
      <c r="A3576" s="137">
        <v>36705</v>
      </c>
      <c r="B3576" s="228" t="s">
        <v>795</v>
      </c>
      <c r="C3576" s="74" t="s">
        <v>796</v>
      </c>
      <c r="D3576" s="228" t="s">
        <v>797</v>
      </c>
      <c r="E3576" s="78">
        <v>11</v>
      </c>
      <c r="F3576" s="77">
        <v>10.75</v>
      </c>
      <c r="G3576" s="77">
        <v>9.40625</v>
      </c>
      <c r="H3576" s="91">
        <f t="shared" si="522"/>
        <v>-0.14488636363636365</v>
      </c>
      <c r="I3576" s="77">
        <f t="shared" si="523"/>
        <v>-0.25</v>
      </c>
      <c r="J3576" s="77">
        <f t="shared" si="524"/>
        <v>-1.59375</v>
      </c>
      <c r="K3576" s="80">
        <v>1</v>
      </c>
      <c r="L3576" s="74"/>
      <c r="M3576" s="8"/>
    </row>
    <row r="3577" spans="1:13" s="1" customFormat="1" ht="15" customHeight="1">
      <c r="A3577" s="137">
        <v>36706</v>
      </c>
      <c r="B3577" s="209" t="s">
        <v>3381</v>
      </c>
      <c r="C3577" s="74" t="s">
        <v>3382</v>
      </c>
      <c r="D3577" s="73" t="s">
        <v>3383</v>
      </c>
      <c r="E3577" s="78">
        <v>11</v>
      </c>
      <c r="F3577" s="77">
        <v>11</v>
      </c>
      <c r="G3577" s="77">
        <v>8.9375</v>
      </c>
      <c r="H3577" s="91">
        <f t="shared" si="522"/>
        <v>-0.1875</v>
      </c>
      <c r="I3577" s="77">
        <f t="shared" si="523"/>
        <v>0</v>
      </c>
      <c r="J3577" s="77">
        <f t="shared" si="524"/>
        <v>-2.0625</v>
      </c>
      <c r="K3577" s="80">
        <v>3</v>
      </c>
      <c r="L3577" s="74" t="s">
        <v>3006</v>
      </c>
      <c r="M3577" s="8"/>
    </row>
    <row r="3578" spans="1:13" s="1" customFormat="1" ht="15" hidden="1" customHeight="1">
      <c r="A3578" s="137">
        <v>36706</v>
      </c>
      <c r="B3578" s="156" t="s">
        <v>3378</v>
      </c>
      <c r="C3578" s="74" t="s">
        <v>3379</v>
      </c>
      <c r="D3578" s="156" t="s">
        <v>3380</v>
      </c>
      <c r="E3578" s="78">
        <v>12</v>
      </c>
      <c r="F3578" s="77">
        <v>11.25</v>
      </c>
      <c r="G3578" s="77">
        <v>10.015625</v>
      </c>
      <c r="H3578" s="91">
        <f t="shared" si="522"/>
        <v>-0.16536458333333334</v>
      </c>
      <c r="I3578" s="77">
        <f t="shared" si="523"/>
        <v>-0.75</v>
      </c>
      <c r="J3578" s="77">
        <f t="shared" si="524"/>
        <v>-1.984375</v>
      </c>
      <c r="K3578" s="80">
        <v>1</v>
      </c>
      <c r="L3578" s="74"/>
      <c r="M3578" s="8"/>
    </row>
    <row r="3579" spans="1:13" s="1" customFormat="1" ht="15" hidden="1" customHeight="1">
      <c r="A3579" s="137">
        <v>36706</v>
      </c>
      <c r="B3579" s="73" t="s">
        <v>798</v>
      </c>
      <c r="C3579" s="74" t="s">
        <v>799</v>
      </c>
      <c r="D3579" s="73" t="s">
        <v>677</v>
      </c>
      <c r="E3579" s="78">
        <v>16</v>
      </c>
      <c r="F3579" s="77">
        <v>27.375</v>
      </c>
      <c r="G3579" s="77">
        <v>47.984375</v>
      </c>
      <c r="H3579" s="91">
        <f t="shared" si="522"/>
        <v>1.9990234375</v>
      </c>
      <c r="I3579" s="77">
        <f t="shared" si="523"/>
        <v>11.375</v>
      </c>
      <c r="J3579" s="77">
        <f t="shared" si="524"/>
        <v>31.984375</v>
      </c>
      <c r="K3579" s="80">
        <v>2</v>
      </c>
      <c r="L3579" s="74"/>
      <c r="M3579" s="8"/>
    </row>
    <row r="3580" spans="1:13" s="1" customFormat="1" ht="15" hidden="1" customHeight="1">
      <c r="A3580" s="137">
        <v>36706</v>
      </c>
      <c r="B3580" s="209" t="s">
        <v>800</v>
      </c>
      <c r="C3580" s="74" t="s">
        <v>3377</v>
      </c>
      <c r="D3580" s="73" t="s">
        <v>4960</v>
      </c>
      <c r="E3580" s="78">
        <v>11</v>
      </c>
      <c r="F3580" s="77">
        <v>14.5</v>
      </c>
      <c r="G3580" s="77">
        <v>16.875</v>
      </c>
      <c r="H3580" s="91">
        <f t="shared" si="522"/>
        <v>0.53409090909090906</v>
      </c>
      <c r="I3580" s="77">
        <f t="shared" si="523"/>
        <v>3.5</v>
      </c>
      <c r="J3580" s="77">
        <f t="shared" si="524"/>
        <v>5.875</v>
      </c>
      <c r="K3580" s="80">
        <v>3</v>
      </c>
      <c r="L3580" s="74"/>
      <c r="M3580" s="8"/>
    </row>
    <row r="3581" spans="1:13" s="1" customFormat="1" ht="15" hidden="1" customHeight="1">
      <c r="A3581" s="137">
        <v>36707</v>
      </c>
      <c r="B3581" s="209" t="s">
        <v>4077</v>
      </c>
      <c r="C3581" s="74" t="s">
        <v>4078</v>
      </c>
      <c r="D3581" s="156" t="s">
        <v>901</v>
      </c>
      <c r="E3581" s="78">
        <v>15.5</v>
      </c>
      <c r="F3581" s="77">
        <v>15.3125</v>
      </c>
      <c r="G3581" s="77">
        <v>12.125</v>
      </c>
      <c r="H3581" s="91">
        <f t="shared" si="522"/>
        <v>-0.21774193548387097</v>
      </c>
      <c r="I3581" s="77">
        <f t="shared" si="523"/>
        <v>-0.1875</v>
      </c>
      <c r="J3581" s="77">
        <f t="shared" si="524"/>
        <v>-3.375</v>
      </c>
      <c r="K3581" s="80">
        <v>3</v>
      </c>
      <c r="L3581" s="74" t="s">
        <v>3006</v>
      </c>
      <c r="M3581" s="8"/>
    </row>
    <row r="3582" spans="1:13" s="1" customFormat="1" ht="15" hidden="1" customHeight="1">
      <c r="A3582" s="137">
        <v>36707</v>
      </c>
      <c r="B3582" s="209" t="s">
        <v>4899</v>
      </c>
      <c r="C3582" s="74" t="s">
        <v>4900</v>
      </c>
      <c r="D3582" s="73" t="s">
        <v>4901</v>
      </c>
      <c r="E3582" s="78">
        <v>21.5</v>
      </c>
      <c r="F3582" s="77">
        <v>21.5</v>
      </c>
      <c r="G3582" s="77">
        <v>22.375</v>
      </c>
      <c r="H3582" s="91">
        <f t="shared" si="522"/>
        <v>4.0697674418604654E-2</v>
      </c>
      <c r="I3582" s="77">
        <f t="shared" si="523"/>
        <v>0</v>
      </c>
      <c r="J3582" s="77">
        <f t="shared" si="524"/>
        <v>0.875</v>
      </c>
      <c r="K3582" s="80">
        <v>3</v>
      </c>
      <c r="L3582" s="74" t="s">
        <v>3006</v>
      </c>
      <c r="M3582" s="8"/>
    </row>
    <row r="3583" spans="1:13" s="1" customFormat="1" ht="15" hidden="1" customHeight="1">
      <c r="A3583" s="137">
        <v>36707</v>
      </c>
      <c r="B3583" s="156" t="s">
        <v>4075</v>
      </c>
      <c r="C3583" s="74" t="s">
        <v>4076</v>
      </c>
      <c r="D3583" s="156" t="s">
        <v>3380</v>
      </c>
      <c r="E3583" s="78">
        <v>12</v>
      </c>
      <c r="F3583" s="77">
        <v>13</v>
      </c>
      <c r="G3583" s="77">
        <v>13</v>
      </c>
      <c r="H3583" s="91">
        <f t="shared" si="522"/>
        <v>8.3333333333333329E-2</v>
      </c>
      <c r="I3583" s="77">
        <f t="shared" si="523"/>
        <v>1</v>
      </c>
      <c r="J3583" s="77">
        <f t="shared" si="524"/>
        <v>1</v>
      </c>
      <c r="K3583" s="80">
        <v>3</v>
      </c>
      <c r="L3583" s="74"/>
      <c r="M3583" s="8"/>
    </row>
    <row r="3584" spans="1:13" s="1" customFormat="1" ht="15" hidden="1" customHeight="1">
      <c r="A3584" s="137">
        <v>36707</v>
      </c>
      <c r="B3584" s="209" t="s">
        <v>3384</v>
      </c>
      <c r="C3584" s="74" t="s">
        <v>3385</v>
      </c>
      <c r="D3584" s="73" t="s">
        <v>901</v>
      </c>
      <c r="E3584" s="78">
        <v>26</v>
      </c>
      <c r="F3584" s="77">
        <v>45.875</v>
      </c>
      <c r="G3584" s="77">
        <v>43.875</v>
      </c>
      <c r="H3584" s="91">
        <f t="shared" si="522"/>
        <v>0.6875</v>
      </c>
      <c r="I3584" s="77">
        <f t="shared" si="523"/>
        <v>19.875</v>
      </c>
      <c r="J3584" s="77">
        <f t="shared" si="524"/>
        <v>17.875</v>
      </c>
      <c r="K3584" s="80">
        <v>4</v>
      </c>
      <c r="L3584" s="74"/>
      <c r="M3584" s="8"/>
    </row>
    <row r="3585" spans="1:13" s="1" customFormat="1" ht="15" hidden="1" customHeight="1">
      <c r="A3585" s="137">
        <v>36707</v>
      </c>
      <c r="B3585" s="209" t="s">
        <v>4071</v>
      </c>
      <c r="C3585" s="74" t="s">
        <v>4072</v>
      </c>
      <c r="D3585" s="73" t="s">
        <v>901</v>
      </c>
      <c r="E3585" s="78">
        <v>16</v>
      </c>
      <c r="F3585" s="77">
        <v>18.75</v>
      </c>
      <c r="G3585" s="77">
        <v>24</v>
      </c>
      <c r="H3585" s="91">
        <f t="shared" si="522"/>
        <v>0.5</v>
      </c>
      <c r="I3585" s="77">
        <f t="shared" si="523"/>
        <v>2.75</v>
      </c>
      <c r="J3585" s="77">
        <f t="shared" si="524"/>
        <v>8</v>
      </c>
      <c r="K3585" s="80">
        <v>3</v>
      </c>
      <c r="L3585" s="74"/>
      <c r="M3585" s="8"/>
    </row>
    <row r="3586" spans="1:13" s="1" customFormat="1" ht="15" customHeight="1">
      <c r="A3586" s="137">
        <v>36707</v>
      </c>
      <c r="B3586" s="156" t="s">
        <v>4073</v>
      </c>
      <c r="C3586" s="74" t="s">
        <v>4074</v>
      </c>
      <c r="D3586" s="156" t="s">
        <v>677</v>
      </c>
      <c r="E3586" s="78">
        <v>27</v>
      </c>
      <c r="F3586" s="77">
        <v>92</v>
      </c>
      <c r="G3586" s="77">
        <v>90.25</v>
      </c>
      <c r="H3586" s="91">
        <f t="shared" si="522"/>
        <v>2.3425925925925926</v>
      </c>
      <c r="I3586" s="77">
        <f t="shared" si="523"/>
        <v>65</v>
      </c>
      <c r="J3586" s="77">
        <f t="shared" si="524"/>
        <v>63.25</v>
      </c>
      <c r="K3586" s="80">
        <v>3</v>
      </c>
      <c r="L3586" s="74"/>
      <c r="M3586" s="8"/>
    </row>
    <row r="3587" spans="1:13" s="1" customFormat="1" ht="15" hidden="1" customHeight="1">
      <c r="A3587" s="137">
        <v>36714</v>
      </c>
      <c r="B3587" s="209" t="s">
        <v>4902</v>
      </c>
      <c r="C3587" s="74" t="s">
        <v>4903</v>
      </c>
      <c r="D3587" s="209" t="s">
        <v>4954</v>
      </c>
      <c r="E3587" s="78">
        <v>12.23</v>
      </c>
      <c r="F3587" s="77">
        <v>15.5</v>
      </c>
      <c r="G3587" s="77">
        <v>30.5</v>
      </c>
      <c r="H3587" s="91">
        <f t="shared" si="522"/>
        <v>1.4938675388389206</v>
      </c>
      <c r="I3587" s="77">
        <f t="shared" si="523"/>
        <v>3.2699999999999996</v>
      </c>
      <c r="J3587" s="77">
        <f t="shared" si="524"/>
        <v>18.27</v>
      </c>
      <c r="K3587" s="80">
        <v>3</v>
      </c>
      <c r="L3587" s="74"/>
      <c r="M3587" s="8"/>
    </row>
    <row r="3588" spans="1:13" s="1" customFormat="1" ht="15" hidden="1" customHeight="1">
      <c r="A3588" s="137">
        <v>36718</v>
      </c>
      <c r="B3588" s="209" t="s">
        <v>4912</v>
      </c>
      <c r="C3588" s="74" t="s">
        <v>4969</v>
      </c>
      <c r="D3588" s="73" t="s">
        <v>680</v>
      </c>
      <c r="E3588" s="78">
        <v>12</v>
      </c>
      <c r="F3588" s="77">
        <v>12</v>
      </c>
      <c r="G3588" s="77">
        <v>11</v>
      </c>
      <c r="H3588" s="91">
        <f t="shared" si="522"/>
        <v>-8.3333333333333329E-2</v>
      </c>
      <c r="I3588" s="77">
        <f t="shared" si="523"/>
        <v>0</v>
      </c>
      <c r="J3588" s="77">
        <f t="shared" si="524"/>
        <v>-1</v>
      </c>
      <c r="K3588" s="80">
        <v>3</v>
      </c>
      <c r="L3588" s="74" t="s">
        <v>3006</v>
      </c>
      <c r="M3588" s="8"/>
    </row>
    <row r="3589" spans="1:13" s="1" customFormat="1" ht="15" hidden="1" customHeight="1">
      <c r="A3589" s="137">
        <v>36718</v>
      </c>
      <c r="B3589" s="209" t="s">
        <v>4904</v>
      </c>
      <c r="C3589" s="74" t="s">
        <v>4905</v>
      </c>
      <c r="D3589" s="156" t="s">
        <v>4906</v>
      </c>
      <c r="E3589" s="78">
        <v>22</v>
      </c>
      <c r="F3589" s="77">
        <v>27.5</v>
      </c>
      <c r="G3589" s="77">
        <v>23.9375</v>
      </c>
      <c r="H3589" s="91">
        <f t="shared" si="522"/>
        <v>8.8068181818181823E-2</v>
      </c>
      <c r="I3589" s="77">
        <f t="shared" si="523"/>
        <v>5.5</v>
      </c>
      <c r="J3589" s="77">
        <f t="shared" si="524"/>
        <v>1.9375</v>
      </c>
      <c r="K3589" s="80">
        <v>4</v>
      </c>
      <c r="L3589" s="74"/>
      <c r="M3589" s="8"/>
    </row>
    <row r="3590" spans="1:13" s="1" customFormat="1" ht="15" hidden="1" customHeight="1">
      <c r="A3590" s="137">
        <v>36718</v>
      </c>
      <c r="B3590" s="156" t="s">
        <v>4907</v>
      </c>
      <c r="C3590" s="74" t="s">
        <v>4908</v>
      </c>
      <c r="D3590" s="156" t="s">
        <v>901</v>
      </c>
      <c r="E3590" s="78">
        <v>11</v>
      </c>
      <c r="F3590" s="77">
        <v>10.875</v>
      </c>
      <c r="G3590" s="77">
        <v>11.1875</v>
      </c>
      <c r="H3590" s="91">
        <f t="shared" si="522"/>
        <v>1.7045454545454544E-2</v>
      </c>
      <c r="I3590" s="77">
        <f t="shared" si="523"/>
        <v>-0.125</v>
      </c>
      <c r="J3590" s="77">
        <f t="shared" si="524"/>
        <v>0.1875</v>
      </c>
      <c r="K3590" s="80">
        <v>1</v>
      </c>
      <c r="L3590" s="74"/>
      <c r="M3590" s="8"/>
    </row>
    <row r="3591" spans="1:13" s="1" customFormat="1" ht="15" hidden="1" customHeight="1">
      <c r="A3591" s="137">
        <v>36718</v>
      </c>
      <c r="B3591" s="209" t="s">
        <v>4909</v>
      </c>
      <c r="C3591" s="74" t="s">
        <v>4910</v>
      </c>
      <c r="D3591" s="156" t="s">
        <v>4911</v>
      </c>
      <c r="E3591" s="78">
        <v>17.600000000000001</v>
      </c>
      <c r="F3591" s="77">
        <v>18</v>
      </c>
      <c r="G3591" s="77">
        <v>17.625</v>
      </c>
      <c r="H3591" s="91">
        <f t="shared" si="522"/>
        <v>1.4204545454544646E-3</v>
      </c>
      <c r="I3591" s="77">
        <f t="shared" si="523"/>
        <v>0.39999999999999858</v>
      </c>
      <c r="J3591" s="77">
        <f t="shared" si="524"/>
        <v>2.4999999999998579E-2</v>
      </c>
      <c r="K3591" s="80">
        <v>2</v>
      </c>
      <c r="L3591" s="74"/>
      <c r="M3591" s="8"/>
    </row>
    <row r="3592" spans="1:13" s="1" customFormat="1" ht="15" hidden="1" customHeight="1">
      <c r="A3592" s="137">
        <v>36719</v>
      </c>
      <c r="B3592" s="209" t="s">
        <v>4970</v>
      </c>
      <c r="C3592" s="74" t="s">
        <v>4971</v>
      </c>
      <c r="D3592" s="156" t="s">
        <v>4972</v>
      </c>
      <c r="E3592" s="78">
        <v>9</v>
      </c>
      <c r="F3592" s="77">
        <v>8.5</v>
      </c>
      <c r="G3592" s="77">
        <v>8.78125</v>
      </c>
      <c r="H3592" s="91">
        <f t="shared" si="522"/>
        <v>-2.4305555555555556E-2</v>
      </c>
      <c r="I3592" s="77">
        <f t="shared" si="523"/>
        <v>-0.5</v>
      </c>
      <c r="J3592" s="77">
        <f t="shared" si="524"/>
        <v>-0.21875</v>
      </c>
      <c r="K3592" s="80">
        <v>1</v>
      </c>
      <c r="L3592" s="74"/>
      <c r="M3592" s="8"/>
    </row>
    <row r="3593" spans="1:13" s="1" customFormat="1" ht="15" hidden="1" customHeight="1">
      <c r="A3593" s="137">
        <v>36719</v>
      </c>
      <c r="B3593" s="73" t="s">
        <v>3565</v>
      </c>
      <c r="C3593" s="74" t="s">
        <v>3566</v>
      </c>
      <c r="D3593" s="73" t="s">
        <v>4960</v>
      </c>
      <c r="E3593" s="78">
        <v>13</v>
      </c>
      <c r="F3593" s="77">
        <v>13.3125</v>
      </c>
      <c r="G3593" s="77">
        <v>13</v>
      </c>
      <c r="H3593" s="91">
        <f t="shared" si="522"/>
        <v>0</v>
      </c>
      <c r="I3593" s="77">
        <f t="shared" si="523"/>
        <v>0.3125</v>
      </c>
      <c r="J3593" s="77">
        <f t="shared" si="524"/>
        <v>0</v>
      </c>
      <c r="K3593" s="80">
        <v>1</v>
      </c>
      <c r="L3593" s="74"/>
      <c r="M3593" s="8"/>
    </row>
    <row r="3594" spans="1:13" s="1" customFormat="1" ht="15" hidden="1" customHeight="1">
      <c r="A3594" s="137">
        <v>36720</v>
      </c>
      <c r="B3594" s="156" t="s">
        <v>3567</v>
      </c>
      <c r="C3594" s="74" t="s">
        <v>3568</v>
      </c>
      <c r="D3594" s="156" t="s">
        <v>4972</v>
      </c>
      <c r="E3594" s="78">
        <v>9</v>
      </c>
      <c r="F3594" s="77">
        <v>9.03125</v>
      </c>
      <c r="G3594" s="77">
        <v>12.484375</v>
      </c>
      <c r="H3594" s="91">
        <f t="shared" si="522"/>
        <v>0.38715277777777779</v>
      </c>
      <c r="I3594" s="77">
        <f t="shared" si="523"/>
        <v>3.125E-2</v>
      </c>
      <c r="J3594" s="77">
        <f t="shared" si="524"/>
        <v>3.484375</v>
      </c>
      <c r="K3594" s="80">
        <v>2</v>
      </c>
      <c r="L3594" s="74"/>
      <c r="M3594" s="8"/>
    </row>
    <row r="3595" spans="1:13" s="1" customFormat="1" ht="15" hidden="1" customHeight="1">
      <c r="A3595" s="137">
        <v>36720</v>
      </c>
      <c r="B3595" s="73" t="s">
        <v>3569</v>
      </c>
      <c r="C3595" s="74" t="s">
        <v>3570</v>
      </c>
      <c r="D3595" s="73" t="s">
        <v>4963</v>
      </c>
      <c r="E3595" s="78">
        <v>17</v>
      </c>
      <c r="F3595" s="77">
        <v>28</v>
      </c>
      <c r="G3595" s="77">
        <v>29</v>
      </c>
      <c r="H3595" s="91">
        <f t="shared" si="522"/>
        <v>0.70588235294117652</v>
      </c>
      <c r="I3595" s="77">
        <f t="shared" si="523"/>
        <v>11</v>
      </c>
      <c r="J3595" s="77">
        <f t="shared" si="524"/>
        <v>12</v>
      </c>
      <c r="K3595" s="80">
        <v>4</v>
      </c>
      <c r="L3595" s="74"/>
      <c r="M3595" s="8"/>
    </row>
    <row r="3596" spans="1:13" s="1" customFormat="1" ht="15" hidden="1" customHeight="1">
      <c r="A3596" s="137">
        <v>36720</v>
      </c>
      <c r="B3596" s="73" t="s">
        <v>3571</v>
      </c>
      <c r="C3596" s="74" t="s">
        <v>3572</v>
      </c>
      <c r="D3596" s="73" t="s">
        <v>680</v>
      </c>
      <c r="E3596" s="78">
        <v>15</v>
      </c>
      <c r="F3596" s="77">
        <v>31</v>
      </c>
      <c r="G3596" s="77">
        <v>40.3125</v>
      </c>
      <c r="H3596" s="91">
        <f t="shared" si="522"/>
        <v>1.6875</v>
      </c>
      <c r="I3596" s="77">
        <f t="shared" si="523"/>
        <v>16</v>
      </c>
      <c r="J3596" s="77">
        <f t="shared" si="524"/>
        <v>25.3125</v>
      </c>
      <c r="K3596" s="80">
        <v>4</v>
      </c>
      <c r="L3596" s="74"/>
      <c r="M3596" s="8"/>
    </row>
    <row r="3597" spans="1:13" s="1" customFormat="1" ht="15" hidden="1" customHeight="1">
      <c r="A3597" s="137">
        <v>36720</v>
      </c>
      <c r="B3597" s="209" t="s">
        <v>3573</v>
      </c>
      <c r="C3597" s="74" t="s">
        <v>3574</v>
      </c>
      <c r="D3597" s="73" t="s">
        <v>4960</v>
      </c>
      <c r="E3597" s="78">
        <v>15</v>
      </c>
      <c r="F3597" s="77">
        <v>35</v>
      </c>
      <c r="G3597" s="77">
        <v>38.875</v>
      </c>
      <c r="H3597" s="91">
        <f t="shared" si="522"/>
        <v>1.5916666666666666</v>
      </c>
      <c r="I3597" s="77">
        <f t="shared" si="523"/>
        <v>20</v>
      </c>
      <c r="J3597" s="77">
        <f t="shared" si="524"/>
        <v>23.875</v>
      </c>
      <c r="K3597" s="80">
        <v>3</v>
      </c>
      <c r="L3597" s="74"/>
      <c r="M3597" s="8"/>
    </row>
    <row r="3598" spans="1:13" s="1" customFormat="1" ht="15" hidden="1" customHeight="1">
      <c r="A3598" s="137">
        <v>36721</v>
      </c>
      <c r="B3598" s="209" t="s">
        <v>3575</v>
      </c>
      <c r="C3598" s="74" t="s">
        <v>3576</v>
      </c>
      <c r="D3598" s="73" t="s">
        <v>4972</v>
      </c>
      <c r="E3598" s="78">
        <v>13</v>
      </c>
      <c r="F3598" s="77">
        <v>27</v>
      </c>
      <c r="G3598" s="77">
        <v>34</v>
      </c>
      <c r="H3598" s="91">
        <f t="shared" si="522"/>
        <v>1.6153846153846154</v>
      </c>
      <c r="I3598" s="77">
        <f t="shared" si="523"/>
        <v>14</v>
      </c>
      <c r="J3598" s="77">
        <f t="shared" si="524"/>
        <v>21</v>
      </c>
      <c r="K3598" s="80">
        <v>3</v>
      </c>
      <c r="L3598" s="74"/>
      <c r="M3598" s="8"/>
    </row>
    <row r="3599" spans="1:13" s="1" customFormat="1" ht="15" hidden="1" customHeight="1">
      <c r="A3599" s="137">
        <v>36721</v>
      </c>
      <c r="B3599" s="156" t="s">
        <v>450</v>
      </c>
      <c r="C3599" s="74" t="s">
        <v>451</v>
      </c>
      <c r="D3599" s="156" t="s">
        <v>452</v>
      </c>
      <c r="E3599" s="78">
        <v>12</v>
      </c>
      <c r="F3599" s="77">
        <v>14.5</v>
      </c>
      <c r="G3599" s="77">
        <v>21.875</v>
      </c>
      <c r="H3599" s="91">
        <f t="shared" si="522"/>
        <v>0.82291666666666663</v>
      </c>
      <c r="I3599" s="77">
        <f t="shared" si="523"/>
        <v>2.5</v>
      </c>
      <c r="J3599" s="77">
        <f t="shared" si="524"/>
        <v>9.875</v>
      </c>
      <c r="K3599" s="80">
        <v>3</v>
      </c>
      <c r="L3599" s="74"/>
      <c r="M3599" s="8"/>
    </row>
    <row r="3600" spans="1:13" s="1" customFormat="1" ht="15" hidden="1" customHeight="1">
      <c r="A3600" s="137">
        <v>36725</v>
      </c>
      <c r="B3600" s="209" t="s">
        <v>453</v>
      </c>
      <c r="C3600" s="74" t="s">
        <v>454</v>
      </c>
      <c r="D3600" s="73" t="s">
        <v>4957</v>
      </c>
      <c r="E3600" s="78">
        <v>18</v>
      </c>
      <c r="F3600" s="77">
        <v>28.5</v>
      </c>
      <c r="G3600" s="77">
        <v>24</v>
      </c>
      <c r="H3600" s="91">
        <f t="shared" si="522"/>
        <v>0.33333333333333331</v>
      </c>
      <c r="I3600" s="77">
        <f t="shared" si="523"/>
        <v>10.5</v>
      </c>
      <c r="J3600" s="77">
        <f t="shared" si="524"/>
        <v>6</v>
      </c>
      <c r="K3600" s="80">
        <v>3</v>
      </c>
      <c r="L3600" s="74"/>
      <c r="M3600" s="8"/>
    </row>
    <row r="3601" spans="1:13" s="1" customFormat="1" ht="15" customHeight="1">
      <c r="A3601" s="137">
        <v>36725</v>
      </c>
      <c r="B3601" s="156" t="s">
        <v>455</v>
      </c>
      <c r="C3601" s="74" t="s">
        <v>456</v>
      </c>
      <c r="D3601" s="156" t="s">
        <v>680</v>
      </c>
      <c r="E3601" s="78">
        <v>15</v>
      </c>
      <c r="F3601" s="77">
        <v>22</v>
      </c>
      <c r="G3601" s="77">
        <v>25.875</v>
      </c>
      <c r="H3601" s="91">
        <f t="shared" ref="H3601:H3664" si="525">(G3601-E3601)/E3601</f>
        <v>0.72499999999999998</v>
      </c>
      <c r="I3601" s="77">
        <f t="shared" ref="I3601:I3664" si="526">(F3601-E3601)</f>
        <v>7</v>
      </c>
      <c r="J3601" s="77">
        <f t="shared" ref="J3601:J3664" si="527">G3601-E3601</f>
        <v>10.875</v>
      </c>
      <c r="K3601" s="80">
        <v>4</v>
      </c>
      <c r="L3601" s="74"/>
      <c r="M3601" s="8"/>
    </row>
    <row r="3602" spans="1:13" s="1" customFormat="1" ht="15" hidden="1" customHeight="1">
      <c r="A3602" s="137">
        <v>36726</v>
      </c>
      <c r="B3602" s="227" t="s">
        <v>457</v>
      </c>
      <c r="C3602" s="74" t="s">
        <v>458</v>
      </c>
      <c r="D3602" s="156" t="s">
        <v>386</v>
      </c>
      <c r="E3602" s="78">
        <v>15</v>
      </c>
      <c r="F3602" s="77">
        <v>25</v>
      </c>
      <c r="G3602" s="77">
        <v>23.4375</v>
      </c>
      <c r="H3602" s="91">
        <f t="shared" si="525"/>
        <v>0.5625</v>
      </c>
      <c r="I3602" s="77">
        <f t="shared" si="526"/>
        <v>10</v>
      </c>
      <c r="J3602" s="77">
        <f t="shared" si="527"/>
        <v>8.4375</v>
      </c>
      <c r="K3602" s="80">
        <v>3</v>
      </c>
      <c r="L3602" s="74"/>
      <c r="M3602" s="8"/>
    </row>
    <row r="3603" spans="1:13" s="1" customFormat="1" ht="15" hidden="1" customHeight="1">
      <c r="A3603" s="137">
        <v>36726</v>
      </c>
      <c r="B3603" s="73" t="s">
        <v>459</v>
      </c>
      <c r="C3603" s="74" t="s">
        <v>460</v>
      </c>
      <c r="D3603" s="73" t="s">
        <v>4960</v>
      </c>
      <c r="E3603" s="78">
        <v>14</v>
      </c>
      <c r="F3603" s="77">
        <v>25.5</v>
      </c>
      <c r="G3603" s="77">
        <v>32.625</v>
      </c>
      <c r="H3603" s="91">
        <f t="shared" si="525"/>
        <v>1.3303571428571428</v>
      </c>
      <c r="I3603" s="77">
        <f t="shared" si="526"/>
        <v>11.5</v>
      </c>
      <c r="J3603" s="77">
        <f t="shared" si="527"/>
        <v>18.625</v>
      </c>
      <c r="K3603" s="80">
        <v>3</v>
      </c>
      <c r="L3603" s="74"/>
      <c r="M3603" s="8"/>
    </row>
    <row r="3604" spans="1:13" s="1" customFormat="1" ht="15" hidden="1" customHeight="1">
      <c r="A3604" s="137">
        <v>36727</v>
      </c>
      <c r="B3604" s="209" t="s">
        <v>461</v>
      </c>
      <c r="C3604" s="74" t="s">
        <v>462</v>
      </c>
      <c r="D3604" s="73" t="s">
        <v>4960</v>
      </c>
      <c r="E3604" s="78">
        <v>15</v>
      </c>
      <c r="F3604" s="77">
        <v>41.5</v>
      </c>
      <c r="G3604" s="77">
        <v>31.9375</v>
      </c>
      <c r="H3604" s="91">
        <f t="shared" si="525"/>
        <v>1.1291666666666667</v>
      </c>
      <c r="I3604" s="77">
        <f t="shared" si="526"/>
        <v>26.5</v>
      </c>
      <c r="J3604" s="77">
        <f t="shared" si="527"/>
        <v>16.9375</v>
      </c>
      <c r="K3604" s="80">
        <v>5</v>
      </c>
      <c r="L3604" s="74"/>
      <c r="M3604" s="8"/>
    </row>
    <row r="3605" spans="1:13" s="1" customFormat="1" ht="15" hidden="1" customHeight="1">
      <c r="A3605" s="137">
        <v>36727</v>
      </c>
      <c r="B3605" s="73" t="s">
        <v>463</v>
      </c>
      <c r="C3605" s="74" t="s">
        <v>464</v>
      </c>
      <c r="D3605" s="73" t="s">
        <v>983</v>
      </c>
      <c r="E3605" s="78">
        <v>12</v>
      </c>
      <c r="F3605" s="77">
        <v>16</v>
      </c>
      <c r="G3605" s="77">
        <v>16.1875</v>
      </c>
      <c r="H3605" s="91">
        <f t="shared" si="525"/>
        <v>0.34895833333333331</v>
      </c>
      <c r="I3605" s="77">
        <f t="shared" si="526"/>
        <v>4</v>
      </c>
      <c r="J3605" s="77">
        <f t="shared" si="527"/>
        <v>4.1875</v>
      </c>
      <c r="K3605" s="80">
        <v>2</v>
      </c>
      <c r="L3605" s="74"/>
      <c r="M3605" s="8"/>
    </row>
    <row r="3606" spans="1:13" s="1" customFormat="1" ht="15" hidden="1" customHeight="1">
      <c r="A3606" s="137">
        <v>36728</v>
      </c>
      <c r="B3606" s="209" t="s">
        <v>465</v>
      </c>
      <c r="C3606" s="74" t="s">
        <v>466</v>
      </c>
      <c r="D3606" s="73" t="s">
        <v>677</v>
      </c>
      <c r="E3606" s="78">
        <v>14</v>
      </c>
      <c r="F3606" s="77">
        <v>21.5</v>
      </c>
      <c r="G3606" s="77">
        <v>19.6875</v>
      </c>
      <c r="H3606" s="91">
        <f t="shared" si="525"/>
        <v>0.40625</v>
      </c>
      <c r="I3606" s="77">
        <f t="shared" si="526"/>
        <v>7.5</v>
      </c>
      <c r="J3606" s="77">
        <f t="shared" si="527"/>
        <v>5.6875</v>
      </c>
      <c r="K3606" s="80">
        <v>5</v>
      </c>
      <c r="L3606" s="74"/>
      <c r="M3606" s="8"/>
    </row>
    <row r="3607" spans="1:13" s="1" customFormat="1" ht="15" hidden="1" customHeight="1">
      <c r="A3607" s="137">
        <v>36728</v>
      </c>
      <c r="B3607" s="209" t="s">
        <v>467</v>
      </c>
      <c r="C3607" s="74" t="s">
        <v>468</v>
      </c>
      <c r="D3607" s="156" t="s">
        <v>469</v>
      </c>
      <c r="E3607" s="78">
        <v>16</v>
      </c>
      <c r="F3607" s="77">
        <v>21</v>
      </c>
      <c r="G3607" s="77">
        <v>25.375</v>
      </c>
      <c r="H3607" s="91">
        <f t="shared" si="525"/>
        <v>0.5859375</v>
      </c>
      <c r="I3607" s="77">
        <f t="shared" si="526"/>
        <v>5</v>
      </c>
      <c r="J3607" s="77">
        <f t="shared" si="527"/>
        <v>9.375</v>
      </c>
      <c r="K3607" s="80">
        <v>2</v>
      </c>
      <c r="L3607" s="74"/>
      <c r="M3607" s="8"/>
    </row>
    <row r="3608" spans="1:13" s="1" customFormat="1" ht="15" hidden="1" customHeight="1">
      <c r="A3608" s="137">
        <v>36728</v>
      </c>
      <c r="B3608" s="73" t="s">
        <v>470</v>
      </c>
      <c r="C3608" s="74" t="s">
        <v>471</v>
      </c>
      <c r="D3608" s="73" t="s">
        <v>4954</v>
      </c>
      <c r="E3608" s="78">
        <v>14</v>
      </c>
      <c r="F3608" s="77">
        <v>25.875</v>
      </c>
      <c r="G3608" s="77">
        <v>22.75</v>
      </c>
      <c r="H3608" s="91">
        <f t="shared" si="525"/>
        <v>0.625</v>
      </c>
      <c r="I3608" s="77">
        <f t="shared" si="526"/>
        <v>11.875</v>
      </c>
      <c r="J3608" s="77">
        <f t="shared" si="527"/>
        <v>8.75</v>
      </c>
      <c r="K3608" s="80">
        <v>5</v>
      </c>
      <c r="L3608" s="74"/>
      <c r="M3608" s="8"/>
    </row>
    <row r="3609" spans="1:13" s="1" customFormat="1" ht="15" hidden="1" customHeight="1">
      <c r="A3609" s="137">
        <v>36728</v>
      </c>
      <c r="B3609" s="209" t="s">
        <v>472</v>
      </c>
      <c r="C3609" s="74" t="s">
        <v>473</v>
      </c>
      <c r="D3609" s="73" t="s">
        <v>4960</v>
      </c>
      <c r="E3609" s="78">
        <v>14</v>
      </c>
      <c r="F3609" s="77">
        <v>22.75</v>
      </c>
      <c r="G3609" s="77">
        <v>24.5</v>
      </c>
      <c r="H3609" s="91">
        <f t="shared" si="525"/>
        <v>0.75</v>
      </c>
      <c r="I3609" s="77">
        <f t="shared" si="526"/>
        <v>8.75</v>
      </c>
      <c r="J3609" s="77">
        <f t="shared" si="527"/>
        <v>10.5</v>
      </c>
      <c r="K3609" s="80">
        <v>3</v>
      </c>
      <c r="L3609" s="74"/>
      <c r="M3609" s="8"/>
    </row>
    <row r="3610" spans="1:13" s="1" customFormat="1" ht="15" hidden="1" customHeight="1">
      <c r="A3610" s="137">
        <v>36732</v>
      </c>
      <c r="B3610" s="73" t="s">
        <v>478</v>
      </c>
      <c r="C3610" s="74" t="s">
        <v>479</v>
      </c>
      <c r="D3610" s="73" t="s">
        <v>3170</v>
      </c>
      <c r="E3610" s="78">
        <v>12</v>
      </c>
      <c r="F3610" s="77">
        <v>10.75</v>
      </c>
      <c r="G3610" s="77">
        <v>8.9375</v>
      </c>
      <c r="H3610" s="91">
        <f t="shared" si="525"/>
        <v>-0.25520833333333331</v>
      </c>
      <c r="I3610" s="77">
        <f t="shared" si="526"/>
        <v>-1.25</v>
      </c>
      <c r="J3610" s="77">
        <f t="shared" si="527"/>
        <v>-3.0625</v>
      </c>
      <c r="K3610" s="80">
        <v>3</v>
      </c>
      <c r="L3610" s="74" t="s">
        <v>3006</v>
      </c>
      <c r="M3610" s="8"/>
    </row>
    <row r="3611" spans="1:13" s="1" customFormat="1" ht="15" customHeight="1">
      <c r="A3611" s="137">
        <v>36732</v>
      </c>
      <c r="B3611" s="209" t="s">
        <v>474</v>
      </c>
      <c r="C3611" s="74" t="s">
        <v>475</v>
      </c>
      <c r="D3611" s="156" t="s">
        <v>677</v>
      </c>
      <c r="E3611" s="78">
        <v>20</v>
      </c>
      <c r="F3611" s="77">
        <v>43</v>
      </c>
      <c r="G3611" s="77">
        <v>54.78125</v>
      </c>
      <c r="H3611" s="91">
        <f t="shared" si="525"/>
        <v>1.7390625</v>
      </c>
      <c r="I3611" s="77">
        <f t="shared" si="526"/>
        <v>23</v>
      </c>
      <c r="J3611" s="77">
        <f t="shared" si="527"/>
        <v>34.78125</v>
      </c>
      <c r="K3611" s="80">
        <v>5</v>
      </c>
      <c r="L3611" s="74"/>
      <c r="M3611" s="8"/>
    </row>
    <row r="3612" spans="1:13" s="1" customFormat="1" ht="15" customHeight="1">
      <c r="A3612" s="137">
        <v>36732</v>
      </c>
      <c r="B3612" s="156" t="s">
        <v>476</v>
      </c>
      <c r="C3612" s="74" t="s">
        <v>477</v>
      </c>
      <c r="D3612" s="156" t="s">
        <v>983</v>
      </c>
      <c r="E3612" s="78">
        <v>8</v>
      </c>
      <c r="F3612" s="77">
        <v>7.875</v>
      </c>
      <c r="G3612" s="77">
        <v>8.125</v>
      </c>
      <c r="H3612" s="91">
        <f t="shared" si="525"/>
        <v>1.5625E-2</v>
      </c>
      <c r="I3612" s="77">
        <f t="shared" si="526"/>
        <v>-0.125</v>
      </c>
      <c r="J3612" s="77">
        <f t="shared" si="527"/>
        <v>0.125</v>
      </c>
      <c r="K3612" s="80">
        <v>1</v>
      </c>
      <c r="L3612" s="74"/>
      <c r="M3612" s="8"/>
    </row>
    <row r="3613" spans="1:13" s="1" customFormat="1" ht="15" hidden="1" customHeight="1">
      <c r="A3613" s="137">
        <v>36733</v>
      </c>
      <c r="B3613" s="209" t="s">
        <v>3171</v>
      </c>
      <c r="C3613" s="74" t="s">
        <v>3172</v>
      </c>
      <c r="D3613" s="156" t="s">
        <v>3173</v>
      </c>
      <c r="E3613" s="78">
        <v>14</v>
      </c>
      <c r="F3613" s="77">
        <v>15</v>
      </c>
      <c r="G3613" s="77">
        <v>20</v>
      </c>
      <c r="H3613" s="91">
        <f t="shared" si="525"/>
        <v>0.42857142857142855</v>
      </c>
      <c r="I3613" s="77">
        <f t="shared" si="526"/>
        <v>1</v>
      </c>
      <c r="J3613" s="77">
        <f t="shared" si="527"/>
        <v>6</v>
      </c>
      <c r="K3613" s="80">
        <v>3</v>
      </c>
      <c r="L3613" s="74"/>
      <c r="M3613" s="8"/>
    </row>
    <row r="3614" spans="1:13" s="1" customFormat="1" ht="15" hidden="1" customHeight="1">
      <c r="A3614" s="137">
        <v>36734</v>
      </c>
      <c r="B3614" s="209" t="s">
        <v>3178</v>
      </c>
      <c r="C3614" s="74" t="s">
        <v>3179</v>
      </c>
      <c r="D3614" s="156" t="s">
        <v>680</v>
      </c>
      <c r="E3614" s="78">
        <v>18</v>
      </c>
      <c r="F3614" s="77">
        <v>18</v>
      </c>
      <c r="G3614" s="77">
        <v>19.75</v>
      </c>
      <c r="H3614" s="91">
        <f t="shared" si="525"/>
        <v>9.7222222222222224E-2</v>
      </c>
      <c r="I3614" s="77">
        <f t="shared" si="526"/>
        <v>0</v>
      </c>
      <c r="J3614" s="77">
        <f t="shared" si="527"/>
        <v>1.75</v>
      </c>
      <c r="K3614" s="80">
        <v>3</v>
      </c>
      <c r="L3614" s="74"/>
      <c r="M3614" s="8"/>
    </row>
    <row r="3615" spans="1:13" s="1" customFormat="1" ht="15" hidden="1" customHeight="1">
      <c r="A3615" s="137">
        <v>36734</v>
      </c>
      <c r="B3615" s="229" t="s">
        <v>3180</v>
      </c>
      <c r="C3615" s="74" t="s">
        <v>3181</v>
      </c>
      <c r="D3615" s="230" t="s">
        <v>4957</v>
      </c>
      <c r="E3615" s="78">
        <v>12</v>
      </c>
      <c r="F3615" s="77">
        <v>15</v>
      </c>
      <c r="G3615" s="77">
        <v>14.3125</v>
      </c>
      <c r="H3615" s="91">
        <f t="shared" si="525"/>
        <v>0.19270833333333334</v>
      </c>
      <c r="I3615" s="77">
        <f t="shared" si="526"/>
        <v>3</v>
      </c>
      <c r="J3615" s="77">
        <f t="shared" si="527"/>
        <v>2.3125</v>
      </c>
      <c r="K3615" s="80">
        <v>4</v>
      </c>
      <c r="L3615" s="74"/>
      <c r="M3615" s="8"/>
    </row>
    <row r="3616" spans="1:13" s="1" customFormat="1" ht="15" customHeight="1">
      <c r="A3616" s="137">
        <v>36734</v>
      </c>
      <c r="B3616" s="156" t="s">
        <v>3182</v>
      </c>
      <c r="C3616" s="74" t="s">
        <v>3183</v>
      </c>
      <c r="D3616" s="156" t="s">
        <v>3184</v>
      </c>
      <c r="E3616" s="78">
        <v>32</v>
      </c>
      <c r="F3616" s="77">
        <v>38</v>
      </c>
      <c r="G3616" s="77">
        <v>36.0625</v>
      </c>
      <c r="H3616" s="91">
        <f t="shared" si="525"/>
        <v>0.126953125</v>
      </c>
      <c r="I3616" s="77">
        <f t="shared" si="526"/>
        <v>6</v>
      </c>
      <c r="J3616" s="77">
        <f t="shared" si="527"/>
        <v>4.0625</v>
      </c>
      <c r="K3616" s="80">
        <v>4</v>
      </c>
      <c r="L3616" s="74"/>
      <c r="M3616" s="8"/>
    </row>
    <row r="3617" spans="1:13" s="1" customFormat="1" ht="15" hidden="1" customHeight="1">
      <c r="A3617" s="137">
        <v>36734</v>
      </c>
      <c r="B3617" s="209" t="s">
        <v>3174</v>
      </c>
      <c r="C3617" s="74" t="s">
        <v>3175</v>
      </c>
      <c r="D3617" s="73" t="s">
        <v>3383</v>
      </c>
      <c r="E3617" s="78">
        <v>19</v>
      </c>
      <c r="F3617" s="77">
        <v>25</v>
      </c>
      <c r="G3617" s="77">
        <v>30.875</v>
      </c>
      <c r="H3617" s="91">
        <f t="shared" si="525"/>
        <v>0.625</v>
      </c>
      <c r="I3617" s="77">
        <f t="shared" si="526"/>
        <v>6</v>
      </c>
      <c r="J3617" s="77">
        <f t="shared" si="527"/>
        <v>11.875</v>
      </c>
      <c r="K3617" s="80">
        <v>3</v>
      </c>
      <c r="L3617" s="74"/>
      <c r="M3617" s="8"/>
    </row>
    <row r="3618" spans="1:13" s="1" customFormat="1" ht="15" hidden="1" customHeight="1">
      <c r="A3618" s="137">
        <v>36734</v>
      </c>
      <c r="B3618" s="209" t="s">
        <v>3176</v>
      </c>
      <c r="C3618" s="74" t="s">
        <v>3177</v>
      </c>
      <c r="D3618" s="73" t="s">
        <v>983</v>
      </c>
      <c r="E3618" s="78">
        <v>12</v>
      </c>
      <c r="F3618" s="77">
        <v>13.0625</v>
      </c>
      <c r="G3618" s="77">
        <v>14.375</v>
      </c>
      <c r="H3618" s="91">
        <f t="shared" si="525"/>
        <v>0.19791666666666666</v>
      </c>
      <c r="I3618" s="77">
        <f t="shared" si="526"/>
        <v>1.0625</v>
      </c>
      <c r="J3618" s="77">
        <f t="shared" si="527"/>
        <v>2.375</v>
      </c>
      <c r="K3618" s="80">
        <v>2</v>
      </c>
      <c r="L3618" s="74"/>
      <c r="M3618" s="8"/>
    </row>
    <row r="3619" spans="1:13" s="1" customFormat="1" ht="15" hidden="1" customHeight="1">
      <c r="A3619" s="137">
        <v>36735</v>
      </c>
      <c r="B3619" s="231" t="s">
        <v>3107</v>
      </c>
      <c r="C3619" s="74" t="s">
        <v>3108</v>
      </c>
      <c r="D3619" s="232" t="s">
        <v>3109</v>
      </c>
      <c r="E3619" s="78">
        <v>10</v>
      </c>
      <c r="F3619" s="77">
        <v>9.5</v>
      </c>
      <c r="G3619" s="77">
        <v>10.0625</v>
      </c>
      <c r="H3619" s="91">
        <f t="shared" si="525"/>
        <v>6.2500000000000003E-3</v>
      </c>
      <c r="I3619" s="77">
        <f t="shared" si="526"/>
        <v>-0.5</v>
      </c>
      <c r="J3619" s="77">
        <f t="shared" si="527"/>
        <v>6.25E-2</v>
      </c>
      <c r="K3619" s="80">
        <v>2</v>
      </c>
      <c r="L3619" s="74" t="s">
        <v>3006</v>
      </c>
      <c r="M3619" s="8"/>
    </row>
    <row r="3620" spans="1:13" s="1" customFormat="1" ht="15" hidden="1" customHeight="1">
      <c r="A3620" s="137">
        <v>36735</v>
      </c>
      <c r="B3620" s="209" t="s">
        <v>357</v>
      </c>
      <c r="C3620" s="74" t="s">
        <v>358</v>
      </c>
      <c r="D3620" s="156" t="s">
        <v>4957</v>
      </c>
      <c r="E3620" s="78">
        <v>31</v>
      </c>
      <c r="F3620" s="77">
        <v>90</v>
      </c>
      <c r="G3620" s="77">
        <v>96.75</v>
      </c>
      <c r="H3620" s="91">
        <f t="shared" si="525"/>
        <v>2.120967741935484</v>
      </c>
      <c r="I3620" s="77">
        <f t="shared" si="526"/>
        <v>59</v>
      </c>
      <c r="J3620" s="77">
        <f t="shared" si="527"/>
        <v>65.75</v>
      </c>
      <c r="K3620" s="80">
        <v>5</v>
      </c>
      <c r="L3620" s="74"/>
      <c r="M3620" s="8"/>
    </row>
    <row r="3621" spans="1:13" s="1" customFormat="1" ht="15" hidden="1" customHeight="1">
      <c r="A3621" s="137">
        <v>36735</v>
      </c>
      <c r="B3621" s="156" t="s">
        <v>359</v>
      </c>
      <c r="C3621" s="74" t="s">
        <v>360</v>
      </c>
      <c r="D3621" s="156" t="s">
        <v>3383</v>
      </c>
      <c r="E3621" s="78">
        <v>7</v>
      </c>
      <c r="F3621" s="77">
        <v>6.5</v>
      </c>
      <c r="G3621" s="77">
        <v>6</v>
      </c>
      <c r="H3621" s="91">
        <f t="shared" si="525"/>
        <v>-0.14285714285714285</v>
      </c>
      <c r="I3621" s="77">
        <f t="shared" si="526"/>
        <v>-0.5</v>
      </c>
      <c r="J3621" s="77">
        <f t="shared" si="527"/>
        <v>-1</v>
      </c>
      <c r="K3621" s="80">
        <v>3</v>
      </c>
      <c r="L3621" s="74"/>
      <c r="M3621" s="8"/>
    </row>
    <row r="3622" spans="1:13" s="1" customFormat="1" ht="15" hidden="1" customHeight="1">
      <c r="A3622" s="137">
        <v>36735</v>
      </c>
      <c r="B3622" s="209" t="s">
        <v>361</v>
      </c>
      <c r="C3622" s="74" t="s">
        <v>362</v>
      </c>
      <c r="D3622" s="156" t="s">
        <v>901</v>
      </c>
      <c r="E3622" s="78">
        <v>18</v>
      </c>
      <c r="F3622" s="77">
        <v>22.5</v>
      </c>
      <c r="G3622" s="77">
        <v>21.625</v>
      </c>
      <c r="H3622" s="91">
        <f t="shared" si="525"/>
        <v>0.2013888888888889</v>
      </c>
      <c r="I3622" s="77">
        <f t="shared" si="526"/>
        <v>4.5</v>
      </c>
      <c r="J3622" s="77">
        <f t="shared" si="527"/>
        <v>3.625</v>
      </c>
      <c r="K3622" s="80">
        <v>4</v>
      </c>
      <c r="L3622" s="74"/>
      <c r="M3622" s="8"/>
    </row>
    <row r="3623" spans="1:13" s="1" customFormat="1" ht="15" hidden="1" customHeight="1">
      <c r="A3623" s="137">
        <v>36735</v>
      </c>
      <c r="B3623" s="209" t="s">
        <v>363</v>
      </c>
      <c r="C3623" s="74" t="s">
        <v>364</v>
      </c>
      <c r="D3623" s="156" t="s">
        <v>365</v>
      </c>
      <c r="E3623" s="78">
        <v>10</v>
      </c>
      <c r="F3623" s="77">
        <v>10</v>
      </c>
      <c r="G3623" s="77">
        <v>11.875</v>
      </c>
      <c r="H3623" s="91">
        <f t="shared" si="525"/>
        <v>0.1875</v>
      </c>
      <c r="I3623" s="77">
        <f t="shared" si="526"/>
        <v>0</v>
      </c>
      <c r="J3623" s="77">
        <f t="shared" si="527"/>
        <v>1.875</v>
      </c>
      <c r="K3623" s="80">
        <v>3</v>
      </c>
      <c r="L3623" s="74"/>
      <c r="M3623" s="8"/>
    </row>
    <row r="3624" spans="1:13" s="1" customFormat="1" ht="15" hidden="1" customHeight="1">
      <c r="A3624" s="137">
        <v>36735</v>
      </c>
      <c r="B3624" s="209" t="s">
        <v>3185</v>
      </c>
      <c r="C3624" s="74" t="s">
        <v>3186</v>
      </c>
      <c r="D3624" s="73" t="s">
        <v>3187</v>
      </c>
      <c r="E3624" s="78">
        <v>18</v>
      </c>
      <c r="F3624" s="77">
        <v>24</v>
      </c>
      <c r="G3624" s="77">
        <v>25</v>
      </c>
      <c r="H3624" s="91">
        <f t="shared" si="525"/>
        <v>0.3888888888888889</v>
      </c>
      <c r="I3624" s="77">
        <f t="shared" si="526"/>
        <v>6</v>
      </c>
      <c r="J3624" s="77">
        <f t="shared" si="527"/>
        <v>7</v>
      </c>
      <c r="K3624" s="80">
        <v>2</v>
      </c>
      <c r="L3624" s="74"/>
      <c r="M3624" s="8"/>
    </row>
    <row r="3625" spans="1:13" s="1" customFormat="1" ht="15" hidden="1" customHeight="1">
      <c r="A3625" s="137">
        <v>36735</v>
      </c>
      <c r="B3625" s="209" t="s">
        <v>3188</v>
      </c>
      <c r="C3625" s="74" t="s">
        <v>3189</v>
      </c>
      <c r="D3625" s="73" t="s">
        <v>4960</v>
      </c>
      <c r="E3625" s="78">
        <v>36</v>
      </c>
      <c r="F3625" s="77">
        <v>74</v>
      </c>
      <c r="G3625" s="77">
        <v>84.71875</v>
      </c>
      <c r="H3625" s="91">
        <f t="shared" si="525"/>
        <v>1.3532986111111112</v>
      </c>
      <c r="I3625" s="77">
        <f t="shared" si="526"/>
        <v>38</v>
      </c>
      <c r="J3625" s="77">
        <f t="shared" si="527"/>
        <v>48.71875</v>
      </c>
      <c r="K3625" s="80">
        <v>4</v>
      </c>
      <c r="L3625" s="74"/>
      <c r="M3625" s="8"/>
    </row>
    <row r="3626" spans="1:13" s="1" customFormat="1" ht="15" hidden="1" customHeight="1">
      <c r="A3626" s="137">
        <v>36735</v>
      </c>
      <c r="B3626" s="233" t="s">
        <v>3190</v>
      </c>
      <c r="C3626" s="74" t="s">
        <v>3191</v>
      </c>
      <c r="D3626" s="233" t="s">
        <v>677</v>
      </c>
      <c r="E3626" s="78">
        <v>16</v>
      </c>
      <c r="F3626" s="77">
        <v>29.875</v>
      </c>
      <c r="G3626" s="77">
        <v>39.171875</v>
      </c>
      <c r="H3626" s="91">
        <f t="shared" si="525"/>
        <v>1.4482421875</v>
      </c>
      <c r="I3626" s="77">
        <f t="shared" si="526"/>
        <v>13.875</v>
      </c>
      <c r="J3626" s="77">
        <f t="shared" si="527"/>
        <v>23.171875</v>
      </c>
      <c r="K3626" s="80">
        <v>4</v>
      </c>
      <c r="L3626" s="74"/>
      <c r="M3626" s="8"/>
    </row>
    <row r="3627" spans="1:13" s="1" customFormat="1" ht="15" hidden="1" customHeight="1">
      <c r="A3627" s="137">
        <v>36735</v>
      </c>
      <c r="B3627" s="209" t="s">
        <v>3192</v>
      </c>
      <c r="C3627" s="74" t="s">
        <v>3193</v>
      </c>
      <c r="D3627" s="73" t="s">
        <v>4960</v>
      </c>
      <c r="E3627" s="78">
        <v>15</v>
      </c>
      <c r="F3627" s="77">
        <v>20</v>
      </c>
      <c r="G3627" s="77">
        <v>25.5625</v>
      </c>
      <c r="H3627" s="91">
        <f t="shared" si="525"/>
        <v>0.70416666666666672</v>
      </c>
      <c r="I3627" s="77">
        <f t="shared" si="526"/>
        <v>5</v>
      </c>
      <c r="J3627" s="77">
        <f t="shared" si="527"/>
        <v>10.5625</v>
      </c>
      <c r="K3627" s="80">
        <v>3</v>
      </c>
      <c r="L3627" s="74"/>
      <c r="M3627" s="8"/>
    </row>
    <row r="3628" spans="1:13" s="1" customFormat="1" ht="15" hidden="1" customHeight="1">
      <c r="A3628" s="137">
        <v>36735</v>
      </c>
      <c r="B3628" s="73" t="s">
        <v>3194</v>
      </c>
      <c r="C3628" s="74" t="s">
        <v>3195</v>
      </c>
      <c r="D3628" s="73" t="s">
        <v>677</v>
      </c>
      <c r="E3628" s="78">
        <v>14</v>
      </c>
      <c r="F3628" s="77">
        <v>18</v>
      </c>
      <c r="G3628" s="77">
        <v>33.0625</v>
      </c>
      <c r="H3628" s="91">
        <f t="shared" si="525"/>
        <v>1.3616071428571428</v>
      </c>
      <c r="I3628" s="77">
        <f t="shared" si="526"/>
        <v>4</v>
      </c>
      <c r="J3628" s="77">
        <f t="shared" si="527"/>
        <v>19.0625</v>
      </c>
      <c r="K3628" s="80">
        <v>4</v>
      </c>
      <c r="L3628" s="74"/>
      <c r="M3628" s="8"/>
    </row>
    <row r="3629" spans="1:13" s="1" customFormat="1" ht="15" hidden="1" customHeight="1">
      <c r="A3629" s="137">
        <v>36739</v>
      </c>
      <c r="B3629" s="209" t="s">
        <v>3198</v>
      </c>
      <c r="C3629" s="74" t="s">
        <v>3199</v>
      </c>
      <c r="D3629" s="73" t="s">
        <v>4954</v>
      </c>
      <c r="E3629" s="78">
        <v>12</v>
      </c>
      <c r="F3629" s="77">
        <v>12.0625</v>
      </c>
      <c r="G3629" s="77">
        <v>12.4375</v>
      </c>
      <c r="H3629" s="91">
        <f t="shared" si="525"/>
        <v>3.6458333333333336E-2</v>
      </c>
      <c r="I3629" s="77">
        <f t="shared" si="526"/>
        <v>6.25E-2</v>
      </c>
      <c r="J3629" s="77">
        <f t="shared" si="527"/>
        <v>0.4375</v>
      </c>
      <c r="K3629" s="80">
        <v>3</v>
      </c>
      <c r="L3629" s="74" t="s">
        <v>3006</v>
      </c>
      <c r="M3629" s="8"/>
    </row>
    <row r="3630" spans="1:13" s="1" customFormat="1" ht="15" hidden="1" customHeight="1">
      <c r="A3630" s="137">
        <v>36739</v>
      </c>
      <c r="B3630" s="156" t="s">
        <v>3112</v>
      </c>
      <c r="C3630" s="74" t="s">
        <v>3113</v>
      </c>
      <c r="D3630" s="156" t="s">
        <v>4972</v>
      </c>
      <c r="E3630" s="78">
        <v>7</v>
      </c>
      <c r="F3630" s="77">
        <v>7.625</v>
      </c>
      <c r="G3630" s="77">
        <v>7</v>
      </c>
      <c r="H3630" s="91">
        <f t="shared" si="525"/>
        <v>0</v>
      </c>
      <c r="I3630" s="77">
        <f t="shared" si="526"/>
        <v>0.625</v>
      </c>
      <c r="J3630" s="77">
        <f t="shared" si="527"/>
        <v>0</v>
      </c>
      <c r="K3630" s="80">
        <v>1</v>
      </c>
      <c r="L3630" s="74"/>
      <c r="M3630" s="8"/>
    </row>
    <row r="3631" spans="1:13" s="1" customFormat="1" ht="15" hidden="1" customHeight="1">
      <c r="A3631" s="137">
        <v>36739</v>
      </c>
      <c r="B3631" s="209" t="s">
        <v>3114</v>
      </c>
      <c r="C3631" s="74" t="s">
        <v>3115</v>
      </c>
      <c r="D3631" s="156" t="s">
        <v>983</v>
      </c>
      <c r="E3631" s="78">
        <v>10</v>
      </c>
      <c r="F3631" s="77">
        <v>9.75</v>
      </c>
      <c r="G3631" s="77">
        <v>10.0625</v>
      </c>
      <c r="H3631" s="91">
        <f t="shared" si="525"/>
        <v>6.2500000000000003E-3</v>
      </c>
      <c r="I3631" s="77">
        <f t="shared" si="526"/>
        <v>-0.25</v>
      </c>
      <c r="J3631" s="77">
        <f t="shared" si="527"/>
        <v>6.25E-2</v>
      </c>
      <c r="K3631" s="80">
        <v>1</v>
      </c>
      <c r="L3631" s="74"/>
      <c r="M3631" s="8"/>
    </row>
    <row r="3632" spans="1:13" s="1" customFormat="1" ht="15" hidden="1" customHeight="1">
      <c r="A3632" s="137">
        <v>36739</v>
      </c>
      <c r="B3632" s="209" t="s">
        <v>3196</v>
      </c>
      <c r="C3632" s="74" t="s">
        <v>3197</v>
      </c>
      <c r="D3632" s="156" t="s">
        <v>983</v>
      </c>
      <c r="E3632" s="78">
        <v>12</v>
      </c>
      <c r="F3632" s="77">
        <v>13.5</v>
      </c>
      <c r="G3632" s="77">
        <v>14</v>
      </c>
      <c r="H3632" s="91">
        <f t="shared" si="525"/>
        <v>0.16666666666666666</v>
      </c>
      <c r="I3632" s="77">
        <f t="shared" si="526"/>
        <v>1.5</v>
      </c>
      <c r="J3632" s="77">
        <f t="shared" si="527"/>
        <v>2</v>
      </c>
      <c r="K3632" s="80">
        <v>3</v>
      </c>
      <c r="L3632" s="74"/>
      <c r="M3632" s="8"/>
    </row>
    <row r="3633" spans="1:13" s="1" customFormat="1" ht="15" hidden="1" customHeight="1">
      <c r="A3633" s="137">
        <v>36739</v>
      </c>
      <c r="B3633" s="234" t="s">
        <v>3110</v>
      </c>
      <c r="C3633" s="74" t="s">
        <v>3111</v>
      </c>
      <c r="D3633" s="235" t="s">
        <v>680</v>
      </c>
      <c r="E3633" s="78">
        <v>20</v>
      </c>
      <c r="F3633" s="77">
        <v>45</v>
      </c>
      <c r="G3633" s="77">
        <v>56.75</v>
      </c>
      <c r="H3633" s="91">
        <f t="shared" si="525"/>
        <v>1.8374999999999999</v>
      </c>
      <c r="I3633" s="77">
        <f t="shared" si="526"/>
        <v>25</v>
      </c>
      <c r="J3633" s="77">
        <f t="shared" si="527"/>
        <v>36.75</v>
      </c>
      <c r="K3633" s="80">
        <v>4</v>
      </c>
      <c r="L3633" s="74"/>
      <c r="M3633" s="8"/>
    </row>
    <row r="3634" spans="1:13" s="1" customFormat="1" ht="15" hidden="1" customHeight="1">
      <c r="A3634" s="137">
        <v>36740</v>
      </c>
      <c r="B3634" s="235" t="s">
        <v>3208</v>
      </c>
      <c r="C3634" s="152" t="s">
        <v>3209</v>
      </c>
      <c r="D3634" s="235" t="s">
        <v>3210</v>
      </c>
      <c r="E3634" s="78">
        <v>6.5</v>
      </c>
      <c r="F3634" s="77">
        <v>6.375</v>
      </c>
      <c r="G3634" s="77">
        <v>6.125</v>
      </c>
      <c r="H3634" s="91">
        <f t="shared" si="525"/>
        <v>-5.7692307692307696E-2</v>
      </c>
      <c r="I3634" s="77">
        <f t="shared" si="526"/>
        <v>-0.125</v>
      </c>
      <c r="J3634" s="77">
        <f t="shared" si="527"/>
        <v>-0.375</v>
      </c>
      <c r="K3634" s="80">
        <v>1</v>
      </c>
      <c r="L3634" s="74"/>
      <c r="M3634" s="8"/>
    </row>
    <row r="3635" spans="1:13" s="1" customFormat="1" ht="15" hidden="1" customHeight="1">
      <c r="A3635" s="137">
        <v>36740</v>
      </c>
      <c r="B3635" s="234" t="s">
        <v>1718</v>
      </c>
      <c r="C3635" s="152" t="s">
        <v>1719</v>
      </c>
      <c r="D3635" s="235" t="s">
        <v>3380</v>
      </c>
      <c r="E3635" s="78">
        <v>13</v>
      </c>
      <c r="F3635" s="77">
        <v>15</v>
      </c>
      <c r="G3635" s="77">
        <v>16.125</v>
      </c>
      <c r="H3635" s="91">
        <f t="shared" si="525"/>
        <v>0.24038461538461539</v>
      </c>
      <c r="I3635" s="77">
        <f t="shared" si="526"/>
        <v>2</v>
      </c>
      <c r="J3635" s="77">
        <f t="shared" si="527"/>
        <v>3.125</v>
      </c>
      <c r="K3635" s="80">
        <v>3</v>
      </c>
      <c r="L3635" s="74"/>
      <c r="M3635" s="8"/>
    </row>
    <row r="3636" spans="1:13" s="1" customFormat="1" ht="15" hidden="1" customHeight="1">
      <c r="A3636" s="137">
        <v>36740</v>
      </c>
      <c r="B3636" s="156" t="s">
        <v>1720</v>
      </c>
      <c r="C3636" s="152" t="s">
        <v>1721</v>
      </c>
      <c r="D3636" s="156" t="s">
        <v>4957</v>
      </c>
      <c r="E3636" s="78">
        <v>13</v>
      </c>
      <c r="F3636" s="77">
        <v>18</v>
      </c>
      <c r="G3636" s="77">
        <v>18.5</v>
      </c>
      <c r="H3636" s="91">
        <f t="shared" si="525"/>
        <v>0.42307692307692307</v>
      </c>
      <c r="I3636" s="77">
        <f t="shared" si="526"/>
        <v>5</v>
      </c>
      <c r="J3636" s="77">
        <f t="shared" si="527"/>
        <v>5.5</v>
      </c>
      <c r="K3636" s="80">
        <v>4</v>
      </c>
      <c r="L3636" s="74"/>
      <c r="M3636" s="8"/>
    </row>
    <row r="3637" spans="1:13" s="1" customFormat="1" ht="15" hidden="1" customHeight="1">
      <c r="A3637" s="137">
        <v>36740</v>
      </c>
      <c r="B3637" s="209" t="s">
        <v>3200</v>
      </c>
      <c r="C3637" s="74" t="s">
        <v>3201</v>
      </c>
      <c r="D3637" s="156" t="s">
        <v>3202</v>
      </c>
      <c r="E3637" s="78">
        <v>15</v>
      </c>
      <c r="F3637" s="77">
        <v>20</v>
      </c>
      <c r="G3637" s="77">
        <v>20.25</v>
      </c>
      <c r="H3637" s="91">
        <f t="shared" si="525"/>
        <v>0.35</v>
      </c>
      <c r="I3637" s="77">
        <f t="shared" si="526"/>
        <v>5</v>
      </c>
      <c r="J3637" s="77">
        <f t="shared" si="527"/>
        <v>5.25</v>
      </c>
      <c r="K3637" s="80">
        <v>2</v>
      </c>
      <c r="L3637" s="74"/>
      <c r="M3637" s="8"/>
    </row>
    <row r="3638" spans="1:13" s="1" customFormat="1" ht="15" hidden="1" customHeight="1">
      <c r="A3638" s="137">
        <v>36740</v>
      </c>
      <c r="B3638" s="209" t="s">
        <v>3203</v>
      </c>
      <c r="C3638" s="152" t="s">
        <v>3204</v>
      </c>
      <c r="D3638" s="73" t="s">
        <v>3205</v>
      </c>
      <c r="E3638" s="78">
        <v>16.5</v>
      </c>
      <c r="F3638" s="77">
        <v>18.625</v>
      </c>
      <c r="G3638" s="77">
        <v>19</v>
      </c>
      <c r="H3638" s="91">
        <f t="shared" si="525"/>
        <v>0.15151515151515152</v>
      </c>
      <c r="I3638" s="77">
        <f t="shared" si="526"/>
        <v>2.125</v>
      </c>
      <c r="J3638" s="77">
        <f t="shared" si="527"/>
        <v>2.5</v>
      </c>
      <c r="K3638" s="80">
        <v>2</v>
      </c>
      <c r="L3638" s="74"/>
      <c r="M3638" s="8"/>
    </row>
    <row r="3639" spans="1:13" s="1" customFormat="1" ht="15" hidden="1" customHeight="1">
      <c r="A3639" s="137">
        <v>36740</v>
      </c>
      <c r="B3639" s="156" t="s">
        <v>3206</v>
      </c>
      <c r="C3639" s="152" t="s">
        <v>3207</v>
      </c>
      <c r="D3639" s="156" t="s">
        <v>4960</v>
      </c>
      <c r="E3639" s="78">
        <v>13</v>
      </c>
      <c r="F3639" s="77">
        <v>18.5</v>
      </c>
      <c r="G3639" s="77">
        <v>18.140625</v>
      </c>
      <c r="H3639" s="91">
        <f t="shared" si="525"/>
        <v>0.39543269230769229</v>
      </c>
      <c r="I3639" s="77">
        <f t="shared" si="526"/>
        <v>5.5</v>
      </c>
      <c r="J3639" s="77">
        <f t="shared" si="527"/>
        <v>5.140625</v>
      </c>
      <c r="K3639" s="80">
        <v>3</v>
      </c>
      <c r="L3639" s="74"/>
      <c r="M3639" s="8"/>
    </row>
    <row r="3640" spans="1:13" s="1" customFormat="1" ht="15" hidden="1" customHeight="1">
      <c r="A3640" s="137">
        <v>36741</v>
      </c>
      <c r="B3640" s="156" t="s">
        <v>307</v>
      </c>
      <c r="C3640" s="152" t="s">
        <v>308</v>
      </c>
      <c r="D3640" s="156" t="s">
        <v>309</v>
      </c>
      <c r="E3640" s="78">
        <v>13</v>
      </c>
      <c r="F3640" s="77">
        <v>10.5</v>
      </c>
      <c r="G3640" s="77">
        <v>9.5</v>
      </c>
      <c r="H3640" s="91">
        <f t="shared" si="525"/>
        <v>-0.26923076923076922</v>
      </c>
      <c r="I3640" s="77">
        <f t="shared" si="526"/>
        <v>-2.5</v>
      </c>
      <c r="J3640" s="77">
        <f t="shared" si="527"/>
        <v>-3.5</v>
      </c>
      <c r="K3640" s="80">
        <v>3</v>
      </c>
      <c r="L3640" s="74" t="s">
        <v>3006</v>
      </c>
      <c r="M3640" s="8"/>
    </row>
    <row r="3641" spans="1:13" s="1" customFormat="1" ht="15" hidden="1" customHeight="1">
      <c r="A3641" s="137">
        <v>36741</v>
      </c>
      <c r="B3641" s="230" t="s">
        <v>310</v>
      </c>
      <c r="C3641" s="152" t="s">
        <v>311</v>
      </c>
      <c r="D3641" s="230" t="s">
        <v>4960</v>
      </c>
      <c r="E3641" s="78">
        <v>12</v>
      </c>
      <c r="F3641" s="77">
        <v>11.125</v>
      </c>
      <c r="G3641" s="77">
        <v>10.5</v>
      </c>
      <c r="H3641" s="91">
        <f t="shared" si="525"/>
        <v>-0.125</v>
      </c>
      <c r="I3641" s="77">
        <f t="shared" si="526"/>
        <v>-0.875</v>
      </c>
      <c r="J3641" s="77">
        <f t="shared" si="527"/>
        <v>-1.5</v>
      </c>
      <c r="K3641" s="80">
        <v>3</v>
      </c>
      <c r="L3641" s="74" t="s">
        <v>3006</v>
      </c>
      <c r="M3641" s="8"/>
    </row>
    <row r="3642" spans="1:13" s="1" customFormat="1" ht="15" hidden="1" customHeight="1">
      <c r="A3642" s="137">
        <v>36741</v>
      </c>
      <c r="B3642" s="156" t="s">
        <v>312</v>
      </c>
      <c r="C3642" s="152" t="s">
        <v>313</v>
      </c>
      <c r="D3642" s="156" t="s">
        <v>4954</v>
      </c>
      <c r="E3642" s="78">
        <v>11</v>
      </c>
      <c r="F3642" s="77">
        <v>11.03125</v>
      </c>
      <c r="G3642" s="77">
        <v>9.90625</v>
      </c>
      <c r="H3642" s="91">
        <f t="shared" si="525"/>
        <v>-9.9431818181818177E-2</v>
      </c>
      <c r="I3642" s="77">
        <f t="shared" si="526"/>
        <v>3.125E-2</v>
      </c>
      <c r="J3642" s="77">
        <f t="shared" si="527"/>
        <v>-1.09375</v>
      </c>
      <c r="K3642" s="80">
        <v>3</v>
      </c>
      <c r="L3642" s="74" t="s">
        <v>3006</v>
      </c>
      <c r="M3642" s="8"/>
    </row>
    <row r="3643" spans="1:13" s="1" customFormat="1" ht="15" hidden="1" customHeight="1">
      <c r="A3643" s="137">
        <v>36741</v>
      </c>
      <c r="B3643" s="230" t="s">
        <v>1728</v>
      </c>
      <c r="C3643" s="152" t="s">
        <v>1729</v>
      </c>
      <c r="D3643" s="230" t="s">
        <v>983</v>
      </c>
      <c r="E3643" s="78">
        <v>15</v>
      </c>
      <c r="F3643" s="77">
        <v>18</v>
      </c>
      <c r="G3643" s="77">
        <v>19</v>
      </c>
      <c r="H3643" s="91">
        <f t="shared" si="525"/>
        <v>0.26666666666666666</v>
      </c>
      <c r="I3643" s="77">
        <f t="shared" si="526"/>
        <v>3</v>
      </c>
      <c r="J3643" s="77">
        <f t="shared" si="527"/>
        <v>4</v>
      </c>
      <c r="K3643" s="80">
        <v>3</v>
      </c>
      <c r="L3643" s="74"/>
      <c r="M3643" s="8"/>
    </row>
    <row r="3644" spans="1:13" s="1" customFormat="1" ht="15" hidden="1" customHeight="1">
      <c r="A3644" s="137">
        <v>36741</v>
      </c>
      <c r="B3644" s="156" t="s">
        <v>2264</v>
      </c>
      <c r="C3644" s="152" t="s">
        <v>2265</v>
      </c>
      <c r="D3644" s="156" t="s">
        <v>4954</v>
      </c>
      <c r="E3644" s="78">
        <v>14</v>
      </c>
      <c r="F3644" s="77">
        <v>16.25</v>
      </c>
      <c r="G3644" s="77">
        <v>17.875</v>
      </c>
      <c r="H3644" s="91">
        <f t="shared" si="525"/>
        <v>0.2767857142857143</v>
      </c>
      <c r="I3644" s="77">
        <f t="shared" si="526"/>
        <v>2.25</v>
      </c>
      <c r="J3644" s="77">
        <f t="shared" si="527"/>
        <v>3.875</v>
      </c>
      <c r="K3644" s="80">
        <v>3</v>
      </c>
      <c r="L3644" s="74"/>
      <c r="M3644" s="8"/>
    </row>
    <row r="3645" spans="1:13" s="1" customFormat="1" ht="15" hidden="1" customHeight="1">
      <c r="A3645" s="137">
        <v>36741</v>
      </c>
      <c r="B3645" s="156" t="s">
        <v>1722</v>
      </c>
      <c r="C3645" s="152" t="s">
        <v>1723</v>
      </c>
      <c r="D3645" s="156" t="s">
        <v>1072</v>
      </c>
      <c r="E3645" s="78">
        <v>14.25</v>
      </c>
      <c r="F3645" s="77">
        <v>18</v>
      </c>
      <c r="G3645" s="77">
        <v>18.5</v>
      </c>
      <c r="H3645" s="91">
        <f t="shared" si="525"/>
        <v>0.2982456140350877</v>
      </c>
      <c r="I3645" s="77">
        <f t="shared" si="526"/>
        <v>3.75</v>
      </c>
      <c r="J3645" s="77">
        <f t="shared" si="527"/>
        <v>4.25</v>
      </c>
      <c r="K3645" s="80">
        <v>2</v>
      </c>
      <c r="L3645" s="74"/>
      <c r="M3645" s="8"/>
    </row>
    <row r="3646" spans="1:13" s="1" customFormat="1" ht="15" hidden="1" customHeight="1">
      <c r="A3646" s="137">
        <v>36741</v>
      </c>
      <c r="B3646" s="234" t="s">
        <v>1724</v>
      </c>
      <c r="C3646" s="152" t="s">
        <v>1725</v>
      </c>
      <c r="D3646" s="235" t="s">
        <v>677</v>
      </c>
      <c r="E3646" s="78">
        <v>21</v>
      </c>
      <c r="F3646" s="77">
        <v>46</v>
      </c>
      <c r="G3646" s="77">
        <v>36.125</v>
      </c>
      <c r="H3646" s="91">
        <f t="shared" si="525"/>
        <v>0.72023809523809523</v>
      </c>
      <c r="I3646" s="77">
        <f t="shared" si="526"/>
        <v>25</v>
      </c>
      <c r="J3646" s="77">
        <f t="shared" si="527"/>
        <v>15.125</v>
      </c>
      <c r="K3646" s="80">
        <v>4</v>
      </c>
      <c r="L3646" s="74"/>
      <c r="M3646" s="8"/>
    </row>
    <row r="3647" spans="1:13" s="1" customFormat="1" ht="15" hidden="1" customHeight="1">
      <c r="A3647" s="137">
        <v>36741</v>
      </c>
      <c r="B3647" s="230" t="s">
        <v>1726</v>
      </c>
      <c r="C3647" s="152" t="s">
        <v>1727</v>
      </c>
      <c r="D3647" s="230" t="s">
        <v>983</v>
      </c>
      <c r="E3647" s="78">
        <v>17</v>
      </c>
      <c r="F3647" s="77">
        <v>25</v>
      </c>
      <c r="G3647" s="77">
        <v>21.875</v>
      </c>
      <c r="H3647" s="91">
        <f t="shared" si="525"/>
        <v>0.28676470588235292</v>
      </c>
      <c r="I3647" s="77">
        <f t="shared" si="526"/>
        <v>8</v>
      </c>
      <c r="J3647" s="77">
        <f t="shared" si="527"/>
        <v>4.875</v>
      </c>
      <c r="K3647" s="80">
        <v>3</v>
      </c>
      <c r="L3647" s="74"/>
      <c r="M3647" s="8"/>
    </row>
    <row r="3648" spans="1:13" s="1" customFormat="1" ht="15" hidden="1" customHeight="1">
      <c r="A3648" s="137">
        <v>36742</v>
      </c>
      <c r="B3648" s="234" t="s">
        <v>329</v>
      </c>
      <c r="C3648" s="152" t="s">
        <v>330</v>
      </c>
      <c r="D3648" s="235" t="s">
        <v>677</v>
      </c>
      <c r="E3648" s="78">
        <v>14</v>
      </c>
      <c r="F3648" s="77">
        <v>14</v>
      </c>
      <c r="G3648" s="77">
        <v>14.0625</v>
      </c>
      <c r="H3648" s="91">
        <f t="shared" si="525"/>
        <v>4.464285714285714E-3</v>
      </c>
      <c r="I3648" s="77">
        <f t="shared" si="526"/>
        <v>0</v>
      </c>
      <c r="J3648" s="77">
        <f t="shared" si="527"/>
        <v>6.25E-2</v>
      </c>
      <c r="K3648" s="80">
        <v>3</v>
      </c>
      <c r="L3648" s="74" t="s">
        <v>3006</v>
      </c>
      <c r="M3648" s="8"/>
    </row>
    <row r="3649" spans="1:13" s="1" customFormat="1" ht="15" hidden="1" customHeight="1">
      <c r="A3649" s="137">
        <v>36742</v>
      </c>
      <c r="B3649" s="236" t="s">
        <v>323</v>
      </c>
      <c r="C3649" s="152" t="s">
        <v>324</v>
      </c>
      <c r="D3649" s="237" t="s">
        <v>325</v>
      </c>
      <c r="E3649" s="78">
        <v>8</v>
      </c>
      <c r="F3649" s="77">
        <v>8.03125</v>
      </c>
      <c r="G3649" s="77">
        <v>8.125</v>
      </c>
      <c r="H3649" s="91">
        <f t="shared" si="525"/>
        <v>1.5625E-2</v>
      </c>
      <c r="I3649" s="77">
        <f t="shared" si="526"/>
        <v>3.125E-2</v>
      </c>
      <c r="J3649" s="77">
        <f t="shared" si="527"/>
        <v>0.125</v>
      </c>
      <c r="K3649" s="80">
        <v>1</v>
      </c>
      <c r="L3649" s="74"/>
      <c r="M3649" s="8"/>
    </row>
    <row r="3650" spans="1:13" s="1" customFormat="1" ht="15" hidden="1" customHeight="1">
      <c r="A3650" s="137">
        <v>36742</v>
      </c>
      <c r="B3650" s="234" t="s">
        <v>326</v>
      </c>
      <c r="C3650" s="152" t="s">
        <v>327</v>
      </c>
      <c r="D3650" s="235" t="s">
        <v>328</v>
      </c>
      <c r="E3650" s="78">
        <v>11</v>
      </c>
      <c r="F3650" s="77">
        <v>10.625</v>
      </c>
      <c r="G3650" s="77">
        <v>12.1875</v>
      </c>
      <c r="H3650" s="91">
        <f t="shared" si="525"/>
        <v>0.10795454545454546</v>
      </c>
      <c r="I3650" s="77">
        <f t="shared" si="526"/>
        <v>-0.375</v>
      </c>
      <c r="J3650" s="77">
        <f t="shared" si="527"/>
        <v>1.1875</v>
      </c>
      <c r="K3650" s="80">
        <v>2</v>
      </c>
      <c r="L3650" s="74"/>
      <c r="M3650" s="8"/>
    </row>
    <row r="3651" spans="1:13" s="1" customFormat="1" ht="15" hidden="1" customHeight="1">
      <c r="A3651" s="137">
        <v>36742</v>
      </c>
      <c r="B3651" s="234" t="s">
        <v>331</v>
      </c>
      <c r="C3651" s="152" t="s">
        <v>332</v>
      </c>
      <c r="D3651" s="237" t="s">
        <v>4963</v>
      </c>
      <c r="E3651" s="78">
        <v>10</v>
      </c>
      <c r="F3651" s="77">
        <v>8.5</v>
      </c>
      <c r="G3651" s="77">
        <v>8</v>
      </c>
      <c r="H3651" s="91">
        <f t="shared" si="525"/>
        <v>-0.2</v>
      </c>
      <c r="I3651" s="77">
        <f t="shared" si="526"/>
        <v>-1.5</v>
      </c>
      <c r="J3651" s="77">
        <f t="shared" si="527"/>
        <v>-2</v>
      </c>
      <c r="K3651" s="80">
        <v>1</v>
      </c>
      <c r="L3651" s="74"/>
      <c r="M3651" s="8"/>
    </row>
    <row r="3652" spans="1:13" s="1" customFormat="1" ht="15" hidden="1" customHeight="1">
      <c r="A3652" s="137">
        <v>36742</v>
      </c>
      <c r="B3652" s="236" t="s">
        <v>314</v>
      </c>
      <c r="C3652" s="152" t="s">
        <v>315</v>
      </c>
      <c r="D3652" s="237" t="s">
        <v>3170</v>
      </c>
      <c r="E3652" s="78">
        <v>15</v>
      </c>
      <c r="F3652" s="77">
        <v>19</v>
      </c>
      <c r="G3652" s="77">
        <v>19.125</v>
      </c>
      <c r="H3652" s="91">
        <f t="shared" si="525"/>
        <v>0.27500000000000002</v>
      </c>
      <c r="I3652" s="77">
        <f t="shared" si="526"/>
        <v>4</v>
      </c>
      <c r="J3652" s="77">
        <f t="shared" si="527"/>
        <v>4.125</v>
      </c>
      <c r="K3652" s="80">
        <v>2</v>
      </c>
      <c r="L3652" s="74"/>
      <c r="M3652" s="8"/>
    </row>
    <row r="3653" spans="1:13" s="1" customFormat="1" ht="15" hidden="1" customHeight="1">
      <c r="A3653" s="137">
        <v>36742</v>
      </c>
      <c r="B3653" s="237" t="s">
        <v>316</v>
      </c>
      <c r="C3653" s="152" t="s">
        <v>317</v>
      </c>
      <c r="D3653" s="237" t="s">
        <v>318</v>
      </c>
      <c r="E3653" s="78">
        <v>13</v>
      </c>
      <c r="F3653" s="77">
        <v>20.4375</v>
      </c>
      <c r="G3653" s="77">
        <v>23.125</v>
      </c>
      <c r="H3653" s="91">
        <f t="shared" si="525"/>
        <v>0.77884615384615385</v>
      </c>
      <c r="I3653" s="77">
        <f t="shared" si="526"/>
        <v>7.4375</v>
      </c>
      <c r="J3653" s="77">
        <f t="shared" si="527"/>
        <v>10.125</v>
      </c>
      <c r="K3653" s="80">
        <v>3</v>
      </c>
      <c r="L3653" s="74"/>
      <c r="M3653" s="8"/>
    </row>
    <row r="3654" spans="1:13" s="1" customFormat="1" ht="15" hidden="1" customHeight="1">
      <c r="A3654" s="137">
        <v>36742</v>
      </c>
      <c r="B3654" s="73" t="s">
        <v>319</v>
      </c>
      <c r="C3654" s="152" t="s">
        <v>320</v>
      </c>
      <c r="D3654" s="73" t="s">
        <v>309</v>
      </c>
      <c r="E3654" s="78">
        <v>16</v>
      </c>
      <c r="F3654" s="77">
        <v>27</v>
      </c>
      <c r="G3654" s="77">
        <v>30.125</v>
      </c>
      <c r="H3654" s="91">
        <f t="shared" si="525"/>
        <v>0.8828125</v>
      </c>
      <c r="I3654" s="77">
        <f t="shared" si="526"/>
        <v>11</v>
      </c>
      <c r="J3654" s="77">
        <f t="shared" si="527"/>
        <v>14.125</v>
      </c>
      <c r="K3654" s="80">
        <v>4</v>
      </c>
      <c r="L3654" s="74"/>
    </row>
    <row r="3655" spans="1:13" s="1" customFormat="1" ht="15" hidden="1" customHeight="1">
      <c r="A3655" s="137">
        <v>36742</v>
      </c>
      <c r="B3655" s="209" t="s">
        <v>321</v>
      </c>
      <c r="C3655" s="152" t="s">
        <v>322</v>
      </c>
      <c r="D3655" s="73" t="s">
        <v>4957</v>
      </c>
      <c r="E3655" s="78">
        <v>17</v>
      </c>
      <c r="F3655" s="77">
        <v>28</v>
      </c>
      <c r="G3655" s="77">
        <v>22.5</v>
      </c>
      <c r="H3655" s="91">
        <f t="shared" si="525"/>
        <v>0.3235294117647059</v>
      </c>
      <c r="I3655" s="77">
        <f t="shared" si="526"/>
        <v>11</v>
      </c>
      <c r="J3655" s="77">
        <f t="shared" si="527"/>
        <v>5.5</v>
      </c>
      <c r="K3655" s="80">
        <v>3</v>
      </c>
      <c r="L3655" s="74"/>
    </row>
    <row r="3656" spans="1:13" s="1" customFormat="1" ht="15" customHeight="1">
      <c r="A3656" s="137">
        <v>36746</v>
      </c>
      <c r="B3656" s="234" t="s">
        <v>5021</v>
      </c>
      <c r="C3656" s="152" t="s">
        <v>5022</v>
      </c>
      <c r="D3656" s="235" t="s">
        <v>5023</v>
      </c>
      <c r="E3656" s="78">
        <v>15</v>
      </c>
      <c r="F3656" s="77">
        <v>16</v>
      </c>
      <c r="G3656" s="77">
        <v>17</v>
      </c>
      <c r="H3656" s="91">
        <f t="shared" si="525"/>
        <v>0.13333333333333333</v>
      </c>
      <c r="I3656" s="77">
        <f t="shared" si="526"/>
        <v>1</v>
      </c>
      <c r="J3656" s="77">
        <f t="shared" si="527"/>
        <v>2</v>
      </c>
      <c r="K3656" s="80">
        <v>3</v>
      </c>
      <c r="L3656" s="74"/>
      <c r="M3656" s="8"/>
    </row>
    <row r="3657" spans="1:13" s="1" customFormat="1" ht="15" hidden="1" customHeight="1">
      <c r="A3657" s="137">
        <v>36746</v>
      </c>
      <c r="B3657" s="156" t="s">
        <v>5024</v>
      </c>
      <c r="C3657" s="74" t="s">
        <v>5025</v>
      </c>
      <c r="D3657" s="156" t="s">
        <v>5026</v>
      </c>
      <c r="E3657" s="78">
        <v>8</v>
      </c>
      <c r="F3657" s="77">
        <v>7.9375</v>
      </c>
      <c r="G3657" s="77">
        <v>8.4375</v>
      </c>
      <c r="H3657" s="91">
        <f t="shared" si="525"/>
        <v>5.46875E-2</v>
      </c>
      <c r="I3657" s="77">
        <f t="shared" si="526"/>
        <v>-6.25E-2</v>
      </c>
      <c r="J3657" s="77">
        <f t="shared" si="527"/>
        <v>0.4375</v>
      </c>
      <c r="K3657" s="80">
        <v>1</v>
      </c>
      <c r="L3657" s="74"/>
      <c r="M3657" s="8"/>
    </row>
    <row r="3658" spans="1:13" s="1" customFormat="1" ht="15" hidden="1" customHeight="1">
      <c r="A3658" s="137">
        <v>36746</v>
      </c>
      <c r="B3658" s="236" t="s">
        <v>5027</v>
      </c>
      <c r="C3658" s="74" t="s">
        <v>5028</v>
      </c>
      <c r="D3658" s="237" t="s">
        <v>5029</v>
      </c>
      <c r="E3658" s="78">
        <v>16</v>
      </c>
      <c r="F3658" s="77">
        <v>17.9375</v>
      </c>
      <c r="G3658" s="77">
        <v>21.6875</v>
      </c>
      <c r="H3658" s="91">
        <f t="shared" si="525"/>
        <v>0.35546875</v>
      </c>
      <c r="I3658" s="77">
        <f t="shared" si="526"/>
        <v>1.9375</v>
      </c>
      <c r="J3658" s="77">
        <f t="shared" si="527"/>
        <v>5.6875</v>
      </c>
      <c r="K3658" s="80">
        <v>3</v>
      </c>
      <c r="L3658" s="74"/>
      <c r="M3658" s="8"/>
    </row>
    <row r="3659" spans="1:13" s="1" customFormat="1" ht="15" hidden="1" customHeight="1">
      <c r="A3659" s="137">
        <v>36746</v>
      </c>
      <c r="B3659" s="236" t="s">
        <v>2649</v>
      </c>
      <c r="C3659" s="152" t="s">
        <v>2650</v>
      </c>
      <c r="D3659" s="237" t="s">
        <v>4954</v>
      </c>
      <c r="E3659" s="78">
        <v>11</v>
      </c>
      <c r="F3659" s="77">
        <v>11.375</v>
      </c>
      <c r="G3659" s="77">
        <v>13.5</v>
      </c>
      <c r="H3659" s="91">
        <f t="shared" si="525"/>
        <v>0.22727272727272727</v>
      </c>
      <c r="I3659" s="77">
        <f t="shared" si="526"/>
        <v>0.375</v>
      </c>
      <c r="J3659" s="77">
        <f t="shared" si="527"/>
        <v>2.5</v>
      </c>
      <c r="K3659" s="80">
        <v>4</v>
      </c>
      <c r="L3659" s="74"/>
      <c r="M3659" s="8"/>
    </row>
    <row r="3660" spans="1:13" s="1" customFormat="1" ht="15" hidden="1" customHeight="1">
      <c r="A3660" s="137">
        <v>36746</v>
      </c>
      <c r="B3660" s="234" t="s">
        <v>2651</v>
      </c>
      <c r="C3660" s="74" t="s">
        <v>2652</v>
      </c>
      <c r="D3660" s="235" t="s">
        <v>4954</v>
      </c>
      <c r="E3660" s="78">
        <v>10</v>
      </c>
      <c r="F3660" s="77">
        <v>10</v>
      </c>
      <c r="G3660" s="77">
        <v>10</v>
      </c>
      <c r="H3660" s="91">
        <f t="shared" si="525"/>
        <v>0</v>
      </c>
      <c r="I3660" s="77">
        <f t="shared" si="526"/>
        <v>0</v>
      </c>
      <c r="J3660" s="77">
        <f t="shared" si="527"/>
        <v>0</v>
      </c>
      <c r="K3660" s="80">
        <v>1</v>
      </c>
      <c r="L3660" s="74"/>
      <c r="M3660" s="8"/>
    </row>
    <row r="3661" spans="1:13" s="1" customFormat="1" ht="15" hidden="1" customHeight="1">
      <c r="A3661" s="137">
        <v>36746</v>
      </c>
      <c r="B3661" s="236" t="s">
        <v>5016</v>
      </c>
      <c r="C3661" s="74" t="s">
        <v>5017</v>
      </c>
      <c r="D3661" s="237" t="s">
        <v>677</v>
      </c>
      <c r="E3661" s="78">
        <v>17</v>
      </c>
      <c r="F3661" s="77">
        <v>40</v>
      </c>
      <c r="G3661" s="77">
        <v>52.75</v>
      </c>
      <c r="H3661" s="91">
        <f t="shared" si="525"/>
        <v>2.1029411764705883</v>
      </c>
      <c r="I3661" s="77">
        <f t="shared" si="526"/>
        <v>23</v>
      </c>
      <c r="J3661" s="77">
        <f t="shared" si="527"/>
        <v>35.75</v>
      </c>
      <c r="K3661" s="80">
        <v>3</v>
      </c>
      <c r="L3661" s="74"/>
      <c r="M3661" s="8"/>
    </row>
    <row r="3662" spans="1:13" s="1" customFormat="1" ht="15" hidden="1" customHeight="1">
      <c r="A3662" s="137">
        <v>36746</v>
      </c>
      <c r="B3662" s="234" t="s">
        <v>5018</v>
      </c>
      <c r="C3662" s="74" t="s">
        <v>5019</v>
      </c>
      <c r="D3662" s="235" t="s">
        <v>5020</v>
      </c>
      <c r="E3662" s="78">
        <v>17</v>
      </c>
      <c r="F3662" s="77">
        <v>22.5</v>
      </c>
      <c r="G3662" s="77">
        <v>25</v>
      </c>
      <c r="H3662" s="91">
        <f t="shared" si="525"/>
        <v>0.47058823529411764</v>
      </c>
      <c r="I3662" s="77">
        <f t="shared" si="526"/>
        <v>5.5</v>
      </c>
      <c r="J3662" s="77">
        <f t="shared" si="527"/>
        <v>8</v>
      </c>
      <c r="K3662" s="80">
        <v>4</v>
      </c>
      <c r="L3662" s="74"/>
      <c r="M3662" s="8"/>
    </row>
    <row r="3663" spans="1:13" s="1" customFormat="1" ht="15" hidden="1" customHeight="1">
      <c r="A3663" s="137">
        <v>36747</v>
      </c>
      <c r="B3663" s="230" t="s">
        <v>2665</v>
      </c>
      <c r="C3663" s="152" t="s">
        <v>2666</v>
      </c>
      <c r="D3663" s="230" t="s">
        <v>2667</v>
      </c>
      <c r="E3663" s="78">
        <v>11</v>
      </c>
      <c r="F3663" s="77">
        <v>11</v>
      </c>
      <c r="G3663" s="77">
        <v>11</v>
      </c>
      <c r="H3663" s="91">
        <f t="shared" si="525"/>
        <v>0</v>
      </c>
      <c r="I3663" s="77">
        <f t="shared" si="526"/>
        <v>0</v>
      </c>
      <c r="J3663" s="77">
        <f t="shared" si="527"/>
        <v>0</v>
      </c>
      <c r="K3663" s="80">
        <v>3</v>
      </c>
      <c r="L3663" s="74" t="s">
        <v>3006</v>
      </c>
      <c r="M3663" s="8"/>
    </row>
    <row r="3664" spans="1:13" s="1" customFormat="1" ht="15" hidden="1" customHeight="1">
      <c r="A3664" s="137">
        <v>36747</v>
      </c>
      <c r="B3664" s="236" t="s">
        <v>2657</v>
      </c>
      <c r="C3664" s="152" t="s">
        <v>2658</v>
      </c>
      <c r="D3664" s="237" t="s">
        <v>4960</v>
      </c>
      <c r="E3664" s="78">
        <v>12</v>
      </c>
      <c r="F3664" s="77">
        <v>12.5</v>
      </c>
      <c r="G3664" s="77">
        <v>13</v>
      </c>
      <c r="H3664" s="91">
        <f t="shared" si="525"/>
        <v>8.3333333333333329E-2</v>
      </c>
      <c r="I3664" s="77">
        <f t="shared" si="526"/>
        <v>0.5</v>
      </c>
      <c r="J3664" s="77">
        <f t="shared" si="527"/>
        <v>1</v>
      </c>
      <c r="K3664" s="80">
        <v>3</v>
      </c>
      <c r="L3664" s="74"/>
      <c r="M3664" s="8"/>
    </row>
    <row r="3665" spans="1:13" s="1" customFormat="1" ht="15" hidden="1" customHeight="1">
      <c r="A3665" s="137">
        <v>36747</v>
      </c>
      <c r="B3665" s="234" t="s">
        <v>2659</v>
      </c>
      <c r="C3665" s="152" t="s">
        <v>2660</v>
      </c>
      <c r="D3665" s="235" t="s">
        <v>2661</v>
      </c>
      <c r="E3665" s="78">
        <v>10</v>
      </c>
      <c r="F3665" s="77">
        <v>10</v>
      </c>
      <c r="G3665" s="77">
        <v>10</v>
      </c>
      <c r="H3665" s="91">
        <f t="shared" ref="H3665:H3728" si="528">(G3665-E3665)/E3665</f>
        <v>0</v>
      </c>
      <c r="I3665" s="77">
        <f t="shared" ref="I3665:I3728" si="529">(F3665-E3665)</f>
        <v>0</v>
      </c>
      <c r="J3665" s="77">
        <f t="shared" ref="J3665:J3728" si="530">G3665-E3665</f>
        <v>0</v>
      </c>
      <c r="K3665" s="80">
        <v>1</v>
      </c>
      <c r="L3665" s="74"/>
      <c r="M3665" s="8"/>
    </row>
    <row r="3666" spans="1:13" s="1" customFormat="1" ht="15" hidden="1" customHeight="1">
      <c r="A3666" s="137">
        <v>36747</v>
      </c>
      <c r="B3666" s="237" t="s">
        <v>2662</v>
      </c>
      <c r="C3666" s="152" t="s">
        <v>2663</v>
      </c>
      <c r="D3666" s="237" t="s">
        <v>2664</v>
      </c>
      <c r="E3666" s="78">
        <v>9</v>
      </c>
      <c r="F3666" s="77">
        <v>17</v>
      </c>
      <c r="G3666" s="77">
        <v>8.75</v>
      </c>
      <c r="H3666" s="91">
        <f t="shared" si="528"/>
        <v>-2.7777777777777776E-2</v>
      </c>
      <c r="I3666" s="77">
        <f t="shared" si="529"/>
        <v>8</v>
      </c>
      <c r="J3666" s="77">
        <f t="shared" si="530"/>
        <v>-0.25</v>
      </c>
      <c r="K3666" s="80">
        <v>4</v>
      </c>
      <c r="L3666" s="74"/>
      <c r="M3666" s="8"/>
    </row>
    <row r="3667" spans="1:13" s="1" customFormat="1" ht="15" hidden="1" customHeight="1">
      <c r="A3667" s="137">
        <v>36747</v>
      </c>
      <c r="B3667" s="229" t="s">
        <v>2668</v>
      </c>
      <c r="C3667" s="74" t="s">
        <v>2669</v>
      </c>
      <c r="D3667" s="230" t="s">
        <v>680</v>
      </c>
      <c r="E3667" s="78">
        <v>8</v>
      </c>
      <c r="F3667" s="77">
        <v>8.25</v>
      </c>
      <c r="G3667" s="77">
        <v>8</v>
      </c>
      <c r="H3667" s="91">
        <f t="shared" si="528"/>
        <v>0</v>
      </c>
      <c r="I3667" s="77">
        <f t="shared" si="529"/>
        <v>0.25</v>
      </c>
      <c r="J3667" s="77">
        <f t="shared" si="530"/>
        <v>0</v>
      </c>
      <c r="K3667" s="80">
        <v>1</v>
      </c>
      <c r="L3667" s="74"/>
      <c r="M3667" s="8"/>
    </row>
    <row r="3668" spans="1:13" s="1" customFormat="1" ht="15" hidden="1" customHeight="1">
      <c r="A3668" s="137">
        <v>36747</v>
      </c>
      <c r="B3668" s="156" t="s">
        <v>2670</v>
      </c>
      <c r="C3668" s="152" t="s">
        <v>2671</v>
      </c>
      <c r="D3668" s="156" t="s">
        <v>4963</v>
      </c>
      <c r="E3668" s="78">
        <v>10</v>
      </c>
      <c r="F3668" s="77">
        <v>9.03125</v>
      </c>
      <c r="G3668" s="77">
        <v>10.03125</v>
      </c>
      <c r="H3668" s="91">
        <f t="shared" si="528"/>
        <v>3.1250000000000002E-3</v>
      </c>
      <c r="I3668" s="77">
        <f t="shared" si="529"/>
        <v>-0.96875</v>
      </c>
      <c r="J3668" s="77">
        <f t="shared" si="530"/>
        <v>3.125E-2</v>
      </c>
      <c r="K3668" s="80">
        <v>1</v>
      </c>
      <c r="L3668" s="74"/>
      <c r="M3668" s="8"/>
    </row>
    <row r="3669" spans="1:13" s="1" customFormat="1" ht="15" hidden="1" customHeight="1">
      <c r="A3669" s="137">
        <v>36747</v>
      </c>
      <c r="B3669" s="209" t="s">
        <v>2672</v>
      </c>
      <c r="C3669" s="152" t="s">
        <v>2673</v>
      </c>
      <c r="D3669" s="156" t="s">
        <v>4963</v>
      </c>
      <c r="E3669" s="78">
        <v>10</v>
      </c>
      <c r="F3669" s="77">
        <v>9.0625</v>
      </c>
      <c r="G3669" s="77">
        <v>10.03125</v>
      </c>
      <c r="H3669" s="91">
        <f t="shared" si="528"/>
        <v>3.1250000000000002E-3</v>
      </c>
      <c r="I3669" s="77">
        <f t="shared" si="529"/>
        <v>-0.9375</v>
      </c>
      <c r="J3669" s="77">
        <f t="shared" si="530"/>
        <v>3.125E-2</v>
      </c>
      <c r="K3669" s="80">
        <v>1</v>
      </c>
      <c r="L3669" s="74"/>
      <c r="M3669" s="8"/>
    </row>
    <row r="3670" spans="1:13" s="1" customFormat="1" ht="15" hidden="1" customHeight="1">
      <c r="A3670" s="137">
        <v>36747</v>
      </c>
      <c r="B3670" s="235" t="s">
        <v>2653</v>
      </c>
      <c r="C3670" s="152" t="s">
        <v>2654</v>
      </c>
      <c r="D3670" s="235" t="s">
        <v>4954</v>
      </c>
      <c r="E3670" s="78">
        <v>16</v>
      </c>
      <c r="F3670" s="77">
        <v>18</v>
      </c>
      <c r="G3670" s="77">
        <v>27</v>
      </c>
      <c r="H3670" s="91">
        <f t="shared" si="528"/>
        <v>0.6875</v>
      </c>
      <c r="I3670" s="77">
        <f t="shared" si="529"/>
        <v>2</v>
      </c>
      <c r="J3670" s="77">
        <f t="shared" si="530"/>
        <v>11</v>
      </c>
      <c r="K3670" s="80">
        <v>3</v>
      </c>
      <c r="L3670" s="74"/>
      <c r="M3670" s="8"/>
    </row>
    <row r="3671" spans="1:13" s="1" customFormat="1" ht="15" hidden="1" customHeight="1">
      <c r="A3671" s="137">
        <v>36747</v>
      </c>
      <c r="B3671" s="229" t="s">
        <v>2655</v>
      </c>
      <c r="C3671" s="152" t="s">
        <v>2656</v>
      </c>
      <c r="D3671" s="230" t="s">
        <v>4960</v>
      </c>
      <c r="E3671" s="78">
        <v>28</v>
      </c>
      <c r="F3671" s="77">
        <v>73</v>
      </c>
      <c r="G3671" s="77">
        <v>85.5625</v>
      </c>
      <c r="H3671" s="91">
        <f t="shared" si="528"/>
        <v>2.0558035714285716</v>
      </c>
      <c r="I3671" s="77">
        <f t="shared" si="529"/>
        <v>45</v>
      </c>
      <c r="J3671" s="77">
        <f t="shared" si="530"/>
        <v>57.5625</v>
      </c>
      <c r="K3671" s="80">
        <v>4</v>
      </c>
      <c r="L3671" s="74"/>
      <c r="M3671" s="8"/>
    </row>
    <row r="3672" spans="1:13" s="1" customFormat="1" ht="15" hidden="1" customHeight="1">
      <c r="A3672" s="137">
        <v>36748</v>
      </c>
      <c r="B3672" s="229" t="s">
        <v>4916</v>
      </c>
      <c r="C3672" s="152" t="s">
        <v>4917</v>
      </c>
      <c r="D3672" s="230" t="s">
        <v>2667</v>
      </c>
      <c r="E3672" s="78">
        <v>14</v>
      </c>
      <c r="F3672" s="77">
        <v>16.3125</v>
      </c>
      <c r="G3672" s="77">
        <v>14.125</v>
      </c>
      <c r="H3672" s="91">
        <f t="shared" si="528"/>
        <v>8.9285714285714281E-3</v>
      </c>
      <c r="I3672" s="77">
        <f t="shared" si="529"/>
        <v>2.3125</v>
      </c>
      <c r="J3672" s="77">
        <f t="shared" si="530"/>
        <v>0.125</v>
      </c>
      <c r="K3672" s="80">
        <v>4</v>
      </c>
      <c r="L3672" s="74" t="s">
        <v>3006</v>
      </c>
      <c r="M3672" s="8"/>
    </row>
    <row r="3673" spans="1:13" s="1" customFormat="1" ht="15" customHeight="1">
      <c r="A3673" s="137">
        <v>36748</v>
      </c>
      <c r="B3673" s="235" t="s">
        <v>4914</v>
      </c>
      <c r="C3673" s="152" t="s">
        <v>4915</v>
      </c>
      <c r="D3673" s="235" t="s">
        <v>4972</v>
      </c>
      <c r="E3673" s="78">
        <v>9</v>
      </c>
      <c r="F3673" s="77">
        <v>9.5625</v>
      </c>
      <c r="G3673" s="77">
        <v>11.75</v>
      </c>
      <c r="H3673" s="91">
        <f t="shared" si="528"/>
        <v>0.30555555555555558</v>
      </c>
      <c r="I3673" s="77">
        <f t="shared" si="529"/>
        <v>0.5625</v>
      </c>
      <c r="J3673" s="77">
        <f t="shared" si="530"/>
        <v>2.75</v>
      </c>
      <c r="K3673" s="80">
        <v>3</v>
      </c>
      <c r="L3673" s="74"/>
      <c r="M3673" s="8"/>
    </row>
    <row r="3674" spans="1:13" s="1" customFormat="1" ht="15" hidden="1" customHeight="1">
      <c r="A3674" s="137">
        <v>36748</v>
      </c>
      <c r="B3674" s="235" t="s">
        <v>2642</v>
      </c>
      <c r="C3674" s="152" t="s">
        <v>2643</v>
      </c>
      <c r="D3674" s="235" t="s">
        <v>2644</v>
      </c>
      <c r="E3674" s="78">
        <v>19</v>
      </c>
      <c r="F3674" s="77">
        <v>19.25</v>
      </c>
      <c r="G3674" s="77">
        <v>19.75</v>
      </c>
      <c r="H3674" s="91">
        <f t="shared" si="528"/>
        <v>3.9473684210526314E-2</v>
      </c>
      <c r="I3674" s="77">
        <f t="shared" si="529"/>
        <v>0.25</v>
      </c>
      <c r="J3674" s="77">
        <f t="shared" si="530"/>
        <v>0.75</v>
      </c>
      <c r="K3674" s="80">
        <v>2</v>
      </c>
      <c r="L3674" s="74"/>
      <c r="M3674" s="8"/>
    </row>
    <row r="3675" spans="1:13" s="1" customFormat="1" ht="15" hidden="1" customHeight="1">
      <c r="A3675" s="137">
        <v>36748</v>
      </c>
      <c r="B3675" s="236" t="s">
        <v>2645</v>
      </c>
      <c r="C3675" s="152" t="s">
        <v>2646</v>
      </c>
      <c r="D3675" s="237" t="s">
        <v>4954</v>
      </c>
      <c r="E3675" s="78">
        <v>12</v>
      </c>
      <c r="F3675" s="77">
        <v>13.0625</v>
      </c>
      <c r="G3675" s="77">
        <v>13.5</v>
      </c>
      <c r="H3675" s="91">
        <f t="shared" si="528"/>
        <v>0.125</v>
      </c>
      <c r="I3675" s="77">
        <f t="shared" si="529"/>
        <v>1.0625</v>
      </c>
      <c r="J3675" s="77">
        <f t="shared" si="530"/>
        <v>1.5</v>
      </c>
      <c r="K3675" s="80">
        <v>1</v>
      </c>
      <c r="L3675" s="74"/>
      <c r="M3675" s="8"/>
    </row>
    <row r="3676" spans="1:13" s="1" customFormat="1" ht="15" hidden="1" customHeight="1">
      <c r="A3676" s="137">
        <v>36748</v>
      </c>
      <c r="B3676" s="237" t="s">
        <v>2674</v>
      </c>
      <c r="C3676" s="152" t="s">
        <v>2675</v>
      </c>
      <c r="D3676" s="237" t="s">
        <v>4960</v>
      </c>
      <c r="E3676" s="78">
        <v>9</v>
      </c>
      <c r="F3676" s="77">
        <v>9</v>
      </c>
      <c r="G3676" s="77">
        <v>18</v>
      </c>
      <c r="H3676" s="91">
        <f t="shared" si="528"/>
        <v>1</v>
      </c>
      <c r="I3676" s="77">
        <f t="shared" si="529"/>
        <v>0</v>
      </c>
      <c r="J3676" s="77">
        <f t="shared" si="530"/>
        <v>9</v>
      </c>
      <c r="K3676" s="80">
        <v>3</v>
      </c>
      <c r="L3676" s="74"/>
      <c r="M3676" s="8"/>
    </row>
    <row r="3677" spans="1:13" s="1" customFormat="1" ht="15" hidden="1" customHeight="1">
      <c r="A3677" s="137">
        <v>36748</v>
      </c>
      <c r="B3677" s="237" t="s">
        <v>2676</v>
      </c>
      <c r="C3677" s="152" t="s">
        <v>4913</v>
      </c>
      <c r="D3677" s="237" t="s">
        <v>5029</v>
      </c>
      <c r="E3677" s="78">
        <v>17</v>
      </c>
      <c r="F3677" s="77">
        <v>26</v>
      </c>
      <c r="G3677" s="77">
        <v>21.875</v>
      </c>
      <c r="H3677" s="91">
        <f t="shared" si="528"/>
        <v>0.28676470588235292</v>
      </c>
      <c r="I3677" s="77">
        <f t="shared" si="529"/>
        <v>9</v>
      </c>
      <c r="J3677" s="77">
        <f t="shared" si="530"/>
        <v>4.875</v>
      </c>
      <c r="K3677" s="80">
        <v>3</v>
      </c>
      <c r="L3677" s="74"/>
      <c r="M3677" s="8"/>
    </row>
    <row r="3678" spans="1:13" s="1" customFormat="1" ht="15" hidden="1" customHeight="1">
      <c r="A3678" s="137">
        <v>36749</v>
      </c>
      <c r="B3678" s="234" t="s">
        <v>1378</v>
      </c>
      <c r="C3678" s="74" t="s">
        <v>1379</v>
      </c>
      <c r="D3678" s="235" t="s">
        <v>2664</v>
      </c>
      <c r="E3678" s="78">
        <v>11</v>
      </c>
      <c r="F3678" s="77">
        <v>11.03125</v>
      </c>
      <c r="G3678" s="77">
        <v>11.5625</v>
      </c>
      <c r="H3678" s="91">
        <f t="shared" si="528"/>
        <v>5.113636363636364E-2</v>
      </c>
      <c r="I3678" s="77">
        <f t="shared" si="529"/>
        <v>3.125E-2</v>
      </c>
      <c r="J3678" s="77">
        <f t="shared" si="530"/>
        <v>0.5625</v>
      </c>
      <c r="K3678" s="80">
        <v>2</v>
      </c>
      <c r="L3678" s="74"/>
      <c r="M3678" s="8"/>
    </row>
    <row r="3679" spans="1:13" s="1" customFormat="1" ht="15" hidden="1" customHeight="1">
      <c r="A3679" s="137">
        <v>36749</v>
      </c>
      <c r="B3679" s="234" t="s">
        <v>1081</v>
      </c>
      <c r="C3679" s="74" t="s">
        <v>1082</v>
      </c>
      <c r="D3679" s="234" t="s">
        <v>4972</v>
      </c>
      <c r="E3679" s="78">
        <v>10</v>
      </c>
      <c r="F3679" s="77">
        <v>10.28125</v>
      </c>
      <c r="G3679" s="77">
        <v>11.125</v>
      </c>
      <c r="H3679" s="91">
        <f t="shared" si="528"/>
        <v>0.1125</v>
      </c>
      <c r="I3679" s="77">
        <f t="shared" si="529"/>
        <v>0.28125</v>
      </c>
      <c r="J3679" s="77">
        <f t="shared" si="530"/>
        <v>1.125</v>
      </c>
      <c r="K3679" s="80">
        <v>3</v>
      </c>
      <c r="L3679" s="74"/>
      <c r="M3679" s="8"/>
    </row>
    <row r="3680" spans="1:13" s="1" customFormat="1" ht="15" hidden="1" customHeight="1">
      <c r="A3680" s="137">
        <v>36749</v>
      </c>
      <c r="B3680" s="234" t="s">
        <v>1083</v>
      </c>
      <c r="C3680" s="152" t="s">
        <v>1084</v>
      </c>
      <c r="D3680" s="235" t="s">
        <v>1085</v>
      </c>
      <c r="E3680" s="78">
        <v>12</v>
      </c>
      <c r="F3680" s="77">
        <v>12.75</v>
      </c>
      <c r="G3680" s="77">
        <v>13.125</v>
      </c>
      <c r="H3680" s="91">
        <f t="shared" si="528"/>
        <v>9.375E-2</v>
      </c>
      <c r="I3680" s="77">
        <f t="shared" si="529"/>
        <v>0.75</v>
      </c>
      <c r="J3680" s="77">
        <f t="shared" si="530"/>
        <v>1.125</v>
      </c>
      <c r="K3680" s="80">
        <v>2</v>
      </c>
      <c r="L3680" s="74"/>
      <c r="M3680" s="8"/>
    </row>
    <row r="3681" spans="1:13" s="1" customFormat="1" ht="15" hidden="1" customHeight="1">
      <c r="A3681" s="137">
        <v>36749</v>
      </c>
      <c r="B3681" s="237" t="s">
        <v>1376</v>
      </c>
      <c r="C3681" s="152" t="s">
        <v>1377</v>
      </c>
      <c r="D3681" s="237" t="s">
        <v>4954</v>
      </c>
      <c r="E3681" s="78">
        <v>7</v>
      </c>
      <c r="F3681" s="77">
        <v>7.03125</v>
      </c>
      <c r="G3681" s="77">
        <v>7.0625</v>
      </c>
      <c r="H3681" s="91">
        <f t="shared" si="528"/>
        <v>8.9285714285714281E-3</v>
      </c>
      <c r="I3681" s="77">
        <f t="shared" si="529"/>
        <v>3.125E-2</v>
      </c>
      <c r="J3681" s="77">
        <f t="shared" si="530"/>
        <v>6.25E-2</v>
      </c>
      <c r="K3681" s="80">
        <v>1</v>
      </c>
      <c r="L3681" s="74"/>
      <c r="M3681" s="8"/>
    </row>
    <row r="3682" spans="1:13" s="1" customFormat="1" ht="15" hidden="1" customHeight="1">
      <c r="A3682" s="137">
        <v>36749</v>
      </c>
      <c r="B3682" s="156" t="s">
        <v>2647</v>
      </c>
      <c r="C3682" s="152" t="s">
        <v>2648</v>
      </c>
      <c r="D3682" s="73" t="s">
        <v>4957</v>
      </c>
      <c r="E3682" s="78">
        <v>39.68</v>
      </c>
      <c r="F3682" s="77">
        <v>55.5</v>
      </c>
      <c r="G3682" s="77">
        <v>49.5</v>
      </c>
      <c r="H3682" s="91">
        <f t="shared" si="528"/>
        <v>0.24747983870967744</v>
      </c>
      <c r="I3682" s="77">
        <f t="shared" si="529"/>
        <v>15.82</v>
      </c>
      <c r="J3682" s="77">
        <f t="shared" si="530"/>
        <v>9.82</v>
      </c>
      <c r="K3682" s="80">
        <v>4</v>
      </c>
      <c r="L3682" s="74"/>
      <c r="M3682" s="8"/>
    </row>
    <row r="3683" spans="1:13" s="1" customFormat="1" ht="15" hidden="1" customHeight="1">
      <c r="A3683" s="137">
        <v>36753</v>
      </c>
      <c r="B3683" s="209" t="s">
        <v>1382</v>
      </c>
      <c r="C3683" s="152" t="s">
        <v>1383</v>
      </c>
      <c r="D3683" s="156" t="s">
        <v>3170</v>
      </c>
      <c r="E3683" s="78">
        <v>7</v>
      </c>
      <c r="F3683" s="77">
        <v>6.5</v>
      </c>
      <c r="G3683" s="77">
        <v>7</v>
      </c>
      <c r="H3683" s="91">
        <f t="shared" si="528"/>
        <v>0</v>
      </c>
      <c r="I3683" s="77">
        <f t="shared" si="529"/>
        <v>-0.5</v>
      </c>
      <c r="J3683" s="77">
        <f t="shared" si="530"/>
        <v>0</v>
      </c>
      <c r="K3683" s="80">
        <v>1</v>
      </c>
      <c r="L3683" s="74"/>
      <c r="M3683" s="8"/>
    </row>
    <row r="3684" spans="1:13" s="1" customFormat="1" ht="15" hidden="1" customHeight="1">
      <c r="A3684" s="137">
        <v>36753</v>
      </c>
      <c r="B3684" s="156" t="s">
        <v>1384</v>
      </c>
      <c r="C3684" s="152" t="s">
        <v>1385</v>
      </c>
      <c r="D3684" s="156" t="s">
        <v>680</v>
      </c>
      <c r="E3684" s="78">
        <v>8</v>
      </c>
      <c r="F3684" s="77">
        <v>8.03125</v>
      </c>
      <c r="G3684" s="77">
        <v>8</v>
      </c>
      <c r="H3684" s="91">
        <f t="shared" si="528"/>
        <v>0</v>
      </c>
      <c r="I3684" s="77">
        <f t="shared" si="529"/>
        <v>3.125E-2</v>
      </c>
      <c r="J3684" s="77">
        <f t="shared" si="530"/>
        <v>0</v>
      </c>
      <c r="K3684" s="80">
        <v>1</v>
      </c>
      <c r="L3684" s="74"/>
      <c r="M3684" s="8"/>
    </row>
    <row r="3685" spans="1:13" s="1" customFormat="1" ht="15" hidden="1" customHeight="1">
      <c r="A3685" s="137">
        <v>36753</v>
      </c>
      <c r="B3685" s="209" t="s">
        <v>1380</v>
      </c>
      <c r="C3685" s="152" t="s">
        <v>1381</v>
      </c>
      <c r="D3685" s="156" t="s">
        <v>5029</v>
      </c>
      <c r="E3685" s="78">
        <v>15</v>
      </c>
      <c r="F3685" s="77">
        <v>19</v>
      </c>
      <c r="G3685" s="77">
        <v>25.75</v>
      </c>
      <c r="H3685" s="91">
        <f t="shared" si="528"/>
        <v>0.71666666666666667</v>
      </c>
      <c r="I3685" s="77">
        <f t="shared" si="529"/>
        <v>4</v>
      </c>
      <c r="J3685" s="77">
        <f t="shared" si="530"/>
        <v>10.75</v>
      </c>
      <c r="K3685" s="80">
        <v>3</v>
      </c>
      <c r="L3685" s="74"/>
      <c r="M3685" s="8"/>
    </row>
    <row r="3686" spans="1:13" s="1" customFormat="1" ht="15" hidden="1" customHeight="1">
      <c r="A3686" s="137">
        <v>36754</v>
      </c>
      <c r="B3686" s="234" t="s">
        <v>1386</v>
      </c>
      <c r="C3686" s="152" t="s">
        <v>1387</v>
      </c>
      <c r="D3686" s="235" t="s">
        <v>680</v>
      </c>
      <c r="E3686" s="78">
        <v>12</v>
      </c>
      <c r="F3686" s="77">
        <v>12.0625</v>
      </c>
      <c r="G3686" s="77">
        <v>13.375</v>
      </c>
      <c r="H3686" s="91">
        <f t="shared" si="528"/>
        <v>0.11458333333333333</v>
      </c>
      <c r="I3686" s="77">
        <f t="shared" si="529"/>
        <v>6.25E-2</v>
      </c>
      <c r="J3686" s="77">
        <f t="shared" si="530"/>
        <v>1.375</v>
      </c>
      <c r="K3686" s="80">
        <v>3</v>
      </c>
      <c r="L3686" s="74"/>
      <c r="M3686" s="8"/>
    </row>
    <row r="3687" spans="1:13" s="1" customFormat="1" ht="15" hidden="1" customHeight="1">
      <c r="A3687" s="137">
        <v>36754</v>
      </c>
      <c r="B3687" s="235" t="s">
        <v>1388</v>
      </c>
      <c r="C3687" s="152" t="s">
        <v>1389</v>
      </c>
      <c r="D3687" s="235" t="s">
        <v>680</v>
      </c>
      <c r="E3687" s="78">
        <v>10</v>
      </c>
      <c r="F3687" s="77">
        <v>10</v>
      </c>
      <c r="G3687" s="77">
        <v>8.875</v>
      </c>
      <c r="H3687" s="91">
        <f t="shared" si="528"/>
        <v>-0.1125</v>
      </c>
      <c r="I3687" s="77">
        <f t="shared" si="529"/>
        <v>0</v>
      </c>
      <c r="J3687" s="77">
        <f t="shared" si="530"/>
        <v>-1.125</v>
      </c>
      <c r="K3687" s="80">
        <v>1</v>
      </c>
      <c r="L3687" s="74"/>
      <c r="M3687" s="8"/>
    </row>
    <row r="3688" spans="1:13" s="1" customFormat="1" ht="15" hidden="1" customHeight="1">
      <c r="A3688" s="137">
        <v>36755</v>
      </c>
      <c r="B3688" s="209" t="s">
        <v>1390</v>
      </c>
      <c r="C3688" s="152" t="s">
        <v>1391</v>
      </c>
      <c r="D3688" s="209" t="s">
        <v>680</v>
      </c>
      <c r="E3688" s="78">
        <v>12</v>
      </c>
      <c r="F3688" s="77">
        <v>12.0625</v>
      </c>
      <c r="G3688" s="77">
        <v>9.375</v>
      </c>
      <c r="H3688" s="91">
        <f t="shared" si="528"/>
        <v>-0.21875</v>
      </c>
      <c r="I3688" s="77">
        <f t="shared" si="529"/>
        <v>6.25E-2</v>
      </c>
      <c r="J3688" s="77">
        <f t="shared" si="530"/>
        <v>-2.625</v>
      </c>
      <c r="K3688" s="80">
        <v>1</v>
      </c>
      <c r="L3688" s="74"/>
      <c r="M3688" s="8"/>
    </row>
    <row r="3689" spans="1:13" s="1" customFormat="1" ht="15" hidden="1" customHeight="1">
      <c r="A3689" s="137">
        <v>36756</v>
      </c>
      <c r="B3689" s="234" t="s">
        <v>2120</v>
      </c>
      <c r="C3689" s="152" t="s">
        <v>2121</v>
      </c>
      <c r="D3689" s="234" t="s">
        <v>4517</v>
      </c>
      <c r="E3689" s="78">
        <v>8</v>
      </c>
      <c r="F3689" s="77">
        <v>8.015625</v>
      </c>
      <c r="G3689" s="77">
        <v>8</v>
      </c>
      <c r="H3689" s="91">
        <f t="shared" si="528"/>
        <v>0</v>
      </c>
      <c r="I3689" s="77">
        <f t="shared" si="529"/>
        <v>1.5625E-2</v>
      </c>
      <c r="J3689" s="77">
        <f t="shared" si="530"/>
        <v>0</v>
      </c>
      <c r="K3689" s="80">
        <v>1</v>
      </c>
      <c r="L3689" s="74"/>
      <c r="M3689" s="8"/>
    </row>
    <row r="3690" spans="1:13" s="1" customFormat="1" ht="15" hidden="1" customHeight="1">
      <c r="A3690" s="137">
        <v>36756</v>
      </c>
      <c r="B3690" s="227" t="s">
        <v>1392</v>
      </c>
      <c r="C3690" s="152" t="s">
        <v>1393</v>
      </c>
      <c r="D3690" s="73" t="s">
        <v>4954</v>
      </c>
      <c r="E3690" s="78">
        <v>18</v>
      </c>
      <c r="F3690" s="77">
        <v>18.25</v>
      </c>
      <c r="G3690" s="77">
        <v>24.875</v>
      </c>
      <c r="H3690" s="91">
        <f t="shared" si="528"/>
        <v>0.38194444444444442</v>
      </c>
      <c r="I3690" s="77">
        <f t="shared" si="529"/>
        <v>0.25</v>
      </c>
      <c r="J3690" s="77">
        <f t="shared" si="530"/>
        <v>6.875</v>
      </c>
      <c r="K3690" s="80">
        <v>3</v>
      </c>
      <c r="L3690" s="74"/>
      <c r="M3690" s="8"/>
    </row>
    <row r="3691" spans="1:13" s="1" customFormat="1" ht="15" hidden="1" customHeight="1">
      <c r="A3691" s="137">
        <v>36756</v>
      </c>
      <c r="B3691" s="209" t="s">
        <v>1394</v>
      </c>
      <c r="C3691" s="152" t="s">
        <v>3628</v>
      </c>
      <c r="D3691" s="156" t="s">
        <v>3629</v>
      </c>
      <c r="E3691" s="78">
        <v>15</v>
      </c>
      <c r="F3691" s="77">
        <v>21.25</v>
      </c>
      <c r="G3691" s="77">
        <v>23</v>
      </c>
      <c r="H3691" s="91">
        <f t="shared" si="528"/>
        <v>0.53333333333333333</v>
      </c>
      <c r="I3691" s="77">
        <f t="shared" si="529"/>
        <v>6.25</v>
      </c>
      <c r="J3691" s="77">
        <f t="shared" si="530"/>
        <v>8</v>
      </c>
      <c r="K3691" s="80">
        <v>3</v>
      </c>
      <c r="L3691" s="74"/>
      <c r="M3691" s="8"/>
    </row>
    <row r="3692" spans="1:13" s="1" customFormat="1" ht="15" hidden="1" customHeight="1">
      <c r="A3692" s="137">
        <v>36756</v>
      </c>
      <c r="B3692" s="209" t="s">
        <v>3630</v>
      </c>
      <c r="C3692" s="152" t="s">
        <v>2119</v>
      </c>
      <c r="D3692" s="73" t="s">
        <v>680</v>
      </c>
      <c r="E3692" s="78">
        <v>16</v>
      </c>
      <c r="F3692" s="77">
        <v>34</v>
      </c>
      <c r="G3692" s="77">
        <v>32.25</v>
      </c>
      <c r="H3692" s="91">
        <f t="shared" si="528"/>
        <v>1.015625</v>
      </c>
      <c r="I3692" s="77">
        <f t="shared" si="529"/>
        <v>18</v>
      </c>
      <c r="J3692" s="77">
        <f t="shared" si="530"/>
        <v>16.25</v>
      </c>
      <c r="K3692" s="80">
        <v>4</v>
      </c>
      <c r="L3692" s="74"/>
      <c r="M3692" s="8"/>
    </row>
    <row r="3693" spans="1:13" s="1" customFormat="1" ht="15" hidden="1" customHeight="1">
      <c r="A3693" s="137">
        <v>36760</v>
      </c>
      <c r="B3693" s="237" t="s">
        <v>2122</v>
      </c>
      <c r="C3693" s="152" t="s">
        <v>2123</v>
      </c>
      <c r="D3693" s="237" t="s">
        <v>3383</v>
      </c>
      <c r="E3693" s="78">
        <v>10.5</v>
      </c>
      <c r="F3693" s="77">
        <v>10.59375</v>
      </c>
      <c r="G3693" s="77">
        <v>10.75</v>
      </c>
      <c r="H3693" s="91">
        <f t="shared" si="528"/>
        <v>2.3809523809523808E-2</v>
      </c>
      <c r="I3693" s="77">
        <f t="shared" si="529"/>
        <v>9.375E-2</v>
      </c>
      <c r="J3693" s="77">
        <f t="shared" si="530"/>
        <v>0.25</v>
      </c>
      <c r="K3693" s="80">
        <v>1</v>
      </c>
      <c r="L3693" s="74"/>
      <c r="M3693" s="8"/>
    </row>
    <row r="3694" spans="1:13" s="1" customFormat="1" ht="15" hidden="1" customHeight="1">
      <c r="A3694" s="137">
        <v>36761</v>
      </c>
      <c r="B3694" s="209" t="s">
        <v>2124</v>
      </c>
      <c r="C3694" s="152" t="s">
        <v>2125</v>
      </c>
      <c r="D3694" s="73" t="s">
        <v>3116</v>
      </c>
      <c r="E3694" s="78">
        <v>9</v>
      </c>
      <c r="F3694" s="77">
        <v>16</v>
      </c>
      <c r="G3694" s="77">
        <v>20.765625</v>
      </c>
      <c r="H3694" s="91">
        <f t="shared" si="528"/>
        <v>1.3072916666666667</v>
      </c>
      <c r="I3694" s="77">
        <f t="shared" si="529"/>
        <v>7</v>
      </c>
      <c r="J3694" s="77">
        <f t="shared" si="530"/>
        <v>11.765625</v>
      </c>
      <c r="K3694" s="80">
        <v>2</v>
      </c>
      <c r="L3694" s="74"/>
      <c r="M3694" s="8"/>
    </row>
    <row r="3695" spans="1:13" s="1" customFormat="1" ht="15" hidden="1" customHeight="1">
      <c r="A3695" s="137">
        <v>36763</v>
      </c>
      <c r="B3695" s="229" t="s">
        <v>3117</v>
      </c>
      <c r="C3695" s="152" t="s">
        <v>3118</v>
      </c>
      <c r="D3695" s="229" t="s">
        <v>3119</v>
      </c>
      <c r="E3695" s="78">
        <v>7</v>
      </c>
      <c r="F3695" s="77">
        <v>8.5</v>
      </c>
      <c r="G3695" s="77">
        <v>8.75</v>
      </c>
      <c r="H3695" s="91">
        <f t="shared" si="528"/>
        <v>0.25</v>
      </c>
      <c r="I3695" s="77">
        <f t="shared" si="529"/>
        <v>1.5</v>
      </c>
      <c r="J3695" s="77">
        <f t="shared" si="530"/>
        <v>1.75</v>
      </c>
      <c r="K3695" s="80">
        <v>1</v>
      </c>
      <c r="L3695" s="74"/>
      <c r="M3695" s="8"/>
    </row>
    <row r="3696" spans="1:13" s="1" customFormat="1" ht="15" hidden="1" customHeight="1">
      <c r="A3696" s="137">
        <v>36788</v>
      </c>
      <c r="B3696" s="209" t="s">
        <v>3122</v>
      </c>
      <c r="C3696" s="152" t="s">
        <v>3123</v>
      </c>
      <c r="D3696" s="156" t="s">
        <v>680</v>
      </c>
      <c r="E3696" s="78">
        <v>8</v>
      </c>
      <c r="F3696" s="77">
        <v>8.03125</v>
      </c>
      <c r="G3696" s="77">
        <v>8.0625</v>
      </c>
      <c r="H3696" s="91">
        <f t="shared" si="528"/>
        <v>7.8125E-3</v>
      </c>
      <c r="I3696" s="77">
        <f t="shared" si="529"/>
        <v>3.125E-2</v>
      </c>
      <c r="J3696" s="77">
        <f t="shared" si="530"/>
        <v>6.25E-2</v>
      </c>
      <c r="K3696" s="80">
        <v>1</v>
      </c>
      <c r="L3696" s="74"/>
      <c r="M3696" s="8"/>
    </row>
    <row r="3697" spans="1:13" s="1" customFormat="1" ht="15" hidden="1" customHeight="1">
      <c r="A3697" s="137">
        <v>36788</v>
      </c>
      <c r="B3697" s="209" t="s">
        <v>3120</v>
      </c>
      <c r="C3697" s="152" t="s">
        <v>3121</v>
      </c>
      <c r="D3697" s="156" t="s">
        <v>4960</v>
      </c>
      <c r="E3697" s="78">
        <v>19</v>
      </c>
      <c r="F3697" s="77">
        <v>21.0625</v>
      </c>
      <c r="G3697" s="77">
        <v>21</v>
      </c>
      <c r="H3697" s="91">
        <f t="shared" si="528"/>
        <v>0.10526315789473684</v>
      </c>
      <c r="I3697" s="77">
        <f t="shared" si="529"/>
        <v>2.0625</v>
      </c>
      <c r="J3697" s="77">
        <f t="shared" si="530"/>
        <v>2</v>
      </c>
      <c r="K3697" s="80">
        <v>2</v>
      </c>
      <c r="L3697" s="74"/>
      <c r="M3697" s="8"/>
    </row>
    <row r="3698" spans="1:13" s="1" customFormat="1" ht="15" hidden="1" customHeight="1">
      <c r="A3698" s="137">
        <v>36790</v>
      </c>
      <c r="B3698" s="227" t="s">
        <v>2773</v>
      </c>
      <c r="C3698" s="152" t="s">
        <v>2774</v>
      </c>
      <c r="D3698" s="227" t="s">
        <v>4972</v>
      </c>
      <c r="E3698" s="78">
        <v>16</v>
      </c>
      <c r="F3698" s="77">
        <v>19.75</v>
      </c>
      <c r="G3698" s="77">
        <v>20.9375</v>
      </c>
      <c r="H3698" s="91">
        <f t="shared" si="528"/>
        <v>0.30859375</v>
      </c>
      <c r="I3698" s="77">
        <f t="shared" si="529"/>
        <v>3.75</v>
      </c>
      <c r="J3698" s="77">
        <f t="shared" si="530"/>
        <v>4.9375</v>
      </c>
      <c r="K3698" s="80">
        <v>4</v>
      </c>
      <c r="L3698" s="74"/>
      <c r="M3698" s="8"/>
    </row>
    <row r="3699" spans="1:13" s="1" customFormat="1" ht="15" hidden="1" customHeight="1">
      <c r="A3699" s="137">
        <v>36790</v>
      </c>
      <c r="B3699" s="209" t="s">
        <v>3124</v>
      </c>
      <c r="C3699" s="152" t="s">
        <v>3125</v>
      </c>
      <c r="D3699" s="209" t="s">
        <v>4960</v>
      </c>
      <c r="E3699" s="78">
        <v>12</v>
      </c>
      <c r="F3699" s="77">
        <v>17.125</v>
      </c>
      <c r="G3699" s="77">
        <v>17.640625</v>
      </c>
      <c r="H3699" s="91">
        <f t="shared" si="528"/>
        <v>0.47005208333333331</v>
      </c>
      <c r="I3699" s="77">
        <f t="shared" si="529"/>
        <v>5.125</v>
      </c>
      <c r="J3699" s="77">
        <f t="shared" si="530"/>
        <v>5.640625</v>
      </c>
      <c r="K3699" s="80">
        <v>2</v>
      </c>
      <c r="L3699" s="74"/>
      <c r="M3699" s="8"/>
    </row>
    <row r="3700" spans="1:13" s="1" customFormat="1" ht="15" hidden="1" customHeight="1">
      <c r="A3700" s="137">
        <v>36790</v>
      </c>
      <c r="B3700" s="238" t="s">
        <v>3126</v>
      </c>
      <c r="C3700" s="152" t="s">
        <v>3127</v>
      </c>
      <c r="D3700" s="238" t="s">
        <v>3128</v>
      </c>
      <c r="E3700" s="78">
        <v>13</v>
      </c>
      <c r="F3700" s="77">
        <v>13.0625</v>
      </c>
      <c r="G3700" s="77">
        <v>14.125</v>
      </c>
      <c r="H3700" s="91">
        <f t="shared" si="528"/>
        <v>8.6538461538461536E-2</v>
      </c>
      <c r="I3700" s="77">
        <f t="shared" si="529"/>
        <v>6.25E-2</v>
      </c>
      <c r="J3700" s="77">
        <f t="shared" si="530"/>
        <v>1.125</v>
      </c>
      <c r="K3700" s="80">
        <v>2</v>
      </c>
      <c r="L3700" s="74"/>
      <c r="M3700" s="8"/>
    </row>
    <row r="3701" spans="1:13" s="1" customFormat="1" ht="15" hidden="1" customHeight="1">
      <c r="A3701" s="137">
        <v>36791</v>
      </c>
      <c r="B3701" s="209" t="s">
        <v>2777</v>
      </c>
      <c r="C3701" s="74" t="s">
        <v>2778</v>
      </c>
      <c r="D3701" s="156" t="s">
        <v>318</v>
      </c>
      <c r="E3701" s="78">
        <v>11</v>
      </c>
      <c r="F3701" s="77">
        <v>11.75</v>
      </c>
      <c r="G3701" s="77">
        <v>12</v>
      </c>
      <c r="H3701" s="91">
        <f t="shared" si="528"/>
        <v>9.0909090909090912E-2</v>
      </c>
      <c r="I3701" s="77">
        <f t="shared" si="529"/>
        <v>0.75</v>
      </c>
      <c r="J3701" s="77">
        <f t="shared" si="530"/>
        <v>1</v>
      </c>
      <c r="K3701" s="80">
        <v>3</v>
      </c>
      <c r="L3701" s="74"/>
      <c r="M3701" s="8"/>
    </row>
    <row r="3702" spans="1:13" s="1" customFormat="1" ht="15" hidden="1" customHeight="1">
      <c r="A3702" s="137">
        <v>36791</v>
      </c>
      <c r="B3702" s="209" t="s">
        <v>2775</v>
      </c>
      <c r="C3702" s="152" t="s">
        <v>2776</v>
      </c>
      <c r="D3702" s="156" t="s">
        <v>983</v>
      </c>
      <c r="E3702" s="78">
        <v>16</v>
      </c>
      <c r="F3702" s="77">
        <v>36</v>
      </c>
      <c r="G3702" s="77">
        <v>46.25</v>
      </c>
      <c r="H3702" s="91">
        <f t="shared" si="528"/>
        <v>1.890625</v>
      </c>
      <c r="I3702" s="77">
        <f t="shared" si="529"/>
        <v>20</v>
      </c>
      <c r="J3702" s="77">
        <f t="shared" si="530"/>
        <v>30.25</v>
      </c>
      <c r="K3702" s="80">
        <v>4</v>
      </c>
      <c r="L3702" s="74"/>
      <c r="M3702" s="8"/>
    </row>
    <row r="3703" spans="1:13" s="1" customFormat="1" ht="15" hidden="1" customHeight="1">
      <c r="A3703" s="137">
        <v>36795</v>
      </c>
      <c r="B3703" s="227" t="s">
        <v>2779</v>
      </c>
      <c r="C3703" s="152" t="s">
        <v>2780</v>
      </c>
      <c r="D3703" s="73" t="s">
        <v>677</v>
      </c>
      <c r="E3703" s="78">
        <v>23</v>
      </c>
      <c r="F3703" s="77">
        <v>67</v>
      </c>
      <c r="G3703" s="77">
        <v>63.0625</v>
      </c>
      <c r="H3703" s="91">
        <f t="shared" si="528"/>
        <v>1.7418478260869565</v>
      </c>
      <c r="I3703" s="77">
        <f t="shared" si="529"/>
        <v>44</v>
      </c>
      <c r="J3703" s="77">
        <f t="shared" si="530"/>
        <v>40.0625</v>
      </c>
      <c r="K3703" s="80">
        <v>5</v>
      </c>
      <c r="L3703" s="74"/>
      <c r="M3703" s="8"/>
    </row>
    <row r="3704" spans="1:13" s="1" customFormat="1" ht="15" hidden="1" customHeight="1">
      <c r="A3704" s="137">
        <v>36796</v>
      </c>
      <c r="B3704" s="209" t="s">
        <v>2787</v>
      </c>
      <c r="C3704" s="152" t="s">
        <v>2788</v>
      </c>
      <c r="D3704" s="156" t="s">
        <v>2789</v>
      </c>
      <c r="E3704" s="78">
        <v>17</v>
      </c>
      <c r="F3704" s="77">
        <v>19</v>
      </c>
      <c r="G3704" s="77">
        <v>20.375</v>
      </c>
      <c r="H3704" s="91">
        <f t="shared" si="528"/>
        <v>0.19852941176470587</v>
      </c>
      <c r="I3704" s="77">
        <f t="shared" si="529"/>
        <v>2</v>
      </c>
      <c r="J3704" s="77">
        <f t="shared" si="530"/>
        <v>3.375</v>
      </c>
      <c r="K3704" s="80">
        <v>3</v>
      </c>
      <c r="L3704" s="74"/>
      <c r="M3704" s="8"/>
    </row>
    <row r="3705" spans="1:13" s="1" customFormat="1" ht="15" customHeight="1">
      <c r="A3705" s="137">
        <v>36796</v>
      </c>
      <c r="B3705" s="209" t="s">
        <v>2781</v>
      </c>
      <c r="C3705" s="152" t="s">
        <v>2782</v>
      </c>
      <c r="D3705" s="73" t="s">
        <v>4960</v>
      </c>
      <c r="E3705" s="78">
        <v>12</v>
      </c>
      <c r="F3705" s="77">
        <v>22.5</v>
      </c>
      <c r="G3705" s="77">
        <v>20</v>
      </c>
      <c r="H3705" s="91">
        <f t="shared" si="528"/>
        <v>0.66666666666666663</v>
      </c>
      <c r="I3705" s="77">
        <f t="shared" si="529"/>
        <v>10.5</v>
      </c>
      <c r="J3705" s="77">
        <f t="shared" si="530"/>
        <v>8</v>
      </c>
      <c r="K3705" s="80">
        <v>3</v>
      </c>
      <c r="L3705" s="74"/>
      <c r="M3705" s="8"/>
    </row>
    <row r="3706" spans="1:13" s="1" customFormat="1" ht="15" hidden="1" customHeight="1">
      <c r="A3706" s="137">
        <v>36796</v>
      </c>
      <c r="B3706" s="73" t="s">
        <v>2783</v>
      </c>
      <c r="C3706" s="152" t="s">
        <v>2784</v>
      </c>
      <c r="D3706" s="73" t="s">
        <v>901</v>
      </c>
      <c r="E3706" s="78">
        <v>15</v>
      </c>
      <c r="F3706" s="77">
        <v>24.09375</v>
      </c>
      <c r="G3706" s="77">
        <v>24.0625</v>
      </c>
      <c r="H3706" s="91">
        <f t="shared" si="528"/>
        <v>0.60416666666666663</v>
      </c>
      <c r="I3706" s="77">
        <f t="shared" si="529"/>
        <v>9.09375</v>
      </c>
      <c r="J3706" s="77">
        <f t="shared" si="530"/>
        <v>9.0625</v>
      </c>
      <c r="K3706" s="80">
        <v>3</v>
      </c>
      <c r="L3706" s="74"/>
      <c r="M3706" s="8"/>
    </row>
    <row r="3707" spans="1:13" s="1" customFormat="1" ht="15" hidden="1" customHeight="1">
      <c r="A3707" s="137">
        <v>36796</v>
      </c>
      <c r="B3707" s="227" t="s">
        <v>2785</v>
      </c>
      <c r="C3707" s="152" t="s">
        <v>2786</v>
      </c>
      <c r="D3707" s="73" t="s">
        <v>4906</v>
      </c>
      <c r="E3707" s="78">
        <v>22</v>
      </c>
      <c r="F3707" s="77">
        <v>28.25</v>
      </c>
      <c r="G3707" s="77">
        <v>28.875</v>
      </c>
      <c r="H3707" s="91">
        <f t="shared" si="528"/>
        <v>0.3125</v>
      </c>
      <c r="I3707" s="77">
        <f t="shared" si="529"/>
        <v>6.25</v>
      </c>
      <c r="J3707" s="77">
        <f t="shared" si="530"/>
        <v>6.875</v>
      </c>
      <c r="K3707" s="80">
        <v>3</v>
      </c>
      <c r="L3707" s="74"/>
      <c r="M3707" s="8"/>
    </row>
    <row r="3708" spans="1:13" s="1" customFormat="1" ht="15" hidden="1" customHeight="1">
      <c r="A3708" s="137">
        <v>36797</v>
      </c>
      <c r="B3708" s="235" t="s">
        <v>3585</v>
      </c>
      <c r="C3708" s="152" t="s">
        <v>3586</v>
      </c>
      <c r="D3708" s="239" t="s">
        <v>318</v>
      </c>
      <c r="E3708" s="240">
        <v>15.125</v>
      </c>
      <c r="F3708" s="77">
        <v>15.25</v>
      </c>
      <c r="G3708" s="77">
        <v>15.1875</v>
      </c>
      <c r="H3708" s="91">
        <f t="shared" si="528"/>
        <v>4.1322314049586778E-3</v>
      </c>
      <c r="I3708" s="77">
        <f t="shared" si="529"/>
        <v>0.125</v>
      </c>
      <c r="J3708" s="77">
        <f t="shared" si="530"/>
        <v>6.25E-2</v>
      </c>
      <c r="K3708" s="80">
        <v>2</v>
      </c>
      <c r="L3708" s="74" t="s">
        <v>3006</v>
      </c>
      <c r="M3708" s="8"/>
    </row>
    <row r="3709" spans="1:13" s="1" customFormat="1" ht="15" hidden="1" customHeight="1">
      <c r="A3709" s="137">
        <v>36797</v>
      </c>
      <c r="B3709" s="156" t="s">
        <v>3583</v>
      </c>
      <c r="C3709" s="152" t="s">
        <v>3584</v>
      </c>
      <c r="D3709" s="156" t="s">
        <v>4957</v>
      </c>
      <c r="E3709" s="78">
        <v>12</v>
      </c>
      <c r="F3709" s="77">
        <v>16.75</v>
      </c>
      <c r="G3709" s="77">
        <v>14.40625</v>
      </c>
      <c r="H3709" s="91">
        <f t="shared" si="528"/>
        <v>0.20052083333333334</v>
      </c>
      <c r="I3709" s="77">
        <f t="shared" si="529"/>
        <v>4.75</v>
      </c>
      <c r="J3709" s="77">
        <f t="shared" si="530"/>
        <v>2.40625</v>
      </c>
      <c r="K3709" s="80">
        <v>3</v>
      </c>
      <c r="L3709" s="74"/>
      <c r="M3709" s="8"/>
    </row>
    <row r="3710" spans="1:13" s="1" customFormat="1" ht="15" hidden="1" customHeight="1">
      <c r="A3710" s="137">
        <v>36797</v>
      </c>
      <c r="B3710" s="241" t="s">
        <v>2790</v>
      </c>
      <c r="C3710" s="152" t="s">
        <v>2791</v>
      </c>
      <c r="D3710" s="241" t="s">
        <v>4960</v>
      </c>
      <c r="E3710" s="78">
        <v>14</v>
      </c>
      <c r="F3710" s="77">
        <v>14</v>
      </c>
      <c r="G3710" s="77">
        <v>17.8125</v>
      </c>
      <c r="H3710" s="91">
        <f t="shared" si="528"/>
        <v>0.27232142857142855</v>
      </c>
      <c r="I3710" s="77">
        <f t="shared" si="529"/>
        <v>0</v>
      </c>
      <c r="J3710" s="77">
        <f t="shared" si="530"/>
        <v>3.8125</v>
      </c>
      <c r="K3710" s="80">
        <v>2</v>
      </c>
      <c r="L3710" s="74"/>
      <c r="M3710" s="8"/>
    </row>
    <row r="3711" spans="1:13" s="1" customFormat="1" ht="15" hidden="1" customHeight="1">
      <c r="A3711" s="137">
        <v>36797</v>
      </c>
      <c r="B3711" s="227" t="s">
        <v>2792</v>
      </c>
      <c r="C3711" s="152" t="s">
        <v>3582</v>
      </c>
      <c r="D3711" s="73" t="s">
        <v>3380</v>
      </c>
      <c r="E3711" s="78">
        <v>14</v>
      </c>
      <c r="F3711" s="77">
        <v>16.6875</v>
      </c>
      <c r="G3711" s="77">
        <v>17.25</v>
      </c>
      <c r="H3711" s="91">
        <f t="shared" si="528"/>
        <v>0.23214285714285715</v>
      </c>
      <c r="I3711" s="77">
        <f t="shared" si="529"/>
        <v>2.6875</v>
      </c>
      <c r="J3711" s="77">
        <f t="shared" si="530"/>
        <v>3.25</v>
      </c>
      <c r="K3711" s="80">
        <v>4</v>
      </c>
      <c r="L3711" s="74"/>
      <c r="M3711" s="8"/>
    </row>
    <row r="3712" spans="1:13" s="1" customFormat="1" ht="15" hidden="1" customHeight="1">
      <c r="A3712" s="137">
        <v>36798</v>
      </c>
      <c r="B3712" s="209" t="s">
        <v>3263</v>
      </c>
      <c r="C3712" s="152" t="s">
        <v>3264</v>
      </c>
      <c r="D3712" s="156" t="s">
        <v>4960</v>
      </c>
      <c r="E3712" s="78">
        <v>9</v>
      </c>
      <c r="F3712" s="77">
        <v>9</v>
      </c>
      <c r="G3712" s="77">
        <v>7.1875</v>
      </c>
      <c r="H3712" s="91">
        <f t="shared" si="528"/>
        <v>-0.2013888888888889</v>
      </c>
      <c r="I3712" s="77">
        <f t="shared" si="529"/>
        <v>0</v>
      </c>
      <c r="J3712" s="77">
        <f t="shared" si="530"/>
        <v>-1.8125</v>
      </c>
      <c r="K3712" s="80">
        <v>2</v>
      </c>
      <c r="L3712" s="74" t="s">
        <v>3006</v>
      </c>
      <c r="M3712" s="8"/>
    </row>
    <row r="3713" spans="1:13" s="1" customFormat="1" ht="15" hidden="1" customHeight="1">
      <c r="A3713" s="137">
        <v>36798</v>
      </c>
      <c r="B3713" s="242" t="s">
        <v>3265</v>
      </c>
      <c r="C3713" s="152" t="s">
        <v>3266</v>
      </c>
      <c r="D3713" s="241" t="s">
        <v>3267</v>
      </c>
      <c r="E3713" s="78">
        <v>10</v>
      </c>
      <c r="F3713" s="77">
        <v>7.75</v>
      </c>
      <c r="G3713" s="77">
        <v>8</v>
      </c>
      <c r="H3713" s="91">
        <f t="shared" si="528"/>
        <v>-0.2</v>
      </c>
      <c r="I3713" s="77">
        <f t="shared" si="529"/>
        <v>-2.25</v>
      </c>
      <c r="J3713" s="77">
        <f t="shared" si="530"/>
        <v>-2</v>
      </c>
      <c r="K3713" s="80">
        <v>2</v>
      </c>
      <c r="L3713" s="74" t="s">
        <v>3006</v>
      </c>
      <c r="M3713" s="8"/>
    </row>
    <row r="3714" spans="1:13" s="1" customFormat="1" ht="15" hidden="1" customHeight="1">
      <c r="A3714" s="137">
        <v>36798</v>
      </c>
      <c r="B3714" s="209" t="s">
        <v>3268</v>
      </c>
      <c r="C3714" s="152" t="s">
        <v>3269</v>
      </c>
      <c r="D3714" s="73" t="s">
        <v>4954</v>
      </c>
      <c r="E3714" s="78">
        <v>11</v>
      </c>
      <c r="F3714" s="77">
        <v>11.0625</v>
      </c>
      <c r="G3714" s="77">
        <v>9.6875</v>
      </c>
      <c r="H3714" s="91">
        <f t="shared" si="528"/>
        <v>-0.11931818181818182</v>
      </c>
      <c r="I3714" s="77">
        <f t="shared" si="529"/>
        <v>6.25E-2</v>
      </c>
      <c r="J3714" s="77">
        <f t="shared" si="530"/>
        <v>-1.3125</v>
      </c>
      <c r="K3714" s="80">
        <v>4</v>
      </c>
      <c r="L3714" s="74" t="s">
        <v>3006</v>
      </c>
      <c r="M3714" s="8"/>
    </row>
    <row r="3715" spans="1:13" s="1" customFormat="1" ht="15" hidden="1" customHeight="1">
      <c r="A3715" s="137">
        <v>36798</v>
      </c>
      <c r="B3715" s="209" t="s">
        <v>2369</v>
      </c>
      <c r="C3715" s="152" t="s">
        <v>2370</v>
      </c>
      <c r="D3715" s="156" t="s">
        <v>680</v>
      </c>
      <c r="E3715" s="78">
        <v>13</v>
      </c>
      <c r="F3715" s="77">
        <v>14.0625</v>
      </c>
      <c r="G3715" s="77">
        <v>13.9375</v>
      </c>
      <c r="H3715" s="91">
        <f t="shared" si="528"/>
        <v>7.2115384615384609E-2</v>
      </c>
      <c r="I3715" s="77">
        <f t="shared" si="529"/>
        <v>1.0625</v>
      </c>
      <c r="J3715" s="77">
        <f t="shared" si="530"/>
        <v>0.9375</v>
      </c>
      <c r="K3715" s="80">
        <v>4</v>
      </c>
      <c r="L3715" s="74"/>
      <c r="M3715" s="8"/>
    </row>
    <row r="3716" spans="1:13" s="1" customFormat="1" ht="15" customHeight="1">
      <c r="A3716" s="137">
        <v>36798</v>
      </c>
      <c r="B3716" s="209" t="s">
        <v>3261</v>
      </c>
      <c r="C3716" s="152" t="s">
        <v>3262</v>
      </c>
      <c r="D3716" s="156" t="s">
        <v>3383</v>
      </c>
      <c r="E3716" s="78">
        <v>19</v>
      </c>
      <c r="F3716" s="77">
        <v>23</v>
      </c>
      <c r="G3716" s="77">
        <v>19.4375</v>
      </c>
      <c r="H3716" s="91">
        <f t="shared" si="528"/>
        <v>2.3026315789473683E-2</v>
      </c>
      <c r="I3716" s="77">
        <f t="shared" si="529"/>
        <v>4</v>
      </c>
      <c r="J3716" s="77">
        <f t="shared" si="530"/>
        <v>0.4375</v>
      </c>
      <c r="K3716" s="80">
        <v>3</v>
      </c>
      <c r="L3716" s="74"/>
      <c r="M3716" s="8"/>
    </row>
    <row r="3717" spans="1:13" s="1" customFormat="1" ht="15" hidden="1" customHeight="1">
      <c r="A3717" s="137">
        <v>36798</v>
      </c>
      <c r="B3717" s="73" t="s">
        <v>2360</v>
      </c>
      <c r="C3717" s="152" t="s">
        <v>2361</v>
      </c>
      <c r="D3717" s="73" t="s">
        <v>3173</v>
      </c>
      <c r="E3717" s="78">
        <v>16</v>
      </c>
      <c r="F3717" s="77">
        <v>32.0625</v>
      </c>
      <c r="G3717" s="77">
        <v>32</v>
      </c>
      <c r="H3717" s="91">
        <f t="shared" si="528"/>
        <v>1</v>
      </c>
      <c r="I3717" s="77">
        <f t="shared" si="529"/>
        <v>16.0625</v>
      </c>
      <c r="J3717" s="77">
        <f t="shared" si="530"/>
        <v>16</v>
      </c>
      <c r="K3717" s="80">
        <v>4</v>
      </c>
      <c r="L3717" s="74"/>
      <c r="M3717" s="8"/>
    </row>
    <row r="3718" spans="1:13" s="1" customFormat="1" ht="15" hidden="1" customHeight="1">
      <c r="A3718" s="137">
        <v>36798</v>
      </c>
      <c r="B3718" s="73" t="s">
        <v>2362</v>
      </c>
      <c r="C3718" s="152" t="s">
        <v>2363</v>
      </c>
      <c r="D3718" s="73" t="s">
        <v>3380</v>
      </c>
      <c r="E3718" s="78">
        <v>11</v>
      </c>
      <c r="F3718" s="77">
        <v>13</v>
      </c>
      <c r="G3718" s="77">
        <v>18.3125</v>
      </c>
      <c r="H3718" s="91">
        <f t="shared" si="528"/>
        <v>0.66477272727272729</v>
      </c>
      <c r="I3718" s="77">
        <f t="shared" si="529"/>
        <v>2</v>
      </c>
      <c r="J3718" s="77">
        <f t="shared" si="530"/>
        <v>7.3125</v>
      </c>
      <c r="K3718" s="80">
        <v>3</v>
      </c>
      <c r="L3718" s="74"/>
      <c r="M3718" s="8"/>
    </row>
    <row r="3719" spans="1:13" s="1" customFormat="1" ht="15" hidden="1" customHeight="1">
      <c r="A3719" s="137">
        <v>36798</v>
      </c>
      <c r="B3719" s="209" t="s">
        <v>2364</v>
      </c>
      <c r="C3719" s="152" t="s">
        <v>2365</v>
      </c>
      <c r="D3719" s="156" t="s">
        <v>4957</v>
      </c>
      <c r="E3719" s="78">
        <v>17</v>
      </c>
      <c r="F3719" s="77">
        <v>30.5</v>
      </c>
      <c r="G3719" s="77">
        <v>28.625</v>
      </c>
      <c r="H3719" s="91">
        <f t="shared" si="528"/>
        <v>0.68382352941176472</v>
      </c>
      <c r="I3719" s="77">
        <f t="shared" si="529"/>
        <v>13.5</v>
      </c>
      <c r="J3719" s="77">
        <f t="shared" si="530"/>
        <v>11.625</v>
      </c>
      <c r="K3719" s="80">
        <v>3</v>
      </c>
      <c r="L3719" s="74"/>
      <c r="M3719" s="8"/>
    </row>
    <row r="3720" spans="1:13" s="1" customFormat="1" ht="15" hidden="1" customHeight="1">
      <c r="A3720" s="137">
        <v>36798</v>
      </c>
      <c r="B3720" s="209" t="s">
        <v>2366</v>
      </c>
      <c r="C3720" s="152" t="s">
        <v>2367</v>
      </c>
      <c r="D3720" s="73" t="s">
        <v>2368</v>
      </c>
      <c r="E3720" s="78">
        <v>16</v>
      </c>
      <c r="F3720" s="77">
        <v>20</v>
      </c>
      <c r="G3720" s="77">
        <v>22.875</v>
      </c>
      <c r="H3720" s="91">
        <f t="shared" si="528"/>
        <v>0.4296875</v>
      </c>
      <c r="I3720" s="77">
        <f t="shared" si="529"/>
        <v>4</v>
      </c>
      <c r="J3720" s="77">
        <f t="shared" si="530"/>
        <v>6.875</v>
      </c>
      <c r="K3720" s="80">
        <v>3</v>
      </c>
      <c r="L3720" s="74"/>
      <c r="M3720" s="8"/>
    </row>
    <row r="3721" spans="1:13" s="1" customFormat="1" ht="15" hidden="1" customHeight="1">
      <c r="A3721" s="137">
        <v>36802</v>
      </c>
      <c r="B3721" s="209" t="s">
        <v>3270</v>
      </c>
      <c r="C3721" s="152" t="s">
        <v>3736</v>
      </c>
      <c r="D3721" s="156" t="s">
        <v>3737</v>
      </c>
      <c r="E3721" s="78">
        <v>16</v>
      </c>
      <c r="F3721" s="77">
        <v>22.125</v>
      </c>
      <c r="G3721" s="77">
        <v>21.25</v>
      </c>
      <c r="H3721" s="91">
        <f t="shared" si="528"/>
        <v>0.328125</v>
      </c>
      <c r="I3721" s="77">
        <f t="shared" si="529"/>
        <v>6.125</v>
      </c>
      <c r="J3721" s="77">
        <f t="shared" si="530"/>
        <v>5.25</v>
      </c>
      <c r="K3721" s="80">
        <v>3</v>
      </c>
      <c r="L3721" s="74"/>
      <c r="M3721" s="8"/>
    </row>
    <row r="3722" spans="1:13" s="1" customFormat="1" ht="15" hidden="1" customHeight="1">
      <c r="A3722" s="137">
        <v>36803</v>
      </c>
      <c r="B3722" s="209" t="s">
        <v>3740</v>
      </c>
      <c r="C3722" s="152" t="s">
        <v>3741</v>
      </c>
      <c r="D3722" s="243" t="s">
        <v>4906</v>
      </c>
      <c r="E3722" s="78">
        <v>9</v>
      </c>
      <c r="F3722" s="77">
        <v>8.375</v>
      </c>
      <c r="G3722" s="77">
        <v>8.0625</v>
      </c>
      <c r="H3722" s="91">
        <f t="shared" si="528"/>
        <v>-0.10416666666666667</v>
      </c>
      <c r="I3722" s="77">
        <f t="shared" si="529"/>
        <v>-0.625</v>
      </c>
      <c r="J3722" s="77">
        <f t="shared" si="530"/>
        <v>-0.9375</v>
      </c>
      <c r="K3722" s="80">
        <v>2</v>
      </c>
      <c r="L3722" s="74" t="s">
        <v>3006</v>
      </c>
      <c r="M3722" s="8"/>
    </row>
    <row r="3723" spans="1:13" s="1" customFormat="1" ht="15" hidden="1" customHeight="1">
      <c r="A3723" s="137">
        <v>36803</v>
      </c>
      <c r="B3723" s="209" t="s">
        <v>3738</v>
      </c>
      <c r="C3723" s="152" t="s">
        <v>3739</v>
      </c>
      <c r="D3723" s="156" t="s">
        <v>4972</v>
      </c>
      <c r="E3723" s="78">
        <v>18</v>
      </c>
      <c r="F3723" s="77">
        <v>29</v>
      </c>
      <c r="G3723" s="77">
        <v>33.625</v>
      </c>
      <c r="H3723" s="91">
        <f t="shared" si="528"/>
        <v>0.86805555555555558</v>
      </c>
      <c r="I3723" s="77">
        <f t="shared" si="529"/>
        <v>11</v>
      </c>
      <c r="J3723" s="77">
        <f t="shared" si="530"/>
        <v>15.625</v>
      </c>
      <c r="K3723" s="80">
        <v>5</v>
      </c>
      <c r="L3723" s="74"/>
      <c r="M3723" s="8"/>
    </row>
    <row r="3724" spans="1:13" s="1" customFormat="1" ht="15" hidden="1" customHeight="1">
      <c r="A3724" s="137">
        <v>36804</v>
      </c>
      <c r="B3724" s="156" t="s">
        <v>3749</v>
      </c>
      <c r="C3724" s="152" t="s">
        <v>3750</v>
      </c>
      <c r="D3724" s="156" t="s">
        <v>4954</v>
      </c>
      <c r="E3724" s="78">
        <v>14</v>
      </c>
      <c r="F3724" s="77">
        <v>14</v>
      </c>
      <c r="G3724" s="77">
        <v>14</v>
      </c>
      <c r="H3724" s="91">
        <f t="shared" si="528"/>
        <v>0</v>
      </c>
      <c r="I3724" s="77">
        <f t="shared" si="529"/>
        <v>0</v>
      </c>
      <c r="J3724" s="77">
        <f t="shared" si="530"/>
        <v>0</v>
      </c>
      <c r="K3724" s="80">
        <v>3</v>
      </c>
      <c r="L3724" s="74" t="s">
        <v>3006</v>
      </c>
      <c r="M3724" s="8"/>
    </row>
    <row r="3725" spans="1:13" s="1" customFormat="1" ht="15" hidden="1" customHeight="1">
      <c r="A3725" s="137">
        <v>36804</v>
      </c>
      <c r="B3725" s="209" t="s">
        <v>3747</v>
      </c>
      <c r="C3725" s="152" t="s">
        <v>3748</v>
      </c>
      <c r="D3725" s="156" t="s">
        <v>4957</v>
      </c>
      <c r="E3725" s="78">
        <v>15</v>
      </c>
      <c r="F3725" s="77">
        <v>20.25</v>
      </c>
      <c r="G3725" s="77">
        <v>18</v>
      </c>
      <c r="H3725" s="91">
        <f t="shared" si="528"/>
        <v>0.2</v>
      </c>
      <c r="I3725" s="77">
        <f t="shared" si="529"/>
        <v>5.25</v>
      </c>
      <c r="J3725" s="77">
        <f t="shared" si="530"/>
        <v>3</v>
      </c>
      <c r="K3725" s="80">
        <v>4</v>
      </c>
      <c r="L3725" s="74"/>
      <c r="M3725" s="8"/>
    </row>
    <row r="3726" spans="1:13" s="1" customFormat="1" ht="15" hidden="1" customHeight="1">
      <c r="A3726" s="137">
        <v>36804</v>
      </c>
      <c r="B3726" s="209" t="s">
        <v>3742</v>
      </c>
      <c r="C3726" s="152" t="s">
        <v>3743</v>
      </c>
      <c r="D3726" s="73" t="s">
        <v>677</v>
      </c>
      <c r="E3726" s="78">
        <v>16</v>
      </c>
      <c r="F3726" s="77">
        <v>20</v>
      </c>
      <c r="G3726" s="77">
        <v>20.3125</v>
      </c>
      <c r="H3726" s="91">
        <f t="shared" si="528"/>
        <v>0.26953125</v>
      </c>
      <c r="I3726" s="77">
        <f t="shared" si="529"/>
        <v>4</v>
      </c>
      <c r="J3726" s="77">
        <f t="shared" si="530"/>
        <v>4.3125</v>
      </c>
      <c r="K3726" s="80">
        <v>3</v>
      </c>
      <c r="L3726" s="74"/>
      <c r="M3726" s="8"/>
    </row>
    <row r="3727" spans="1:13" s="1" customFormat="1" ht="15" hidden="1" customHeight="1">
      <c r="A3727" s="137">
        <v>36804</v>
      </c>
      <c r="B3727" s="227" t="s">
        <v>3744</v>
      </c>
      <c r="C3727" s="152" t="s">
        <v>3745</v>
      </c>
      <c r="D3727" s="241" t="s">
        <v>3746</v>
      </c>
      <c r="E3727" s="78">
        <v>21</v>
      </c>
      <c r="F3727" s="77">
        <v>28.5</v>
      </c>
      <c r="G3727" s="77">
        <v>27</v>
      </c>
      <c r="H3727" s="91">
        <f t="shared" si="528"/>
        <v>0.2857142857142857</v>
      </c>
      <c r="I3727" s="77">
        <f t="shared" si="529"/>
        <v>7.5</v>
      </c>
      <c r="J3727" s="77">
        <f t="shared" si="530"/>
        <v>6</v>
      </c>
      <c r="K3727" s="80">
        <v>3</v>
      </c>
      <c r="L3727" s="74"/>
      <c r="M3727" s="8"/>
    </row>
    <row r="3728" spans="1:13" s="1" customFormat="1" ht="15" hidden="1" customHeight="1">
      <c r="A3728" s="137">
        <v>36805</v>
      </c>
      <c r="B3728" s="234" t="s">
        <v>3751</v>
      </c>
      <c r="C3728" s="152" t="s">
        <v>3752</v>
      </c>
      <c r="D3728" s="234" t="s">
        <v>3753</v>
      </c>
      <c r="E3728" s="78">
        <v>7</v>
      </c>
      <c r="F3728" s="77">
        <v>7</v>
      </c>
      <c r="G3728" s="77">
        <v>7.375</v>
      </c>
      <c r="H3728" s="91">
        <f t="shared" si="528"/>
        <v>5.3571428571428568E-2</v>
      </c>
      <c r="I3728" s="77">
        <f t="shared" si="529"/>
        <v>0</v>
      </c>
      <c r="J3728" s="77">
        <f t="shared" si="530"/>
        <v>0.375</v>
      </c>
      <c r="K3728" s="80">
        <v>1</v>
      </c>
      <c r="L3728" s="74"/>
      <c r="M3728" s="8"/>
    </row>
    <row r="3729" spans="1:13" s="1" customFormat="1" ht="15" hidden="1" customHeight="1">
      <c r="A3729" s="137">
        <v>36810</v>
      </c>
      <c r="B3729" s="209" t="s">
        <v>3759</v>
      </c>
      <c r="C3729" s="152" t="s">
        <v>3760</v>
      </c>
      <c r="D3729" s="73" t="s">
        <v>2664</v>
      </c>
      <c r="E3729" s="78">
        <v>15</v>
      </c>
      <c r="F3729" s="77">
        <v>15.03125</v>
      </c>
      <c r="G3729" s="77">
        <v>15.25</v>
      </c>
      <c r="H3729" s="91">
        <f t="shared" ref="H3729:H3773" si="531">(G3729-E3729)/E3729</f>
        <v>1.6666666666666666E-2</v>
      </c>
      <c r="I3729" s="77">
        <f t="shared" ref="I3729:I3773" si="532">(F3729-E3729)</f>
        <v>3.125E-2</v>
      </c>
      <c r="J3729" s="77">
        <f t="shared" ref="J3729:J3773" si="533">G3729-E3729</f>
        <v>0.25</v>
      </c>
      <c r="K3729" s="80">
        <v>3</v>
      </c>
      <c r="L3729" s="74" t="s">
        <v>3006</v>
      </c>
      <c r="M3729" s="8"/>
    </row>
    <row r="3730" spans="1:13" s="1" customFormat="1" ht="15" hidden="1" customHeight="1">
      <c r="A3730" s="137">
        <v>36810</v>
      </c>
      <c r="B3730" s="73" t="s">
        <v>3754</v>
      </c>
      <c r="C3730" s="152" t="s">
        <v>3755</v>
      </c>
      <c r="D3730" s="241" t="s">
        <v>3380</v>
      </c>
      <c r="E3730" s="78">
        <v>12.5</v>
      </c>
      <c r="F3730" s="77">
        <v>14.875</v>
      </c>
      <c r="G3730" s="77">
        <v>16.375</v>
      </c>
      <c r="H3730" s="91">
        <f t="shared" si="531"/>
        <v>0.31</v>
      </c>
      <c r="I3730" s="77">
        <f t="shared" si="532"/>
        <v>2.375</v>
      </c>
      <c r="J3730" s="77">
        <f t="shared" si="533"/>
        <v>3.875</v>
      </c>
      <c r="K3730" s="80">
        <v>3</v>
      </c>
      <c r="L3730" s="74"/>
      <c r="M3730" s="8"/>
    </row>
    <row r="3731" spans="1:13" s="1" customFormat="1" ht="15" hidden="1" customHeight="1">
      <c r="A3731" s="137">
        <v>36810</v>
      </c>
      <c r="B3731" s="156" t="s">
        <v>3756</v>
      </c>
      <c r="C3731" s="152" t="s">
        <v>3757</v>
      </c>
      <c r="D3731" s="156" t="s">
        <v>3758</v>
      </c>
      <c r="E3731" s="78">
        <v>16.5</v>
      </c>
      <c r="F3731" s="77">
        <v>17</v>
      </c>
      <c r="G3731" s="77">
        <v>14.25</v>
      </c>
      <c r="H3731" s="91">
        <f t="shared" si="531"/>
        <v>-0.13636363636363635</v>
      </c>
      <c r="I3731" s="77">
        <f t="shared" si="532"/>
        <v>0.5</v>
      </c>
      <c r="J3731" s="77">
        <f t="shared" si="533"/>
        <v>-2.25</v>
      </c>
      <c r="K3731" s="80">
        <v>1</v>
      </c>
      <c r="L3731" s="74"/>
      <c r="M3731" s="8"/>
    </row>
    <row r="3732" spans="1:13" s="1" customFormat="1" ht="15" customHeight="1">
      <c r="A3732" s="137">
        <v>36811</v>
      </c>
      <c r="B3732" s="73" t="s">
        <v>3761</v>
      </c>
      <c r="C3732" s="74" t="s">
        <v>3762</v>
      </c>
      <c r="D3732" s="73" t="s">
        <v>3173</v>
      </c>
      <c r="E3732" s="78">
        <v>8</v>
      </c>
      <c r="F3732" s="77">
        <v>8.515625</v>
      </c>
      <c r="G3732" s="77">
        <v>8.5</v>
      </c>
      <c r="H3732" s="91">
        <f t="shared" si="531"/>
        <v>6.25E-2</v>
      </c>
      <c r="I3732" s="77">
        <f t="shared" si="532"/>
        <v>0.515625</v>
      </c>
      <c r="J3732" s="77">
        <f t="shared" si="533"/>
        <v>0.5</v>
      </c>
      <c r="K3732" s="80">
        <v>2</v>
      </c>
      <c r="L3732" s="74"/>
      <c r="M3732" s="8"/>
    </row>
    <row r="3733" spans="1:13" s="1" customFormat="1" ht="15" hidden="1" customHeight="1">
      <c r="A3733" s="137">
        <v>36811</v>
      </c>
      <c r="B3733" s="209" t="s">
        <v>3763</v>
      </c>
      <c r="C3733" s="74" t="s">
        <v>3764</v>
      </c>
      <c r="D3733" s="156" t="s">
        <v>4972</v>
      </c>
      <c r="E3733" s="78">
        <v>8</v>
      </c>
      <c r="F3733" s="77">
        <v>8.46875</v>
      </c>
      <c r="G3733" s="77">
        <v>11.375</v>
      </c>
      <c r="H3733" s="91">
        <f t="shared" si="531"/>
        <v>0.421875</v>
      </c>
      <c r="I3733" s="77">
        <f t="shared" si="532"/>
        <v>0.46875</v>
      </c>
      <c r="J3733" s="77">
        <f t="shared" si="533"/>
        <v>3.375</v>
      </c>
      <c r="K3733" s="80">
        <v>3</v>
      </c>
      <c r="L3733" s="74"/>
      <c r="M3733" s="8"/>
    </row>
    <row r="3734" spans="1:13" s="1" customFormat="1" ht="15" hidden="1" customHeight="1">
      <c r="A3734" s="137">
        <v>36816</v>
      </c>
      <c r="B3734" s="242" t="s">
        <v>3767</v>
      </c>
      <c r="C3734" s="74" t="s">
        <v>3768</v>
      </c>
      <c r="D3734" s="243" t="s">
        <v>3380</v>
      </c>
      <c r="E3734" s="78">
        <v>14</v>
      </c>
      <c r="F3734" s="77">
        <v>14.90625</v>
      </c>
      <c r="G3734" s="77">
        <v>14.0625</v>
      </c>
      <c r="H3734" s="91">
        <f t="shared" si="531"/>
        <v>4.464285714285714E-3</v>
      </c>
      <c r="I3734" s="77">
        <f t="shared" si="532"/>
        <v>0.90625</v>
      </c>
      <c r="J3734" s="77">
        <f t="shared" si="533"/>
        <v>6.25E-2</v>
      </c>
      <c r="K3734" s="80">
        <v>3</v>
      </c>
      <c r="L3734" s="74" t="s">
        <v>3006</v>
      </c>
      <c r="M3734" s="8"/>
    </row>
    <row r="3735" spans="1:13" s="1" customFormat="1" ht="15" hidden="1" customHeight="1">
      <c r="A3735" s="137">
        <v>36816</v>
      </c>
      <c r="B3735" s="209" t="s">
        <v>3765</v>
      </c>
      <c r="C3735" s="74" t="s">
        <v>3766</v>
      </c>
      <c r="D3735" s="227" t="s">
        <v>901</v>
      </c>
      <c r="E3735" s="78">
        <v>18.79</v>
      </c>
      <c r="F3735" s="77">
        <v>20.03125</v>
      </c>
      <c r="G3735" s="77">
        <v>19.875</v>
      </c>
      <c r="H3735" s="91">
        <f t="shared" si="531"/>
        <v>5.7743480574773867E-2</v>
      </c>
      <c r="I3735" s="77">
        <f t="shared" si="532"/>
        <v>1.2412500000000009</v>
      </c>
      <c r="J3735" s="77">
        <f t="shared" si="533"/>
        <v>1.0850000000000009</v>
      </c>
      <c r="K3735" s="80">
        <v>2</v>
      </c>
      <c r="L3735" s="74"/>
      <c r="M3735" s="8"/>
    </row>
    <row r="3736" spans="1:13" s="1" customFormat="1" ht="15" hidden="1" customHeight="1">
      <c r="A3736" s="137">
        <v>36817</v>
      </c>
      <c r="B3736" s="209" t="s">
        <v>3771</v>
      </c>
      <c r="C3736" s="74" t="s">
        <v>3772</v>
      </c>
      <c r="D3736" s="156" t="s">
        <v>677</v>
      </c>
      <c r="E3736" s="78">
        <v>20</v>
      </c>
      <c r="F3736" s="77">
        <v>20</v>
      </c>
      <c r="G3736" s="77">
        <v>21.5</v>
      </c>
      <c r="H3736" s="91">
        <f t="shared" si="531"/>
        <v>7.4999999999999997E-2</v>
      </c>
      <c r="I3736" s="77">
        <f t="shared" si="532"/>
        <v>0</v>
      </c>
      <c r="J3736" s="77">
        <f t="shared" si="533"/>
        <v>1.5</v>
      </c>
      <c r="K3736" s="80">
        <v>3</v>
      </c>
      <c r="L3736" s="74"/>
      <c r="M3736" s="8"/>
    </row>
    <row r="3737" spans="1:13" s="1" customFormat="1" ht="15" hidden="1" customHeight="1">
      <c r="A3737" s="137">
        <v>36817</v>
      </c>
      <c r="B3737" s="209" t="s">
        <v>3769</v>
      </c>
      <c r="C3737" s="74" t="s">
        <v>3770</v>
      </c>
      <c r="D3737" s="209" t="s">
        <v>901</v>
      </c>
      <c r="E3737" s="78">
        <v>13</v>
      </c>
      <c r="F3737" s="77">
        <v>20.0625</v>
      </c>
      <c r="G3737" s="77">
        <v>20.5</v>
      </c>
      <c r="H3737" s="91">
        <f t="shared" si="531"/>
        <v>0.57692307692307687</v>
      </c>
      <c r="I3737" s="77">
        <f t="shared" si="532"/>
        <v>7.0625</v>
      </c>
      <c r="J3737" s="77">
        <f t="shared" si="533"/>
        <v>7.5</v>
      </c>
      <c r="K3737" s="80">
        <v>3</v>
      </c>
      <c r="L3737" s="74"/>
      <c r="M3737" s="8"/>
    </row>
    <row r="3738" spans="1:13" s="1" customFormat="1" ht="15" hidden="1" customHeight="1">
      <c r="A3738" s="137">
        <v>36818</v>
      </c>
      <c r="B3738" s="73" t="s">
        <v>3773</v>
      </c>
      <c r="C3738" s="74" t="s">
        <v>3774</v>
      </c>
      <c r="D3738" s="73" t="s">
        <v>4957</v>
      </c>
      <c r="E3738" s="78">
        <v>20.645</v>
      </c>
      <c r="F3738" s="77">
        <v>20.625</v>
      </c>
      <c r="G3738" s="77">
        <v>20.75</v>
      </c>
      <c r="H3738" s="91">
        <f t="shared" si="531"/>
        <v>5.0859772341971627E-3</v>
      </c>
      <c r="I3738" s="77">
        <f t="shared" si="532"/>
        <v>-1.9999999999999574E-2</v>
      </c>
      <c r="J3738" s="77">
        <f t="shared" si="533"/>
        <v>0.10500000000000043</v>
      </c>
      <c r="K3738" s="80">
        <v>2</v>
      </c>
      <c r="L3738" s="74" t="s">
        <v>3006</v>
      </c>
      <c r="M3738" s="8"/>
    </row>
    <row r="3739" spans="1:13" s="1" customFormat="1" ht="15" hidden="1" customHeight="1">
      <c r="A3739" s="137">
        <v>36819</v>
      </c>
      <c r="B3739" s="209" t="s">
        <v>3775</v>
      </c>
      <c r="C3739" s="74" t="s">
        <v>3776</v>
      </c>
      <c r="D3739" s="73" t="s">
        <v>4960</v>
      </c>
      <c r="E3739" s="78">
        <v>15</v>
      </c>
      <c r="F3739" s="77">
        <v>16</v>
      </c>
      <c r="G3739" s="77">
        <v>17.125</v>
      </c>
      <c r="H3739" s="91">
        <f t="shared" si="531"/>
        <v>0.14166666666666666</v>
      </c>
      <c r="I3739" s="77">
        <f t="shared" si="532"/>
        <v>1</v>
      </c>
      <c r="J3739" s="77">
        <f t="shared" si="533"/>
        <v>2.125</v>
      </c>
      <c r="K3739" s="80">
        <v>3</v>
      </c>
      <c r="L3739" s="74"/>
      <c r="M3739" s="8"/>
    </row>
    <row r="3740" spans="1:13" s="1" customFormat="1" ht="15" hidden="1" customHeight="1">
      <c r="A3740" s="137">
        <v>36819</v>
      </c>
      <c r="B3740" s="209" t="s">
        <v>3777</v>
      </c>
      <c r="C3740" s="74" t="s">
        <v>3778</v>
      </c>
      <c r="D3740" s="156" t="s">
        <v>4957</v>
      </c>
      <c r="E3740" s="78">
        <v>71.924999999999997</v>
      </c>
      <c r="F3740" s="77">
        <v>69</v>
      </c>
      <c r="G3740" s="77">
        <v>71.375</v>
      </c>
      <c r="H3740" s="91">
        <f t="shared" si="531"/>
        <v>-7.6468543621827905E-3</v>
      </c>
      <c r="I3740" s="77">
        <f t="shared" si="532"/>
        <v>-2.9249999999999972</v>
      </c>
      <c r="J3740" s="77">
        <f t="shared" si="533"/>
        <v>-0.54999999999999716</v>
      </c>
      <c r="K3740" s="80">
        <v>1</v>
      </c>
      <c r="L3740" s="74"/>
      <c r="M3740" s="8"/>
    </row>
    <row r="3741" spans="1:13" s="1" customFormat="1" ht="15" hidden="1" customHeight="1">
      <c r="A3741" s="137">
        <v>36825</v>
      </c>
      <c r="B3741" s="209" t="s">
        <v>3779</v>
      </c>
      <c r="C3741" s="74" t="s">
        <v>3780</v>
      </c>
      <c r="D3741" s="73" t="s">
        <v>318</v>
      </c>
      <c r="E3741" s="78">
        <v>7</v>
      </c>
      <c r="F3741" s="77">
        <v>7.03125</v>
      </c>
      <c r="G3741" s="77">
        <v>7.6875</v>
      </c>
      <c r="H3741" s="91">
        <f t="shared" si="531"/>
        <v>9.8214285714285712E-2</v>
      </c>
      <c r="I3741" s="77">
        <f t="shared" si="532"/>
        <v>3.125E-2</v>
      </c>
      <c r="J3741" s="77">
        <f t="shared" si="533"/>
        <v>0.6875</v>
      </c>
      <c r="K3741" s="80">
        <v>2</v>
      </c>
      <c r="L3741" s="74"/>
      <c r="M3741" s="8"/>
    </row>
    <row r="3742" spans="1:13" s="1" customFormat="1" ht="15" hidden="1" customHeight="1">
      <c r="A3742" s="137">
        <v>36826</v>
      </c>
      <c r="B3742" s="209" t="s">
        <v>3783</v>
      </c>
      <c r="C3742" s="74" t="s">
        <v>2836</v>
      </c>
      <c r="D3742" s="73" t="s">
        <v>309</v>
      </c>
      <c r="E3742" s="78">
        <v>14.89</v>
      </c>
      <c r="F3742" s="77">
        <v>12.625</v>
      </c>
      <c r="G3742" s="77">
        <v>12.75</v>
      </c>
      <c r="H3742" s="91">
        <f t="shared" si="531"/>
        <v>-0.14372061786433851</v>
      </c>
      <c r="I3742" s="77">
        <f t="shared" si="532"/>
        <v>-2.2650000000000006</v>
      </c>
      <c r="J3742" s="77">
        <f t="shared" si="533"/>
        <v>-2.1400000000000006</v>
      </c>
      <c r="K3742" s="80">
        <v>3</v>
      </c>
      <c r="L3742" s="74" t="s">
        <v>3006</v>
      </c>
      <c r="M3742" s="8"/>
    </row>
    <row r="3743" spans="1:13" s="1" customFormat="1" ht="15" hidden="1" customHeight="1">
      <c r="A3743" s="137">
        <v>36826</v>
      </c>
      <c r="B3743" s="209" t="s">
        <v>3781</v>
      </c>
      <c r="C3743" s="74" t="s">
        <v>3782</v>
      </c>
      <c r="D3743" s="156" t="s">
        <v>983</v>
      </c>
      <c r="E3743" s="78">
        <v>12</v>
      </c>
      <c r="F3743" s="77">
        <v>14</v>
      </c>
      <c r="G3743" s="77">
        <v>12.25</v>
      </c>
      <c r="H3743" s="91">
        <f t="shared" si="531"/>
        <v>2.0833333333333332E-2</v>
      </c>
      <c r="I3743" s="77">
        <f t="shared" si="532"/>
        <v>2</v>
      </c>
      <c r="J3743" s="77">
        <f t="shared" si="533"/>
        <v>0.25</v>
      </c>
      <c r="K3743" s="80">
        <v>3</v>
      </c>
      <c r="L3743" s="74"/>
      <c r="M3743" s="8"/>
    </row>
    <row r="3744" spans="1:13" s="1" customFormat="1" ht="15" hidden="1" customHeight="1">
      <c r="A3744" s="137">
        <v>36832</v>
      </c>
      <c r="B3744" s="209" t="s">
        <v>2839</v>
      </c>
      <c r="C3744" s="74" t="s">
        <v>2840</v>
      </c>
      <c r="D3744" s="156" t="s">
        <v>2841</v>
      </c>
      <c r="E3744" s="78">
        <v>14</v>
      </c>
      <c r="F3744" s="77">
        <v>15.75</v>
      </c>
      <c r="G3744" s="77">
        <v>19</v>
      </c>
      <c r="H3744" s="91">
        <f t="shared" si="531"/>
        <v>0.35714285714285715</v>
      </c>
      <c r="I3744" s="77">
        <f t="shared" si="532"/>
        <v>1.75</v>
      </c>
      <c r="J3744" s="77">
        <f t="shared" si="533"/>
        <v>5</v>
      </c>
      <c r="K3744" s="80">
        <v>3</v>
      </c>
      <c r="L3744" s="74"/>
      <c r="M3744" s="8"/>
    </row>
    <row r="3745" spans="1:13" s="1" customFormat="1" ht="15" hidden="1" customHeight="1">
      <c r="A3745" s="137">
        <v>36832</v>
      </c>
      <c r="B3745" s="209" t="s">
        <v>2842</v>
      </c>
      <c r="C3745" s="74" t="s">
        <v>2843</v>
      </c>
      <c r="D3745" s="73" t="s">
        <v>901</v>
      </c>
      <c r="E3745" s="78">
        <v>15</v>
      </c>
      <c r="F3745" s="77">
        <v>15.375</v>
      </c>
      <c r="G3745" s="77">
        <v>14.5</v>
      </c>
      <c r="H3745" s="91">
        <f t="shared" si="531"/>
        <v>-3.3333333333333333E-2</v>
      </c>
      <c r="I3745" s="77">
        <f t="shared" si="532"/>
        <v>0.375</v>
      </c>
      <c r="J3745" s="77">
        <f t="shared" si="533"/>
        <v>-0.5</v>
      </c>
      <c r="K3745" s="80">
        <v>1</v>
      </c>
      <c r="L3745" s="74"/>
      <c r="M3745" s="8"/>
    </row>
    <row r="3746" spans="1:13" s="1" customFormat="1" ht="15" hidden="1" customHeight="1">
      <c r="A3746" s="137">
        <v>36832</v>
      </c>
      <c r="B3746" s="209" t="s">
        <v>2837</v>
      </c>
      <c r="C3746" s="74" t="s">
        <v>2838</v>
      </c>
      <c r="D3746" s="209" t="s">
        <v>3737</v>
      </c>
      <c r="E3746" s="78">
        <v>15</v>
      </c>
      <c r="F3746" s="77">
        <v>15.0625</v>
      </c>
      <c r="G3746" s="77">
        <v>17.4375</v>
      </c>
      <c r="H3746" s="91">
        <f t="shared" si="531"/>
        <v>0.16250000000000001</v>
      </c>
      <c r="I3746" s="77">
        <f t="shared" si="532"/>
        <v>6.25E-2</v>
      </c>
      <c r="J3746" s="77">
        <f t="shared" si="533"/>
        <v>2.4375</v>
      </c>
      <c r="K3746" s="80">
        <v>1</v>
      </c>
      <c r="L3746" s="74"/>
      <c r="M3746" s="8"/>
    </row>
    <row r="3747" spans="1:13" s="1" customFormat="1" ht="15" hidden="1" customHeight="1">
      <c r="A3747" s="137">
        <v>36833</v>
      </c>
      <c r="B3747" s="156" t="s">
        <v>2844</v>
      </c>
      <c r="C3747" s="74" t="s">
        <v>2845</v>
      </c>
      <c r="D3747" s="156" t="s">
        <v>318</v>
      </c>
      <c r="E3747" s="78">
        <v>11</v>
      </c>
      <c r="F3747" s="77">
        <v>18</v>
      </c>
      <c r="G3747" s="77">
        <v>17.875</v>
      </c>
      <c r="H3747" s="91">
        <f t="shared" si="531"/>
        <v>0.625</v>
      </c>
      <c r="I3747" s="77">
        <f t="shared" si="532"/>
        <v>7</v>
      </c>
      <c r="J3747" s="77">
        <f t="shared" si="533"/>
        <v>6.875</v>
      </c>
      <c r="K3747" s="80">
        <v>3</v>
      </c>
      <c r="L3747" s="74"/>
      <c r="M3747" s="8"/>
    </row>
    <row r="3748" spans="1:13" s="1" customFormat="1" ht="15" hidden="1" customHeight="1">
      <c r="A3748" s="137">
        <v>36837</v>
      </c>
      <c r="B3748" s="73" t="s">
        <v>2846</v>
      </c>
      <c r="C3748" s="74" t="s">
        <v>2847</v>
      </c>
      <c r="D3748" s="73" t="s">
        <v>2848</v>
      </c>
      <c r="E3748" s="78">
        <v>21</v>
      </c>
      <c r="F3748" s="77">
        <v>44</v>
      </c>
      <c r="G3748" s="77">
        <v>45.25</v>
      </c>
      <c r="H3748" s="91">
        <f t="shared" si="531"/>
        <v>1.1547619047619047</v>
      </c>
      <c r="I3748" s="77">
        <f t="shared" si="532"/>
        <v>23</v>
      </c>
      <c r="J3748" s="77">
        <f t="shared" si="533"/>
        <v>24.25</v>
      </c>
      <c r="K3748" s="80">
        <v>5</v>
      </c>
      <c r="L3748" s="74"/>
      <c r="M3748" s="8"/>
    </row>
    <row r="3749" spans="1:13" s="1" customFormat="1" ht="15" hidden="1" customHeight="1">
      <c r="A3749" s="137">
        <v>36839</v>
      </c>
      <c r="B3749" s="156" t="s">
        <v>2852</v>
      </c>
      <c r="C3749" s="74" t="s">
        <v>2853</v>
      </c>
      <c r="D3749" s="156" t="s">
        <v>4960</v>
      </c>
      <c r="E3749" s="78">
        <v>12.66</v>
      </c>
      <c r="F3749" s="77">
        <v>12.6875</v>
      </c>
      <c r="G3749" s="77">
        <v>12.5</v>
      </c>
      <c r="H3749" s="91">
        <f t="shared" si="531"/>
        <v>-1.2638230647709331E-2</v>
      </c>
      <c r="I3749" s="77">
        <f t="shared" si="532"/>
        <v>2.7499999999999858E-2</v>
      </c>
      <c r="J3749" s="77">
        <f t="shared" si="533"/>
        <v>-0.16000000000000014</v>
      </c>
      <c r="K3749" s="80">
        <v>3</v>
      </c>
      <c r="L3749" s="74" t="s">
        <v>3006</v>
      </c>
      <c r="M3749" s="8"/>
    </row>
    <row r="3750" spans="1:13" s="1" customFormat="1" ht="15" hidden="1" customHeight="1">
      <c r="A3750" s="137">
        <v>36839</v>
      </c>
      <c r="B3750" s="209" t="s">
        <v>2849</v>
      </c>
      <c r="C3750" s="74" t="s">
        <v>2850</v>
      </c>
      <c r="D3750" s="209" t="s">
        <v>2851</v>
      </c>
      <c r="E3750" s="78">
        <v>7.875</v>
      </c>
      <c r="F3750" s="77">
        <v>7.375</v>
      </c>
      <c r="G3750" s="77">
        <v>7.25</v>
      </c>
      <c r="H3750" s="91">
        <f t="shared" si="531"/>
        <v>-7.9365079365079361E-2</v>
      </c>
      <c r="I3750" s="77">
        <f t="shared" si="532"/>
        <v>-0.5</v>
      </c>
      <c r="J3750" s="77">
        <f t="shared" si="533"/>
        <v>-0.625</v>
      </c>
      <c r="K3750" s="80">
        <v>1</v>
      </c>
      <c r="L3750" s="74"/>
      <c r="M3750" s="8"/>
    </row>
    <row r="3751" spans="1:13" s="1" customFormat="1" ht="15" hidden="1" customHeight="1">
      <c r="A3751" s="137">
        <v>36840</v>
      </c>
      <c r="B3751" s="209" t="s">
        <v>2854</v>
      </c>
      <c r="C3751" s="74" t="s">
        <v>2855</v>
      </c>
      <c r="D3751" s="156" t="s">
        <v>4972</v>
      </c>
      <c r="E3751" s="78">
        <v>12</v>
      </c>
      <c r="F3751" s="77">
        <v>13.0625</v>
      </c>
      <c r="G3751" s="77">
        <v>15.4375</v>
      </c>
      <c r="H3751" s="91">
        <f t="shared" si="531"/>
        <v>0.28645833333333331</v>
      </c>
      <c r="I3751" s="77">
        <f t="shared" si="532"/>
        <v>1.0625</v>
      </c>
      <c r="J3751" s="77">
        <f t="shared" si="533"/>
        <v>3.4375</v>
      </c>
      <c r="K3751" s="80">
        <v>4</v>
      </c>
      <c r="L3751" s="74"/>
      <c r="M3751" s="8"/>
    </row>
    <row r="3752" spans="1:13" s="1" customFormat="1" ht="15" hidden="1" customHeight="1">
      <c r="A3752" s="137">
        <v>36840</v>
      </c>
      <c r="B3752" s="73" t="s">
        <v>2856</v>
      </c>
      <c r="C3752" s="74" t="s">
        <v>2857</v>
      </c>
      <c r="D3752" s="73" t="s">
        <v>680</v>
      </c>
      <c r="E3752" s="78">
        <v>12</v>
      </c>
      <c r="F3752" s="77">
        <v>12.25</v>
      </c>
      <c r="G3752" s="77">
        <v>12</v>
      </c>
      <c r="H3752" s="91">
        <f t="shared" si="531"/>
        <v>0</v>
      </c>
      <c r="I3752" s="77">
        <f t="shared" si="532"/>
        <v>0.25</v>
      </c>
      <c r="J3752" s="77">
        <f t="shared" si="533"/>
        <v>0</v>
      </c>
      <c r="K3752" s="80">
        <v>1</v>
      </c>
      <c r="L3752" s="74"/>
      <c r="M3752" s="8"/>
    </row>
    <row r="3753" spans="1:13" s="1" customFormat="1" ht="15" hidden="1" customHeight="1">
      <c r="A3753" s="137">
        <v>36840</v>
      </c>
      <c r="B3753" s="156" t="s">
        <v>2858</v>
      </c>
      <c r="C3753" s="74" t="s">
        <v>2859</v>
      </c>
      <c r="D3753" s="156" t="s">
        <v>4960</v>
      </c>
      <c r="E3753" s="78">
        <v>12</v>
      </c>
      <c r="F3753" s="77">
        <v>12.0625</v>
      </c>
      <c r="G3753" s="77">
        <v>12.125</v>
      </c>
      <c r="H3753" s="91">
        <f t="shared" si="531"/>
        <v>1.0416666666666666E-2</v>
      </c>
      <c r="I3753" s="77">
        <f t="shared" si="532"/>
        <v>6.25E-2</v>
      </c>
      <c r="J3753" s="77">
        <f t="shared" si="533"/>
        <v>0.125</v>
      </c>
      <c r="K3753" s="80">
        <v>1</v>
      </c>
      <c r="L3753" s="74"/>
      <c r="M3753" s="8"/>
    </row>
    <row r="3754" spans="1:13" hidden="1">
      <c r="A3754" s="137">
        <v>36843</v>
      </c>
      <c r="B3754" s="209" t="s">
        <v>2860</v>
      </c>
      <c r="C3754" s="74" t="s">
        <v>2861</v>
      </c>
      <c r="D3754" s="156" t="s">
        <v>4957</v>
      </c>
      <c r="E3754" s="78">
        <v>9.6300000000000008</v>
      </c>
      <c r="F3754" s="77">
        <v>8.75</v>
      </c>
      <c r="G3754" s="77">
        <v>8.625</v>
      </c>
      <c r="H3754" s="91">
        <f t="shared" si="531"/>
        <v>-0.10436137071651097</v>
      </c>
      <c r="I3754" s="77">
        <f t="shared" si="532"/>
        <v>-0.88000000000000078</v>
      </c>
      <c r="J3754" s="77">
        <f t="shared" si="533"/>
        <v>-1.0050000000000008</v>
      </c>
      <c r="K3754" s="80">
        <v>2</v>
      </c>
      <c r="L3754" s="74" t="s">
        <v>3006</v>
      </c>
    </row>
    <row r="3755" spans="1:13" hidden="1">
      <c r="A3755" s="137">
        <v>36844</v>
      </c>
      <c r="B3755" s="156" t="s">
        <v>2865</v>
      </c>
      <c r="C3755" s="74" t="s">
        <v>2866</v>
      </c>
      <c r="D3755" s="156" t="s">
        <v>677</v>
      </c>
      <c r="E3755" s="78">
        <v>20</v>
      </c>
      <c r="F3755" s="77">
        <v>22</v>
      </c>
      <c r="G3755" s="77">
        <v>20</v>
      </c>
      <c r="H3755" s="91">
        <f t="shared" si="531"/>
        <v>0</v>
      </c>
      <c r="I3755" s="77">
        <f t="shared" si="532"/>
        <v>2</v>
      </c>
      <c r="J3755" s="77">
        <f t="shared" si="533"/>
        <v>0</v>
      </c>
      <c r="K3755" s="80">
        <v>3</v>
      </c>
      <c r="L3755" s="74"/>
    </row>
    <row r="3756" spans="1:13" hidden="1">
      <c r="A3756" s="137">
        <v>36844</v>
      </c>
      <c r="B3756" s="209" t="s">
        <v>2862</v>
      </c>
      <c r="C3756" s="74" t="s">
        <v>2863</v>
      </c>
      <c r="D3756" s="209" t="s">
        <v>2864</v>
      </c>
      <c r="E3756" s="78">
        <v>15</v>
      </c>
      <c r="F3756" s="77">
        <v>15.03125</v>
      </c>
      <c r="G3756" s="77">
        <v>17.375</v>
      </c>
      <c r="H3756" s="91">
        <f t="shared" si="531"/>
        <v>0.15833333333333333</v>
      </c>
      <c r="I3756" s="77">
        <f t="shared" si="532"/>
        <v>3.125E-2</v>
      </c>
      <c r="J3756" s="77">
        <f t="shared" si="533"/>
        <v>2.375</v>
      </c>
      <c r="K3756" s="80">
        <v>3</v>
      </c>
      <c r="L3756" s="74"/>
    </row>
    <row r="3757" spans="1:13" hidden="1">
      <c r="A3757" s="137">
        <v>36846</v>
      </c>
      <c r="B3757" s="156" t="s">
        <v>2867</v>
      </c>
      <c r="C3757" s="74" t="s">
        <v>2868</v>
      </c>
      <c r="D3757" s="73" t="s">
        <v>4960</v>
      </c>
      <c r="E3757" s="78">
        <v>8</v>
      </c>
      <c r="F3757" s="77">
        <v>8.375</v>
      </c>
      <c r="G3757" s="77">
        <v>9</v>
      </c>
      <c r="H3757" s="91">
        <f t="shared" si="531"/>
        <v>0.125</v>
      </c>
      <c r="I3757" s="77">
        <f t="shared" si="532"/>
        <v>0.375</v>
      </c>
      <c r="J3757" s="77">
        <f t="shared" si="533"/>
        <v>1</v>
      </c>
      <c r="K3757" s="80">
        <v>3</v>
      </c>
      <c r="L3757" s="74"/>
    </row>
    <row r="3758" spans="1:13" hidden="1">
      <c r="A3758" s="137">
        <v>36847</v>
      </c>
      <c r="B3758" s="156" t="s">
        <v>2871</v>
      </c>
      <c r="C3758" s="74" t="s">
        <v>2872</v>
      </c>
      <c r="D3758" s="156" t="s">
        <v>4954</v>
      </c>
      <c r="E3758" s="78">
        <v>7.5</v>
      </c>
      <c r="F3758" s="77">
        <v>8.15625</v>
      </c>
      <c r="G3758" s="77">
        <v>8.75</v>
      </c>
      <c r="H3758" s="91">
        <f t="shared" si="531"/>
        <v>0.16666666666666666</v>
      </c>
      <c r="I3758" s="77">
        <f t="shared" si="532"/>
        <v>0.65625</v>
      </c>
      <c r="J3758" s="77">
        <f t="shared" si="533"/>
        <v>1.25</v>
      </c>
      <c r="K3758" s="80">
        <v>2</v>
      </c>
      <c r="L3758" s="74"/>
    </row>
    <row r="3759" spans="1:13" hidden="1">
      <c r="A3759" s="137">
        <v>36847</v>
      </c>
      <c r="B3759" s="156" t="s">
        <v>2873</v>
      </c>
      <c r="C3759" s="74" t="s">
        <v>2874</v>
      </c>
      <c r="D3759" s="73" t="s">
        <v>983</v>
      </c>
      <c r="E3759" s="78">
        <v>6</v>
      </c>
      <c r="F3759" s="77">
        <v>6.15625</v>
      </c>
      <c r="G3759" s="77">
        <v>6.71875</v>
      </c>
      <c r="H3759" s="91">
        <f t="shared" si="531"/>
        <v>0.11979166666666667</v>
      </c>
      <c r="I3759" s="77">
        <f t="shared" si="532"/>
        <v>0.15625</v>
      </c>
      <c r="J3759" s="77">
        <f t="shared" si="533"/>
        <v>0.71875</v>
      </c>
      <c r="K3759" s="80">
        <v>1</v>
      </c>
      <c r="L3759" s="74"/>
    </row>
    <row r="3760" spans="1:13" hidden="1">
      <c r="A3760" s="137">
        <v>36847</v>
      </c>
      <c r="B3760" s="209" t="s">
        <v>2869</v>
      </c>
      <c r="C3760" s="74" t="s">
        <v>2870</v>
      </c>
      <c r="D3760" s="73" t="s">
        <v>318</v>
      </c>
      <c r="E3760" s="78">
        <v>10</v>
      </c>
      <c r="F3760" s="77">
        <v>10.1875</v>
      </c>
      <c r="G3760" s="77">
        <v>10.3125</v>
      </c>
      <c r="H3760" s="91">
        <f t="shared" si="531"/>
        <v>3.125E-2</v>
      </c>
      <c r="I3760" s="77">
        <f t="shared" si="532"/>
        <v>0.1875</v>
      </c>
      <c r="J3760" s="77">
        <f t="shared" si="533"/>
        <v>0.3125</v>
      </c>
      <c r="K3760" s="80">
        <v>1</v>
      </c>
      <c r="L3760" s="74"/>
    </row>
    <row r="3761" spans="1:12" hidden="1">
      <c r="A3761" s="137">
        <v>36851</v>
      </c>
      <c r="B3761" s="209" t="s">
        <v>2875</v>
      </c>
      <c r="C3761" s="74" t="s">
        <v>2876</v>
      </c>
      <c r="D3761" s="156" t="s">
        <v>901</v>
      </c>
      <c r="E3761" s="78">
        <v>11</v>
      </c>
      <c r="F3761" s="77">
        <v>11.015625</v>
      </c>
      <c r="G3761" s="77">
        <v>10.125</v>
      </c>
      <c r="H3761" s="91">
        <f t="shared" si="531"/>
        <v>-7.9545454545454544E-2</v>
      </c>
      <c r="I3761" s="77">
        <f t="shared" si="532"/>
        <v>1.5625E-2</v>
      </c>
      <c r="J3761" s="77">
        <f t="shared" si="533"/>
        <v>-0.875</v>
      </c>
      <c r="K3761" s="80">
        <v>1</v>
      </c>
      <c r="L3761" s="74"/>
    </row>
    <row r="3762" spans="1:12" hidden="1">
      <c r="A3762" s="137">
        <v>36851</v>
      </c>
      <c r="B3762" s="156" t="s">
        <v>2877</v>
      </c>
      <c r="C3762" s="74" t="s">
        <v>2878</v>
      </c>
      <c r="D3762" s="73" t="s">
        <v>901</v>
      </c>
      <c r="E3762" s="78">
        <v>11</v>
      </c>
      <c r="F3762" s="77">
        <v>11.03125</v>
      </c>
      <c r="G3762" s="77">
        <v>9</v>
      </c>
      <c r="H3762" s="91">
        <f t="shared" si="531"/>
        <v>-0.18181818181818182</v>
      </c>
      <c r="I3762" s="77">
        <f t="shared" si="532"/>
        <v>3.125E-2</v>
      </c>
      <c r="J3762" s="77">
        <f t="shared" si="533"/>
        <v>-2</v>
      </c>
      <c r="K3762" s="80">
        <v>1</v>
      </c>
      <c r="L3762" s="74"/>
    </row>
    <row r="3763" spans="1:12" hidden="1">
      <c r="A3763" s="137">
        <v>36851</v>
      </c>
      <c r="B3763" s="209" t="s">
        <v>2879</v>
      </c>
      <c r="C3763" s="74" t="s">
        <v>2880</v>
      </c>
      <c r="D3763" s="209" t="s">
        <v>901</v>
      </c>
      <c r="E3763" s="78">
        <v>15.29</v>
      </c>
      <c r="F3763" s="77">
        <v>14</v>
      </c>
      <c r="G3763" s="77">
        <v>13.4375</v>
      </c>
      <c r="H3763" s="91">
        <f t="shared" si="531"/>
        <v>-0.12115761935905815</v>
      </c>
      <c r="I3763" s="77">
        <f t="shared" si="532"/>
        <v>-1.2899999999999991</v>
      </c>
      <c r="J3763" s="77">
        <f t="shared" si="533"/>
        <v>-1.8524999999999991</v>
      </c>
      <c r="K3763" s="80">
        <v>1</v>
      </c>
      <c r="L3763" s="74"/>
    </row>
    <row r="3764" spans="1:12" hidden="1">
      <c r="A3764" s="137">
        <v>36852</v>
      </c>
      <c r="B3764" s="209" t="s">
        <v>2881</v>
      </c>
      <c r="C3764" s="74" t="s">
        <v>2882</v>
      </c>
      <c r="D3764" s="209" t="s">
        <v>2883</v>
      </c>
      <c r="E3764" s="78">
        <v>9.3346</v>
      </c>
      <c r="F3764" s="77">
        <v>9.25</v>
      </c>
      <c r="G3764" s="77">
        <v>9.0625</v>
      </c>
      <c r="H3764" s="91">
        <f t="shared" si="531"/>
        <v>-2.9149615409337304E-2</v>
      </c>
      <c r="I3764" s="77">
        <f t="shared" si="532"/>
        <v>-8.4600000000000009E-2</v>
      </c>
      <c r="J3764" s="77">
        <f t="shared" si="533"/>
        <v>-0.27210000000000001</v>
      </c>
      <c r="K3764" s="80">
        <v>2</v>
      </c>
      <c r="L3764" s="74" t="s">
        <v>3006</v>
      </c>
    </row>
    <row r="3765" spans="1:12" hidden="1">
      <c r="A3765" s="137">
        <v>36859</v>
      </c>
      <c r="B3765" s="209" t="s">
        <v>2884</v>
      </c>
      <c r="C3765" s="74" t="s">
        <v>2885</v>
      </c>
      <c r="D3765" s="156" t="s">
        <v>4957</v>
      </c>
      <c r="E3765" s="78">
        <v>7</v>
      </c>
      <c r="F3765" s="77">
        <v>7.25</v>
      </c>
      <c r="G3765" s="77">
        <v>7.109375</v>
      </c>
      <c r="H3765" s="91">
        <f t="shared" si="531"/>
        <v>1.5625E-2</v>
      </c>
      <c r="I3765" s="77">
        <f t="shared" si="532"/>
        <v>0.25</v>
      </c>
      <c r="J3765" s="77">
        <f t="shared" si="533"/>
        <v>0.109375</v>
      </c>
      <c r="K3765" s="80">
        <v>1</v>
      </c>
      <c r="L3765" s="74"/>
    </row>
    <row r="3766" spans="1:12" hidden="1">
      <c r="A3766" s="137">
        <v>36864</v>
      </c>
      <c r="B3766" s="209" t="s">
        <v>2886</v>
      </c>
      <c r="C3766" s="74" t="s">
        <v>2887</v>
      </c>
      <c r="D3766" s="73" t="s">
        <v>309</v>
      </c>
      <c r="E3766" s="78">
        <v>13.63</v>
      </c>
      <c r="F3766" s="77">
        <v>12.25</v>
      </c>
      <c r="G3766" s="77">
        <v>12.5625</v>
      </c>
      <c r="H3766" s="91">
        <f t="shared" si="531"/>
        <v>-7.8319882611885605E-2</v>
      </c>
      <c r="I3766" s="77">
        <f t="shared" si="532"/>
        <v>-1.3800000000000008</v>
      </c>
      <c r="J3766" s="77">
        <f t="shared" si="533"/>
        <v>-1.0675000000000008</v>
      </c>
      <c r="K3766" s="80">
        <v>2</v>
      </c>
      <c r="L3766" s="74" t="s">
        <v>3006</v>
      </c>
    </row>
    <row r="3767" spans="1:12" hidden="1">
      <c r="A3767" s="137">
        <v>36867</v>
      </c>
      <c r="B3767" s="156" t="s">
        <v>2888</v>
      </c>
      <c r="C3767" s="74" t="s">
        <v>2889</v>
      </c>
      <c r="D3767" s="156" t="s">
        <v>2890</v>
      </c>
      <c r="E3767" s="78">
        <v>8</v>
      </c>
      <c r="F3767" s="77">
        <v>8.515625</v>
      </c>
      <c r="G3767" s="77">
        <v>10.5</v>
      </c>
      <c r="H3767" s="91">
        <f t="shared" si="531"/>
        <v>0.3125</v>
      </c>
      <c r="I3767" s="77">
        <f t="shared" si="532"/>
        <v>0.515625</v>
      </c>
      <c r="J3767" s="77">
        <f t="shared" si="533"/>
        <v>2.5</v>
      </c>
      <c r="K3767" s="80">
        <v>2</v>
      </c>
      <c r="L3767" s="74"/>
    </row>
    <row r="3768" spans="1:12" hidden="1">
      <c r="A3768" s="137">
        <v>36868</v>
      </c>
      <c r="B3768" s="73" t="s">
        <v>2891</v>
      </c>
      <c r="C3768" s="74" t="s">
        <v>2892</v>
      </c>
      <c r="D3768" s="73" t="s">
        <v>2893</v>
      </c>
      <c r="E3768" s="78">
        <v>14</v>
      </c>
      <c r="F3768" s="77">
        <v>15.8125</v>
      </c>
      <c r="G3768" s="77">
        <v>20</v>
      </c>
      <c r="H3768" s="91">
        <f t="shared" si="531"/>
        <v>0.42857142857142855</v>
      </c>
      <c r="I3768" s="77">
        <f t="shared" si="532"/>
        <v>1.8125</v>
      </c>
      <c r="J3768" s="77">
        <f t="shared" si="533"/>
        <v>6</v>
      </c>
      <c r="K3768" s="80">
        <v>1</v>
      </c>
      <c r="L3768" s="74"/>
    </row>
    <row r="3769" spans="1:12" hidden="1">
      <c r="A3769" s="137">
        <v>36868</v>
      </c>
      <c r="B3769" s="156" t="s">
        <v>2894</v>
      </c>
      <c r="C3769" s="74" t="s">
        <v>2895</v>
      </c>
      <c r="D3769" s="156" t="s">
        <v>901</v>
      </c>
      <c r="E3769" s="78">
        <v>16</v>
      </c>
      <c r="F3769" s="77">
        <v>21.9375</v>
      </c>
      <c r="G3769" s="77">
        <v>23.3125</v>
      </c>
      <c r="H3769" s="91">
        <f t="shared" si="531"/>
        <v>0.45703125</v>
      </c>
      <c r="I3769" s="77">
        <f t="shared" si="532"/>
        <v>5.9375</v>
      </c>
      <c r="J3769" s="77">
        <f t="shared" si="533"/>
        <v>7.3125</v>
      </c>
      <c r="K3769" s="80">
        <v>3</v>
      </c>
      <c r="L3769" s="74"/>
    </row>
    <row r="3770" spans="1:12" hidden="1">
      <c r="A3770" s="137">
        <v>36868</v>
      </c>
      <c r="B3770" s="244" t="s">
        <v>2896</v>
      </c>
      <c r="C3770" s="74" t="s">
        <v>2897</v>
      </c>
      <c r="D3770" s="244" t="s">
        <v>2898</v>
      </c>
      <c r="E3770" s="78">
        <v>20</v>
      </c>
      <c r="F3770" s="77">
        <v>22.0625</v>
      </c>
      <c r="G3770" s="77">
        <v>24.5</v>
      </c>
      <c r="H3770" s="91">
        <f t="shared" si="531"/>
        <v>0.22500000000000001</v>
      </c>
      <c r="I3770" s="77">
        <f t="shared" si="532"/>
        <v>2.0625</v>
      </c>
      <c r="J3770" s="77">
        <f t="shared" si="533"/>
        <v>4.5</v>
      </c>
      <c r="K3770" s="80">
        <v>2</v>
      </c>
      <c r="L3770" s="74"/>
    </row>
    <row r="3771" spans="1:12">
      <c r="A3771" s="137">
        <v>36871</v>
      </c>
      <c r="B3771" s="209" t="s">
        <v>2899</v>
      </c>
      <c r="C3771" s="74" t="s">
        <v>2900</v>
      </c>
      <c r="D3771" s="209" t="s">
        <v>4960</v>
      </c>
      <c r="E3771" s="78">
        <v>10.69</v>
      </c>
      <c r="F3771" s="77">
        <v>12</v>
      </c>
      <c r="G3771" s="77">
        <v>13.375</v>
      </c>
      <c r="H3771" s="91">
        <f t="shared" si="531"/>
        <v>0.25116931711880269</v>
      </c>
      <c r="I3771" s="77">
        <f t="shared" si="532"/>
        <v>1.3100000000000005</v>
      </c>
      <c r="J3771" s="77">
        <f t="shared" si="533"/>
        <v>2.6850000000000005</v>
      </c>
      <c r="K3771" s="80">
        <v>1</v>
      </c>
      <c r="L3771" s="74"/>
    </row>
    <row r="3772" spans="1:12" hidden="1">
      <c r="A3772" s="137">
        <v>36872</v>
      </c>
      <c r="B3772" s="73" t="s">
        <v>2901</v>
      </c>
      <c r="C3772" s="74" t="s">
        <v>2902</v>
      </c>
      <c r="D3772" s="227" t="s">
        <v>5029</v>
      </c>
      <c r="E3772" s="78">
        <v>9.5</v>
      </c>
      <c r="F3772" s="77">
        <v>10.5625</v>
      </c>
      <c r="G3772" s="77">
        <v>9.875</v>
      </c>
      <c r="H3772" s="91">
        <f t="shared" si="531"/>
        <v>3.9473684210526314E-2</v>
      </c>
      <c r="I3772" s="77">
        <f t="shared" si="532"/>
        <v>1.0625</v>
      </c>
      <c r="J3772" s="77">
        <f t="shared" si="533"/>
        <v>0.375</v>
      </c>
      <c r="K3772" s="80">
        <v>2</v>
      </c>
      <c r="L3772" s="74"/>
    </row>
    <row r="3773" spans="1:12" hidden="1">
      <c r="A3773" s="137">
        <v>36875</v>
      </c>
      <c r="B3773" s="73" t="s">
        <v>2903</v>
      </c>
      <c r="C3773" s="74" t="s">
        <v>2904</v>
      </c>
      <c r="D3773" s="209" t="s">
        <v>4960</v>
      </c>
      <c r="E3773" s="78">
        <v>12</v>
      </c>
      <c r="F3773" s="77">
        <v>13.625</v>
      </c>
      <c r="G3773" s="77">
        <v>16</v>
      </c>
      <c r="H3773" s="91">
        <f t="shared" si="531"/>
        <v>0.33333333333333331</v>
      </c>
      <c r="I3773" s="77">
        <f t="shared" si="532"/>
        <v>1.625</v>
      </c>
      <c r="J3773" s="77">
        <f t="shared" si="533"/>
        <v>4</v>
      </c>
      <c r="K3773" s="80">
        <v>2</v>
      </c>
      <c r="L3773" s="74"/>
    </row>
  </sheetData>
  <autoFilter ref="A36:L3773" xr:uid="{3D125CDF-5463-4587-AB9B-F4892ED5A010}">
    <filterColumn colId="2">
      <colorFilter dxfId="9"/>
    </filterColumn>
  </autoFilter>
  <phoneticPr fontId="0" type="noConversion"/>
  <conditionalFormatting sqref="C37:C244 C247:C470 C473:C704 C707:C890 C893:C1001 C1004:C1179 C1182:C1472 C1475:C1707 C1710:C1859 C1862:C2007 C2010:C2172 C2175:C2238 C2241:C2290 C2293:C2551 C2554:C2793 C2796:C3024 C3027:C3262 C3265:C3347 C3350:C3433 C3437:C3533 C3536:C1048576">
    <cfRule type="duplicateValues" dxfId="7" priority="1"/>
  </conditionalFormatting>
  <hyperlinks>
    <hyperlink ref="B1979" r:id="rId1" display="Groupon (GRPN)" xr:uid="{00000000-0004-0000-0000-000000000000}"/>
    <hyperlink ref="B895" r:id="rId2" display="Editas Medicine (EDIT)" xr:uid="{00000000-0004-0000-0000-000001000000}"/>
    <hyperlink ref="B915" r:id="rId3" display="PhaseRx (PZRX)" xr:uid="{00000000-0004-0000-0000-000002000000}"/>
  </hyperlinks>
  <printOptions gridLines="1"/>
  <pageMargins left="0.75" right="0.75" top="1" bottom="1" header="0.5" footer="0.5"/>
  <pageSetup scale="80" orientation="landscape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2060"/>
  </sheetPr>
  <dimension ref="A1:AI3634"/>
  <sheetViews>
    <sheetView zoomScale="75" zoomScaleNormal="75" workbookViewId="0">
      <pane xSplit="3" ySplit="1" topLeftCell="E3585" activePane="bottomRight" state="frozen"/>
      <selection pane="topRight" activeCell="D1" sqref="D1"/>
      <selection pane="bottomLeft" activeCell="A2" sqref="A2"/>
      <selection pane="bottomRight" sqref="A1:M3634"/>
    </sheetView>
  </sheetViews>
  <sheetFormatPr defaultRowHeight="15"/>
  <cols>
    <col min="1" max="1" width="12.21875" style="72" bestFit="1" customWidth="1"/>
    <col min="2" max="2" width="54.5546875" style="73" bestFit="1" customWidth="1"/>
    <col min="3" max="3" width="16.5546875" style="160" bestFit="1" customWidth="1"/>
    <col min="4" max="4" width="255.77734375" style="73" bestFit="1" customWidth="1"/>
    <col min="5" max="5" width="12.21875" style="76" bestFit="1" customWidth="1"/>
    <col min="6" max="6" width="15.6640625" style="77" bestFit="1" customWidth="1"/>
    <col min="7" max="7" width="15.109375" style="78" bestFit="1" customWidth="1"/>
    <col min="8" max="8" width="20.5546875" style="79" bestFit="1" customWidth="1"/>
    <col min="9" max="9" width="20.109375" style="79" bestFit="1" customWidth="1"/>
    <col min="10" max="10" width="17.33203125" style="74" bestFit="1" customWidth="1"/>
    <col min="11" max="11" width="13.44140625" style="80" bestFit="1" customWidth="1"/>
    <col min="12" max="12" width="12.33203125" style="81" bestFit="1" customWidth="1"/>
    <col min="13" max="13" width="57.77734375" style="6" bestFit="1" customWidth="1"/>
    <col min="14" max="35" width="9.109375" style="6" customWidth="1"/>
  </cols>
  <sheetData>
    <row r="1" spans="1:35" s="5" customFormat="1" ht="15.6">
      <c r="A1" s="194" t="s">
        <v>9268</v>
      </c>
      <c r="B1" s="195" t="s">
        <v>2220</v>
      </c>
      <c r="C1" s="311" t="s">
        <v>704</v>
      </c>
      <c r="D1" s="195" t="s">
        <v>9269</v>
      </c>
      <c r="E1" s="196" t="s">
        <v>9270</v>
      </c>
      <c r="F1" s="197" t="s">
        <v>9271</v>
      </c>
      <c r="G1" s="197" t="s">
        <v>9272</v>
      </c>
      <c r="H1" s="198" t="s">
        <v>9273</v>
      </c>
      <c r="I1" s="199" t="s">
        <v>9274</v>
      </c>
      <c r="J1" s="199" t="s">
        <v>9275</v>
      </c>
      <c r="K1" s="312" t="s">
        <v>9276</v>
      </c>
      <c r="L1" s="201" t="s">
        <v>3005</v>
      </c>
      <c r="M1" s="313" t="s">
        <v>9277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s="58" customFormat="1" ht="15" customHeight="1">
      <c r="A2" s="245">
        <v>43847</v>
      </c>
      <c r="B2" s="58" t="s">
        <v>8756</v>
      </c>
      <c r="C2" s="296" t="s">
        <v>8757</v>
      </c>
      <c r="D2" s="248" t="s">
        <v>8758</v>
      </c>
      <c r="E2" s="273">
        <v>14</v>
      </c>
      <c r="F2" s="247">
        <v>14.75</v>
      </c>
      <c r="G2" s="247">
        <v>12.75</v>
      </c>
      <c r="H2" s="254">
        <f t="shared" ref="H2:H21" si="0">(G2-E2)/E2</f>
        <v>-8.9285714285714288E-2</v>
      </c>
      <c r="I2" s="247">
        <f t="shared" ref="I2:I21" si="1">(F2-E2)</f>
        <v>0.75</v>
      </c>
      <c r="J2" s="247">
        <f t="shared" ref="J2:J21" si="2">G2-E2</f>
        <v>-1.25</v>
      </c>
      <c r="K2" s="266">
        <v>2</v>
      </c>
      <c r="L2" s="57"/>
      <c r="M2" s="58" t="str">
        <f>TRIM(B2)</f>
        <v>I-Mab</v>
      </c>
    </row>
    <row r="3" spans="1:35" s="58" customFormat="1" ht="15" customHeight="1">
      <c r="A3" s="245">
        <v>43847</v>
      </c>
      <c r="B3" s="58" t="s">
        <v>8759</v>
      </c>
      <c r="C3" s="296" t="s">
        <v>8760</v>
      </c>
      <c r="D3" s="248" t="s">
        <v>4195</v>
      </c>
      <c r="E3" s="273">
        <v>11</v>
      </c>
      <c r="F3" s="247">
        <v>11.03</v>
      </c>
      <c r="G3" s="247">
        <v>11.63</v>
      </c>
      <c r="H3" s="254">
        <f t="shared" si="0"/>
        <v>5.7272727272727343E-2</v>
      </c>
      <c r="I3" s="247">
        <f t="shared" si="1"/>
        <v>2.9999999999999361E-2</v>
      </c>
      <c r="J3" s="247">
        <f t="shared" si="2"/>
        <v>0.63000000000000078</v>
      </c>
      <c r="K3" s="266">
        <v>1</v>
      </c>
      <c r="L3" s="57"/>
      <c r="M3" s="58" t="str">
        <f t="shared" ref="M3:M66" si="3">TRIM(B3)</f>
        <v>LIZHI</v>
      </c>
    </row>
    <row r="4" spans="1:35" s="58" customFormat="1" ht="15" customHeight="1">
      <c r="A4" s="245">
        <v>43847</v>
      </c>
      <c r="B4" s="58" t="s">
        <v>8761</v>
      </c>
      <c r="C4" s="296" t="s">
        <v>8762</v>
      </c>
      <c r="D4" s="248" t="s">
        <v>5323</v>
      </c>
      <c r="E4" s="273">
        <v>13.5</v>
      </c>
      <c r="F4" s="247">
        <v>13.5</v>
      </c>
      <c r="G4" s="247">
        <v>13.5</v>
      </c>
      <c r="H4" s="254">
        <f t="shared" si="0"/>
        <v>0</v>
      </c>
      <c r="I4" s="247">
        <f t="shared" si="1"/>
        <v>0</v>
      </c>
      <c r="J4" s="247">
        <f t="shared" si="2"/>
        <v>0</v>
      </c>
      <c r="K4" s="266">
        <v>1</v>
      </c>
      <c r="L4" s="57"/>
      <c r="M4" s="58" t="str">
        <f t="shared" si="3"/>
        <v>Phoenix Tree Holdings Ltd.</v>
      </c>
    </row>
    <row r="5" spans="1:35" s="58" customFormat="1" ht="15" customHeight="1">
      <c r="A5" s="245">
        <v>43847</v>
      </c>
      <c r="B5" s="58" t="s">
        <v>8763</v>
      </c>
      <c r="C5" s="296" t="s">
        <v>8764</v>
      </c>
      <c r="D5" s="248" t="s">
        <v>8765</v>
      </c>
      <c r="E5" s="273">
        <v>13</v>
      </c>
      <c r="F5" s="247">
        <v>13.85</v>
      </c>
      <c r="G5" s="247">
        <v>13.51</v>
      </c>
      <c r="H5" s="254">
        <f t="shared" si="0"/>
        <v>3.9230769230769215E-2</v>
      </c>
      <c r="I5" s="247">
        <f t="shared" si="1"/>
        <v>0.84999999999999964</v>
      </c>
      <c r="J5" s="247">
        <f t="shared" si="2"/>
        <v>0.50999999999999979</v>
      </c>
      <c r="K5" s="266">
        <v>1</v>
      </c>
      <c r="L5" s="57"/>
      <c r="M5" s="58" t="str">
        <f t="shared" si="3"/>
        <v>Velocity Financial</v>
      </c>
    </row>
    <row r="6" spans="1:35" s="58" customFormat="1" ht="15" customHeight="1">
      <c r="A6" s="245">
        <v>43854</v>
      </c>
      <c r="B6" s="58" t="s">
        <v>8766</v>
      </c>
      <c r="C6" s="296" t="s">
        <v>8767</v>
      </c>
      <c r="D6" s="248" t="s">
        <v>2329</v>
      </c>
      <c r="E6" s="273">
        <v>10</v>
      </c>
      <c r="F6" s="247">
        <v>10.52</v>
      </c>
      <c r="G6" s="247">
        <v>10.45</v>
      </c>
      <c r="H6" s="254">
        <f t="shared" si="0"/>
        <v>4.4999999999999929E-2</v>
      </c>
      <c r="I6" s="247">
        <f t="shared" si="1"/>
        <v>0.51999999999999957</v>
      </c>
      <c r="J6" s="247">
        <f t="shared" si="2"/>
        <v>0.44999999999999929</v>
      </c>
      <c r="K6" s="266">
        <v>1</v>
      </c>
      <c r="L6" s="57"/>
      <c r="M6" s="58" t="str">
        <f t="shared" si="3"/>
        <v>Gores Holdings IV</v>
      </c>
    </row>
    <row r="7" spans="1:35" s="58" customFormat="1" ht="15" customHeight="1">
      <c r="A7" s="245">
        <v>43854</v>
      </c>
      <c r="B7" s="58" t="s">
        <v>8768</v>
      </c>
      <c r="C7" s="296" t="s">
        <v>8769</v>
      </c>
      <c r="D7" s="248" t="s">
        <v>1215</v>
      </c>
      <c r="E7" s="273">
        <v>10</v>
      </c>
      <c r="F7" s="247">
        <v>10.3</v>
      </c>
      <c r="G7" s="247">
        <v>10.32</v>
      </c>
      <c r="H7" s="254">
        <f t="shared" si="0"/>
        <v>3.2000000000000028E-2</v>
      </c>
      <c r="I7" s="247">
        <f t="shared" si="1"/>
        <v>0.30000000000000071</v>
      </c>
      <c r="J7" s="247">
        <f t="shared" si="2"/>
        <v>0.32000000000000028</v>
      </c>
      <c r="K7" s="266">
        <v>1</v>
      </c>
      <c r="L7" s="57"/>
      <c r="M7" s="58" t="str">
        <f t="shared" si="3"/>
        <v>SCVX Corp.</v>
      </c>
    </row>
    <row r="8" spans="1:35" s="58" customFormat="1" ht="15" customHeight="1">
      <c r="A8" s="245">
        <v>43858</v>
      </c>
      <c r="B8" s="58" t="s">
        <v>8770</v>
      </c>
      <c r="C8" s="296" t="s">
        <v>8771</v>
      </c>
      <c r="D8" s="248" t="s">
        <v>8190</v>
      </c>
      <c r="E8" s="273">
        <v>12</v>
      </c>
      <c r="F8" s="247">
        <v>12</v>
      </c>
      <c r="G8" s="247">
        <v>11.25</v>
      </c>
      <c r="H8" s="254">
        <f t="shared" si="0"/>
        <v>-6.25E-2</v>
      </c>
      <c r="I8" s="247">
        <f t="shared" si="1"/>
        <v>0</v>
      </c>
      <c r="J8" s="247">
        <f t="shared" si="2"/>
        <v>-0.75</v>
      </c>
      <c r="K8" s="266">
        <v>1</v>
      </c>
      <c r="L8" s="57"/>
      <c r="M8" s="58" t="str">
        <f t="shared" si="3"/>
        <v>AnPac Bio-Medical Science</v>
      </c>
    </row>
    <row r="9" spans="1:35" s="58" customFormat="1" ht="15" customHeight="1">
      <c r="A9" s="245">
        <v>43859</v>
      </c>
      <c r="B9" s="58" t="s">
        <v>8772</v>
      </c>
      <c r="C9" s="296" t="s">
        <v>8773</v>
      </c>
      <c r="D9" s="248" t="s">
        <v>8774</v>
      </c>
      <c r="E9" s="273">
        <v>6</v>
      </c>
      <c r="F9" s="247">
        <v>6.63</v>
      </c>
      <c r="G9" s="247">
        <v>9.59</v>
      </c>
      <c r="H9" s="254">
        <f t="shared" si="0"/>
        <v>0.59833333333333327</v>
      </c>
      <c r="I9" s="247">
        <f t="shared" si="1"/>
        <v>0.62999999999999989</v>
      </c>
      <c r="J9" s="247">
        <f t="shared" si="2"/>
        <v>3.59</v>
      </c>
      <c r="K9" s="266">
        <v>1</v>
      </c>
      <c r="L9" s="267" t="s">
        <v>3006</v>
      </c>
      <c r="M9" s="58" t="str">
        <f t="shared" si="3"/>
        <v>Annovis Bio</v>
      </c>
    </row>
    <row r="10" spans="1:35" s="58" customFormat="1" ht="15" customHeight="1">
      <c r="A10" s="245">
        <v>43859</v>
      </c>
      <c r="B10" s="58" t="s">
        <v>8775</v>
      </c>
      <c r="C10" s="296" t="s">
        <v>8776</v>
      </c>
      <c r="D10" s="58" t="s">
        <v>8048</v>
      </c>
      <c r="E10" s="273">
        <v>19</v>
      </c>
      <c r="F10" s="247">
        <v>33</v>
      </c>
      <c r="G10" s="247">
        <v>39.479999999999997</v>
      </c>
      <c r="H10" s="254">
        <f t="shared" si="0"/>
        <v>1.077894736842105</v>
      </c>
      <c r="I10" s="247">
        <f t="shared" si="1"/>
        <v>14</v>
      </c>
      <c r="J10" s="247">
        <f t="shared" si="2"/>
        <v>20.479999999999997</v>
      </c>
      <c r="K10" s="266">
        <v>3</v>
      </c>
      <c r="L10" s="57"/>
      <c r="M10" s="58" t="str">
        <f t="shared" si="3"/>
        <v>Black Diamond Therapeutics</v>
      </c>
    </row>
    <row r="11" spans="1:35" s="58" customFormat="1" ht="15" customHeight="1">
      <c r="A11" s="245">
        <v>43861</v>
      </c>
      <c r="B11" s="58" t="s">
        <v>8777</v>
      </c>
      <c r="C11" s="296" t="s">
        <v>8778</v>
      </c>
      <c r="D11" s="58" t="s">
        <v>5258</v>
      </c>
      <c r="E11" s="273">
        <v>14</v>
      </c>
      <c r="F11" s="247">
        <v>18</v>
      </c>
      <c r="G11" s="247">
        <v>22.07</v>
      </c>
      <c r="H11" s="254">
        <f t="shared" si="0"/>
        <v>0.5764285714285714</v>
      </c>
      <c r="I11" s="247">
        <f t="shared" si="1"/>
        <v>4</v>
      </c>
      <c r="J11" s="247">
        <f t="shared" si="2"/>
        <v>8.07</v>
      </c>
      <c r="K11" s="266">
        <v>2</v>
      </c>
      <c r="L11" s="57"/>
      <c r="M11" s="58" t="str">
        <f t="shared" si="3"/>
        <v>1Life Healthcare</v>
      </c>
    </row>
    <row r="12" spans="1:35" s="58" customFormat="1" ht="15" customHeight="1">
      <c r="A12" s="245">
        <v>43861</v>
      </c>
      <c r="B12" s="58" t="s">
        <v>8779</v>
      </c>
      <c r="C12" s="296" t="s">
        <v>8780</v>
      </c>
      <c r="D12" s="248" t="s">
        <v>8781</v>
      </c>
      <c r="E12" s="273">
        <v>17</v>
      </c>
      <c r="F12" s="247">
        <v>23.05</v>
      </c>
      <c r="G12" s="247">
        <v>21.8</v>
      </c>
      <c r="H12" s="254">
        <f t="shared" si="0"/>
        <v>0.28235294117647064</v>
      </c>
      <c r="I12" s="247">
        <f t="shared" si="1"/>
        <v>6.0500000000000007</v>
      </c>
      <c r="J12" s="247">
        <f t="shared" si="2"/>
        <v>4.8000000000000007</v>
      </c>
      <c r="K12" s="266">
        <v>2</v>
      </c>
      <c r="L12" s="57"/>
      <c r="M12" s="58" t="str">
        <f t="shared" si="3"/>
        <v>Arcutis Biotherapeutics</v>
      </c>
    </row>
    <row r="13" spans="1:35" s="58" customFormat="1" ht="15" customHeight="1">
      <c r="A13" s="245">
        <v>43861</v>
      </c>
      <c r="B13" s="58" t="s">
        <v>8782</v>
      </c>
      <c r="C13" s="296" t="s">
        <v>8783</v>
      </c>
      <c r="D13" s="248" t="s">
        <v>8784</v>
      </c>
      <c r="E13" s="273">
        <v>26</v>
      </c>
      <c r="F13" s="247">
        <v>27.5</v>
      </c>
      <c r="G13" s="247">
        <v>28.55</v>
      </c>
      <c r="H13" s="254">
        <f t="shared" si="0"/>
        <v>9.8076923076923103E-2</v>
      </c>
      <c r="I13" s="247">
        <f t="shared" si="1"/>
        <v>1.5</v>
      </c>
      <c r="J13" s="247">
        <f t="shared" si="2"/>
        <v>2.5500000000000007</v>
      </c>
      <c r="K13" s="266">
        <v>2</v>
      </c>
      <c r="L13" s="57"/>
      <c r="M13" s="58" t="str">
        <f t="shared" si="3"/>
        <v>Reynolds Consumer Products</v>
      </c>
    </row>
    <row r="14" spans="1:35" s="58" customFormat="1" ht="15" customHeight="1">
      <c r="A14" s="245">
        <v>43865</v>
      </c>
      <c r="B14" s="58" t="s">
        <v>8785</v>
      </c>
      <c r="C14" s="297" t="s">
        <v>8786</v>
      </c>
      <c r="D14" s="248" t="s">
        <v>4937</v>
      </c>
      <c r="E14" s="273">
        <v>10</v>
      </c>
      <c r="F14" s="247">
        <v>10.09</v>
      </c>
      <c r="G14" s="247">
        <v>10.1</v>
      </c>
      <c r="H14" s="254">
        <f t="shared" si="0"/>
        <v>9.9999999999999638E-3</v>
      </c>
      <c r="I14" s="247">
        <f t="shared" si="1"/>
        <v>8.9999999999999858E-2</v>
      </c>
      <c r="J14" s="247">
        <f t="shared" si="2"/>
        <v>9.9999999999999645E-2</v>
      </c>
      <c r="K14" s="266">
        <v>1</v>
      </c>
      <c r="L14" s="267"/>
      <c r="M14" s="58" t="str">
        <f t="shared" si="3"/>
        <v>InterPrivate Acquisition</v>
      </c>
    </row>
    <row r="15" spans="1:35" s="58" customFormat="1" ht="15" customHeight="1">
      <c r="A15" s="245">
        <v>43867</v>
      </c>
      <c r="B15" s="58" t="s">
        <v>8787</v>
      </c>
      <c r="C15" s="297" t="s">
        <v>8788</v>
      </c>
      <c r="D15" s="248" t="s">
        <v>8789</v>
      </c>
      <c r="E15" s="273">
        <v>17</v>
      </c>
      <c r="F15" s="247">
        <v>24</v>
      </c>
      <c r="G15" s="247">
        <v>18.75</v>
      </c>
      <c r="H15" s="254">
        <f t="shared" si="0"/>
        <v>0.10294117647058823</v>
      </c>
      <c r="I15" s="247">
        <f t="shared" si="1"/>
        <v>7</v>
      </c>
      <c r="J15" s="247">
        <f t="shared" si="2"/>
        <v>1.75</v>
      </c>
      <c r="K15" s="266">
        <v>3</v>
      </c>
      <c r="L15" s="267"/>
      <c r="M15" s="58" t="str">
        <f t="shared" si="3"/>
        <v>Beam Therapeutics</v>
      </c>
    </row>
    <row r="16" spans="1:35" s="58" customFormat="1" ht="15" customHeight="1">
      <c r="A16" s="245">
        <v>43867</v>
      </c>
      <c r="B16" s="58" t="s">
        <v>8790</v>
      </c>
      <c r="C16" s="297" t="s">
        <v>8791</v>
      </c>
      <c r="D16" s="58" t="s">
        <v>6779</v>
      </c>
      <c r="E16" s="273">
        <v>12</v>
      </c>
      <c r="F16" s="247">
        <v>14.5</v>
      </c>
      <c r="G16" s="247">
        <v>13.5</v>
      </c>
      <c r="H16" s="254">
        <f t="shared" si="0"/>
        <v>0.125</v>
      </c>
      <c r="I16" s="247">
        <f t="shared" si="1"/>
        <v>2.5</v>
      </c>
      <c r="J16" s="247">
        <f t="shared" si="2"/>
        <v>1.5</v>
      </c>
      <c r="K16" s="266">
        <v>1</v>
      </c>
      <c r="L16" s="267"/>
      <c r="M16" s="58" t="str">
        <f t="shared" si="3"/>
        <v>Casper Sleep</v>
      </c>
    </row>
    <row r="17" spans="1:13" s="58" customFormat="1" ht="15" customHeight="1">
      <c r="A17" s="245">
        <v>43867</v>
      </c>
      <c r="B17" s="58" t="s">
        <v>8792</v>
      </c>
      <c r="C17" s="296" t="s">
        <v>8793</v>
      </c>
      <c r="D17" s="58" t="s">
        <v>8794</v>
      </c>
      <c r="E17" s="273">
        <v>27</v>
      </c>
      <c r="F17" s="247">
        <v>31</v>
      </c>
      <c r="G17" s="247">
        <v>30</v>
      </c>
      <c r="H17" s="254">
        <f t="shared" si="0"/>
        <v>0.1111111111111111</v>
      </c>
      <c r="I17" s="247">
        <f t="shared" si="1"/>
        <v>4</v>
      </c>
      <c r="J17" s="247">
        <f t="shared" si="2"/>
        <v>3</v>
      </c>
      <c r="K17" s="266">
        <v>3</v>
      </c>
      <c r="L17" s="267"/>
      <c r="M17" s="58" t="str">
        <f t="shared" si="3"/>
        <v>PPD</v>
      </c>
    </row>
    <row r="18" spans="1:13" s="58" customFormat="1" ht="15" customHeight="1">
      <c r="A18" s="245">
        <v>43867</v>
      </c>
      <c r="B18" s="58" t="s">
        <v>8795</v>
      </c>
      <c r="C18" s="296" t="s">
        <v>8796</v>
      </c>
      <c r="D18" s="58" t="s">
        <v>8797</v>
      </c>
      <c r="E18" s="273">
        <v>17</v>
      </c>
      <c r="F18" s="247">
        <v>26</v>
      </c>
      <c r="G18" s="247">
        <v>28.64</v>
      </c>
      <c r="H18" s="254">
        <f t="shared" si="0"/>
        <v>0.68470588235294116</v>
      </c>
      <c r="I18" s="247">
        <f t="shared" si="1"/>
        <v>9</v>
      </c>
      <c r="J18" s="247">
        <f t="shared" si="2"/>
        <v>11.64</v>
      </c>
      <c r="K18" s="266">
        <v>2</v>
      </c>
      <c r="L18" s="267"/>
      <c r="M18" s="58" t="str">
        <f t="shared" si="3"/>
        <v>Schrodinger</v>
      </c>
    </row>
    <row r="19" spans="1:13" s="58" customFormat="1" ht="15" customHeight="1">
      <c r="A19" s="245">
        <v>43868</v>
      </c>
      <c r="B19" s="58" t="s">
        <v>8798</v>
      </c>
      <c r="C19" s="296" t="s">
        <v>8799</v>
      </c>
      <c r="D19" s="248" t="s">
        <v>2620</v>
      </c>
      <c r="E19" s="273">
        <v>19</v>
      </c>
      <c r="F19" s="247">
        <v>16</v>
      </c>
      <c r="G19" s="247">
        <v>18.8</v>
      </c>
      <c r="H19" s="254">
        <f t="shared" si="0"/>
        <v>-1.0526315789473648E-2</v>
      </c>
      <c r="I19" s="247">
        <f t="shared" si="1"/>
        <v>-3</v>
      </c>
      <c r="J19" s="247">
        <f t="shared" si="2"/>
        <v>-0.19999999999999929</v>
      </c>
      <c r="K19" s="266">
        <v>1</v>
      </c>
      <c r="L19" s="267"/>
      <c r="M19" s="58" t="str">
        <f t="shared" si="3"/>
        <v>NexPoint Real Estate Finance</v>
      </c>
    </row>
    <row r="20" spans="1:13" s="58" customFormat="1" ht="15" customHeight="1">
      <c r="A20" s="245">
        <v>43868</v>
      </c>
      <c r="B20" s="58" t="s">
        <v>8800</v>
      </c>
      <c r="C20" s="296" t="s">
        <v>8801</v>
      </c>
      <c r="D20" s="248" t="s">
        <v>8802</v>
      </c>
      <c r="E20" s="273">
        <v>12</v>
      </c>
      <c r="F20" s="247">
        <v>15.02</v>
      </c>
      <c r="G20" s="247">
        <v>15.14</v>
      </c>
      <c r="H20" s="254">
        <f t="shared" si="0"/>
        <v>0.26166666666666671</v>
      </c>
      <c r="I20" s="247">
        <f t="shared" si="1"/>
        <v>3.0199999999999996</v>
      </c>
      <c r="J20" s="247">
        <f t="shared" si="2"/>
        <v>3.1400000000000006</v>
      </c>
      <c r="K20" s="266">
        <v>1</v>
      </c>
      <c r="L20" s="267" t="s">
        <v>3006</v>
      </c>
      <c r="M20" s="58" t="str">
        <f t="shared" si="3"/>
        <v>OneWater Marine</v>
      </c>
    </row>
    <row r="21" spans="1:13" s="58" customFormat="1" ht="15" customHeight="1">
      <c r="A21" s="245">
        <v>43868</v>
      </c>
      <c r="B21" s="58" t="s">
        <v>8803</v>
      </c>
      <c r="C21" s="296" t="s">
        <v>8804</v>
      </c>
      <c r="D21" s="248" t="s">
        <v>8805</v>
      </c>
      <c r="E21" s="273">
        <v>18.5</v>
      </c>
      <c r="F21" s="247">
        <v>19.309999999999999</v>
      </c>
      <c r="G21" s="247">
        <v>19.55</v>
      </c>
      <c r="H21" s="254">
        <f t="shared" si="0"/>
        <v>5.6756756756756795E-2</v>
      </c>
      <c r="I21" s="247">
        <f t="shared" si="1"/>
        <v>0.80999999999999872</v>
      </c>
      <c r="J21" s="247">
        <f t="shared" si="2"/>
        <v>1.0500000000000007</v>
      </c>
      <c r="K21" s="266" t="s">
        <v>8806</v>
      </c>
      <c r="L21" s="267"/>
      <c r="M21" s="58" t="str">
        <f t="shared" si="3"/>
        <v>Professional Holding</v>
      </c>
    </row>
    <row r="22" spans="1:13" s="58" customFormat="1" ht="15" customHeight="1">
      <c r="A22" s="245">
        <v>43872</v>
      </c>
      <c r="B22" s="58" t="s">
        <v>8825</v>
      </c>
      <c r="C22" s="296" t="s">
        <v>8826</v>
      </c>
      <c r="D22" s="248" t="s">
        <v>1215</v>
      </c>
      <c r="E22" s="273">
        <v>10</v>
      </c>
      <c r="F22" s="247">
        <v>10.26</v>
      </c>
      <c r="G22" s="247">
        <v>10.199999999999999</v>
      </c>
      <c r="H22" s="254">
        <f>(G22-E22)/E22</f>
        <v>1.9999999999999928E-2</v>
      </c>
      <c r="I22" s="247">
        <f>(F22-E22)</f>
        <v>0.25999999999999979</v>
      </c>
      <c r="J22" s="247">
        <f>G22-E22</f>
        <v>0.19999999999999929</v>
      </c>
      <c r="K22" s="266">
        <v>1</v>
      </c>
      <c r="M22" s="58" t="str">
        <f t="shared" si="3"/>
        <v>CITIC Capital Acquisition (CCAC.U) (u)</v>
      </c>
    </row>
    <row r="23" spans="1:13" s="58" customFormat="1" ht="15" customHeight="1">
      <c r="A23" s="245">
        <v>43872</v>
      </c>
      <c r="B23" s="58" t="s">
        <v>8807</v>
      </c>
      <c r="C23" s="296" t="s">
        <v>8808</v>
      </c>
      <c r="D23" s="248" t="s">
        <v>8809</v>
      </c>
      <c r="E23" s="273">
        <v>10</v>
      </c>
      <c r="F23" s="247">
        <v>10.02</v>
      </c>
      <c r="G23" s="247">
        <v>10.07</v>
      </c>
      <c r="H23" s="254">
        <f t="shared" ref="H23:H45" si="4">(G23-E23)/E23</f>
        <v>7.0000000000000288E-3</v>
      </c>
      <c r="I23" s="247">
        <f t="shared" ref="I23:I45" si="5">(F23-E23)</f>
        <v>1.9999999999999574E-2</v>
      </c>
      <c r="J23" s="247">
        <f t="shared" ref="J23:J45" si="6">G23-E23</f>
        <v>7.0000000000000284E-2</v>
      </c>
      <c r="K23" s="266">
        <v>1</v>
      </c>
      <c r="L23" s="267"/>
      <c r="M23" s="58" t="str">
        <f t="shared" si="3"/>
        <v>Greenrose Acquisition</v>
      </c>
    </row>
    <row r="24" spans="1:13" s="58" customFormat="1" ht="15" customHeight="1">
      <c r="A24" s="245">
        <v>43873</v>
      </c>
      <c r="B24" s="58" t="s">
        <v>8810</v>
      </c>
      <c r="C24" s="296" t="s">
        <v>8811</v>
      </c>
      <c r="D24" s="248" t="s">
        <v>8812</v>
      </c>
      <c r="E24" s="273">
        <v>10.5</v>
      </c>
      <c r="F24" s="247">
        <v>10.62</v>
      </c>
      <c r="G24" s="247">
        <v>10</v>
      </c>
      <c r="H24" s="254">
        <f t="shared" si="4"/>
        <v>-4.7619047619047616E-2</v>
      </c>
      <c r="I24" s="247">
        <f t="shared" si="5"/>
        <v>0.11999999999999922</v>
      </c>
      <c r="J24" s="247">
        <f t="shared" si="6"/>
        <v>-0.5</v>
      </c>
      <c r="K24" s="266">
        <v>1</v>
      </c>
      <c r="L24" s="267"/>
      <c r="M24" s="58" t="str">
        <f t="shared" si="3"/>
        <v>Huize Holding Ltd.</v>
      </c>
    </row>
    <row r="25" spans="1:13" s="58" customFormat="1" ht="15" customHeight="1">
      <c r="A25" s="245">
        <v>43874</v>
      </c>
      <c r="B25" s="58" t="s">
        <v>8813</v>
      </c>
      <c r="C25" s="296" t="s">
        <v>8814</v>
      </c>
      <c r="D25" s="248" t="s">
        <v>4081</v>
      </c>
      <c r="E25" s="273">
        <v>10</v>
      </c>
      <c r="F25" s="247">
        <v>10.01</v>
      </c>
      <c r="G25" s="247">
        <v>10</v>
      </c>
      <c r="H25" s="254">
        <f t="shared" si="4"/>
        <v>0</v>
      </c>
      <c r="I25" s="247">
        <f t="shared" si="5"/>
        <v>9.9999999999997868E-3</v>
      </c>
      <c r="J25" s="247">
        <f t="shared" si="6"/>
        <v>0</v>
      </c>
      <c r="K25" s="266">
        <v>1</v>
      </c>
      <c r="L25" s="267"/>
      <c r="M25" s="58" t="str">
        <f t="shared" si="3"/>
        <v>Yunhong International</v>
      </c>
    </row>
    <row r="26" spans="1:13" s="58" customFormat="1" ht="15" customHeight="1">
      <c r="A26" s="245">
        <v>43874</v>
      </c>
      <c r="B26" s="58" t="s">
        <v>8815</v>
      </c>
      <c r="C26" s="296" t="s">
        <v>8816</v>
      </c>
      <c r="D26" s="248" t="s">
        <v>8817</v>
      </c>
      <c r="E26" s="273">
        <v>5</v>
      </c>
      <c r="F26" s="247">
        <v>4.7</v>
      </c>
      <c r="G26" s="247">
        <v>3.86</v>
      </c>
      <c r="H26" s="254">
        <f t="shared" si="4"/>
        <v>-0.22800000000000004</v>
      </c>
      <c r="I26" s="247">
        <f t="shared" si="5"/>
        <v>-0.29999999999999982</v>
      </c>
      <c r="J26" s="247">
        <f t="shared" si="6"/>
        <v>-1.1400000000000001</v>
      </c>
      <c r="K26" s="266">
        <v>1</v>
      </c>
      <c r="L26" s="267"/>
      <c r="M26" s="58" t="str">
        <f t="shared" si="3"/>
        <v>Muscle Maker</v>
      </c>
    </row>
    <row r="27" spans="1:13" s="58" customFormat="1" ht="15" customHeight="1">
      <c r="A27" s="245">
        <v>43874</v>
      </c>
      <c r="B27" s="58" t="s">
        <v>8818</v>
      </c>
      <c r="C27" s="296" t="s">
        <v>8819</v>
      </c>
      <c r="D27" s="58" t="s">
        <v>8820</v>
      </c>
      <c r="E27" s="273">
        <v>17</v>
      </c>
      <c r="F27" s="247">
        <v>28.21</v>
      </c>
      <c r="G27" s="247">
        <v>28.9</v>
      </c>
      <c r="H27" s="254">
        <f t="shared" si="4"/>
        <v>0.7</v>
      </c>
      <c r="I27" s="247">
        <f t="shared" si="5"/>
        <v>11.21</v>
      </c>
      <c r="J27" s="247">
        <f t="shared" si="6"/>
        <v>11.899999999999999</v>
      </c>
      <c r="K27" s="266">
        <v>3</v>
      </c>
      <c r="L27" s="267"/>
      <c r="M27" s="58" t="str">
        <f t="shared" si="3"/>
        <v>Revolution Medicines</v>
      </c>
    </row>
    <row r="28" spans="1:13" s="58" customFormat="1" ht="15" customHeight="1">
      <c r="A28" s="245">
        <v>43875</v>
      </c>
      <c r="B28" s="58" t="s">
        <v>8821</v>
      </c>
      <c r="C28" s="296" t="s">
        <v>8822</v>
      </c>
      <c r="D28" s="248" t="s">
        <v>5529</v>
      </c>
      <c r="E28" s="273">
        <v>10</v>
      </c>
      <c r="F28" s="247">
        <v>10.58</v>
      </c>
      <c r="G28" s="247">
        <v>10.51</v>
      </c>
      <c r="H28" s="254">
        <f t="shared" si="4"/>
        <v>5.0999999999999976E-2</v>
      </c>
      <c r="I28" s="247">
        <f t="shared" si="5"/>
        <v>0.58000000000000007</v>
      </c>
      <c r="J28" s="247">
        <f t="shared" si="6"/>
        <v>0.50999999999999979</v>
      </c>
      <c r="K28" s="266">
        <v>1</v>
      </c>
      <c r="L28" s="267"/>
      <c r="M28" s="58" t="str">
        <f t="shared" si="3"/>
        <v>Churchill Capital Corp. III</v>
      </c>
    </row>
    <row r="29" spans="1:13" s="58" customFormat="1" ht="15" customHeight="1">
      <c r="A29" s="245">
        <v>43875</v>
      </c>
      <c r="B29" s="58" t="s">
        <v>8823</v>
      </c>
      <c r="C29" s="296" t="s">
        <v>8824</v>
      </c>
      <c r="D29" s="248" t="s">
        <v>7800</v>
      </c>
      <c r="E29" s="273">
        <v>10</v>
      </c>
      <c r="F29" s="247">
        <v>10.02</v>
      </c>
      <c r="G29" s="247">
        <v>10.050000000000001</v>
      </c>
      <c r="H29" s="254">
        <f t="shared" si="4"/>
        <v>5.0000000000000712E-3</v>
      </c>
      <c r="I29" s="247">
        <f t="shared" si="5"/>
        <v>1.9999999999999574E-2</v>
      </c>
      <c r="J29" s="247">
        <f t="shared" si="6"/>
        <v>5.0000000000000711E-2</v>
      </c>
      <c r="K29" s="266">
        <v>1</v>
      </c>
      <c r="L29" s="267"/>
      <c r="M29" s="58" t="str">
        <f t="shared" si="3"/>
        <v>Newborn Acquisition</v>
      </c>
    </row>
    <row r="30" spans="1:13" s="58" customFormat="1" ht="15" customHeight="1">
      <c r="A30" s="251">
        <v>43881</v>
      </c>
      <c r="B30" s="58" t="s">
        <v>8827</v>
      </c>
      <c r="C30" s="296" t="s">
        <v>8828</v>
      </c>
      <c r="D30" s="261" t="s">
        <v>8405</v>
      </c>
      <c r="E30" s="273">
        <v>10</v>
      </c>
      <c r="F30" s="247">
        <v>10.050000000000001</v>
      </c>
      <c r="G30" s="247">
        <v>10.01</v>
      </c>
      <c r="H30" s="254">
        <f t="shared" si="4"/>
        <v>9.9999999999997877E-4</v>
      </c>
      <c r="I30" s="247">
        <f t="shared" si="5"/>
        <v>5.0000000000000711E-2</v>
      </c>
      <c r="J30" s="247">
        <f t="shared" si="6"/>
        <v>9.9999999999997868E-3</v>
      </c>
      <c r="K30" s="266">
        <v>1</v>
      </c>
      <c r="M30" s="58" t="str">
        <f t="shared" si="3"/>
        <v>East Stone Acquisition</v>
      </c>
    </row>
    <row r="31" spans="1:13" s="58" customFormat="1" ht="15" customHeight="1">
      <c r="A31" s="251">
        <v>43882</v>
      </c>
      <c r="B31" s="58" t="s">
        <v>8829</v>
      </c>
      <c r="C31" s="296" t="s">
        <v>8830</v>
      </c>
      <c r="D31" s="250" t="s">
        <v>8831</v>
      </c>
      <c r="E31" s="273">
        <v>10</v>
      </c>
      <c r="F31" s="247">
        <v>10.31</v>
      </c>
      <c r="G31" s="247">
        <v>10.34</v>
      </c>
      <c r="H31" s="254">
        <f t="shared" si="4"/>
        <v>3.3999999999999989E-2</v>
      </c>
      <c r="I31" s="247">
        <f t="shared" si="5"/>
        <v>0.3100000000000005</v>
      </c>
      <c r="J31" s="247">
        <f t="shared" si="6"/>
        <v>0.33999999999999986</v>
      </c>
      <c r="K31" s="266">
        <v>1</v>
      </c>
      <c r="M31" s="58" t="str">
        <f t="shared" si="3"/>
        <v>dMY Technology Group</v>
      </c>
    </row>
    <row r="32" spans="1:13" s="58" customFormat="1" ht="15" customHeight="1">
      <c r="A32" s="245">
        <v>43885</v>
      </c>
      <c r="B32" s="272" t="s">
        <v>8832</v>
      </c>
      <c r="C32" s="296" t="s">
        <v>8833</v>
      </c>
      <c r="D32" s="248" t="s">
        <v>7713</v>
      </c>
      <c r="E32" s="273">
        <v>4</v>
      </c>
      <c r="F32" s="247">
        <v>4.34</v>
      </c>
      <c r="G32" s="247">
        <v>4</v>
      </c>
      <c r="H32" s="254">
        <f t="shared" si="4"/>
        <v>0</v>
      </c>
      <c r="I32" s="247">
        <f t="shared" si="5"/>
        <v>0.33999999999999986</v>
      </c>
      <c r="J32" s="247">
        <f t="shared" si="6"/>
        <v>0</v>
      </c>
      <c r="K32" s="266" t="s">
        <v>8806</v>
      </c>
      <c r="M32" s="58" t="str">
        <f t="shared" si="3"/>
        <v>ZHONGCHAO</v>
      </c>
    </row>
    <row r="33" spans="1:13" s="58" customFormat="1" ht="15" customHeight="1">
      <c r="A33" s="245">
        <v>43889</v>
      </c>
      <c r="B33" s="272" t="s">
        <v>8834</v>
      </c>
      <c r="C33" s="296" t="s">
        <v>8835</v>
      </c>
      <c r="D33" s="248" t="s">
        <v>7848</v>
      </c>
      <c r="E33" s="273">
        <v>18</v>
      </c>
      <c r="F33" s="247">
        <v>22.27</v>
      </c>
      <c r="G33" s="247">
        <v>22.2</v>
      </c>
      <c r="H33" s="254">
        <f t="shared" si="4"/>
        <v>0.23333333333333328</v>
      </c>
      <c r="I33" s="247">
        <f t="shared" si="5"/>
        <v>4.2699999999999996</v>
      </c>
      <c r="J33" s="247">
        <f t="shared" si="6"/>
        <v>4.1999999999999993</v>
      </c>
      <c r="K33" s="266">
        <v>3</v>
      </c>
      <c r="M33" s="58" t="str">
        <f t="shared" si="3"/>
        <v>Passage BIO</v>
      </c>
    </row>
    <row r="34" spans="1:13" s="58" customFormat="1" ht="15" customHeight="1">
      <c r="A34" s="245">
        <v>43893</v>
      </c>
      <c r="B34" s="272" t="s">
        <v>8836</v>
      </c>
      <c r="C34" s="296" t="s">
        <v>8837</v>
      </c>
      <c r="D34" s="58" t="s">
        <v>8838</v>
      </c>
      <c r="E34" s="273">
        <v>19</v>
      </c>
      <c r="F34" s="247">
        <v>17.5</v>
      </c>
      <c r="G34" s="247">
        <v>16.8</v>
      </c>
      <c r="H34" s="254">
        <f t="shared" si="4"/>
        <v>-0.11578947368421048</v>
      </c>
      <c r="I34" s="247">
        <f t="shared" si="5"/>
        <v>-1.5</v>
      </c>
      <c r="J34" s="247">
        <f t="shared" si="6"/>
        <v>-2.1999999999999993</v>
      </c>
      <c r="K34" s="266">
        <v>1</v>
      </c>
      <c r="M34" s="58" t="str">
        <f t="shared" si="3"/>
        <v>GFL Environmental Holdings</v>
      </c>
    </row>
    <row r="35" spans="1:13" s="58" customFormat="1" ht="15" customHeight="1">
      <c r="A35" s="251">
        <v>43896</v>
      </c>
      <c r="B35" s="272" t="s">
        <v>8839</v>
      </c>
      <c r="C35" s="296" t="s">
        <v>8840</v>
      </c>
      <c r="D35" s="58" t="s">
        <v>8540</v>
      </c>
      <c r="E35" s="273">
        <v>10</v>
      </c>
      <c r="F35" s="247">
        <v>10.45</v>
      </c>
      <c r="G35" s="247">
        <v>10.4</v>
      </c>
      <c r="H35" s="254">
        <f t="shared" si="4"/>
        <v>4.0000000000000036E-2</v>
      </c>
      <c r="I35" s="247">
        <f t="shared" si="5"/>
        <v>0.44999999999999929</v>
      </c>
      <c r="J35" s="247">
        <f t="shared" si="6"/>
        <v>0.40000000000000036</v>
      </c>
      <c r="K35" s="266">
        <v>1</v>
      </c>
      <c r="M35" s="58" t="str">
        <f t="shared" si="3"/>
        <v>Flying Eagle Acquisition</v>
      </c>
    </row>
    <row r="36" spans="1:13" s="58" customFormat="1" ht="15" customHeight="1">
      <c r="A36" s="251">
        <v>43896</v>
      </c>
      <c r="B36" s="294" t="s">
        <v>8841</v>
      </c>
      <c r="C36" s="296" t="s">
        <v>8842</v>
      </c>
      <c r="D36" s="248" t="s">
        <v>7800</v>
      </c>
      <c r="E36" s="273">
        <v>10</v>
      </c>
      <c r="F36" s="247">
        <v>10.1</v>
      </c>
      <c r="G36" s="247">
        <v>10.25</v>
      </c>
      <c r="H36" s="254">
        <f t="shared" si="4"/>
        <v>2.5000000000000001E-2</v>
      </c>
      <c r="I36" s="247">
        <f t="shared" si="5"/>
        <v>9.9999999999999645E-2</v>
      </c>
      <c r="J36" s="247">
        <f t="shared" si="6"/>
        <v>0.25</v>
      </c>
      <c r="K36" s="266">
        <v>1</v>
      </c>
      <c r="M36" s="58" t="str">
        <f t="shared" si="3"/>
        <v>LifeSci Acquisition</v>
      </c>
    </row>
    <row r="37" spans="1:13" s="58" customFormat="1" ht="15" customHeight="1">
      <c r="A37" s="251">
        <v>43901</v>
      </c>
      <c r="B37" s="58" t="s">
        <v>8843</v>
      </c>
      <c r="C37" s="296" t="s">
        <v>8844</v>
      </c>
      <c r="D37" s="250" t="s">
        <v>2329</v>
      </c>
      <c r="E37" s="273">
        <v>10</v>
      </c>
      <c r="F37" s="247">
        <v>10.18</v>
      </c>
      <c r="G37" s="247">
        <v>10.199999999999999</v>
      </c>
      <c r="H37" s="254">
        <f t="shared" si="4"/>
        <v>1.9999999999999928E-2</v>
      </c>
      <c r="I37" s="247">
        <f t="shared" si="5"/>
        <v>0.17999999999999972</v>
      </c>
      <c r="J37" s="247">
        <f t="shared" si="6"/>
        <v>0.19999999999999929</v>
      </c>
      <c r="K37" s="266">
        <v>1</v>
      </c>
      <c r="M37" s="58" t="str">
        <f t="shared" si="3"/>
        <v>DFP Healthcare Acquisitions</v>
      </c>
    </row>
    <row r="38" spans="1:13" s="58" customFormat="1" ht="15" customHeight="1">
      <c r="A38" s="245">
        <v>43902</v>
      </c>
      <c r="B38" s="58" t="s">
        <v>8845</v>
      </c>
      <c r="C38" s="296" t="s">
        <v>8846</v>
      </c>
      <c r="D38" s="248" t="s">
        <v>8847</v>
      </c>
      <c r="E38" s="273">
        <v>16</v>
      </c>
      <c r="F38" s="247">
        <v>14</v>
      </c>
      <c r="G38" s="247">
        <v>15</v>
      </c>
      <c r="H38" s="254">
        <f t="shared" si="4"/>
        <v>-6.25E-2</v>
      </c>
      <c r="I38" s="247">
        <f t="shared" si="5"/>
        <v>-2</v>
      </c>
      <c r="J38" s="247">
        <f t="shared" si="6"/>
        <v>-1</v>
      </c>
      <c r="K38" s="266">
        <v>1</v>
      </c>
      <c r="M38" s="58" t="str">
        <f t="shared" si="3"/>
        <v>IMARA</v>
      </c>
    </row>
    <row r="39" spans="1:13" s="58" customFormat="1" ht="15" customHeight="1">
      <c r="A39" s="245">
        <v>43922</v>
      </c>
      <c r="B39" s="58" t="s">
        <v>8848</v>
      </c>
      <c r="C39" s="296" t="s">
        <v>8849</v>
      </c>
      <c r="D39" s="58" t="s">
        <v>8850</v>
      </c>
      <c r="E39" s="273">
        <v>5.5</v>
      </c>
      <c r="F39" s="247">
        <v>6</v>
      </c>
      <c r="G39" s="247">
        <v>5.5</v>
      </c>
      <c r="H39" s="254">
        <f t="shared" si="4"/>
        <v>0</v>
      </c>
      <c r="I39" s="247">
        <f t="shared" si="5"/>
        <v>0.5</v>
      </c>
      <c r="J39" s="247">
        <f t="shared" si="6"/>
        <v>0</v>
      </c>
      <c r="K39" s="266" t="s">
        <v>5829</v>
      </c>
      <c r="M39" s="58" t="str">
        <f t="shared" si="3"/>
        <v>WiMi Hologram Cloud</v>
      </c>
    </row>
    <row r="40" spans="1:13" s="58" customFormat="1" ht="15" customHeight="1">
      <c r="A40" s="245">
        <v>43924</v>
      </c>
      <c r="B40" s="58" t="s">
        <v>8851</v>
      </c>
      <c r="C40" s="296" t="s">
        <v>8852</v>
      </c>
      <c r="D40" s="248" t="s">
        <v>8853</v>
      </c>
      <c r="E40" s="273">
        <v>18</v>
      </c>
      <c r="F40" s="247">
        <v>25.2</v>
      </c>
      <c r="G40" s="247">
        <v>23.2</v>
      </c>
      <c r="H40" s="254">
        <f t="shared" si="4"/>
        <v>0.28888888888888886</v>
      </c>
      <c r="I40" s="247">
        <f t="shared" si="5"/>
        <v>7.1999999999999993</v>
      </c>
      <c r="J40" s="247">
        <f t="shared" si="6"/>
        <v>5.1999999999999993</v>
      </c>
      <c r="K40" s="266">
        <v>1</v>
      </c>
      <c r="L40" s="267" t="s">
        <v>3006</v>
      </c>
      <c r="M40" s="58" t="str">
        <f t="shared" si="3"/>
        <v>Zentalis Pharmaceuticals</v>
      </c>
    </row>
    <row r="41" spans="1:13" s="58" customFormat="1" ht="15" customHeight="1">
      <c r="A41" s="245">
        <v>43929</v>
      </c>
      <c r="B41" s="58" t="s">
        <v>8854</v>
      </c>
      <c r="C41" s="296" t="s">
        <v>8855</v>
      </c>
      <c r="D41" s="248" t="s">
        <v>8856</v>
      </c>
      <c r="E41" s="273">
        <v>16</v>
      </c>
      <c r="F41" s="247">
        <v>20.85</v>
      </c>
      <c r="G41" s="247">
        <v>20.079999999999998</v>
      </c>
      <c r="H41" s="254">
        <f t="shared" si="4"/>
        <v>0.25499999999999989</v>
      </c>
      <c r="I41" s="247">
        <f t="shared" si="5"/>
        <v>4.8500000000000014</v>
      </c>
      <c r="J41" s="247">
        <f t="shared" si="6"/>
        <v>4.0799999999999983</v>
      </c>
      <c r="K41" s="266">
        <v>2</v>
      </c>
      <c r="M41" s="58" t="str">
        <f t="shared" si="3"/>
        <v>Keros Therapeutics</v>
      </c>
    </row>
    <row r="42" spans="1:13" s="58" customFormat="1" ht="15" customHeight="1">
      <c r="A42" s="245">
        <v>43943</v>
      </c>
      <c r="B42" s="3" t="s">
        <v>8857</v>
      </c>
      <c r="C42" s="296" t="s">
        <v>8858</v>
      </c>
      <c r="D42" s="274" t="s">
        <v>1215</v>
      </c>
      <c r="E42" s="273">
        <v>10</v>
      </c>
      <c r="F42" s="247">
        <v>10.08</v>
      </c>
      <c r="G42" s="247">
        <v>10.07</v>
      </c>
      <c r="H42" s="254">
        <f t="shared" si="4"/>
        <v>7.0000000000000288E-3</v>
      </c>
      <c r="I42" s="247">
        <f t="shared" si="5"/>
        <v>8.0000000000000071E-2</v>
      </c>
      <c r="J42" s="247">
        <f t="shared" si="6"/>
        <v>7.0000000000000284E-2</v>
      </c>
      <c r="K42" s="266">
        <v>1</v>
      </c>
      <c r="M42" s="58" t="str">
        <f t="shared" si="3"/>
        <v>Social Capital Hedosophia Holdings Corp. III</v>
      </c>
    </row>
    <row r="43" spans="1:13" s="58" customFormat="1" ht="15" customHeight="1">
      <c r="A43" s="245">
        <v>43945</v>
      </c>
      <c r="B43" s="58" t="s">
        <v>8859</v>
      </c>
      <c r="C43" s="296" t="s">
        <v>8860</v>
      </c>
      <c r="D43" s="295" t="s">
        <v>8861</v>
      </c>
      <c r="E43" s="273">
        <v>10</v>
      </c>
      <c r="F43" s="247">
        <v>10.050000000000001</v>
      </c>
      <c r="G43" s="247">
        <v>10.06</v>
      </c>
      <c r="H43" s="254">
        <f t="shared" si="4"/>
        <v>6.0000000000000496E-3</v>
      </c>
      <c r="I43" s="247">
        <f t="shared" si="5"/>
        <v>5.0000000000000711E-2</v>
      </c>
      <c r="J43" s="247">
        <f t="shared" si="6"/>
        <v>6.0000000000000497E-2</v>
      </c>
      <c r="K43" s="266">
        <v>1</v>
      </c>
      <c r="M43" s="58" t="str">
        <f t="shared" si="3"/>
        <v>CC Neuberger Principal Holdings I</v>
      </c>
    </row>
    <row r="44" spans="1:13" s="58" customFormat="1" ht="15" customHeight="1">
      <c r="A44" s="245">
        <v>43945</v>
      </c>
      <c r="B44" s="58" t="s">
        <v>8862</v>
      </c>
      <c r="C44" s="296" t="s">
        <v>8863</v>
      </c>
      <c r="D44" s="295" t="s">
        <v>7800</v>
      </c>
      <c r="E44" s="273">
        <v>10</v>
      </c>
      <c r="F44" s="247">
        <v>10</v>
      </c>
      <c r="G44" s="247">
        <v>9.98</v>
      </c>
      <c r="H44" s="254">
        <f t="shared" si="4"/>
        <v>-1.9999999999999575E-3</v>
      </c>
      <c r="I44" s="247">
        <f t="shared" si="5"/>
        <v>0</v>
      </c>
      <c r="J44" s="247">
        <f t="shared" si="6"/>
        <v>-1.9999999999999574E-2</v>
      </c>
      <c r="K44" s="266">
        <v>1</v>
      </c>
      <c r="M44" s="58" t="str">
        <f t="shared" si="3"/>
        <v>Chardan Healthcare Acquisition 2</v>
      </c>
    </row>
    <row r="45" spans="1:13" s="58" customFormat="1" ht="15" customHeight="1">
      <c r="A45" s="245">
        <v>43945</v>
      </c>
      <c r="B45" s="58" t="s">
        <v>8864</v>
      </c>
      <c r="C45" s="296" t="s">
        <v>8865</v>
      </c>
      <c r="D45" s="295" t="s">
        <v>8866</v>
      </c>
      <c r="E45" s="273">
        <v>16</v>
      </c>
      <c r="F45" s="247">
        <v>26</v>
      </c>
      <c r="G45" s="247">
        <v>25.77</v>
      </c>
      <c r="H45" s="254">
        <f t="shared" si="4"/>
        <v>0.61062499999999997</v>
      </c>
      <c r="I45" s="247">
        <f t="shared" si="5"/>
        <v>10</v>
      </c>
      <c r="J45" s="247">
        <f t="shared" si="6"/>
        <v>9.77</v>
      </c>
      <c r="K45" s="266">
        <v>3</v>
      </c>
      <c r="M45" s="58" t="str">
        <f t="shared" si="3"/>
        <v>ORIC Pharmaceuticals</v>
      </c>
    </row>
    <row r="46" spans="1:13" s="58" customFormat="1" ht="15" customHeight="1">
      <c r="A46" s="245">
        <v>43949</v>
      </c>
      <c r="B46" s="58" t="s">
        <v>8867</v>
      </c>
      <c r="C46" s="296" t="s">
        <v>8868</v>
      </c>
      <c r="D46" s="250" t="s">
        <v>1215</v>
      </c>
      <c r="E46" s="273">
        <v>10</v>
      </c>
      <c r="F46" s="247">
        <v>10.15</v>
      </c>
      <c r="G46" s="247">
        <v>10.119999999999999</v>
      </c>
      <c r="H46" s="254">
        <f>(G46-E46)/E46</f>
        <v>1.1999999999999922E-2</v>
      </c>
      <c r="I46" s="247">
        <f>(F46-E46)</f>
        <v>0.15000000000000036</v>
      </c>
      <c r="J46" s="247">
        <f>G46-E46</f>
        <v>0.11999999999999922</v>
      </c>
      <c r="K46" s="266">
        <v>1</v>
      </c>
      <c r="M46" s="58" t="str">
        <f t="shared" si="3"/>
        <v>Social Capital Hedosophia Holdings Corp. II</v>
      </c>
    </row>
    <row r="47" spans="1:13" s="58" customFormat="1" ht="15" customHeight="1">
      <c r="A47" s="245">
        <v>43951</v>
      </c>
      <c r="B47" s="58" t="s">
        <v>8869</v>
      </c>
      <c r="C47" s="296" t="s">
        <v>8870</v>
      </c>
      <c r="D47" s="248" t="s">
        <v>2329</v>
      </c>
      <c r="E47" s="273">
        <v>10</v>
      </c>
      <c r="F47" s="247">
        <v>10.050000000000001</v>
      </c>
      <c r="G47" s="247">
        <v>10.06</v>
      </c>
      <c r="H47" s="254">
        <f>(G47-E47)/E47</f>
        <v>6.0000000000000496E-3</v>
      </c>
      <c r="I47" s="247">
        <f>(F47-E47)</f>
        <v>5.0000000000000711E-2</v>
      </c>
      <c r="J47" s="247">
        <f>G47-E47</f>
        <v>6.0000000000000497E-2</v>
      </c>
      <c r="K47" s="266">
        <v>1</v>
      </c>
      <c r="M47" s="58" t="str">
        <f t="shared" si="3"/>
        <v>Fortress Value Acquisition (FVAC.U) (u)</v>
      </c>
    </row>
    <row r="48" spans="1:13" s="58" customFormat="1" ht="15" customHeight="1">
      <c r="A48" s="245">
        <v>43952</v>
      </c>
      <c r="B48" s="58" t="s">
        <v>8871</v>
      </c>
      <c r="C48" s="296" t="s">
        <v>8872</v>
      </c>
      <c r="D48" s="248" t="s">
        <v>7614</v>
      </c>
      <c r="E48" s="273">
        <v>10</v>
      </c>
      <c r="F48" s="247">
        <v>10</v>
      </c>
      <c r="G48" s="247">
        <v>9.9600000000000009</v>
      </c>
      <c r="H48" s="254">
        <f>(G48-E48)/E48</f>
        <v>-3.9999999999999151E-3</v>
      </c>
      <c r="I48" s="247">
        <f>(F48-E48)</f>
        <v>0</v>
      </c>
      <c r="J48" s="247">
        <f>G48-E48</f>
        <v>-3.9999999999999147E-2</v>
      </c>
      <c r="K48" s="266">
        <v>1</v>
      </c>
      <c r="M48" s="58" t="str">
        <f t="shared" si="3"/>
        <v>Collective Growth</v>
      </c>
    </row>
    <row r="49" spans="1:13" s="58" customFormat="1" ht="15" customHeight="1">
      <c r="A49" s="245">
        <v>43952</v>
      </c>
      <c r="B49" s="58" t="s">
        <v>8873</v>
      </c>
      <c r="C49" s="296" t="s">
        <v>8874</v>
      </c>
      <c r="D49" s="248" t="s">
        <v>8875</v>
      </c>
      <c r="E49" s="273">
        <v>16</v>
      </c>
      <c r="F49" s="247">
        <v>21</v>
      </c>
      <c r="G49" s="247">
        <v>18.559999999999999</v>
      </c>
      <c r="H49" s="254">
        <f>(G49-E49)/E49</f>
        <v>0.15999999999999992</v>
      </c>
      <c r="I49" s="247">
        <f>(F49-E49)</f>
        <v>5</v>
      </c>
      <c r="J49" s="247">
        <f>G49-E49</f>
        <v>2.5599999999999987</v>
      </c>
      <c r="K49" s="266">
        <v>3</v>
      </c>
      <c r="M49" s="58" t="str">
        <f t="shared" si="3"/>
        <v>Lyra Therapeutics</v>
      </c>
    </row>
    <row r="50" spans="1:13" s="58" customFormat="1" ht="15" customHeight="1">
      <c r="A50" s="245">
        <v>43956</v>
      </c>
      <c r="B50" s="58" t="s">
        <v>8888</v>
      </c>
      <c r="C50" s="296" t="s">
        <v>8889</v>
      </c>
      <c r="D50" s="250" t="s">
        <v>8890</v>
      </c>
      <c r="E50" s="273">
        <v>10</v>
      </c>
      <c r="F50" s="247">
        <v>9.9499999999999993</v>
      </c>
      <c r="G50" s="247">
        <v>9.94</v>
      </c>
      <c r="H50" s="254">
        <f t="shared" ref="H50:H63" si="7">(G50-E50)/E50</f>
        <v>-6.0000000000000496E-3</v>
      </c>
      <c r="I50" s="247">
        <f t="shared" ref="I50:I63" si="8">(F50-E50)</f>
        <v>-5.0000000000000711E-2</v>
      </c>
      <c r="J50" s="247">
        <f t="shared" ref="J50:J63" si="9">G50-E50</f>
        <v>-6.0000000000000497E-2</v>
      </c>
      <c r="K50" s="266">
        <v>1</v>
      </c>
      <c r="M50" s="58" t="str">
        <f t="shared" si="3"/>
        <v>Roth CH Acquisition</v>
      </c>
    </row>
    <row r="51" spans="1:13" s="58" customFormat="1" ht="15" customHeight="1">
      <c r="A51" s="245">
        <v>43957</v>
      </c>
      <c r="B51" s="58" t="s">
        <v>8876</v>
      </c>
      <c r="C51" s="296" t="s">
        <v>8877</v>
      </c>
      <c r="D51" s="250" t="s">
        <v>3152</v>
      </c>
      <c r="E51" s="273">
        <v>10</v>
      </c>
      <c r="F51" s="247">
        <v>10</v>
      </c>
      <c r="G51" s="247">
        <v>9.8800000000000008</v>
      </c>
      <c r="H51" s="254">
        <f t="shared" si="7"/>
        <v>-1.1999999999999922E-2</v>
      </c>
      <c r="I51" s="247">
        <f t="shared" si="8"/>
        <v>0</v>
      </c>
      <c r="J51" s="247">
        <f t="shared" si="9"/>
        <v>-0.11999999999999922</v>
      </c>
      <c r="K51" s="266">
        <v>1</v>
      </c>
      <c r="M51" s="58" t="str">
        <f t="shared" si="3"/>
        <v>Live Oak Acquisition</v>
      </c>
    </row>
    <row r="52" spans="1:13" s="58" customFormat="1" ht="15" customHeight="1">
      <c r="A52" s="251">
        <v>43957</v>
      </c>
      <c r="B52" s="58" t="s">
        <v>8878</v>
      </c>
      <c r="C52" s="296" t="s">
        <v>8879</v>
      </c>
      <c r="D52" s="250" t="s">
        <v>1819</v>
      </c>
      <c r="E52" s="273">
        <v>10</v>
      </c>
      <c r="F52" s="247">
        <v>9.9</v>
      </c>
      <c r="G52" s="247">
        <v>9.93</v>
      </c>
      <c r="H52" s="254">
        <f t="shared" si="7"/>
        <v>-7.0000000000000288E-3</v>
      </c>
      <c r="I52" s="247">
        <f t="shared" si="8"/>
        <v>-9.9999999999999645E-2</v>
      </c>
      <c r="J52" s="247">
        <f t="shared" si="9"/>
        <v>-7.0000000000000284E-2</v>
      </c>
      <c r="K52" s="266">
        <v>1</v>
      </c>
      <c r="M52" s="58" t="str">
        <f t="shared" si="3"/>
        <v>Sustainable Opportunities Acquisition</v>
      </c>
    </row>
    <row r="53" spans="1:13" s="58" customFormat="1" ht="15" customHeight="1">
      <c r="A53" s="245">
        <v>43959</v>
      </c>
      <c r="B53" s="58" t="s">
        <v>8880</v>
      </c>
      <c r="C53" s="296" t="s">
        <v>8881</v>
      </c>
      <c r="D53" s="250" t="s">
        <v>6862</v>
      </c>
      <c r="E53" s="273">
        <v>15</v>
      </c>
      <c r="F53" s="247">
        <v>15.66</v>
      </c>
      <c r="G53" s="247">
        <v>15.03</v>
      </c>
      <c r="H53" s="254">
        <f t="shared" si="7"/>
        <v>1.9999999999999575E-3</v>
      </c>
      <c r="I53" s="247">
        <f t="shared" si="8"/>
        <v>0.66000000000000014</v>
      </c>
      <c r="J53" s="247">
        <f t="shared" si="9"/>
        <v>2.9999999999999361E-2</v>
      </c>
      <c r="K53" s="266">
        <v>3</v>
      </c>
      <c r="L53" s="267" t="s">
        <v>3006</v>
      </c>
      <c r="M53" s="58" t="str">
        <f t="shared" si="3"/>
        <v>Ayala Pharmaceuticals</v>
      </c>
    </row>
    <row r="54" spans="1:13" s="58" customFormat="1" ht="15" customHeight="1">
      <c r="A54" s="245">
        <v>43959</v>
      </c>
      <c r="B54" s="58" t="s">
        <v>8882</v>
      </c>
      <c r="C54" s="296" t="s">
        <v>8883</v>
      </c>
      <c r="D54" s="248" t="s">
        <v>8884</v>
      </c>
      <c r="E54" s="273">
        <v>6</v>
      </c>
      <c r="F54" s="247">
        <v>5</v>
      </c>
      <c r="G54" s="247">
        <v>4.8499999999999996</v>
      </c>
      <c r="H54" s="254">
        <f t="shared" si="7"/>
        <v>-0.19166666666666674</v>
      </c>
      <c r="I54" s="247">
        <f t="shared" si="8"/>
        <v>-1</v>
      </c>
      <c r="J54" s="247">
        <f t="shared" si="9"/>
        <v>-1.1500000000000004</v>
      </c>
      <c r="K54" s="266">
        <v>1</v>
      </c>
      <c r="M54" s="58" t="str">
        <f t="shared" si="3"/>
        <v>China Liberal Education Holdings (CLEU)</v>
      </c>
    </row>
    <row r="55" spans="1:13" s="58" customFormat="1" ht="15" customHeight="1">
      <c r="A55" s="245">
        <v>43959</v>
      </c>
      <c r="B55" s="58" t="s">
        <v>8885</v>
      </c>
      <c r="C55" s="296" t="s">
        <v>8886</v>
      </c>
      <c r="D55" s="248" t="s">
        <v>8887</v>
      </c>
      <c r="E55" s="273">
        <v>17</v>
      </c>
      <c r="F55" s="247">
        <v>20.37</v>
      </c>
      <c r="G55" s="247">
        <v>23.84</v>
      </c>
      <c r="H55" s="254">
        <f t="shared" si="7"/>
        <v>0.40235294117647058</v>
      </c>
      <c r="I55" s="247">
        <f t="shared" si="8"/>
        <v>3.370000000000001</v>
      </c>
      <c r="J55" s="247">
        <f t="shared" si="9"/>
        <v>6.84</v>
      </c>
      <c r="K55" s="266">
        <v>2</v>
      </c>
      <c r="M55" s="58" t="str">
        <f t="shared" si="3"/>
        <v>Kingsoft Cloud Holdings</v>
      </c>
    </row>
    <row r="56" spans="1:13" s="58" customFormat="1" ht="15" customHeight="1">
      <c r="A56" s="251">
        <v>43965</v>
      </c>
      <c r="B56" s="58" t="s">
        <v>8891</v>
      </c>
      <c r="C56" s="296" t="s">
        <v>8892</v>
      </c>
      <c r="D56" s="250" t="s">
        <v>8893</v>
      </c>
      <c r="E56" s="273">
        <v>10</v>
      </c>
      <c r="F56" s="247">
        <v>9.9</v>
      </c>
      <c r="G56" s="247">
        <v>9.91</v>
      </c>
      <c r="H56" s="254">
        <f t="shared" si="7"/>
        <v>-8.9999999999999854E-3</v>
      </c>
      <c r="I56" s="247">
        <f t="shared" si="8"/>
        <v>-9.9999999999999645E-2</v>
      </c>
      <c r="J56" s="247">
        <f t="shared" si="9"/>
        <v>-8.9999999999999858E-2</v>
      </c>
      <c r="K56" s="266">
        <v>1</v>
      </c>
      <c r="M56" s="58" t="str">
        <f t="shared" si="3"/>
        <v>GigCapital3</v>
      </c>
    </row>
    <row r="57" spans="1:13" s="58" customFormat="1" ht="15" customHeight="1">
      <c r="A57" s="251">
        <v>43965</v>
      </c>
      <c r="B57" s="58" t="s">
        <v>8894</v>
      </c>
      <c r="C57" s="296" t="s">
        <v>8895</v>
      </c>
      <c r="D57" s="250" t="s">
        <v>1215</v>
      </c>
      <c r="E57" s="273">
        <v>10</v>
      </c>
      <c r="F57" s="247">
        <v>10</v>
      </c>
      <c r="G57" s="247">
        <v>10.25</v>
      </c>
      <c r="H57" s="254">
        <f t="shared" si="7"/>
        <v>2.5000000000000001E-2</v>
      </c>
      <c r="I57" s="247">
        <f t="shared" si="8"/>
        <v>0</v>
      </c>
      <c r="J57" s="247">
        <f t="shared" si="9"/>
        <v>0.25</v>
      </c>
      <c r="K57" s="266">
        <v>1</v>
      </c>
      <c r="M57" s="58" t="str">
        <f t="shared" si="3"/>
        <v>Jaws Acquisition</v>
      </c>
    </row>
    <row r="58" spans="1:13" s="58" customFormat="1" ht="15" customHeight="1">
      <c r="A58" s="245">
        <v>43966</v>
      </c>
      <c r="B58" s="58" t="s">
        <v>8896</v>
      </c>
      <c r="C58" s="296" t="s">
        <v>8897</v>
      </c>
      <c r="D58" s="58" t="s">
        <v>8898</v>
      </c>
      <c r="E58" s="273">
        <v>19</v>
      </c>
      <c r="F58" s="247">
        <v>30</v>
      </c>
      <c r="G58" s="247">
        <v>29.65</v>
      </c>
      <c r="H58" s="254">
        <f t="shared" si="7"/>
        <v>0.56052631578947365</v>
      </c>
      <c r="I58" s="247">
        <f t="shared" si="8"/>
        <v>11</v>
      </c>
      <c r="J58" s="247">
        <f t="shared" si="9"/>
        <v>10.649999999999999</v>
      </c>
      <c r="K58" s="266">
        <v>1</v>
      </c>
      <c r="M58" s="58" t="str">
        <f t="shared" si="3"/>
        <v>ADC Therapeutics America SA</v>
      </c>
    </row>
    <row r="59" spans="1:13" s="58" customFormat="1" ht="15" customHeight="1">
      <c r="A59" s="251">
        <v>43966</v>
      </c>
      <c r="B59" s="58" t="s">
        <v>8899</v>
      </c>
      <c r="C59" s="296" t="s">
        <v>8900</v>
      </c>
      <c r="D59" s="250" t="s">
        <v>4937</v>
      </c>
      <c r="E59" s="273">
        <v>10</v>
      </c>
      <c r="F59" s="247">
        <v>9.9700000000000006</v>
      </c>
      <c r="G59" s="247">
        <v>9.9499999999999993</v>
      </c>
      <c r="H59" s="254">
        <f t="shared" si="7"/>
        <v>-5.0000000000000712E-3</v>
      </c>
      <c r="I59" s="247">
        <f t="shared" si="8"/>
        <v>-2.9999999999999361E-2</v>
      </c>
      <c r="J59" s="247">
        <f t="shared" si="9"/>
        <v>-5.0000000000000711E-2</v>
      </c>
      <c r="K59" s="266">
        <v>1</v>
      </c>
      <c r="M59" s="58" t="str">
        <f t="shared" si="3"/>
        <v>Novus Capital</v>
      </c>
    </row>
    <row r="60" spans="1:13" s="58" customFormat="1" ht="15" customHeight="1">
      <c r="A60" s="245">
        <v>43971</v>
      </c>
      <c r="B60" s="58" t="s">
        <v>8901</v>
      </c>
      <c r="C60" s="296" t="s">
        <v>8902</v>
      </c>
      <c r="D60" s="248" t="s">
        <v>7575</v>
      </c>
      <c r="E60" s="273">
        <v>10</v>
      </c>
      <c r="F60" s="247">
        <v>10</v>
      </c>
      <c r="G60" s="247">
        <v>10</v>
      </c>
      <c r="H60" s="254">
        <f t="shared" si="7"/>
        <v>0</v>
      </c>
      <c r="I60" s="247">
        <f t="shared" si="8"/>
        <v>0</v>
      </c>
      <c r="J60" s="247">
        <f t="shared" si="9"/>
        <v>0</v>
      </c>
      <c r="K60" s="266">
        <v>1</v>
      </c>
      <c r="M60" s="58" t="str">
        <f t="shared" si="3"/>
        <v>B. Riley Principal Merger</v>
      </c>
    </row>
    <row r="61" spans="1:13" s="58" customFormat="1" ht="15" customHeight="1">
      <c r="A61" s="245">
        <v>43972</v>
      </c>
      <c r="B61" s="58" t="s">
        <v>8903</v>
      </c>
      <c r="C61" s="296" t="s">
        <v>8904</v>
      </c>
      <c r="D61" s="248" t="s">
        <v>8905</v>
      </c>
      <c r="E61" s="273">
        <v>10</v>
      </c>
      <c r="F61" s="247">
        <v>10</v>
      </c>
      <c r="G61" s="247">
        <v>10</v>
      </c>
      <c r="H61" s="254">
        <f t="shared" si="7"/>
        <v>0</v>
      </c>
      <c r="I61" s="247">
        <f t="shared" si="8"/>
        <v>0</v>
      </c>
      <c r="J61" s="247">
        <f t="shared" si="9"/>
        <v>0</v>
      </c>
      <c r="K61" s="266">
        <v>1</v>
      </c>
      <c r="M61" s="58" t="str">
        <f t="shared" si="3"/>
        <v>Longview Acquisition</v>
      </c>
    </row>
    <row r="62" spans="1:13" s="58" customFormat="1" ht="15" customHeight="1">
      <c r="A62" s="245">
        <v>43972</v>
      </c>
      <c r="B62" s="58" t="s">
        <v>8906</v>
      </c>
      <c r="C62" s="296" t="s">
        <v>8907</v>
      </c>
      <c r="D62" s="248" t="s">
        <v>8908</v>
      </c>
      <c r="E62" s="273">
        <v>20</v>
      </c>
      <c r="F62" s="247">
        <v>26.2</v>
      </c>
      <c r="G62" s="247">
        <v>27</v>
      </c>
      <c r="H62" s="254">
        <f t="shared" si="7"/>
        <v>0.35</v>
      </c>
      <c r="I62" s="247">
        <f t="shared" si="8"/>
        <v>6.1999999999999993</v>
      </c>
      <c r="J62" s="247">
        <f t="shared" si="9"/>
        <v>7</v>
      </c>
      <c r="K62" s="266">
        <v>3</v>
      </c>
      <c r="M62" s="58" t="str">
        <f t="shared" si="3"/>
        <v>SelectQuote</v>
      </c>
    </row>
    <row r="63" spans="1:13" s="58" customFormat="1" ht="15" customHeight="1">
      <c r="A63" s="245">
        <v>43973</v>
      </c>
      <c r="B63" s="58" t="s">
        <v>8909</v>
      </c>
      <c r="C63" s="296" t="s">
        <v>8910</v>
      </c>
      <c r="D63" s="58" t="s">
        <v>8911</v>
      </c>
      <c r="E63" s="273">
        <v>19</v>
      </c>
      <c r="F63" s="247">
        <v>41.3</v>
      </c>
      <c r="G63" s="247">
        <v>42.51</v>
      </c>
      <c r="H63" s="254">
        <f t="shared" si="7"/>
        <v>1.2373684210526315</v>
      </c>
      <c r="I63" s="247">
        <f t="shared" si="8"/>
        <v>22.299999999999997</v>
      </c>
      <c r="J63" s="247">
        <f t="shared" si="9"/>
        <v>23.509999999999998</v>
      </c>
      <c r="K63" s="266">
        <v>3</v>
      </c>
      <c r="M63" s="58" t="str">
        <f t="shared" si="3"/>
        <v>Inari Medical</v>
      </c>
    </row>
    <row r="64" spans="1:13" s="58" customFormat="1" ht="15" customHeight="1">
      <c r="A64" s="245">
        <v>43978</v>
      </c>
      <c r="B64" s="58" t="s">
        <v>8912</v>
      </c>
      <c r="C64" s="296" t="s">
        <v>8913</v>
      </c>
      <c r="D64" s="250" t="s">
        <v>8914</v>
      </c>
      <c r="E64" s="273">
        <v>10</v>
      </c>
      <c r="F64" s="247">
        <v>10.15</v>
      </c>
      <c r="G64" s="247">
        <v>10.18</v>
      </c>
      <c r="H64" s="254">
        <f>(G64-E64)/E64</f>
        <v>1.7999999999999971E-2</v>
      </c>
      <c r="I64" s="247">
        <f>(F64-E64)</f>
        <v>0.15000000000000036</v>
      </c>
      <c r="J64" s="247">
        <f>G64-E64</f>
        <v>0.17999999999999972</v>
      </c>
      <c r="K64" s="266">
        <v>1</v>
      </c>
      <c r="M64" s="58" t="str">
        <f t="shared" si="3"/>
        <v>Foley Trasimene Acquisition</v>
      </c>
    </row>
    <row r="65" spans="1:13" s="58" customFormat="1" ht="15" customHeight="1">
      <c r="A65" s="245">
        <v>43985</v>
      </c>
      <c r="B65" s="58" t="s">
        <v>8915</v>
      </c>
      <c r="C65" s="296" t="s">
        <v>8916</v>
      </c>
      <c r="D65" s="248" t="s">
        <v>8917</v>
      </c>
      <c r="E65" s="273">
        <v>16</v>
      </c>
      <c r="F65" s="247">
        <v>25</v>
      </c>
      <c r="G65" s="247">
        <v>21.3</v>
      </c>
      <c r="H65" s="254">
        <f t="shared" ref="H65:H103" si="10">(G65-E65)/E65</f>
        <v>0.33125000000000004</v>
      </c>
      <c r="I65" s="247">
        <f t="shared" ref="I65:I103" si="11">(F65-E65)</f>
        <v>9</v>
      </c>
      <c r="J65" s="247">
        <f t="shared" ref="J65:J103" si="12">G65-E65</f>
        <v>5.3000000000000007</v>
      </c>
      <c r="K65" s="266">
        <v>3</v>
      </c>
      <c r="M65" s="58" t="str">
        <f t="shared" si="3"/>
        <v>Pliant Therapeutics</v>
      </c>
    </row>
    <row r="66" spans="1:13" s="58" customFormat="1" ht="15" customHeight="1">
      <c r="A66" s="245">
        <v>43985</v>
      </c>
      <c r="B66" s="58" t="s">
        <v>4085</v>
      </c>
      <c r="C66" s="296" t="s">
        <v>4086</v>
      </c>
      <c r="D66" s="248" t="s">
        <v>8918</v>
      </c>
      <c r="E66" s="273">
        <v>25</v>
      </c>
      <c r="F66" s="247">
        <v>27</v>
      </c>
      <c r="G66" s="247">
        <v>30.12</v>
      </c>
      <c r="H66" s="254">
        <f t="shared" si="10"/>
        <v>0.20480000000000004</v>
      </c>
      <c r="I66" s="247">
        <f t="shared" si="11"/>
        <v>2</v>
      </c>
      <c r="J66" s="247">
        <f t="shared" si="12"/>
        <v>5.120000000000001</v>
      </c>
      <c r="K66" s="266">
        <v>2</v>
      </c>
      <c r="M66" s="58" t="str">
        <f t="shared" si="3"/>
        <v>Warner Music Group</v>
      </c>
    </row>
    <row r="67" spans="1:13" s="58" customFormat="1" ht="15" customHeight="1">
      <c r="A67" s="245">
        <v>43986</v>
      </c>
      <c r="B67" s="58" t="s">
        <v>8919</v>
      </c>
      <c r="C67" s="296" t="s">
        <v>8920</v>
      </c>
      <c r="D67" s="248" t="s">
        <v>8921</v>
      </c>
      <c r="E67" s="273">
        <v>21</v>
      </c>
      <c r="F67" s="247">
        <v>40</v>
      </c>
      <c r="G67" s="247">
        <v>34</v>
      </c>
      <c r="H67" s="254">
        <f t="shared" si="10"/>
        <v>0.61904761904761907</v>
      </c>
      <c r="I67" s="247">
        <f t="shared" si="11"/>
        <v>19</v>
      </c>
      <c r="J67" s="247">
        <f t="shared" si="12"/>
        <v>13</v>
      </c>
      <c r="K67" s="266">
        <v>3</v>
      </c>
      <c r="M67" s="58" t="str">
        <f t="shared" ref="M67:M130" si="13">TRIM(B67)</f>
        <v>ZoomInfo Technologies</v>
      </c>
    </row>
    <row r="68" spans="1:13" s="58" customFormat="1" ht="15" customHeight="1">
      <c r="A68" s="245">
        <v>43987</v>
      </c>
      <c r="B68" s="58" t="s">
        <v>8922</v>
      </c>
      <c r="C68" s="296" t="s">
        <v>8923</v>
      </c>
      <c r="D68" s="248" t="s">
        <v>8924</v>
      </c>
      <c r="E68" s="273">
        <v>14</v>
      </c>
      <c r="F68" s="247">
        <v>26</v>
      </c>
      <c r="G68" s="247">
        <v>17.98</v>
      </c>
      <c r="H68" s="254">
        <f t="shared" si="10"/>
        <v>0.28428571428571431</v>
      </c>
      <c r="I68" s="247">
        <f t="shared" si="11"/>
        <v>12</v>
      </c>
      <c r="J68" s="247">
        <f t="shared" si="12"/>
        <v>3.9800000000000004</v>
      </c>
      <c r="K68" s="266">
        <v>2</v>
      </c>
      <c r="M68" s="58" t="str">
        <f t="shared" si="13"/>
        <v>Applied Molecular Transport (AMTI)</v>
      </c>
    </row>
    <row r="69" spans="1:13" s="58" customFormat="1" ht="15" customHeight="1">
      <c r="A69" s="245">
        <v>43987</v>
      </c>
      <c r="B69" s="58" t="s">
        <v>8925</v>
      </c>
      <c r="C69" s="296" t="s">
        <v>8926</v>
      </c>
      <c r="D69" s="248" t="s">
        <v>8927</v>
      </c>
      <c r="E69" s="273">
        <v>10</v>
      </c>
      <c r="F69" s="247">
        <v>10.6</v>
      </c>
      <c r="G69" s="247">
        <v>10.79</v>
      </c>
      <c r="H69" s="254">
        <f t="shared" si="10"/>
        <v>7.8999999999999918E-2</v>
      </c>
      <c r="I69" s="247">
        <f t="shared" si="11"/>
        <v>0.59999999999999964</v>
      </c>
      <c r="J69" s="247">
        <f t="shared" si="12"/>
        <v>0.78999999999999915</v>
      </c>
      <c r="K69" s="266">
        <v>1</v>
      </c>
      <c r="M69" s="58" t="str">
        <f t="shared" si="13"/>
        <v>ARYA Sciences Acquisition Corp II</v>
      </c>
    </row>
    <row r="70" spans="1:13" s="58" customFormat="1" ht="15" customHeight="1">
      <c r="A70" s="245">
        <v>43987</v>
      </c>
      <c r="B70" s="58" t="s">
        <v>8928</v>
      </c>
      <c r="C70" s="296" t="s">
        <v>8929</v>
      </c>
      <c r="D70" s="248" t="s">
        <v>8930</v>
      </c>
      <c r="E70" s="273">
        <v>16</v>
      </c>
      <c r="F70" s="247">
        <v>18.3</v>
      </c>
      <c r="G70" s="247">
        <v>15.99</v>
      </c>
      <c r="H70" s="254">
        <f t="shared" si="10"/>
        <v>-6.2499999999998668E-4</v>
      </c>
      <c r="I70" s="247">
        <f t="shared" si="11"/>
        <v>2.3000000000000007</v>
      </c>
      <c r="J70" s="247">
        <f t="shared" si="12"/>
        <v>-9.9999999999997868E-3</v>
      </c>
      <c r="K70" s="266">
        <v>2</v>
      </c>
      <c r="M70" s="58" t="str">
        <f t="shared" si="13"/>
        <v>Dada Nexus Limited</v>
      </c>
    </row>
    <row r="71" spans="1:13" s="58" customFormat="1" ht="15" customHeight="1">
      <c r="A71" s="245">
        <v>43987</v>
      </c>
      <c r="B71" s="58" t="s">
        <v>8931</v>
      </c>
      <c r="C71" s="296" t="s">
        <v>8932</v>
      </c>
      <c r="D71" s="248" t="s">
        <v>8933</v>
      </c>
      <c r="E71" s="273">
        <v>23</v>
      </c>
      <c r="F71" s="247">
        <v>37</v>
      </c>
      <c r="G71" s="247">
        <v>37</v>
      </c>
      <c r="H71" s="254">
        <f t="shared" si="10"/>
        <v>0.60869565217391308</v>
      </c>
      <c r="I71" s="247">
        <f t="shared" si="11"/>
        <v>14</v>
      </c>
      <c r="J71" s="247">
        <f t="shared" si="12"/>
        <v>14</v>
      </c>
      <c r="K71" s="266">
        <v>2</v>
      </c>
      <c r="M71" s="58" t="str">
        <f t="shared" si="13"/>
        <v>Legend Biotech</v>
      </c>
    </row>
    <row r="72" spans="1:13" s="58" customFormat="1" ht="15" customHeight="1">
      <c r="A72" s="245">
        <v>43987</v>
      </c>
      <c r="B72" s="58" t="s">
        <v>8934</v>
      </c>
      <c r="C72" s="296" t="s">
        <v>8935</v>
      </c>
      <c r="D72" s="248" t="s">
        <v>7800</v>
      </c>
      <c r="E72" s="273">
        <v>10</v>
      </c>
      <c r="F72" s="247">
        <v>10.050000000000001</v>
      </c>
      <c r="G72" s="247">
        <v>10.039999999999999</v>
      </c>
      <c r="H72" s="254">
        <f t="shared" si="10"/>
        <v>3.9999999999999151E-3</v>
      </c>
      <c r="I72" s="247">
        <f t="shared" si="11"/>
        <v>5.0000000000000711E-2</v>
      </c>
      <c r="J72" s="247">
        <f t="shared" si="12"/>
        <v>3.9999999999999147E-2</v>
      </c>
      <c r="K72" s="266">
        <v>1</v>
      </c>
      <c r="M72" s="58" t="str">
        <f t="shared" si="13"/>
        <v>Mountain Crest Acquisition</v>
      </c>
    </row>
    <row r="73" spans="1:13" s="58" customFormat="1" ht="15" customHeight="1">
      <c r="A73" s="245">
        <v>43987</v>
      </c>
      <c r="B73" s="58" t="s">
        <v>8936</v>
      </c>
      <c r="C73" s="296" t="s">
        <v>8937</v>
      </c>
      <c r="D73" s="248" t="s">
        <v>8938</v>
      </c>
      <c r="E73" s="273">
        <v>23</v>
      </c>
      <c r="F73" s="247">
        <v>33</v>
      </c>
      <c r="G73" s="247">
        <v>33.54</v>
      </c>
      <c r="H73" s="254">
        <f t="shared" si="10"/>
        <v>0.45826086956521733</v>
      </c>
      <c r="I73" s="247">
        <f t="shared" si="11"/>
        <v>10</v>
      </c>
      <c r="J73" s="247">
        <f t="shared" si="12"/>
        <v>10.54</v>
      </c>
      <c r="K73" s="266">
        <v>3</v>
      </c>
      <c r="M73" s="58" t="str">
        <f t="shared" si="13"/>
        <v>Shift4 Payments</v>
      </c>
    </row>
    <row r="74" spans="1:13" s="58" customFormat="1" ht="15" customHeight="1">
      <c r="A74" s="245">
        <v>43991</v>
      </c>
      <c r="B74" s="58" t="s">
        <v>8939</v>
      </c>
      <c r="C74" s="296" t="s">
        <v>8940</v>
      </c>
      <c r="D74" s="248" t="s">
        <v>6151</v>
      </c>
      <c r="E74" s="273">
        <v>10</v>
      </c>
      <c r="F74" s="247">
        <v>10.19</v>
      </c>
      <c r="G74" s="247">
        <v>10.25</v>
      </c>
      <c r="H74" s="254">
        <f t="shared" si="10"/>
        <v>2.5000000000000001E-2</v>
      </c>
      <c r="I74" s="247">
        <f t="shared" si="11"/>
        <v>0.1899999999999995</v>
      </c>
      <c r="J74" s="247">
        <f t="shared" si="12"/>
        <v>0.25</v>
      </c>
      <c r="K74" s="266">
        <v>3</v>
      </c>
      <c r="M74" s="58" t="str">
        <f t="shared" si="13"/>
        <v>Hudson Executive Investment</v>
      </c>
    </row>
    <row r="75" spans="1:13" s="58" customFormat="1" ht="15" customHeight="1">
      <c r="A75" s="245">
        <v>43991</v>
      </c>
      <c r="B75" s="58" t="s">
        <v>8941</v>
      </c>
      <c r="C75" s="296" t="s">
        <v>8942</v>
      </c>
      <c r="D75" s="248" t="s">
        <v>8943</v>
      </c>
      <c r="E75" s="273">
        <v>22</v>
      </c>
      <c r="F75" s="247">
        <v>40.25</v>
      </c>
      <c r="G75" s="247">
        <v>47.9</v>
      </c>
      <c r="H75" s="254">
        <f t="shared" si="10"/>
        <v>1.1772727272727272</v>
      </c>
      <c r="I75" s="247">
        <f t="shared" si="11"/>
        <v>18.25</v>
      </c>
      <c r="J75" s="247">
        <f t="shared" si="12"/>
        <v>25.9</v>
      </c>
      <c r="K75" s="266">
        <v>4</v>
      </c>
      <c r="M75" s="58" t="str">
        <f t="shared" si="13"/>
        <v>Vroom</v>
      </c>
    </row>
    <row r="76" spans="1:13" s="58" customFormat="1" ht="15" customHeight="1">
      <c r="A76" s="245">
        <v>43992</v>
      </c>
      <c r="B76" s="58" t="s">
        <v>8944</v>
      </c>
      <c r="C76" s="296" t="s">
        <v>8945</v>
      </c>
      <c r="D76" s="248" t="s">
        <v>8946</v>
      </c>
      <c r="E76" s="273">
        <v>18</v>
      </c>
      <c r="F76" s="247">
        <v>22.5</v>
      </c>
      <c r="G76" s="247">
        <v>17.239999999999998</v>
      </c>
      <c r="H76" s="254">
        <f t="shared" si="10"/>
        <v>-4.2222222222222307E-2</v>
      </c>
      <c r="I76" s="247">
        <f t="shared" si="11"/>
        <v>4.5</v>
      </c>
      <c r="J76" s="247">
        <f t="shared" si="12"/>
        <v>-0.76000000000000156</v>
      </c>
      <c r="K76" s="266">
        <v>1</v>
      </c>
      <c r="M76" s="58" t="str">
        <f t="shared" si="13"/>
        <v>uCloudlink Group</v>
      </c>
    </row>
    <row r="77" spans="1:13" s="58" customFormat="1" ht="15" customHeight="1">
      <c r="A77" s="245">
        <v>43993</v>
      </c>
      <c r="B77" s="58" t="s">
        <v>8947</v>
      </c>
      <c r="C77" s="296" t="s">
        <v>8948</v>
      </c>
      <c r="D77" s="248" t="s">
        <v>8949</v>
      </c>
      <c r="E77" s="273">
        <v>15</v>
      </c>
      <c r="F77" s="247">
        <v>14.8</v>
      </c>
      <c r="G77" s="247">
        <v>14.95</v>
      </c>
      <c r="H77" s="254">
        <f t="shared" si="10"/>
        <v>-3.3333333333333808E-3</v>
      </c>
      <c r="I77" s="247">
        <f t="shared" si="11"/>
        <v>-0.19999999999999929</v>
      </c>
      <c r="J77" s="247">
        <f t="shared" si="12"/>
        <v>-5.0000000000000711E-2</v>
      </c>
      <c r="K77" s="266">
        <v>1</v>
      </c>
      <c r="M77" s="58" t="str">
        <f t="shared" si="13"/>
        <v>Lantern Pharma</v>
      </c>
    </row>
    <row r="78" spans="1:13" s="58" customFormat="1" ht="15" customHeight="1">
      <c r="A78" s="245">
        <v>43994</v>
      </c>
      <c r="B78" s="58" t="s">
        <v>8950</v>
      </c>
      <c r="C78" s="296" t="s">
        <v>2315</v>
      </c>
      <c r="D78" s="248" t="s">
        <v>8951</v>
      </c>
      <c r="E78" s="273">
        <v>18</v>
      </c>
      <c r="F78" s="247">
        <v>26.5</v>
      </c>
      <c r="G78" s="247">
        <v>28.5</v>
      </c>
      <c r="H78" s="254">
        <f t="shared" si="10"/>
        <v>0.58333333333333337</v>
      </c>
      <c r="I78" s="247">
        <f t="shared" si="11"/>
        <v>8.5</v>
      </c>
      <c r="J78" s="247">
        <f t="shared" si="12"/>
        <v>10.5</v>
      </c>
      <c r="K78" s="266">
        <v>3</v>
      </c>
      <c r="M78" s="58" t="str">
        <f t="shared" si="13"/>
        <v>Avidity Biosciences</v>
      </c>
    </row>
    <row r="79" spans="1:13" s="58" customFormat="1" ht="15" customHeight="1">
      <c r="A79" s="245">
        <v>43994</v>
      </c>
      <c r="B79" s="58" t="s">
        <v>8952</v>
      </c>
      <c r="C79" s="296" t="s">
        <v>8953</v>
      </c>
      <c r="D79" s="248" t="s">
        <v>8954</v>
      </c>
      <c r="E79" s="273">
        <v>23</v>
      </c>
      <c r="F79" s="247">
        <v>27.5</v>
      </c>
      <c r="G79" s="247">
        <v>27.15</v>
      </c>
      <c r="H79" s="254">
        <f t="shared" si="10"/>
        <v>0.18043478260869558</v>
      </c>
      <c r="I79" s="247">
        <f t="shared" si="11"/>
        <v>4.5</v>
      </c>
      <c r="J79" s="247">
        <f t="shared" si="12"/>
        <v>4.1499999999999986</v>
      </c>
      <c r="K79" s="266">
        <v>3</v>
      </c>
      <c r="M79" s="58" t="str">
        <f t="shared" si="13"/>
        <v>AZEK Company (The)</v>
      </c>
    </row>
    <row r="80" spans="1:13" s="58" customFormat="1" ht="15" customHeight="1">
      <c r="A80" s="245">
        <v>43994</v>
      </c>
      <c r="B80" s="58" t="s">
        <v>8955</v>
      </c>
      <c r="C80" s="296" t="s">
        <v>8956</v>
      </c>
      <c r="D80" s="248" t="s">
        <v>8957</v>
      </c>
      <c r="E80" s="273">
        <v>16.5</v>
      </c>
      <c r="F80" s="247">
        <v>22.8</v>
      </c>
      <c r="G80" s="247">
        <v>24.63</v>
      </c>
      <c r="H80" s="254">
        <f t="shared" si="10"/>
        <v>0.49272727272727268</v>
      </c>
      <c r="I80" s="247">
        <f t="shared" si="11"/>
        <v>6.3000000000000007</v>
      </c>
      <c r="J80" s="247">
        <f t="shared" si="12"/>
        <v>8.129999999999999</v>
      </c>
      <c r="K80" s="266">
        <v>3</v>
      </c>
      <c r="M80" s="58" t="str">
        <f t="shared" si="13"/>
        <v>Burning Rock Biotech Ltd.</v>
      </c>
    </row>
    <row r="81" spans="1:13" s="58" customFormat="1" ht="15" customHeight="1">
      <c r="A81" s="245">
        <v>43994</v>
      </c>
      <c r="B81" s="58" t="s">
        <v>8958</v>
      </c>
      <c r="C81" s="296" t="s">
        <v>8959</v>
      </c>
      <c r="D81" s="248" t="s">
        <v>8048</v>
      </c>
      <c r="E81" s="273">
        <v>19</v>
      </c>
      <c r="F81" s="247">
        <v>22.15</v>
      </c>
      <c r="G81" s="247">
        <v>24.69</v>
      </c>
      <c r="H81" s="254">
        <f t="shared" si="10"/>
        <v>0.29947368421052639</v>
      </c>
      <c r="I81" s="247">
        <f t="shared" si="11"/>
        <v>3.1499999999999986</v>
      </c>
      <c r="J81" s="247">
        <f t="shared" si="12"/>
        <v>5.6900000000000013</v>
      </c>
      <c r="K81" s="266">
        <v>3</v>
      </c>
      <c r="M81" s="58" t="str">
        <f t="shared" si="13"/>
        <v>Generation Bio</v>
      </c>
    </row>
    <row r="82" spans="1:13" s="58" customFormat="1" ht="15" customHeight="1">
      <c r="A82" s="245">
        <v>43994</v>
      </c>
      <c r="B82" s="58" t="s">
        <v>8960</v>
      </c>
      <c r="C82" s="296" t="s">
        <v>8961</v>
      </c>
      <c r="D82" s="248" t="s">
        <v>8962</v>
      </c>
      <c r="E82" s="273">
        <v>16</v>
      </c>
      <c r="F82" s="247">
        <v>20.8</v>
      </c>
      <c r="G82" s="247">
        <v>26.15</v>
      </c>
      <c r="H82" s="254">
        <f t="shared" si="10"/>
        <v>0.63437499999999991</v>
      </c>
      <c r="I82" s="247">
        <f t="shared" si="11"/>
        <v>4.8000000000000007</v>
      </c>
      <c r="J82" s="247">
        <f t="shared" si="12"/>
        <v>10.149999999999999</v>
      </c>
      <c r="K82" s="266">
        <v>3</v>
      </c>
      <c r="M82" s="58" t="str">
        <f t="shared" si="13"/>
        <v>Vaxcyte</v>
      </c>
    </row>
    <row r="83" spans="1:13" s="58" customFormat="1" ht="15" customHeight="1">
      <c r="A83" s="245">
        <v>43998</v>
      </c>
      <c r="B83" s="58" t="s">
        <v>8963</v>
      </c>
      <c r="C83" s="296" t="s">
        <v>8964</v>
      </c>
      <c r="D83" s="248" t="s">
        <v>8965</v>
      </c>
      <c r="E83" s="273">
        <v>28</v>
      </c>
      <c r="F83" s="247">
        <v>44</v>
      </c>
      <c r="G83" s="247">
        <v>44.5</v>
      </c>
      <c r="H83" s="254">
        <f t="shared" si="10"/>
        <v>0.5892857142857143</v>
      </c>
      <c r="I83" s="247">
        <f t="shared" si="11"/>
        <v>16</v>
      </c>
      <c r="J83" s="247">
        <f t="shared" si="12"/>
        <v>16.5</v>
      </c>
      <c r="K83" s="266">
        <v>3</v>
      </c>
      <c r="M83" s="58" t="str">
        <f t="shared" si="13"/>
        <v>Royalty Pharma plc</v>
      </c>
    </row>
    <row r="84" spans="1:13" s="58" customFormat="1" ht="15" customHeight="1">
      <c r="A84" s="245">
        <v>43999</v>
      </c>
      <c r="B84" s="58" t="s">
        <v>8966</v>
      </c>
      <c r="C84" s="296" t="s">
        <v>8967</v>
      </c>
      <c r="D84" s="248" t="s">
        <v>8914</v>
      </c>
      <c r="E84" s="273">
        <v>10</v>
      </c>
      <c r="F84" s="247">
        <v>10.46</v>
      </c>
      <c r="G84" s="247">
        <v>10.34</v>
      </c>
      <c r="H84" s="254">
        <f t="shared" si="10"/>
        <v>3.3999999999999989E-2</v>
      </c>
      <c r="I84" s="247">
        <f t="shared" si="11"/>
        <v>0.46000000000000085</v>
      </c>
      <c r="J84" s="247">
        <f t="shared" si="12"/>
        <v>0.33999999999999986</v>
      </c>
      <c r="K84" s="266">
        <v>1</v>
      </c>
      <c r="M84" s="58" t="str">
        <f t="shared" si="13"/>
        <v>Trebia Acquisition</v>
      </c>
    </row>
    <row r="85" spans="1:13" s="58" customFormat="1" ht="15" customHeight="1">
      <c r="A85" s="245">
        <v>44001</v>
      </c>
      <c r="B85" s="58" t="s">
        <v>8968</v>
      </c>
      <c r="C85" s="296" t="s">
        <v>8969</v>
      </c>
      <c r="D85" s="248" t="s">
        <v>8970</v>
      </c>
      <c r="E85" s="273">
        <v>20</v>
      </c>
      <c r="F85" s="247">
        <v>40</v>
      </c>
      <c r="G85" s="247">
        <v>39</v>
      </c>
      <c r="H85" s="254">
        <f t="shared" si="10"/>
        <v>0.95</v>
      </c>
      <c r="I85" s="247">
        <f t="shared" si="11"/>
        <v>20</v>
      </c>
      <c r="J85" s="247">
        <f t="shared" si="12"/>
        <v>19</v>
      </c>
      <c r="K85" s="266">
        <v>3</v>
      </c>
      <c r="M85" s="58" t="str">
        <f t="shared" si="13"/>
        <v>Forma Therapeutics Holdings</v>
      </c>
    </row>
    <row r="86" spans="1:13" s="58" customFormat="1" ht="15" customHeight="1">
      <c r="A86" s="245">
        <v>44001</v>
      </c>
      <c r="B86" s="58" t="s">
        <v>8971</v>
      </c>
      <c r="C86" s="296" t="s">
        <v>8972</v>
      </c>
      <c r="D86" s="58" t="s">
        <v>8682</v>
      </c>
      <c r="E86" s="273">
        <v>16</v>
      </c>
      <c r="F86" s="247">
        <v>16.149999999999999</v>
      </c>
      <c r="G86" s="247">
        <v>16</v>
      </c>
      <c r="H86" s="254">
        <f t="shared" si="10"/>
        <v>0</v>
      </c>
      <c r="I86" s="247">
        <f t="shared" si="11"/>
        <v>0.14999999999999858</v>
      </c>
      <c r="J86" s="247">
        <f t="shared" si="12"/>
        <v>0</v>
      </c>
      <c r="K86" s="266">
        <v>3</v>
      </c>
      <c r="L86" s="267" t="s">
        <v>3006</v>
      </c>
      <c r="M86" s="58" t="str">
        <f t="shared" si="13"/>
        <v>Genetron Holdings</v>
      </c>
    </row>
    <row r="87" spans="1:13" s="58" customFormat="1" ht="15" customHeight="1">
      <c r="A87" s="245">
        <v>44001</v>
      </c>
      <c r="B87" s="58" t="s">
        <v>8973</v>
      </c>
      <c r="C87" s="296" t="s">
        <v>8974</v>
      </c>
      <c r="D87" s="248" t="s">
        <v>8975</v>
      </c>
      <c r="E87" s="273">
        <v>15</v>
      </c>
      <c r="F87" s="247">
        <v>15.11</v>
      </c>
      <c r="G87" s="247">
        <v>13.12</v>
      </c>
      <c r="H87" s="254">
        <f t="shared" si="10"/>
        <v>-0.12533333333333338</v>
      </c>
      <c r="I87" s="247">
        <f t="shared" si="11"/>
        <v>0.10999999999999943</v>
      </c>
      <c r="J87" s="247">
        <f t="shared" si="12"/>
        <v>-1.8800000000000008</v>
      </c>
      <c r="K87" s="266">
        <v>3</v>
      </c>
      <c r="L87" s="267" t="s">
        <v>3006</v>
      </c>
      <c r="M87" s="58" t="str">
        <f t="shared" si="13"/>
        <v>Progenity</v>
      </c>
    </row>
    <row r="88" spans="1:13" s="58" customFormat="1" ht="15" customHeight="1">
      <c r="A88" s="245">
        <v>44001</v>
      </c>
      <c r="B88" s="58" t="s">
        <v>8976</v>
      </c>
      <c r="C88" s="296" t="s">
        <v>8977</v>
      </c>
      <c r="D88" s="248" t="s">
        <v>8978</v>
      </c>
      <c r="E88" s="273">
        <v>20</v>
      </c>
      <c r="F88" s="247">
        <v>32.049999999999997</v>
      </c>
      <c r="G88" s="247">
        <v>30.8</v>
      </c>
      <c r="H88" s="254">
        <f t="shared" si="10"/>
        <v>0.54</v>
      </c>
      <c r="I88" s="247">
        <f t="shared" si="11"/>
        <v>12.049999999999997</v>
      </c>
      <c r="J88" s="247">
        <f t="shared" si="12"/>
        <v>10.8</v>
      </c>
      <c r="K88" s="266">
        <v>3</v>
      </c>
      <c r="M88" s="58" t="str">
        <f t="shared" si="13"/>
        <v>Repare Therapeutics</v>
      </c>
    </row>
    <row r="89" spans="1:13" s="58" customFormat="1" ht="15" customHeight="1">
      <c r="A89" s="251">
        <v>44006</v>
      </c>
      <c r="B89" s="58" t="s">
        <v>8979</v>
      </c>
      <c r="C89" s="298" t="s">
        <v>8980</v>
      </c>
      <c r="D89" s="250" t="s">
        <v>4937</v>
      </c>
      <c r="E89" s="273">
        <v>10</v>
      </c>
      <c r="F89" s="247">
        <v>10.01</v>
      </c>
      <c r="G89" s="247">
        <v>10.5</v>
      </c>
      <c r="H89" s="254">
        <f t="shared" si="10"/>
        <v>0.05</v>
      </c>
      <c r="I89" s="247">
        <f t="shared" si="11"/>
        <v>9.9999999999997868E-3</v>
      </c>
      <c r="J89" s="247">
        <f t="shared" si="12"/>
        <v>0.5</v>
      </c>
      <c r="K89" s="266">
        <v>1</v>
      </c>
      <c r="M89" s="58" t="str">
        <f t="shared" si="13"/>
        <v>Brilliant Acquisition</v>
      </c>
    </row>
    <row r="90" spans="1:13" s="58" customFormat="1" ht="12" customHeight="1">
      <c r="A90" s="245">
        <v>44008</v>
      </c>
      <c r="B90" s="58" t="s">
        <v>8981</v>
      </c>
      <c r="C90" s="296" t="s">
        <v>8982</v>
      </c>
      <c r="D90" s="248" t="s">
        <v>8983</v>
      </c>
      <c r="E90" s="273">
        <v>20</v>
      </c>
      <c r="F90" s="247">
        <v>45</v>
      </c>
      <c r="G90" s="247">
        <v>50.5</v>
      </c>
      <c r="H90" s="254">
        <f t="shared" si="10"/>
        <v>1.5249999999999999</v>
      </c>
      <c r="I90" s="247">
        <f t="shared" si="11"/>
        <v>25</v>
      </c>
      <c r="J90" s="247">
        <f t="shared" si="12"/>
        <v>30.5</v>
      </c>
      <c r="K90" s="266">
        <v>2</v>
      </c>
      <c r="M90" s="58" t="str">
        <f t="shared" si="13"/>
        <v>Agora</v>
      </c>
    </row>
    <row r="91" spans="1:13" s="58" customFormat="1" ht="15" customHeight="1">
      <c r="A91" s="245">
        <v>44008</v>
      </c>
      <c r="B91" s="58" t="s">
        <v>8984</v>
      </c>
      <c r="C91" s="296" t="s">
        <v>8985</v>
      </c>
      <c r="D91" s="248" t="s">
        <v>8986</v>
      </c>
      <c r="E91" s="273">
        <v>17</v>
      </c>
      <c r="F91" s="247">
        <v>22.26</v>
      </c>
      <c r="G91" s="247">
        <v>22</v>
      </c>
      <c r="H91" s="254">
        <f t="shared" si="10"/>
        <v>0.29411764705882354</v>
      </c>
      <c r="I91" s="247">
        <f t="shared" si="11"/>
        <v>5.2600000000000016</v>
      </c>
      <c r="J91" s="247">
        <f t="shared" si="12"/>
        <v>5</v>
      </c>
      <c r="K91" s="266">
        <v>3</v>
      </c>
      <c r="M91" s="58" t="str">
        <f t="shared" si="13"/>
        <v>Akouos</v>
      </c>
    </row>
    <row r="92" spans="1:13" s="58" customFormat="1" ht="15" customHeight="1">
      <c r="A92" s="245">
        <v>44008</v>
      </c>
      <c r="B92" s="58" t="s">
        <v>8987</v>
      </c>
      <c r="C92" s="296" t="s">
        <v>8988</v>
      </c>
      <c r="D92" s="248" t="s">
        <v>8989</v>
      </c>
      <c r="E92" s="273">
        <v>16</v>
      </c>
      <c r="F92" s="247">
        <v>15.5</v>
      </c>
      <c r="G92" s="247">
        <v>15.45</v>
      </c>
      <c r="H92" s="254">
        <f t="shared" si="10"/>
        <v>-3.4375000000000044E-2</v>
      </c>
      <c r="I92" s="247">
        <f t="shared" si="11"/>
        <v>-0.5</v>
      </c>
      <c r="J92" s="247">
        <f t="shared" si="12"/>
        <v>-0.55000000000000071</v>
      </c>
      <c r="K92" s="266">
        <v>2</v>
      </c>
      <c r="L92" s="267" t="s">
        <v>3006</v>
      </c>
      <c r="M92" s="58" t="str">
        <f t="shared" si="13"/>
        <v>Albertsons Companies</v>
      </c>
    </row>
    <row r="93" spans="1:13" s="58" customFormat="1" ht="15" customHeight="1">
      <c r="A93" s="245">
        <v>44008</v>
      </c>
      <c r="B93" s="58" t="s">
        <v>8990</v>
      </c>
      <c r="C93" s="296" t="s">
        <v>8991</v>
      </c>
      <c r="D93" s="248" t="s">
        <v>8992</v>
      </c>
      <c r="E93" s="273">
        <v>5.23</v>
      </c>
      <c r="F93" s="247">
        <v>4.5999999999999996</v>
      </c>
      <c r="G93" s="247">
        <v>5</v>
      </c>
      <c r="H93" s="254">
        <f t="shared" si="10"/>
        <v>-4.3977055449330865E-2</v>
      </c>
      <c r="I93" s="247">
        <f t="shared" si="11"/>
        <v>-0.63000000000000078</v>
      </c>
      <c r="J93" s="247">
        <f t="shared" si="12"/>
        <v>-0.23000000000000043</v>
      </c>
      <c r="K93" s="266" t="s">
        <v>5829</v>
      </c>
      <c r="M93" s="58" t="str">
        <f t="shared" si="13"/>
        <v>Ebang International Holdings</v>
      </c>
    </row>
    <row r="94" spans="1:13" s="58" customFormat="1" ht="15" customHeight="1">
      <c r="A94" s="245">
        <v>44008</v>
      </c>
      <c r="B94" s="58" t="s">
        <v>8993</v>
      </c>
      <c r="C94" s="296" t="s">
        <v>8994</v>
      </c>
      <c r="D94" s="248" t="s">
        <v>7614</v>
      </c>
      <c r="E94" s="273">
        <v>10</v>
      </c>
      <c r="F94" s="247">
        <v>10.25</v>
      </c>
      <c r="G94" s="247">
        <v>10.16</v>
      </c>
      <c r="H94" s="254">
        <f t="shared" si="10"/>
        <v>1.6000000000000014E-2</v>
      </c>
      <c r="I94" s="247">
        <f t="shared" si="11"/>
        <v>0.25</v>
      </c>
      <c r="J94" s="247">
        <f t="shared" si="12"/>
        <v>0.16000000000000014</v>
      </c>
      <c r="K94" s="266">
        <v>1</v>
      </c>
      <c r="M94" s="58" t="str">
        <f t="shared" si="13"/>
        <v>Fusion Acquisition</v>
      </c>
    </row>
    <row r="95" spans="1:13" s="58" customFormat="1" ht="15" customHeight="1">
      <c r="A95" s="245">
        <v>44008</v>
      </c>
      <c r="B95" s="58" t="s">
        <v>8995</v>
      </c>
      <c r="C95" s="296" t="s">
        <v>8996</v>
      </c>
      <c r="D95" s="248" t="s">
        <v>8997</v>
      </c>
      <c r="E95" s="273">
        <v>17</v>
      </c>
      <c r="F95" s="247">
        <v>18.5</v>
      </c>
      <c r="G95" s="247">
        <v>17</v>
      </c>
      <c r="H95" s="254">
        <f t="shared" si="10"/>
        <v>0</v>
      </c>
      <c r="I95" s="247">
        <f t="shared" si="11"/>
        <v>1.5</v>
      </c>
      <c r="J95" s="247">
        <f t="shared" si="12"/>
        <v>0</v>
      </c>
      <c r="K95" s="266">
        <v>3</v>
      </c>
      <c r="M95" s="58" t="str">
        <f t="shared" si="13"/>
        <v>Fusion Pharmaceuticals</v>
      </c>
    </row>
    <row r="96" spans="1:13" s="58" customFormat="1" ht="15" customHeight="1">
      <c r="A96" s="245">
        <v>44008</v>
      </c>
      <c r="B96" s="58" t="s">
        <v>8998</v>
      </c>
      <c r="C96" s="296" t="s">
        <v>8999</v>
      </c>
      <c r="D96" s="248" t="s">
        <v>6893</v>
      </c>
      <c r="E96" s="273">
        <v>10</v>
      </c>
      <c r="F96" s="247">
        <v>10.050000000000001</v>
      </c>
      <c r="G96" s="247">
        <v>10.050000000000001</v>
      </c>
      <c r="H96" s="254">
        <f t="shared" si="10"/>
        <v>5.0000000000000712E-3</v>
      </c>
      <c r="I96" s="247">
        <f t="shared" si="11"/>
        <v>5.0000000000000711E-2</v>
      </c>
      <c r="J96" s="247">
        <f t="shared" si="12"/>
        <v>5.0000000000000711E-2</v>
      </c>
      <c r="K96" s="266">
        <v>1</v>
      </c>
      <c r="M96" s="58" t="str">
        <f t="shared" si="13"/>
        <v>Kensington Capital Acquisition</v>
      </c>
    </row>
    <row r="97" spans="1:13" s="58" customFormat="1" ht="15" customHeight="1">
      <c r="A97" s="245">
        <v>44008</v>
      </c>
      <c r="B97" s="58" t="s">
        <v>9000</v>
      </c>
      <c r="C97" s="296" t="s">
        <v>9001</v>
      </c>
      <c r="D97" s="248" t="s">
        <v>5092</v>
      </c>
      <c r="E97" s="273">
        <v>16</v>
      </c>
      <c r="F97" s="247">
        <v>16</v>
      </c>
      <c r="G97" s="247">
        <v>19</v>
      </c>
      <c r="H97" s="254">
        <f t="shared" si="10"/>
        <v>0.1875</v>
      </c>
      <c r="I97" s="247">
        <f t="shared" si="11"/>
        <v>0</v>
      </c>
      <c r="J97" s="247">
        <f t="shared" si="12"/>
        <v>3</v>
      </c>
      <c r="K97" s="266">
        <v>2</v>
      </c>
      <c r="M97" s="58" t="str">
        <f t="shared" si="13"/>
        <v>PolyPid</v>
      </c>
    </row>
    <row r="98" spans="1:13" s="58" customFormat="1" ht="15" customHeight="1">
      <c r="A98" s="245">
        <v>44012</v>
      </c>
      <c r="B98" s="58" t="s">
        <v>9002</v>
      </c>
      <c r="C98" s="296" t="s">
        <v>9003</v>
      </c>
      <c r="D98" s="248" t="s">
        <v>6277</v>
      </c>
      <c r="E98" s="273">
        <v>10</v>
      </c>
      <c r="F98" s="247">
        <v>10.4</v>
      </c>
      <c r="G98" s="247">
        <v>10.51</v>
      </c>
      <c r="H98" s="254">
        <f t="shared" si="10"/>
        <v>5.0999999999999976E-2</v>
      </c>
      <c r="I98" s="247">
        <f t="shared" si="11"/>
        <v>0.40000000000000036</v>
      </c>
      <c r="J98" s="247">
        <f t="shared" si="12"/>
        <v>0.50999999999999979</v>
      </c>
      <c r="K98" s="266">
        <v>1</v>
      </c>
      <c r="M98" s="58" t="str">
        <f t="shared" si="13"/>
        <v>GS Acquisition Holdings Corp II</v>
      </c>
    </row>
    <row r="99" spans="1:13" s="58" customFormat="1" ht="15" customHeight="1">
      <c r="A99" s="245">
        <v>44013</v>
      </c>
      <c r="B99" s="58" t="s">
        <v>9004</v>
      </c>
      <c r="C99" s="296" t="s">
        <v>9005</v>
      </c>
      <c r="D99" s="248" t="s">
        <v>8861</v>
      </c>
      <c r="E99" s="273">
        <v>22</v>
      </c>
      <c r="F99" s="247">
        <v>25</v>
      </c>
      <c r="G99" s="247">
        <v>25.35</v>
      </c>
      <c r="H99" s="254">
        <f t="shared" si="10"/>
        <v>0.15227272727272734</v>
      </c>
      <c r="I99" s="247">
        <f t="shared" si="11"/>
        <v>3</v>
      </c>
      <c r="J99" s="247">
        <f t="shared" si="12"/>
        <v>3.3500000000000014</v>
      </c>
      <c r="K99" s="266">
        <v>2</v>
      </c>
      <c r="M99" s="58" t="str">
        <f t="shared" si="13"/>
        <v>Dun &amp; Bradstreet Holdings</v>
      </c>
    </row>
    <row r="100" spans="1:13" s="58" customFormat="1" ht="15" customHeight="1">
      <c r="A100" s="245">
        <v>44013</v>
      </c>
      <c r="B100" s="58" t="s">
        <v>9006</v>
      </c>
      <c r="C100" s="296" t="s">
        <v>9007</v>
      </c>
      <c r="D100" s="248" t="s">
        <v>4344</v>
      </c>
      <c r="E100" s="273">
        <v>10</v>
      </c>
      <c r="F100" s="247">
        <v>10.85</v>
      </c>
      <c r="G100" s="247">
        <v>11.3</v>
      </c>
      <c r="H100" s="254">
        <f t="shared" si="10"/>
        <v>0.13000000000000006</v>
      </c>
      <c r="I100" s="247">
        <f t="shared" si="11"/>
        <v>0.84999999999999964</v>
      </c>
      <c r="J100" s="247">
        <f t="shared" si="12"/>
        <v>1.3000000000000007</v>
      </c>
      <c r="K100" s="266">
        <v>1</v>
      </c>
      <c r="M100" s="58" t="str">
        <f t="shared" si="13"/>
        <v>Panacea Acquisition</v>
      </c>
    </row>
    <row r="101" spans="1:13" s="58" customFormat="1" ht="15" customHeight="1">
      <c r="A101" s="245">
        <v>44014</v>
      </c>
      <c r="B101" s="58" t="s">
        <v>9008</v>
      </c>
      <c r="C101" s="296" t="s">
        <v>3382</v>
      </c>
      <c r="D101" s="248" t="s">
        <v>9009</v>
      </c>
      <c r="E101" s="273">
        <v>22</v>
      </c>
      <c r="F101" s="247">
        <v>35</v>
      </c>
      <c r="G101" s="247">
        <v>29.7</v>
      </c>
      <c r="H101" s="254">
        <f t="shared" si="10"/>
        <v>0.35</v>
      </c>
      <c r="I101" s="247">
        <f t="shared" si="11"/>
        <v>13</v>
      </c>
      <c r="J101" s="247">
        <f t="shared" si="12"/>
        <v>7.6999999999999993</v>
      </c>
      <c r="K101" s="266">
        <v>3</v>
      </c>
      <c r="M101" s="58" t="str">
        <f t="shared" si="13"/>
        <v>Accolade</v>
      </c>
    </row>
    <row r="102" spans="1:13" s="58" customFormat="1" ht="15" customHeight="1">
      <c r="A102" s="245">
        <v>44014</v>
      </c>
      <c r="B102" s="58" t="s">
        <v>9010</v>
      </c>
      <c r="C102" s="296" t="s">
        <v>9011</v>
      </c>
      <c r="D102" s="248" t="s">
        <v>9012</v>
      </c>
      <c r="E102" s="273">
        <v>10</v>
      </c>
      <c r="F102" s="247">
        <v>10.16</v>
      </c>
      <c r="G102" s="247">
        <v>10.220000000000001</v>
      </c>
      <c r="H102" s="254">
        <f t="shared" si="10"/>
        <v>2.2000000000000065E-2</v>
      </c>
      <c r="I102" s="247">
        <f t="shared" si="11"/>
        <v>0.16000000000000014</v>
      </c>
      <c r="J102" s="247">
        <f t="shared" si="12"/>
        <v>0.22000000000000064</v>
      </c>
      <c r="K102" s="266">
        <v>1</v>
      </c>
      <c r="M102" s="58" t="str">
        <f t="shared" si="13"/>
        <v>Capstar Special Purpose Acquisition</v>
      </c>
    </row>
    <row r="103" spans="1:13" s="58" customFormat="1" ht="15" customHeight="1">
      <c r="A103" s="245">
        <v>44014</v>
      </c>
      <c r="B103" s="58" t="s">
        <v>9013</v>
      </c>
      <c r="C103" s="296" t="s">
        <v>9014</v>
      </c>
      <c r="D103" s="248" t="s">
        <v>9015</v>
      </c>
      <c r="E103" s="273">
        <v>29</v>
      </c>
      <c r="F103" s="247">
        <v>50.06</v>
      </c>
      <c r="G103" s="247">
        <v>69.41</v>
      </c>
      <c r="H103" s="254">
        <f t="shared" si="10"/>
        <v>1.3934482758620688</v>
      </c>
      <c r="I103" s="247">
        <f t="shared" si="11"/>
        <v>21.060000000000002</v>
      </c>
      <c r="J103" s="247">
        <f t="shared" si="12"/>
        <v>40.409999999999997</v>
      </c>
      <c r="K103" s="266">
        <v>3</v>
      </c>
      <c r="M103" s="58" t="str">
        <f t="shared" si="13"/>
        <v>Lemonade</v>
      </c>
    </row>
    <row r="104" spans="1:13" s="58" customFormat="1" ht="15" customHeight="1">
      <c r="A104" s="245">
        <v>44020</v>
      </c>
      <c r="B104" s="58" t="s">
        <v>9016</v>
      </c>
      <c r="C104" s="296" t="s">
        <v>9017</v>
      </c>
      <c r="D104" s="248" t="s">
        <v>9018</v>
      </c>
      <c r="E104" s="273">
        <v>16</v>
      </c>
      <c r="F104" s="247">
        <v>20.45</v>
      </c>
      <c r="G104" s="247">
        <v>23.43</v>
      </c>
      <c r="H104" s="254">
        <f>(G104-E104)/E104</f>
        <v>0.46437499999999998</v>
      </c>
      <c r="I104" s="247">
        <f>(F104-E104)</f>
        <v>4.4499999999999993</v>
      </c>
      <c r="J104" s="247">
        <f>G104-E104</f>
        <v>7.43</v>
      </c>
      <c r="K104" s="266" t="s">
        <v>5829</v>
      </c>
      <c r="M104" s="58" t="str">
        <f t="shared" si="13"/>
        <v>BlueCity Holdings</v>
      </c>
    </row>
    <row r="105" spans="1:13" s="58" customFormat="1" ht="15" customHeight="1">
      <c r="A105" s="245">
        <v>44020</v>
      </c>
      <c r="B105" s="58" t="s">
        <v>9019</v>
      </c>
      <c r="C105" s="296" t="s">
        <v>9020</v>
      </c>
      <c r="D105" s="248" t="s">
        <v>3152</v>
      </c>
      <c r="E105" s="273">
        <v>10</v>
      </c>
      <c r="F105" s="247">
        <v>11.25</v>
      </c>
      <c r="G105" s="247">
        <v>12.02</v>
      </c>
      <c r="H105" s="254">
        <f>(G105-E105)/E105</f>
        <v>0.20199999999999996</v>
      </c>
      <c r="I105" s="247">
        <f>(F105-E105)</f>
        <v>1.25</v>
      </c>
      <c r="J105" s="247">
        <f>G105-E105</f>
        <v>2.0199999999999996</v>
      </c>
      <c r="K105" s="266">
        <v>1</v>
      </c>
      <c r="L105" s="267" t="s">
        <v>3006</v>
      </c>
      <c r="M105" s="58" t="str">
        <f t="shared" si="13"/>
        <v>Therapeutics Acquisition</v>
      </c>
    </row>
    <row r="106" spans="1:13" s="58" customFormat="1" ht="15" customHeight="1">
      <c r="A106" s="245">
        <v>44022</v>
      </c>
      <c r="B106" s="58" t="s">
        <v>9021</v>
      </c>
      <c r="C106" s="296" t="s">
        <v>9022</v>
      </c>
      <c r="D106" s="248" t="s">
        <v>9023</v>
      </c>
      <c r="E106" s="273">
        <v>18</v>
      </c>
      <c r="F106" s="247">
        <v>54.75</v>
      </c>
      <c r="G106" s="247">
        <v>47.99</v>
      </c>
      <c r="H106" s="254">
        <f>(G106-E106)/E106</f>
        <v>1.6661111111111113</v>
      </c>
      <c r="I106" s="247">
        <f>(F106-E106)</f>
        <v>36.75</v>
      </c>
      <c r="J106" s="247">
        <f>G106-E106</f>
        <v>29.990000000000002</v>
      </c>
      <c r="K106" s="266">
        <v>3</v>
      </c>
      <c r="M106" s="58" t="str">
        <f t="shared" si="13"/>
        <v>Nkarta</v>
      </c>
    </row>
    <row r="107" spans="1:13" s="58" customFormat="1" ht="15" customHeight="1">
      <c r="A107" s="245">
        <v>44022</v>
      </c>
      <c r="B107" s="58" t="s">
        <v>9024</v>
      </c>
      <c r="C107" s="296" t="s">
        <v>9025</v>
      </c>
      <c r="D107" s="248" t="s">
        <v>9026</v>
      </c>
      <c r="E107" s="273">
        <v>16</v>
      </c>
      <c r="F107" s="247">
        <v>17</v>
      </c>
      <c r="G107" s="247">
        <v>15.35</v>
      </c>
      <c r="H107" s="254">
        <f>(G107-E107)/E107</f>
        <v>-4.0625000000000022E-2</v>
      </c>
      <c r="I107" s="247">
        <f>(F107-E107)</f>
        <v>1</v>
      </c>
      <c r="J107" s="247">
        <f>G107-E107</f>
        <v>-0.65000000000000036</v>
      </c>
      <c r="K107" s="266">
        <v>3</v>
      </c>
      <c r="M107" s="58" t="str">
        <f t="shared" si="13"/>
        <v>Poseida Therapeutics</v>
      </c>
    </row>
    <row r="108" spans="1:13" s="58" customFormat="1" ht="15" customHeight="1">
      <c r="A108" s="245">
        <v>44022</v>
      </c>
      <c r="B108" s="58" t="s">
        <v>9027</v>
      </c>
      <c r="C108" s="296" t="s">
        <v>9028</v>
      </c>
      <c r="D108" s="248" t="s">
        <v>9029</v>
      </c>
      <c r="E108" s="273">
        <v>10</v>
      </c>
      <c r="F108" s="247">
        <v>15.31</v>
      </c>
      <c r="G108" s="247">
        <v>12.77</v>
      </c>
      <c r="H108" s="254">
        <f>(G108-E108)/E108</f>
        <v>0.27699999999999997</v>
      </c>
      <c r="I108" s="247">
        <f>(F108-E108)</f>
        <v>5.3100000000000005</v>
      </c>
      <c r="J108" s="247">
        <f>G108-E108</f>
        <v>2.7699999999999996</v>
      </c>
      <c r="K108" s="266">
        <v>2</v>
      </c>
      <c r="L108" s="267" t="s">
        <v>3006</v>
      </c>
      <c r="M108" s="58" t="str">
        <f t="shared" si="13"/>
        <v>Quhuo Limited</v>
      </c>
    </row>
    <row r="109" spans="1:13" s="58" customFormat="1" ht="15" customHeight="1">
      <c r="A109" s="245">
        <v>44025</v>
      </c>
      <c r="B109" s="58" t="s">
        <v>9030</v>
      </c>
      <c r="C109" s="296" t="s">
        <v>9031</v>
      </c>
      <c r="D109" s="250" t="s">
        <v>7800</v>
      </c>
      <c r="E109" s="273">
        <v>10</v>
      </c>
      <c r="F109" s="247">
        <v>10.029999999999999</v>
      </c>
      <c r="G109" s="247">
        <v>10.11</v>
      </c>
      <c r="H109" s="254">
        <f t="shared" ref="H109:H172" si="14">(G109-E109)/E109</f>
        <v>1.0999999999999944E-2</v>
      </c>
      <c r="I109" s="247">
        <f t="shared" ref="I109:I172" si="15">(F109-E109)</f>
        <v>2.9999999999999361E-2</v>
      </c>
      <c r="J109" s="247">
        <f t="shared" ref="J109:J172" si="16">G109-E109</f>
        <v>0.10999999999999943</v>
      </c>
      <c r="K109" s="266">
        <v>1</v>
      </c>
      <c r="L109" s="267"/>
      <c r="M109" s="58" t="str">
        <f t="shared" si="13"/>
        <v>PTK Acquisition</v>
      </c>
    </row>
    <row r="110" spans="1:13" s="58" customFormat="1" ht="15" customHeight="1">
      <c r="A110" s="245">
        <v>44026</v>
      </c>
      <c r="B110" s="58" t="s">
        <v>9032</v>
      </c>
      <c r="C110" s="296" t="s">
        <v>3612</v>
      </c>
      <c r="D110" s="250" t="s">
        <v>5900</v>
      </c>
      <c r="E110" s="273">
        <v>10</v>
      </c>
      <c r="F110" s="247">
        <v>10.42</v>
      </c>
      <c r="G110" s="247">
        <v>10.35</v>
      </c>
      <c r="H110" s="254">
        <f t="shared" si="14"/>
        <v>3.4999999999999962E-2</v>
      </c>
      <c r="I110" s="247">
        <f t="shared" si="15"/>
        <v>0.41999999999999993</v>
      </c>
      <c r="J110" s="247">
        <f t="shared" si="16"/>
        <v>0.34999999999999964</v>
      </c>
      <c r="K110" s="266">
        <v>1</v>
      </c>
      <c r="L110" s="267"/>
      <c r="M110" s="58" t="str">
        <f t="shared" si="13"/>
        <v>Artius Acquisition</v>
      </c>
    </row>
    <row r="111" spans="1:13" s="58" customFormat="1" ht="15" customHeight="1">
      <c r="A111" s="245">
        <v>44026</v>
      </c>
      <c r="B111" s="58" t="s">
        <v>9033</v>
      </c>
      <c r="C111" s="296" t="s">
        <v>9034</v>
      </c>
      <c r="D111" s="248" t="s">
        <v>9035</v>
      </c>
      <c r="E111" s="273">
        <v>31</v>
      </c>
      <c r="F111" s="247">
        <v>71</v>
      </c>
      <c r="G111" s="247">
        <v>91.59</v>
      </c>
      <c r="H111" s="254">
        <f t="shared" si="14"/>
        <v>1.9545161290322581</v>
      </c>
      <c r="I111" s="247">
        <f t="shared" si="15"/>
        <v>40</v>
      </c>
      <c r="J111" s="247">
        <f t="shared" si="16"/>
        <v>60.59</v>
      </c>
      <c r="K111" s="266">
        <v>3</v>
      </c>
      <c r="L111" s="267"/>
      <c r="M111" s="58" t="str">
        <f t="shared" si="13"/>
        <v>nCino</v>
      </c>
    </row>
    <row r="112" spans="1:13" s="58" customFormat="1" ht="15" customHeight="1">
      <c r="A112" s="245">
        <v>44027</v>
      </c>
      <c r="B112" s="58" t="s">
        <v>9036</v>
      </c>
      <c r="C112" s="296" t="s">
        <v>9037</v>
      </c>
      <c r="D112" s="248" t="s">
        <v>1816</v>
      </c>
      <c r="E112" s="273">
        <v>10</v>
      </c>
      <c r="F112" s="247">
        <v>10.050000000000001</v>
      </c>
      <c r="G112" s="247">
        <v>10.029999999999999</v>
      </c>
      <c r="H112" s="254">
        <f t="shared" si="14"/>
        <v>2.9999999999999359E-3</v>
      </c>
      <c r="I112" s="247">
        <f t="shared" si="15"/>
        <v>5.0000000000000711E-2</v>
      </c>
      <c r="J112" s="247">
        <f t="shared" si="16"/>
        <v>2.9999999999999361E-2</v>
      </c>
      <c r="K112" s="266">
        <v>1</v>
      </c>
      <c r="L112" s="267"/>
      <c r="M112" s="58" t="str">
        <f t="shared" si="13"/>
        <v>D8 Holdings</v>
      </c>
    </row>
    <row r="113" spans="1:13" s="58" customFormat="1" ht="15" customHeight="1">
      <c r="A113" s="245">
        <v>44027</v>
      </c>
      <c r="B113" s="58" t="s">
        <v>9038</v>
      </c>
      <c r="C113" s="296" t="s">
        <v>9039</v>
      </c>
      <c r="D113" s="248" t="s">
        <v>9040</v>
      </c>
      <c r="E113" s="273">
        <v>21</v>
      </c>
      <c r="F113" s="247">
        <v>25</v>
      </c>
      <c r="G113" s="247">
        <v>19.13</v>
      </c>
      <c r="H113" s="254">
        <f t="shared" si="14"/>
        <v>-8.9047619047619098E-2</v>
      </c>
      <c r="I113" s="247">
        <f t="shared" si="15"/>
        <v>4</v>
      </c>
      <c r="J113" s="247">
        <f t="shared" si="16"/>
        <v>-1.870000000000001</v>
      </c>
      <c r="K113" s="266">
        <v>3</v>
      </c>
      <c r="L113" s="267"/>
      <c r="M113" s="58" t="str">
        <f t="shared" si="13"/>
        <v>GoHealth</v>
      </c>
    </row>
    <row r="114" spans="1:13" s="58" customFormat="1" ht="15" customHeight="1">
      <c r="A114" s="245">
        <v>44027</v>
      </c>
      <c r="B114" s="58" t="s">
        <v>9041</v>
      </c>
      <c r="C114" s="296" t="s">
        <v>9042</v>
      </c>
      <c r="D114" s="248" t="s">
        <v>8568</v>
      </c>
      <c r="E114" s="273">
        <v>10</v>
      </c>
      <c r="F114" s="247">
        <v>10.1</v>
      </c>
      <c r="G114" s="247">
        <v>10.039999999999999</v>
      </c>
      <c r="H114" s="254">
        <f t="shared" si="14"/>
        <v>3.9999999999999151E-3</v>
      </c>
      <c r="I114" s="247">
        <f t="shared" si="15"/>
        <v>9.9999999999999645E-2</v>
      </c>
      <c r="J114" s="247">
        <f t="shared" si="16"/>
        <v>3.9999999999999147E-2</v>
      </c>
      <c r="K114" s="266">
        <v>1</v>
      </c>
      <c r="L114" s="267"/>
      <c r="M114" s="58" t="str">
        <f t="shared" si="13"/>
        <v>Malacca Straits Acquisition (MLACU ) (u)</v>
      </c>
    </row>
    <row r="115" spans="1:13" s="58" customFormat="1" ht="15" customHeight="1">
      <c r="A115" s="245">
        <v>44028</v>
      </c>
      <c r="B115" s="58" t="s">
        <v>9043</v>
      </c>
      <c r="C115" s="296" t="s">
        <v>9044</v>
      </c>
      <c r="D115" s="248" t="s">
        <v>1215</v>
      </c>
      <c r="E115" s="273">
        <v>10</v>
      </c>
      <c r="F115" s="247">
        <v>10.199999999999999</v>
      </c>
      <c r="G115" s="247">
        <v>10.17</v>
      </c>
      <c r="H115" s="254">
        <f t="shared" si="14"/>
        <v>1.6999999999999994E-2</v>
      </c>
      <c r="I115" s="247">
        <f t="shared" si="15"/>
        <v>0.19999999999999929</v>
      </c>
      <c r="J115" s="247">
        <f t="shared" si="16"/>
        <v>0.16999999999999993</v>
      </c>
      <c r="K115" s="266">
        <v>1</v>
      </c>
      <c r="L115" s="267"/>
      <c r="M115" s="58" t="str">
        <f t="shared" si="13"/>
        <v>HPX Corp.</v>
      </c>
    </row>
    <row r="116" spans="1:13" s="58" customFormat="1" ht="15" customHeight="1">
      <c r="A116" s="245">
        <v>44028</v>
      </c>
      <c r="B116" s="58" t="s">
        <v>9045</v>
      </c>
      <c r="C116" s="296" t="s">
        <v>9046</v>
      </c>
      <c r="D116" s="248" t="s">
        <v>9047</v>
      </c>
      <c r="E116" s="273">
        <v>20</v>
      </c>
      <c r="F116" s="247">
        <v>35</v>
      </c>
      <c r="G116" s="247">
        <v>35.049999999999997</v>
      </c>
      <c r="H116" s="254">
        <f t="shared" si="14"/>
        <v>0.75249999999999984</v>
      </c>
      <c r="I116" s="247">
        <f t="shared" si="15"/>
        <v>15</v>
      </c>
      <c r="J116" s="247">
        <f t="shared" si="16"/>
        <v>15.049999999999997</v>
      </c>
      <c r="K116" s="266">
        <v>3</v>
      </c>
      <c r="L116" s="267"/>
      <c r="M116" s="58" t="str">
        <f t="shared" si="13"/>
        <v>Relay Therapeutics</v>
      </c>
    </row>
    <row r="117" spans="1:13" s="58" customFormat="1" ht="15" customHeight="1">
      <c r="A117" s="245">
        <v>44028</v>
      </c>
      <c r="B117" s="58" t="s">
        <v>9048</v>
      </c>
      <c r="C117" s="296" t="s">
        <v>9049</v>
      </c>
      <c r="D117" s="248" t="s">
        <v>9050</v>
      </c>
      <c r="E117" s="273">
        <v>15</v>
      </c>
      <c r="F117" s="247">
        <v>17.05</v>
      </c>
      <c r="G117" s="247">
        <v>15.51</v>
      </c>
      <c r="H117" s="254">
        <f t="shared" si="14"/>
        <v>3.3999999999999989E-2</v>
      </c>
      <c r="I117" s="247">
        <f t="shared" si="15"/>
        <v>2.0500000000000007</v>
      </c>
      <c r="J117" s="247">
        <f t="shared" si="16"/>
        <v>0.50999999999999979</v>
      </c>
      <c r="K117" s="266">
        <v>3</v>
      </c>
      <c r="L117" s="267"/>
      <c r="M117" s="58" t="str">
        <f t="shared" si="13"/>
        <v>Trean Insurance Group</v>
      </c>
    </row>
    <row r="118" spans="1:13" s="58" customFormat="1" ht="15" customHeight="1">
      <c r="A118" s="245">
        <v>44029</v>
      </c>
      <c r="B118" s="58" t="s">
        <v>9051</v>
      </c>
      <c r="C118" s="296" t="s">
        <v>9052</v>
      </c>
      <c r="D118" s="248" t="s">
        <v>9053</v>
      </c>
      <c r="E118" s="273">
        <v>18</v>
      </c>
      <c r="F118" s="247">
        <v>36.5</v>
      </c>
      <c r="G118" s="247">
        <v>30</v>
      </c>
      <c r="H118" s="254">
        <f t="shared" si="14"/>
        <v>0.66666666666666663</v>
      </c>
      <c r="I118" s="247">
        <f t="shared" si="15"/>
        <v>18.5</v>
      </c>
      <c r="J118" s="247">
        <f t="shared" si="16"/>
        <v>12</v>
      </c>
      <c r="K118" s="266">
        <v>3</v>
      </c>
      <c r="L118" s="267"/>
      <c r="M118" s="58" t="str">
        <f t="shared" si="13"/>
        <v>ALX Oncology Holdings</v>
      </c>
    </row>
    <row r="119" spans="1:13" s="58" customFormat="1" ht="15" customHeight="1">
      <c r="A119" s="245">
        <v>44029</v>
      </c>
      <c r="B119" s="58" t="s">
        <v>9054</v>
      </c>
      <c r="C119" s="296" t="s">
        <v>9055</v>
      </c>
      <c r="D119" s="248" t="s">
        <v>9056</v>
      </c>
      <c r="E119" s="273">
        <v>22</v>
      </c>
      <c r="F119" s="247">
        <v>51.03</v>
      </c>
      <c r="G119" s="247">
        <v>65.45</v>
      </c>
      <c r="H119" s="254">
        <f t="shared" si="14"/>
        <v>1.9750000000000001</v>
      </c>
      <c r="I119" s="247">
        <f t="shared" si="15"/>
        <v>29.03</v>
      </c>
      <c r="J119" s="247">
        <f t="shared" si="16"/>
        <v>43.45</v>
      </c>
      <c r="K119" s="266">
        <v>3</v>
      </c>
      <c r="L119" s="267"/>
      <c r="M119" s="58" t="str">
        <f t="shared" si="13"/>
        <v>Berkeley Lights</v>
      </c>
    </row>
    <row r="120" spans="1:13" s="58" customFormat="1" ht="17.25" customHeight="1">
      <c r="A120" s="245">
        <v>44029</v>
      </c>
      <c r="B120" s="58" t="s">
        <v>9057</v>
      </c>
      <c r="C120" s="296" t="s">
        <v>9058</v>
      </c>
      <c r="D120" s="248" t="s">
        <v>5739</v>
      </c>
      <c r="E120" s="273">
        <v>10</v>
      </c>
      <c r="F120" s="247">
        <v>10.51</v>
      </c>
      <c r="G120" s="247">
        <v>10.63</v>
      </c>
      <c r="H120" s="254">
        <f t="shared" si="14"/>
        <v>6.3000000000000084E-2</v>
      </c>
      <c r="I120" s="247">
        <f t="shared" si="15"/>
        <v>0.50999999999999979</v>
      </c>
      <c r="J120" s="247">
        <f t="shared" si="16"/>
        <v>0.63000000000000078</v>
      </c>
      <c r="K120" s="266">
        <v>1</v>
      </c>
      <c r="L120" s="267"/>
      <c r="M120" s="58" t="str">
        <f t="shared" si="13"/>
        <v>Deerfield Healthcare Technology Acquisitions</v>
      </c>
    </row>
    <row r="121" spans="1:13" s="58" customFormat="1" ht="15" customHeight="1">
      <c r="A121" s="245">
        <v>44029</v>
      </c>
      <c r="B121" s="58" t="s">
        <v>9059</v>
      </c>
      <c r="C121" s="296" t="s">
        <v>9060</v>
      </c>
      <c r="D121" s="248" t="s">
        <v>9061</v>
      </c>
      <c r="E121" s="273">
        <v>18</v>
      </c>
      <c r="F121" s="247">
        <v>27</v>
      </c>
      <c r="G121" s="247">
        <v>18.100000000000001</v>
      </c>
      <c r="H121" s="254">
        <f t="shared" si="14"/>
        <v>5.5555555555556347E-3</v>
      </c>
      <c r="I121" s="247">
        <f t="shared" si="15"/>
        <v>9</v>
      </c>
      <c r="J121" s="247">
        <f t="shared" si="16"/>
        <v>0.10000000000000142</v>
      </c>
      <c r="K121" s="266">
        <v>3</v>
      </c>
      <c r="L121" s="267"/>
      <c r="M121" s="58" t="str">
        <f t="shared" si="13"/>
        <v>Pandion Therapeutics Holdco</v>
      </c>
    </row>
    <row r="122" spans="1:13" s="58" customFormat="1" ht="15" customHeight="1">
      <c r="A122" s="245">
        <v>44034</v>
      </c>
      <c r="B122" s="58" t="s">
        <v>9062</v>
      </c>
      <c r="C122" s="296" t="s">
        <v>9063</v>
      </c>
      <c r="D122" s="248" t="s">
        <v>9064</v>
      </c>
      <c r="E122" s="273">
        <v>26</v>
      </c>
      <c r="F122" s="247">
        <v>46</v>
      </c>
      <c r="G122" s="247">
        <v>39.200000000000003</v>
      </c>
      <c r="H122" s="254">
        <f t="shared" si="14"/>
        <v>0.50769230769230778</v>
      </c>
      <c r="I122" s="247">
        <f t="shared" si="15"/>
        <v>20</v>
      </c>
      <c r="J122" s="247">
        <f t="shared" si="16"/>
        <v>13.200000000000003</v>
      </c>
      <c r="K122" s="266">
        <v>3</v>
      </c>
      <c r="L122" s="267"/>
      <c r="M122" s="58" t="str">
        <f t="shared" si="13"/>
        <v>Jamf Holding</v>
      </c>
    </row>
    <row r="123" spans="1:13" s="58" customFormat="1" ht="15" customHeight="1">
      <c r="A123" s="245">
        <v>44034</v>
      </c>
      <c r="B123" s="58" t="s">
        <v>9065</v>
      </c>
      <c r="C123" s="296" t="s">
        <v>9066</v>
      </c>
      <c r="D123" s="248" t="s">
        <v>9067</v>
      </c>
      <c r="E123" s="273">
        <v>20</v>
      </c>
      <c r="F123" s="247">
        <v>21.15</v>
      </c>
      <c r="G123" s="247">
        <v>21.3</v>
      </c>
      <c r="H123" s="254">
        <f t="shared" si="14"/>
        <v>6.500000000000003E-2</v>
      </c>
      <c r="I123" s="247">
        <f t="shared" si="15"/>
        <v>1.1499999999999986</v>
      </c>
      <c r="J123" s="247">
        <f t="shared" si="16"/>
        <v>1.3000000000000007</v>
      </c>
      <c r="K123" s="266">
        <v>2</v>
      </c>
      <c r="L123" s="267"/>
      <c r="M123" s="58" t="str">
        <f t="shared" si="13"/>
        <v>Pershing Square Tontine Holdings</v>
      </c>
    </row>
    <row r="124" spans="1:13" s="58" customFormat="1" ht="15" customHeight="1">
      <c r="A124" s="245">
        <v>44034</v>
      </c>
      <c r="B124" s="58" t="s">
        <v>9068</v>
      </c>
      <c r="C124" s="296" t="s">
        <v>9069</v>
      </c>
      <c r="D124" s="248" t="s">
        <v>4937</v>
      </c>
      <c r="E124" s="273">
        <v>10</v>
      </c>
      <c r="F124" s="247">
        <v>10.039999999999999</v>
      </c>
      <c r="G124" s="247">
        <v>10.029999999999999</v>
      </c>
      <c r="H124" s="254">
        <f t="shared" si="14"/>
        <v>2.9999999999999359E-3</v>
      </c>
      <c r="I124" s="247">
        <f t="shared" si="15"/>
        <v>3.9999999999999147E-2</v>
      </c>
      <c r="J124" s="247">
        <f t="shared" si="16"/>
        <v>2.9999999999999361E-2</v>
      </c>
      <c r="K124" s="266">
        <v>1</v>
      </c>
      <c r="L124" s="267"/>
      <c r="M124" s="58" t="str">
        <f t="shared" si="13"/>
        <v>Property Solutions Acquisition</v>
      </c>
    </row>
    <row r="125" spans="1:13" s="58" customFormat="1" ht="15" customHeight="1">
      <c r="A125" s="245">
        <v>44035</v>
      </c>
      <c r="B125" s="58" t="s">
        <v>9070</v>
      </c>
      <c r="C125" s="296" t="s">
        <v>9071</v>
      </c>
      <c r="D125" s="248" t="s">
        <v>4136</v>
      </c>
      <c r="E125" s="273">
        <v>10</v>
      </c>
      <c r="F125" s="247">
        <v>9.9600000000000009</v>
      </c>
      <c r="G125" s="247">
        <v>10</v>
      </c>
      <c r="H125" s="254">
        <f t="shared" si="14"/>
        <v>0</v>
      </c>
      <c r="I125" s="247">
        <f t="shared" si="15"/>
        <v>-3.9999999999999147E-2</v>
      </c>
      <c r="J125" s="247">
        <f t="shared" si="16"/>
        <v>0</v>
      </c>
      <c r="K125" s="266">
        <v>1</v>
      </c>
      <c r="L125" s="267"/>
      <c r="M125" s="58" t="str">
        <f t="shared" si="13"/>
        <v>East Resources Acquisition</v>
      </c>
    </row>
    <row r="126" spans="1:13" s="58" customFormat="1" ht="15" customHeight="1">
      <c r="A126" s="245">
        <v>44035</v>
      </c>
      <c r="B126" s="58" t="s">
        <v>9072</v>
      </c>
      <c r="C126" s="296" t="s">
        <v>9073</v>
      </c>
      <c r="D126" s="248" t="s">
        <v>9074</v>
      </c>
      <c r="E126" s="273">
        <v>15</v>
      </c>
      <c r="F126" s="247">
        <v>16.5</v>
      </c>
      <c r="G126" s="247">
        <v>22</v>
      </c>
      <c r="H126" s="254">
        <f t="shared" si="14"/>
        <v>0.46666666666666667</v>
      </c>
      <c r="I126" s="247">
        <f t="shared" si="15"/>
        <v>1.5</v>
      </c>
      <c r="J126" s="247">
        <f t="shared" si="16"/>
        <v>7</v>
      </c>
      <c r="K126" s="266">
        <v>1</v>
      </c>
      <c r="L126" s="267" t="s">
        <v>3006</v>
      </c>
      <c r="M126" s="58" t="str">
        <f t="shared" si="13"/>
        <v>Montrose Environmental Group</v>
      </c>
    </row>
    <row r="127" spans="1:13" s="58" customFormat="1" ht="15" customHeight="1">
      <c r="A127" s="245">
        <v>44035</v>
      </c>
      <c r="B127" s="58" t="s">
        <v>9075</v>
      </c>
      <c r="C127" s="296" t="s">
        <v>9076</v>
      </c>
      <c r="D127" s="58" t="s">
        <v>9077</v>
      </c>
      <c r="E127" s="273">
        <v>5</v>
      </c>
      <c r="F127" s="247">
        <v>5.35</v>
      </c>
      <c r="G127" s="247">
        <v>4.75</v>
      </c>
      <c r="H127" s="254">
        <f t="shared" si="14"/>
        <v>-0.05</v>
      </c>
      <c r="I127" s="247">
        <f t="shared" si="15"/>
        <v>0.34999999999999964</v>
      </c>
      <c r="J127" s="247">
        <f t="shared" si="16"/>
        <v>-0.25</v>
      </c>
      <c r="K127" s="266" t="s">
        <v>5829</v>
      </c>
      <c r="L127" s="267"/>
      <c r="M127" s="58" t="str">
        <f t="shared" si="13"/>
        <v>Skillful Craftsman Education Technology</v>
      </c>
    </row>
    <row r="128" spans="1:13" s="58" customFormat="1" ht="15" customHeight="1">
      <c r="A128" s="245">
        <v>44036</v>
      </c>
      <c r="B128" s="58" t="s">
        <v>9078</v>
      </c>
      <c r="C128" s="296" t="s">
        <v>9079</v>
      </c>
      <c r="D128" s="248" t="s">
        <v>9080</v>
      </c>
      <c r="E128" s="273">
        <v>17</v>
      </c>
      <c r="F128" s="247">
        <v>17.399999999999999</v>
      </c>
      <c r="G128" s="247">
        <v>17.760000000000002</v>
      </c>
      <c r="H128" s="254">
        <f t="shared" si="14"/>
        <v>4.4705882352941269E-2</v>
      </c>
      <c r="I128" s="247">
        <f t="shared" si="15"/>
        <v>0.39999999999999858</v>
      </c>
      <c r="J128" s="247">
        <f t="shared" si="16"/>
        <v>0.76000000000000156</v>
      </c>
      <c r="K128" s="266">
        <v>3</v>
      </c>
      <c r="L128" s="267" t="s">
        <v>3006</v>
      </c>
      <c r="M128" s="58" t="str">
        <f t="shared" si="13"/>
        <v>Annexon</v>
      </c>
    </row>
    <row r="129" spans="1:13" s="58" customFormat="1" ht="15" customHeight="1">
      <c r="A129" s="245">
        <v>44036</v>
      </c>
      <c r="B129" s="58" t="s">
        <v>9081</v>
      </c>
      <c r="C129" s="296" t="s">
        <v>9082</v>
      </c>
      <c r="D129" s="248" t="s">
        <v>1816</v>
      </c>
      <c r="E129" s="273">
        <v>10</v>
      </c>
      <c r="F129" s="247">
        <v>10.3</v>
      </c>
      <c r="G129" s="247">
        <v>10.31</v>
      </c>
      <c r="H129" s="254">
        <f t="shared" si="14"/>
        <v>3.1000000000000048E-2</v>
      </c>
      <c r="I129" s="247">
        <f t="shared" si="15"/>
        <v>0.30000000000000071</v>
      </c>
      <c r="J129" s="247">
        <f t="shared" si="16"/>
        <v>0.3100000000000005</v>
      </c>
      <c r="K129" s="266">
        <v>1</v>
      </c>
      <c r="L129" s="267"/>
      <c r="M129" s="58" t="str">
        <f t="shared" si="13"/>
        <v>Ascendant Digital Acquisition</v>
      </c>
    </row>
    <row r="130" spans="1:13" s="58" customFormat="1" ht="15" customHeight="1">
      <c r="A130" s="245">
        <v>44036</v>
      </c>
      <c r="B130" s="58" t="s">
        <v>9083</v>
      </c>
      <c r="C130" s="296" t="s">
        <v>9084</v>
      </c>
      <c r="D130" s="248" t="s">
        <v>1027</v>
      </c>
      <c r="E130" s="273">
        <v>10</v>
      </c>
      <c r="F130" s="247">
        <v>9.9499999999999993</v>
      </c>
      <c r="G130" s="247">
        <v>10</v>
      </c>
      <c r="H130" s="254">
        <f t="shared" si="14"/>
        <v>0</v>
      </c>
      <c r="I130" s="247">
        <f t="shared" si="15"/>
        <v>-5.0000000000000711E-2</v>
      </c>
      <c r="J130" s="247">
        <f t="shared" si="16"/>
        <v>0</v>
      </c>
      <c r="K130" s="266">
        <v>1</v>
      </c>
      <c r="L130" s="267"/>
      <c r="M130" s="58" t="str">
        <f t="shared" si="13"/>
        <v>Greencity Acquisition</v>
      </c>
    </row>
    <row r="131" spans="1:13" s="58" customFormat="1" ht="15" customHeight="1">
      <c r="A131" s="245">
        <v>44036</v>
      </c>
      <c r="B131" s="58" t="s">
        <v>9085</v>
      </c>
      <c r="C131" s="296" t="s">
        <v>9086</v>
      </c>
      <c r="D131" s="248" t="s">
        <v>8986</v>
      </c>
      <c r="E131" s="273">
        <v>18</v>
      </c>
      <c r="F131" s="247">
        <v>20.8</v>
      </c>
      <c r="G131" s="247">
        <v>17.54</v>
      </c>
      <c r="H131" s="254">
        <f t="shared" si="14"/>
        <v>-2.5555555555555602E-2</v>
      </c>
      <c r="I131" s="247">
        <f t="shared" si="15"/>
        <v>2.8000000000000007</v>
      </c>
      <c r="J131" s="247">
        <f t="shared" si="16"/>
        <v>-0.46000000000000085</v>
      </c>
      <c r="K131" s="266">
        <v>3</v>
      </c>
      <c r="L131" s="267"/>
      <c r="M131" s="58" t="str">
        <f t="shared" ref="M131:M194" si="17">TRIM(B131)</f>
        <v>Inozyme Pharma</v>
      </c>
    </row>
    <row r="132" spans="1:13" s="58" customFormat="1" ht="15" customHeight="1">
      <c r="A132" s="245">
        <v>44036</v>
      </c>
      <c r="B132" s="58" t="s">
        <v>9087</v>
      </c>
      <c r="C132" s="296" t="s">
        <v>9088</v>
      </c>
      <c r="D132" s="248" t="s">
        <v>9089</v>
      </c>
      <c r="E132" s="273">
        <v>19</v>
      </c>
      <c r="F132" s="247">
        <v>25.55</v>
      </c>
      <c r="G132" s="247">
        <v>19.05</v>
      </c>
      <c r="H132" s="254">
        <f t="shared" si="14"/>
        <v>2.6315789473684583E-3</v>
      </c>
      <c r="I132" s="247">
        <f t="shared" si="15"/>
        <v>6.5500000000000007</v>
      </c>
      <c r="J132" s="247">
        <f t="shared" si="16"/>
        <v>5.0000000000000711E-2</v>
      </c>
      <c r="K132" s="266">
        <v>3</v>
      </c>
      <c r="L132" s="267"/>
      <c r="M132" s="58" t="str">
        <f t="shared" si="17"/>
        <v>iTeos Therapeutics</v>
      </c>
    </row>
    <row r="133" spans="1:13" s="58" customFormat="1" ht="15" customHeight="1">
      <c r="A133" s="245">
        <v>44036</v>
      </c>
      <c r="B133" s="58" t="s">
        <v>9090</v>
      </c>
      <c r="C133" s="296" t="s">
        <v>9091</v>
      </c>
      <c r="D133" s="248" t="s">
        <v>9092</v>
      </c>
      <c r="E133" s="273">
        <v>19</v>
      </c>
      <c r="F133" s="247">
        <v>18.059999999999999</v>
      </c>
      <c r="G133" s="247">
        <v>19.010000000000002</v>
      </c>
      <c r="H133" s="254">
        <f t="shared" si="14"/>
        <v>5.2631578947376649E-4</v>
      </c>
      <c r="I133" s="247">
        <f t="shared" si="15"/>
        <v>-0.94000000000000128</v>
      </c>
      <c r="J133" s="247">
        <f t="shared" si="16"/>
        <v>1.0000000000001563E-2</v>
      </c>
      <c r="K133" s="266">
        <v>3</v>
      </c>
      <c r="L133" s="267" t="s">
        <v>3006</v>
      </c>
      <c r="M133" s="58" t="str">
        <f t="shared" si="17"/>
        <v>Nurix Therapeutics</v>
      </c>
    </row>
    <row r="134" spans="1:13" s="58" customFormat="1" ht="15" customHeight="1">
      <c r="A134" s="245">
        <v>44040</v>
      </c>
      <c r="B134" s="58" t="s">
        <v>9093</v>
      </c>
      <c r="C134" s="296" t="s">
        <v>9094</v>
      </c>
      <c r="D134" s="248" t="s">
        <v>7614</v>
      </c>
      <c r="E134" s="273">
        <v>10</v>
      </c>
      <c r="F134" s="247">
        <v>10.199999999999999</v>
      </c>
      <c r="G134" s="247">
        <v>10.24</v>
      </c>
      <c r="H134" s="254">
        <f t="shared" si="14"/>
        <v>2.4000000000000021E-2</v>
      </c>
      <c r="I134" s="247">
        <f t="shared" si="15"/>
        <v>0.19999999999999929</v>
      </c>
      <c r="J134" s="247">
        <f t="shared" si="16"/>
        <v>0.24000000000000021</v>
      </c>
      <c r="K134" s="266">
        <v>1</v>
      </c>
      <c r="M134" s="58" t="str">
        <f t="shared" si="17"/>
        <v>ACE Convergence Acquisition</v>
      </c>
    </row>
    <row r="135" spans="1:13" s="58" customFormat="1" ht="15" customHeight="1">
      <c r="A135" s="245">
        <v>44041</v>
      </c>
      <c r="B135" s="58" t="s">
        <v>9095</v>
      </c>
      <c r="C135" s="296" t="s">
        <v>9096</v>
      </c>
      <c r="D135" s="248" t="s">
        <v>5633</v>
      </c>
      <c r="E135" s="273">
        <v>19</v>
      </c>
      <c r="F135" s="247">
        <v>25.56</v>
      </c>
      <c r="G135" s="247">
        <v>23.93</v>
      </c>
      <c r="H135" s="254">
        <f t="shared" si="14"/>
        <v>0.2594736842105263</v>
      </c>
      <c r="I135" s="247">
        <f t="shared" si="15"/>
        <v>6.5599999999999987</v>
      </c>
      <c r="J135" s="247">
        <f t="shared" si="16"/>
        <v>4.93</v>
      </c>
      <c r="K135" s="266">
        <v>3</v>
      </c>
      <c r="M135" s="58" t="str">
        <f t="shared" si="17"/>
        <v>Vertex</v>
      </c>
    </row>
    <row r="136" spans="1:13" s="58" customFormat="1" ht="15" customHeight="1">
      <c r="A136" s="245">
        <v>44042</v>
      </c>
      <c r="B136" s="58" t="s">
        <v>9097</v>
      </c>
      <c r="C136" s="296" t="s">
        <v>9098</v>
      </c>
      <c r="D136" s="248" t="s">
        <v>9099</v>
      </c>
      <c r="E136" s="273">
        <v>17</v>
      </c>
      <c r="F136" s="247">
        <v>20</v>
      </c>
      <c r="G136" s="247">
        <v>25.39</v>
      </c>
      <c r="H136" s="254">
        <f t="shared" si="14"/>
        <v>0.49352941176470594</v>
      </c>
      <c r="I136" s="247">
        <f t="shared" si="15"/>
        <v>3</v>
      </c>
      <c r="J136" s="247">
        <f t="shared" si="16"/>
        <v>8.39</v>
      </c>
      <c r="K136" s="266">
        <v>2</v>
      </c>
      <c r="M136" s="58" t="str">
        <f t="shared" si="17"/>
        <v>AlloVir</v>
      </c>
    </row>
    <row r="137" spans="1:13" s="58" customFormat="1" ht="15" customHeight="1">
      <c r="A137" s="245">
        <v>44042</v>
      </c>
      <c r="B137" s="58" t="s">
        <v>9100</v>
      </c>
      <c r="C137" s="296" t="s">
        <v>9101</v>
      </c>
      <c r="D137" s="248" t="s">
        <v>1819</v>
      </c>
      <c r="E137" s="273">
        <v>10</v>
      </c>
      <c r="F137" s="247">
        <v>10.06</v>
      </c>
      <c r="G137" s="247">
        <v>10</v>
      </c>
      <c r="H137" s="254">
        <f t="shared" si="14"/>
        <v>0</v>
      </c>
      <c r="I137" s="247">
        <f t="shared" si="15"/>
        <v>6.0000000000000497E-2</v>
      </c>
      <c r="J137" s="247">
        <f t="shared" si="16"/>
        <v>0</v>
      </c>
      <c r="K137" s="266">
        <v>1</v>
      </c>
      <c r="M137" s="58" t="str">
        <f t="shared" si="17"/>
        <v>Churchill Capital Corp IV</v>
      </c>
    </row>
    <row r="138" spans="1:13" s="58" customFormat="1" ht="15" customHeight="1">
      <c r="A138" s="245">
        <v>44042</v>
      </c>
      <c r="B138" s="58" t="s">
        <v>9102</v>
      </c>
      <c r="C138" s="296" t="s">
        <v>9103</v>
      </c>
      <c r="D138" s="248" t="s">
        <v>9104</v>
      </c>
      <c r="E138" s="273">
        <v>11.5</v>
      </c>
      <c r="F138" s="247">
        <v>15.5</v>
      </c>
      <c r="G138" s="247">
        <v>16.46</v>
      </c>
      <c r="H138" s="254">
        <f t="shared" si="14"/>
        <v>0.43130434782608701</v>
      </c>
      <c r="I138" s="247">
        <f t="shared" si="15"/>
        <v>4</v>
      </c>
      <c r="J138" s="247">
        <f t="shared" si="16"/>
        <v>4.9600000000000009</v>
      </c>
      <c r="K138" s="266">
        <v>3</v>
      </c>
      <c r="M138" s="58" t="str">
        <f t="shared" si="17"/>
        <v>Li Auto</v>
      </c>
    </row>
    <row r="139" spans="1:13" s="58" customFormat="1" ht="15" customHeight="1">
      <c r="A139" s="245">
        <v>44043</v>
      </c>
      <c r="B139" s="58" t="s">
        <v>9105</v>
      </c>
      <c r="C139" s="296" t="s">
        <v>9106</v>
      </c>
      <c r="D139" s="248" t="s">
        <v>8726</v>
      </c>
      <c r="E139" s="273">
        <v>9</v>
      </c>
      <c r="F139" s="247">
        <v>9.4</v>
      </c>
      <c r="G139" s="247">
        <v>8.9</v>
      </c>
      <c r="H139" s="254">
        <f t="shared" si="14"/>
        <v>-1.1111111111111072E-2</v>
      </c>
      <c r="I139" s="247">
        <f t="shared" si="15"/>
        <v>0.40000000000000036</v>
      </c>
      <c r="J139" s="247">
        <f t="shared" si="16"/>
        <v>-9.9999999999999645E-2</v>
      </c>
      <c r="K139" s="266">
        <v>1</v>
      </c>
      <c r="M139" s="58" t="str">
        <f t="shared" si="17"/>
        <v>1847 Goedeker</v>
      </c>
    </row>
    <row r="140" spans="1:13" s="58" customFormat="1" ht="15" customHeight="1">
      <c r="A140" s="245">
        <v>44043</v>
      </c>
      <c r="B140" s="58" t="s">
        <v>9107</v>
      </c>
      <c r="C140" s="296" t="s">
        <v>9108</v>
      </c>
      <c r="D140" s="248" t="s">
        <v>5785</v>
      </c>
      <c r="E140" s="273">
        <v>10</v>
      </c>
      <c r="F140" s="247">
        <v>9.92</v>
      </c>
      <c r="G140" s="247">
        <v>9.91</v>
      </c>
      <c r="H140" s="254">
        <f t="shared" si="14"/>
        <v>-8.9999999999999854E-3</v>
      </c>
      <c r="I140" s="247">
        <f t="shared" si="15"/>
        <v>-8.0000000000000071E-2</v>
      </c>
      <c r="J140" s="247">
        <f t="shared" si="16"/>
        <v>-8.9999999999999858E-2</v>
      </c>
      <c r="K140" s="266">
        <v>1</v>
      </c>
      <c r="M140" s="58" t="str">
        <f t="shared" si="17"/>
        <v>NewHold Investment</v>
      </c>
    </row>
    <row r="141" spans="1:13" s="58" customFormat="1" ht="15" customHeight="1">
      <c r="A141" s="245">
        <v>44043</v>
      </c>
      <c r="B141" s="58" t="s">
        <v>9109</v>
      </c>
      <c r="C141" s="296" t="s">
        <v>9110</v>
      </c>
      <c r="D141" s="248" t="s">
        <v>7608</v>
      </c>
      <c r="E141" s="273">
        <v>10</v>
      </c>
      <c r="F141" s="247">
        <v>10.050000000000001</v>
      </c>
      <c r="G141" s="247">
        <v>10</v>
      </c>
      <c r="H141" s="254">
        <f t="shared" si="14"/>
        <v>0</v>
      </c>
      <c r="I141" s="247">
        <f t="shared" si="15"/>
        <v>5.0000000000000711E-2</v>
      </c>
      <c r="J141" s="247">
        <f t="shared" si="16"/>
        <v>0</v>
      </c>
      <c r="K141" s="266">
        <v>1</v>
      </c>
      <c r="M141" s="58" t="str">
        <f t="shared" si="17"/>
        <v>E.Merge Technology Acquisition</v>
      </c>
    </row>
    <row r="142" spans="1:13" s="58" customFormat="1" ht="15" customHeight="1">
      <c r="A142" s="245">
        <v>44043</v>
      </c>
      <c r="B142" s="58" t="s">
        <v>9111</v>
      </c>
      <c r="C142" s="296" t="s">
        <v>9112</v>
      </c>
      <c r="D142" s="248" t="s">
        <v>622</v>
      </c>
      <c r="E142" s="273">
        <v>10</v>
      </c>
      <c r="F142" s="247">
        <v>11.5</v>
      </c>
      <c r="G142" s="247">
        <v>10.029999999999999</v>
      </c>
      <c r="H142" s="254">
        <f t="shared" si="14"/>
        <v>2.9999999999999359E-3</v>
      </c>
      <c r="I142" s="247">
        <f t="shared" si="15"/>
        <v>1.5</v>
      </c>
      <c r="J142" s="247">
        <f t="shared" si="16"/>
        <v>2.9999999999999361E-2</v>
      </c>
      <c r="K142" s="266">
        <v>2</v>
      </c>
      <c r="M142" s="58" t="str">
        <f t="shared" si="17"/>
        <v>Fathom Holdings</v>
      </c>
    </row>
    <row r="143" spans="1:13" s="58" customFormat="1" ht="15" customHeight="1">
      <c r="A143" s="245">
        <v>44043</v>
      </c>
      <c r="B143" s="58" t="s">
        <v>9113</v>
      </c>
      <c r="C143" s="296" t="s">
        <v>9114</v>
      </c>
      <c r="D143" s="248" t="s">
        <v>9115</v>
      </c>
      <c r="E143" s="273">
        <v>10</v>
      </c>
      <c r="F143" s="247">
        <v>10.15</v>
      </c>
      <c r="G143" s="247">
        <v>10.07</v>
      </c>
      <c r="H143" s="254">
        <f t="shared" si="14"/>
        <v>7.0000000000000288E-3</v>
      </c>
      <c r="I143" s="247">
        <f t="shared" si="15"/>
        <v>0.15000000000000036</v>
      </c>
      <c r="J143" s="247">
        <f t="shared" si="16"/>
        <v>7.0000000000000284E-2</v>
      </c>
      <c r="K143" s="266">
        <v>1</v>
      </c>
      <c r="M143" s="58" t="str">
        <f t="shared" si="17"/>
        <v>CC Neuberger Principal Holdings II</v>
      </c>
    </row>
    <row r="144" spans="1:13" s="58" customFormat="1" ht="15" customHeight="1">
      <c r="A144" s="245">
        <v>44043</v>
      </c>
      <c r="B144" s="58" t="s">
        <v>9116</v>
      </c>
      <c r="C144" s="296" t="s">
        <v>291</v>
      </c>
      <c r="D144" s="248" t="s">
        <v>9117</v>
      </c>
      <c r="E144" s="273">
        <v>19</v>
      </c>
      <c r="F144" s="247">
        <v>22.1</v>
      </c>
      <c r="G144" s="247">
        <v>18.850000000000001</v>
      </c>
      <c r="H144" s="254">
        <f t="shared" si="14"/>
        <v>-7.8947368421051888E-3</v>
      </c>
      <c r="I144" s="247">
        <f t="shared" si="15"/>
        <v>3.1000000000000014</v>
      </c>
      <c r="J144" s="247">
        <f t="shared" si="16"/>
        <v>-0.14999999999999858</v>
      </c>
      <c r="K144" s="266">
        <v>2</v>
      </c>
      <c r="M144" s="58" t="str">
        <f t="shared" si="17"/>
        <v>Vasta Platform Limited</v>
      </c>
    </row>
    <row r="145" spans="1:13" s="58" customFormat="1" ht="15.75" customHeight="1">
      <c r="A145" s="245">
        <v>44043</v>
      </c>
      <c r="B145" s="58" t="s">
        <v>9118</v>
      </c>
      <c r="C145" s="296" t="s">
        <v>9119</v>
      </c>
      <c r="D145" s="248" t="s">
        <v>5942</v>
      </c>
      <c r="E145" s="273">
        <v>22</v>
      </c>
      <c r="F145" s="247">
        <v>35</v>
      </c>
      <c r="G145" s="247">
        <v>35.26</v>
      </c>
      <c r="H145" s="254">
        <f t="shared" si="14"/>
        <v>0.60272727272727267</v>
      </c>
      <c r="I145" s="247">
        <f t="shared" si="15"/>
        <v>13</v>
      </c>
      <c r="J145" s="247">
        <f t="shared" si="16"/>
        <v>13.259999999999998</v>
      </c>
      <c r="K145" s="266">
        <v>3</v>
      </c>
      <c r="M145" s="58" t="str">
        <f t="shared" si="17"/>
        <v>Vital Farms</v>
      </c>
    </row>
    <row r="146" spans="1:13" s="58" customFormat="1" ht="15" customHeight="1">
      <c r="A146" s="245">
        <v>44047</v>
      </c>
      <c r="B146" s="58" t="s">
        <v>9120</v>
      </c>
      <c r="C146" s="296" t="s">
        <v>9121</v>
      </c>
      <c r="D146" s="248" t="s">
        <v>9122</v>
      </c>
      <c r="E146" s="273">
        <v>10</v>
      </c>
      <c r="F146" s="247">
        <v>11.41</v>
      </c>
      <c r="G146" s="247">
        <v>11.4</v>
      </c>
      <c r="H146" s="254">
        <f t="shared" si="14"/>
        <v>0.14000000000000004</v>
      </c>
      <c r="I146" s="247">
        <f t="shared" si="15"/>
        <v>1.4100000000000001</v>
      </c>
      <c r="J146" s="247">
        <f t="shared" si="16"/>
        <v>1.4000000000000004</v>
      </c>
      <c r="K146" s="266">
        <v>1</v>
      </c>
      <c r="L146" s="267" t="s">
        <v>3006</v>
      </c>
      <c r="M146" s="58" t="str">
        <f t="shared" si="17"/>
        <v>Health Sciences Acquisitions Corp 2</v>
      </c>
    </row>
    <row r="147" spans="1:13" s="58" customFormat="1" ht="15" customHeight="1">
      <c r="A147" s="245">
        <v>44047</v>
      </c>
      <c r="B147" s="58" t="s">
        <v>9123</v>
      </c>
      <c r="C147" s="296" t="s">
        <v>9124</v>
      </c>
      <c r="D147" s="248" t="s">
        <v>1819</v>
      </c>
      <c r="E147" s="273">
        <v>10</v>
      </c>
      <c r="F147" s="247">
        <v>10.02</v>
      </c>
      <c r="G147" s="247">
        <v>10.01</v>
      </c>
      <c r="H147" s="254">
        <f t="shared" si="14"/>
        <v>9.9999999999997877E-4</v>
      </c>
      <c r="I147" s="247">
        <f t="shared" si="15"/>
        <v>1.9999999999999574E-2</v>
      </c>
      <c r="J147" s="247">
        <f t="shared" si="16"/>
        <v>9.9999999999997868E-3</v>
      </c>
      <c r="K147" s="266">
        <v>1</v>
      </c>
      <c r="M147" s="58" t="str">
        <f t="shared" si="17"/>
        <v>Yucaipa Acquisition</v>
      </c>
    </row>
    <row r="148" spans="1:13" s="58" customFormat="1" ht="15" customHeight="1">
      <c r="A148" s="245">
        <v>44048</v>
      </c>
      <c r="B148" s="58" t="s">
        <v>9125</v>
      </c>
      <c r="C148" s="296" t="s">
        <v>9126</v>
      </c>
      <c r="D148" s="248" t="s">
        <v>9127</v>
      </c>
      <c r="E148" s="273">
        <v>24</v>
      </c>
      <c r="F148" s="247">
        <v>68</v>
      </c>
      <c r="G148" s="247">
        <v>72.27</v>
      </c>
      <c r="H148" s="254">
        <f t="shared" si="14"/>
        <v>2.01125</v>
      </c>
      <c r="I148" s="247">
        <f t="shared" si="15"/>
        <v>44</v>
      </c>
      <c r="J148" s="247">
        <f t="shared" si="16"/>
        <v>48.269999999999996</v>
      </c>
      <c r="K148" s="266">
        <v>3</v>
      </c>
      <c r="M148" s="58" t="str">
        <f t="shared" si="17"/>
        <v>BigCommerce Holdings</v>
      </c>
    </row>
    <row r="149" spans="1:13" s="58" customFormat="1" ht="15" customHeight="1">
      <c r="A149" s="245">
        <v>44048</v>
      </c>
      <c r="B149" s="58" t="s">
        <v>9128</v>
      </c>
      <c r="C149" s="296" t="s">
        <v>9129</v>
      </c>
      <c r="D149" s="248" t="s">
        <v>9130</v>
      </c>
      <c r="E149" s="273">
        <v>21</v>
      </c>
      <c r="F149" s="247">
        <v>16.850000000000001</v>
      </c>
      <c r="G149" s="247">
        <v>16.39</v>
      </c>
      <c r="H149" s="254">
        <f t="shared" si="14"/>
        <v>-0.21952380952380951</v>
      </c>
      <c r="I149" s="247">
        <f t="shared" si="15"/>
        <v>-4.1499999999999986</v>
      </c>
      <c r="J149" s="247">
        <f t="shared" si="16"/>
        <v>-4.6099999999999994</v>
      </c>
      <c r="K149" s="266">
        <v>2</v>
      </c>
      <c r="L149" s="267" t="s">
        <v>3006</v>
      </c>
      <c r="M149" s="58" t="str">
        <f t="shared" si="17"/>
        <v>Rackspace Technology</v>
      </c>
    </row>
    <row r="150" spans="1:13" s="58" customFormat="1" ht="15" customHeight="1">
      <c r="A150" s="245">
        <v>44048</v>
      </c>
      <c r="B150" s="58" t="s">
        <v>9131</v>
      </c>
      <c r="C150" s="296" t="s">
        <v>9132</v>
      </c>
      <c r="D150" s="248" t="s">
        <v>1215</v>
      </c>
      <c r="E150" s="273">
        <v>10</v>
      </c>
      <c r="F150" s="247">
        <v>10</v>
      </c>
      <c r="G150" s="247">
        <v>10</v>
      </c>
      <c r="H150" s="254">
        <f t="shared" si="14"/>
        <v>0</v>
      </c>
      <c r="I150" s="247">
        <f t="shared" si="15"/>
        <v>0</v>
      </c>
      <c r="J150" s="247">
        <f t="shared" si="16"/>
        <v>0</v>
      </c>
      <c r="K150" s="266">
        <v>1</v>
      </c>
      <c r="M150" s="58" t="str">
        <f t="shared" si="17"/>
        <v>GO Acquisition</v>
      </c>
    </row>
    <row r="151" spans="1:13" s="58" customFormat="1" ht="15" customHeight="1">
      <c r="A151" s="245">
        <v>44048</v>
      </c>
      <c r="B151" s="58" t="s">
        <v>9133</v>
      </c>
      <c r="C151" s="296" t="s">
        <v>9134</v>
      </c>
      <c r="D151" s="248" t="s">
        <v>1816</v>
      </c>
      <c r="E151" s="273">
        <v>10</v>
      </c>
      <c r="F151" s="247">
        <v>10.02</v>
      </c>
      <c r="G151" s="247">
        <v>10.029999999999999</v>
      </c>
      <c r="H151" s="254">
        <f t="shared" si="14"/>
        <v>2.9999999999999359E-3</v>
      </c>
      <c r="I151" s="247">
        <f t="shared" si="15"/>
        <v>1.9999999999999574E-2</v>
      </c>
      <c r="J151" s="247">
        <f t="shared" si="16"/>
        <v>2.9999999999999361E-2</v>
      </c>
      <c r="K151" s="266">
        <v>1</v>
      </c>
      <c r="M151" s="58" t="str">
        <f t="shared" si="17"/>
        <v>BowX Acquisition</v>
      </c>
    </row>
    <row r="152" spans="1:13" s="58" customFormat="1" ht="15" customHeight="1">
      <c r="A152" s="245">
        <v>44048</v>
      </c>
      <c r="B152" s="58" t="s">
        <v>9135</v>
      </c>
      <c r="C152" s="296" t="s">
        <v>9136</v>
      </c>
      <c r="D152" s="248" t="s">
        <v>9137</v>
      </c>
      <c r="E152" s="273">
        <v>10</v>
      </c>
      <c r="F152" s="247">
        <v>10.01</v>
      </c>
      <c r="G152" s="247">
        <v>10.01</v>
      </c>
      <c r="H152" s="254">
        <f t="shared" si="14"/>
        <v>9.9999999999997877E-4</v>
      </c>
      <c r="I152" s="247">
        <f t="shared" si="15"/>
        <v>9.9999999999997868E-3</v>
      </c>
      <c r="J152" s="247">
        <f t="shared" si="16"/>
        <v>9.9999999999997868E-3</v>
      </c>
      <c r="K152" s="266">
        <v>1</v>
      </c>
      <c r="M152" s="58" t="str">
        <f t="shared" si="17"/>
        <v>Holicity</v>
      </c>
    </row>
    <row r="153" spans="1:13" s="58" customFormat="1" ht="15" customHeight="1">
      <c r="A153" s="245">
        <v>44049</v>
      </c>
      <c r="B153" s="58" t="s">
        <v>9138</v>
      </c>
      <c r="C153" s="296" t="s">
        <v>9139</v>
      </c>
      <c r="D153" s="58" t="s">
        <v>8007</v>
      </c>
      <c r="E153" s="273">
        <v>10</v>
      </c>
      <c r="F153" s="247">
        <v>10.06</v>
      </c>
      <c r="G153" s="247">
        <v>10.08</v>
      </c>
      <c r="H153" s="254">
        <f t="shared" si="14"/>
        <v>8.0000000000000071E-3</v>
      </c>
      <c r="I153" s="247">
        <f t="shared" si="15"/>
        <v>6.0000000000000497E-2</v>
      </c>
      <c r="J153" s="247">
        <f t="shared" si="16"/>
        <v>8.0000000000000071E-2</v>
      </c>
      <c r="K153" s="266">
        <v>1</v>
      </c>
      <c r="M153" s="58" t="str">
        <f t="shared" si="17"/>
        <v>Gores Holdings V</v>
      </c>
    </row>
    <row r="154" spans="1:13" s="58" customFormat="1" ht="15" customHeight="1">
      <c r="A154" s="245">
        <v>44049</v>
      </c>
      <c r="B154" s="58" t="s">
        <v>9140</v>
      </c>
      <c r="C154" s="296" t="s">
        <v>9141</v>
      </c>
      <c r="D154" s="58" t="s">
        <v>8914</v>
      </c>
      <c r="E154" s="273">
        <v>10</v>
      </c>
      <c r="F154" s="247">
        <v>10</v>
      </c>
      <c r="G154" s="247">
        <v>9.98</v>
      </c>
      <c r="H154" s="254">
        <f t="shared" si="14"/>
        <v>-1.9999999999999575E-3</v>
      </c>
      <c r="I154" s="247">
        <f t="shared" si="15"/>
        <v>0</v>
      </c>
      <c r="J154" s="247">
        <f t="shared" si="16"/>
        <v>-1.9999999999999574E-2</v>
      </c>
      <c r="K154" s="266">
        <v>1</v>
      </c>
      <c r="M154" s="58" t="str">
        <f t="shared" si="17"/>
        <v>Kismet Acquisition One</v>
      </c>
    </row>
    <row r="155" spans="1:13" s="58" customFormat="1" ht="15" customHeight="1">
      <c r="A155" s="245">
        <v>44049</v>
      </c>
      <c r="B155" s="58" t="s">
        <v>9142</v>
      </c>
      <c r="C155" s="296" t="s">
        <v>9143</v>
      </c>
      <c r="D155" s="248" t="s">
        <v>9144</v>
      </c>
      <c r="E155" s="273">
        <v>18</v>
      </c>
      <c r="F155" s="247">
        <v>24.11</v>
      </c>
      <c r="G155" s="247">
        <v>26.5</v>
      </c>
      <c r="H155" s="254">
        <f t="shared" si="14"/>
        <v>0.47222222222222221</v>
      </c>
      <c r="I155" s="247">
        <f t="shared" si="15"/>
        <v>6.1099999999999994</v>
      </c>
      <c r="J155" s="247">
        <f t="shared" si="16"/>
        <v>8.5</v>
      </c>
      <c r="K155" s="266">
        <v>2</v>
      </c>
      <c r="L155" s="267" t="s">
        <v>3006</v>
      </c>
      <c r="M155" s="58" t="str">
        <f t="shared" si="17"/>
        <v>Acutus Medical</v>
      </c>
    </row>
    <row r="156" spans="1:13" s="58" customFormat="1" ht="15" customHeight="1">
      <c r="A156" s="245">
        <v>44049</v>
      </c>
      <c r="B156" s="58" t="s">
        <v>9145</v>
      </c>
      <c r="C156" s="296" t="s">
        <v>9146</v>
      </c>
      <c r="D156" s="248" t="s">
        <v>5849</v>
      </c>
      <c r="E156" s="273">
        <v>21</v>
      </c>
      <c r="F156" s="247">
        <v>42.5</v>
      </c>
      <c r="G156" s="247">
        <v>40</v>
      </c>
      <c r="H156" s="254">
        <f t="shared" si="14"/>
        <v>0.90476190476190477</v>
      </c>
      <c r="I156" s="247">
        <f t="shared" si="15"/>
        <v>21.5</v>
      </c>
      <c r="J156" s="247">
        <f t="shared" si="16"/>
        <v>19</v>
      </c>
      <c r="K156" s="266">
        <v>3</v>
      </c>
      <c r="M156" s="58" t="str">
        <f t="shared" si="17"/>
        <v>Oak Street Health</v>
      </c>
    </row>
    <row r="157" spans="1:13" s="58" customFormat="1" ht="15" customHeight="1">
      <c r="A157" s="245">
        <v>44049</v>
      </c>
      <c r="B157" s="58" t="s">
        <v>9147</v>
      </c>
      <c r="C157" s="296" t="s">
        <v>9148</v>
      </c>
      <c r="D157" s="248" t="s">
        <v>9149</v>
      </c>
      <c r="E157" s="273">
        <v>18</v>
      </c>
      <c r="F157" s="247">
        <v>18</v>
      </c>
      <c r="G157" s="247">
        <v>21.51</v>
      </c>
      <c r="H157" s="254">
        <f t="shared" si="14"/>
        <v>0.19500000000000009</v>
      </c>
      <c r="I157" s="247">
        <f t="shared" si="15"/>
        <v>0</v>
      </c>
      <c r="J157" s="247">
        <f t="shared" si="16"/>
        <v>3.5100000000000016</v>
      </c>
      <c r="K157" s="266">
        <v>1</v>
      </c>
      <c r="M157" s="58" t="str">
        <f t="shared" si="17"/>
        <v>Rocket Companies</v>
      </c>
    </row>
    <row r="158" spans="1:13" s="58" customFormat="1" ht="15" customHeight="1">
      <c r="A158" s="245">
        <v>44050</v>
      </c>
      <c r="B158" s="58" t="s">
        <v>9150</v>
      </c>
      <c r="C158" s="296" t="s">
        <v>9151</v>
      </c>
      <c r="D158" s="58" t="s">
        <v>8927</v>
      </c>
      <c r="E158" s="273">
        <v>10</v>
      </c>
      <c r="F158" s="247">
        <v>10.5</v>
      </c>
      <c r="G158" s="247">
        <v>10.44</v>
      </c>
      <c r="H158" s="254">
        <f t="shared" si="14"/>
        <v>4.3999999999999949E-2</v>
      </c>
      <c r="I158" s="247">
        <f t="shared" si="15"/>
        <v>0.5</v>
      </c>
      <c r="J158" s="247">
        <f t="shared" si="16"/>
        <v>0.4399999999999995</v>
      </c>
      <c r="K158" s="266">
        <v>1</v>
      </c>
      <c r="M158" s="58" t="str">
        <f t="shared" si="17"/>
        <v>ARYA Sciences Acquisition Corp III</v>
      </c>
    </row>
    <row r="159" spans="1:13" s="58" customFormat="1" ht="15" customHeight="1">
      <c r="A159" s="245">
        <v>44050</v>
      </c>
      <c r="B159" s="58" t="s">
        <v>9152</v>
      </c>
      <c r="C159" s="296" t="s">
        <v>9153</v>
      </c>
      <c r="D159" s="248" t="s">
        <v>9154</v>
      </c>
      <c r="E159" s="273">
        <v>15</v>
      </c>
      <c r="F159" s="247">
        <v>14.5</v>
      </c>
      <c r="G159" s="247">
        <v>14</v>
      </c>
      <c r="H159" s="254">
        <f t="shared" si="14"/>
        <v>-6.6666666666666666E-2</v>
      </c>
      <c r="I159" s="247">
        <f t="shared" si="15"/>
        <v>-0.5</v>
      </c>
      <c r="J159" s="247">
        <f t="shared" si="16"/>
        <v>-1</v>
      </c>
      <c r="K159" s="266">
        <v>3</v>
      </c>
      <c r="L159" s="267" t="s">
        <v>3006</v>
      </c>
      <c r="M159" s="58" t="str">
        <f t="shared" si="17"/>
        <v>Checkmate Pharmaceuticals</v>
      </c>
    </row>
    <row r="160" spans="1:13" s="58" customFormat="1" ht="15" customHeight="1">
      <c r="A160" s="245">
        <v>44050</v>
      </c>
      <c r="B160" s="58" t="s">
        <v>9155</v>
      </c>
      <c r="C160" s="296" t="s">
        <v>9156</v>
      </c>
      <c r="D160" s="248" t="s">
        <v>9157</v>
      </c>
      <c r="E160" s="273">
        <v>18</v>
      </c>
      <c r="F160" s="247">
        <v>18.5</v>
      </c>
      <c r="G160" s="247">
        <v>18</v>
      </c>
      <c r="H160" s="254">
        <f t="shared" si="14"/>
        <v>0</v>
      </c>
      <c r="I160" s="247">
        <f t="shared" si="15"/>
        <v>0.5</v>
      </c>
      <c r="J160" s="247">
        <f t="shared" si="16"/>
        <v>0</v>
      </c>
      <c r="K160" s="266">
        <v>2</v>
      </c>
      <c r="M160" s="58" t="str">
        <f t="shared" si="17"/>
        <v>Freeline Therapeutics Holdings plc</v>
      </c>
    </row>
    <row r="161" spans="1:13" s="58" customFormat="1" ht="15" customHeight="1">
      <c r="A161" s="245">
        <v>44050</v>
      </c>
      <c r="B161" s="58" t="s">
        <v>9158</v>
      </c>
      <c r="C161" s="296" t="s">
        <v>9159</v>
      </c>
      <c r="D161" s="248" t="s">
        <v>9160</v>
      </c>
      <c r="E161" s="273">
        <v>19</v>
      </c>
      <c r="F161" s="247">
        <v>18</v>
      </c>
      <c r="G161" s="247">
        <v>15.4</v>
      </c>
      <c r="H161" s="254">
        <f t="shared" si="14"/>
        <v>-0.18947368421052629</v>
      </c>
      <c r="I161" s="247">
        <f t="shared" si="15"/>
        <v>-1</v>
      </c>
      <c r="J161" s="247">
        <f t="shared" si="16"/>
        <v>-3.5999999999999996</v>
      </c>
      <c r="K161" s="266">
        <v>1</v>
      </c>
      <c r="M161" s="58" t="str">
        <f t="shared" si="17"/>
        <v>IBEX Ltd.</v>
      </c>
    </row>
    <row r="162" spans="1:13" s="58" customFormat="1" ht="15" customHeight="1">
      <c r="A162" s="245">
        <v>44050</v>
      </c>
      <c r="B162" s="58" t="s">
        <v>9161</v>
      </c>
      <c r="C162" s="296" t="s">
        <v>9162</v>
      </c>
      <c r="D162" s="248" t="s">
        <v>9163</v>
      </c>
      <c r="E162" s="273">
        <v>10</v>
      </c>
      <c r="F162" s="247">
        <v>9.9499999999999993</v>
      </c>
      <c r="G162" s="247">
        <v>9.9499999999999993</v>
      </c>
      <c r="H162" s="254">
        <f t="shared" si="14"/>
        <v>-5.0000000000000712E-3</v>
      </c>
      <c r="I162" s="247">
        <f t="shared" si="15"/>
        <v>-5.0000000000000711E-2</v>
      </c>
      <c r="J162" s="247">
        <f t="shared" si="16"/>
        <v>-5.0000000000000711E-2</v>
      </c>
      <c r="K162" s="266">
        <v>1</v>
      </c>
      <c r="M162" s="58" t="str">
        <f t="shared" si="17"/>
        <v>Vistas Media Acquisition</v>
      </c>
    </row>
    <row r="163" spans="1:13" s="58" customFormat="1" ht="15" customHeight="1">
      <c r="A163" s="245">
        <v>44055</v>
      </c>
      <c r="B163" s="58" t="s">
        <v>9164</v>
      </c>
      <c r="C163" s="296" t="s">
        <v>9165</v>
      </c>
      <c r="D163" s="58" t="s">
        <v>9166</v>
      </c>
      <c r="E163" s="273">
        <v>10</v>
      </c>
      <c r="F163" s="247">
        <v>10.119999999999999</v>
      </c>
      <c r="G163" s="247">
        <v>10.17</v>
      </c>
      <c r="H163" s="254">
        <f t="shared" si="14"/>
        <v>1.6999999999999994E-2</v>
      </c>
      <c r="I163" s="247">
        <f t="shared" si="15"/>
        <v>0.11999999999999922</v>
      </c>
      <c r="J163" s="247">
        <f t="shared" si="16"/>
        <v>0.16999999999999993</v>
      </c>
      <c r="K163" s="266">
        <v>1</v>
      </c>
      <c r="M163" s="58" t="str">
        <f t="shared" si="17"/>
        <v>Fortress Value Acquisition Corp. II (FAII.U) (u)</v>
      </c>
    </row>
    <row r="164" spans="1:13" s="58" customFormat="1" ht="15" customHeight="1">
      <c r="A164" s="245">
        <v>44055</v>
      </c>
      <c r="B164" s="58" t="s">
        <v>9167</v>
      </c>
      <c r="C164" s="296" t="s">
        <v>9190</v>
      </c>
      <c r="D164" s="248" t="s">
        <v>8136</v>
      </c>
      <c r="E164" s="273">
        <v>5</v>
      </c>
      <c r="F164" s="247">
        <v>5</v>
      </c>
      <c r="G164" s="247">
        <v>5.07</v>
      </c>
      <c r="H164" s="254">
        <f t="shared" si="14"/>
        <v>1.4000000000000058E-2</v>
      </c>
      <c r="I164" s="247">
        <f t="shared" si="15"/>
        <v>0</v>
      </c>
      <c r="J164" s="247">
        <f t="shared" si="16"/>
        <v>7.0000000000000284E-2</v>
      </c>
      <c r="K164" s="266">
        <v>1</v>
      </c>
      <c r="M164" s="58" t="str">
        <f t="shared" si="17"/>
        <v>Kubient</v>
      </c>
    </row>
    <row r="165" spans="1:13" s="58" customFormat="1" ht="15" customHeight="1">
      <c r="A165" s="245">
        <v>44056</v>
      </c>
      <c r="B165" s="58" t="s">
        <v>9168</v>
      </c>
      <c r="C165" s="296" t="s">
        <v>9169</v>
      </c>
      <c r="D165" s="58" t="s">
        <v>3152</v>
      </c>
      <c r="E165" s="273">
        <v>10</v>
      </c>
      <c r="F165" s="247">
        <v>10.25</v>
      </c>
      <c r="G165" s="247">
        <v>10.3</v>
      </c>
      <c r="H165" s="254">
        <f t="shared" si="14"/>
        <v>3.0000000000000072E-2</v>
      </c>
      <c r="I165" s="247">
        <f t="shared" si="15"/>
        <v>0.25</v>
      </c>
      <c r="J165" s="247">
        <f t="shared" si="16"/>
        <v>0.30000000000000071</v>
      </c>
      <c r="K165" s="266">
        <v>1</v>
      </c>
      <c r="M165" s="58" t="str">
        <f t="shared" si="17"/>
        <v>FS Development</v>
      </c>
    </row>
    <row r="166" spans="1:13" s="58" customFormat="1" ht="15" customHeight="1">
      <c r="A166" s="245">
        <v>44056</v>
      </c>
      <c r="B166" s="58" t="s">
        <v>9170</v>
      </c>
      <c r="C166" s="296" t="s">
        <v>9171</v>
      </c>
      <c r="D166" s="58" t="s">
        <v>9172</v>
      </c>
      <c r="E166" s="273">
        <v>20</v>
      </c>
      <c r="F166" s="247">
        <v>35.06</v>
      </c>
      <c r="G166" s="247">
        <v>37.44</v>
      </c>
      <c r="H166" s="254">
        <f t="shared" si="14"/>
        <v>0.87199999999999989</v>
      </c>
      <c r="I166" s="247">
        <f t="shared" si="15"/>
        <v>15.060000000000002</v>
      </c>
      <c r="J166" s="247">
        <f t="shared" si="16"/>
        <v>17.439999999999998</v>
      </c>
      <c r="K166" s="266">
        <v>3</v>
      </c>
      <c r="M166" s="58" t="str">
        <f t="shared" si="17"/>
        <v>KE Holdings</v>
      </c>
    </row>
    <row r="167" spans="1:13" s="58" customFormat="1" ht="15" customHeight="1">
      <c r="A167" s="245">
        <v>44056</v>
      </c>
      <c r="B167" s="58" t="s">
        <v>9173</v>
      </c>
      <c r="C167" s="296" t="s">
        <v>9174</v>
      </c>
      <c r="D167" s="248" t="s">
        <v>9175</v>
      </c>
      <c r="E167" s="273">
        <v>18</v>
      </c>
      <c r="F167" s="247">
        <v>18</v>
      </c>
      <c r="G167" s="247">
        <v>17.7</v>
      </c>
      <c r="H167" s="254">
        <f t="shared" si="14"/>
        <v>-1.6666666666666705E-2</v>
      </c>
      <c r="I167" s="247">
        <f t="shared" si="15"/>
        <v>0</v>
      </c>
      <c r="J167" s="247">
        <f t="shared" si="16"/>
        <v>-0.30000000000000071</v>
      </c>
      <c r="K167" s="266">
        <v>1</v>
      </c>
      <c r="M167" s="58" t="str">
        <f t="shared" si="17"/>
        <v>NetSTREIT Corp.</v>
      </c>
    </row>
    <row r="168" spans="1:13" s="58" customFormat="1" ht="15" customHeight="1">
      <c r="A168" s="245">
        <v>44057</v>
      </c>
      <c r="B168" s="58" t="s">
        <v>9176</v>
      </c>
      <c r="C168" s="296" t="s">
        <v>9177</v>
      </c>
      <c r="D168" s="248" t="s">
        <v>309</v>
      </c>
      <c r="E168" s="273">
        <v>10</v>
      </c>
      <c r="F168" s="247">
        <v>10.25</v>
      </c>
      <c r="G168" s="247">
        <v>10.16</v>
      </c>
      <c r="H168" s="254">
        <f t="shared" si="14"/>
        <v>1.6000000000000014E-2</v>
      </c>
      <c r="I168" s="247">
        <f t="shared" si="15"/>
        <v>0.25</v>
      </c>
      <c r="J168" s="247">
        <f t="shared" si="16"/>
        <v>0.16000000000000014</v>
      </c>
      <c r="K168" s="266">
        <v>1</v>
      </c>
      <c r="M168" s="58" t="str">
        <f t="shared" si="17"/>
        <v>RedBall Acquisition</v>
      </c>
    </row>
    <row r="169" spans="1:13" s="58" customFormat="1" ht="15" customHeight="1">
      <c r="A169" s="245">
        <v>44057</v>
      </c>
      <c r="B169" s="58" t="s">
        <v>9178</v>
      </c>
      <c r="C169" s="296" t="s">
        <v>9179</v>
      </c>
      <c r="D169" s="58" t="s">
        <v>9180</v>
      </c>
      <c r="E169" s="273">
        <v>16</v>
      </c>
      <c r="F169" s="247">
        <v>44</v>
      </c>
      <c r="G169" s="247">
        <v>55.9</v>
      </c>
      <c r="H169" s="254">
        <f t="shared" si="14"/>
        <v>2.4937499999999999</v>
      </c>
      <c r="I169" s="247">
        <f t="shared" si="15"/>
        <v>28</v>
      </c>
      <c r="J169" s="247">
        <f t="shared" si="16"/>
        <v>39.9</v>
      </c>
      <c r="K169" s="266">
        <v>2</v>
      </c>
      <c r="L169" s="267" t="s">
        <v>3006</v>
      </c>
      <c r="M169" s="58" t="str">
        <f t="shared" si="17"/>
        <v>CureVac N.V.</v>
      </c>
    </row>
    <row r="170" spans="1:13" s="58" customFormat="1" ht="15" customHeight="1">
      <c r="A170" s="245">
        <v>44057</v>
      </c>
      <c r="B170" s="58" t="s">
        <v>8829</v>
      </c>
      <c r="C170" s="296" t="s">
        <v>9181</v>
      </c>
      <c r="D170" s="248" t="s">
        <v>1816</v>
      </c>
      <c r="E170" s="273">
        <v>10</v>
      </c>
      <c r="F170" s="247">
        <v>10.050000000000001</v>
      </c>
      <c r="G170" s="247">
        <v>10.1</v>
      </c>
      <c r="H170" s="254">
        <f t="shared" si="14"/>
        <v>9.9999999999999638E-3</v>
      </c>
      <c r="I170" s="247">
        <f t="shared" si="15"/>
        <v>5.0000000000000711E-2</v>
      </c>
      <c r="J170" s="247">
        <f t="shared" si="16"/>
        <v>9.9999999999999645E-2</v>
      </c>
      <c r="K170" s="266">
        <v>1</v>
      </c>
      <c r="M170" s="58" t="str">
        <f t="shared" si="17"/>
        <v>dMY Technology Group</v>
      </c>
    </row>
    <row r="171" spans="1:13" s="58" customFormat="1" ht="15" customHeight="1">
      <c r="A171" s="245">
        <v>44057</v>
      </c>
      <c r="B171" s="58" t="s">
        <v>9182</v>
      </c>
      <c r="C171" s="296" t="s">
        <v>9183</v>
      </c>
      <c r="D171" s="58" t="s">
        <v>9184</v>
      </c>
      <c r="E171" s="273">
        <v>10</v>
      </c>
      <c r="F171" s="247">
        <v>10.6</v>
      </c>
      <c r="G171" s="247">
        <v>10.68</v>
      </c>
      <c r="H171" s="254">
        <f t="shared" si="14"/>
        <v>6.7999999999999977E-2</v>
      </c>
      <c r="I171" s="247">
        <f t="shared" si="15"/>
        <v>0.59999999999999964</v>
      </c>
      <c r="J171" s="247">
        <f t="shared" si="16"/>
        <v>0.67999999999999972</v>
      </c>
      <c r="K171" s="266">
        <v>1</v>
      </c>
      <c r="M171" s="58" t="str">
        <f t="shared" si="17"/>
        <v>Dragoneer Growth Opportunities</v>
      </c>
    </row>
    <row r="172" spans="1:13" s="58" customFormat="1" ht="15" customHeight="1">
      <c r="A172" s="245">
        <v>44057</v>
      </c>
      <c r="B172" s="58" t="s">
        <v>9185</v>
      </c>
      <c r="C172" s="296" t="s">
        <v>1409</v>
      </c>
      <c r="D172" s="58" t="s">
        <v>9186</v>
      </c>
      <c r="E172" s="273">
        <v>27</v>
      </c>
      <c r="F172" s="247">
        <v>42</v>
      </c>
      <c r="G172" s="247">
        <v>40</v>
      </c>
      <c r="H172" s="254">
        <f t="shared" si="14"/>
        <v>0.48148148148148145</v>
      </c>
      <c r="I172" s="247">
        <f t="shared" si="15"/>
        <v>15</v>
      </c>
      <c r="J172" s="247">
        <f t="shared" si="16"/>
        <v>13</v>
      </c>
      <c r="K172" s="266">
        <v>3</v>
      </c>
      <c r="M172" s="58" t="str">
        <f t="shared" si="17"/>
        <v>Duck Creek Technologies</v>
      </c>
    </row>
    <row r="173" spans="1:13" s="58" customFormat="1" ht="15" customHeight="1">
      <c r="A173" s="245">
        <v>44057</v>
      </c>
      <c r="B173" s="58" t="s">
        <v>9187</v>
      </c>
      <c r="C173" s="296" t="s">
        <v>9188</v>
      </c>
      <c r="D173" s="248" t="s">
        <v>9189</v>
      </c>
      <c r="E173" s="273">
        <v>10</v>
      </c>
      <c r="F173" s="247">
        <v>9.99</v>
      </c>
      <c r="G173" s="247">
        <v>9.9700000000000006</v>
      </c>
      <c r="H173" s="254">
        <f t="shared" ref="H173:H185" si="18">(G173-E173)/E173</f>
        <v>-2.9999999999999359E-3</v>
      </c>
      <c r="I173" s="247">
        <f t="shared" ref="I173:I185" si="19">(F173-E173)</f>
        <v>-9.9999999999997868E-3</v>
      </c>
      <c r="J173" s="247">
        <f t="shared" ref="J173:J185" si="20">G173-E173</f>
        <v>-2.9999999999999361E-2</v>
      </c>
      <c r="K173" s="266">
        <v>1</v>
      </c>
      <c r="M173" s="58" t="str">
        <f t="shared" si="17"/>
        <v>Lionheart Acquisition Corp. II</v>
      </c>
    </row>
    <row r="174" spans="1:13" s="58" customFormat="1" ht="15" customHeight="1">
      <c r="A174" s="251">
        <v>44061</v>
      </c>
      <c r="B174" s="58" t="s">
        <v>9191</v>
      </c>
      <c r="C174" s="298" t="s">
        <v>9192</v>
      </c>
      <c r="D174" s="250" t="s">
        <v>9193</v>
      </c>
      <c r="E174" s="273">
        <v>10</v>
      </c>
      <c r="F174" s="247">
        <v>10</v>
      </c>
      <c r="G174" s="247">
        <v>10</v>
      </c>
      <c r="H174" s="254">
        <f t="shared" si="18"/>
        <v>0</v>
      </c>
      <c r="I174" s="247">
        <f t="shared" si="19"/>
        <v>0</v>
      </c>
      <c r="J174" s="247">
        <f t="shared" si="20"/>
        <v>0</v>
      </c>
      <c r="K174" s="266">
        <v>1</v>
      </c>
      <c r="M174" s="58" t="str">
        <f t="shared" si="17"/>
        <v>Northern Genesis Acquisition</v>
      </c>
    </row>
    <row r="175" spans="1:13" s="58" customFormat="1" ht="15" customHeight="1">
      <c r="A175" s="251">
        <v>44061</v>
      </c>
      <c r="B175" s="58" t="s">
        <v>9194</v>
      </c>
      <c r="C175" s="296" t="s">
        <v>9195</v>
      </c>
      <c r="D175" s="250" t="s">
        <v>309</v>
      </c>
      <c r="E175" s="273">
        <v>10</v>
      </c>
      <c r="F175" s="247">
        <v>10.15</v>
      </c>
      <c r="G175" s="247">
        <v>10.1</v>
      </c>
      <c r="H175" s="254">
        <f t="shared" si="18"/>
        <v>9.9999999999999638E-3</v>
      </c>
      <c r="I175" s="247">
        <f t="shared" si="19"/>
        <v>0.15000000000000036</v>
      </c>
      <c r="J175" s="247">
        <f t="shared" si="20"/>
        <v>9.9999999999999645E-2</v>
      </c>
      <c r="K175" s="266">
        <v>1</v>
      </c>
      <c r="M175" s="58" t="str">
        <f t="shared" si="17"/>
        <v>one</v>
      </c>
    </row>
    <row r="176" spans="1:13" s="58" customFormat="1" ht="15" customHeight="1">
      <c r="A176" s="245">
        <v>44061</v>
      </c>
      <c r="B176" s="58" t="s">
        <v>9196</v>
      </c>
      <c r="C176" s="296" t="s">
        <v>9197</v>
      </c>
      <c r="D176" s="248" t="s">
        <v>5900</v>
      </c>
      <c r="E176" s="273">
        <v>10</v>
      </c>
      <c r="F176" s="247">
        <v>10.01</v>
      </c>
      <c r="G176" s="247">
        <v>10</v>
      </c>
      <c r="H176" s="254">
        <f t="shared" si="18"/>
        <v>0</v>
      </c>
      <c r="I176" s="247">
        <f t="shared" si="19"/>
        <v>9.9999999999997868E-3</v>
      </c>
      <c r="J176" s="247">
        <f t="shared" si="20"/>
        <v>0</v>
      </c>
      <c r="K176" s="266">
        <v>1</v>
      </c>
      <c r="M176" s="58" t="str">
        <f t="shared" si="17"/>
        <v>Star Peak Energy Transition</v>
      </c>
    </row>
    <row r="177" spans="1:13" s="58" customFormat="1" ht="15" customHeight="1">
      <c r="A177" s="245">
        <v>44062</v>
      </c>
      <c r="B177" s="58" t="s">
        <v>9198</v>
      </c>
      <c r="C177" s="296" t="s">
        <v>9199</v>
      </c>
      <c r="D177" s="248" t="s">
        <v>9200</v>
      </c>
      <c r="E177" s="273">
        <v>24</v>
      </c>
      <c r="F177" s="247">
        <v>39.99</v>
      </c>
      <c r="G177" s="247">
        <v>37.01</v>
      </c>
      <c r="H177" s="254">
        <f t="shared" si="18"/>
        <v>0.54208333333333325</v>
      </c>
      <c r="I177" s="247">
        <f t="shared" si="19"/>
        <v>15.990000000000002</v>
      </c>
      <c r="J177" s="247">
        <f t="shared" si="20"/>
        <v>13.009999999999998</v>
      </c>
      <c r="K177" s="266">
        <v>3</v>
      </c>
      <c r="M177" s="58" t="str">
        <f t="shared" si="17"/>
        <v>Harmony Biosciences Holdings</v>
      </c>
    </row>
    <row r="178" spans="1:13" s="58" customFormat="1" ht="15" customHeight="1">
      <c r="A178" s="245">
        <v>44062</v>
      </c>
      <c r="B178" s="58" t="s">
        <v>9201</v>
      </c>
      <c r="C178" s="296" t="s">
        <v>9202</v>
      </c>
      <c r="D178" s="248" t="s">
        <v>9203</v>
      </c>
      <c r="E178" s="273">
        <v>17</v>
      </c>
      <c r="F178" s="247">
        <v>22.1</v>
      </c>
      <c r="G178" s="247">
        <v>20.63</v>
      </c>
      <c r="H178" s="254">
        <f t="shared" si="18"/>
        <v>0.21352941176470583</v>
      </c>
      <c r="I178" s="247">
        <f t="shared" si="19"/>
        <v>5.1000000000000014</v>
      </c>
      <c r="J178" s="247">
        <f t="shared" si="20"/>
        <v>3.629999999999999</v>
      </c>
      <c r="K178" s="266">
        <v>2</v>
      </c>
      <c r="M178" s="58" t="str">
        <f t="shared" si="17"/>
        <v>Inhibrx</v>
      </c>
    </row>
    <row r="179" spans="1:13" s="58" customFormat="1" ht="15" customHeight="1">
      <c r="A179" s="245">
        <v>44064</v>
      </c>
      <c r="B179" s="58" t="s">
        <v>9204</v>
      </c>
      <c r="C179" s="296" t="s">
        <v>9205</v>
      </c>
      <c r="D179" s="248" t="s">
        <v>8568</v>
      </c>
      <c r="E179" s="273">
        <v>10</v>
      </c>
      <c r="F179" s="247">
        <v>9.9499999999999993</v>
      </c>
      <c r="G179" s="247">
        <v>9.92</v>
      </c>
      <c r="H179" s="254">
        <f t="shared" si="18"/>
        <v>-8.0000000000000071E-3</v>
      </c>
      <c r="I179" s="247">
        <f t="shared" si="19"/>
        <v>-5.0000000000000711E-2</v>
      </c>
      <c r="J179" s="247">
        <f t="shared" si="20"/>
        <v>-8.0000000000000071E-2</v>
      </c>
      <c r="K179" s="266">
        <v>1</v>
      </c>
      <c r="M179" s="58" t="str">
        <f t="shared" si="17"/>
        <v>Colonnade Acquisition</v>
      </c>
    </row>
    <row r="180" spans="1:13" s="58" customFormat="1" ht="15" customHeight="1">
      <c r="A180" s="245">
        <v>44064</v>
      </c>
      <c r="B180" s="58" t="s">
        <v>9206</v>
      </c>
      <c r="C180" s="296" t="s">
        <v>9207</v>
      </c>
      <c r="D180" s="248" t="s">
        <v>8272</v>
      </c>
      <c r="E180" s="273">
        <v>10</v>
      </c>
      <c r="F180" s="247">
        <v>9.9600000000000009</v>
      </c>
      <c r="G180" s="247">
        <v>9.93</v>
      </c>
      <c r="H180" s="254">
        <f t="shared" si="18"/>
        <v>-7.0000000000000288E-3</v>
      </c>
      <c r="I180" s="247">
        <f t="shared" si="19"/>
        <v>-3.9999999999999147E-2</v>
      </c>
      <c r="J180" s="247">
        <f t="shared" si="20"/>
        <v>-7.0000000000000284E-2</v>
      </c>
      <c r="K180" s="266">
        <v>1</v>
      </c>
      <c r="M180" s="58" t="str">
        <f t="shared" si="17"/>
        <v>FAST Acquisition</v>
      </c>
    </row>
    <row r="181" spans="1:13" s="58" customFormat="1" ht="15" customHeight="1">
      <c r="A181" s="245">
        <v>44064</v>
      </c>
      <c r="B181" s="58" t="s">
        <v>9208</v>
      </c>
      <c r="C181" s="296" t="s">
        <v>9209</v>
      </c>
      <c r="D181" s="248" t="s">
        <v>8914</v>
      </c>
      <c r="E181" s="273">
        <v>10</v>
      </c>
      <c r="F181" s="247">
        <v>10.01</v>
      </c>
      <c r="G181" s="247">
        <v>10</v>
      </c>
      <c r="H181" s="254">
        <f t="shared" si="18"/>
        <v>0</v>
      </c>
      <c r="I181" s="247">
        <f t="shared" si="19"/>
        <v>9.9999999999997868E-3</v>
      </c>
      <c r="J181" s="247">
        <f t="shared" si="20"/>
        <v>0</v>
      </c>
      <c r="K181" s="266">
        <v>1</v>
      </c>
      <c r="M181" s="58" t="str">
        <f t="shared" si="17"/>
        <v>Foley Trasimene Acquisition II</v>
      </c>
    </row>
    <row r="182" spans="1:13" s="58" customFormat="1" ht="15" customHeight="1">
      <c r="A182" s="245">
        <v>44064</v>
      </c>
      <c r="B182" s="58" t="s">
        <v>9210</v>
      </c>
      <c r="C182" s="296" t="s">
        <v>9211</v>
      </c>
      <c r="D182" s="248" t="s">
        <v>3152</v>
      </c>
      <c r="E182" s="273">
        <v>10</v>
      </c>
      <c r="F182" s="247">
        <v>10</v>
      </c>
      <c r="G182" s="247">
        <v>10</v>
      </c>
      <c r="H182" s="254">
        <f t="shared" si="18"/>
        <v>0</v>
      </c>
      <c r="I182" s="247">
        <f t="shared" si="19"/>
        <v>0</v>
      </c>
      <c r="J182" s="247">
        <f t="shared" si="20"/>
        <v>0</v>
      </c>
      <c r="K182" s="266">
        <v>1</v>
      </c>
      <c r="M182" s="58" t="str">
        <f t="shared" si="17"/>
        <v>Forum Merger III .</v>
      </c>
    </row>
    <row r="183" spans="1:13" s="58" customFormat="1" ht="15" customHeight="1">
      <c r="A183" s="245">
        <v>44064</v>
      </c>
      <c r="B183" s="58" t="s">
        <v>9212</v>
      </c>
      <c r="C183" s="296" t="s">
        <v>9213</v>
      </c>
      <c r="D183" s="248" t="s">
        <v>1215</v>
      </c>
      <c r="E183" s="273">
        <v>10</v>
      </c>
      <c r="F183" s="247">
        <v>10</v>
      </c>
      <c r="G183" s="247">
        <v>10</v>
      </c>
      <c r="H183" s="254">
        <f>(G183-E183)/E183</f>
        <v>0</v>
      </c>
      <c r="I183" s="247">
        <f>(F183-E183)</f>
        <v>0</v>
      </c>
      <c r="J183" s="247">
        <f>G183-E183</f>
        <v>0</v>
      </c>
      <c r="K183" s="266">
        <v>1</v>
      </c>
      <c r="M183" s="58" t="str">
        <f t="shared" si="17"/>
        <v>Horizon Acquisition</v>
      </c>
    </row>
    <row r="184" spans="1:13" s="58" customFormat="1" ht="15" customHeight="1">
      <c r="A184" s="245">
        <v>44064</v>
      </c>
      <c r="B184" s="58" t="s">
        <v>9214</v>
      </c>
      <c r="C184" s="296" t="s">
        <v>9215</v>
      </c>
      <c r="D184" s="248" t="s">
        <v>9216</v>
      </c>
      <c r="E184" s="273">
        <v>20</v>
      </c>
      <c r="F184" s="247">
        <v>35</v>
      </c>
      <c r="G184" s="247">
        <v>33.26</v>
      </c>
      <c r="H184" s="254">
        <f>(G184-E184)/E184</f>
        <v>0.66299999999999992</v>
      </c>
      <c r="I184" s="247">
        <f>(F184-E184)</f>
        <v>15</v>
      </c>
      <c r="J184" s="247">
        <f>G184-E184</f>
        <v>13.259999999999998</v>
      </c>
      <c r="K184" s="266">
        <v>3</v>
      </c>
      <c r="M184" s="58" t="str">
        <f t="shared" si="17"/>
        <v>Kymera Therapeutics</v>
      </c>
    </row>
    <row r="185" spans="1:13" s="58" customFormat="1" ht="15" customHeight="1">
      <c r="A185" s="245">
        <v>44064</v>
      </c>
      <c r="B185" s="58" t="s">
        <v>9217</v>
      </c>
      <c r="C185" s="296" t="s">
        <v>9218</v>
      </c>
      <c r="D185" s="248" t="s">
        <v>9219</v>
      </c>
      <c r="E185" s="273">
        <v>18</v>
      </c>
      <c r="F185" s="247">
        <v>20.34</v>
      </c>
      <c r="G185" s="247">
        <v>21.7</v>
      </c>
      <c r="H185" s="254">
        <f t="shared" si="18"/>
        <v>0.20555555555555552</v>
      </c>
      <c r="I185" s="247">
        <f t="shared" si="19"/>
        <v>2.34</v>
      </c>
      <c r="J185" s="247">
        <f t="shared" si="20"/>
        <v>3.6999999999999993</v>
      </c>
      <c r="K185" s="266">
        <v>3</v>
      </c>
      <c r="M185" s="58" t="str">
        <f t="shared" si="17"/>
        <v>Nano-X Imaging</v>
      </c>
    </row>
    <row r="186" spans="1:13" s="58" customFormat="1" ht="15" customHeight="1">
      <c r="A186" s="251">
        <v>44069</v>
      </c>
      <c r="B186" s="58" t="s">
        <v>9220</v>
      </c>
      <c r="C186" s="296" t="s">
        <v>9221</v>
      </c>
      <c r="D186" s="250" t="s">
        <v>9222</v>
      </c>
      <c r="E186" s="273">
        <v>10</v>
      </c>
      <c r="F186" s="247">
        <v>9.93</v>
      </c>
      <c r="G186" s="247">
        <v>9.93</v>
      </c>
      <c r="H186" s="254">
        <f>(G186-E186)/E186</f>
        <v>-7.0000000000000288E-3</v>
      </c>
      <c r="I186" s="247">
        <f>(F186-E186)</f>
        <v>-7.0000000000000284E-2</v>
      </c>
      <c r="J186" s="247">
        <f>G186-E186</f>
        <v>-7.0000000000000284E-2</v>
      </c>
      <c r="K186" s="266">
        <v>1</v>
      </c>
      <c r="M186" s="58" t="str">
        <f t="shared" si="17"/>
        <v>FTAC Olympus Acquisition</v>
      </c>
    </row>
    <row r="187" spans="1:13" s="58" customFormat="1" ht="15" customHeight="1">
      <c r="A187" s="251">
        <v>44070</v>
      </c>
      <c r="B187" s="58" t="s">
        <v>9223</v>
      </c>
      <c r="C187" s="296" t="s">
        <v>9224</v>
      </c>
      <c r="D187" s="250" t="s">
        <v>9225</v>
      </c>
      <c r="E187" s="273">
        <v>10</v>
      </c>
      <c r="F187" s="247">
        <v>10</v>
      </c>
      <c r="G187" s="247">
        <v>9.98</v>
      </c>
      <c r="H187" s="254">
        <f>(G187-E187)/E187</f>
        <v>-1.9999999999999575E-3</v>
      </c>
      <c r="I187" s="247">
        <f>(F187-E187)</f>
        <v>0</v>
      </c>
      <c r="J187" s="247">
        <f>G187-E187</f>
        <v>-1.9999999999999574E-2</v>
      </c>
      <c r="K187" s="266">
        <v>1</v>
      </c>
      <c r="M187" s="58" t="str">
        <f t="shared" si="17"/>
        <v>Burgundy Technology Acquisition</v>
      </c>
    </row>
    <row r="188" spans="1:13" s="58" customFormat="1" ht="15" customHeight="1">
      <c r="A188" s="251">
        <v>44070</v>
      </c>
      <c r="B188" s="58" t="s">
        <v>9226</v>
      </c>
      <c r="C188" s="296" t="s">
        <v>9227</v>
      </c>
      <c r="D188" s="250" t="s">
        <v>7614</v>
      </c>
      <c r="E188" s="273">
        <v>10</v>
      </c>
      <c r="F188" s="247">
        <v>10</v>
      </c>
      <c r="G188" s="247">
        <v>9.94</v>
      </c>
      <c r="H188" s="254">
        <f>(G188-E188)/E188</f>
        <v>-6.0000000000000496E-3</v>
      </c>
      <c r="I188" s="247">
        <f>(F188-E188)</f>
        <v>0</v>
      </c>
      <c r="J188" s="247">
        <f>G188-E188</f>
        <v>-6.0000000000000497E-2</v>
      </c>
      <c r="K188" s="266">
        <v>1</v>
      </c>
      <c r="M188" s="58" t="str">
        <f t="shared" si="17"/>
        <v>CF Finance Acquisition Corp II (CFIIU) (u)</v>
      </c>
    </row>
    <row r="189" spans="1:13" s="58" customFormat="1" ht="15" customHeight="1">
      <c r="A189" s="245">
        <v>44070</v>
      </c>
      <c r="B189" s="58" t="s">
        <v>9228</v>
      </c>
      <c r="C189" s="296" t="s">
        <v>9229</v>
      </c>
      <c r="D189" s="248" t="s">
        <v>9230</v>
      </c>
      <c r="E189" s="273">
        <v>15</v>
      </c>
      <c r="F189" s="247">
        <v>23.1</v>
      </c>
      <c r="G189" s="247">
        <v>21.22</v>
      </c>
      <c r="H189" s="254">
        <f>(G189-E189)/E189</f>
        <v>0.41466666666666657</v>
      </c>
      <c r="I189" s="247">
        <f>(F189-E189)</f>
        <v>8.1000000000000014</v>
      </c>
      <c r="J189" s="247">
        <f>G189-E189</f>
        <v>6.2199999999999989</v>
      </c>
      <c r="K189" s="266">
        <v>3</v>
      </c>
      <c r="M189" s="58" t="str">
        <f t="shared" si="17"/>
        <v>XPeng</v>
      </c>
    </row>
    <row r="190" spans="1:13" s="58" customFormat="1" ht="15" customHeight="1">
      <c r="A190" s="245">
        <v>44071</v>
      </c>
      <c r="B190" s="58" t="s">
        <v>9231</v>
      </c>
      <c r="C190" s="296" t="s">
        <v>9232</v>
      </c>
      <c r="D190" s="248" t="s">
        <v>8726</v>
      </c>
      <c r="E190" s="273">
        <v>6</v>
      </c>
      <c r="F190" s="247">
        <v>5.5</v>
      </c>
      <c r="G190" s="247">
        <v>7.5</v>
      </c>
      <c r="H190" s="254">
        <f>(G190-E190)/E190</f>
        <v>0.25</v>
      </c>
      <c r="I190" s="247">
        <f>(F190-E190)</f>
        <v>-0.5</v>
      </c>
      <c r="J190" s="247">
        <f>G190-E190</f>
        <v>1.5</v>
      </c>
      <c r="K190" s="266">
        <v>1</v>
      </c>
      <c r="M190" s="58" t="str">
        <f t="shared" si="17"/>
        <v>Harbor Custom Development</v>
      </c>
    </row>
    <row r="191" spans="1:13" s="58" customFormat="1" ht="15" customHeight="1">
      <c r="A191" s="245">
        <v>44074</v>
      </c>
      <c r="B191" s="58" t="s">
        <v>9233</v>
      </c>
      <c r="C191" s="296" t="s">
        <v>9234</v>
      </c>
      <c r="D191" s="250" t="s">
        <v>9235</v>
      </c>
      <c r="E191" s="273">
        <v>5</v>
      </c>
      <c r="F191" s="247">
        <v>5.75</v>
      </c>
      <c r="G191" s="247">
        <v>11.6</v>
      </c>
      <c r="H191" s="254">
        <f t="shared" ref="H191:H206" si="21">(G191-E191)/E191</f>
        <v>1.3199999999999998</v>
      </c>
      <c r="I191" s="247">
        <f t="shared" ref="I191:I206" si="22">(F191-E191)</f>
        <v>0.75</v>
      </c>
      <c r="J191" s="247">
        <f t="shared" ref="J191:J206" si="23">G191-E191</f>
        <v>6.6</v>
      </c>
      <c r="K191" s="266" t="s">
        <v>5829</v>
      </c>
      <c r="M191" s="58" t="str">
        <f t="shared" si="17"/>
        <v>Applied UV</v>
      </c>
    </row>
    <row r="192" spans="1:13" s="58" customFormat="1" ht="15" customHeight="1">
      <c r="A192" s="245">
        <v>44075</v>
      </c>
      <c r="B192" s="58" t="s">
        <v>9236</v>
      </c>
      <c r="C192" s="296" t="s">
        <v>9237</v>
      </c>
      <c r="D192" s="250" t="s">
        <v>8136</v>
      </c>
      <c r="E192" s="273">
        <v>8</v>
      </c>
      <c r="F192" s="247">
        <v>7.75</v>
      </c>
      <c r="G192" s="247">
        <v>6.74</v>
      </c>
      <c r="H192" s="254">
        <f t="shared" si="21"/>
        <v>-0.15749999999999997</v>
      </c>
      <c r="I192" s="247">
        <f t="shared" si="22"/>
        <v>-0.25</v>
      </c>
      <c r="J192" s="247">
        <f t="shared" si="23"/>
        <v>-1.2599999999999998</v>
      </c>
      <c r="K192" s="266">
        <v>1</v>
      </c>
      <c r="M192" s="58" t="str">
        <f t="shared" si="17"/>
        <v>PainReform</v>
      </c>
    </row>
    <row r="193" spans="1:13" s="58" customFormat="1" ht="15" customHeight="1">
      <c r="A193" s="245">
        <v>44076</v>
      </c>
      <c r="B193" s="58" t="s">
        <v>9238</v>
      </c>
      <c r="C193" s="296" t="s">
        <v>9239</v>
      </c>
      <c r="D193" s="250" t="s">
        <v>3152</v>
      </c>
      <c r="E193" s="273">
        <v>10</v>
      </c>
      <c r="F193" s="247">
        <v>10.07</v>
      </c>
      <c r="G193" s="247">
        <v>10.25</v>
      </c>
      <c r="H193" s="254">
        <f t="shared" si="21"/>
        <v>2.5000000000000001E-2</v>
      </c>
      <c r="I193" s="247">
        <f t="shared" si="22"/>
        <v>7.0000000000000284E-2</v>
      </c>
      <c r="J193" s="247">
        <f t="shared" si="23"/>
        <v>0.25</v>
      </c>
      <c r="K193" s="266">
        <v>1</v>
      </c>
      <c r="M193" s="58" t="str">
        <f t="shared" si="17"/>
        <v>CM Life Sciences</v>
      </c>
    </row>
    <row r="194" spans="1:13" s="58" customFormat="1" ht="15" customHeight="1">
      <c r="A194" s="245">
        <v>44076</v>
      </c>
      <c r="B194" s="58" t="s">
        <v>9240</v>
      </c>
      <c r="C194" s="296" t="s">
        <v>9241</v>
      </c>
      <c r="D194" s="250" t="s">
        <v>7614</v>
      </c>
      <c r="E194" s="273">
        <v>10</v>
      </c>
      <c r="F194" s="247">
        <v>10.199999999999999</v>
      </c>
      <c r="G194" s="247">
        <v>10.26</v>
      </c>
      <c r="H194" s="254">
        <f t="shared" si="21"/>
        <v>2.5999999999999978E-2</v>
      </c>
      <c r="I194" s="247">
        <f t="shared" si="22"/>
        <v>0.19999999999999929</v>
      </c>
      <c r="J194" s="247">
        <f t="shared" si="23"/>
        <v>0.25999999999999979</v>
      </c>
      <c r="K194" s="266">
        <v>1</v>
      </c>
      <c r="M194" s="58" t="str">
        <f t="shared" si="17"/>
        <v>INSU Acquisition Corp. II</v>
      </c>
    </row>
    <row r="195" spans="1:13" s="58" customFormat="1" ht="15" customHeight="1">
      <c r="A195" s="245">
        <v>44077</v>
      </c>
      <c r="B195" s="58" t="s">
        <v>9242</v>
      </c>
      <c r="C195" s="296" t="s">
        <v>9243</v>
      </c>
      <c r="D195" s="250" t="s">
        <v>9244</v>
      </c>
      <c r="E195" s="273">
        <v>10</v>
      </c>
      <c r="F195" s="247">
        <v>9.85</v>
      </c>
      <c r="G195" s="247">
        <v>10.28</v>
      </c>
      <c r="H195" s="254">
        <f t="shared" si="21"/>
        <v>2.7999999999999935E-2</v>
      </c>
      <c r="I195" s="247">
        <f t="shared" si="22"/>
        <v>-0.15000000000000036</v>
      </c>
      <c r="J195" s="247">
        <f t="shared" si="23"/>
        <v>0.27999999999999936</v>
      </c>
      <c r="K195" s="266">
        <v>1</v>
      </c>
      <c r="M195" s="58" t="str">
        <f t="shared" ref="M195:M258" si="24">TRIM(B195)</f>
        <v>BCTG Acquisition</v>
      </c>
    </row>
    <row r="196" spans="1:13" s="58" customFormat="1" ht="15" customHeight="1">
      <c r="A196" s="245">
        <v>44076</v>
      </c>
      <c r="B196" s="58" t="s">
        <v>9245</v>
      </c>
      <c r="C196" s="296" t="s">
        <v>9246</v>
      </c>
      <c r="D196" s="250" t="s">
        <v>7614</v>
      </c>
      <c r="E196" s="273">
        <v>10</v>
      </c>
      <c r="F196" s="247">
        <v>10.11</v>
      </c>
      <c r="G196" s="247">
        <v>10.15</v>
      </c>
      <c r="H196" s="254">
        <f t="shared" si="21"/>
        <v>1.5000000000000036E-2</v>
      </c>
      <c r="I196" s="247">
        <f t="shared" si="22"/>
        <v>0.10999999999999943</v>
      </c>
      <c r="J196" s="247">
        <f t="shared" si="23"/>
        <v>0.15000000000000036</v>
      </c>
      <c r="K196" s="266">
        <v>1</v>
      </c>
      <c r="M196" s="58" t="str">
        <f t="shared" si="24"/>
        <v>HighCape Capital Acquisition</v>
      </c>
    </row>
    <row r="197" spans="1:13" s="58" customFormat="1" ht="15" customHeight="1">
      <c r="A197" s="245">
        <v>44076</v>
      </c>
      <c r="B197" s="58" t="s">
        <v>9247</v>
      </c>
      <c r="C197" s="296" t="s">
        <v>9248</v>
      </c>
      <c r="D197" s="250" t="s">
        <v>3152</v>
      </c>
      <c r="E197" s="273">
        <v>10</v>
      </c>
      <c r="F197" s="247">
        <v>10</v>
      </c>
      <c r="G197" s="247">
        <v>10</v>
      </c>
      <c r="H197" s="254">
        <f t="shared" si="21"/>
        <v>0</v>
      </c>
      <c r="I197" s="247">
        <f t="shared" si="22"/>
        <v>0</v>
      </c>
      <c r="J197" s="247">
        <f t="shared" si="23"/>
        <v>0</v>
      </c>
      <c r="K197" s="266">
        <v>1</v>
      </c>
      <c r="M197" s="58" t="str">
        <f t="shared" si="24"/>
        <v>Tailwind Acquisition</v>
      </c>
    </row>
    <row r="198" spans="1:13" s="58" customFormat="1" ht="15" customHeight="1">
      <c r="A198" s="251">
        <v>44083</v>
      </c>
      <c r="B198" s="58" t="s">
        <v>9249</v>
      </c>
      <c r="C198" s="296" t="s">
        <v>9250</v>
      </c>
      <c r="D198" s="250" t="s">
        <v>1215</v>
      </c>
      <c r="E198" s="273">
        <v>10</v>
      </c>
      <c r="F198" s="247">
        <v>10.1</v>
      </c>
      <c r="G198" s="247">
        <v>10.01</v>
      </c>
      <c r="H198" s="254">
        <f t="shared" si="21"/>
        <v>9.9999999999997877E-4</v>
      </c>
      <c r="I198" s="247">
        <f t="shared" si="22"/>
        <v>9.9999999999999645E-2</v>
      </c>
      <c r="J198" s="247">
        <f t="shared" si="23"/>
        <v>9.9999999999997868E-3</v>
      </c>
      <c r="K198" s="266">
        <v>1</v>
      </c>
      <c r="M198" s="58" t="str">
        <f t="shared" si="24"/>
        <v>Cohn Robbins Holdings</v>
      </c>
    </row>
    <row r="199" spans="1:13" s="58" customFormat="1" ht="15" customHeight="1">
      <c r="A199" s="251">
        <v>44083</v>
      </c>
      <c r="B199" s="58" t="s">
        <v>9251</v>
      </c>
      <c r="C199" s="296" t="s">
        <v>9252</v>
      </c>
      <c r="D199" s="250" t="s">
        <v>1906</v>
      </c>
      <c r="E199" s="273">
        <v>10</v>
      </c>
      <c r="F199" s="247">
        <v>9.92</v>
      </c>
      <c r="G199" s="247">
        <v>9.9700000000000006</v>
      </c>
      <c r="H199" s="254">
        <f t="shared" si="21"/>
        <v>-2.9999999999999359E-3</v>
      </c>
      <c r="I199" s="247">
        <f t="shared" si="22"/>
        <v>-8.0000000000000071E-2</v>
      </c>
      <c r="J199" s="247">
        <f t="shared" si="23"/>
        <v>-2.9999999999999361E-2</v>
      </c>
      <c r="K199" s="266">
        <v>1</v>
      </c>
      <c r="M199" s="58" t="str">
        <f t="shared" si="24"/>
        <v>Industrial Tech Acquisitions</v>
      </c>
    </row>
    <row r="200" spans="1:13" s="58" customFormat="1" ht="15" customHeight="1">
      <c r="A200" s="251">
        <v>44084</v>
      </c>
      <c r="B200" s="58" t="s">
        <v>9253</v>
      </c>
      <c r="C200" s="296" t="s">
        <v>9254</v>
      </c>
      <c r="D200" s="58" t="s">
        <v>1215</v>
      </c>
      <c r="E200" s="273">
        <v>10</v>
      </c>
      <c r="F200" s="247">
        <v>10</v>
      </c>
      <c r="G200" s="247">
        <v>10</v>
      </c>
      <c r="H200" s="254">
        <f t="shared" si="21"/>
        <v>0</v>
      </c>
      <c r="I200" s="247">
        <f t="shared" si="22"/>
        <v>0</v>
      </c>
      <c r="J200" s="247">
        <f t="shared" si="23"/>
        <v>0</v>
      </c>
      <c r="K200" s="266">
        <v>1</v>
      </c>
      <c r="M200" s="58" t="str">
        <f t="shared" si="24"/>
        <v>NavSight Holdings</v>
      </c>
    </row>
    <row r="201" spans="1:13" s="58" customFormat="1" ht="15" customHeight="1">
      <c r="A201" s="251">
        <v>44084</v>
      </c>
      <c r="B201" s="58" t="s">
        <v>9255</v>
      </c>
      <c r="C201" s="296" t="s">
        <v>9256</v>
      </c>
      <c r="D201" s="250" t="s">
        <v>8861</v>
      </c>
      <c r="E201" s="273">
        <v>10</v>
      </c>
      <c r="F201" s="247">
        <v>10</v>
      </c>
      <c r="G201" s="247">
        <v>10</v>
      </c>
      <c r="H201" s="254">
        <f t="shared" si="21"/>
        <v>0</v>
      </c>
      <c r="I201" s="247">
        <f t="shared" si="22"/>
        <v>0</v>
      </c>
      <c r="J201" s="247">
        <f t="shared" si="23"/>
        <v>0</v>
      </c>
      <c r="K201" s="266">
        <v>1</v>
      </c>
      <c r="M201" s="58" t="str">
        <f t="shared" si="24"/>
        <v>Prime Impact Acquisition I</v>
      </c>
    </row>
    <row r="202" spans="1:13" s="58" customFormat="1" ht="15" customHeight="1">
      <c r="A202" s="251">
        <v>44084</v>
      </c>
      <c r="B202" s="58" t="s">
        <v>9257</v>
      </c>
      <c r="C202" s="296" t="s">
        <v>9258</v>
      </c>
      <c r="D202" s="58" t="s">
        <v>9259</v>
      </c>
      <c r="E202" s="273">
        <v>10</v>
      </c>
      <c r="F202" s="247">
        <v>10</v>
      </c>
      <c r="G202" s="247">
        <v>10</v>
      </c>
      <c r="H202" s="254">
        <f t="shared" si="21"/>
        <v>0</v>
      </c>
      <c r="I202" s="247">
        <f t="shared" si="22"/>
        <v>0</v>
      </c>
      <c r="J202" s="247">
        <f t="shared" si="23"/>
        <v>0</v>
      </c>
      <c r="K202" s="266">
        <v>1</v>
      </c>
      <c r="M202" s="58" t="str">
        <f t="shared" si="24"/>
        <v>Starboard Value Acquisition</v>
      </c>
    </row>
    <row r="203" spans="1:13" s="58" customFormat="1" ht="15" customHeight="1">
      <c r="A203" s="251">
        <v>44085</v>
      </c>
      <c r="B203" s="58" t="s">
        <v>9260</v>
      </c>
      <c r="C203" s="296" t="s">
        <v>9261</v>
      </c>
      <c r="D203" s="250" t="s">
        <v>1819</v>
      </c>
      <c r="E203" s="273">
        <v>10</v>
      </c>
      <c r="F203" s="247">
        <v>9.84</v>
      </c>
      <c r="G203" s="247">
        <v>9.6</v>
      </c>
      <c r="H203" s="254">
        <f t="shared" si="21"/>
        <v>-4.0000000000000036E-2</v>
      </c>
      <c r="I203" s="247">
        <f t="shared" si="22"/>
        <v>-0.16000000000000014</v>
      </c>
      <c r="J203" s="247">
        <f t="shared" si="23"/>
        <v>-0.40000000000000036</v>
      </c>
      <c r="K203" s="266">
        <v>1</v>
      </c>
      <c r="M203" s="58" t="str">
        <f t="shared" si="24"/>
        <v>Broadstone Acquisition</v>
      </c>
    </row>
    <row r="204" spans="1:13" s="58" customFormat="1" ht="15" customHeight="1">
      <c r="A204" s="251">
        <v>44085</v>
      </c>
      <c r="B204" s="58" t="s">
        <v>9262</v>
      </c>
      <c r="C204" s="296" t="s">
        <v>9263</v>
      </c>
      <c r="D204" s="250" t="s">
        <v>4204</v>
      </c>
      <c r="E204" s="273">
        <v>10</v>
      </c>
      <c r="F204" s="247">
        <v>11.2</v>
      </c>
      <c r="G204" s="247">
        <v>11.553000000000001</v>
      </c>
      <c r="H204" s="254">
        <f t="shared" si="21"/>
        <v>0.15530000000000008</v>
      </c>
      <c r="I204" s="247">
        <f t="shared" si="22"/>
        <v>1.1999999999999993</v>
      </c>
      <c r="J204" s="247">
        <f t="shared" si="23"/>
        <v>1.5530000000000008</v>
      </c>
      <c r="K204" s="266">
        <v>1</v>
      </c>
      <c r="L204" s="267" t="s">
        <v>3006</v>
      </c>
      <c r="M204" s="58" t="str">
        <f t="shared" si="24"/>
        <v>Ribbit LEAP</v>
      </c>
    </row>
    <row r="205" spans="1:13" s="58" customFormat="1" ht="15" customHeight="1">
      <c r="A205" s="251">
        <v>44085</v>
      </c>
      <c r="B205" s="58" t="s">
        <v>9264</v>
      </c>
      <c r="C205" s="296" t="s">
        <v>9265</v>
      </c>
      <c r="D205" s="250" t="s">
        <v>6537</v>
      </c>
      <c r="E205" s="273">
        <v>10</v>
      </c>
      <c r="F205" s="247">
        <v>10.35</v>
      </c>
      <c r="G205" s="247">
        <v>10.51</v>
      </c>
      <c r="H205" s="254">
        <f t="shared" si="21"/>
        <v>5.0999999999999976E-2</v>
      </c>
      <c r="I205" s="247">
        <f t="shared" si="22"/>
        <v>0.34999999999999964</v>
      </c>
      <c r="J205" s="247">
        <f t="shared" si="23"/>
        <v>0.50999999999999979</v>
      </c>
      <c r="K205" s="266">
        <v>1</v>
      </c>
      <c r="M205" s="58" t="str">
        <f t="shared" si="24"/>
        <v>Tortoise Acquisition Corp. II</v>
      </c>
    </row>
    <row r="206" spans="1:13" s="58" customFormat="1" ht="15" customHeight="1">
      <c r="A206" s="251">
        <v>44085</v>
      </c>
      <c r="B206" s="58" t="s">
        <v>9266</v>
      </c>
      <c r="C206" s="296" t="s">
        <v>9267</v>
      </c>
      <c r="D206" s="250" t="s">
        <v>5196</v>
      </c>
      <c r="E206" s="273">
        <v>10</v>
      </c>
      <c r="F206" s="247">
        <v>10.08</v>
      </c>
      <c r="G206" s="247">
        <v>10.07</v>
      </c>
      <c r="H206" s="254">
        <f t="shared" si="21"/>
        <v>7.0000000000000288E-3</v>
      </c>
      <c r="I206" s="247">
        <f t="shared" si="22"/>
        <v>8.0000000000000071E-2</v>
      </c>
      <c r="J206" s="247">
        <f t="shared" si="23"/>
        <v>7.0000000000000284E-2</v>
      </c>
      <c r="K206" s="266">
        <v>1</v>
      </c>
      <c r="M206" s="58" t="str">
        <f t="shared" si="24"/>
        <v>TWC Tech Holdings II</v>
      </c>
    </row>
    <row r="207" spans="1:13" s="58" customFormat="1" ht="15" customHeight="1">
      <c r="A207" s="251">
        <v>43473</v>
      </c>
      <c r="B207" s="58" t="s">
        <v>8188</v>
      </c>
      <c r="C207" s="296" t="s">
        <v>8189</v>
      </c>
      <c r="D207" s="3" t="s">
        <v>8190</v>
      </c>
      <c r="E207" s="273">
        <v>4</v>
      </c>
      <c r="F207" s="247">
        <v>5.91</v>
      </c>
      <c r="G207" s="247">
        <v>7.55</v>
      </c>
      <c r="H207" s="254">
        <f t="shared" ref="H207:H218" si="25">(G207-E207)/E207</f>
        <v>0.88749999999999996</v>
      </c>
      <c r="I207" s="247">
        <f t="shared" ref="I207:I218" si="26">(F207-E207)</f>
        <v>1.9100000000000001</v>
      </c>
      <c r="J207" s="247">
        <f t="shared" ref="J207:J218" si="27">G207-E207</f>
        <v>3.55</v>
      </c>
      <c r="K207" s="266" t="s">
        <v>5829</v>
      </c>
      <c r="L207" s="57"/>
      <c r="M207" s="58" t="str">
        <f t="shared" si="24"/>
        <v>MMTEC</v>
      </c>
    </row>
    <row r="208" spans="1:13" s="58" customFormat="1" ht="15" customHeight="1">
      <c r="A208" s="251">
        <v>43494</v>
      </c>
      <c r="B208" s="58" t="s">
        <v>8191</v>
      </c>
      <c r="C208" s="298" t="s">
        <v>3911</v>
      </c>
      <c r="D208" s="3" t="s">
        <v>8192</v>
      </c>
      <c r="E208" s="273">
        <v>10</v>
      </c>
      <c r="F208" s="247">
        <v>10</v>
      </c>
      <c r="G208" s="247">
        <v>10.01</v>
      </c>
      <c r="H208" s="254">
        <f t="shared" si="25"/>
        <v>9.9999999999997877E-4</v>
      </c>
      <c r="I208" s="247">
        <f t="shared" si="26"/>
        <v>0</v>
      </c>
      <c r="J208" s="247">
        <f t="shared" si="27"/>
        <v>9.9999999999997868E-3</v>
      </c>
      <c r="K208" s="266">
        <v>1</v>
      </c>
      <c r="L208" s="57"/>
      <c r="M208" s="58" t="str">
        <f t="shared" si="24"/>
        <v>Andina Acquisition Corp. III</v>
      </c>
    </row>
    <row r="209" spans="1:35" s="58" customFormat="1" ht="15" customHeight="1">
      <c r="A209" s="251">
        <v>43495</v>
      </c>
      <c r="B209" s="58" t="s">
        <v>8193</v>
      </c>
      <c r="C209" s="298" t="s">
        <v>8194</v>
      </c>
      <c r="D209" s="250" t="s">
        <v>8195</v>
      </c>
      <c r="E209" s="273">
        <v>20</v>
      </c>
      <c r="F209" s="247">
        <v>20</v>
      </c>
      <c r="G209" s="247">
        <v>20.2</v>
      </c>
      <c r="H209" s="254">
        <f t="shared" si="25"/>
        <v>9.9999999999999638E-3</v>
      </c>
      <c r="I209" s="247">
        <f t="shared" si="26"/>
        <v>0</v>
      </c>
      <c r="J209" s="247">
        <f t="shared" si="27"/>
        <v>0.19999999999999929</v>
      </c>
      <c r="K209" s="266">
        <v>1</v>
      </c>
      <c r="L209" s="57"/>
      <c r="M209" s="58" t="str">
        <f t="shared" si="24"/>
        <v>PIMCO Energy &amp; Tactical Credit Opportunities Fund</v>
      </c>
    </row>
    <row r="210" spans="1:35" s="58" customFormat="1" ht="15" customHeight="1">
      <c r="A210" s="245">
        <v>43496</v>
      </c>
      <c r="B210" s="58" t="s">
        <v>8196</v>
      </c>
      <c r="C210" s="296" t="s">
        <v>8197</v>
      </c>
      <c r="D210" s="58" t="s">
        <v>6661</v>
      </c>
      <c r="E210" s="273">
        <v>14</v>
      </c>
      <c r="F210" s="247">
        <v>13.25</v>
      </c>
      <c r="G210" s="247">
        <v>13.07</v>
      </c>
      <c r="H210" s="254">
        <f t="shared" si="25"/>
        <v>-6.6428571428571406E-2</v>
      </c>
      <c r="I210" s="247">
        <f t="shared" si="26"/>
        <v>-0.75</v>
      </c>
      <c r="J210" s="247">
        <f t="shared" si="27"/>
        <v>-0.92999999999999972</v>
      </c>
      <c r="K210" s="266">
        <v>1</v>
      </c>
      <c r="L210" s="57"/>
      <c r="M210" s="58" t="str">
        <f t="shared" si="24"/>
        <v>New Fortress Energy</v>
      </c>
    </row>
    <row r="211" spans="1:35" s="58" customFormat="1" ht="15" customHeight="1">
      <c r="A211" s="251">
        <v>43496</v>
      </c>
      <c r="B211" s="58" t="s">
        <v>8198</v>
      </c>
      <c r="C211" s="296" t="s">
        <v>8199</v>
      </c>
      <c r="D211" s="58" t="s">
        <v>7614</v>
      </c>
      <c r="E211" s="273">
        <v>10</v>
      </c>
      <c r="F211" s="247">
        <v>10.050000000000001</v>
      </c>
      <c r="G211" s="247">
        <v>10.1</v>
      </c>
      <c r="H211" s="254">
        <f t="shared" si="25"/>
        <v>9.9999999999999638E-3</v>
      </c>
      <c r="I211" s="247">
        <f t="shared" si="26"/>
        <v>5.0000000000000711E-2</v>
      </c>
      <c r="J211" s="247">
        <f t="shared" si="27"/>
        <v>9.9999999999999645E-2</v>
      </c>
      <c r="K211" s="266">
        <v>1</v>
      </c>
      <c r="L211" s="57"/>
      <c r="M211" s="58" t="str">
        <f t="shared" si="24"/>
        <v>Pivotal Acquisition</v>
      </c>
    </row>
    <row r="212" spans="1:35" s="58" customFormat="1" ht="15" customHeight="1">
      <c r="A212" s="251">
        <v>43497</v>
      </c>
      <c r="B212" s="58" t="s">
        <v>8200</v>
      </c>
      <c r="C212" s="298" t="s">
        <v>8201</v>
      </c>
      <c r="D212" s="3" t="s">
        <v>8202</v>
      </c>
      <c r="E212" s="273">
        <v>10</v>
      </c>
      <c r="F212" s="247">
        <v>10.14</v>
      </c>
      <c r="G212" s="247">
        <v>10.119999999999999</v>
      </c>
      <c r="H212" s="254">
        <f t="shared" si="25"/>
        <v>1.1999999999999922E-2</v>
      </c>
      <c r="I212" s="247">
        <f t="shared" si="26"/>
        <v>0.14000000000000057</v>
      </c>
      <c r="J212" s="247">
        <f t="shared" si="27"/>
        <v>0.11999999999999922</v>
      </c>
      <c r="K212" s="266">
        <v>1</v>
      </c>
      <c r="L212" s="57"/>
      <c r="M212" s="58" t="str">
        <f t="shared" si="24"/>
        <v>Gores Metropoulos</v>
      </c>
    </row>
    <row r="213" spans="1:35" s="56" customFormat="1" ht="15" customHeight="1">
      <c r="A213" s="245">
        <v>43502</v>
      </c>
      <c r="B213" s="58" t="s">
        <v>8205</v>
      </c>
      <c r="C213" s="296" t="s">
        <v>8206</v>
      </c>
      <c r="D213" s="58" t="s">
        <v>7800</v>
      </c>
      <c r="E213" s="273">
        <v>10</v>
      </c>
      <c r="F213" s="247">
        <v>10.01</v>
      </c>
      <c r="G213" s="247">
        <v>10.01</v>
      </c>
      <c r="H213" s="254">
        <f t="shared" si="25"/>
        <v>9.9999999999997877E-4</v>
      </c>
      <c r="I213" s="247">
        <f t="shared" si="26"/>
        <v>9.9999999999997868E-3</v>
      </c>
      <c r="J213" s="247">
        <f t="shared" si="27"/>
        <v>9.9999999999997868E-3</v>
      </c>
      <c r="K213" s="266">
        <v>1</v>
      </c>
      <c r="L213" s="254"/>
      <c r="M213" s="58" t="str">
        <f t="shared" si="24"/>
        <v>Wealthbridge Acquisition</v>
      </c>
    </row>
    <row r="214" spans="1:35" s="56" customFormat="1">
      <c r="A214" s="245">
        <v>43503</v>
      </c>
      <c r="B214" s="58" t="s">
        <v>8207</v>
      </c>
      <c r="C214" s="296" t="s">
        <v>8208</v>
      </c>
      <c r="D214" s="58" t="s">
        <v>8204</v>
      </c>
      <c r="E214" s="273">
        <v>19</v>
      </c>
      <c r="F214" s="247">
        <v>18.7</v>
      </c>
      <c r="G214" s="247">
        <v>18</v>
      </c>
      <c r="H214" s="254">
        <f t="shared" si="25"/>
        <v>-5.2631578947368418E-2</v>
      </c>
      <c r="I214" s="247">
        <f t="shared" si="26"/>
        <v>-0.30000000000000071</v>
      </c>
      <c r="J214" s="247">
        <f t="shared" si="27"/>
        <v>-1</v>
      </c>
      <c r="K214" s="266">
        <v>2</v>
      </c>
      <c r="L214" s="267" t="s">
        <v>3006</v>
      </c>
      <c r="M214" s="58" t="str">
        <f t="shared" si="24"/>
        <v>Alector</v>
      </c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</row>
    <row r="215" spans="1:35" s="56" customFormat="1">
      <c r="A215" s="245">
        <v>43503</v>
      </c>
      <c r="B215" s="58" t="s">
        <v>8209</v>
      </c>
      <c r="C215" s="296" t="s">
        <v>8210</v>
      </c>
      <c r="D215" s="58" t="s">
        <v>7540</v>
      </c>
      <c r="E215" s="273">
        <v>10</v>
      </c>
      <c r="F215" s="247">
        <v>10</v>
      </c>
      <c r="G215" s="247">
        <v>10.01</v>
      </c>
      <c r="H215" s="254">
        <f t="shared" si="25"/>
        <v>9.9999999999997877E-4</v>
      </c>
      <c r="I215" s="247">
        <f t="shared" si="26"/>
        <v>0</v>
      </c>
      <c r="J215" s="247">
        <f t="shared" si="27"/>
        <v>9.9999999999997868E-3</v>
      </c>
      <c r="K215" s="266">
        <v>1</v>
      </c>
      <c r="L215" s="123"/>
      <c r="M215" s="58" t="str">
        <f t="shared" si="24"/>
        <v>Monocle Acquisition</v>
      </c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</row>
    <row r="216" spans="1:35" s="56" customFormat="1">
      <c r="A216" s="245">
        <v>43504</v>
      </c>
      <c r="B216" s="58" t="s">
        <v>8211</v>
      </c>
      <c r="C216" s="296" t="s">
        <v>8212</v>
      </c>
      <c r="D216" s="58" t="s">
        <v>8203</v>
      </c>
      <c r="E216" s="273">
        <v>16</v>
      </c>
      <c r="F216" s="247">
        <v>19</v>
      </c>
      <c r="G216" s="247">
        <v>17.940000000000001</v>
      </c>
      <c r="H216" s="254">
        <f t="shared" si="25"/>
        <v>0.12125000000000008</v>
      </c>
      <c r="I216" s="247">
        <f t="shared" si="26"/>
        <v>3</v>
      </c>
      <c r="J216" s="247">
        <f t="shared" si="27"/>
        <v>1.9400000000000013</v>
      </c>
      <c r="K216" s="266">
        <v>2</v>
      </c>
      <c r="L216" s="123"/>
      <c r="M216" s="58" t="str">
        <f t="shared" si="24"/>
        <v>Gossamer Bio</v>
      </c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</row>
    <row r="217" spans="1:35" s="58" customFormat="1" ht="15" customHeight="1">
      <c r="A217" s="245">
        <v>43504</v>
      </c>
      <c r="B217" s="58" t="s">
        <v>8213</v>
      </c>
      <c r="C217" s="296" t="s">
        <v>8214</v>
      </c>
      <c r="D217" s="58" t="s">
        <v>6005</v>
      </c>
      <c r="E217" s="273">
        <v>14</v>
      </c>
      <c r="F217" s="247">
        <v>14</v>
      </c>
      <c r="G217" s="247">
        <v>13.5</v>
      </c>
      <c r="H217" s="254">
        <f t="shared" si="25"/>
        <v>-3.5714285714285712E-2</v>
      </c>
      <c r="I217" s="247">
        <f t="shared" si="26"/>
        <v>0</v>
      </c>
      <c r="J217" s="247">
        <f t="shared" si="27"/>
        <v>-0.5</v>
      </c>
      <c r="K217" s="266">
        <v>1</v>
      </c>
      <c r="M217" s="58" t="str">
        <f t="shared" si="24"/>
        <v>Harpoon Therapeutics</v>
      </c>
    </row>
    <row r="218" spans="1:35" s="58" customFormat="1" ht="15" customHeight="1">
      <c r="A218" s="245">
        <v>43504</v>
      </c>
      <c r="B218" s="58" t="s">
        <v>8215</v>
      </c>
      <c r="C218" s="296" t="s">
        <v>8216</v>
      </c>
      <c r="D218" s="58" t="s">
        <v>2329</v>
      </c>
      <c r="E218" s="273">
        <v>10</v>
      </c>
      <c r="F218" s="247">
        <v>10.01</v>
      </c>
      <c r="G218" s="247">
        <v>10</v>
      </c>
      <c r="H218" s="254">
        <f t="shared" si="25"/>
        <v>0</v>
      </c>
      <c r="I218" s="247">
        <f t="shared" si="26"/>
        <v>9.9999999999997868E-3</v>
      </c>
      <c r="J218" s="247">
        <f t="shared" si="27"/>
        <v>0</v>
      </c>
      <c r="K218" s="266">
        <v>1</v>
      </c>
      <c r="M218" s="58" t="str">
        <f t="shared" si="24"/>
        <v>RMG Acquisition</v>
      </c>
    </row>
    <row r="219" spans="1:35" s="58" customFormat="1" ht="15" customHeight="1">
      <c r="A219" s="245">
        <v>43509</v>
      </c>
      <c r="B219" s="58" t="s">
        <v>8217</v>
      </c>
      <c r="C219" s="297" t="s">
        <v>8426</v>
      </c>
      <c r="D219" s="261" t="s">
        <v>8218</v>
      </c>
      <c r="E219" s="267">
        <v>5</v>
      </c>
      <c r="F219" s="247">
        <v>3.91</v>
      </c>
      <c r="G219" s="273">
        <v>4.18</v>
      </c>
      <c r="H219" s="254">
        <f>(G219-E219)/E219</f>
        <v>-0.16400000000000006</v>
      </c>
      <c r="I219" s="247">
        <f>(F219-E219)</f>
        <v>-1.0899999999999999</v>
      </c>
      <c r="J219" s="247">
        <f>G219-E219</f>
        <v>-0.82000000000000028</v>
      </c>
      <c r="K219" s="254" t="s">
        <v>5829</v>
      </c>
      <c r="L219" s="254"/>
      <c r="M219" s="58" t="str">
        <f t="shared" si="24"/>
        <v>IMAC Holdings</v>
      </c>
    </row>
    <row r="220" spans="1:35" s="58" customFormat="1" ht="15" customHeight="1">
      <c r="A220" s="245">
        <v>43510</v>
      </c>
      <c r="B220" s="58" t="s">
        <v>8219</v>
      </c>
      <c r="C220" s="296" t="s">
        <v>8220</v>
      </c>
      <c r="D220" s="272" t="s">
        <v>601</v>
      </c>
      <c r="E220" s="273">
        <v>14</v>
      </c>
      <c r="F220" s="247">
        <v>11.6</v>
      </c>
      <c r="G220" s="247">
        <v>12.29</v>
      </c>
      <c r="H220" s="254">
        <f t="shared" ref="H220:H237" si="28">(G220-E220)/E220</f>
        <v>-0.12214285714285721</v>
      </c>
      <c r="I220" s="247">
        <f t="shared" ref="I220:I237" si="29">(F220-E220)</f>
        <v>-2.4000000000000004</v>
      </c>
      <c r="J220" s="247">
        <f t="shared" ref="J220:J236" si="30">G220-E220</f>
        <v>-1.7100000000000009</v>
      </c>
      <c r="K220" s="266">
        <v>2</v>
      </c>
      <c r="L220" s="267" t="s">
        <v>3006</v>
      </c>
      <c r="M220" s="58" t="str">
        <f t="shared" si="24"/>
        <v>Avedro</v>
      </c>
    </row>
    <row r="221" spans="1:35" s="58" customFormat="1" ht="15" customHeight="1">
      <c r="A221" s="245">
        <v>43520</v>
      </c>
      <c r="B221" s="58" t="s">
        <v>8221</v>
      </c>
      <c r="C221" s="296" t="s">
        <v>8222</v>
      </c>
      <c r="D221" s="261" t="s">
        <v>6179</v>
      </c>
      <c r="E221" s="273">
        <v>15</v>
      </c>
      <c r="F221" s="247">
        <v>15.15</v>
      </c>
      <c r="G221" s="247">
        <v>15.07</v>
      </c>
      <c r="H221" s="254">
        <f t="shared" si="28"/>
        <v>4.6666666666666853E-3</v>
      </c>
      <c r="I221" s="247">
        <f t="shared" si="29"/>
        <v>0.15000000000000036</v>
      </c>
      <c r="J221" s="247">
        <f t="shared" si="30"/>
        <v>7.0000000000000284E-2</v>
      </c>
      <c r="K221" s="266">
        <v>1</v>
      </c>
      <c r="L221" s="267"/>
      <c r="M221" s="58" t="str">
        <f t="shared" si="24"/>
        <v>TCR2 Therapeutic</v>
      </c>
    </row>
    <row r="222" spans="1:35" s="58" customFormat="1" ht="15" customHeight="1">
      <c r="A222" s="245">
        <v>43511</v>
      </c>
      <c r="B222" s="58" t="s">
        <v>8223</v>
      </c>
      <c r="C222" s="296" t="s">
        <v>8224</v>
      </c>
      <c r="D222" s="58" t="s">
        <v>6508</v>
      </c>
      <c r="E222" s="273">
        <v>5.6</v>
      </c>
      <c r="F222" s="247">
        <v>6.9</v>
      </c>
      <c r="G222" s="247">
        <v>8.5299999999999994</v>
      </c>
      <c r="H222" s="254">
        <f t="shared" si="28"/>
        <v>0.52321428571428574</v>
      </c>
      <c r="I222" s="247">
        <f t="shared" si="29"/>
        <v>1.3000000000000007</v>
      </c>
      <c r="J222" s="247">
        <f t="shared" si="30"/>
        <v>2.9299999999999997</v>
      </c>
      <c r="K222" s="266">
        <v>1</v>
      </c>
      <c r="L222" s="267" t="s">
        <v>3006</v>
      </c>
      <c r="M222" s="58" t="str">
        <f t="shared" si="24"/>
        <v>Hoth Therapeutics</v>
      </c>
    </row>
    <row r="223" spans="1:35" s="58" customFormat="1" ht="15" customHeight="1">
      <c r="A223" s="245">
        <v>43511</v>
      </c>
      <c r="B223" s="58" t="s">
        <v>8225</v>
      </c>
      <c r="C223" s="296" t="s">
        <v>8226</v>
      </c>
      <c r="D223" s="58" t="s">
        <v>8227</v>
      </c>
      <c r="E223" s="273">
        <v>12</v>
      </c>
      <c r="F223" s="247">
        <v>12.1</v>
      </c>
      <c r="G223" s="247">
        <v>11.9</v>
      </c>
      <c r="H223" s="254">
        <f t="shared" si="28"/>
        <v>-8.3333333333333037E-3</v>
      </c>
      <c r="I223" s="247">
        <f t="shared" si="29"/>
        <v>9.9999999999999645E-2</v>
      </c>
      <c r="J223" s="247">
        <f t="shared" si="30"/>
        <v>-9.9999999999999645E-2</v>
      </c>
      <c r="K223" s="266">
        <v>1</v>
      </c>
      <c r="L223" s="267"/>
      <c r="M223" s="58" t="str">
        <f t="shared" si="24"/>
        <v>Stealth BioTherapeutics</v>
      </c>
    </row>
    <row r="224" spans="1:35" s="58" customFormat="1" ht="15" customHeight="1">
      <c r="A224" s="245">
        <v>43518</v>
      </c>
      <c r="B224" s="58" t="s">
        <v>8228</v>
      </c>
      <c r="C224" s="296" t="s">
        <v>8229</v>
      </c>
      <c r="D224" s="58" t="s">
        <v>7633</v>
      </c>
      <c r="E224" s="273">
        <v>10</v>
      </c>
      <c r="F224" s="247">
        <v>10.02</v>
      </c>
      <c r="G224" s="247">
        <v>10</v>
      </c>
      <c r="H224" s="254">
        <f t="shared" si="28"/>
        <v>0</v>
      </c>
      <c r="I224" s="247">
        <f t="shared" si="29"/>
        <v>1.9999999999999574E-2</v>
      </c>
      <c r="J224" s="247">
        <f t="shared" si="30"/>
        <v>0</v>
      </c>
      <c r="K224" s="266" t="s">
        <v>5829</v>
      </c>
      <c r="M224" s="58" t="str">
        <f t="shared" si="24"/>
        <v>Acamar Partners Acquisition</v>
      </c>
    </row>
    <row r="225" spans="1:13" s="58" customFormat="1" ht="15" customHeight="1">
      <c r="A225" s="245">
        <v>43522</v>
      </c>
      <c r="B225" s="58" t="s">
        <v>8230</v>
      </c>
      <c r="C225" s="296" t="s">
        <v>8231</v>
      </c>
      <c r="D225" s="58" t="s">
        <v>8232</v>
      </c>
      <c r="E225" s="273">
        <v>11</v>
      </c>
      <c r="F225" s="247">
        <v>11</v>
      </c>
      <c r="G225" s="247">
        <v>8.5</v>
      </c>
      <c r="H225" s="254">
        <f>(G225-E225)/E225</f>
        <v>-0.22727272727272727</v>
      </c>
      <c r="I225" s="247">
        <f>(F225-E225)</f>
        <v>0</v>
      </c>
      <c r="J225" s="247">
        <f>G225-E225</f>
        <v>-2.5</v>
      </c>
      <c r="K225" s="266">
        <v>1</v>
      </c>
      <c r="L225" s="254"/>
      <c r="M225" s="58" t="str">
        <f t="shared" si="24"/>
        <v>Super League Gaming</v>
      </c>
    </row>
    <row r="226" spans="1:13" s="58" customFormat="1" ht="15" customHeight="1">
      <c r="A226" s="245">
        <v>43524</v>
      </c>
      <c r="B226" s="58" t="s">
        <v>8233</v>
      </c>
      <c r="C226" s="296" t="s">
        <v>8234</v>
      </c>
      <c r="D226" s="58" t="s">
        <v>2329</v>
      </c>
      <c r="E226" s="273">
        <v>10</v>
      </c>
      <c r="F226" s="247">
        <v>10</v>
      </c>
      <c r="G226" s="247">
        <v>10</v>
      </c>
      <c r="H226" s="254">
        <f t="shared" si="28"/>
        <v>0</v>
      </c>
      <c r="I226" s="247">
        <f t="shared" si="29"/>
        <v>0</v>
      </c>
      <c r="J226" s="247">
        <f t="shared" si="30"/>
        <v>0</v>
      </c>
      <c r="K226" s="266">
        <v>1</v>
      </c>
      <c r="M226" s="58" t="str">
        <f t="shared" si="24"/>
        <v>DiamondPeak Holdings</v>
      </c>
    </row>
    <row r="227" spans="1:13" s="58" customFormat="1" ht="15" customHeight="1">
      <c r="A227" s="245">
        <v>43524</v>
      </c>
      <c r="B227" s="58" t="s">
        <v>8235</v>
      </c>
      <c r="C227" s="296" t="s">
        <v>8236</v>
      </c>
      <c r="D227" s="58" t="s">
        <v>8012</v>
      </c>
      <c r="E227" s="273">
        <v>15</v>
      </c>
      <c r="F227" s="247">
        <v>12.8</v>
      </c>
      <c r="G227" s="247">
        <v>14.23</v>
      </c>
      <c r="H227" s="254">
        <f>(G227-E227)/E227</f>
        <v>-5.1333333333333307E-2</v>
      </c>
      <c r="I227" s="247">
        <f>(F227-E227)</f>
        <v>-2.1999999999999993</v>
      </c>
      <c r="J227" s="247">
        <f>G227-E227</f>
        <v>-0.76999999999999957</v>
      </c>
      <c r="K227" s="266">
        <v>1</v>
      </c>
      <c r="L227" s="254"/>
      <c r="M227" s="58" t="str">
        <f t="shared" si="24"/>
        <v>Kaleido Biosciences</v>
      </c>
    </row>
    <row r="228" spans="1:13" s="58" customFormat="1" ht="15" customHeight="1">
      <c r="A228" s="245">
        <v>43524</v>
      </c>
      <c r="B228" s="58" t="s">
        <v>8237</v>
      </c>
      <c r="C228" s="296" t="s">
        <v>8238</v>
      </c>
      <c r="D228" s="248" t="s">
        <v>8239</v>
      </c>
      <c r="E228" s="273">
        <v>10</v>
      </c>
      <c r="F228" s="247">
        <v>10.02</v>
      </c>
      <c r="G228" s="247">
        <v>10</v>
      </c>
      <c r="H228" s="254">
        <f t="shared" si="28"/>
        <v>0</v>
      </c>
      <c r="I228" s="247">
        <f t="shared" si="29"/>
        <v>1.9999999999999574E-2</v>
      </c>
      <c r="J228" s="247">
        <f t="shared" si="30"/>
        <v>0</v>
      </c>
      <c r="K228" s="266">
        <v>1</v>
      </c>
      <c r="M228" s="58" t="str">
        <f t="shared" si="24"/>
        <v>Tortoise Acquisition</v>
      </c>
    </row>
    <row r="229" spans="1:13" s="58" customFormat="1" ht="15" customHeight="1">
      <c r="A229" s="245">
        <v>43525</v>
      </c>
      <c r="B229" s="58" t="s">
        <v>8241</v>
      </c>
      <c r="C229" s="296" t="s">
        <v>5654</v>
      </c>
      <c r="D229" s="248" t="s">
        <v>8240</v>
      </c>
      <c r="E229" s="273">
        <v>10</v>
      </c>
      <c r="F229" s="247">
        <v>10</v>
      </c>
      <c r="G229" s="247">
        <v>10.02</v>
      </c>
      <c r="H229" s="254">
        <f t="shared" si="28"/>
        <v>1.9999999999999575E-3</v>
      </c>
      <c r="I229" s="247">
        <f t="shared" si="29"/>
        <v>0</v>
      </c>
      <c r="J229" s="247">
        <f t="shared" si="30"/>
        <v>1.9999999999999574E-2</v>
      </c>
      <c r="K229" s="266">
        <v>1</v>
      </c>
      <c r="M229" s="58" t="str">
        <f t="shared" si="24"/>
        <v>Hennessy Capital Acquisition</v>
      </c>
    </row>
    <row r="230" spans="1:13" s="58" customFormat="1" ht="15" customHeight="1">
      <c r="A230" s="245">
        <v>43529</v>
      </c>
      <c r="B230" s="58" t="s">
        <v>8242</v>
      </c>
      <c r="C230" s="296" t="s">
        <v>8243</v>
      </c>
      <c r="D230" s="248" t="s">
        <v>4937</v>
      </c>
      <c r="E230" s="273">
        <v>10</v>
      </c>
      <c r="F230" s="247">
        <v>10.1</v>
      </c>
      <c r="G230" s="247">
        <v>10.130000000000001</v>
      </c>
      <c r="H230" s="254">
        <f t="shared" si="28"/>
        <v>1.3000000000000077E-2</v>
      </c>
      <c r="I230" s="247">
        <f t="shared" si="29"/>
        <v>9.9999999999999645E-2</v>
      </c>
      <c r="J230" s="247">
        <f t="shared" si="30"/>
        <v>0.13000000000000078</v>
      </c>
      <c r="K230" s="266">
        <v>1</v>
      </c>
      <c r="M230" s="58" t="str">
        <f t="shared" si="24"/>
        <v>Tuscan Holdings</v>
      </c>
    </row>
    <row r="231" spans="1:13" s="58" customFormat="1" ht="15" customHeight="1">
      <c r="A231" s="245">
        <v>43531</v>
      </c>
      <c r="B231" s="58" t="s">
        <v>8244</v>
      </c>
      <c r="C231" s="296" t="s">
        <v>8245</v>
      </c>
      <c r="D231" s="248" t="s">
        <v>2078</v>
      </c>
      <c r="E231" s="273">
        <v>17</v>
      </c>
      <c r="F231" s="247">
        <v>24.8</v>
      </c>
      <c r="G231" s="247">
        <v>30.5</v>
      </c>
      <c r="H231" s="254">
        <f t="shared" si="28"/>
        <v>0.79411764705882348</v>
      </c>
      <c r="I231" s="247">
        <f t="shared" si="29"/>
        <v>7.8000000000000007</v>
      </c>
      <c r="J231" s="247">
        <f t="shared" si="30"/>
        <v>13.5</v>
      </c>
      <c r="K231" s="266">
        <v>2</v>
      </c>
      <c r="M231" s="58" t="str">
        <f t="shared" si="24"/>
        <v>ShockWave Medical</v>
      </c>
    </row>
    <row r="232" spans="1:13" s="58" customFormat="1" ht="15" customHeight="1">
      <c r="A232" s="245">
        <v>43532</v>
      </c>
      <c r="B232" s="58" t="s">
        <v>8246</v>
      </c>
      <c r="C232" s="296" t="s">
        <v>8247</v>
      </c>
      <c r="D232" s="248" t="s">
        <v>4807</v>
      </c>
      <c r="E232" s="273">
        <v>10</v>
      </c>
      <c r="F232" s="247">
        <v>10</v>
      </c>
      <c r="G232" s="247">
        <v>10</v>
      </c>
      <c r="H232" s="254">
        <f t="shared" si="28"/>
        <v>0</v>
      </c>
      <c r="I232" s="247">
        <f t="shared" si="29"/>
        <v>0</v>
      </c>
      <c r="J232" s="247">
        <f t="shared" si="30"/>
        <v>0</v>
      </c>
      <c r="K232" s="266">
        <v>1</v>
      </c>
      <c r="M232" s="58" t="str">
        <f t="shared" si="24"/>
        <v>Crescent Acquisition</v>
      </c>
    </row>
    <row r="233" spans="1:13" s="58" customFormat="1" ht="15" customHeight="1">
      <c r="A233" s="245">
        <v>43532</v>
      </c>
      <c r="B233" s="58" t="s">
        <v>8248</v>
      </c>
      <c r="C233" s="296" t="s">
        <v>8752</v>
      </c>
      <c r="D233" s="58" t="s">
        <v>8249</v>
      </c>
      <c r="E233" s="273">
        <v>12</v>
      </c>
      <c r="F233" s="247">
        <v>14.76</v>
      </c>
      <c r="G233" s="247">
        <v>15.32</v>
      </c>
      <c r="H233" s="254">
        <f t="shared" si="28"/>
        <v>0.27666666666666667</v>
      </c>
      <c r="I233" s="247">
        <f t="shared" si="29"/>
        <v>2.76</v>
      </c>
      <c r="J233" s="247">
        <f t="shared" si="30"/>
        <v>3.3200000000000003</v>
      </c>
      <c r="K233" s="266">
        <v>2</v>
      </c>
      <c r="M233" s="58" t="str">
        <f t="shared" si="24"/>
        <v>Futu Holdings Limited</v>
      </c>
    </row>
    <row r="234" spans="1:13" s="58" customFormat="1" ht="15" customHeight="1">
      <c r="A234" s="251">
        <v>43538</v>
      </c>
      <c r="B234" s="58" t="s">
        <v>8250</v>
      </c>
      <c r="C234" s="296" t="s">
        <v>8251</v>
      </c>
      <c r="D234" s="250" t="s">
        <v>8252</v>
      </c>
      <c r="E234" s="273">
        <v>10</v>
      </c>
      <c r="F234" s="247">
        <v>10</v>
      </c>
      <c r="G234" s="247">
        <v>10</v>
      </c>
      <c r="H234" s="254">
        <f t="shared" si="28"/>
        <v>0</v>
      </c>
      <c r="I234" s="247">
        <f t="shared" si="29"/>
        <v>0</v>
      </c>
      <c r="J234" s="247">
        <f t="shared" si="30"/>
        <v>0</v>
      </c>
      <c r="K234" s="266">
        <v>1</v>
      </c>
      <c r="M234" s="58" t="str">
        <f t="shared" si="24"/>
        <v>Trine Acquisition</v>
      </c>
    </row>
    <row r="235" spans="1:13" s="58" customFormat="1" ht="15" customHeight="1">
      <c r="A235" s="245">
        <v>43544</v>
      </c>
      <c r="B235" s="58" t="s">
        <v>8253</v>
      </c>
      <c r="C235" s="296" t="s">
        <v>8254</v>
      </c>
      <c r="D235" s="248" t="s">
        <v>7614</v>
      </c>
      <c r="E235" s="273">
        <v>10</v>
      </c>
      <c r="F235" s="247">
        <v>10.1</v>
      </c>
      <c r="G235" s="247">
        <v>10.1</v>
      </c>
      <c r="H235" s="254">
        <f t="shared" si="28"/>
        <v>9.9999999999999638E-3</v>
      </c>
      <c r="I235" s="247">
        <f t="shared" si="29"/>
        <v>9.9999999999999645E-2</v>
      </c>
      <c r="J235" s="247">
        <f t="shared" si="30"/>
        <v>9.9999999999999645E-2</v>
      </c>
      <c r="K235" s="266">
        <v>1</v>
      </c>
      <c r="M235" s="58" t="str">
        <f t="shared" si="24"/>
        <v>Insurance Acquisition</v>
      </c>
    </row>
    <row r="236" spans="1:13" s="280" customFormat="1" ht="15" customHeight="1">
      <c r="A236" s="286">
        <v>43544</v>
      </c>
      <c r="B236" s="280" t="s">
        <v>8255</v>
      </c>
      <c r="C236" s="299" t="s">
        <v>8256</v>
      </c>
      <c r="D236" s="288" t="s">
        <v>5196</v>
      </c>
      <c r="E236" s="289">
        <v>8</v>
      </c>
      <c r="F236" s="290">
        <v>8.1</v>
      </c>
      <c r="G236" s="290">
        <v>10.92</v>
      </c>
      <c r="H236" s="291">
        <f t="shared" si="28"/>
        <v>0.36499999999999999</v>
      </c>
      <c r="I236" s="290">
        <f t="shared" si="29"/>
        <v>9.9999999999999645E-2</v>
      </c>
      <c r="J236" s="290">
        <f t="shared" si="30"/>
        <v>2.92</v>
      </c>
      <c r="K236" s="292">
        <v>2</v>
      </c>
      <c r="M236" s="58" t="str">
        <f t="shared" si="24"/>
        <v>UP Fintech Holding Limited</v>
      </c>
    </row>
    <row r="237" spans="1:13" s="280" customFormat="1" ht="15" customHeight="1">
      <c r="A237" s="286">
        <v>43545</v>
      </c>
      <c r="B237" s="280" t="s">
        <v>8257</v>
      </c>
      <c r="C237" s="299" t="s">
        <v>8258</v>
      </c>
      <c r="D237" s="288" t="s">
        <v>5947</v>
      </c>
      <c r="E237" s="289">
        <v>17</v>
      </c>
      <c r="F237" s="290">
        <v>22.22</v>
      </c>
      <c r="G237" s="290">
        <v>22.41</v>
      </c>
      <c r="H237" s="291">
        <f t="shared" si="28"/>
        <v>0.31823529411764706</v>
      </c>
      <c r="I237" s="290">
        <f t="shared" si="29"/>
        <v>5.2199999999999989</v>
      </c>
      <c r="J237" s="290">
        <f>G237-E237</f>
        <v>5.41</v>
      </c>
      <c r="K237" s="292">
        <v>3</v>
      </c>
      <c r="M237" s="58" t="str">
        <f t="shared" si="24"/>
        <v>Levi Strauss</v>
      </c>
    </row>
    <row r="238" spans="1:13" s="280" customFormat="1" ht="15" customHeight="1">
      <c r="A238" s="245">
        <v>43549</v>
      </c>
      <c r="B238" s="58" t="s">
        <v>8259</v>
      </c>
      <c r="C238" s="296" t="s">
        <v>8260</v>
      </c>
      <c r="D238" s="250" t="s">
        <v>7800</v>
      </c>
      <c r="E238" s="273">
        <v>10</v>
      </c>
      <c r="F238" s="247">
        <v>10.050000000000001</v>
      </c>
      <c r="G238" s="247">
        <v>10.029999999999999</v>
      </c>
      <c r="H238" s="291">
        <f>(G238-E238)/E238</f>
        <v>2.9999999999999359E-3</v>
      </c>
      <c r="I238" s="290">
        <f>(F238-E238)</f>
        <v>5.0000000000000711E-2</v>
      </c>
      <c r="J238" s="290">
        <f>G238-E238</f>
        <v>2.9999999999999361E-2</v>
      </c>
      <c r="K238" s="292">
        <v>1</v>
      </c>
      <c r="M238" s="58" t="str">
        <f t="shared" si="24"/>
        <v>8i Enterprises Acquisition</v>
      </c>
    </row>
    <row r="239" spans="1:13" s="58" customFormat="1" ht="15" customHeight="1">
      <c r="A239" s="245">
        <v>43552</v>
      </c>
      <c r="B239" s="58" t="s">
        <v>8261</v>
      </c>
      <c r="C239" s="296" t="s">
        <v>8262</v>
      </c>
      <c r="D239" s="248" t="s">
        <v>8263</v>
      </c>
      <c r="E239" s="273">
        <v>16</v>
      </c>
      <c r="F239" s="247">
        <v>18</v>
      </c>
      <c r="G239" s="247">
        <v>17.440000000000001</v>
      </c>
      <c r="H239" s="254">
        <f>(G239-E239)/E239</f>
        <v>9.000000000000008E-2</v>
      </c>
      <c r="I239" s="247">
        <f>(F239-E239)</f>
        <v>2</v>
      </c>
      <c r="J239" s="247">
        <f>G239-E239</f>
        <v>1.4400000000000013</v>
      </c>
      <c r="K239" s="266">
        <v>2</v>
      </c>
      <c r="M239" s="58" t="str">
        <f t="shared" si="24"/>
        <v>Precision BioSciences</v>
      </c>
    </row>
    <row r="240" spans="1:13" s="58" customFormat="1" ht="15" customHeight="1">
      <c r="A240" s="245">
        <v>43553</v>
      </c>
      <c r="B240" s="58" t="s">
        <v>8264</v>
      </c>
      <c r="C240" s="296" t="s">
        <v>8265</v>
      </c>
      <c r="D240" s="248" t="s">
        <v>8266</v>
      </c>
      <c r="E240" s="273">
        <v>72</v>
      </c>
      <c r="F240" s="247">
        <v>87.24</v>
      </c>
      <c r="G240" s="247">
        <v>78.290000000000006</v>
      </c>
      <c r="H240" s="254">
        <f>(G240-E240)/E240</f>
        <v>8.7361111111111195E-2</v>
      </c>
      <c r="I240" s="247">
        <f>(F240-E240)</f>
        <v>15.239999999999995</v>
      </c>
      <c r="J240" s="247">
        <f>G240-E240</f>
        <v>6.2900000000000063</v>
      </c>
      <c r="K240" s="266">
        <v>3</v>
      </c>
      <c r="M240" s="58" t="str">
        <f t="shared" si="24"/>
        <v>Lyft</v>
      </c>
    </row>
    <row r="241" spans="1:13" s="58" customFormat="1" ht="15" customHeight="1">
      <c r="A241" s="245">
        <v>43557</v>
      </c>
      <c r="B241" s="58" t="s">
        <v>8267</v>
      </c>
      <c r="C241" s="296" t="s">
        <v>8268</v>
      </c>
      <c r="D241" s="58" t="s">
        <v>8269</v>
      </c>
      <c r="E241" s="273">
        <v>5</v>
      </c>
      <c r="F241" s="247">
        <v>5.5</v>
      </c>
      <c r="G241" s="247">
        <v>5.21</v>
      </c>
      <c r="H241" s="254">
        <f t="shared" ref="H241:H247" si="31">(G241-E241)/E241</f>
        <v>4.1999999999999996E-2</v>
      </c>
      <c r="I241" s="247">
        <f t="shared" ref="I241:I247" si="32">(F241-E241)</f>
        <v>0.5</v>
      </c>
      <c r="J241" s="247">
        <f t="shared" ref="J241:J247" si="33">G241-E241</f>
        <v>0.20999999999999996</v>
      </c>
      <c r="K241" s="266" t="s">
        <v>5829</v>
      </c>
      <c r="M241" s="58" t="str">
        <f t="shared" si="24"/>
        <v>Powerbridge Technologies</v>
      </c>
    </row>
    <row r="242" spans="1:13" s="58" customFormat="1" ht="15" customHeight="1">
      <c r="A242" s="245">
        <v>43558</v>
      </c>
      <c r="B242" s="58" t="s">
        <v>8270</v>
      </c>
      <c r="C242" s="296" t="s">
        <v>8271</v>
      </c>
      <c r="D242" s="248" t="s">
        <v>8272</v>
      </c>
      <c r="E242" s="273">
        <v>12.5</v>
      </c>
      <c r="F242" s="247">
        <v>12.5</v>
      </c>
      <c r="G242" s="247">
        <v>7.85</v>
      </c>
      <c r="H242" s="254">
        <f t="shared" si="31"/>
        <v>-0.37200000000000005</v>
      </c>
      <c r="I242" s="247">
        <f t="shared" si="32"/>
        <v>0</v>
      </c>
      <c r="J242" s="247">
        <f t="shared" si="33"/>
        <v>-4.6500000000000004</v>
      </c>
      <c r="K242" s="266">
        <v>1</v>
      </c>
      <c r="M242" s="58" t="str">
        <f t="shared" si="24"/>
        <v>Ruhnn Holding</v>
      </c>
    </row>
    <row r="243" spans="1:13" s="58" customFormat="1" ht="15" customHeight="1">
      <c r="A243" s="245">
        <v>43559</v>
      </c>
      <c r="B243" s="58" t="s">
        <v>8273</v>
      </c>
      <c r="C243" s="296" t="s">
        <v>8274</v>
      </c>
      <c r="D243" s="58" t="s">
        <v>8275</v>
      </c>
      <c r="E243" s="273">
        <v>16</v>
      </c>
      <c r="F243" s="247">
        <v>15</v>
      </c>
      <c r="G243" s="247">
        <v>14.7</v>
      </c>
      <c r="H243" s="254">
        <f t="shared" si="31"/>
        <v>-8.1250000000000044E-2</v>
      </c>
      <c r="I243" s="247">
        <f t="shared" si="32"/>
        <v>-1</v>
      </c>
      <c r="J243" s="247">
        <f t="shared" si="33"/>
        <v>-1.3000000000000007</v>
      </c>
      <c r="K243" s="266">
        <v>3</v>
      </c>
      <c r="L243" s="267" t="s">
        <v>3006</v>
      </c>
      <c r="M243" s="58" t="str">
        <f t="shared" si="24"/>
        <v>NGM Biopharmaceuticals</v>
      </c>
    </row>
    <row r="244" spans="1:13" s="58" customFormat="1" ht="15" customHeight="1">
      <c r="A244" s="245">
        <v>43559</v>
      </c>
      <c r="B244" s="58" t="s">
        <v>8276</v>
      </c>
      <c r="C244" s="296" t="s">
        <v>8277</v>
      </c>
      <c r="D244" s="248" t="s">
        <v>4807</v>
      </c>
      <c r="E244" s="273">
        <v>10</v>
      </c>
      <c r="F244" s="247">
        <v>10</v>
      </c>
      <c r="G244" s="247">
        <v>10.050000000000001</v>
      </c>
      <c r="H244" s="254">
        <f t="shared" si="31"/>
        <v>5.0000000000000712E-3</v>
      </c>
      <c r="I244" s="247">
        <f t="shared" si="32"/>
        <v>0</v>
      </c>
      <c r="J244" s="247">
        <f t="shared" si="33"/>
        <v>5.0000000000000711E-2</v>
      </c>
      <c r="K244" s="266">
        <v>1</v>
      </c>
      <c r="M244" s="58" t="str">
        <f t="shared" si="24"/>
        <v>Replay Acquisition</v>
      </c>
    </row>
    <row r="245" spans="1:13" s="58" customFormat="1" ht="15" customHeight="1">
      <c r="A245" s="245">
        <v>43559</v>
      </c>
      <c r="B245" s="58" t="s">
        <v>8278</v>
      </c>
      <c r="C245" s="296" t="s">
        <v>8279</v>
      </c>
      <c r="D245" s="248" t="s">
        <v>2086</v>
      </c>
      <c r="E245" s="273">
        <v>20</v>
      </c>
      <c r="F245" s="247">
        <v>33.15</v>
      </c>
      <c r="G245" s="247">
        <v>36.18</v>
      </c>
      <c r="H245" s="254">
        <f t="shared" si="31"/>
        <v>0.80899999999999994</v>
      </c>
      <c r="I245" s="247">
        <f t="shared" si="32"/>
        <v>13.149999999999999</v>
      </c>
      <c r="J245" s="247">
        <f t="shared" si="33"/>
        <v>16.18</v>
      </c>
      <c r="K245" s="266">
        <v>3</v>
      </c>
      <c r="M245" s="58" t="str">
        <f t="shared" si="24"/>
        <v>Silk Road Medical</v>
      </c>
    </row>
    <row r="246" spans="1:13" s="58" customFormat="1" ht="15" customHeight="1">
      <c r="A246" s="245">
        <v>43559</v>
      </c>
      <c r="B246" s="58" t="s">
        <v>8280</v>
      </c>
      <c r="C246" s="296" t="s">
        <v>8281</v>
      </c>
      <c r="D246" s="248" t="s">
        <v>8282</v>
      </c>
      <c r="E246" s="273">
        <v>27</v>
      </c>
      <c r="F246" s="247">
        <v>34.26</v>
      </c>
      <c r="G246" s="247">
        <v>35.81</v>
      </c>
      <c r="H246" s="254">
        <f t="shared" si="31"/>
        <v>0.32629629629629636</v>
      </c>
      <c r="I246" s="247">
        <f t="shared" si="32"/>
        <v>7.259999999999998</v>
      </c>
      <c r="J246" s="247">
        <f t="shared" si="33"/>
        <v>8.8100000000000023</v>
      </c>
      <c r="K246" s="266">
        <v>3</v>
      </c>
      <c r="M246" s="58" t="str">
        <f t="shared" si="24"/>
        <v>Tradeweb Markets</v>
      </c>
    </row>
    <row r="247" spans="1:13" s="58" customFormat="1" ht="15" customHeight="1">
      <c r="A247" s="245">
        <v>43560</v>
      </c>
      <c r="B247" s="58" t="s">
        <v>8283</v>
      </c>
      <c r="C247" s="296" t="s">
        <v>8284</v>
      </c>
      <c r="D247" s="58" t="s">
        <v>8285</v>
      </c>
      <c r="E247" s="273">
        <v>4</v>
      </c>
      <c r="F247" s="247">
        <v>3.8</v>
      </c>
      <c r="G247" s="247">
        <v>3.68</v>
      </c>
      <c r="H247" s="254">
        <f t="shared" si="31"/>
        <v>-7.999999999999996E-2</v>
      </c>
      <c r="I247" s="247">
        <f t="shared" si="32"/>
        <v>-0.20000000000000018</v>
      </c>
      <c r="J247" s="247">
        <f t="shared" si="33"/>
        <v>-0.31999999999999984</v>
      </c>
      <c r="K247" s="266" t="s">
        <v>5829</v>
      </c>
      <c r="M247" s="58" t="str">
        <f t="shared" si="24"/>
        <v>Guardion Health Sciences</v>
      </c>
    </row>
    <row r="248" spans="1:13" s="58" customFormat="1" ht="15" customHeight="1">
      <c r="A248" s="245">
        <v>43564</v>
      </c>
      <c r="B248" s="58" t="s">
        <v>8286</v>
      </c>
      <c r="C248" s="296" t="s">
        <v>8287</v>
      </c>
      <c r="D248" s="250" t="s">
        <v>7575</v>
      </c>
      <c r="E248" s="273">
        <v>10</v>
      </c>
      <c r="F248" s="247">
        <v>10</v>
      </c>
      <c r="G248" s="247">
        <v>10</v>
      </c>
      <c r="H248" s="254">
        <f>(G248-E248)/E248</f>
        <v>0</v>
      </c>
      <c r="I248" s="247">
        <f>(F248-E248)</f>
        <v>0</v>
      </c>
      <c r="J248" s="247">
        <f>G248-E248</f>
        <v>0</v>
      </c>
      <c r="K248" s="266">
        <v>1</v>
      </c>
      <c r="L248" s="267"/>
      <c r="M248" s="58" t="str">
        <f t="shared" si="24"/>
        <v>B. Riley Principal Merger</v>
      </c>
    </row>
    <row r="249" spans="1:13" s="58" customFormat="1" ht="15" customHeight="1">
      <c r="A249" s="245">
        <v>43566</v>
      </c>
      <c r="B249" s="58" t="s">
        <v>8288</v>
      </c>
      <c r="C249" s="296" t="s">
        <v>8289</v>
      </c>
      <c r="D249" s="248" t="s">
        <v>8290</v>
      </c>
      <c r="E249" s="273">
        <v>24</v>
      </c>
      <c r="F249" s="247">
        <v>36.75</v>
      </c>
      <c r="G249" s="247">
        <v>38.25</v>
      </c>
      <c r="H249" s="254">
        <f>(G249-E249)/E249</f>
        <v>0.59375</v>
      </c>
      <c r="I249" s="247">
        <f>(F249-E249)</f>
        <v>12.75</v>
      </c>
      <c r="J249" s="247">
        <f>G249-E249</f>
        <v>14.25</v>
      </c>
      <c r="K249" s="266">
        <v>3</v>
      </c>
      <c r="L249" s="267"/>
      <c r="M249" s="58" t="str">
        <f t="shared" si="24"/>
        <v>PagerDuty</v>
      </c>
    </row>
    <row r="250" spans="1:13" s="58" customFormat="1" ht="15" customHeight="1">
      <c r="A250" s="245">
        <v>43566</v>
      </c>
      <c r="B250" s="58" t="s">
        <v>8291</v>
      </c>
      <c r="C250" s="296" t="s">
        <v>8292</v>
      </c>
      <c r="D250" s="250" t="s">
        <v>8293</v>
      </c>
      <c r="E250" s="273">
        <v>14</v>
      </c>
      <c r="F250" s="247">
        <v>18.05</v>
      </c>
      <c r="G250" s="247">
        <v>19.100000000000001</v>
      </c>
      <c r="H250" s="254">
        <f>(G250-E250)/E250</f>
        <v>0.36428571428571438</v>
      </c>
      <c r="I250" s="247">
        <f>(F250-E250)</f>
        <v>4.0500000000000007</v>
      </c>
      <c r="J250" s="247">
        <f>G250-E250</f>
        <v>5.1000000000000014</v>
      </c>
      <c r="K250" s="266">
        <v>3</v>
      </c>
      <c r="L250" s="267"/>
      <c r="M250" s="58" t="str">
        <f t="shared" si="24"/>
        <v>Tufin Software Technologies</v>
      </c>
    </row>
    <row r="251" spans="1:13" s="58" customFormat="1" ht="15" customHeight="1">
      <c r="A251" s="245">
        <v>43567</v>
      </c>
      <c r="B251" s="58" t="s">
        <v>8294</v>
      </c>
      <c r="C251" s="296" t="s">
        <v>8295</v>
      </c>
      <c r="D251" s="250" t="s">
        <v>8296</v>
      </c>
      <c r="E251" s="273">
        <v>14.5</v>
      </c>
      <c r="F251" s="247">
        <v>18.95</v>
      </c>
      <c r="G251" s="247">
        <v>25.46</v>
      </c>
      <c r="H251" s="254">
        <f>(G251-E251)/E251</f>
        <v>0.75586206896551733</v>
      </c>
      <c r="I251" s="247">
        <f>(F251-E251)</f>
        <v>4.4499999999999993</v>
      </c>
      <c r="J251" s="247">
        <f>G251-E251</f>
        <v>10.96</v>
      </c>
      <c r="K251" s="266">
        <v>1</v>
      </c>
      <c r="L251" s="267" t="s">
        <v>3006</v>
      </c>
      <c r="M251" s="58" t="str">
        <f t="shared" si="24"/>
        <v>Jumia</v>
      </c>
    </row>
    <row r="252" spans="1:13" s="58" customFormat="1" ht="15" customHeight="1">
      <c r="A252" s="245">
        <v>43572</v>
      </c>
      <c r="B252" s="58" t="s">
        <v>8297</v>
      </c>
      <c r="C252" s="296" t="s">
        <v>8298</v>
      </c>
      <c r="D252" s="248" t="s">
        <v>8299</v>
      </c>
      <c r="E252" s="273">
        <v>15</v>
      </c>
      <c r="F252" s="247">
        <v>18.5</v>
      </c>
      <c r="G252" s="247">
        <v>18.989999999999998</v>
      </c>
      <c r="H252" s="254">
        <f t="shared" ref="H252:H258" si="34">(G252-E252)/E252</f>
        <v>0.2659999999999999</v>
      </c>
      <c r="I252" s="247">
        <f t="shared" ref="I252:I258" si="35">(F252-E252)</f>
        <v>3.5</v>
      </c>
      <c r="J252" s="247">
        <f t="shared" ref="J252:J258" si="36">G252-E252</f>
        <v>3.9899999999999984</v>
      </c>
      <c r="K252" s="266">
        <v>2</v>
      </c>
      <c r="L252" s="267"/>
      <c r="M252" s="58" t="str">
        <f t="shared" si="24"/>
        <v>Palomar Holdings</v>
      </c>
    </row>
    <row r="253" spans="1:13" s="58" customFormat="1" ht="15" customHeight="1">
      <c r="A253" s="245">
        <v>43572</v>
      </c>
      <c r="B253" s="58" t="s">
        <v>8300</v>
      </c>
      <c r="C253" s="296" t="s">
        <v>8301</v>
      </c>
      <c r="D253" s="248" t="s">
        <v>8302</v>
      </c>
      <c r="E253" s="273">
        <v>18</v>
      </c>
      <c r="F253" s="247">
        <v>24.25</v>
      </c>
      <c r="G253" s="247">
        <v>28.9</v>
      </c>
      <c r="H253" s="254">
        <f t="shared" si="34"/>
        <v>0.60555555555555551</v>
      </c>
      <c r="I253" s="247">
        <f t="shared" si="35"/>
        <v>6.25</v>
      </c>
      <c r="J253" s="247">
        <f t="shared" si="36"/>
        <v>10.899999999999999</v>
      </c>
      <c r="K253" s="266">
        <v>2</v>
      </c>
      <c r="L253" s="267"/>
      <c r="M253" s="58" t="str">
        <f t="shared" si="24"/>
        <v>Turning Point Therapeutics</v>
      </c>
    </row>
    <row r="254" spans="1:13" s="58" customFormat="1" ht="15" customHeight="1">
      <c r="A254" s="245">
        <v>43573</v>
      </c>
      <c r="B254" s="58" t="s">
        <v>8303</v>
      </c>
      <c r="C254" s="296" t="s">
        <v>8304</v>
      </c>
      <c r="D254" s="248" t="s">
        <v>8305</v>
      </c>
      <c r="E254" s="273">
        <v>18</v>
      </c>
      <c r="F254" s="247">
        <v>20</v>
      </c>
      <c r="G254" s="247">
        <v>19.920000000000002</v>
      </c>
      <c r="H254" s="254">
        <f t="shared" si="34"/>
        <v>0.10666666666666676</v>
      </c>
      <c r="I254" s="247">
        <f t="shared" si="35"/>
        <v>2</v>
      </c>
      <c r="J254" s="247">
        <f t="shared" si="36"/>
        <v>1.9200000000000017</v>
      </c>
      <c r="K254" s="266">
        <v>2</v>
      </c>
      <c r="L254" s="267"/>
      <c r="M254" s="58" t="str">
        <f t="shared" si="24"/>
        <v>Brigham Minerals</v>
      </c>
    </row>
    <row r="255" spans="1:13" s="58" customFormat="1" ht="15" customHeight="1">
      <c r="A255" s="245">
        <v>43573</v>
      </c>
      <c r="B255" s="58" t="s">
        <v>8306</v>
      </c>
      <c r="C255" s="296" t="s">
        <v>8307</v>
      </c>
      <c r="D255" s="279" t="s">
        <v>8308</v>
      </c>
      <c r="E255" s="273">
        <v>17</v>
      </c>
      <c r="F255" s="247">
        <v>29</v>
      </c>
      <c r="G255" s="247">
        <v>21.1</v>
      </c>
      <c r="H255" s="254">
        <f t="shared" si="34"/>
        <v>0.24117647058823538</v>
      </c>
      <c r="I255" s="247">
        <f t="shared" si="35"/>
        <v>12</v>
      </c>
      <c r="J255" s="247">
        <v>2</v>
      </c>
      <c r="K255" s="266">
        <v>2</v>
      </c>
      <c r="L255" s="267"/>
      <c r="M255" s="58" t="str">
        <f t="shared" si="24"/>
        <v>Greenlane Holdings</v>
      </c>
    </row>
    <row r="256" spans="1:13" s="58" customFormat="1" ht="15" customHeight="1">
      <c r="A256" s="245">
        <v>43573</v>
      </c>
      <c r="B256" s="58" t="s">
        <v>8309</v>
      </c>
      <c r="C256" s="296" t="s">
        <v>8310</v>
      </c>
      <c r="D256" s="248" t="s">
        <v>8311</v>
      </c>
      <c r="E256" s="273">
        <v>14</v>
      </c>
      <c r="F256" s="247">
        <v>14.3</v>
      </c>
      <c r="G256" s="247">
        <v>14</v>
      </c>
      <c r="H256" s="254">
        <f t="shared" si="34"/>
        <v>0</v>
      </c>
      <c r="I256" s="247">
        <f t="shared" si="35"/>
        <v>0.30000000000000071</v>
      </c>
      <c r="J256" s="247">
        <f t="shared" si="36"/>
        <v>0</v>
      </c>
      <c r="K256" s="266">
        <v>2</v>
      </c>
      <c r="L256" s="267" t="s">
        <v>3006</v>
      </c>
      <c r="M256" s="58" t="str">
        <f t="shared" si="24"/>
        <v>HOOKIPA Pharma</v>
      </c>
    </row>
    <row r="257" spans="1:13" s="58" customFormat="1" ht="15" customHeight="1">
      <c r="A257" s="245">
        <v>43573</v>
      </c>
      <c r="B257" s="58" t="s">
        <v>8312</v>
      </c>
      <c r="C257" s="296" t="s">
        <v>8313</v>
      </c>
      <c r="D257" s="248" t="s">
        <v>8314</v>
      </c>
      <c r="E257" s="273">
        <v>19</v>
      </c>
      <c r="F257" s="247">
        <v>23.5</v>
      </c>
      <c r="G257" s="247">
        <v>24.4</v>
      </c>
      <c r="H257" s="254">
        <f t="shared" si="34"/>
        <v>0.28421052631578941</v>
      </c>
      <c r="I257" s="247">
        <f t="shared" si="35"/>
        <v>4.5</v>
      </c>
      <c r="J257" s="247">
        <f t="shared" si="36"/>
        <v>5.3999999999999986</v>
      </c>
      <c r="K257" s="266">
        <v>4</v>
      </c>
      <c r="L257" s="267"/>
      <c r="M257" s="58" t="str">
        <f t="shared" si="24"/>
        <v>Pinterest</v>
      </c>
    </row>
    <row r="258" spans="1:13" s="58" customFormat="1" ht="15" customHeight="1">
      <c r="A258" s="245">
        <v>43573</v>
      </c>
      <c r="B258" s="58" t="s">
        <v>8315</v>
      </c>
      <c r="C258" s="296" t="s">
        <v>8316</v>
      </c>
      <c r="D258" s="248" t="s">
        <v>8317</v>
      </c>
      <c r="E258" s="273">
        <v>36</v>
      </c>
      <c r="F258" s="247">
        <v>65</v>
      </c>
      <c r="G258" s="247">
        <v>62</v>
      </c>
      <c r="H258" s="254">
        <f t="shared" si="34"/>
        <v>0.72222222222222221</v>
      </c>
      <c r="I258" s="247">
        <f t="shared" si="35"/>
        <v>29</v>
      </c>
      <c r="J258" s="247">
        <f t="shared" si="36"/>
        <v>26</v>
      </c>
      <c r="K258" s="266">
        <v>4</v>
      </c>
      <c r="L258" s="267"/>
      <c r="M258" s="58" t="str">
        <f t="shared" si="24"/>
        <v>Zoom Video Communications</v>
      </c>
    </row>
    <row r="259" spans="1:13" s="58" customFormat="1" ht="15" customHeight="1">
      <c r="A259" s="251">
        <v>43581</v>
      </c>
      <c r="B259" s="58" t="s">
        <v>8318</v>
      </c>
      <c r="C259" s="298" t="s">
        <v>8319</v>
      </c>
      <c r="D259" s="250" t="s">
        <v>7614</v>
      </c>
      <c r="E259" s="273">
        <v>10</v>
      </c>
      <c r="F259" s="247">
        <v>10.1</v>
      </c>
      <c r="G259" s="247">
        <v>10.1</v>
      </c>
      <c r="H259" s="254">
        <f>(G259-E259)/E259</f>
        <v>9.9999999999999638E-3</v>
      </c>
      <c r="I259" s="247">
        <f>(F259-E259)</f>
        <v>9.9999999999999645E-2</v>
      </c>
      <c r="J259" s="247">
        <f>G259-E259</f>
        <v>9.9999999999999645E-2</v>
      </c>
      <c r="K259" s="266">
        <v>1</v>
      </c>
      <c r="L259" s="267"/>
      <c r="M259" s="58" t="str">
        <f t="shared" ref="M259:M322" si="37">TRIM(B259)</f>
        <v>Act II Global Acquisition</v>
      </c>
    </row>
    <row r="260" spans="1:13" s="58" customFormat="1" ht="15" customHeight="1">
      <c r="A260" s="245">
        <v>43587</v>
      </c>
      <c r="B260" s="58" t="s">
        <v>8320</v>
      </c>
      <c r="C260" s="296" t="s">
        <v>8321</v>
      </c>
      <c r="D260" s="58" t="s">
        <v>8322</v>
      </c>
      <c r="E260" s="273">
        <v>25</v>
      </c>
      <c r="F260" s="247">
        <v>46</v>
      </c>
      <c r="G260" s="247">
        <v>65.75</v>
      </c>
      <c r="H260" s="254">
        <f t="shared" ref="H260:H295" si="38">(G260-E260)/E260</f>
        <v>1.63</v>
      </c>
      <c r="I260" s="247">
        <f t="shared" ref="I260:I295" si="39">(F260-E260)</f>
        <v>21</v>
      </c>
      <c r="J260" s="247">
        <f t="shared" ref="J260:J295" si="40">G260-E260</f>
        <v>40.75</v>
      </c>
      <c r="K260" s="266">
        <v>3</v>
      </c>
      <c r="L260" s="57"/>
      <c r="M260" s="58" t="str">
        <f t="shared" si="37"/>
        <v>Beyond Meat</v>
      </c>
    </row>
    <row r="261" spans="1:13" s="58" customFormat="1" ht="15" customHeight="1">
      <c r="A261" s="245">
        <v>43587</v>
      </c>
      <c r="B261" s="58" t="s">
        <v>8323</v>
      </c>
      <c r="C261" s="296" t="s">
        <v>8324</v>
      </c>
      <c r="D261" s="248" t="s">
        <v>8325</v>
      </c>
      <c r="E261" s="273">
        <v>13.8</v>
      </c>
      <c r="F261" s="247">
        <v>16.5</v>
      </c>
      <c r="G261" s="247">
        <v>18.2</v>
      </c>
      <c r="H261" s="254">
        <f t="shared" si="38"/>
        <v>0.31884057971014479</v>
      </c>
      <c r="I261" s="247">
        <f t="shared" si="39"/>
        <v>2.6999999999999993</v>
      </c>
      <c r="J261" s="247">
        <f t="shared" si="40"/>
        <v>4.3999999999999986</v>
      </c>
      <c r="K261" s="266">
        <v>2</v>
      </c>
      <c r="L261" s="57"/>
      <c r="M261" s="58" t="str">
        <f t="shared" si="37"/>
        <v>So-Young International</v>
      </c>
    </row>
    <row r="262" spans="1:13" s="58" customFormat="1" ht="15" customHeight="1">
      <c r="A262" s="245">
        <v>43587</v>
      </c>
      <c r="B262" s="58" t="s">
        <v>8326</v>
      </c>
      <c r="C262" s="296" t="s">
        <v>8327</v>
      </c>
      <c r="D262" s="248" t="s">
        <v>5415</v>
      </c>
      <c r="E262" s="273">
        <v>16</v>
      </c>
      <c r="F262" s="247">
        <v>20.254999999999999</v>
      </c>
      <c r="G262" s="247">
        <v>22.36</v>
      </c>
      <c r="H262" s="254">
        <f t="shared" si="38"/>
        <v>0.39749999999999996</v>
      </c>
      <c r="I262" s="247">
        <f t="shared" si="39"/>
        <v>4.254999999999999</v>
      </c>
      <c r="J262" s="247">
        <f t="shared" si="40"/>
        <v>6.3599999999999994</v>
      </c>
      <c r="K262" s="266">
        <v>2</v>
      </c>
      <c r="L262" s="57"/>
      <c r="M262" s="58" t="str">
        <f t="shared" si="37"/>
        <v>TransMedics Group</v>
      </c>
    </row>
    <row r="263" spans="1:13" s="58" customFormat="1" ht="15" customHeight="1">
      <c r="A263" s="245">
        <v>43588</v>
      </c>
      <c r="B263" s="58" t="s">
        <v>8328</v>
      </c>
      <c r="C263" s="296" t="s">
        <v>8329</v>
      </c>
      <c r="D263" s="248" t="s">
        <v>8330</v>
      </c>
      <c r="E263" s="273">
        <v>45</v>
      </c>
      <c r="F263" s="247">
        <v>55</v>
      </c>
      <c r="G263" s="247">
        <v>50.25</v>
      </c>
      <c r="H263" s="254">
        <f t="shared" si="38"/>
        <v>0.11666666666666667</v>
      </c>
      <c r="I263" s="247">
        <f t="shared" si="39"/>
        <v>10</v>
      </c>
      <c r="J263" s="247">
        <f t="shared" si="40"/>
        <v>5.25</v>
      </c>
      <c r="K263" s="266">
        <v>2</v>
      </c>
      <c r="L263" s="57"/>
      <c r="M263" s="58" t="str">
        <f t="shared" si="37"/>
        <v>Red River Bancshares</v>
      </c>
    </row>
    <row r="264" spans="1:13" s="58" customFormat="1" ht="15" customHeight="1">
      <c r="A264" s="245">
        <v>43588</v>
      </c>
      <c r="B264" s="58" t="s">
        <v>8331</v>
      </c>
      <c r="C264" s="296" t="s">
        <v>8332</v>
      </c>
      <c r="D264" s="58" t="s">
        <v>8333</v>
      </c>
      <c r="E264" s="273">
        <v>16</v>
      </c>
      <c r="F264" s="247">
        <v>18</v>
      </c>
      <c r="G264" s="247">
        <v>15.25</v>
      </c>
      <c r="H264" s="254">
        <f t="shared" si="38"/>
        <v>-4.6875E-2</v>
      </c>
      <c r="I264" s="247">
        <f t="shared" si="39"/>
        <v>2</v>
      </c>
      <c r="J264" s="247">
        <f t="shared" si="40"/>
        <v>-0.75</v>
      </c>
      <c r="K264" s="266">
        <v>2</v>
      </c>
      <c r="L264" s="57"/>
      <c r="M264" s="58" t="str">
        <f t="shared" si="37"/>
        <v>SciPlay</v>
      </c>
    </row>
    <row r="265" spans="1:13" s="58" customFormat="1" ht="15" customHeight="1">
      <c r="A265" s="245">
        <v>43588</v>
      </c>
      <c r="B265" s="58" t="s">
        <v>8334</v>
      </c>
      <c r="C265" s="296" t="s">
        <v>8335</v>
      </c>
      <c r="D265" s="248" t="s">
        <v>8336</v>
      </c>
      <c r="E265" s="273">
        <v>11</v>
      </c>
      <c r="F265" s="247">
        <v>13.42</v>
      </c>
      <c r="G265" s="247">
        <v>14.15</v>
      </c>
      <c r="H265" s="254">
        <f t="shared" si="38"/>
        <v>0.28636363636363638</v>
      </c>
      <c r="I265" s="247">
        <f t="shared" si="39"/>
        <v>2.42</v>
      </c>
      <c r="J265" s="247">
        <f t="shared" si="40"/>
        <v>3.1500000000000004</v>
      </c>
      <c r="K265" s="266">
        <v>1</v>
      </c>
      <c r="L265" s="57"/>
      <c r="M265" s="58" t="str">
        <f t="shared" si="37"/>
        <v>Yunji</v>
      </c>
    </row>
    <row r="266" spans="1:13" s="58" customFormat="1" ht="15" customHeight="1">
      <c r="A266" s="245">
        <v>43592</v>
      </c>
      <c r="B266" s="58" t="s">
        <v>8337</v>
      </c>
      <c r="C266" s="296" t="s">
        <v>6873</v>
      </c>
      <c r="D266" s="248" t="s">
        <v>3152</v>
      </c>
      <c r="E266" s="273">
        <v>10</v>
      </c>
      <c r="F266" s="247">
        <v>10.050000000000001</v>
      </c>
      <c r="G266" s="247">
        <v>10.029999999999999</v>
      </c>
      <c r="H266" s="254">
        <f t="shared" si="38"/>
        <v>2.9999999999999359E-3</v>
      </c>
      <c r="I266" s="247">
        <f t="shared" si="39"/>
        <v>5.0000000000000711E-2</v>
      </c>
      <c r="J266" s="247">
        <f t="shared" si="40"/>
        <v>2.9999999999999361E-2</v>
      </c>
      <c r="K266" s="266">
        <v>1</v>
      </c>
      <c r="L266" s="267"/>
      <c r="M266" s="58" t="str">
        <f t="shared" si="37"/>
        <v>Landcadia Holdings II</v>
      </c>
    </row>
    <row r="267" spans="1:13" s="58" customFormat="1" ht="15" customHeight="1">
      <c r="A267" s="245">
        <v>43592</v>
      </c>
      <c r="B267" s="58" t="s">
        <v>8338</v>
      </c>
      <c r="C267" s="296" t="s">
        <v>8339</v>
      </c>
      <c r="D267" s="248" t="s">
        <v>8340</v>
      </c>
      <c r="E267" s="273">
        <v>10</v>
      </c>
      <c r="F267" s="247">
        <v>9.5</v>
      </c>
      <c r="G267" s="247">
        <v>7.89</v>
      </c>
      <c r="H267" s="254">
        <f t="shared" si="38"/>
        <v>-0.21100000000000002</v>
      </c>
      <c r="I267" s="247">
        <f t="shared" si="39"/>
        <v>-0.5</v>
      </c>
      <c r="J267" s="247">
        <f t="shared" si="40"/>
        <v>-2.1100000000000003</v>
      </c>
      <c r="K267" s="266">
        <v>1</v>
      </c>
      <c r="L267" s="267"/>
      <c r="M267" s="58" t="str">
        <f t="shared" si="37"/>
        <v>Trevi Therapeutics</v>
      </c>
    </row>
    <row r="268" spans="1:13" s="58" customFormat="1" ht="15" customHeight="1">
      <c r="A268" s="245">
        <v>43593</v>
      </c>
      <c r="B268" s="58" t="s">
        <v>8341</v>
      </c>
      <c r="C268" s="296" t="s">
        <v>8342</v>
      </c>
      <c r="D268" s="248" t="s">
        <v>8343</v>
      </c>
      <c r="E268" s="273">
        <v>27</v>
      </c>
      <c r="F268" s="247">
        <v>30.65</v>
      </c>
      <c r="G268" s="247">
        <v>30.07</v>
      </c>
      <c r="H268" s="254">
        <f t="shared" si="38"/>
        <v>0.11370370370370371</v>
      </c>
      <c r="I268" s="247">
        <f t="shared" si="39"/>
        <v>3.6499999999999986</v>
      </c>
      <c r="J268" s="247">
        <f t="shared" si="40"/>
        <v>3.0700000000000003</v>
      </c>
      <c r="K268" s="266">
        <v>2</v>
      </c>
      <c r="L268" s="267"/>
      <c r="M268" s="58" t="str">
        <f t="shared" si="37"/>
        <v>Parsons</v>
      </c>
    </row>
    <row r="269" spans="1:13" s="58" customFormat="1" ht="15" customHeight="1">
      <c r="A269" s="245">
        <v>43594</v>
      </c>
      <c r="B269" s="58" t="s">
        <v>8344</v>
      </c>
      <c r="C269" s="296" t="s">
        <v>8345</v>
      </c>
      <c r="D269" s="248" t="s">
        <v>8346</v>
      </c>
      <c r="E269" s="273">
        <v>20</v>
      </c>
      <c r="F269" s="247">
        <v>15.12</v>
      </c>
      <c r="G269" s="247">
        <v>13.8</v>
      </c>
      <c r="H269" s="254">
        <f t="shared" si="38"/>
        <v>-0.30999999999999994</v>
      </c>
      <c r="I269" s="247">
        <f t="shared" si="39"/>
        <v>-4.8800000000000008</v>
      </c>
      <c r="J269" s="247">
        <f t="shared" si="40"/>
        <v>-6.1999999999999993</v>
      </c>
      <c r="K269" s="266">
        <v>2</v>
      </c>
      <c r="L269" s="267" t="s">
        <v>3006</v>
      </c>
      <c r="M269" s="58" t="str">
        <f t="shared" si="37"/>
        <v>Axcella Health</v>
      </c>
    </row>
    <row r="270" spans="1:13" s="58" customFormat="1" ht="15" customHeight="1">
      <c r="A270" s="245">
        <v>43594</v>
      </c>
      <c r="B270" s="58" t="s">
        <v>8347</v>
      </c>
      <c r="C270" s="296" t="s">
        <v>2539</v>
      </c>
      <c r="D270" s="248" t="s">
        <v>1053</v>
      </c>
      <c r="E270" s="273">
        <v>17</v>
      </c>
      <c r="F270" s="247">
        <v>20</v>
      </c>
      <c r="G270" s="247">
        <v>32.89</v>
      </c>
      <c r="H270" s="254">
        <f t="shared" si="38"/>
        <v>0.93470588235294116</v>
      </c>
      <c r="I270" s="247">
        <f t="shared" si="39"/>
        <v>3</v>
      </c>
      <c r="J270" s="247">
        <f t="shared" si="40"/>
        <v>15.89</v>
      </c>
      <c r="K270" s="266">
        <v>1</v>
      </c>
      <c r="L270" s="267" t="s">
        <v>3006</v>
      </c>
      <c r="M270" s="58" t="str">
        <f t="shared" si="37"/>
        <v>Cortexyme</v>
      </c>
    </row>
    <row r="271" spans="1:13" s="58" customFormat="1" ht="15" customHeight="1">
      <c r="A271" s="245">
        <v>43594</v>
      </c>
      <c r="B271" s="58" t="s">
        <v>8348</v>
      </c>
      <c r="C271" s="296" t="s">
        <v>8349</v>
      </c>
      <c r="D271" s="248" t="s">
        <v>8350</v>
      </c>
      <c r="E271" s="273">
        <v>13</v>
      </c>
      <c r="F271" s="247">
        <v>14.66</v>
      </c>
      <c r="G271" s="247">
        <v>15.75</v>
      </c>
      <c r="H271" s="254">
        <f t="shared" si="38"/>
        <v>0.21153846153846154</v>
      </c>
      <c r="I271" s="247">
        <f t="shared" si="39"/>
        <v>1.6600000000000001</v>
      </c>
      <c r="J271" s="247">
        <f t="shared" si="40"/>
        <v>2.75</v>
      </c>
      <c r="K271" s="266">
        <v>2</v>
      </c>
      <c r="L271" s="267"/>
      <c r="M271" s="58" t="str">
        <f t="shared" si="37"/>
        <v>HeadHunter Group PLC</v>
      </c>
    </row>
    <row r="272" spans="1:13" s="58" customFormat="1" ht="15" customHeight="1">
      <c r="A272" s="245">
        <v>43594</v>
      </c>
      <c r="B272" s="58" t="s">
        <v>8351</v>
      </c>
      <c r="C272" s="296" t="s">
        <v>8352</v>
      </c>
      <c r="D272" s="248" t="s">
        <v>8353</v>
      </c>
      <c r="E272" s="273">
        <v>17</v>
      </c>
      <c r="F272" s="247">
        <v>17</v>
      </c>
      <c r="G272" s="247">
        <v>16.47</v>
      </c>
      <c r="H272" s="254">
        <f t="shared" si="38"/>
        <v>-3.1176470588235361E-2</v>
      </c>
      <c r="I272" s="247">
        <f t="shared" si="39"/>
        <v>0</v>
      </c>
      <c r="J272" s="247">
        <f t="shared" si="40"/>
        <v>-0.53000000000000114</v>
      </c>
      <c r="K272" s="266">
        <v>1</v>
      </c>
      <c r="L272" s="267"/>
      <c r="M272" s="58" t="str">
        <f t="shared" si="37"/>
        <v>Mayville Engineering</v>
      </c>
    </row>
    <row r="273" spans="1:13" s="58" customFormat="1" ht="15" customHeight="1">
      <c r="A273" s="245">
        <v>43594</v>
      </c>
      <c r="B273" s="58" t="s">
        <v>8354</v>
      </c>
      <c r="C273" s="296" t="s">
        <v>8355</v>
      </c>
      <c r="D273" s="248" t="s">
        <v>8356</v>
      </c>
      <c r="E273" s="273">
        <v>15</v>
      </c>
      <c r="F273" s="247">
        <v>15.61</v>
      </c>
      <c r="G273" s="247">
        <v>16.37</v>
      </c>
      <c r="H273" s="254">
        <f t="shared" si="38"/>
        <v>9.1333333333333405E-2</v>
      </c>
      <c r="I273" s="247">
        <f t="shared" si="39"/>
        <v>0.60999999999999943</v>
      </c>
      <c r="J273" s="247">
        <f t="shared" si="40"/>
        <v>1.370000000000001</v>
      </c>
      <c r="K273" s="266">
        <v>2</v>
      </c>
      <c r="L273" s="267"/>
      <c r="M273" s="58" t="str">
        <f t="shared" si="37"/>
        <v>Milestone Pharmaceuticals</v>
      </c>
    </row>
    <row r="274" spans="1:13" s="58" customFormat="1" ht="15" customHeight="1">
      <c r="A274" s="245">
        <v>43594</v>
      </c>
      <c r="B274" s="58" t="s">
        <v>8357</v>
      </c>
      <c r="C274" s="296" t="s">
        <v>8358</v>
      </c>
      <c r="D274" s="248" t="s">
        <v>8359</v>
      </c>
      <c r="E274" s="273">
        <v>15</v>
      </c>
      <c r="F274" s="247">
        <v>15.5</v>
      </c>
      <c r="G274" s="247">
        <v>19.899999999999999</v>
      </c>
      <c r="H274" s="254">
        <f t="shared" si="38"/>
        <v>0.32666666666666655</v>
      </c>
      <c r="I274" s="247">
        <f t="shared" si="39"/>
        <v>0.5</v>
      </c>
      <c r="J274" s="247">
        <f t="shared" si="40"/>
        <v>4.8999999999999986</v>
      </c>
      <c r="K274" s="266">
        <v>2</v>
      </c>
      <c r="L274" s="267"/>
      <c r="M274" s="58" t="str">
        <f t="shared" si="37"/>
        <v>NextCure</v>
      </c>
    </row>
    <row r="275" spans="1:13" s="58" customFormat="1" ht="15" customHeight="1">
      <c r="A275" s="245">
        <v>43594</v>
      </c>
      <c r="B275" s="58" t="s">
        <v>8360</v>
      </c>
      <c r="C275" s="296" t="s">
        <v>8361</v>
      </c>
      <c r="D275" s="248" t="s">
        <v>8362</v>
      </c>
      <c r="E275" s="273">
        <v>17.5</v>
      </c>
      <c r="F275" s="247">
        <v>17.75</v>
      </c>
      <c r="G275" s="247">
        <v>17.71</v>
      </c>
      <c r="H275" s="254">
        <f t="shared" si="38"/>
        <v>1.2000000000000049E-2</v>
      </c>
      <c r="I275" s="247">
        <f t="shared" si="39"/>
        <v>0.25</v>
      </c>
      <c r="J275" s="247">
        <f t="shared" si="40"/>
        <v>0.21000000000000085</v>
      </c>
      <c r="K275" s="266">
        <v>2</v>
      </c>
      <c r="L275" s="267"/>
      <c r="M275" s="58" t="str">
        <f t="shared" si="37"/>
        <v>South Plains Financial</v>
      </c>
    </row>
    <row r="276" spans="1:13" s="58" customFormat="1" ht="15" customHeight="1">
      <c r="A276" s="245">
        <v>43595</v>
      </c>
      <c r="B276" s="58" t="s">
        <v>8363</v>
      </c>
      <c r="C276" s="296" t="s">
        <v>8364</v>
      </c>
      <c r="D276" s="58" t="s">
        <v>6021</v>
      </c>
      <c r="E276" s="273">
        <v>10</v>
      </c>
      <c r="F276" s="247">
        <v>10.050000000000001</v>
      </c>
      <c r="G276" s="247">
        <v>10.029999999999999</v>
      </c>
      <c r="H276" s="254">
        <f t="shared" si="38"/>
        <v>2.9999999999999359E-3</v>
      </c>
      <c r="I276" s="247">
        <f t="shared" si="39"/>
        <v>5.0000000000000711E-2</v>
      </c>
      <c r="J276" s="247">
        <f t="shared" si="40"/>
        <v>2.9999999999999361E-2</v>
      </c>
      <c r="K276" s="266">
        <v>1</v>
      </c>
      <c r="L276" s="267"/>
      <c r="M276" s="58" t="str">
        <f t="shared" si="37"/>
        <v>Diamond Eagle Acquisition</v>
      </c>
    </row>
    <row r="277" spans="1:13" s="58" customFormat="1" ht="15" customHeight="1">
      <c r="A277" s="245">
        <v>43595</v>
      </c>
      <c r="B277" s="58" t="s">
        <v>8365</v>
      </c>
      <c r="C277" s="296" t="s">
        <v>8366</v>
      </c>
      <c r="D277" s="248" t="s">
        <v>8367</v>
      </c>
      <c r="E277" s="273">
        <v>10</v>
      </c>
      <c r="F277" s="247">
        <v>10.199999999999999</v>
      </c>
      <c r="G277" s="247">
        <v>10.26</v>
      </c>
      <c r="H277" s="254">
        <f t="shared" si="38"/>
        <v>2.5999999999999978E-2</v>
      </c>
      <c r="I277" s="247">
        <f t="shared" si="39"/>
        <v>0.19999999999999929</v>
      </c>
      <c r="J277" s="247">
        <f t="shared" si="40"/>
        <v>0.25999999999999979</v>
      </c>
      <c r="K277" s="266">
        <v>1</v>
      </c>
      <c r="L277" s="267"/>
      <c r="M277" s="58" t="str">
        <f t="shared" si="37"/>
        <v>Health Sciences Acquisitions</v>
      </c>
    </row>
    <row r="278" spans="1:13" s="58" customFormat="1" ht="15" customHeight="1">
      <c r="A278" s="245">
        <v>43595</v>
      </c>
      <c r="B278" s="58" t="s">
        <v>8368</v>
      </c>
      <c r="C278" s="296" t="s">
        <v>8369</v>
      </c>
      <c r="D278" s="58" t="s">
        <v>8370</v>
      </c>
      <c r="E278" s="273">
        <v>10.5</v>
      </c>
      <c r="F278" s="247">
        <v>11</v>
      </c>
      <c r="G278" s="247">
        <v>16.149999999999999</v>
      </c>
      <c r="H278" s="254">
        <f t="shared" si="38"/>
        <v>0.53809523809523796</v>
      </c>
      <c r="I278" s="247">
        <f t="shared" si="39"/>
        <v>0.5</v>
      </c>
      <c r="J278" s="247">
        <f t="shared" si="40"/>
        <v>5.6499999999999986</v>
      </c>
      <c r="K278" s="266">
        <v>1</v>
      </c>
      <c r="L278" s="267"/>
      <c r="M278" s="58" t="str">
        <f t="shared" si="37"/>
        <v>Jiayin Group</v>
      </c>
    </row>
    <row r="279" spans="1:13" s="58" customFormat="1" ht="15" customHeight="1">
      <c r="A279" s="245">
        <v>43595</v>
      </c>
      <c r="B279" s="58" t="s">
        <v>8371</v>
      </c>
      <c r="C279" s="296" t="s">
        <v>8372</v>
      </c>
      <c r="D279" s="248" t="s">
        <v>8373</v>
      </c>
      <c r="E279" s="273">
        <v>11</v>
      </c>
      <c r="F279" s="247">
        <v>11.7</v>
      </c>
      <c r="G279" s="247">
        <v>10.99</v>
      </c>
      <c r="H279" s="254">
        <f t="shared" si="38"/>
        <v>-9.0909090909088968E-4</v>
      </c>
      <c r="I279" s="247">
        <f t="shared" si="39"/>
        <v>0.69999999999999929</v>
      </c>
      <c r="J279" s="247">
        <f t="shared" si="40"/>
        <v>-9.9999999999997868E-3</v>
      </c>
      <c r="K279" s="266">
        <v>1</v>
      </c>
      <c r="L279" s="267"/>
      <c r="M279" s="58" t="str">
        <f t="shared" si="37"/>
        <v>Sonim Technologies</v>
      </c>
    </row>
    <row r="280" spans="1:13" s="58" customFormat="1" ht="15" customHeight="1">
      <c r="A280" s="245">
        <v>43595</v>
      </c>
      <c r="B280" s="58" t="s">
        <v>8374</v>
      </c>
      <c r="C280" s="296" t="s">
        <v>8375</v>
      </c>
      <c r="D280" s="58" t="s">
        <v>8376</v>
      </c>
      <c r="E280" s="273">
        <v>45</v>
      </c>
      <c r="F280" s="247">
        <v>42</v>
      </c>
      <c r="G280" s="247">
        <v>41.57</v>
      </c>
      <c r="H280" s="254">
        <f t="shared" si="38"/>
        <v>-7.6222222222222219E-2</v>
      </c>
      <c r="I280" s="247">
        <f t="shared" si="39"/>
        <v>-3</v>
      </c>
      <c r="J280" s="247">
        <f t="shared" si="40"/>
        <v>-3.4299999999999997</v>
      </c>
      <c r="K280" s="266">
        <v>3</v>
      </c>
      <c r="L280" s="267" t="s">
        <v>3006</v>
      </c>
      <c r="M280" s="58" t="str">
        <f t="shared" si="37"/>
        <v>Uber Technologies</v>
      </c>
    </row>
    <row r="281" spans="1:13" s="58" customFormat="1" ht="15" customHeight="1">
      <c r="A281" s="245">
        <v>43599</v>
      </c>
      <c r="B281" s="58" t="s">
        <v>8377</v>
      </c>
      <c r="C281" s="296" t="s">
        <v>8378</v>
      </c>
      <c r="D281" s="248" t="s">
        <v>4081</v>
      </c>
      <c r="E281" s="273">
        <v>10</v>
      </c>
      <c r="F281" s="247">
        <v>10.039999999999999</v>
      </c>
      <c r="G281" s="247">
        <v>10.01</v>
      </c>
      <c r="H281" s="254">
        <f t="shared" si="38"/>
        <v>9.9999999999997877E-4</v>
      </c>
      <c r="I281" s="247">
        <f t="shared" si="39"/>
        <v>3.9999999999999147E-2</v>
      </c>
      <c r="J281" s="247">
        <f t="shared" si="40"/>
        <v>9.9999999999997868E-3</v>
      </c>
      <c r="K281" s="266">
        <v>1</v>
      </c>
      <c r="M281" s="58" t="str">
        <f t="shared" si="37"/>
        <v>AGBA Acquisition</v>
      </c>
    </row>
    <row r="282" spans="1:13" s="58" customFormat="1" ht="15" customHeight="1">
      <c r="A282" s="245">
        <v>43599</v>
      </c>
      <c r="B282" s="58" t="s">
        <v>8379</v>
      </c>
      <c r="C282" s="296" t="s">
        <v>8380</v>
      </c>
      <c r="D282" s="248" t="s">
        <v>8381</v>
      </c>
      <c r="E282" s="273">
        <v>10</v>
      </c>
      <c r="F282" s="247">
        <v>8.0399999999999991</v>
      </c>
      <c r="G282" s="247">
        <v>9.4</v>
      </c>
      <c r="H282" s="254">
        <f t="shared" si="38"/>
        <v>-5.9999999999999963E-2</v>
      </c>
      <c r="I282" s="247">
        <f t="shared" si="39"/>
        <v>-1.9600000000000009</v>
      </c>
      <c r="J282" s="247">
        <f t="shared" si="40"/>
        <v>-0.59999999999999964</v>
      </c>
      <c r="K282" s="266">
        <v>1</v>
      </c>
      <c r="M282" s="58" t="str">
        <f t="shared" si="37"/>
        <v>Applied Therapeutics</v>
      </c>
    </row>
    <row r="283" spans="1:13" s="58" customFormat="1" ht="15" customHeight="1">
      <c r="A283" s="245">
        <v>43600</v>
      </c>
      <c r="B283" s="58" t="s">
        <v>8382</v>
      </c>
      <c r="C283" s="296" t="s">
        <v>8383</v>
      </c>
      <c r="D283" s="248" t="s">
        <v>8384</v>
      </c>
      <c r="E283" s="273">
        <v>17</v>
      </c>
      <c r="F283" s="247">
        <v>17</v>
      </c>
      <c r="G283" s="247">
        <v>17</v>
      </c>
      <c r="H283" s="254">
        <f t="shared" si="38"/>
        <v>0</v>
      </c>
      <c r="I283" s="247">
        <f t="shared" si="39"/>
        <v>0</v>
      </c>
      <c r="J283" s="247">
        <f t="shared" si="40"/>
        <v>0</v>
      </c>
      <c r="K283" s="266">
        <v>1</v>
      </c>
      <c r="M283" s="58" t="str">
        <f t="shared" si="37"/>
        <v>Postal Realty Trust</v>
      </c>
    </row>
    <row r="284" spans="1:13" s="58" customFormat="1" ht="15" customHeight="1">
      <c r="A284" s="245">
        <v>43602</v>
      </c>
      <c r="B284" s="58" t="s">
        <v>8385</v>
      </c>
      <c r="C284" s="296" t="s">
        <v>8386</v>
      </c>
      <c r="D284" s="248" t="s">
        <v>5947</v>
      </c>
      <c r="E284" s="273">
        <v>14</v>
      </c>
      <c r="F284" s="247">
        <v>14.72</v>
      </c>
      <c r="G284" s="247">
        <v>14.5</v>
      </c>
      <c r="H284" s="254">
        <f t="shared" si="38"/>
        <v>3.5714285714285712E-2</v>
      </c>
      <c r="I284" s="247">
        <f t="shared" si="39"/>
        <v>0.72000000000000064</v>
      </c>
      <c r="J284" s="247">
        <f t="shared" si="40"/>
        <v>0.5</v>
      </c>
      <c r="K284" s="266">
        <v>1</v>
      </c>
      <c r="M284" s="58" t="str">
        <f t="shared" si="37"/>
        <v>Avantor</v>
      </c>
    </row>
    <row r="285" spans="1:13" s="58" customFormat="1" ht="15" customHeight="1">
      <c r="A285" s="245">
        <v>43602</v>
      </c>
      <c r="B285" s="58" t="s">
        <v>8387</v>
      </c>
      <c r="C285" s="296" t="s">
        <v>8388</v>
      </c>
      <c r="D285" s="248" t="s">
        <v>8389</v>
      </c>
      <c r="E285" s="273">
        <v>16</v>
      </c>
      <c r="F285" s="247">
        <v>21.5</v>
      </c>
      <c r="G285" s="247">
        <v>23.99</v>
      </c>
      <c r="H285" s="254">
        <f t="shared" si="38"/>
        <v>0.4993749999999999</v>
      </c>
      <c r="I285" s="247">
        <f t="shared" si="39"/>
        <v>5.5</v>
      </c>
      <c r="J285" s="247">
        <f t="shared" si="40"/>
        <v>7.9899999999999984</v>
      </c>
      <c r="K285" s="266">
        <v>3</v>
      </c>
      <c r="M285" s="58" t="str">
        <f t="shared" si="37"/>
        <v>Fastly</v>
      </c>
    </row>
    <row r="286" spans="1:13" s="58" customFormat="1" ht="15" customHeight="1">
      <c r="A286" s="245">
        <v>43602</v>
      </c>
      <c r="B286" s="58" t="s">
        <v>8390</v>
      </c>
      <c r="C286" s="296" t="s">
        <v>8391</v>
      </c>
      <c r="D286" s="248" t="s">
        <v>8392</v>
      </c>
      <c r="E286" s="273">
        <v>17</v>
      </c>
      <c r="F286" s="247">
        <v>25</v>
      </c>
      <c r="G286" s="247">
        <v>20.38</v>
      </c>
      <c r="H286" s="254">
        <f t="shared" si="38"/>
        <v>0.19882352941176465</v>
      </c>
      <c r="I286" s="247">
        <f t="shared" si="39"/>
        <v>8</v>
      </c>
      <c r="J286" s="247">
        <f t="shared" si="40"/>
        <v>3.379999999999999</v>
      </c>
      <c r="K286" s="266">
        <v>3</v>
      </c>
      <c r="M286" s="58" t="str">
        <f t="shared" si="37"/>
        <v>Luckin Coffee</v>
      </c>
    </row>
    <row r="287" spans="1:13" s="58" customFormat="1" ht="15" customHeight="1">
      <c r="A287" s="245">
        <v>43606</v>
      </c>
      <c r="B287" s="58" t="s">
        <v>8393</v>
      </c>
      <c r="C287" s="296" t="s">
        <v>8394</v>
      </c>
      <c r="D287" s="248" t="s">
        <v>7614</v>
      </c>
      <c r="E287" s="273">
        <v>10</v>
      </c>
      <c r="F287" s="247">
        <v>10.07</v>
      </c>
      <c r="G287" s="247">
        <v>10.06</v>
      </c>
      <c r="H287" s="254">
        <f t="shared" si="38"/>
        <v>6.0000000000000496E-3</v>
      </c>
      <c r="I287" s="247">
        <f t="shared" si="39"/>
        <v>7.0000000000000284E-2</v>
      </c>
      <c r="J287" s="247">
        <f t="shared" si="40"/>
        <v>6.0000000000000497E-2</v>
      </c>
      <c r="K287" s="266">
        <v>1</v>
      </c>
      <c r="L287" s="267"/>
      <c r="M287" s="58" t="str">
        <f t="shared" si="37"/>
        <v>GX Acquisition</v>
      </c>
    </row>
    <row r="288" spans="1:13" s="58" customFormat="1" ht="15" customHeight="1">
      <c r="A288" s="245">
        <v>43608</v>
      </c>
      <c r="B288" s="58" t="s">
        <v>8395</v>
      </c>
      <c r="C288" s="296" t="s">
        <v>8396</v>
      </c>
      <c r="D288" s="248" t="s">
        <v>8397</v>
      </c>
      <c r="E288" s="273">
        <v>14</v>
      </c>
      <c r="F288" s="247">
        <v>13.37</v>
      </c>
      <c r="G288" s="247">
        <v>12</v>
      </c>
      <c r="H288" s="254">
        <f t="shared" si="38"/>
        <v>-0.14285714285714285</v>
      </c>
      <c r="I288" s="247">
        <f t="shared" si="39"/>
        <v>-0.63000000000000078</v>
      </c>
      <c r="J288" s="247">
        <f t="shared" si="40"/>
        <v>-2</v>
      </c>
      <c r="K288" s="266">
        <v>2</v>
      </c>
      <c r="L288" s="267" t="s">
        <v>3006</v>
      </c>
      <c r="M288" s="58" t="str">
        <f t="shared" si="37"/>
        <v>Bicycle Therapeutics Limited</v>
      </c>
    </row>
    <row r="289" spans="1:13" s="58" customFormat="1" ht="15" customHeight="1">
      <c r="A289" s="245">
        <v>43608</v>
      </c>
      <c r="B289" s="58" t="s">
        <v>8398</v>
      </c>
      <c r="C289" s="296" t="s">
        <v>8399</v>
      </c>
      <c r="D289" s="248" t="s">
        <v>8400</v>
      </c>
      <c r="E289" s="273">
        <v>10</v>
      </c>
      <c r="F289" s="247">
        <v>14</v>
      </c>
      <c r="G289" s="247">
        <v>11.19</v>
      </c>
      <c r="H289" s="254">
        <f t="shared" si="38"/>
        <v>0.11899999999999995</v>
      </c>
      <c r="I289" s="247">
        <f t="shared" si="39"/>
        <v>4</v>
      </c>
      <c r="J289" s="247">
        <f t="shared" si="40"/>
        <v>1.1899999999999995</v>
      </c>
      <c r="K289" s="266">
        <v>2</v>
      </c>
      <c r="L289" s="267"/>
      <c r="M289" s="58" t="str">
        <f t="shared" si="37"/>
        <v>IDEAYA Biosciences</v>
      </c>
    </row>
    <row r="290" spans="1:13" s="58" customFormat="1" ht="15" customHeight="1">
      <c r="A290" s="245">
        <v>43608</v>
      </c>
      <c r="B290" s="58" t="s">
        <v>8401</v>
      </c>
      <c r="C290" s="296" t="s">
        <v>8402</v>
      </c>
      <c r="D290" s="248" t="s">
        <v>8403</v>
      </c>
      <c r="E290" s="273">
        <v>17.5</v>
      </c>
      <c r="F290" s="247">
        <v>18.059999999999999</v>
      </c>
      <c r="G290" s="247">
        <v>18.899999999999999</v>
      </c>
      <c r="H290" s="254">
        <f t="shared" si="38"/>
        <v>7.9999999999999918E-2</v>
      </c>
      <c r="I290" s="247">
        <f t="shared" si="39"/>
        <v>0.55999999999999872</v>
      </c>
      <c r="J290" s="247">
        <f t="shared" si="40"/>
        <v>1.3999999999999986</v>
      </c>
      <c r="K290" s="266">
        <v>2</v>
      </c>
      <c r="L290" s="267"/>
      <c r="M290" s="58" t="str">
        <f t="shared" si="37"/>
        <v>Rattler Midstream Partners</v>
      </c>
    </row>
    <row r="291" spans="1:13" s="58" customFormat="1" ht="15" customHeight="1">
      <c r="A291" s="245">
        <v>43615</v>
      </c>
      <c r="B291" s="58" t="s">
        <v>8404</v>
      </c>
      <c r="C291" s="296" t="s">
        <v>6761</v>
      </c>
      <c r="D291" s="250" t="s">
        <v>8405</v>
      </c>
      <c r="E291" s="273">
        <v>10</v>
      </c>
      <c r="F291" s="247">
        <v>10.06</v>
      </c>
      <c r="G291" s="247">
        <v>10.039999999999999</v>
      </c>
      <c r="H291" s="254">
        <f t="shared" si="38"/>
        <v>3.9999999999999151E-3</v>
      </c>
      <c r="I291" s="247">
        <f t="shared" si="39"/>
        <v>6.0000000000000497E-2</v>
      </c>
      <c r="J291" s="247">
        <f t="shared" si="40"/>
        <v>3.9999999999999147E-2</v>
      </c>
      <c r="K291" s="266">
        <v>1</v>
      </c>
      <c r="M291" s="58" t="str">
        <f t="shared" si="37"/>
        <v>Proficient Alpha Acquisition</v>
      </c>
    </row>
    <row r="292" spans="1:13" s="58" customFormat="1" ht="15" customHeight="1">
      <c r="A292" s="245">
        <v>43622</v>
      </c>
      <c r="B292" s="58" t="s">
        <v>8411</v>
      </c>
      <c r="C292" s="296" t="s">
        <v>8412</v>
      </c>
      <c r="D292" s="250" t="s">
        <v>8413</v>
      </c>
      <c r="E292" s="273">
        <v>10</v>
      </c>
      <c r="F292" s="247">
        <v>10.01</v>
      </c>
      <c r="G292" s="247">
        <v>10.02</v>
      </c>
      <c r="H292" s="254">
        <f t="shared" si="38"/>
        <v>1.9999999999999575E-3</v>
      </c>
      <c r="I292" s="247">
        <f t="shared" si="39"/>
        <v>9.9999999999997868E-3</v>
      </c>
      <c r="J292" s="247">
        <f t="shared" si="40"/>
        <v>1.9999999999999574E-2</v>
      </c>
      <c r="K292" s="266">
        <v>1</v>
      </c>
      <c r="M292" s="58" t="str">
        <f t="shared" si="37"/>
        <v>GigCapital2</v>
      </c>
    </row>
    <row r="293" spans="1:13" s="58" customFormat="1" ht="15" customHeight="1">
      <c r="A293" s="245">
        <v>43622</v>
      </c>
      <c r="B293" s="58" t="s">
        <v>8406</v>
      </c>
      <c r="C293" s="296" t="s">
        <v>8407</v>
      </c>
      <c r="D293" s="248" t="s">
        <v>3604</v>
      </c>
      <c r="E293" s="273">
        <v>10.5</v>
      </c>
      <c r="F293" s="247">
        <v>12.1</v>
      </c>
      <c r="G293" s="247">
        <v>10.48</v>
      </c>
      <c r="H293" s="254">
        <f t="shared" si="38"/>
        <v>-1.9047619047618642E-3</v>
      </c>
      <c r="I293" s="247">
        <f t="shared" si="39"/>
        <v>1.5999999999999996</v>
      </c>
      <c r="J293" s="247">
        <f t="shared" si="40"/>
        <v>-1.9999999999999574E-2</v>
      </c>
      <c r="K293" s="266">
        <v>1</v>
      </c>
      <c r="M293" s="58" t="str">
        <f t="shared" si="37"/>
        <v>GSX Techedu</v>
      </c>
    </row>
    <row r="294" spans="1:13" s="58" customFormat="1" ht="15" customHeight="1">
      <c r="A294" s="245">
        <v>43623</v>
      </c>
      <c r="B294" s="58" t="s">
        <v>8408</v>
      </c>
      <c r="C294" s="296" t="s">
        <v>7432</v>
      </c>
      <c r="D294" s="248" t="s">
        <v>7614</v>
      </c>
      <c r="E294" s="273">
        <v>10</v>
      </c>
      <c r="F294" s="247">
        <v>10.1</v>
      </c>
      <c r="G294" s="247">
        <v>10.1</v>
      </c>
      <c r="H294" s="254">
        <f t="shared" si="38"/>
        <v>9.9999999999999638E-3</v>
      </c>
      <c r="I294" s="247">
        <f t="shared" si="39"/>
        <v>9.9999999999999645E-2</v>
      </c>
      <c r="J294" s="247">
        <f t="shared" si="40"/>
        <v>9.9999999999999645E-2</v>
      </c>
      <c r="K294" s="266">
        <v>1</v>
      </c>
      <c r="M294" s="58" t="str">
        <f t="shared" si="37"/>
        <v>Haymaker Acquisition Corp. II</v>
      </c>
    </row>
    <row r="295" spans="1:13" s="58" customFormat="1" ht="15" customHeight="1">
      <c r="A295" s="245">
        <v>43623</v>
      </c>
      <c r="B295" s="58" t="s">
        <v>8409</v>
      </c>
      <c r="C295" s="296" t="s">
        <v>8410</v>
      </c>
      <c r="D295" s="58" t="s">
        <v>1060</v>
      </c>
      <c r="E295" s="273">
        <v>18</v>
      </c>
      <c r="F295" s="247">
        <v>25.16</v>
      </c>
      <c r="G295" s="247">
        <v>34</v>
      </c>
      <c r="H295" s="254">
        <f t="shared" si="38"/>
        <v>0.88888888888888884</v>
      </c>
      <c r="I295" s="247">
        <f t="shared" si="39"/>
        <v>7.16</v>
      </c>
      <c r="J295" s="247">
        <f t="shared" si="40"/>
        <v>16</v>
      </c>
      <c r="K295" s="266">
        <v>3</v>
      </c>
      <c r="M295" s="58" t="str">
        <f t="shared" si="37"/>
        <v>Revolve Group</v>
      </c>
    </row>
    <row r="296" spans="1:13" s="58" customFormat="1" ht="15" customHeight="1">
      <c r="A296" s="245">
        <v>43628</v>
      </c>
      <c r="B296" s="58" t="s">
        <v>8414</v>
      </c>
      <c r="C296" s="296" t="s">
        <v>8415</v>
      </c>
      <c r="D296" s="248" t="s">
        <v>8416</v>
      </c>
      <c r="E296" s="273">
        <v>34</v>
      </c>
      <c r="F296" s="247">
        <v>63.3</v>
      </c>
      <c r="G296" s="247">
        <v>58</v>
      </c>
      <c r="H296" s="254">
        <f>(G296-E296)/E296</f>
        <v>0.70588235294117652</v>
      </c>
      <c r="I296" s="247">
        <f>(F296-E296)</f>
        <v>29.299999999999997</v>
      </c>
      <c r="J296" s="247">
        <f>G296-E296</f>
        <v>24</v>
      </c>
      <c r="K296" s="266">
        <v>4</v>
      </c>
      <c r="M296" s="58" t="str">
        <f t="shared" si="37"/>
        <v>CrowdStrike Holdings</v>
      </c>
    </row>
    <row r="297" spans="1:13" s="58" customFormat="1" ht="15" customHeight="1">
      <c r="A297" s="245">
        <v>43628</v>
      </c>
      <c r="B297" s="58" t="s">
        <v>8417</v>
      </c>
      <c r="C297" s="296" t="s">
        <v>8418</v>
      </c>
      <c r="D297" s="248" t="s">
        <v>8419</v>
      </c>
      <c r="E297" s="273">
        <v>10</v>
      </c>
      <c r="F297" s="247">
        <v>10</v>
      </c>
      <c r="G297" s="247">
        <v>10</v>
      </c>
      <c r="H297" s="254">
        <f>(G297-E297)/E297</f>
        <v>0</v>
      </c>
      <c r="I297" s="247">
        <f>(F297-E297)</f>
        <v>0</v>
      </c>
      <c r="J297" s="247">
        <f>G297-E297</f>
        <v>0</v>
      </c>
      <c r="K297" s="266">
        <v>1</v>
      </c>
      <c r="M297" s="58" t="str">
        <f t="shared" si="37"/>
        <v>Mohawk Group Holdings</v>
      </c>
    </row>
    <row r="298" spans="1:13" s="58" customFormat="1" ht="15" customHeight="1">
      <c r="A298" s="245">
        <v>43629</v>
      </c>
      <c r="B298" s="58" t="s">
        <v>8420</v>
      </c>
      <c r="C298" s="296" t="s">
        <v>8421</v>
      </c>
      <c r="D298" s="248" t="s">
        <v>8422</v>
      </c>
      <c r="E298" s="273">
        <v>21</v>
      </c>
      <c r="F298" s="247">
        <v>26</v>
      </c>
      <c r="G298" s="247">
        <v>39.9</v>
      </c>
      <c r="H298" s="254">
        <f>(G298-E298)/E298</f>
        <v>0.89999999999999991</v>
      </c>
      <c r="I298" s="247">
        <f>(F298-E298)</f>
        <v>5</v>
      </c>
      <c r="J298" s="247">
        <f>G298-E298</f>
        <v>18.899999999999999</v>
      </c>
      <c r="K298" s="266">
        <v>2</v>
      </c>
      <c r="M298" s="58" t="str">
        <f t="shared" si="37"/>
        <v>Fiverr International</v>
      </c>
    </row>
    <row r="299" spans="1:13" s="58" customFormat="1" ht="15" customHeight="1">
      <c r="A299" s="245">
        <v>43630</v>
      </c>
      <c r="B299" s="58" t="s">
        <v>8423</v>
      </c>
      <c r="C299" s="296" t="s">
        <v>8424</v>
      </c>
      <c r="D299" s="248" t="s">
        <v>8425</v>
      </c>
      <c r="E299" s="273">
        <v>22</v>
      </c>
      <c r="F299" s="247">
        <v>36</v>
      </c>
      <c r="G299" s="247">
        <v>34.99</v>
      </c>
      <c r="H299" s="254">
        <f>(G299-E299)/E299</f>
        <v>0.59045454545454557</v>
      </c>
      <c r="I299" s="247">
        <f>(F299-E299)</f>
        <v>14</v>
      </c>
      <c r="J299" s="247">
        <f>G299-E299</f>
        <v>12.990000000000002</v>
      </c>
      <c r="K299" s="266">
        <v>3</v>
      </c>
      <c r="M299" s="58" t="str">
        <f t="shared" si="37"/>
        <v>Chewy</v>
      </c>
    </row>
    <row r="300" spans="1:13" s="58" customFormat="1" ht="15" customHeight="1">
      <c r="A300" s="245">
        <v>43635</v>
      </c>
      <c r="B300" s="58" t="s">
        <v>8427</v>
      </c>
      <c r="C300" s="296" t="s">
        <v>8428</v>
      </c>
      <c r="D300" s="248" t="s">
        <v>8429</v>
      </c>
      <c r="E300" s="273">
        <v>18</v>
      </c>
      <c r="F300" s="247">
        <v>27.21</v>
      </c>
      <c r="G300" s="247">
        <v>25.57</v>
      </c>
      <c r="H300" s="254">
        <f t="shared" ref="H300:H318" si="41">(G300-E300)/E300</f>
        <v>0.42055555555555557</v>
      </c>
      <c r="I300" s="247">
        <f t="shared" ref="I300:I318" si="42">(F300-E300)</f>
        <v>9.2100000000000009</v>
      </c>
      <c r="J300" s="247">
        <f t="shared" ref="J300:J318" si="43">G300-E300</f>
        <v>7.57</v>
      </c>
      <c r="K300" s="57">
        <v>2</v>
      </c>
      <c r="M300" s="58" t="str">
        <f t="shared" si="37"/>
        <v>Stoke Therapeutics</v>
      </c>
    </row>
    <row r="301" spans="1:13" s="58" customFormat="1" ht="15" customHeight="1">
      <c r="A301" s="245">
        <v>43636</v>
      </c>
      <c r="B301" s="58" t="s">
        <v>8430</v>
      </c>
      <c r="C301" s="296" t="s">
        <v>8431</v>
      </c>
      <c r="D301" s="248" t="s">
        <v>8432</v>
      </c>
      <c r="E301" s="273">
        <v>16</v>
      </c>
      <c r="F301" s="247">
        <v>16.16</v>
      </c>
      <c r="G301" s="247">
        <v>18.32</v>
      </c>
      <c r="H301" s="254">
        <f t="shared" si="41"/>
        <v>0.14500000000000002</v>
      </c>
      <c r="I301" s="247">
        <f t="shared" si="42"/>
        <v>0.16000000000000014</v>
      </c>
      <c r="J301" s="247">
        <f t="shared" si="43"/>
        <v>2.3200000000000003</v>
      </c>
      <c r="K301" s="57">
        <v>2</v>
      </c>
      <c r="M301" s="58" t="str">
        <f t="shared" si="37"/>
        <v>Akero Therapeutics</v>
      </c>
    </row>
    <row r="302" spans="1:13" s="58" customFormat="1" ht="15" customHeight="1">
      <c r="A302" s="245">
        <v>43636</v>
      </c>
      <c r="B302" s="58" t="s">
        <v>8433</v>
      </c>
      <c r="C302" s="296" t="s">
        <v>8434</v>
      </c>
      <c r="D302" s="248" t="s">
        <v>8435</v>
      </c>
      <c r="E302" s="273">
        <v>17</v>
      </c>
      <c r="F302" s="247">
        <v>19.899999999999999</v>
      </c>
      <c r="G302" s="247">
        <v>18.05</v>
      </c>
      <c r="H302" s="254">
        <f t="shared" si="41"/>
        <v>6.1764705882352985E-2</v>
      </c>
      <c r="I302" s="247">
        <f t="shared" si="42"/>
        <v>2.8999999999999986</v>
      </c>
      <c r="J302" s="247">
        <f t="shared" si="43"/>
        <v>1.0500000000000007</v>
      </c>
      <c r="K302" s="57">
        <v>1</v>
      </c>
      <c r="M302" s="58" t="str">
        <f t="shared" si="37"/>
        <v>Atreca</v>
      </c>
    </row>
    <row r="303" spans="1:13" s="58" customFormat="1" ht="15" customHeight="1">
      <c r="A303" s="245">
        <v>43636</v>
      </c>
      <c r="B303" s="272" t="s">
        <v>8436</v>
      </c>
      <c r="C303" s="296" t="s">
        <v>8437</v>
      </c>
      <c r="D303" s="58" t="s">
        <v>8438</v>
      </c>
      <c r="E303" s="273">
        <v>22</v>
      </c>
      <c r="F303" s="247">
        <v>31</v>
      </c>
      <c r="G303" s="247">
        <v>28.51</v>
      </c>
      <c r="H303" s="254">
        <f t="shared" si="41"/>
        <v>0.29590909090909095</v>
      </c>
      <c r="I303" s="247">
        <f t="shared" si="42"/>
        <v>9</v>
      </c>
      <c r="J303" s="247">
        <f t="shared" si="43"/>
        <v>6.5100000000000016</v>
      </c>
      <c r="K303" s="57">
        <v>3</v>
      </c>
      <c r="M303" s="58" t="str">
        <f t="shared" si="37"/>
        <v>Grocery Outlet Holding</v>
      </c>
    </row>
    <row r="304" spans="1:13" s="58" customFormat="1" ht="15" customHeight="1">
      <c r="A304" s="245">
        <v>43636</v>
      </c>
      <c r="B304" s="58" t="s">
        <v>8439</v>
      </c>
      <c r="C304" s="296" t="s">
        <v>8440</v>
      </c>
      <c r="D304" s="248" t="s">
        <v>8441</v>
      </c>
      <c r="E304" s="273">
        <v>17</v>
      </c>
      <c r="F304" s="247">
        <v>23.7</v>
      </c>
      <c r="G304" s="247">
        <v>28.49</v>
      </c>
      <c r="H304" s="254">
        <f t="shared" si="41"/>
        <v>0.67588235294117638</v>
      </c>
      <c r="I304" s="247">
        <f t="shared" si="42"/>
        <v>6.6999999999999993</v>
      </c>
      <c r="J304" s="247">
        <f t="shared" si="43"/>
        <v>11.489999999999998</v>
      </c>
      <c r="K304" s="57">
        <v>2</v>
      </c>
      <c r="M304" s="58" t="str">
        <f t="shared" si="37"/>
        <v>Personalis</v>
      </c>
    </row>
    <row r="305" spans="1:13" s="58" customFormat="1" ht="15" customHeight="1">
      <c r="A305" s="245">
        <v>43636</v>
      </c>
      <c r="B305" s="58" t="s">
        <v>8442</v>
      </c>
      <c r="C305" s="296" t="s">
        <v>8443</v>
      </c>
      <c r="D305" s="248" t="s">
        <v>8441</v>
      </c>
      <c r="E305" s="273">
        <v>17</v>
      </c>
      <c r="F305" s="247">
        <v>15.31</v>
      </c>
      <c r="G305" s="247">
        <v>13.6</v>
      </c>
      <c r="H305" s="254">
        <f t="shared" si="41"/>
        <v>-0.2</v>
      </c>
      <c r="I305" s="247">
        <f t="shared" si="42"/>
        <v>-1.6899999999999995</v>
      </c>
      <c r="J305" s="247">
        <f t="shared" si="43"/>
        <v>-3.4000000000000004</v>
      </c>
      <c r="K305" s="57">
        <v>1</v>
      </c>
      <c r="M305" s="58" t="str">
        <f t="shared" si="37"/>
        <v>Prevail Therapeutics</v>
      </c>
    </row>
    <row r="306" spans="1:13" s="58" customFormat="1" ht="15" customHeight="1">
      <c r="A306" s="245">
        <v>43636</v>
      </c>
      <c r="B306" s="58" t="s">
        <v>8444</v>
      </c>
      <c r="C306" s="296" t="s">
        <v>8445</v>
      </c>
      <c r="D306" s="248" t="s">
        <v>8446</v>
      </c>
      <c r="E306" s="273">
        <v>26</v>
      </c>
      <c r="F306" s="247">
        <v>38.5</v>
      </c>
      <c r="G306" s="247">
        <v>38.619999999999997</v>
      </c>
      <c r="H306" s="254">
        <f t="shared" si="41"/>
        <v>0.4853846153846153</v>
      </c>
      <c r="I306" s="247">
        <f t="shared" si="42"/>
        <v>12.5</v>
      </c>
      <c r="J306" s="247">
        <f t="shared" si="43"/>
        <v>12.619999999999997</v>
      </c>
      <c r="K306" s="57" t="s">
        <v>5829</v>
      </c>
      <c r="M306" s="58" t="str">
        <f t="shared" si="37"/>
        <v>Slack Technologies</v>
      </c>
    </row>
    <row r="307" spans="1:13" s="58" customFormat="1" ht="15" customHeight="1">
      <c r="A307" s="245">
        <v>43636</v>
      </c>
      <c r="B307" s="58" t="s">
        <v>8447</v>
      </c>
      <c r="C307" s="296" t="s">
        <v>8448</v>
      </c>
      <c r="D307" s="248" t="s">
        <v>1819</v>
      </c>
      <c r="E307" s="273">
        <v>10</v>
      </c>
      <c r="F307" s="247">
        <v>10.029999999999999</v>
      </c>
      <c r="G307" s="247">
        <v>10</v>
      </c>
      <c r="H307" s="254">
        <f t="shared" si="41"/>
        <v>0</v>
      </c>
      <c r="I307" s="247">
        <f t="shared" si="42"/>
        <v>2.9999999999999361E-2</v>
      </c>
      <c r="J307" s="247">
        <f t="shared" si="43"/>
        <v>0</v>
      </c>
      <c r="K307" s="57">
        <v>1</v>
      </c>
      <c r="M307" s="58" t="str">
        <f t="shared" si="37"/>
        <v>South Mountain Merger</v>
      </c>
    </row>
    <row r="308" spans="1:13" s="58" customFormat="1" ht="15" customHeight="1">
      <c r="A308" s="245">
        <v>43641</v>
      </c>
      <c r="B308" s="58" t="s">
        <v>8449</v>
      </c>
      <c r="C308" s="296" t="s">
        <v>8450</v>
      </c>
      <c r="D308" s="248" t="s">
        <v>8451</v>
      </c>
      <c r="E308" s="273">
        <v>20</v>
      </c>
      <c r="F308" s="247">
        <v>20</v>
      </c>
      <c r="G308" s="247">
        <v>20.02</v>
      </c>
      <c r="H308" s="254">
        <f t="shared" si="41"/>
        <v>9.9999999999997877E-4</v>
      </c>
      <c r="I308" s="247">
        <f t="shared" si="42"/>
        <v>0</v>
      </c>
      <c r="J308" s="247">
        <f t="shared" si="43"/>
        <v>1.9999999999999574E-2</v>
      </c>
      <c r="K308" s="57">
        <v>1</v>
      </c>
      <c r="M308" s="58" t="str">
        <f t="shared" si="37"/>
        <v>BlackRock Science and Technology Trust II</v>
      </c>
    </row>
    <row r="309" spans="1:13" s="58" customFormat="1" ht="15" customHeight="1">
      <c r="A309" s="245">
        <v>43641</v>
      </c>
      <c r="B309" s="58" t="s">
        <v>8452</v>
      </c>
      <c r="C309" s="296" t="s">
        <v>8453</v>
      </c>
      <c r="D309" s="248" t="s">
        <v>8454</v>
      </c>
      <c r="E309" s="273">
        <v>9.4</v>
      </c>
      <c r="F309" s="247">
        <v>9.3000000000000007</v>
      </c>
      <c r="G309" s="247">
        <v>9.09</v>
      </c>
      <c r="H309" s="254">
        <f t="shared" si="41"/>
        <v>-3.2978723404255374E-2</v>
      </c>
      <c r="I309" s="247">
        <f t="shared" si="42"/>
        <v>-9.9999999999999645E-2</v>
      </c>
      <c r="J309" s="247">
        <f t="shared" si="43"/>
        <v>-0.3100000000000005</v>
      </c>
      <c r="K309" s="57" t="s">
        <v>5829</v>
      </c>
      <c r="M309" s="58" t="str">
        <f t="shared" si="37"/>
        <v>Linx S.A.</v>
      </c>
    </row>
    <row r="310" spans="1:13" s="58" customFormat="1" ht="15" customHeight="1">
      <c r="A310" s="245">
        <v>43642</v>
      </c>
      <c r="B310" s="58" t="s">
        <v>8455</v>
      </c>
      <c r="C310" s="296" t="s">
        <v>8456</v>
      </c>
      <c r="D310" s="248" t="s">
        <v>6068</v>
      </c>
      <c r="E310" s="273">
        <v>12</v>
      </c>
      <c r="F310" s="247">
        <v>10.08</v>
      </c>
      <c r="G310" s="247">
        <v>9.6999999999999993</v>
      </c>
      <c r="H310" s="254">
        <f t="shared" si="41"/>
        <v>-0.19166666666666674</v>
      </c>
      <c r="I310" s="247">
        <f t="shared" si="42"/>
        <v>-1.92</v>
      </c>
      <c r="J310" s="247">
        <f t="shared" si="43"/>
        <v>-2.3000000000000007</v>
      </c>
      <c r="K310" s="57">
        <v>1</v>
      </c>
      <c r="M310" s="58" t="str">
        <f t="shared" si="37"/>
        <v>Cambium Networks</v>
      </c>
    </row>
    <row r="311" spans="1:13" s="58" customFormat="1" ht="15" customHeight="1">
      <c r="A311" s="245">
        <v>43642</v>
      </c>
      <c r="B311" s="58" t="s">
        <v>8449</v>
      </c>
      <c r="C311" s="296" t="s">
        <v>8450</v>
      </c>
      <c r="D311" s="58" t="s">
        <v>8451</v>
      </c>
      <c r="E311" s="273">
        <v>20</v>
      </c>
      <c r="F311" s="247">
        <v>20</v>
      </c>
      <c r="G311" s="247">
        <v>20.16</v>
      </c>
      <c r="H311" s="254">
        <f>(G311-E311)/E311</f>
        <v>8.0000000000000071E-3</v>
      </c>
      <c r="I311" s="247">
        <f>(F311-E311)</f>
        <v>0</v>
      </c>
      <c r="J311" s="247">
        <f>G311-E311</f>
        <v>0.16000000000000014</v>
      </c>
      <c r="K311" s="57">
        <v>1</v>
      </c>
      <c r="M311" s="58" t="str">
        <f t="shared" si="37"/>
        <v>BlackRock Science and Technology Trust II</v>
      </c>
    </row>
    <row r="312" spans="1:13" s="58" customFormat="1" ht="15" customHeight="1">
      <c r="A312" s="245">
        <v>43643</v>
      </c>
      <c r="B312" s="58" t="s">
        <v>8457</v>
      </c>
      <c r="C312" s="296" t="s">
        <v>8458</v>
      </c>
      <c r="D312" s="248" t="s">
        <v>1819</v>
      </c>
      <c r="E312" s="273">
        <v>10</v>
      </c>
      <c r="F312" s="247">
        <v>10.199999999999999</v>
      </c>
      <c r="G312" s="247">
        <v>10.14</v>
      </c>
      <c r="H312" s="254">
        <f t="shared" si="41"/>
        <v>1.4000000000000058E-2</v>
      </c>
      <c r="I312" s="247">
        <f t="shared" si="42"/>
        <v>0.19999999999999929</v>
      </c>
      <c r="J312" s="247">
        <f t="shared" si="43"/>
        <v>0.14000000000000057</v>
      </c>
      <c r="K312" s="57">
        <v>1</v>
      </c>
      <c r="M312" s="58" t="str">
        <f t="shared" si="37"/>
        <v>Churchill Capital Corp II</v>
      </c>
    </row>
    <row r="313" spans="1:13" s="58" customFormat="1" ht="15" customHeight="1">
      <c r="A313" s="245">
        <v>43643</v>
      </c>
      <c r="B313" s="58" t="s">
        <v>8459</v>
      </c>
      <c r="C313" s="296" t="s">
        <v>8460</v>
      </c>
      <c r="D313" s="248" t="s">
        <v>8461</v>
      </c>
      <c r="E313" s="273">
        <v>17</v>
      </c>
      <c r="F313" s="247">
        <v>30.61</v>
      </c>
      <c r="G313" s="247">
        <v>27.55</v>
      </c>
      <c r="H313" s="254">
        <f t="shared" si="41"/>
        <v>0.62058823529411766</v>
      </c>
      <c r="I313" s="247">
        <f t="shared" si="42"/>
        <v>13.61</v>
      </c>
      <c r="J313" s="247">
        <f t="shared" si="43"/>
        <v>10.55</v>
      </c>
      <c r="K313" s="57">
        <v>3</v>
      </c>
      <c r="M313" s="58" t="str">
        <f t="shared" si="37"/>
        <v>BridgeBio Pharma</v>
      </c>
    </row>
    <row r="314" spans="1:13" s="58" customFormat="1" ht="15" customHeight="1">
      <c r="A314" s="245">
        <v>43643</v>
      </c>
      <c r="B314" s="58" t="s">
        <v>8462</v>
      </c>
      <c r="C314" s="296" t="s">
        <v>6020</v>
      </c>
      <c r="D314" s="248" t="s">
        <v>7464</v>
      </c>
      <c r="E314" s="273">
        <v>20</v>
      </c>
      <c r="F314" s="247">
        <v>39.01</v>
      </c>
      <c r="G314" s="247">
        <v>40.299999999999997</v>
      </c>
      <c r="H314" s="254">
        <f t="shared" si="41"/>
        <v>1.0149999999999999</v>
      </c>
      <c r="I314" s="247">
        <f t="shared" si="42"/>
        <v>19.009999999999998</v>
      </c>
      <c r="J314" s="247">
        <f t="shared" si="43"/>
        <v>20.299999999999997</v>
      </c>
      <c r="K314" s="57">
        <v>3</v>
      </c>
      <c r="M314" s="58" t="str">
        <f t="shared" si="37"/>
        <v>Adaptive Biotechnologies</v>
      </c>
    </row>
    <row r="315" spans="1:13" s="58" customFormat="1" ht="15" customHeight="1">
      <c r="A315" s="245">
        <v>43643</v>
      </c>
      <c r="B315" s="58" t="s">
        <v>8463</v>
      </c>
      <c r="C315" s="296" t="s">
        <v>8464</v>
      </c>
      <c r="D315" s="248" t="s">
        <v>8465</v>
      </c>
      <c r="E315" s="273">
        <v>13</v>
      </c>
      <c r="F315" s="247">
        <v>14</v>
      </c>
      <c r="G315" s="247">
        <v>15</v>
      </c>
      <c r="H315" s="254">
        <f t="shared" si="41"/>
        <v>0.15384615384615385</v>
      </c>
      <c r="I315" s="247">
        <f t="shared" si="42"/>
        <v>1</v>
      </c>
      <c r="J315" s="247">
        <f t="shared" si="43"/>
        <v>2</v>
      </c>
      <c r="K315" s="57">
        <v>1</v>
      </c>
      <c r="M315" s="58" t="str">
        <f t="shared" si="37"/>
        <v>Change Healthcare</v>
      </c>
    </row>
    <row r="316" spans="1:13" s="58" customFormat="1" ht="15" customHeight="1">
      <c r="A316" s="245">
        <v>43643</v>
      </c>
      <c r="B316" s="58" t="s">
        <v>8466</v>
      </c>
      <c r="C316" s="296" t="s">
        <v>8467</v>
      </c>
      <c r="D316" s="58" t="s">
        <v>8468</v>
      </c>
      <c r="E316" s="273">
        <v>15</v>
      </c>
      <c r="F316" s="247">
        <v>18</v>
      </c>
      <c r="G316" s="247">
        <v>18</v>
      </c>
      <c r="H316" s="254">
        <f t="shared" si="41"/>
        <v>0.2</v>
      </c>
      <c r="I316" s="247">
        <f t="shared" si="42"/>
        <v>3</v>
      </c>
      <c r="J316" s="247">
        <f t="shared" si="43"/>
        <v>3</v>
      </c>
      <c r="K316" s="57">
        <v>3</v>
      </c>
      <c r="M316" s="58" t="str">
        <f t="shared" si="37"/>
        <v>Morphic Holding</v>
      </c>
    </row>
    <row r="317" spans="1:13" s="58" customFormat="1" ht="15" customHeight="1">
      <c r="A317" s="245">
        <v>43644</v>
      </c>
      <c r="B317" s="58" t="s">
        <v>8469</v>
      </c>
      <c r="C317" s="296" t="s">
        <v>8470</v>
      </c>
      <c r="D317" s="248" t="s">
        <v>7668</v>
      </c>
      <c r="E317" s="273">
        <v>16</v>
      </c>
      <c r="F317" s="247">
        <v>18.5</v>
      </c>
      <c r="G317" s="247">
        <v>20.02</v>
      </c>
      <c r="H317" s="254">
        <f t="shared" si="41"/>
        <v>0.25124999999999997</v>
      </c>
      <c r="I317" s="247">
        <f t="shared" si="42"/>
        <v>2.5</v>
      </c>
      <c r="J317" s="247">
        <f t="shared" si="43"/>
        <v>4.0199999999999996</v>
      </c>
      <c r="K317" s="57">
        <v>2</v>
      </c>
      <c r="M317" s="58" t="str">
        <f t="shared" si="37"/>
        <v>Karuna Therapeutics</v>
      </c>
    </row>
    <row r="318" spans="1:13" s="58" customFormat="1" ht="15" customHeight="1">
      <c r="A318" s="245">
        <v>43644</v>
      </c>
      <c r="B318" s="58" t="s">
        <v>8471</v>
      </c>
      <c r="C318" s="296" t="s">
        <v>8472</v>
      </c>
      <c r="D318" s="248" t="s">
        <v>8473</v>
      </c>
      <c r="E318" s="273">
        <v>20</v>
      </c>
      <c r="F318" s="247">
        <v>28</v>
      </c>
      <c r="G318" s="247">
        <v>28.9</v>
      </c>
      <c r="H318" s="254">
        <f t="shared" si="41"/>
        <v>0.44499999999999995</v>
      </c>
      <c r="I318" s="247">
        <f t="shared" si="42"/>
        <v>8</v>
      </c>
      <c r="J318" s="247">
        <f t="shared" si="43"/>
        <v>8.8999999999999986</v>
      </c>
      <c r="K318" s="57">
        <v>3</v>
      </c>
      <c r="M318" s="58" t="str">
        <f t="shared" si="37"/>
        <v>The RealReal</v>
      </c>
    </row>
    <row r="319" spans="1:13" s="58" customFormat="1" ht="15" customHeight="1">
      <c r="A319" s="245">
        <v>43658</v>
      </c>
      <c r="B319" s="58" t="s">
        <v>8474</v>
      </c>
      <c r="C319" s="296" t="s">
        <v>8475</v>
      </c>
      <c r="D319" s="250" t="s">
        <v>8476</v>
      </c>
      <c r="E319" s="273">
        <v>10</v>
      </c>
      <c r="F319" s="247">
        <v>10.1</v>
      </c>
      <c r="G319" s="247">
        <v>10.11</v>
      </c>
      <c r="H319" s="254">
        <f>(G319-E319)/E319</f>
        <v>1.0999999999999944E-2</v>
      </c>
      <c r="I319" s="247">
        <f>(F319-E319)</f>
        <v>9.9999999999999645E-2</v>
      </c>
      <c r="J319" s="247">
        <f>G319-E319</f>
        <v>0.10999999999999943</v>
      </c>
      <c r="K319" s="57">
        <v>1</v>
      </c>
      <c r="M319" s="58" t="str">
        <f t="shared" si="37"/>
        <v>Pivotal Investment Corporation II</v>
      </c>
    </row>
    <row r="320" spans="1:13" s="58" customFormat="1" ht="15" customHeight="1">
      <c r="A320" s="251">
        <v>43658</v>
      </c>
      <c r="B320" s="58" t="s">
        <v>8477</v>
      </c>
      <c r="C320" s="296" t="s">
        <v>8478</v>
      </c>
      <c r="D320" s="250" t="s">
        <v>1215</v>
      </c>
      <c r="E320" s="273">
        <v>10</v>
      </c>
      <c r="F320" s="247">
        <v>10.130000000000001</v>
      </c>
      <c r="G320" s="247">
        <v>10.188000000000001</v>
      </c>
      <c r="H320" s="254">
        <f>(G320-E320)/E320</f>
        <v>1.880000000000006E-2</v>
      </c>
      <c r="I320" s="247">
        <f>(F320-E320)</f>
        <v>0.13000000000000078</v>
      </c>
      <c r="J320" s="247">
        <f>G320-E320</f>
        <v>0.18800000000000061</v>
      </c>
      <c r="K320" s="57">
        <v>1</v>
      </c>
      <c r="M320" s="58" t="str">
        <f t="shared" si="37"/>
        <v>SC Health</v>
      </c>
    </row>
    <row r="321" spans="1:13" s="58" customFormat="1" ht="15" customHeight="1">
      <c r="A321" s="245">
        <v>43658</v>
      </c>
      <c r="B321" s="58" t="s">
        <v>8479</v>
      </c>
      <c r="C321" s="296" t="s">
        <v>8480</v>
      </c>
      <c r="D321" s="250" t="s">
        <v>4937</v>
      </c>
      <c r="E321" s="273">
        <v>10</v>
      </c>
      <c r="F321" s="247">
        <v>10.050000000000001</v>
      </c>
      <c r="G321" s="247">
        <v>10.039999999999999</v>
      </c>
      <c r="H321" s="254">
        <f>(G321-E321)/E321</f>
        <v>3.9999999999999151E-3</v>
      </c>
      <c r="I321" s="247">
        <f>(F321-E321)</f>
        <v>5.0000000000000711E-2</v>
      </c>
      <c r="J321" s="247">
        <f>G321-E321</f>
        <v>3.9999999999999147E-2</v>
      </c>
      <c r="K321" s="57">
        <v>1</v>
      </c>
      <c r="M321" s="58" t="str">
        <f t="shared" si="37"/>
        <v>Tuscan Holdings Corp. II</v>
      </c>
    </row>
    <row r="322" spans="1:13" s="58" customFormat="1" ht="15" customHeight="1">
      <c r="A322" s="245">
        <v>43663</v>
      </c>
      <c r="B322" s="58" t="s">
        <v>8481</v>
      </c>
      <c r="C322" s="296" t="s">
        <v>8482</v>
      </c>
      <c r="D322" s="58" t="s">
        <v>8483</v>
      </c>
      <c r="E322" s="273">
        <v>11.5</v>
      </c>
      <c r="F322" s="247">
        <v>11.02</v>
      </c>
      <c r="G322" s="247">
        <v>11.5</v>
      </c>
      <c r="H322" s="254">
        <f t="shared" ref="H322:H376" si="44">(G322-E322)/E322</f>
        <v>0</v>
      </c>
      <c r="I322" s="247">
        <f t="shared" ref="I322:I376" si="45">(F322-E322)</f>
        <v>-0.48000000000000043</v>
      </c>
      <c r="J322" s="247">
        <f t="shared" ref="J322:J376" si="46">G322-E322</f>
        <v>0</v>
      </c>
      <c r="K322" s="57">
        <v>1</v>
      </c>
      <c r="L322" s="267" t="s">
        <v>3006</v>
      </c>
      <c r="M322" s="58" t="str">
        <f t="shared" si="37"/>
        <v>DouYu International Holdings</v>
      </c>
    </row>
    <row r="323" spans="1:13" s="58" customFormat="1" ht="15" customHeight="1">
      <c r="A323" s="245">
        <v>43664</v>
      </c>
      <c r="B323" s="58" t="s">
        <v>8484</v>
      </c>
      <c r="C323" s="296" t="s">
        <v>8485</v>
      </c>
      <c r="D323" s="248" t="s">
        <v>8486</v>
      </c>
      <c r="E323" s="273">
        <v>22</v>
      </c>
      <c r="F323" s="247">
        <v>25.45</v>
      </c>
      <c r="G323" s="247">
        <v>27.04</v>
      </c>
      <c r="H323" s="254">
        <f t="shared" si="44"/>
        <v>0.22909090909090904</v>
      </c>
      <c r="I323" s="247">
        <f t="shared" si="45"/>
        <v>3.4499999999999993</v>
      </c>
      <c r="J323" s="247">
        <f t="shared" si="46"/>
        <v>5.0399999999999991</v>
      </c>
      <c r="K323" s="57">
        <v>3</v>
      </c>
      <c r="M323" s="58" t="str">
        <f t="shared" ref="M323:M386" si="47">TRIM(B323)</f>
        <v>AssetMark Financial Holdings</v>
      </c>
    </row>
    <row r="324" spans="1:13" s="58" customFormat="1" ht="15" customHeight="1">
      <c r="A324" s="245">
        <v>43664</v>
      </c>
      <c r="B324" s="58" t="s">
        <v>8487</v>
      </c>
      <c r="C324" s="296" t="s">
        <v>8488</v>
      </c>
      <c r="D324" s="248" t="s">
        <v>6021</v>
      </c>
      <c r="E324" s="273">
        <v>10</v>
      </c>
      <c r="F324" s="247">
        <v>10.199999999999999</v>
      </c>
      <c r="G324" s="247">
        <v>10.23</v>
      </c>
      <c r="H324" s="254">
        <f t="shared" si="44"/>
        <v>2.3000000000000041E-2</v>
      </c>
      <c r="I324" s="247">
        <f t="shared" si="45"/>
        <v>0.19999999999999929</v>
      </c>
      <c r="J324" s="247">
        <f t="shared" si="46"/>
        <v>0.23000000000000043</v>
      </c>
      <c r="K324" s="57">
        <v>1</v>
      </c>
      <c r="M324" s="58" t="str">
        <f t="shared" si="47"/>
        <v>Conyers Park II Acquisition</v>
      </c>
    </row>
    <row r="325" spans="1:13" s="58" customFormat="1" ht="15" customHeight="1">
      <c r="A325" s="245">
        <v>43664</v>
      </c>
      <c r="B325" s="58" t="s">
        <v>8489</v>
      </c>
      <c r="C325" s="296" t="s">
        <v>8490</v>
      </c>
      <c r="D325" s="248" t="s">
        <v>8491</v>
      </c>
      <c r="E325" s="273">
        <v>16</v>
      </c>
      <c r="F325" s="247">
        <v>14.5</v>
      </c>
      <c r="G325" s="247">
        <v>13.5</v>
      </c>
      <c r="H325" s="254">
        <f t="shared" si="44"/>
        <v>-0.15625</v>
      </c>
      <c r="I325" s="247">
        <f t="shared" si="45"/>
        <v>-1.5</v>
      </c>
      <c r="J325" s="247">
        <f t="shared" si="46"/>
        <v>-2.5</v>
      </c>
      <c r="K325" s="57">
        <v>1</v>
      </c>
      <c r="M325" s="58" t="str">
        <f t="shared" si="47"/>
        <v>Fulcrum Therapeutics</v>
      </c>
    </row>
    <row r="326" spans="1:13" s="58" customFormat="1" ht="15" customHeight="1">
      <c r="A326" s="245">
        <v>43664</v>
      </c>
      <c r="B326" s="58" t="s">
        <v>8492</v>
      </c>
      <c r="C326" s="296" t="s">
        <v>8493</v>
      </c>
      <c r="D326" s="248" t="s">
        <v>8121</v>
      </c>
      <c r="E326" s="273">
        <v>17.75</v>
      </c>
      <c r="F326" s="247">
        <v>18.25</v>
      </c>
      <c r="G326" s="247">
        <v>18.18</v>
      </c>
      <c r="H326" s="254">
        <f t="shared" si="44"/>
        <v>2.4225352112676041E-2</v>
      </c>
      <c r="I326" s="247">
        <f t="shared" si="45"/>
        <v>0.5</v>
      </c>
      <c r="J326" s="247">
        <f t="shared" si="46"/>
        <v>0.42999999999999972</v>
      </c>
      <c r="K326" s="57" t="s">
        <v>5829</v>
      </c>
      <c r="M326" s="58" t="str">
        <f t="shared" si="47"/>
        <v>Genmab A/S</v>
      </c>
    </row>
    <row r="327" spans="1:13" s="58" customFormat="1" ht="15" customHeight="1">
      <c r="A327" s="245">
        <v>43664</v>
      </c>
      <c r="B327" s="58" t="s">
        <v>8494</v>
      </c>
      <c r="C327" s="296" t="s">
        <v>8495</v>
      </c>
      <c r="D327" s="248" t="s">
        <v>8496</v>
      </c>
      <c r="E327" s="273">
        <v>15</v>
      </c>
      <c r="F327" s="247">
        <v>13</v>
      </c>
      <c r="G327" s="247">
        <v>13.21</v>
      </c>
      <c r="H327" s="254">
        <f t="shared" si="44"/>
        <v>-0.11933333333333328</v>
      </c>
      <c r="I327" s="247">
        <f t="shared" si="45"/>
        <v>-2</v>
      </c>
      <c r="J327" s="247">
        <f t="shared" si="46"/>
        <v>-1.7899999999999991</v>
      </c>
      <c r="K327" s="57">
        <v>1</v>
      </c>
      <c r="M327" s="58" t="str">
        <f t="shared" si="47"/>
        <v>Mirum Pharmaceuticals</v>
      </c>
    </row>
    <row r="328" spans="1:13" s="58" customFormat="1" ht="15" customHeight="1">
      <c r="A328" s="245">
        <v>43664</v>
      </c>
      <c r="B328" s="58" t="s">
        <v>8497</v>
      </c>
      <c r="C328" s="296" t="s">
        <v>8498</v>
      </c>
      <c r="D328" s="248" t="s">
        <v>3604</v>
      </c>
      <c r="E328" s="273">
        <v>10</v>
      </c>
      <c r="F328" s="247">
        <v>10.1</v>
      </c>
      <c r="G328" s="247">
        <v>10.130000000000001</v>
      </c>
      <c r="H328" s="254">
        <f t="shared" si="44"/>
        <v>1.3000000000000077E-2</v>
      </c>
      <c r="I328" s="247">
        <f t="shared" si="45"/>
        <v>9.9999999999999645E-2</v>
      </c>
      <c r="J328" s="247">
        <f t="shared" si="46"/>
        <v>0.13000000000000078</v>
      </c>
      <c r="K328" s="57">
        <v>1</v>
      </c>
      <c r="M328" s="58" t="str">
        <f t="shared" si="47"/>
        <v>Oaktree Acquisition</v>
      </c>
    </row>
    <row r="329" spans="1:13" s="58" customFormat="1" ht="15" customHeight="1">
      <c r="A329" s="245">
        <v>43664</v>
      </c>
      <c r="B329" s="58" t="s">
        <v>8499</v>
      </c>
      <c r="C329" s="296" t="s">
        <v>8500</v>
      </c>
      <c r="D329" s="248" t="s">
        <v>8501</v>
      </c>
      <c r="E329" s="273">
        <v>15.3</v>
      </c>
      <c r="F329" s="247">
        <v>15.5</v>
      </c>
      <c r="G329" s="247">
        <v>15.49</v>
      </c>
      <c r="H329" s="254">
        <f t="shared" si="44"/>
        <v>1.2418300653594738E-2</v>
      </c>
      <c r="I329" s="247">
        <f t="shared" si="45"/>
        <v>0.19999999999999929</v>
      </c>
      <c r="J329" s="247">
        <f t="shared" si="46"/>
        <v>0.1899999999999995</v>
      </c>
      <c r="K329" s="57">
        <v>1</v>
      </c>
      <c r="M329" s="58" t="str">
        <f t="shared" si="47"/>
        <v>Owl Rock Capital</v>
      </c>
    </row>
    <row r="330" spans="1:13" s="58" customFormat="1" ht="15" customHeight="1">
      <c r="A330" s="245">
        <v>43664</v>
      </c>
      <c r="B330" s="58" t="s">
        <v>8502</v>
      </c>
      <c r="C330" s="296" t="s">
        <v>8503</v>
      </c>
      <c r="D330" s="248" t="s">
        <v>8504</v>
      </c>
      <c r="E330" s="273">
        <v>18</v>
      </c>
      <c r="F330" s="247">
        <v>26.75</v>
      </c>
      <c r="G330" s="247">
        <v>25.08</v>
      </c>
      <c r="H330" s="254">
        <f t="shared" si="44"/>
        <v>0.39333333333333326</v>
      </c>
      <c r="I330" s="247">
        <f t="shared" si="45"/>
        <v>8.75</v>
      </c>
      <c r="J330" s="247">
        <f t="shared" si="46"/>
        <v>7.0799999999999983</v>
      </c>
      <c r="K330" s="57">
        <v>3</v>
      </c>
      <c r="M330" s="58" t="str">
        <f t="shared" si="47"/>
        <v>Phreesia</v>
      </c>
    </row>
    <row r="331" spans="1:13" s="58" customFormat="1" ht="15" customHeight="1">
      <c r="A331" s="245">
        <v>43665</v>
      </c>
      <c r="B331" s="58" t="s">
        <v>8505</v>
      </c>
      <c r="C331" s="296" t="s">
        <v>8506</v>
      </c>
      <c r="D331" s="248" t="s">
        <v>8507</v>
      </c>
      <c r="E331" s="273">
        <v>19</v>
      </c>
      <c r="F331" s="247">
        <v>23.5</v>
      </c>
      <c r="G331" s="247">
        <v>24.06</v>
      </c>
      <c r="H331" s="254">
        <f t="shared" si="44"/>
        <v>0.26631578947368412</v>
      </c>
      <c r="I331" s="247">
        <f t="shared" si="45"/>
        <v>4.5</v>
      </c>
      <c r="J331" s="247">
        <f t="shared" si="46"/>
        <v>5.0599999999999987</v>
      </c>
      <c r="K331" s="57">
        <v>2</v>
      </c>
      <c r="M331" s="58" t="str">
        <f t="shared" si="47"/>
        <v>Afya Limited</v>
      </c>
    </row>
    <row r="332" spans="1:13" s="58" customFormat="1" ht="15" customHeight="1">
      <c r="A332" s="245">
        <v>43665</v>
      </c>
      <c r="B332" s="58" t="s">
        <v>8508</v>
      </c>
      <c r="C332" s="296" t="s">
        <v>3983</v>
      </c>
      <c r="D332" s="248" t="s">
        <v>8509</v>
      </c>
      <c r="E332" s="273">
        <v>46</v>
      </c>
      <c r="F332" s="247">
        <v>46</v>
      </c>
      <c r="G332" s="247">
        <v>46.11</v>
      </c>
      <c r="H332" s="254">
        <f t="shared" si="44"/>
        <v>2.3913043478260747E-3</v>
      </c>
      <c r="I332" s="247">
        <f t="shared" si="45"/>
        <v>0</v>
      </c>
      <c r="J332" s="247">
        <f t="shared" si="46"/>
        <v>0.10999999999999943</v>
      </c>
      <c r="K332" s="57" t="s">
        <v>5829</v>
      </c>
      <c r="M332" s="58" t="str">
        <f t="shared" si="47"/>
        <v>Intercorp Financial Services</v>
      </c>
    </row>
    <row r="333" spans="1:13" s="58" customFormat="1" ht="15" customHeight="1">
      <c r="A333" s="245">
        <v>43665</v>
      </c>
      <c r="B333" s="58" t="s">
        <v>8510</v>
      </c>
      <c r="C333" s="296" t="s">
        <v>8511</v>
      </c>
      <c r="D333" s="248" t="s">
        <v>8512</v>
      </c>
      <c r="E333" s="273">
        <v>21</v>
      </c>
      <c r="F333" s="247">
        <v>34</v>
      </c>
      <c r="G333" s="247">
        <v>37.049999999999997</v>
      </c>
      <c r="H333" s="254">
        <f t="shared" si="44"/>
        <v>0.76428571428571412</v>
      </c>
      <c r="I333" s="247">
        <f t="shared" si="45"/>
        <v>13</v>
      </c>
      <c r="J333" s="247">
        <f t="shared" si="46"/>
        <v>16.049999999999997</v>
      </c>
      <c r="K333" s="57">
        <v>3</v>
      </c>
      <c r="M333" s="58" t="str">
        <f t="shared" si="47"/>
        <v>Medallia</v>
      </c>
    </row>
    <row r="334" spans="1:13" s="58" customFormat="1" ht="15" customHeight="1">
      <c r="A334" s="245">
        <v>43671</v>
      </c>
      <c r="B334" s="58" t="s">
        <v>8513</v>
      </c>
      <c r="C334" s="296" t="s">
        <v>8514</v>
      </c>
      <c r="D334" s="248" t="s">
        <v>8515</v>
      </c>
      <c r="E334" s="273">
        <v>16</v>
      </c>
      <c r="F334" s="247">
        <v>20</v>
      </c>
      <c r="G334" s="247">
        <v>21.4</v>
      </c>
      <c r="H334" s="254">
        <f t="shared" si="44"/>
        <v>0.33749999999999991</v>
      </c>
      <c r="I334" s="247">
        <f t="shared" si="45"/>
        <v>4</v>
      </c>
      <c r="J334" s="247">
        <f t="shared" si="46"/>
        <v>5.3999999999999986</v>
      </c>
      <c r="K334" s="57">
        <v>2</v>
      </c>
      <c r="M334" s="58" t="str">
        <f t="shared" si="47"/>
        <v>Castle Biosciences</v>
      </c>
    </row>
    <row r="335" spans="1:13" s="58" customFormat="1" ht="15" customHeight="1">
      <c r="A335" s="245">
        <v>43671</v>
      </c>
      <c r="B335" s="58" t="s">
        <v>8516</v>
      </c>
      <c r="C335" s="296" t="s">
        <v>8517</v>
      </c>
      <c r="D335" s="248" t="s">
        <v>1906</v>
      </c>
      <c r="E335" s="273">
        <v>10</v>
      </c>
      <c r="F335" s="247">
        <v>10</v>
      </c>
      <c r="G335" s="247">
        <v>9.9499999999999993</v>
      </c>
      <c r="H335" s="254">
        <f t="shared" si="44"/>
        <v>-5.0000000000000712E-3</v>
      </c>
      <c r="I335" s="247">
        <f t="shared" si="45"/>
        <v>0</v>
      </c>
      <c r="J335" s="247">
        <f t="shared" si="46"/>
        <v>-5.0000000000000711E-2</v>
      </c>
      <c r="K335" s="57">
        <v>1</v>
      </c>
      <c r="M335" s="58" t="str">
        <f t="shared" si="47"/>
        <v>Fellazo</v>
      </c>
    </row>
    <row r="336" spans="1:13" s="58" customFormat="1" ht="15" customHeight="1">
      <c r="A336" s="245">
        <v>43671</v>
      </c>
      <c r="B336" s="58" t="s">
        <v>8518</v>
      </c>
      <c r="C336" s="296" t="s">
        <v>8519</v>
      </c>
      <c r="D336" s="248" t="s">
        <v>8520</v>
      </c>
      <c r="E336" s="273">
        <v>26</v>
      </c>
      <c r="F336" s="247">
        <v>37.5</v>
      </c>
      <c r="G336" s="247">
        <v>39.17</v>
      </c>
      <c r="H336" s="254">
        <f t="shared" si="44"/>
        <v>0.5065384615384616</v>
      </c>
      <c r="I336" s="247">
        <f t="shared" si="45"/>
        <v>11.5</v>
      </c>
      <c r="J336" s="247">
        <f t="shared" si="46"/>
        <v>13.170000000000002</v>
      </c>
      <c r="K336" s="57">
        <v>4</v>
      </c>
      <c r="M336" s="58" t="str">
        <f t="shared" si="47"/>
        <v>Health Catalyst</v>
      </c>
    </row>
    <row r="337" spans="1:13" s="58" customFormat="1" ht="15" customHeight="1">
      <c r="A337" s="245">
        <v>43671</v>
      </c>
      <c r="B337" s="58" t="s">
        <v>8521</v>
      </c>
      <c r="C337" s="296" t="s">
        <v>8522</v>
      </c>
      <c r="D337" s="248" t="s">
        <v>8166</v>
      </c>
      <c r="E337" s="273">
        <v>28</v>
      </c>
      <c r="F337" s="247">
        <v>40.51</v>
      </c>
      <c r="G337" s="247">
        <v>38.1</v>
      </c>
      <c r="H337" s="254">
        <f t="shared" si="44"/>
        <v>0.36071428571428577</v>
      </c>
      <c r="I337" s="247">
        <f t="shared" si="45"/>
        <v>12.509999999999998</v>
      </c>
      <c r="J337" s="247">
        <f t="shared" si="46"/>
        <v>10.100000000000001</v>
      </c>
      <c r="K337" s="57">
        <v>4</v>
      </c>
      <c r="M337" s="58" t="str">
        <f t="shared" si="47"/>
        <v>Livongo Health</v>
      </c>
    </row>
    <row r="338" spans="1:13" s="58" customFormat="1" ht="15" customHeight="1">
      <c r="A338" s="245">
        <v>43671</v>
      </c>
      <c r="B338" s="58" t="s">
        <v>8523</v>
      </c>
      <c r="C338" s="296" t="s">
        <v>4110</v>
      </c>
      <c r="D338" s="248" t="s">
        <v>8524</v>
      </c>
      <c r="E338" s="273">
        <v>14</v>
      </c>
      <c r="F338" s="247">
        <v>16</v>
      </c>
      <c r="G338" s="247">
        <v>17.07</v>
      </c>
      <c r="H338" s="254">
        <f t="shared" si="44"/>
        <v>0.21928571428571431</v>
      </c>
      <c r="I338" s="247">
        <f t="shared" si="45"/>
        <v>2</v>
      </c>
      <c r="J338" s="247">
        <f t="shared" si="46"/>
        <v>3.0700000000000003</v>
      </c>
      <c r="K338" s="57">
        <v>1</v>
      </c>
      <c r="M338" s="58" t="str">
        <f t="shared" si="47"/>
        <v>ProSight Global</v>
      </c>
    </row>
    <row r="339" spans="1:13" s="58" customFormat="1" ht="15" customHeight="1">
      <c r="A339" s="245">
        <v>43671</v>
      </c>
      <c r="B339" s="58" t="s">
        <v>8525</v>
      </c>
      <c r="C339" s="296" t="s">
        <v>8526</v>
      </c>
      <c r="D339" s="248" t="s">
        <v>8527</v>
      </c>
      <c r="E339" s="273">
        <v>12</v>
      </c>
      <c r="F339" s="247">
        <v>11.05</v>
      </c>
      <c r="G339" s="247">
        <v>11.25</v>
      </c>
      <c r="H339" s="254">
        <f t="shared" si="44"/>
        <v>-6.25E-2</v>
      </c>
      <c r="I339" s="247">
        <f t="shared" si="45"/>
        <v>-0.94999999999999929</v>
      </c>
      <c r="J339" s="247">
        <f t="shared" si="46"/>
        <v>-0.75</v>
      </c>
      <c r="K339" s="57">
        <v>1</v>
      </c>
      <c r="M339" s="58" t="str">
        <f t="shared" si="47"/>
        <v>Sunnova Energy International</v>
      </c>
    </row>
    <row r="340" spans="1:13" s="58" customFormat="1" ht="15" customHeight="1">
      <c r="A340" s="245">
        <v>43672</v>
      </c>
      <c r="B340" s="58" t="s">
        <v>8528</v>
      </c>
      <c r="C340" s="296" t="s">
        <v>8529</v>
      </c>
      <c r="D340" s="248" t="s">
        <v>7334</v>
      </c>
      <c r="E340" s="273">
        <v>4</v>
      </c>
      <c r="F340" s="247">
        <v>4.49</v>
      </c>
      <c r="G340" s="247">
        <v>4.58</v>
      </c>
      <c r="H340" s="254">
        <f t="shared" si="44"/>
        <v>0.14500000000000002</v>
      </c>
      <c r="I340" s="247">
        <f t="shared" si="45"/>
        <v>0.49000000000000021</v>
      </c>
      <c r="J340" s="247">
        <f t="shared" si="46"/>
        <v>0.58000000000000007</v>
      </c>
      <c r="K340" s="57" t="s">
        <v>5829</v>
      </c>
      <c r="M340" s="58" t="str">
        <f t="shared" si="47"/>
        <v>Blue Hat Interactive Entertainment Technology</v>
      </c>
    </row>
    <row r="341" spans="1:13" s="58" customFormat="1" ht="15" customHeight="1">
      <c r="A341" s="245">
        <v>43672</v>
      </c>
      <c r="B341" s="58" t="s">
        <v>8530</v>
      </c>
      <c r="C341" s="296" t="s">
        <v>8531</v>
      </c>
      <c r="D341" s="248" t="s">
        <v>6277</v>
      </c>
      <c r="E341" s="273">
        <v>21</v>
      </c>
      <c r="F341" s="247">
        <v>34</v>
      </c>
      <c r="G341" s="247">
        <v>37.049999999999997</v>
      </c>
      <c r="H341" s="254">
        <f t="shared" si="44"/>
        <v>0.76428571428571412</v>
      </c>
      <c r="I341" s="247">
        <f t="shared" si="45"/>
        <v>13</v>
      </c>
      <c r="J341" s="247">
        <f t="shared" si="46"/>
        <v>16.049999999999997</v>
      </c>
      <c r="K341" s="57">
        <v>1</v>
      </c>
      <c r="M341" s="58" t="str">
        <f t="shared" si="47"/>
        <v>Switchback Energy Acquisition</v>
      </c>
    </row>
    <row r="342" spans="1:13" s="58" customFormat="1" ht="15" customHeight="1">
      <c r="A342" s="245">
        <v>43672</v>
      </c>
      <c r="B342" s="58" t="s">
        <v>8532</v>
      </c>
      <c r="C342" s="296" t="s">
        <v>8533</v>
      </c>
      <c r="D342" s="248" t="s">
        <v>7605</v>
      </c>
      <c r="E342" s="273">
        <v>9.25</v>
      </c>
      <c r="F342" s="247">
        <v>8.25</v>
      </c>
      <c r="G342" s="247">
        <v>9.1</v>
      </c>
      <c r="H342" s="254">
        <f t="shared" si="44"/>
        <v>-1.6216216216216255E-2</v>
      </c>
      <c r="I342" s="247">
        <f t="shared" si="45"/>
        <v>-1</v>
      </c>
      <c r="J342" s="247">
        <f t="shared" si="46"/>
        <v>-0.15000000000000036</v>
      </c>
      <c r="K342" s="57" t="s">
        <v>5829</v>
      </c>
      <c r="M342" s="58" t="str">
        <f t="shared" si="47"/>
        <v>Vista Oil &amp; Gas, S.A.B. de C.V.</v>
      </c>
    </row>
    <row r="343" spans="1:13" s="58" customFormat="1" ht="15" customHeight="1">
      <c r="A343" s="245">
        <v>43672</v>
      </c>
      <c r="B343" s="58" t="s">
        <v>8534</v>
      </c>
      <c r="C343" s="296" t="s">
        <v>8535</v>
      </c>
      <c r="D343" s="248" t="s">
        <v>2573</v>
      </c>
      <c r="E343" s="273">
        <v>8</v>
      </c>
      <c r="F343" s="247">
        <v>6</v>
      </c>
      <c r="G343" s="247">
        <v>5.16</v>
      </c>
      <c r="H343" s="254">
        <f t="shared" si="44"/>
        <v>-0.35499999999999998</v>
      </c>
      <c r="I343" s="247">
        <f t="shared" si="45"/>
        <v>-2</v>
      </c>
      <c r="J343" s="247">
        <f t="shared" si="46"/>
        <v>-2.84</v>
      </c>
      <c r="K343" s="57">
        <v>1</v>
      </c>
      <c r="M343" s="58" t="str">
        <f t="shared" si="47"/>
        <v>Wanda Sports Group</v>
      </c>
    </row>
    <row r="344" spans="1:13" s="58" customFormat="1" ht="15" customHeight="1">
      <c r="A344" s="245">
        <v>43677</v>
      </c>
      <c r="B344" s="58" t="s">
        <v>8536</v>
      </c>
      <c r="C344" s="296" t="s">
        <v>8537</v>
      </c>
      <c r="D344" s="248" t="s">
        <v>7575</v>
      </c>
      <c r="E344" s="273">
        <v>10</v>
      </c>
      <c r="F344" s="247">
        <v>10</v>
      </c>
      <c r="G344" s="247">
        <v>10.02</v>
      </c>
      <c r="H344" s="254">
        <f t="shared" si="44"/>
        <v>1.9999999999999575E-3</v>
      </c>
      <c r="I344" s="247">
        <f t="shared" si="45"/>
        <v>0</v>
      </c>
      <c r="J344" s="247">
        <f t="shared" si="46"/>
        <v>1.9999999999999574E-2</v>
      </c>
      <c r="K344" s="57">
        <v>1</v>
      </c>
      <c r="M344" s="58" t="str">
        <f t="shared" si="47"/>
        <v>Netfin Acquisition</v>
      </c>
    </row>
    <row r="345" spans="1:13" s="58" customFormat="1" ht="15" customHeight="1">
      <c r="A345" s="245">
        <v>43677</v>
      </c>
      <c r="B345" s="58" t="s">
        <v>8538</v>
      </c>
      <c r="C345" s="296" t="s">
        <v>8539</v>
      </c>
      <c r="D345" s="248" t="s">
        <v>8540</v>
      </c>
      <c r="E345" s="273">
        <v>9.3000000000000007</v>
      </c>
      <c r="F345" s="247">
        <v>9.5399999999999991</v>
      </c>
      <c r="G345" s="247">
        <v>9.77</v>
      </c>
      <c r="H345" s="254">
        <f t="shared" si="44"/>
        <v>5.0537634408602025E-2</v>
      </c>
      <c r="I345" s="247">
        <f t="shared" si="45"/>
        <v>0.23999999999999844</v>
      </c>
      <c r="J345" s="247">
        <f t="shared" si="46"/>
        <v>0.46999999999999886</v>
      </c>
      <c r="K345" s="57" t="s">
        <v>5829</v>
      </c>
      <c r="M345" s="58" t="str">
        <f t="shared" si="47"/>
        <v>Borr Drilling Limited</v>
      </c>
    </row>
    <row r="346" spans="1:13" s="58" customFormat="1" ht="15" customHeight="1">
      <c r="A346" s="245">
        <v>43678</v>
      </c>
      <c r="B346" s="58" t="s">
        <v>8541</v>
      </c>
      <c r="C346" s="296" t="s">
        <v>8542</v>
      </c>
      <c r="D346" s="248" t="s">
        <v>8118</v>
      </c>
      <c r="E346" s="273">
        <v>16</v>
      </c>
      <c r="F346" s="247">
        <v>25.5</v>
      </c>
      <c r="G346" s="247">
        <v>23.85</v>
      </c>
      <c r="H346" s="254">
        <f t="shared" si="44"/>
        <v>0.49062500000000009</v>
      </c>
      <c r="I346" s="247">
        <f t="shared" si="45"/>
        <v>9.5</v>
      </c>
      <c r="J346" s="247">
        <f t="shared" si="46"/>
        <v>7.8500000000000014</v>
      </c>
      <c r="K346" s="57">
        <v>3</v>
      </c>
      <c r="M346" s="58" t="str">
        <f t="shared" si="47"/>
        <v>Dynatrace Holdings</v>
      </c>
    </row>
    <row r="347" spans="1:13" s="58" customFormat="1" ht="15" customHeight="1">
      <c r="A347" s="245">
        <v>43678</v>
      </c>
      <c r="B347" s="58" t="s">
        <v>8543</v>
      </c>
      <c r="C347" s="296" t="s">
        <v>8544</v>
      </c>
      <c r="D347" s="248" t="s">
        <v>8545</v>
      </c>
      <c r="E347" s="273">
        <v>14</v>
      </c>
      <c r="F347" s="247">
        <v>14.89</v>
      </c>
      <c r="G347" s="247">
        <v>19.61</v>
      </c>
      <c r="H347" s="254">
        <f t="shared" si="44"/>
        <v>0.40071428571428569</v>
      </c>
      <c r="I347" s="247">
        <f t="shared" si="45"/>
        <v>0.89000000000000057</v>
      </c>
      <c r="J347" s="247">
        <f t="shared" si="46"/>
        <v>5.6099999999999994</v>
      </c>
      <c r="K347" s="57">
        <v>1</v>
      </c>
      <c r="L347" s="267" t="s">
        <v>3006</v>
      </c>
      <c r="M347" s="58" t="str">
        <f t="shared" si="47"/>
        <v>Kura Sushi USA</v>
      </c>
    </row>
    <row r="348" spans="1:13" s="58" customFormat="1" ht="15" customHeight="1">
      <c r="A348" s="245">
        <v>43678</v>
      </c>
      <c r="B348" s="58" t="s">
        <v>8546</v>
      </c>
      <c r="C348" s="296" t="s">
        <v>8547</v>
      </c>
      <c r="D348" s="248" t="s">
        <v>8548</v>
      </c>
      <c r="E348" s="273">
        <v>13</v>
      </c>
      <c r="F348" s="247">
        <v>13.01</v>
      </c>
      <c r="G348" s="247">
        <v>8.48</v>
      </c>
      <c r="H348" s="254">
        <f t="shared" si="44"/>
        <v>-0.34769230769230763</v>
      </c>
      <c r="I348" s="247">
        <f t="shared" si="45"/>
        <v>9.9999999999997868E-3</v>
      </c>
      <c r="J348" s="247">
        <f t="shared" si="46"/>
        <v>-4.5199999999999996</v>
      </c>
      <c r="K348" s="57">
        <v>2</v>
      </c>
      <c r="L348" s="267" t="s">
        <v>3006</v>
      </c>
      <c r="M348" s="58" t="str">
        <f t="shared" si="47"/>
        <v>Sundial Growers</v>
      </c>
    </row>
    <row r="349" spans="1:13" s="58" customFormat="1" ht="15" customHeight="1">
      <c r="A349" s="245">
        <v>43679</v>
      </c>
      <c r="B349" s="58" t="s">
        <v>8549</v>
      </c>
      <c r="C349" s="296" t="s">
        <v>8550</v>
      </c>
      <c r="D349" s="248" t="s">
        <v>7800</v>
      </c>
      <c r="E349" s="273">
        <v>10</v>
      </c>
      <c r="F349" s="247">
        <v>10</v>
      </c>
      <c r="G349" s="247">
        <v>10</v>
      </c>
      <c r="H349" s="254">
        <f t="shared" si="44"/>
        <v>0</v>
      </c>
      <c r="I349" s="247">
        <f t="shared" si="45"/>
        <v>0</v>
      </c>
      <c r="J349" s="247">
        <f t="shared" si="46"/>
        <v>0</v>
      </c>
      <c r="K349" s="57">
        <v>1</v>
      </c>
      <c r="M349" s="58" t="str">
        <f t="shared" si="47"/>
        <v>Orisun Acquisition</v>
      </c>
    </row>
    <row r="350" spans="1:13" s="58" customFormat="1" ht="15" customHeight="1">
      <c r="A350" s="251">
        <v>43682</v>
      </c>
      <c r="B350" s="58" t="s">
        <v>8551</v>
      </c>
      <c r="C350" s="298" t="s">
        <v>8552</v>
      </c>
      <c r="D350" s="250" t="s">
        <v>8553</v>
      </c>
      <c r="E350" s="273">
        <v>8.3800000000000008</v>
      </c>
      <c r="F350" s="247">
        <v>8.91</v>
      </c>
      <c r="G350" s="247">
        <v>10.07</v>
      </c>
      <c r="H350" s="254">
        <f t="shared" si="44"/>
        <v>0.20167064439140803</v>
      </c>
      <c r="I350" s="247">
        <f t="shared" si="45"/>
        <v>0.52999999999999936</v>
      </c>
      <c r="J350" s="247">
        <f t="shared" si="46"/>
        <v>1.6899999999999995</v>
      </c>
      <c r="K350" s="57" t="s">
        <v>5829</v>
      </c>
      <c r="M350" s="58" t="str">
        <f t="shared" si="47"/>
        <v>AMTD International</v>
      </c>
    </row>
    <row r="351" spans="1:13" s="58" customFormat="1" ht="15" customHeight="1">
      <c r="A351" s="251">
        <v>43685</v>
      </c>
      <c r="B351" s="58" t="s">
        <v>8554</v>
      </c>
      <c r="C351" s="298" t="s">
        <v>8555</v>
      </c>
      <c r="D351" s="250" t="s">
        <v>8556</v>
      </c>
      <c r="E351" s="273">
        <v>14</v>
      </c>
      <c r="F351" s="247">
        <v>13.5</v>
      </c>
      <c r="G351" s="247">
        <v>13.57</v>
      </c>
      <c r="H351" s="254">
        <f t="shared" si="44"/>
        <v>-3.0714285714285694E-2</v>
      </c>
      <c r="I351" s="247">
        <f t="shared" si="45"/>
        <v>-0.5</v>
      </c>
      <c r="J351" s="247">
        <f t="shared" si="46"/>
        <v>-0.42999999999999972</v>
      </c>
      <c r="K351" s="57">
        <v>1</v>
      </c>
      <c r="M351" s="58" t="str">
        <f t="shared" si="47"/>
        <v>InMode Ltd.</v>
      </c>
    </row>
    <row r="352" spans="1:13" s="58" customFormat="1" ht="15" customHeight="1">
      <c r="A352" s="245">
        <v>43685</v>
      </c>
      <c r="B352" s="58" t="s">
        <v>8557</v>
      </c>
      <c r="C352" s="298" t="s">
        <v>8558</v>
      </c>
      <c r="D352" s="250" t="s">
        <v>1215</v>
      </c>
      <c r="E352" s="273">
        <v>10</v>
      </c>
      <c r="F352" s="247">
        <v>10</v>
      </c>
      <c r="G352" s="247">
        <v>10</v>
      </c>
      <c r="H352" s="254">
        <f t="shared" si="44"/>
        <v>0</v>
      </c>
      <c r="I352" s="247">
        <f t="shared" si="45"/>
        <v>0</v>
      </c>
      <c r="J352" s="247">
        <f t="shared" si="46"/>
        <v>0</v>
      </c>
      <c r="K352" s="57">
        <v>1</v>
      </c>
      <c r="M352" s="58" t="str">
        <f t="shared" si="47"/>
        <v>Silver Spike Acquisition (SSPKU) (u)</v>
      </c>
    </row>
    <row r="353" spans="1:13" s="58" customFormat="1" ht="15" customHeight="1">
      <c r="A353" s="251">
        <v>43686</v>
      </c>
      <c r="B353" s="274" t="s">
        <v>8559</v>
      </c>
      <c r="C353" s="296" t="s">
        <v>8560</v>
      </c>
      <c r="D353" s="250" t="s">
        <v>8561</v>
      </c>
      <c r="E353" s="273">
        <v>10</v>
      </c>
      <c r="F353" s="247">
        <v>10.07</v>
      </c>
      <c r="G353" s="247">
        <v>10.07</v>
      </c>
      <c r="H353" s="254">
        <f t="shared" si="44"/>
        <v>7.0000000000000288E-3</v>
      </c>
      <c r="I353" s="247">
        <f t="shared" si="45"/>
        <v>7.0000000000000284E-2</v>
      </c>
      <c r="J353" s="247">
        <f t="shared" si="46"/>
        <v>7.0000000000000284E-2</v>
      </c>
      <c r="K353" s="57">
        <v>1</v>
      </c>
      <c r="M353" s="58" t="str">
        <f t="shared" si="47"/>
        <v>Thunder Bridge Acquisition II (THBRU) (u)</v>
      </c>
    </row>
    <row r="354" spans="1:13" s="58" customFormat="1" ht="15" customHeight="1">
      <c r="A354" s="245">
        <v>43692</v>
      </c>
      <c r="B354" s="58" t="s">
        <v>8562</v>
      </c>
      <c r="C354" s="296" t="s">
        <v>8563</v>
      </c>
      <c r="D354" s="248" t="s">
        <v>1215</v>
      </c>
      <c r="E354" s="273">
        <v>9.5</v>
      </c>
      <c r="F354" s="247">
        <v>10.88</v>
      </c>
      <c r="G354" s="247">
        <v>9.58</v>
      </c>
      <c r="H354" s="254">
        <f t="shared" si="44"/>
        <v>8.4210526315789541E-3</v>
      </c>
      <c r="I354" s="247">
        <f t="shared" si="45"/>
        <v>1.3800000000000008</v>
      </c>
      <c r="J354" s="247">
        <f t="shared" si="46"/>
        <v>8.0000000000000071E-2</v>
      </c>
      <c r="K354" s="57">
        <v>1</v>
      </c>
      <c r="M354" s="58" t="str">
        <f t="shared" si="47"/>
        <v>9F</v>
      </c>
    </row>
    <row r="355" spans="1:13" s="58" customFormat="1" ht="15" customHeight="1">
      <c r="A355" s="245">
        <v>43692</v>
      </c>
      <c r="B355" s="58" t="s">
        <v>8564</v>
      </c>
      <c r="C355" s="296" t="s">
        <v>6198</v>
      </c>
      <c r="D355" s="248" t="s">
        <v>8565</v>
      </c>
      <c r="E355" s="273">
        <v>14.5</v>
      </c>
      <c r="F355" s="247">
        <v>14.5</v>
      </c>
      <c r="G355" s="247">
        <v>14.6</v>
      </c>
      <c r="H355" s="254">
        <f t="shared" si="44"/>
        <v>6.8965517241379067E-3</v>
      </c>
      <c r="I355" s="247">
        <f t="shared" si="45"/>
        <v>0</v>
      </c>
      <c r="J355" s="247">
        <f t="shared" si="46"/>
        <v>9.9999999999999645E-2</v>
      </c>
      <c r="K355" s="57">
        <v>1</v>
      </c>
      <c r="M355" s="58" t="str">
        <f t="shared" si="47"/>
        <v>CrossFirst Bankshares</v>
      </c>
    </row>
    <row r="356" spans="1:13" s="58" customFormat="1" ht="15" customHeight="1">
      <c r="A356" s="251">
        <v>43719</v>
      </c>
      <c r="B356" s="58" t="s">
        <v>8566</v>
      </c>
      <c r="C356" s="296" t="s">
        <v>8567</v>
      </c>
      <c r="D356" s="250" t="s">
        <v>8568</v>
      </c>
      <c r="E356" s="273">
        <v>10</v>
      </c>
      <c r="F356" s="247">
        <v>10.02</v>
      </c>
      <c r="G356" s="247">
        <v>10.039999999999999</v>
      </c>
      <c r="H356" s="254">
        <f t="shared" si="44"/>
        <v>3.9999999999999151E-3</v>
      </c>
      <c r="I356" s="247">
        <f t="shared" si="45"/>
        <v>1.9999999999999574E-2</v>
      </c>
      <c r="J356" s="247">
        <f t="shared" si="46"/>
        <v>3.9999999999999147E-2</v>
      </c>
      <c r="K356" s="57">
        <v>1</v>
      </c>
      <c r="L356" s="267"/>
      <c r="M356" s="58" t="str">
        <f t="shared" si="47"/>
        <v>New Providence Acquisition</v>
      </c>
    </row>
    <row r="357" spans="1:13" s="58" customFormat="1" ht="15" customHeight="1">
      <c r="A357" s="245">
        <v>43720</v>
      </c>
      <c r="B357" s="58" t="s">
        <v>8569</v>
      </c>
      <c r="C357" s="296" t="s">
        <v>8570</v>
      </c>
      <c r="D357" s="248" t="s">
        <v>8571</v>
      </c>
      <c r="E357" s="273">
        <v>39</v>
      </c>
      <c r="F357" s="247">
        <v>54</v>
      </c>
      <c r="G357" s="247">
        <v>52.75</v>
      </c>
      <c r="H357" s="254">
        <f t="shared" si="44"/>
        <v>0.35256410256410259</v>
      </c>
      <c r="I357" s="247">
        <f t="shared" si="45"/>
        <v>15</v>
      </c>
      <c r="J357" s="247">
        <f t="shared" si="46"/>
        <v>13.75</v>
      </c>
      <c r="K357" s="57">
        <v>3</v>
      </c>
      <c r="L357" s="267"/>
      <c r="M357" s="58" t="str">
        <f t="shared" si="47"/>
        <v>10x Genomics</v>
      </c>
    </row>
    <row r="358" spans="1:13" s="58" customFormat="1" ht="15" customHeight="1">
      <c r="A358" s="245">
        <v>43720</v>
      </c>
      <c r="B358" s="58" t="s">
        <v>8572</v>
      </c>
      <c r="C358" s="296" t="s">
        <v>8573</v>
      </c>
      <c r="D358" s="248" t="s">
        <v>8574</v>
      </c>
      <c r="E358" s="273">
        <v>23</v>
      </c>
      <c r="F358" s="247">
        <v>20.55</v>
      </c>
      <c r="G358" s="247">
        <v>16.670000000000002</v>
      </c>
      <c r="H358" s="254">
        <f t="shared" si="44"/>
        <v>-0.27521739130434775</v>
      </c>
      <c r="I358" s="247">
        <f t="shared" si="45"/>
        <v>-2.4499999999999993</v>
      </c>
      <c r="J358" s="247">
        <f t="shared" si="46"/>
        <v>-6.3299999999999983</v>
      </c>
      <c r="K358" s="57">
        <v>2</v>
      </c>
      <c r="L358" s="267" t="s">
        <v>3006</v>
      </c>
      <c r="M358" s="58" t="str">
        <f t="shared" si="47"/>
        <v>SmileDirectClub</v>
      </c>
    </row>
    <row r="359" spans="1:13" s="58" customFormat="1" ht="15" customHeight="1">
      <c r="A359" s="245">
        <v>43721</v>
      </c>
      <c r="B359" s="58" t="s">
        <v>8575</v>
      </c>
      <c r="C359" s="296" t="s">
        <v>8576</v>
      </c>
      <c r="D359" s="248" t="s">
        <v>6793</v>
      </c>
      <c r="E359" s="273">
        <v>15</v>
      </c>
      <c r="F359" s="247">
        <v>18</v>
      </c>
      <c r="G359" s="247">
        <v>18</v>
      </c>
      <c r="H359" s="254">
        <f t="shared" si="44"/>
        <v>0.2</v>
      </c>
      <c r="I359" s="247">
        <f t="shared" si="45"/>
        <v>3</v>
      </c>
      <c r="J359" s="247">
        <f t="shared" si="46"/>
        <v>3</v>
      </c>
      <c r="K359" s="57">
        <v>3</v>
      </c>
      <c r="L359" s="267"/>
      <c r="M359" s="58" t="str">
        <f t="shared" si="47"/>
        <v>Cloudflare</v>
      </c>
    </row>
    <row r="360" spans="1:13" s="58" customFormat="1" ht="15" customHeight="1">
      <c r="A360" s="245">
        <v>43721</v>
      </c>
      <c r="B360" s="58" t="s">
        <v>8577</v>
      </c>
      <c r="C360" s="296" t="s">
        <v>8578</v>
      </c>
      <c r="D360" s="58" t="s">
        <v>8579</v>
      </c>
      <c r="E360" s="273">
        <v>10</v>
      </c>
      <c r="F360" s="247">
        <v>10</v>
      </c>
      <c r="G360" s="247">
        <v>10.01</v>
      </c>
      <c r="H360" s="254">
        <f t="shared" si="44"/>
        <v>9.9999999999997877E-4</v>
      </c>
      <c r="I360" s="247">
        <f t="shared" si="45"/>
        <v>0</v>
      </c>
      <c r="J360" s="247">
        <f t="shared" si="46"/>
        <v>9.9999999999997868E-3</v>
      </c>
      <c r="K360" s="57">
        <v>1</v>
      </c>
      <c r="L360" s="267"/>
      <c r="M360" s="58" t="str">
        <f t="shared" si="47"/>
        <v>Experience Investment</v>
      </c>
    </row>
    <row r="361" spans="1:13" s="58" customFormat="1" ht="15" customHeight="1">
      <c r="A361" s="245">
        <v>43721</v>
      </c>
      <c r="B361" s="58" t="s">
        <v>8580</v>
      </c>
      <c r="C361" s="296" t="s">
        <v>8581</v>
      </c>
      <c r="D361" s="248" t="s">
        <v>8582</v>
      </c>
      <c r="E361" s="273">
        <v>15</v>
      </c>
      <c r="F361" s="247">
        <v>19</v>
      </c>
      <c r="G361" s="247">
        <v>16.899999999999999</v>
      </c>
      <c r="H361" s="254">
        <f t="shared" si="44"/>
        <v>0.12666666666666657</v>
      </c>
      <c r="I361" s="247">
        <f t="shared" si="45"/>
        <v>4</v>
      </c>
      <c r="J361" s="247">
        <f t="shared" si="46"/>
        <v>1.8999999999999986</v>
      </c>
      <c r="K361" s="57">
        <v>1</v>
      </c>
      <c r="L361" s="267" t="s">
        <v>3006</v>
      </c>
      <c r="M361" s="58" t="str">
        <f t="shared" si="47"/>
        <v>Satsuma Pharmaceuticals</v>
      </c>
    </row>
    <row r="362" spans="1:13" s="58" customFormat="1" ht="15" customHeight="1">
      <c r="A362" s="245">
        <v>43721</v>
      </c>
      <c r="B362" s="58" t="s">
        <v>8583</v>
      </c>
      <c r="C362" s="296" t="s">
        <v>8584</v>
      </c>
      <c r="D362" s="248" t="s">
        <v>8585</v>
      </c>
      <c r="E362" s="273">
        <v>18</v>
      </c>
      <c r="F362" s="247">
        <v>24.5</v>
      </c>
      <c r="G362" s="247">
        <v>22.63</v>
      </c>
      <c r="H362" s="254">
        <f t="shared" si="44"/>
        <v>0.25722222222222219</v>
      </c>
      <c r="I362" s="247">
        <f t="shared" si="45"/>
        <v>6.5</v>
      </c>
      <c r="J362" s="247">
        <f t="shared" si="46"/>
        <v>4.629999999999999</v>
      </c>
      <c r="K362" s="57">
        <v>3</v>
      </c>
      <c r="L362" s="267"/>
      <c r="M362" s="58" t="str">
        <f t="shared" si="47"/>
        <v>SpringWorks Therapeutics (SWTX)</v>
      </c>
    </row>
    <row r="363" spans="1:13" s="58" customFormat="1" ht="15" customHeight="1">
      <c r="A363" s="245">
        <v>43725</v>
      </c>
      <c r="B363" s="58" t="s">
        <v>8586</v>
      </c>
      <c r="C363" s="296" t="s">
        <v>8587</v>
      </c>
      <c r="D363" s="248" t="s">
        <v>7614</v>
      </c>
      <c r="E363" s="273">
        <v>10</v>
      </c>
      <c r="F363" s="247">
        <v>10.11</v>
      </c>
      <c r="G363" s="247">
        <v>10.15</v>
      </c>
      <c r="H363" s="254">
        <f t="shared" si="44"/>
        <v>1.5000000000000036E-2</v>
      </c>
      <c r="I363" s="247">
        <f t="shared" si="45"/>
        <v>0.10999999999999943</v>
      </c>
      <c r="J363" s="247">
        <f t="shared" si="46"/>
        <v>0.15000000000000036</v>
      </c>
      <c r="K363" s="57">
        <v>1</v>
      </c>
      <c r="L363" s="267"/>
      <c r="M363" s="58" t="str">
        <f t="shared" si="47"/>
        <v>Apex Technology Acquisition</v>
      </c>
    </row>
    <row r="364" spans="1:13" s="58" customFormat="1" ht="15" customHeight="1">
      <c r="A364" s="245">
        <v>43726</v>
      </c>
      <c r="B364" s="58" t="s">
        <v>8588</v>
      </c>
      <c r="C364" s="296" t="s">
        <v>8589</v>
      </c>
      <c r="D364" s="248" t="s">
        <v>5849</v>
      </c>
      <c r="E364" s="273">
        <v>22</v>
      </c>
      <c r="F364" s="247">
        <v>26.65</v>
      </c>
      <c r="G364" s="247">
        <v>27.95</v>
      </c>
      <c r="H364" s="254">
        <f t="shared" si="44"/>
        <v>0.27045454545454545</v>
      </c>
      <c r="I364" s="247">
        <f t="shared" si="45"/>
        <v>4.6499999999999986</v>
      </c>
      <c r="J364" s="247">
        <f t="shared" si="46"/>
        <v>5.9499999999999993</v>
      </c>
      <c r="K364" s="57">
        <v>2</v>
      </c>
      <c r="L364" s="267"/>
      <c r="M364" s="58" t="str">
        <f t="shared" si="47"/>
        <v>Envista Holdings</v>
      </c>
    </row>
    <row r="365" spans="1:13" s="58" customFormat="1" ht="15" customHeight="1">
      <c r="A365" s="245">
        <v>43726</v>
      </c>
      <c r="B365" s="58" t="s">
        <v>8590</v>
      </c>
      <c r="C365" s="296" t="s">
        <v>8591</v>
      </c>
      <c r="D365" s="248" t="s">
        <v>8592</v>
      </c>
      <c r="E365" s="273">
        <v>16</v>
      </c>
      <c r="F365" s="247">
        <v>18.309999999999999</v>
      </c>
      <c r="G365" s="247">
        <v>24.3</v>
      </c>
      <c r="H365" s="254">
        <f t="shared" si="44"/>
        <v>0.51875000000000004</v>
      </c>
      <c r="I365" s="247">
        <f t="shared" si="45"/>
        <v>2.3099999999999987</v>
      </c>
      <c r="J365" s="247">
        <f t="shared" si="46"/>
        <v>8.3000000000000007</v>
      </c>
      <c r="K365" s="57">
        <v>1</v>
      </c>
      <c r="L365" s="267" t="s">
        <v>3006</v>
      </c>
      <c r="M365" s="58" t="str">
        <f t="shared" si="47"/>
        <v>IGM Biosciences</v>
      </c>
    </row>
    <row r="366" spans="1:13" s="58" customFormat="1" ht="15" customHeight="1">
      <c r="A366" s="245">
        <v>43727</v>
      </c>
      <c r="B366" s="58" t="s">
        <v>8593</v>
      </c>
      <c r="C366" s="296" t="s">
        <v>8594</v>
      </c>
      <c r="D366" s="248" t="s">
        <v>8595</v>
      </c>
      <c r="E366" s="273">
        <v>27</v>
      </c>
      <c r="F366" s="247">
        <v>40.35</v>
      </c>
      <c r="G366" s="247">
        <v>37.549999999999997</v>
      </c>
      <c r="H366" s="254">
        <f t="shared" si="44"/>
        <v>0.39074074074074061</v>
      </c>
      <c r="I366" s="247">
        <f t="shared" si="45"/>
        <v>13.350000000000001</v>
      </c>
      <c r="J366" s="247">
        <f t="shared" si="46"/>
        <v>10.549999999999997</v>
      </c>
      <c r="K366" s="57">
        <v>3</v>
      </c>
      <c r="L366" s="267"/>
      <c r="M366" s="58" t="str">
        <f t="shared" si="47"/>
        <v>Datadog</v>
      </c>
    </row>
    <row r="367" spans="1:13" s="58" customFormat="1" ht="15" customHeight="1">
      <c r="A367" s="245">
        <v>43727</v>
      </c>
      <c r="B367" s="58" t="s">
        <v>8596</v>
      </c>
      <c r="C367" s="296" t="s">
        <v>8597</v>
      </c>
      <c r="D367" s="248" t="s">
        <v>8598</v>
      </c>
      <c r="E367" s="273">
        <v>14</v>
      </c>
      <c r="F367" s="247">
        <v>16.8</v>
      </c>
      <c r="G367" s="247">
        <v>18.579999999999998</v>
      </c>
      <c r="H367" s="254">
        <f t="shared" si="44"/>
        <v>0.32714285714285701</v>
      </c>
      <c r="I367" s="247">
        <f t="shared" si="45"/>
        <v>2.8000000000000007</v>
      </c>
      <c r="J367" s="247">
        <f t="shared" si="46"/>
        <v>4.5799999999999983</v>
      </c>
      <c r="K367" s="57">
        <v>2</v>
      </c>
      <c r="L367" s="267"/>
      <c r="M367" s="58" t="str">
        <f t="shared" si="47"/>
        <v>Exagen</v>
      </c>
    </row>
    <row r="368" spans="1:13" s="58" customFormat="1" ht="15" customHeight="1">
      <c r="A368" s="245">
        <v>43727</v>
      </c>
      <c r="B368" s="58" t="s">
        <v>8599</v>
      </c>
      <c r="C368" s="296" t="s">
        <v>8600</v>
      </c>
      <c r="D368" s="58" t="s">
        <v>8601</v>
      </c>
      <c r="E368" s="273">
        <v>15</v>
      </c>
      <c r="F368" s="247">
        <v>18.75</v>
      </c>
      <c r="G368" s="247">
        <v>20.11</v>
      </c>
      <c r="H368" s="254">
        <f t="shared" si="44"/>
        <v>0.34066666666666662</v>
      </c>
      <c r="I368" s="247">
        <f t="shared" si="45"/>
        <v>3.75</v>
      </c>
      <c r="J368" s="247">
        <f t="shared" si="46"/>
        <v>5.1099999999999994</v>
      </c>
      <c r="K368" s="57">
        <v>3</v>
      </c>
      <c r="L368" s="267"/>
      <c r="M368" s="58" t="str">
        <f t="shared" si="47"/>
        <v>Ping Identity Holding</v>
      </c>
    </row>
    <row r="369" spans="1:13" s="58" customFormat="1" ht="15" customHeight="1">
      <c r="A369" s="245">
        <v>43734</v>
      </c>
      <c r="B369" s="58" t="s">
        <v>8602</v>
      </c>
      <c r="C369" s="296" t="s">
        <v>8603</v>
      </c>
      <c r="D369" s="250" t="s">
        <v>8604</v>
      </c>
      <c r="E369" s="273">
        <v>15</v>
      </c>
      <c r="F369" s="247">
        <v>15.7</v>
      </c>
      <c r="G369" s="247">
        <v>16.170000000000002</v>
      </c>
      <c r="H369" s="254">
        <f t="shared" si="44"/>
        <v>7.8000000000000111E-2</v>
      </c>
      <c r="I369" s="247">
        <f t="shared" si="45"/>
        <v>0.69999999999999929</v>
      </c>
      <c r="J369" s="247">
        <f t="shared" si="46"/>
        <v>1.1700000000000017</v>
      </c>
      <c r="K369" s="57">
        <v>1</v>
      </c>
      <c r="L369" s="267"/>
      <c r="M369" s="58" t="str">
        <f t="shared" si="47"/>
        <v>Oportun Financial</v>
      </c>
    </row>
    <row r="370" spans="1:13" s="58" customFormat="1" ht="15" customHeight="1">
      <c r="A370" s="245">
        <v>43734</v>
      </c>
      <c r="B370" s="58" t="s">
        <v>8605</v>
      </c>
      <c r="C370" s="296" t="s">
        <v>8606</v>
      </c>
      <c r="D370" s="250" t="s">
        <v>5947</v>
      </c>
      <c r="E370" s="273">
        <v>29</v>
      </c>
      <c r="F370" s="247">
        <v>27</v>
      </c>
      <c r="G370" s="247">
        <v>25.76</v>
      </c>
      <c r="H370" s="254">
        <f t="shared" si="44"/>
        <v>-0.11172413793103443</v>
      </c>
      <c r="I370" s="247">
        <f t="shared" si="45"/>
        <v>-2</v>
      </c>
      <c r="J370" s="247">
        <f t="shared" si="46"/>
        <v>-3.2399999999999984</v>
      </c>
      <c r="K370" s="57">
        <v>2</v>
      </c>
      <c r="L370" s="267" t="s">
        <v>3006</v>
      </c>
      <c r="M370" s="58" t="str">
        <f t="shared" si="47"/>
        <v>Peloton Interactive</v>
      </c>
    </row>
    <row r="371" spans="1:13" s="58" customFormat="1" ht="15" customHeight="1">
      <c r="A371" s="245">
        <v>43741</v>
      </c>
      <c r="B371" s="58" t="s">
        <v>8607</v>
      </c>
      <c r="C371" s="296" t="s">
        <v>8608</v>
      </c>
      <c r="D371" s="248" t="s">
        <v>8609</v>
      </c>
      <c r="E371" s="273">
        <v>15</v>
      </c>
      <c r="F371" s="247">
        <v>15.46</v>
      </c>
      <c r="G371" s="247">
        <v>20.5</v>
      </c>
      <c r="H371" s="254">
        <f t="shared" si="44"/>
        <v>0.36666666666666664</v>
      </c>
      <c r="I371" s="247">
        <f t="shared" si="45"/>
        <v>0.46000000000000085</v>
      </c>
      <c r="J371" s="247">
        <f t="shared" si="46"/>
        <v>5.5</v>
      </c>
      <c r="K371" s="57">
        <v>1</v>
      </c>
      <c r="L371" s="267"/>
      <c r="M371" s="58" t="str">
        <f t="shared" si="47"/>
        <v>Aprea Therapeutics</v>
      </c>
    </row>
    <row r="372" spans="1:13" s="58" customFormat="1" ht="15" customHeight="1">
      <c r="A372" s="245">
        <v>43741</v>
      </c>
      <c r="B372" s="58" t="s">
        <v>8610</v>
      </c>
      <c r="C372" s="296" t="s">
        <v>8611</v>
      </c>
      <c r="D372" s="248" t="s">
        <v>7848</v>
      </c>
      <c r="E372" s="273">
        <v>14</v>
      </c>
      <c r="F372" s="247">
        <v>11.2</v>
      </c>
      <c r="G372" s="247">
        <v>13.7</v>
      </c>
      <c r="H372" s="254">
        <f t="shared" si="44"/>
        <v>-2.1428571428571481E-2</v>
      </c>
      <c r="I372" s="247">
        <f t="shared" si="45"/>
        <v>-2.8000000000000007</v>
      </c>
      <c r="J372" s="247">
        <f t="shared" si="46"/>
        <v>-0.30000000000000071</v>
      </c>
      <c r="K372" s="57">
        <v>1</v>
      </c>
      <c r="L372" s="267"/>
      <c r="M372" s="58" t="str">
        <f t="shared" si="47"/>
        <v>Frequency Therapeutics</v>
      </c>
    </row>
    <row r="373" spans="1:13" s="58" customFormat="1" ht="15" customHeight="1">
      <c r="A373" s="245">
        <v>43741</v>
      </c>
      <c r="B373" s="58" t="s">
        <v>8612</v>
      </c>
      <c r="C373" s="296" t="s">
        <v>8613</v>
      </c>
      <c r="D373" s="248" t="s">
        <v>8614</v>
      </c>
      <c r="E373" s="273">
        <v>19</v>
      </c>
      <c r="F373" s="247">
        <v>21.5</v>
      </c>
      <c r="G373" s="247">
        <v>23.41</v>
      </c>
      <c r="H373" s="254">
        <f t="shared" si="44"/>
        <v>0.23210526315789473</v>
      </c>
      <c r="I373" s="247">
        <f t="shared" si="45"/>
        <v>2.5</v>
      </c>
      <c r="J373" s="247">
        <f t="shared" si="46"/>
        <v>4.41</v>
      </c>
      <c r="K373" s="57">
        <v>1</v>
      </c>
      <c r="L373" s="267" t="s">
        <v>3006</v>
      </c>
      <c r="M373" s="58" t="str">
        <f t="shared" si="47"/>
        <v>Viela Bio</v>
      </c>
    </row>
    <row r="374" spans="1:13" s="58" customFormat="1" ht="15" customHeight="1">
      <c r="A374" s="245">
        <v>43748</v>
      </c>
      <c r="B374" s="58" t="s">
        <v>8615</v>
      </c>
      <c r="C374" s="296" t="s">
        <v>8616</v>
      </c>
      <c r="D374" s="248" t="s">
        <v>8617</v>
      </c>
      <c r="E374" s="273">
        <v>15</v>
      </c>
      <c r="F374" s="247">
        <v>16.5</v>
      </c>
      <c r="G374" s="247">
        <v>14.24</v>
      </c>
      <c r="H374" s="254">
        <f t="shared" si="44"/>
        <v>-5.0666666666666652E-2</v>
      </c>
      <c r="I374" s="247">
        <f t="shared" si="45"/>
        <v>1.5</v>
      </c>
      <c r="J374" s="247">
        <f t="shared" si="46"/>
        <v>-0.75999999999999979</v>
      </c>
      <c r="K374" s="57">
        <v>1</v>
      </c>
      <c r="L374" s="267"/>
      <c r="M374" s="58" t="str">
        <f t="shared" si="47"/>
        <v>BioNTech SE</v>
      </c>
    </row>
    <row r="375" spans="1:13" s="58" customFormat="1" ht="15" customHeight="1">
      <c r="A375" s="245">
        <v>43749</v>
      </c>
      <c r="B375" s="58" t="s">
        <v>8618</v>
      </c>
      <c r="C375" s="296" t="s">
        <v>8619</v>
      </c>
      <c r="D375" s="248" t="s">
        <v>8620</v>
      </c>
      <c r="E375" s="273">
        <v>15</v>
      </c>
      <c r="F375" s="247">
        <v>16.2</v>
      </c>
      <c r="G375" s="247">
        <v>15.54</v>
      </c>
      <c r="H375" s="254">
        <f t="shared" si="44"/>
        <v>3.5999999999999942E-2</v>
      </c>
      <c r="I375" s="247">
        <f t="shared" si="45"/>
        <v>1.1999999999999993</v>
      </c>
      <c r="J375" s="247">
        <f t="shared" si="46"/>
        <v>0.53999999999999915</v>
      </c>
      <c r="K375" s="57">
        <v>1</v>
      </c>
      <c r="L375" s="267"/>
      <c r="M375" s="58" t="str">
        <f t="shared" si="47"/>
        <v>HBT Financial</v>
      </c>
    </row>
    <row r="376" spans="1:13" s="58" customFormat="1" ht="15" customHeight="1">
      <c r="A376" s="251">
        <v>43749</v>
      </c>
      <c r="B376" s="58" t="s">
        <v>8621</v>
      </c>
      <c r="C376" s="296" t="s">
        <v>8622</v>
      </c>
      <c r="D376" s="250" t="s">
        <v>8623</v>
      </c>
      <c r="E376" s="273">
        <v>20</v>
      </c>
      <c r="F376" s="247">
        <v>16.149999999999999</v>
      </c>
      <c r="G376" s="247">
        <v>14.02</v>
      </c>
      <c r="H376" s="254">
        <f t="shared" si="44"/>
        <v>-0.29900000000000004</v>
      </c>
      <c r="I376" s="247">
        <f t="shared" si="45"/>
        <v>-3.8500000000000014</v>
      </c>
      <c r="J376" s="247">
        <f t="shared" si="46"/>
        <v>-5.98</v>
      </c>
      <c r="K376" s="57">
        <v>1</v>
      </c>
      <c r="L376" s="267"/>
      <c r="M376" s="58" t="str">
        <f t="shared" si="47"/>
        <v>Vir Biotechnology</v>
      </c>
    </row>
    <row r="377" spans="1:13" s="58" customFormat="1" ht="15" customHeight="1">
      <c r="A377" s="245">
        <v>43755</v>
      </c>
      <c r="B377" s="58" t="s">
        <v>8624</v>
      </c>
      <c r="C377" s="296" t="s">
        <v>8625</v>
      </c>
      <c r="D377" s="248" t="s">
        <v>8626</v>
      </c>
      <c r="E377" s="273">
        <v>14</v>
      </c>
      <c r="F377" s="247">
        <v>15.5</v>
      </c>
      <c r="G377" s="247">
        <v>16.5</v>
      </c>
      <c r="H377" s="254">
        <f>(G377-E377)/E377</f>
        <v>0.17857142857142858</v>
      </c>
      <c r="I377" s="247">
        <f>(F377-E377)</f>
        <v>1.5</v>
      </c>
      <c r="J377" s="247">
        <f>G377-E377</f>
        <v>2.5</v>
      </c>
      <c r="K377" s="57">
        <v>1</v>
      </c>
      <c r="L377" s="267" t="s">
        <v>3006</v>
      </c>
      <c r="M377" s="58" t="str">
        <f t="shared" si="47"/>
        <v>BellRing Brands</v>
      </c>
    </row>
    <row r="378" spans="1:13" s="58" customFormat="1" ht="15" customHeight="1">
      <c r="A378" s="251">
        <v>43756</v>
      </c>
      <c r="B378" s="58" t="s">
        <v>8627</v>
      </c>
      <c r="C378" s="296" t="s">
        <v>8628</v>
      </c>
      <c r="D378" s="250" t="s">
        <v>4937</v>
      </c>
      <c r="E378" s="273">
        <v>10</v>
      </c>
      <c r="F378" s="247">
        <v>10.06</v>
      </c>
      <c r="G378" s="247">
        <v>10.039999999999999</v>
      </c>
      <c r="H378" s="254">
        <f>(G378-E378)/E378</f>
        <v>3.9999999999999151E-3</v>
      </c>
      <c r="I378" s="247">
        <f>(F378-E378)</f>
        <v>6.0000000000000497E-2</v>
      </c>
      <c r="J378" s="247">
        <f>G378-E378</f>
        <v>3.9999999999999147E-2</v>
      </c>
      <c r="K378" s="57">
        <v>1</v>
      </c>
      <c r="L378" s="267"/>
      <c r="M378" s="58" t="str">
        <f t="shared" si="47"/>
        <v>Galileo Acquisition</v>
      </c>
    </row>
    <row r="379" spans="1:13" s="58" customFormat="1" ht="15" customHeight="1">
      <c r="A379" s="245">
        <v>43756</v>
      </c>
      <c r="B379" s="58" t="s">
        <v>8629</v>
      </c>
      <c r="C379" s="296" t="s">
        <v>8630</v>
      </c>
      <c r="D379" s="58" t="s">
        <v>7614</v>
      </c>
      <c r="E379" s="273">
        <v>10</v>
      </c>
      <c r="F379" s="247">
        <v>10.1</v>
      </c>
      <c r="G379" s="247">
        <v>10.1</v>
      </c>
      <c r="H379" s="254">
        <f>(G379-E379)/E379</f>
        <v>9.9999999999999638E-3</v>
      </c>
      <c r="I379" s="247">
        <f>(F379-E379)</f>
        <v>9.9999999999999645E-2</v>
      </c>
      <c r="J379" s="247">
        <f>G379-E379</f>
        <v>9.9999999999999645E-2</v>
      </c>
      <c r="K379" s="57">
        <v>1</v>
      </c>
      <c r="L379" s="267"/>
      <c r="M379" s="58" t="str">
        <f t="shared" si="47"/>
        <v>Union Acquisition Corp. II</v>
      </c>
    </row>
    <row r="380" spans="1:13" s="58" customFormat="1" ht="15" customHeight="1">
      <c r="A380" s="245">
        <v>43762</v>
      </c>
      <c r="B380" s="58" t="s">
        <v>8631</v>
      </c>
      <c r="C380" s="296" t="s">
        <v>8632</v>
      </c>
      <c r="D380" s="248" t="s">
        <v>2086</v>
      </c>
      <c r="E380" s="273">
        <v>14</v>
      </c>
      <c r="F380" s="247">
        <v>17.38</v>
      </c>
      <c r="G380" s="247">
        <v>16.37</v>
      </c>
      <c r="H380" s="254">
        <f t="shared" ref="H380:H387" si="48">(G380-E380)/E380</f>
        <v>0.16928571428571434</v>
      </c>
      <c r="I380" s="247">
        <f t="shared" ref="I380:I387" si="49">(F380-E380)</f>
        <v>3.379999999999999</v>
      </c>
      <c r="J380" s="247">
        <f t="shared" ref="J380:J387" si="50">G380-E380</f>
        <v>2.370000000000001</v>
      </c>
      <c r="K380" s="57">
        <v>2</v>
      </c>
      <c r="L380" s="267"/>
      <c r="M380" s="58" t="str">
        <f t="shared" si="47"/>
        <v>BRP Group</v>
      </c>
    </row>
    <row r="381" spans="1:13" s="58" customFormat="1" ht="15" customHeight="1">
      <c r="A381" s="245">
        <v>43763</v>
      </c>
      <c r="B381" s="58" t="s">
        <v>8633</v>
      </c>
      <c r="C381" s="296" t="s">
        <v>8634</v>
      </c>
      <c r="D381" s="248" t="s">
        <v>8635</v>
      </c>
      <c r="E381" s="273">
        <v>12</v>
      </c>
      <c r="F381" s="247">
        <v>12.16</v>
      </c>
      <c r="G381" s="247">
        <v>10.029999999999999</v>
      </c>
      <c r="H381" s="254">
        <f t="shared" si="48"/>
        <v>-0.16416666666666671</v>
      </c>
      <c r="I381" s="247">
        <f t="shared" si="49"/>
        <v>0.16000000000000014</v>
      </c>
      <c r="J381" s="247">
        <f t="shared" si="50"/>
        <v>-1.9700000000000006</v>
      </c>
      <c r="K381" s="57">
        <v>1</v>
      </c>
      <c r="L381" s="267"/>
      <c r="M381" s="58" t="str">
        <f t="shared" si="47"/>
        <v>Aesthetic Medical International Holdings Group</v>
      </c>
    </row>
    <row r="382" spans="1:13" s="58" customFormat="1" ht="15" customHeight="1">
      <c r="A382" s="245">
        <v>43763</v>
      </c>
      <c r="B382" s="58" t="s">
        <v>8636</v>
      </c>
      <c r="C382" s="296" t="s">
        <v>8637</v>
      </c>
      <c r="D382" s="248" t="s">
        <v>8638</v>
      </c>
      <c r="E382" s="273">
        <v>11</v>
      </c>
      <c r="F382" s="247">
        <v>9</v>
      </c>
      <c r="G382" s="247">
        <v>10</v>
      </c>
      <c r="H382" s="254">
        <f t="shared" si="48"/>
        <v>-9.0909090909090912E-2</v>
      </c>
      <c r="I382" s="247">
        <f t="shared" si="49"/>
        <v>-2</v>
      </c>
      <c r="J382" s="247">
        <f t="shared" si="50"/>
        <v>-1</v>
      </c>
      <c r="K382" s="57">
        <v>1</v>
      </c>
      <c r="L382" s="267"/>
      <c r="M382" s="58" t="str">
        <f t="shared" si="47"/>
        <v>Cabaletta Bio</v>
      </c>
    </row>
    <row r="383" spans="1:13" s="58" customFormat="1" ht="15" customHeight="1">
      <c r="A383" s="245">
        <v>43763</v>
      </c>
      <c r="B383" s="58" t="s">
        <v>8639</v>
      </c>
      <c r="C383" s="296" t="s">
        <v>8640</v>
      </c>
      <c r="D383" s="58" t="s">
        <v>8641</v>
      </c>
      <c r="E383" s="273">
        <v>5.5</v>
      </c>
      <c r="F383" s="247">
        <v>4.9000000000000004</v>
      </c>
      <c r="G383" s="247">
        <v>4.5</v>
      </c>
      <c r="H383" s="254">
        <f t="shared" si="48"/>
        <v>-0.18181818181818182</v>
      </c>
      <c r="I383" s="247">
        <f t="shared" si="49"/>
        <v>-0.59999999999999964</v>
      </c>
      <c r="J383" s="247">
        <f t="shared" si="50"/>
        <v>-1</v>
      </c>
      <c r="K383" s="57">
        <v>1</v>
      </c>
      <c r="L383" s="267"/>
      <c r="M383" s="58" t="str">
        <f t="shared" si="47"/>
        <v>Happiness Biology Technology Group</v>
      </c>
    </row>
    <row r="384" spans="1:13" s="58" customFormat="1" ht="15" customHeight="1">
      <c r="A384" s="245">
        <v>43763</v>
      </c>
      <c r="B384" s="58" t="s">
        <v>8642</v>
      </c>
      <c r="C384" s="296" t="s">
        <v>8643</v>
      </c>
      <c r="D384" s="248" t="s">
        <v>8644</v>
      </c>
      <c r="E384" s="273">
        <v>19</v>
      </c>
      <c r="F384" s="247">
        <v>22.5</v>
      </c>
      <c r="G384" s="247">
        <v>24.6</v>
      </c>
      <c r="H384" s="254">
        <f t="shared" si="48"/>
        <v>0.29473684210526324</v>
      </c>
      <c r="I384" s="247">
        <f t="shared" si="49"/>
        <v>3.5</v>
      </c>
      <c r="J384" s="247">
        <f t="shared" si="50"/>
        <v>5.6000000000000014</v>
      </c>
      <c r="K384" s="57">
        <v>1</v>
      </c>
      <c r="L384" s="267" t="s">
        <v>3006</v>
      </c>
      <c r="M384" s="58" t="str">
        <f t="shared" si="47"/>
        <v>Phathom Pharmaceuticals</v>
      </c>
    </row>
    <row r="385" spans="1:13" s="58" customFormat="1" ht="15" customHeight="1">
      <c r="A385" s="245">
        <v>43763</v>
      </c>
      <c r="B385" s="58" t="s">
        <v>8645</v>
      </c>
      <c r="C385" s="296" t="s">
        <v>8646</v>
      </c>
      <c r="D385" s="58" t="s">
        <v>8571</v>
      </c>
      <c r="E385" s="273">
        <v>13</v>
      </c>
      <c r="F385" s="247">
        <v>13.5</v>
      </c>
      <c r="G385" s="247">
        <v>15.94</v>
      </c>
      <c r="H385" s="254">
        <f t="shared" si="48"/>
        <v>0.22615384615384612</v>
      </c>
      <c r="I385" s="247">
        <f t="shared" si="49"/>
        <v>0.5</v>
      </c>
      <c r="J385" s="247">
        <f t="shared" si="50"/>
        <v>2.9399999999999995</v>
      </c>
      <c r="K385" s="57">
        <v>1</v>
      </c>
      <c r="L385" s="267"/>
      <c r="M385" s="58" t="str">
        <f t="shared" si="47"/>
        <v>Progyny</v>
      </c>
    </row>
    <row r="386" spans="1:13" s="58" customFormat="1" ht="15" customHeight="1">
      <c r="A386" s="245">
        <v>43763</v>
      </c>
      <c r="B386" s="58" t="s">
        <v>8647</v>
      </c>
      <c r="C386" s="296" t="s">
        <v>8648</v>
      </c>
      <c r="D386" s="248" t="s">
        <v>8139</v>
      </c>
      <c r="E386" s="273">
        <v>5</v>
      </c>
      <c r="F386" s="247">
        <v>5.19</v>
      </c>
      <c r="G386" s="247">
        <v>5.07</v>
      </c>
      <c r="H386" s="254">
        <f t="shared" si="48"/>
        <v>1.4000000000000058E-2</v>
      </c>
      <c r="I386" s="247">
        <f t="shared" si="49"/>
        <v>0.19000000000000039</v>
      </c>
      <c r="J386" s="247">
        <f t="shared" si="50"/>
        <v>7.0000000000000284E-2</v>
      </c>
      <c r="K386" s="57">
        <v>1</v>
      </c>
      <c r="L386" s="267"/>
      <c r="M386" s="58" t="str">
        <f t="shared" si="47"/>
        <v>TFF Pharmaceuticals</v>
      </c>
    </row>
    <row r="387" spans="1:13" s="58" customFormat="1" ht="15" customHeight="1">
      <c r="A387" s="245">
        <v>43763</v>
      </c>
      <c r="B387" s="58" t="s">
        <v>8649</v>
      </c>
      <c r="C387" s="296" t="s">
        <v>8650</v>
      </c>
      <c r="D387" s="248" t="s">
        <v>5846</v>
      </c>
      <c r="E387" s="273">
        <v>17</v>
      </c>
      <c r="F387" s="247">
        <v>13.5</v>
      </c>
      <c r="G387" s="247">
        <v>12.5</v>
      </c>
      <c r="H387" s="254">
        <f t="shared" si="48"/>
        <v>-0.26470588235294118</v>
      </c>
      <c r="I387" s="247">
        <f t="shared" si="49"/>
        <v>-3.5</v>
      </c>
      <c r="J387" s="247">
        <f t="shared" si="50"/>
        <v>-4.5</v>
      </c>
      <c r="K387" s="57">
        <v>1</v>
      </c>
      <c r="L387" s="267"/>
      <c r="M387" s="58" t="str">
        <f t="shared" ref="M387:M450" si="51">TRIM(B387)</f>
        <v>Youdao</v>
      </c>
    </row>
    <row r="388" spans="1:13" s="58" customFormat="1" ht="15" customHeight="1">
      <c r="A388" s="251">
        <v>43769</v>
      </c>
      <c r="B388" s="58" t="s">
        <v>8651</v>
      </c>
      <c r="C388" s="296" t="s">
        <v>8652</v>
      </c>
      <c r="D388" s="250" t="s">
        <v>8653</v>
      </c>
      <c r="E388" s="273">
        <v>16</v>
      </c>
      <c r="F388" s="247">
        <v>16.5</v>
      </c>
      <c r="G388" s="247">
        <v>18.78</v>
      </c>
      <c r="H388" s="254">
        <f>(G388-E388)/E388</f>
        <v>0.17375000000000007</v>
      </c>
      <c r="I388" s="247">
        <f>(F388-E388)</f>
        <v>0.5</v>
      </c>
      <c r="J388" s="247">
        <f>G388-E388</f>
        <v>2.7800000000000011</v>
      </c>
      <c r="K388" s="57">
        <v>1</v>
      </c>
      <c r="L388" s="267"/>
      <c r="M388" s="58" t="str">
        <f t="shared" si="51"/>
        <v>Oyster Point Pharma</v>
      </c>
    </row>
    <row r="389" spans="1:13" s="58" customFormat="1" ht="15" customHeight="1">
      <c r="A389" s="251">
        <v>43769</v>
      </c>
      <c r="B389" s="58" t="s">
        <v>8654</v>
      </c>
      <c r="C389" s="296" t="s">
        <v>8655</v>
      </c>
      <c r="D389" s="58" t="s">
        <v>8656</v>
      </c>
      <c r="E389" s="273">
        <v>12</v>
      </c>
      <c r="F389" s="247">
        <v>12.25</v>
      </c>
      <c r="G389" s="247">
        <v>13</v>
      </c>
      <c r="H389" s="254">
        <f>(G389-E389)/E389</f>
        <v>8.3333333333333329E-2</v>
      </c>
      <c r="I389" s="247">
        <f>(F389-E389)</f>
        <v>0.25</v>
      </c>
      <c r="J389" s="247">
        <f>G389-E389</f>
        <v>1</v>
      </c>
      <c r="K389" s="57">
        <v>1</v>
      </c>
      <c r="L389" s="267"/>
      <c r="M389" s="58" t="str">
        <f t="shared" si="51"/>
        <v>RAPT Therapeutics</v>
      </c>
    </row>
    <row r="390" spans="1:13" s="58" customFormat="1" ht="15" customHeight="1">
      <c r="A390" s="245">
        <v>43770</v>
      </c>
      <c r="B390" s="58" t="s">
        <v>8657</v>
      </c>
      <c r="C390" s="296" t="s">
        <v>8658</v>
      </c>
      <c r="D390" s="248" t="s">
        <v>8659</v>
      </c>
      <c r="E390" s="273">
        <v>13</v>
      </c>
      <c r="F390" s="247">
        <v>13</v>
      </c>
      <c r="G390" s="247">
        <v>13</v>
      </c>
      <c r="H390" s="254">
        <f>(G390-E390)/E390</f>
        <v>0</v>
      </c>
      <c r="I390" s="247">
        <f>(F390-E390)</f>
        <v>0</v>
      </c>
      <c r="J390" s="247">
        <f>G390-E390</f>
        <v>0</v>
      </c>
      <c r="K390" s="57">
        <v>1</v>
      </c>
      <c r="L390" s="267"/>
      <c r="M390" s="58" t="str">
        <f t="shared" si="51"/>
        <v>Fangdd Network Group</v>
      </c>
    </row>
    <row r="391" spans="1:13" s="58" customFormat="1" ht="15" customHeight="1">
      <c r="A391" s="245">
        <v>43770</v>
      </c>
      <c r="B391" s="58" t="s">
        <v>8660</v>
      </c>
      <c r="C391" s="296" t="s">
        <v>8661</v>
      </c>
      <c r="D391" s="248" t="s">
        <v>8662</v>
      </c>
      <c r="E391" s="273">
        <v>10</v>
      </c>
      <c r="F391" s="247">
        <v>10.06</v>
      </c>
      <c r="G391" s="247">
        <v>10.06</v>
      </c>
      <c r="H391" s="254">
        <f>(G391-E391)/E391</f>
        <v>6.0000000000000496E-3</v>
      </c>
      <c r="I391" s="247">
        <f>(F391-E391)</f>
        <v>6.0000000000000497E-2</v>
      </c>
      <c r="J391" s="247">
        <f>G391-E391</f>
        <v>6.0000000000000497E-2</v>
      </c>
      <c r="K391" s="57">
        <v>1</v>
      </c>
      <c r="L391" s="267"/>
      <c r="M391" s="58" t="str">
        <f t="shared" si="51"/>
        <v>FinServ Acquisition</v>
      </c>
    </row>
    <row r="392" spans="1:13" s="58" customFormat="1" ht="15" customHeight="1">
      <c r="A392" s="245">
        <v>43770</v>
      </c>
      <c r="B392" s="58" t="s">
        <v>8663</v>
      </c>
      <c r="C392" s="296" t="s">
        <v>8664</v>
      </c>
      <c r="D392" s="248" t="s">
        <v>1215</v>
      </c>
      <c r="E392" s="273">
        <v>10</v>
      </c>
      <c r="F392" s="247">
        <v>10</v>
      </c>
      <c r="G392" s="247">
        <v>10</v>
      </c>
      <c r="H392" s="254">
        <f>(G392-E392)/E392</f>
        <v>0</v>
      </c>
      <c r="I392" s="247">
        <f>(F392-E392)</f>
        <v>0</v>
      </c>
      <c r="J392" s="247">
        <f>G392-E392</f>
        <v>0</v>
      </c>
      <c r="K392" s="57">
        <v>1</v>
      </c>
      <c r="L392" s="267"/>
      <c r="M392" s="58" t="str">
        <f t="shared" si="51"/>
        <v>Osprey Technology Acquisition</v>
      </c>
    </row>
    <row r="393" spans="1:13" s="58" customFormat="1" ht="15" customHeight="1">
      <c r="A393" s="245">
        <v>43774</v>
      </c>
      <c r="B393" s="58" t="s">
        <v>8665</v>
      </c>
      <c r="C393" s="296" t="s">
        <v>8666</v>
      </c>
      <c r="D393" s="248" t="s">
        <v>4937</v>
      </c>
      <c r="E393" s="273">
        <v>10</v>
      </c>
      <c r="F393" s="247">
        <v>10</v>
      </c>
      <c r="G393" s="247">
        <v>10</v>
      </c>
      <c r="H393" s="254">
        <f t="shared" ref="H393:H404" si="52">(G393-E393)/E393</f>
        <v>0</v>
      </c>
      <c r="I393" s="247">
        <f t="shared" ref="I393:I404" si="53">(F393-E393)</f>
        <v>0</v>
      </c>
      <c r="J393" s="247">
        <f t="shared" ref="J393:J404" si="54">G393-E393</f>
        <v>0</v>
      </c>
      <c r="K393" s="57">
        <v>1</v>
      </c>
      <c r="L393" s="267"/>
      <c r="M393" s="58" t="str">
        <f t="shared" si="51"/>
        <v>Merida Merger</v>
      </c>
    </row>
    <row r="394" spans="1:13" s="58" customFormat="1" ht="15" customHeight="1">
      <c r="A394" s="245">
        <v>43774</v>
      </c>
      <c r="B394" s="58" t="s">
        <v>8667</v>
      </c>
      <c r="C394" s="296" t="s">
        <v>8668</v>
      </c>
      <c r="D394" s="248" t="s">
        <v>8024</v>
      </c>
      <c r="E394" s="273">
        <v>17</v>
      </c>
      <c r="F394" s="247">
        <v>17.350000000000001</v>
      </c>
      <c r="G394" s="247">
        <v>17.64</v>
      </c>
      <c r="H394" s="254">
        <f t="shared" si="52"/>
        <v>3.7647058823529443E-2</v>
      </c>
      <c r="I394" s="247">
        <f t="shared" si="53"/>
        <v>0.35000000000000142</v>
      </c>
      <c r="J394" s="247">
        <f t="shared" si="54"/>
        <v>0.64000000000000057</v>
      </c>
      <c r="K394" s="57">
        <v>1</v>
      </c>
      <c r="L394" s="267"/>
      <c r="M394" s="58" t="str">
        <f t="shared" si="51"/>
        <v>Q&amp;K International Group</v>
      </c>
    </row>
    <row r="395" spans="1:13" s="58" customFormat="1" ht="15" customHeight="1">
      <c r="A395" s="245">
        <v>43776</v>
      </c>
      <c r="B395" s="58" t="s">
        <v>8669</v>
      </c>
      <c r="C395" s="296" t="s">
        <v>8670</v>
      </c>
      <c r="D395" s="248" t="s">
        <v>8671</v>
      </c>
      <c r="E395" s="273">
        <v>14</v>
      </c>
      <c r="F395" s="247">
        <v>14.1</v>
      </c>
      <c r="G395" s="247">
        <v>12.49</v>
      </c>
      <c r="H395" s="254">
        <f t="shared" si="52"/>
        <v>-0.10785714285714285</v>
      </c>
      <c r="I395" s="247">
        <f t="shared" si="53"/>
        <v>9.9999999999999645E-2</v>
      </c>
      <c r="J395" s="247">
        <f t="shared" si="54"/>
        <v>-1.5099999999999998</v>
      </c>
      <c r="K395" s="57">
        <v>1</v>
      </c>
      <c r="L395" s="267"/>
      <c r="M395" s="58" t="str">
        <f t="shared" si="51"/>
        <v>Centogene B.V.</v>
      </c>
    </row>
    <row r="396" spans="1:13" s="58" customFormat="1" ht="15" customHeight="1">
      <c r="A396" s="245">
        <v>43776</v>
      </c>
      <c r="B396" s="58" t="s">
        <v>8672</v>
      </c>
      <c r="C396" s="296" t="s">
        <v>8673</v>
      </c>
      <c r="D396" s="248" t="s">
        <v>8674</v>
      </c>
      <c r="E396" s="273">
        <v>12</v>
      </c>
      <c r="F396" s="247">
        <v>12.5</v>
      </c>
      <c r="G396" s="247">
        <v>12</v>
      </c>
      <c r="H396" s="254">
        <f t="shared" si="52"/>
        <v>0</v>
      </c>
      <c r="I396" s="247">
        <f t="shared" si="53"/>
        <v>0.5</v>
      </c>
      <c r="J396" s="247">
        <f t="shared" si="54"/>
        <v>0</v>
      </c>
      <c r="K396" s="57">
        <v>2</v>
      </c>
      <c r="L396" s="267"/>
      <c r="M396" s="58" t="str">
        <f t="shared" si="51"/>
        <v>Galera Therapeutics</v>
      </c>
    </row>
    <row r="397" spans="1:13" s="58" customFormat="1" ht="15" customHeight="1">
      <c r="A397" s="245">
        <v>43776</v>
      </c>
      <c r="B397" s="58" t="s">
        <v>8675</v>
      </c>
      <c r="C397" s="296" t="s">
        <v>8676</v>
      </c>
      <c r="D397" s="58" t="s">
        <v>3152</v>
      </c>
      <c r="E397" s="273">
        <v>10</v>
      </c>
      <c r="F397" s="247">
        <v>10.029999999999999</v>
      </c>
      <c r="G397" s="247">
        <v>10.039999999999999</v>
      </c>
      <c r="H397" s="254">
        <f t="shared" si="52"/>
        <v>3.9999999999999151E-3</v>
      </c>
      <c r="I397" s="247">
        <f t="shared" si="53"/>
        <v>2.9999999999999361E-2</v>
      </c>
      <c r="J397" s="247">
        <f t="shared" si="54"/>
        <v>3.9999999999999147E-2</v>
      </c>
      <c r="K397" s="57">
        <v>1</v>
      </c>
      <c r="L397" s="267"/>
      <c r="M397" s="58" t="str">
        <f t="shared" si="51"/>
        <v>LGL Systems Acquisition</v>
      </c>
    </row>
    <row r="398" spans="1:13" s="58" customFormat="1" ht="15" customHeight="1">
      <c r="A398" s="245">
        <v>43776</v>
      </c>
      <c r="B398" s="58" t="s">
        <v>8677</v>
      </c>
      <c r="C398" s="296" t="s">
        <v>8678</v>
      </c>
      <c r="D398" s="58" t="s">
        <v>8679</v>
      </c>
      <c r="E398" s="273">
        <v>12</v>
      </c>
      <c r="F398" s="247">
        <v>12.75</v>
      </c>
      <c r="G398" s="247">
        <v>12.52</v>
      </c>
      <c r="H398" s="254">
        <f t="shared" si="52"/>
        <v>4.33333333333333E-2</v>
      </c>
      <c r="I398" s="247">
        <f t="shared" si="53"/>
        <v>0.75</v>
      </c>
      <c r="J398" s="247">
        <f t="shared" si="54"/>
        <v>0.51999999999999957</v>
      </c>
      <c r="K398" s="57">
        <v>1</v>
      </c>
      <c r="L398" s="267"/>
      <c r="M398" s="58" t="str">
        <f t="shared" si="51"/>
        <v>Silvergate Capital</v>
      </c>
    </row>
    <row r="399" spans="1:13" s="58" customFormat="1" ht="15" customHeight="1">
      <c r="A399" s="245">
        <v>43777</v>
      </c>
      <c r="B399" s="58" t="s">
        <v>8680</v>
      </c>
      <c r="C399" s="296" t="s">
        <v>8681</v>
      </c>
      <c r="D399" s="248" t="s">
        <v>8682</v>
      </c>
      <c r="E399" s="273">
        <v>14.5</v>
      </c>
      <c r="F399" s="247">
        <v>12.58</v>
      </c>
      <c r="G399" s="247">
        <v>13.06</v>
      </c>
      <c r="H399" s="254">
        <f t="shared" si="52"/>
        <v>-9.9310344827586175E-2</v>
      </c>
      <c r="I399" s="247">
        <f t="shared" si="53"/>
        <v>-1.92</v>
      </c>
      <c r="J399" s="247">
        <f t="shared" si="54"/>
        <v>-1.4399999999999995</v>
      </c>
      <c r="K399" s="57">
        <v>1</v>
      </c>
      <c r="L399" s="267"/>
      <c r="M399" s="58" t="str">
        <f t="shared" si="51"/>
        <v>36Kr Holdings</v>
      </c>
    </row>
    <row r="400" spans="1:13" s="58" customFormat="1" ht="15" customHeight="1">
      <c r="A400" s="245">
        <v>43777</v>
      </c>
      <c r="B400" s="58" t="s">
        <v>8683</v>
      </c>
      <c r="C400" s="296" t="s">
        <v>8684</v>
      </c>
      <c r="D400" s="248" t="s">
        <v>8685</v>
      </c>
      <c r="E400" s="273">
        <v>4</v>
      </c>
      <c r="F400" s="247">
        <v>4.1100000000000003</v>
      </c>
      <c r="G400" s="247">
        <v>4.57</v>
      </c>
      <c r="H400" s="254">
        <f t="shared" si="52"/>
        <v>0.14250000000000007</v>
      </c>
      <c r="I400" s="247">
        <f t="shared" si="53"/>
        <v>0.11000000000000032</v>
      </c>
      <c r="J400" s="247">
        <f t="shared" si="54"/>
        <v>0.57000000000000028</v>
      </c>
      <c r="K400" s="57">
        <v>1</v>
      </c>
      <c r="L400" s="267"/>
      <c r="M400" s="58" t="str">
        <f t="shared" si="51"/>
        <v>CNS Pharmaceuticals</v>
      </c>
    </row>
    <row r="401" spans="1:13" s="58" customFormat="1" ht="15" customHeight="1">
      <c r="A401" s="245">
        <v>43777</v>
      </c>
      <c r="B401" s="58" t="s">
        <v>8686</v>
      </c>
      <c r="C401" s="296" t="s">
        <v>8687</v>
      </c>
      <c r="D401" s="248" t="s">
        <v>8688</v>
      </c>
      <c r="E401" s="273">
        <v>10</v>
      </c>
      <c r="F401" s="247">
        <v>10.1</v>
      </c>
      <c r="G401" s="247">
        <v>10.1</v>
      </c>
      <c r="H401" s="254">
        <f t="shared" si="52"/>
        <v>9.9999999999999638E-3</v>
      </c>
      <c r="I401" s="247">
        <f t="shared" si="53"/>
        <v>9.9999999999999645E-2</v>
      </c>
      <c r="J401" s="247">
        <f t="shared" si="54"/>
        <v>9.9999999999999645E-2</v>
      </c>
      <c r="K401" s="57">
        <v>1</v>
      </c>
      <c r="L401" s="267"/>
      <c r="M401" s="58" t="str">
        <f t="shared" si="51"/>
        <v>ECMOHO</v>
      </c>
    </row>
    <row r="402" spans="1:13" s="58" customFormat="1" ht="15" customHeight="1">
      <c r="A402" s="245">
        <v>43777</v>
      </c>
      <c r="B402" s="58" t="s">
        <v>8689</v>
      </c>
      <c r="C402" s="296" t="s">
        <v>8690</v>
      </c>
      <c r="D402" s="248" t="s">
        <v>1816</v>
      </c>
      <c r="E402" s="273">
        <v>10</v>
      </c>
      <c r="F402" s="247">
        <v>10</v>
      </c>
      <c r="G402" s="247">
        <v>10</v>
      </c>
      <c r="H402" s="254">
        <f t="shared" si="52"/>
        <v>0</v>
      </c>
      <c r="I402" s="247">
        <f t="shared" si="53"/>
        <v>0</v>
      </c>
      <c r="J402" s="247">
        <f t="shared" si="54"/>
        <v>0</v>
      </c>
      <c r="K402" s="57">
        <v>1</v>
      </c>
      <c r="L402" s="267"/>
      <c r="M402" s="58" t="str">
        <f t="shared" si="51"/>
        <v>Juniper Industrial Holdings (JIH.U) (u)</v>
      </c>
    </row>
    <row r="403" spans="1:13" s="58" customFormat="1" ht="15" customHeight="1">
      <c r="A403" s="245">
        <v>43777</v>
      </c>
      <c r="B403" s="58" t="s">
        <v>8691</v>
      </c>
      <c r="C403" s="296" t="s">
        <v>8692</v>
      </c>
      <c r="D403" s="248" t="s">
        <v>7614</v>
      </c>
      <c r="E403" s="273">
        <v>10</v>
      </c>
      <c r="F403" s="247">
        <v>10.119999999999999</v>
      </c>
      <c r="G403" s="247">
        <v>10.050000000000001</v>
      </c>
      <c r="H403" s="254">
        <f t="shared" si="52"/>
        <v>5.0000000000000712E-3</v>
      </c>
      <c r="I403" s="247">
        <f t="shared" si="53"/>
        <v>0.11999999999999922</v>
      </c>
      <c r="J403" s="247">
        <f t="shared" si="54"/>
        <v>5.0000000000000711E-2</v>
      </c>
      <c r="K403" s="57">
        <v>1</v>
      </c>
      <c r="L403" s="267"/>
      <c r="M403" s="58" t="str">
        <f t="shared" si="51"/>
        <v>Stable Road Acquisition</v>
      </c>
    </row>
    <row r="404" spans="1:13" s="58" customFormat="1" ht="15" customHeight="1">
      <c r="A404" s="245">
        <v>43777</v>
      </c>
      <c r="B404" s="58" t="s">
        <v>8693</v>
      </c>
      <c r="C404" s="296" t="s">
        <v>8694</v>
      </c>
      <c r="D404" s="248" t="s">
        <v>3047</v>
      </c>
      <c r="E404" s="273">
        <v>13</v>
      </c>
      <c r="F404" s="247">
        <v>13.75</v>
      </c>
      <c r="G404" s="247">
        <v>13.35</v>
      </c>
      <c r="H404" s="254">
        <f t="shared" si="52"/>
        <v>2.6923076923076897E-2</v>
      </c>
      <c r="I404" s="247">
        <f t="shared" si="53"/>
        <v>0.75</v>
      </c>
      <c r="J404" s="247">
        <f t="shared" si="54"/>
        <v>0.34999999999999964</v>
      </c>
      <c r="K404" s="57">
        <v>2</v>
      </c>
      <c r="L404" s="267"/>
      <c r="M404" s="58" t="str">
        <f t="shared" si="51"/>
        <v>TELA Bio</v>
      </c>
    </row>
    <row r="405" spans="1:13" s="58" customFormat="1" ht="15" customHeight="1">
      <c r="A405" s="251">
        <v>43780</v>
      </c>
      <c r="B405" s="3" t="s">
        <v>8696</v>
      </c>
      <c r="C405" s="296" t="s">
        <v>8695</v>
      </c>
      <c r="D405" s="250" t="s">
        <v>8311</v>
      </c>
      <c r="E405" s="273">
        <v>16</v>
      </c>
      <c r="F405" s="247">
        <v>20</v>
      </c>
      <c r="G405" s="247">
        <v>20.8</v>
      </c>
      <c r="H405" s="254">
        <f>(G405-E405)/E405</f>
        <v>0.30000000000000004</v>
      </c>
      <c r="I405" s="247">
        <f>(F405-E405)</f>
        <v>4</v>
      </c>
      <c r="J405" s="247">
        <f>G405-E405</f>
        <v>4.8000000000000007</v>
      </c>
      <c r="K405" s="57">
        <v>2</v>
      </c>
      <c r="L405" s="267"/>
      <c r="M405" s="58" t="str">
        <f t="shared" si="51"/>
        <v>89bio</v>
      </c>
    </row>
    <row r="406" spans="1:13" s="58" customFormat="1" ht="15" customHeight="1">
      <c r="A406" s="245">
        <v>43781</v>
      </c>
      <c r="B406" s="58" t="s">
        <v>8697</v>
      </c>
      <c r="C406" s="296" t="s">
        <v>8698</v>
      </c>
      <c r="D406" s="58" t="s">
        <v>8699</v>
      </c>
      <c r="E406" s="273">
        <v>4</v>
      </c>
      <c r="F406" s="247">
        <v>4.05</v>
      </c>
      <c r="G406" s="247">
        <v>3.55</v>
      </c>
      <c r="H406" s="254">
        <f>(G406-E406)/E406</f>
        <v>-0.11250000000000004</v>
      </c>
      <c r="I406" s="247">
        <f>(F406-E406)</f>
        <v>4.9999999999999822E-2</v>
      </c>
      <c r="J406" s="247">
        <f>G406-E406</f>
        <v>-0.45000000000000018</v>
      </c>
      <c r="K406" s="57">
        <v>1</v>
      </c>
      <c r="L406" s="267"/>
      <c r="M406" s="58" t="str">
        <f t="shared" si="51"/>
        <v>YayYo</v>
      </c>
    </row>
    <row r="407" spans="1:13" s="280" customFormat="1" ht="15" customHeight="1">
      <c r="A407" s="251">
        <v>43788</v>
      </c>
      <c r="B407" s="58" t="s">
        <v>8700</v>
      </c>
      <c r="C407" s="296" t="s">
        <v>8701</v>
      </c>
      <c r="D407" s="250" t="s">
        <v>8702</v>
      </c>
      <c r="E407" s="273">
        <v>10</v>
      </c>
      <c r="F407" s="247">
        <v>10.029999999999999</v>
      </c>
      <c r="G407" s="247">
        <v>10.029999999999999</v>
      </c>
      <c r="H407" s="254">
        <f t="shared" ref="H407:H414" si="55">(G407-E407)/E407</f>
        <v>2.9999999999999359E-3</v>
      </c>
      <c r="I407" s="247">
        <f t="shared" ref="I407:I414" si="56">(F407-E407)</f>
        <v>2.9999999999999361E-2</v>
      </c>
      <c r="J407" s="247">
        <f t="shared" ref="J407:J414" si="57">G407-E407</f>
        <v>2.9999999999999361E-2</v>
      </c>
      <c r="K407" s="57">
        <v>1</v>
      </c>
      <c r="L407" s="281"/>
      <c r="M407" s="58" t="str">
        <f t="shared" si="51"/>
        <v>GreenVision Acquisition</v>
      </c>
    </row>
    <row r="408" spans="1:13" s="280" customFormat="1" ht="15" customHeight="1">
      <c r="A408" s="251">
        <v>43789</v>
      </c>
      <c r="B408" s="58" t="s">
        <v>8703</v>
      </c>
      <c r="C408" s="296" t="s">
        <v>8704</v>
      </c>
      <c r="D408" s="250" t="s">
        <v>8705</v>
      </c>
      <c r="E408" s="273">
        <v>10</v>
      </c>
      <c r="F408" s="247">
        <v>9.98</v>
      </c>
      <c r="G408" s="247">
        <v>10</v>
      </c>
      <c r="H408" s="254">
        <f t="shared" si="55"/>
        <v>0</v>
      </c>
      <c r="I408" s="247">
        <f t="shared" si="56"/>
        <v>-1.9999999999999574E-2</v>
      </c>
      <c r="J408" s="247">
        <f t="shared" si="57"/>
        <v>0</v>
      </c>
      <c r="K408" s="57">
        <v>1</v>
      </c>
      <c r="L408" s="281"/>
      <c r="M408" s="58" t="str">
        <f t="shared" si="51"/>
        <v>Amplitude Healthcare Acquisition</v>
      </c>
    </row>
    <row r="409" spans="1:13" s="280" customFormat="1" ht="15" customHeight="1">
      <c r="A409" s="251">
        <v>43789</v>
      </c>
      <c r="B409" s="58" t="s">
        <v>8706</v>
      </c>
      <c r="C409" s="296" t="s">
        <v>8707</v>
      </c>
      <c r="D409" s="250" t="s">
        <v>7575</v>
      </c>
      <c r="E409" s="273">
        <v>10</v>
      </c>
      <c r="F409" s="247">
        <v>10.08</v>
      </c>
      <c r="G409" s="247">
        <v>10.07</v>
      </c>
      <c r="H409" s="254">
        <f t="shared" si="55"/>
        <v>7.0000000000000288E-3</v>
      </c>
      <c r="I409" s="247">
        <f t="shared" si="56"/>
        <v>8.0000000000000071E-2</v>
      </c>
      <c r="J409" s="247">
        <f t="shared" si="57"/>
        <v>7.0000000000000284E-2</v>
      </c>
      <c r="K409" s="57">
        <v>1</v>
      </c>
      <c r="L409" s="281"/>
      <c r="M409" s="58" t="str">
        <f t="shared" si="51"/>
        <v>Software Acquisition Group</v>
      </c>
    </row>
    <row r="410" spans="1:13" s="280" customFormat="1" ht="15" customHeight="1">
      <c r="A410" s="251">
        <v>43790</v>
      </c>
      <c r="B410" s="58" t="s">
        <v>8708</v>
      </c>
      <c r="C410" s="296" t="s">
        <v>8709</v>
      </c>
      <c r="D410" s="250" t="s">
        <v>8710</v>
      </c>
      <c r="E410" s="273">
        <v>9</v>
      </c>
      <c r="F410" s="247">
        <v>12.6</v>
      </c>
      <c r="G410" s="247">
        <v>8.99</v>
      </c>
      <c r="H410" s="254">
        <f t="shared" si="55"/>
        <v>-1.1111111111110875E-3</v>
      </c>
      <c r="I410" s="247">
        <f t="shared" si="56"/>
        <v>3.5999999999999996</v>
      </c>
      <c r="J410" s="247">
        <f t="shared" si="57"/>
        <v>-9.9999999999997868E-3</v>
      </c>
      <c r="K410" s="57">
        <v>1</v>
      </c>
      <c r="L410" s="281"/>
      <c r="M410" s="58" t="str">
        <f t="shared" si="51"/>
        <v>Canaan</v>
      </c>
    </row>
    <row r="411" spans="1:13" s="280" customFormat="1" ht="15" customHeight="1">
      <c r="A411" s="251">
        <v>43790</v>
      </c>
      <c r="B411" s="58" t="s">
        <v>8711</v>
      </c>
      <c r="C411" s="296" t="s">
        <v>8712</v>
      </c>
      <c r="D411" s="250" t="s">
        <v>8713</v>
      </c>
      <c r="E411" s="273">
        <v>13</v>
      </c>
      <c r="F411" s="247">
        <v>16.899999999999999</v>
      </c>
      <c r="G411" s="247">
        <v>18.649999999999999</v>
      </c>
      <c r="H411" s="254">
        <f t="shared" si="55"/>
        <v>0.43461538461538451</v>
      </c>
      <c r="I411" s="247">
        <f t="shared" si="56"/>
        <v>3.8999999999999986</v>
      </c>
      <c r="J411" s="247">
        <f t="shared" si="57"/>
        <v>5.6499999999999986</v>
      </c>
      <c r="K411" s="57">
        <v>1</v>
      </c>
      <c r="L411" s="267" t="s">
        <v>3006</v>
      </c>
      <c r="M411" s="58" t="str">
        <f t="shared" si="51"/>
        <v>SiTime</v>
      </c>
    </row>
    <row r="412" spans="1:13" s="280" customFormat="1" ht="15" customHeight="1">
      <c r="A412" s="251">
        <v>43791</v>
      </c>
      <c r="B412" s="58" t="s">
        <v>8714</v>
      </c>
      <c r="C412" s="296" t="s">
        <v>8715</v>
      </c>
      <c r="D412" s="250" t="s">
        <v>8716</v>
      </c>
      <c r="E412" s="273">
        <v>19</v>
      </c>
      <c r="F412" s="247">
        <v>19</v>
      </c>
      <c r="G412" s="247">
        <v>19</v>
      </c>
      <c r="H412" s="254">
        <f t="shared" si="55"/>
        <v>0</v>
      </c>
      <c r="I412" s="247">
        <f t="shared" si="56"/>
        <v>0</v>
      </c>
      <c r="J412" s="247">
        <f t="shared" si="57"/>
        <v>0</v>
      </c>
      <c r="K412" s="57">
        <v>1</v>
      </c>
      <c r="L412" s="281"/>
      <c r="M412" s="58" t="str">
        <f t="shared" si="51"/>
        <v>Alpine Income Property Trust</v>
      </c>
    </row>
    <row r="413" spans="1:13" s="280" customFormat="1" ht="15" customHeight="1">
      <c r="A413" s="251">
        <v>43791</v>
      </c>
      <c r="B413" s="58" t="s">
        <v>8717</v>
      </c>
      <c r="C413" s="296" t="s">
        <v>8718</v>
      </c>
      <c r="D413" s="250" t="s">
        <v>8719</v>
      </c>
      <c r="E413" s="273">
        <v>10</v>
      </c>
      <c r="F413" s="247">
        <v>10.039999999999999</v>
      </c>
      <c r="G413" s="247">
        <v>10.050000000000001</v>
      </c>
      <c r="H413" s="254">
        <f t="shared" si="55"/>
        <v>5.0000000000000712E-3</v>
      </c>
      <c r="I413" s="247">
        <f t="shared" si="56"/>
        <v>3.9999999999999147E-2</v>
      </c>
      <c r="J413" s="247">
        <f t="shared" si="57"/>
        <v>5.0000000000000711E-2</v>
      </c>
      <c r="K413" s="57">
        <v>1</v>
      </c>
      <c r="L413" s="281"/>
      <c r="M413" s="58" t="str">
        <f t="shared" si="51"/>
        <v>CHP Merger</v>
      </c>
    </row>
    <row r="414" spans="1:13" s="280" customFormat="1" ht="15" customHeight="1">
      <c r="A414" s="251">
        <v>43791</v>
      </c>
      <c r="B414" s="58" t="s">
        <v>8720</v>
      </c>
      <c r="C414" s="296" t="s">
        <v>8721</v>
      </c>
      <c r="D414" s="250" t="s">
        <v>7614</v>
      </c>
      <c r="E414" s="273">
        <v>10</v>
      </c>
      <c r="F414" s="247">
        <v>10.1</v>
      </c>
      <c r="G414" s="247">
        <v>10.11</v>
      </c>
      <c r="H414" s="254">
        <f t="shared" si="55"/>
        <v>1.0999999999999944E-2</v>
      </c>
      <c r="I414" s="247">
        <f t="shared" si="56"/>
        <v>9.9999999999999645E-2</v>
      </c>
      <c r="J414" s="247">
        <f t="shared" si="57"/>
        <v>0.10999999999999943</v>
      </c>
      <c r="K414" s="57">
        <v>1</v>
      </c>
      <c r="L414" s="281"/>
      <c r="M414" s="58" t="str">
        <f t="shared" si="51"/>
        <v>PropTech Acquisition</v>
      </c>
    </row>
    <row r="415" spans="1:13" s="280" customFormat="1" ht="15" customHeight="1">
      <c r="A415" s="245">
        <v>43795</v>
      </c>
      <c r="B415" s="58" t="s">
        <v>8722</v>
      </c>
      <c r="C415" s="296" t="s">
        <v>8723</v>
      </c>
      <c r="D415" s="3" t="s">
        <v>8568</v>
      </c>
      <c r="E415" s="273">
        <v>10</v>
      </c>
      <c r="F415" s="247">
        <v>10.029999999999999</v>
      </c>
      <c r="G415" s="247">
        <v>10.02</v>
      </c>
      <c r="H415" s="254">
        <f>(G415-E415)/E415</f>
        <v>1.9999999999999575E-3</v>
      </c>
      <c r="I415" s="247">
        <f>(F415-E415)</f>
        <v>2.9999999999999361E-2</v>
      </c>
      <c r="J415" s="247">
        <f>G415-E415</f>
        <v>1.9999999999999574E-2</v>
      </c>
      <c r="K415" s="57">
        <v>1</v>
      </c>
      <c r="L415" s="281"/>
      <c r="M415" s="58" t="str">
        <f t="shared" si="51"/>
        <v>Alussa Energy Acquisition (ALUSU) (u)</v>
      </c>
    </row>
    <row r="416" spans="1:13" s="58" customFormat="1" ht="15" customHeight="1">
      <c r="A416" s="245">
        <v>43804</v>
      </c>
      <c r="B416" s="58" t="s">
        <v>8724</v>
      </c>
      <c r="C416" s="296" t="s">
        <v>8725</v>
      </c>
      <c r="D416" s="248" t="s">
        <v>8726</v>
      </c>
      <c r="E416" s="273">
        <v>5</v>
      </c>
      <c r="F416" s="247">
        <v>5</v>
      </c>
      <c r="G416" s="247">
        <v>5.36</v>
      </c>
      <c r="H416" s="254">
        <f>(G416-E416)/E416</f>
        <v>7.2000000000000064E-2</v>
      </c>
      <c r="I416" s="247">
        <f>(F416-E416)</f>
        <v>0</v>
      </c>
      <c r="J416" s="247">
        <f>G416-E416</f>
        <v>0.36000000000000032</v>
      </c>
      <c r="K416" s="57">
        <v>1</v>
      </c>
      <c r="M416" s="58" t="str">
        <f t="shared" si="51"/>
        <v>LMP Automotive Holdings</v>
      </c>
    </row>
    <row r="417" spans="1:13" s="58" customFormat="1" ht="15" customHeight="1">
      <c r="A417" s="245">
        <v>43810</v>
      </c>
      <c r="B417" s="58" t="s">
        <v>8727</v>
      </c>
      <c r="C417" s="296" t="s">
        <v>8728</v>
      </c>
      <c r="D417" s="58" t="s">
        <v>4937</v>
      </c>
      <c r="E417" s="273">
        <v>10.01</v>
      </c>
      <c r="F417" s="247">
        <v>10.01</v>
      </c>
      <c r="G417" s="247">
        <v>10.02</v>
      </c>
      <c r="H417" s="254">
        <f t="shared" ref="H417:H424" si="58">(G417-E417)/E417</f>
        <v>9.9900099900097775E-4</v>
      </c>
      <c r="I417" s="247">
        <f t="shared" ref="I417:I424" si="59">(F417-E417)</f>
        <v>0</v>
      </c>
      <c r="J417" s="247">
        <f t="shared" ref="J417:J424" si="60">G417-E417</f>
        <v>9.9999999999997868E-3</v>
      </c>
      <c r="K417" s="57">
        <v>1</v>
      </c>
      <c r="M417" s="58" t="str">
        <f t="shared" si="51"/>
        <v>LIV Capital Acquisition</v>
      </c>
    </row>
    <row r="418" spans="1:13" s="58" customFormat="1" ht="15" customHeight="1">
      <c r="A418" s="245">
        <v>43810</v>
      </c>
      <c r="B418" s="58" t="s">
        <v>8729</v>
      </c>
      <c r="C418" s="296" t="s">
        <v>8730</v>
      </c>
      <c r="D418" s="248" t="s">
        <v>8731</v>
      </c>
      <c r="E418" s="273">
        <v>27</v>
      </c>
      <c r="F418" s="247">
        <v>32.75</v>
      </c>
      <c r="G418" s="247">
        <v>34.46</v>
      </c>
      <c r="H418" s="254">
        <f t="shared" si="58"/>
        <v>0.27629629629629632</v>
      </c>
      <c r="I418" s="247">
        <f t="shared" si="59"/>
        <v>5.75</v>
      </c>
      <c r="J418" s="247">
        <f t="shared" si="60"/>
        <v>7.4600000000000009</v>
      </c>
      <c r="K418" s="57">
        <v>3</v>
      </c>
      <c r="M418" s="58" t="str">
        <f t="shared" si="51"/>
        <v>XP Inc.</v>
      </c>
    </row>
    <row r="419" spans="1:13" s="58" customFormat="1" ht="15" customHeight="1">
      <c r="A419" s="245">
        <v>43811</v>
      </c>
      <c r="B419" s="58" t="s">
        <v>8732</v>
      </c>
      <c r="C419" s="296" t="s">
        <v>8733</v>
      </c>
      <c r="D419" s="248" t="s">
        <v>8734</v>
      </c>
      <c r="E419" s="273">
        <v>22</v>
      </c>
      <c r="F419" s="247">
        <v>37.5</v>
      </c>
      <c r="G419" s="247">
        <v>35.5</v>
      </c>
      <c r="H419" s="254">
        <f t="shared" si="58"/>
        <v>0.61363636363636365</v>
      </c>
      <c r="I419" s="247">
        <f t="shared" si="59"/>
        <v>15.5</v>
      </c>
      <c r="J419" s="247">
        <f t="shared" si="60"/>
        <v>13.5</v>
      </c>
      <c r="K419" s="57">
        <v>3</v>
      </c>
      <c r="M419" s="58" t="str">
        <f t="shared" si="51"/>
        <v>Bill.com Holdings</v>
      </c>
    </row>
    <row r="420" spans="1:13" s="58" customFormat="1" ht="15" customHeight="1">
      <c r="A420" s="245">
        <v>43811</v>
      </c>
      <c r="B420" s="58" t="s">
        <v>8735</v>
      </c>
      <c r="C420" s="296" t="s">
        <v>8736</v>
      </c>
      <c r="D420" s="248" t="s">
        <v>3280</v>
      </c>
      <c r="E420" s="273">
        <v>12.5</v>
      </c>
      <c r="F420" s="247">
        <v>12.55</v>
      </c>
      <c r="G420" s="247">
        <v>12.49</v>
      </c>
      <c r="H420" s="254">
        <f t="shared" si="58"/>
        <v>-7.9999999999998291E-4</v>
      </c>
      <c r="I420" s="247">
        <f t="shared" si="59"/>
        <v>5.0000000000000711E-2</v>
      </c>
      <c r="J420" s="247">
        <f t="shared" si="60"/>
        <v>-9.9999999999997868E-3</v>
      </c>
      <c r="K420" s="57">
        <v>1</v>
      </c>
      <c r="M420" s="58" t="str">
        <f t="shared" si="51"/>
        <v>EHang Holdings</v>
      </c>
    </row>
    <row r="421" spans="1:13" s="58" customFormat="1" ht="15" customHeight="1">
      <c r="A421" s="245">
        <v>43812</v>
      </c>
      <c r="B421" s="58" t="s">
        <v>8737</v>
      </c>
      <c r="C421" s="296" t="s">
        <v>8738</v>
      </c>
      <c r="D421" s="248" t="s">
        <v>8739</v>
      </c>
      <c r="E421" s="273">
        <v>10</v>
      </c>
      <c r="F421" s="247">
        <v>10.02</v>
      </c>
      <c r="G421" s="247">
        <v>10.18</v>
      </c>
      <c r="H421" s="254">
        <f t="shared" si="58"/>
        <v>1.7999999999999971E-2</v>
      </c>
      <c r="I421" s="247">
        <f t="shared" si="59"/>
        <v>1.9999999999999574E-2</v>
      </c>
      <c r="J421" s="247">
        <f t="shared" si="60"/>
        <v>0.17999999999999972</v>
      </c>
      <c r="K421" s="57">
        <v>1</v>
      </c>
      <c r="M421" s="58" t="str">
        <f t="shared" si="51"/>
        <v>CIIG Merger</v>
      </c>
    </row>
    <row r="422" spans="1:13" s="58" customFormat="1" ht="15" customHeight="1">
      <c r="A422" s="245">
        <v>43812</v>
      </c>
      <c r="B422" s="58" t="s">
        <v>8740</v>
      </c>
      <c r="C422" s="296" t="s">
        <v>8741</v>
      </c>
      <c r="D422" s="248" t="s">
        <v>7614</v>
      </c>
      <c r="E422" s="273">
        <v>10</v>
      </c>
      <c r="F422" s="247">
        <v>10.16</v>
      </c>
      <c r="G422" s="247">
        <v>10.3</v>
      </c>
      <c r="H422" s="254">
        <f t="shared" si="58"/>
        <v>3.0000000000000072E-2</v>
      </c>
      <c r="I422" s="247">
        <f t="shared" si="59"/>
        <v>0.16000000000000014</v>
      </c>
      <c r="J422" s="247">
        <f t="shared" si="60"/>
        <v>0.30000000000000071</v>
      </c>
      <c r="K422" s="57">
        <v>1</v>
      </c>
      <c r="M422" s="58" t="str">
        <f t="shared" si="51"/>
        <v>Healthcare Merger</v>
      </c>
    </row>
    <row r="423" spans="1:13" s="58" customFormat="1" ht="15" customHeight="1">
      <c r="A423" s="245">
        <v>43812</v>
      </c>
      <c r="B423" s="58" t="s">
        <v>8742</v>
      </c>
      <c r="C423" s="296" t="s">
        <v>8743</v>
      </c>
      <c r="D423" s="248" t="s">
        <v>8744</v>
      </c>
      <c r="E423" s="273">
        <v>10</v>
      </c>
      <c r="F423" s="247">
        <v>10.51</v>
      </c>
      <c r="G423" s="247">
        <v>10</v>
      </c>
      <c r="H423" s="254">
        <f t="shared" si="58"/>
        <v>0</v>
      </c>
      <c r="I423" s="247">
        <f t="shared" si="59"/>
        <v>0.50999999999999979</v>
      </c>
      <c r="J423" s="247">
        <f t="shared" si="60"/>
        <v>0</v>
      </c>
      <c r="K423" s="57">
        <v>1</v>
      </c>
      <c r="M423" s="58" t="str">
        <f t="shared" si="51"/>
        <v>OneConnect Financial Technology</v>
      </c>
    </row>
    <row r="424" spans="1:13" s="58" customFormat="1" ht="15" customHeight="1">
      <c r="A424" s="245">
        <v>43812</v>
      </c>
      <c r="B424" s="58" t="s">
        <v>8745</v>
      </c>
      <c r="C424" s="296" t="s">
        <v>8746</v>
      </c>
      <c r="D424" s="248" t="s">
        <v>5633</v>
      </c>
      <c r="E424" s="273">
        <v>17</v>
      </c>
      <c r="F424" s="247">
        <v>18.05</v>
      </c>
      <c r="G424" s="247">
        <v>16.600000000000001</v>
      </c>
      <c r="H424" s="254">
        <f t="shared" si="58"/>
        <v>-2.3529411764705799E-2</v>
      </c>
      <c r="I424" s="247">
        <f t="shared" si="59"/>
        <v>1.0500000000000007</v>
      </c>
      <c r="J424" s="247">
        <f t="shared" si="60"/>
        <v>-0.39999999999999858</v>
      </c>
      <c r="K424" s="57">
        <v>2</v>
      </c>
      <c r="M424" s="58" t="str">
        <f t="shared" si="51"/>
        <v>Sprout Social</v>
      </c>
    </row>
    <row r="425" spans="1:13" s="58" customFormat="1" ht="15" customHeight="1">
      <c r="A425" s="245">
        <v>43818</v>
      </c>
      <c r="B425" s="58" t="s">
        <v>8747</v>
      </c>
      <c r="C425" s="300" t="s">
        <v>8748</v>
      </c>
      <c r="D425" s="248" t="s">
        <v>1906</v>
      </c>
      <c r="E425" s="273">
        <v>11</v>
      </c>
      <c r="F425" s="247">
        <v>11</v>
      </c>
      <c r="G425" s="247">
        <v>10.5</v>
      </c>
      <c r="H425" s="254">
        <f>(G425-E425)/E425</f>
        <v>-4.5454545454545456E-2</v>
      </c>
      <c r="I425" s="247">
        <f>(F425-E425)</f>
        <v>0</v>
      </c>
      <c r="J425" s="247">
        <f>G425-E425</f>
        <v>-0.5</v>
      </c>
      <c r="K425" s="57">
        <v>1</v>
      </c>
      <c r="M425" s="58" t="str">
        <f t="shared" si="51"/>
        <v>Indonesia Energy</v>
      </c>
    </row>
    <row r="426" spans="1:13" s="58" customFormat="1" ht="15" customHeight="1">
      <c r="A426" s="245">
        <v>43818</v>
      </c>
      <c r="B426" s="58" t="s">
        <v>8749</v>
      </c>
      <c r="C426" s="296" t="s">
        <v>8750</v>
      </c>
      <c r="D426" s="248" t="s">
        <v>8751</v>
      </c>
      <c r="E426" s="273">
        <v>8</v>
      </c>
      <c r="F426" s="247">
        <v>8.35</v>
      </c>
      <c r="G426" s="247">
        <v>26.5</v>
      </c>
      <c r="H426" s="254">
        <f>(G426-E426)/E426</f>
        <v>2.3125</v>
      </c>
      <c r="I426" s="247">
        <f>(F426-E426)</f>
        <v>0.34999999999999964</v>
      </c>
      <c r="J426" s="247">
        <f>G426-E426</f>
        <v>18.5</v>
      </c>
      <c r="K426" s="57">
        <v>1</v>
      </c>
      <c r="M426" s="58" t="str">
        <f t="shared" si="51"/>
        <v>Monopar Therapeutics</v>
      </c>
    </row>
    <row r="427" spans="1:13" s="58" customFormat="1" ht="15" customHeight="1">
      <c r="A427" s="251">
        <v>43829</v>
      </c>
      <c r="B427" s="58" t="s">
        <v>8753</v>
      </c>
      <c r="C427" s="296" t="s">
        <v>8754</v>
      </c>
      <c r="D427" s="250" t="s">
        <v>8755</v>
      </c>
      <c r="E427" s="273">
        <v>5.38</v>
      </c>
      <c r="F427" s="247">
        <v>6</v>
      </c>
      <c r="G427" s="247">
        <v>5.46</v>
      </c>
      <c r="H427" s="254">
        <f>(G427-E427)/E427</f>
        <v>1.4869888475836444E-2</v>
      </c>
      <c r="I427" s="247">
        <f>(F427-E427)</f>
        <v>0.62000000000000011</v>
      </c>
      <c r="J427" s="247">
        <f>G427-E427</f>
        <v>8.0000000000000071E-2</v>
      </c>
      <c r="K427" s="57" t="s">
        <v>5829</v>
      </c>
      <c r="M427" s="58" t="str">
        <f t="shared" si="51"/>
        <v>Molecular Data</v>
      </c>
    </row>
    <row r="428" spans="1:13" s="58" customFormat="1" ht="15" customHeight="1">
      <c r="A428" s="245">
        <v>43110</v>
      </c>
      <c r="B428" s="58" t="s">
        <v>7557</v>
      </c>
      <c r="C428" s="296" t="s">
        <v>7558</v>
      </c>
      <c r="D428" s="248" t="s">
        <v>6021</v>
      </c>
      <c r="E428" s="273">
        <v>10</v>
      </c>
      <c r="F428" s="247">
        <v>10.029999999999999</v>
      </c>
      <c r="G428" s="247">
        <v>10.02</v>
      </c>
      <c r="H428" s="254">
        <f t="shared" ref="H428:H491" si="61">(G428-E428)/E428</f>
        <v>1.9999999999999575E-3</v>
      </c>
      <c r="I428" s="247">
        <f t="shared" ref="I428:I491" si="62">(F428-E428)</f>
        <v>2.9999999999999361E-2</v>
      </c>
      <c r="J428" s="247">
        <f t="shared" ref="J428:J491" si="63">G428-E428</f>
        <v>1.9999999999999574E-2</v>
      </c>
      <c r="K428" s="266">
        <v>1</v>
      </c>
      <c r="L428" s="57"/>
      <c r="M428" s="58" t="str">
        <f t="shared" si="51"/>
        <v>Nebula Acquisition</v>
      </c>
    </row>
    <row r="429" spans="1:13" s="58" customFormat="1" ht="15" customHeight="1">
      <c r="A429" s="245">
        <v>43112</v>
      </c>
      <c r="B429" s="58" t="s">
        <v>7559</v>
      </c>
      <c r="C429" s="296" t="s">
        <v>7560</v>
      </c>
      <c r="D429" s="248" t="s">
        <v>7356</v>
      </c>
      <c r="E429" s="273">
        <v>24</v>
      </c>
      <c r="F429" s="247">
        <v>23.7</v>
      </c>
      <c r="G429" s="247">
        <v>23.35</v>
      </c>
      <c r="H429" s="254">
        <f t="shared" si="61"/>
        <v>-2.7083333333333275E-2</v>
      </c>
      <c r="I429" s="247">
        <f t="shared" si="62"/>
        <v>-0.30000000000000071</v>
      </c>
      <c r="J429" s="247">
        <f t="shared" si="63"/>
        <v>-0.64999999999999858</v>
      </c>
      <c r="K429" s="266">
        <v>1</v>
      </c>
      <c r="L429" s="57"/>
      <c r="M429" s="58" t="str">
        <f t="shared" si="51"/>
        <v>Industrial Logistics Properties Trust</v>
      </c>
    </row>
    <row r="430" spans="1:13" s="58" customFormat="1" ht="15" customHeight="1">
      <c r="A430" s="245">
        <v>43112</v>
      </c>
      <c r="B430" s="58" t="s">
        <v>7561</v>
      </c>
      <c r="C430" s="296" t="s">
        <v>7562</v>
      </c>
      <c r="D430" s="248" t="s">
        <v>7563</v>
      </c>
      <c r="E430" s="273">
        <v>17</v>
      </c>
      <c r="F430" s="247">
        <v>21.2</v>
      </c>
      <c r="G430" s="247">
        <v>21.75</v>
      </c>
      <c r="H430" s="254">
        <f t="shared" si="61"/>
        <v>0.27941176470588236</v>
      </c>
      <c r="I430" s="247">
        <f t="shared" si="62"/>
        <v>4.1999999999999993</v>
      </c>
      <c r="J430" s="247">
        <f t="shared" si="63"/>
        <v>4.75</v>
      </c>
      <c r="K430" s="266">
        <v>2</v>
      </c>
      <c r="L430" s="267"/>
      <c r="M430" s="58" t="str">
        <f t="shared" si="51"/>
        <v>Liberty Oilfield Services</v>
      </c>
    </row>
    <row r="431" spans="1:13" s="58" customFormat="1" ht="15" customHeight="1">
      <c r="A431" s="245">
        <v>43112</v>
      </c>
      <c r="B431" s="58" t="s">
        <v>7564</v>
      </c>
      <c r="C431" s="296" t="s">
        <v>5321</v>
      </c>
      <c r="D431" s="248" t="s">
        <v>5978</v>
      </c>
      <c r="E431" s="273">
        <v>10</v>
      </c>
      <c r="F431" s="247">
        <v>10.06</v>
      </c>
      <c r="G431" s="247">
        <v>10.01</v>
      </c>
      <c r="H431" s="254">
        <f t="shared" si="61"/>
        <v>9.9999999999997877E-4</v>
      </c>
      <c r="I431" s="247">
        <f t="shared" si="62"/>
        <v>6.0000000000000497E-2</v>
      </c>
      <c r="J431" s="247">
        <f t="shared" si="63"/>
        <v>9.9999999999997868E-3</v>
      </c>
      <c r="K431" s="266">
        <v>1</v>
      </c>
      <c r="L431" s="57"/>
      <c r="M431" s="58" t="str">
        <f t="shared" si="51"/>
        <v>Platinum Eagle Acquisition</v>
      </c>
    </row>
    <row r="432" spans="1:13" s="58" customFormat="1" ht="15" customHeight="1">
      <c r="A432" s="245">
        <v>43124</v>
      </c>
      <c r="B432" s="58" t="s">
        <v>7565</v>
      </c>
      <c r="C432" s="296" t="s">
        <v>7566</v>
      </c>
      <c r="D432" s="248" t="s">
        <v>5633</v>
      </c>
      <c r="E432" s="273">
        <v>21.5</v>
      </c>
      <c r="F432" s="247">
        <v>28.2</v>
      </c>
      <c r="G432" s="247">
        <v>29.2</v>
      </c>
      <c r="H432" s="254">
        <f t="shared" si="61"/>
        <v>0.35813953488372091</v>
      </c>
      <c r="I432" s="247">
        <f t="shared" si="62"/>
        <v>6.6999999999999993</v>
      </c>
      <c r="J432" s="247">
        <f t="shared" si="63"/>
        <v>7.6999999999999993</v>
      </c>
      <c r="K432" s="266">
        <v>3</v>
      </c>
      <c r="L432" s="57"/>
      <c r="M432" s="58" t="str">
        <f t="shared" si="51"/>
        <v>PagSeguro Digital Ltd.</v>
      </c>
    </row>
    <row r="433" spans="1:35" s="58" customFormat="1" ht="15" customHeight="1">
      <c r="A433" s="245">
        <v>43125</v>
      </c>
      <c r="B433" s="58" t="s">
        <v>7567</v>
      </c>
      <c r="C433" s="296" t="s">
        <v>7568</v>
      </c>
      <c r="D433" s="248" t="s">
        <v>7569</v>
      </c>
      <c r="E433" s="273">
        <v>10</v>
      </c>
      <c r="F433" s="247">
        <v>10</v>
      </c>
      <c r="G433" s="247">
        <v>9.92</v>
      </c>
      <c r="H433" s="254">
        <f t="shared" si="61"/>
        <v>-8.0000000000000071E-3</v>
      </c>
      <c r="I433" s="247">
        <f t="shared" si="62"/>
        <v>0</v>
      </c>
      <c r="J433" s="247">
        <f t="shared" si="63"/>
        <v>-8.0000000000000071E-2</v>
      </c>
      <c r="K433" s="266">
        <v>1</v>
      </c>
      <c r="L433" s="57"/>
      <c r="M433" s="58" t="str">
        <f t="shared" si="51"/>
        <v>Eyenovia</v>
      </c>
    </row>
    <row r="434" spans="1:35" s="58" customFormat="1" ht="15" customHeight="1">
      <c r="A434" s="245">
        <v>43125</v>
      </c>
      <c r="B434" s="58" t="s">
        <v>7570</v>
      </c>
      <c r="C434" s="296" t="s">
        <v>7571</v>
      </c>
      <c r="D434" s="248" t="s">
        <v>7572</v>
      </c>
      <c r="E434" s="273">
        <v>19</v>
      </c>
      <c r="F434" s="247">
        <v>19.05</v>
      </c>
      <c r="G434" s="247">
        <v>18.5</v>
      </c>
      <c r="H434" s="254">
        <f t="shared" si="61"/>
        <v>-2.6315789473684209E-2</v>
      </c>
      <c r="I434" s="247">
        <f t="shared" si="62"/>
        <v>5.0000000000000711E-2</v>
      </c>
      <c r="J434" s="247">
        <f t="shared" si="63"/>
        <v>-0.5</v>
      </c>
      <c r="K434" s="266">
        <v>1</v>
      </c>
      <c r="L434" s="57"/>
      <c r="M434" s="58" t="str">
        <f t="shared" si="51"/>
        <v>Gates Industrial Corporation plc</v>
      </c>
    </row>
    <row r="435" spans="1:35" s="58" customFormat="1" ht="15" customHeight="1">
      <c r="A435" s="245">
        <v>43125</v>
      </c>
      <c r="B435" s="58" t="s">
        <v>7573</v>
      </c>
      <c r="C435" s="296" t="s">
        <v>7574</v>
      </c>
      <c r="D435" s="248" t="s">
        <v>7575</v>
      </c>
      <c r="E435" s="273">
        <v>10</v>
      </c>
      <c r="F435" s="247">
        <v>10</v>
      </c>
      <c r="G435" s="247">
        <v>10</v>
      </c>
      <c r="H435" s="254">
        <f t="shared" si="61"/>
        <v>0</v>
      </c>
      <c r="I435" s="247">
        <f t="shared" si="62"/>
        <v>0</v>
      </c>
      <c r="J435" s="247">
        <f t="shared" si="63"/>
        <v>0</v>
      </c>
      <c r="K435" s="266">
        <v>1</v>
      </c>
      <c r="L435" s="57"/>
      <c r="M435" s="58" t="str">
        <f t="shared" si="51"/>
        <v>Gordon Pointe Acqusition</v>
      </c>
    </row>
    <row r="436" spans="1:35" s="56" customFormat="1">
      <c r="A436" s="245">
        <v>43125</v>
      </c>
      <c r="B436" s="58" t="s">
        <v>7576</v>
      </c>
      <c r="C436" s="296" t="s">
        <v>7577</v>
      </c>
      <c r="D436" s="248" t="s">
        <v>7578</v>
      </c>
      <c r="E436" s="273">
        <v>17</v>
      </c>
      <c r="F436" s="247">
        <v>20.5</v>
      </c>
      <c r="G436" s="247">
        <v>28.71</v>
      </c>
      <c r="H436" s="254">
        <f t="shared" si="61"/>
        <v>0.68882352941176472</v>
      </c>
      <c r="I436" s="247">
        <f t="shared" si="62"/>
        <v>3.5</v>
      </c>
      <c r="J436" s="247">
        <f t="shared" si="63"/>
        <v>11.71</v>
      </c>
      <c r="K436" s="266">
        <v>2</v>
      </c>
      <c r="L436" s="57"/>
      <c r="M436" s="58" t="str">
        <f t="shared" si="51"/>
        <v>Menlo Therapeutics</v>
      </c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</row>
    <row r="437" spans="1:35" s="56" customFormat="1">
      <c r="A437" s="245">
        <v>43126</v>
      </c>
      <c r="B437" s="58" t="s">
        <v>7579</v>
      </c>
      <c r="C437" s="296" t="s">
        <v>7580</v>
      </c>
      <c r="D437" s="248" t="s">
        <v>6179</v>
      </c>
      <c r="E437" s="273">
        <v>17</v>
      </c>
      <c r="F437" s="247">
        <v>28</v>
      </c>
      <c r="G437" s="247">
        <v>29.74</v>
      </c>
      <c r="H437" s="254">
        <f t="shared" si="61"/>
        <v>0.74941176470588222</v>
      </c>
      <c r="I437" s="247">
        <f t="shared" si="62"/>
        <v>11</v>
      </c>
      <c r="J437" s="247">
        <f t="shared" si="63"/>
        <v>12.739999999999998</v>
      </c>
      <c r="K437" s="266">
        <v>2</v>
      </c>
      <c r="L437" s="57"/>
      <c r="M437" s="58" t="str">
        <f t="shared" si="51"/>
        <v>ARMO BioSciences</v>
      </c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</row>
    <row r="438" spans="1:35" s="56" customFormat="1">
      <c r="A438" s="245">
        <v>43126</v>
      </c>
      <c r="B438" s="58" t="s">
        <v>7581</v>
      </c>
      <c r="C438" s="296" t="s">
        <v>7582</v>
      </c>
      <c r="D438" s="248" t="s">
        <v>7583</v>
      </c>
      <c r="E438" s="273">
        <v>16</v>
      </c>
      <c r="F438" s="247">
        <v>14</v>
      </c>
      <c r="G438" s="247">
        <v>18.5</v>
      </c>
      <c r="H438" s="254">
        <f t="shared" si="61"/>
        <v>0.15625</v>
      </c>
      <c r="I438" s="247">
        <f t="shared" si="62"/>
        <v>-2</v>
      </c>
      <c r="J438" s="247">
        <f t="shared" si="63"/>
        <v>2.5</v>
      </c>
      <c r="K438" s="266">
        <v>1</v>
      </c>
      <c r="L438" s="57"/>
      <c r="M438" s="58" t="str">
        <f t="shared" si="51"/>
        <v>PlayAGS</v>
      </c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</row>
    <row r="439" spans="1:35" s="56" customFormat="1">
      <c r="A439" s="245">
        <v>43126</v>
      </c>
      <c r="B439" s="58" t="s">
        <v>7584</v>
      </c>
      <c r="C439" s="296" t="s">
        <v>3295</v>
      </c>
      <c r="D439" s="248" t="s">
        <v>7585</v>
      </c>
      <c r="E439" s="273">
        <v>15</v>
      </c>
      <c r="F439" s="247">
        <v>18.62</v>
      </c>
      <c r="G439" s="247">
        <v>16.579999999999998</v>
      </c>
      <c r="H439" s="254">
        <f t="shared" si="61"/>
        <v>0.10533333333333322</v>
      </c>
      <c r="I439" s="247">
        <f t="shared" si="62"/>
        <v>3.620000000000001</v>
      </c>
      <c r="J439" s="247">
        <f t="shared" si="63"/>
        <v>1.5799999999999983</v>
      </c>
      <c r="K439" s="266">
        <v>2</v>
      </c>
      <c r="L439" s="57"/>
      <c r="M439" s="58" t="str">
        <f t="shared" si="51"/>
        <v>resTORbio</v>
      </c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</row>
    <row r="440" spans="1:35" s="56" customFormat="1">
      <c r="A440" s="245">
        <v>43126</v>
      </c>
      <c r="B440" s="58" t="s">
        <v>7586</v>
      </c>
      <c r="C440" s="296" t="s">
        <v>7587</v>
      </c>
      <c r="D440" s="248" t="s">
        <v>7588</v>
      </c>
      <c r="E440" s="273">
        <v>16</v>
      </c>
      <c r="F440" s="247">
        <v>25.5</v>
      </c>
      <c r="G440" s="247">
        <v>22.62</v>
      </c>
      <c r="H440" s="254">
        <f t="shared" si="61"/>
        <v>0.41375000000000006</v>
      </c>
      <c r="I440" s="247">
        <f t="shared" si="62"/>
        <v>9.5</v>
      </c>
      <c r="J440" s="247">
        <f t="shared" si="63"/>
        <v>6.620000000000001</v>
      </c>
      <c r="K440" s="266">
        <v>3</v>
      </c>
      <c r="L440" s="57"/>
      <c r="M440" s="58" t="str">
        <f t="shared" si="51"/>
        <v>Solid Biosciences</v>
      </c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</row>
    <row r="441" spans="1:35" s="56" customFormat="1">
      <c r="A441" s="245">
        <v>43130</v>
      </c>
      <c r="B441" s="58" t="s">
        <v>7589</v>
      </c>
      <c r="C441" s="296" t="s">
        <v>7590</v>
      </c>
      <c r="D441" s="250" t="s">
        <v>4937</v>
      </c>
      <c r="E441" s="273">
        <v>10</v>
      </c>
      <c r="F441" s="247">
        <v>10.01</v>
      </c>
      <c r="G441" s="247">
        <v>10.07</v>
      </c>
      <c r="H441" s="254">
        <f t="shared" si="61"/>
        <v>7.0000000000000288E-3</v>
      </c>
      <c r="I441" s="247">
        <f t="shared" si="62"/>
        <v>9.9999999999997868E-3</v>
      </c>
      <c r="J441" s="247">
        <f t="shared" si="63"/>
        <v>7.0000000000000284E-2</v>
      </c>
      <c r="K441" s="266">
        <v>1</v>
      </c>
      <c r="L441" s="57"/>
      <c r="M441" s="58" t="str">
        <f t="shared" si="51"/>
        <v>MTech Acquisition</v>
      </c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</row>
    <row r="442" spans="1:35" s="56" customFormat="1">
      <c r="A442" s="245">
        <v>43132</v>
      </c>
      <c r="B442" s="58" t="s">
        <v>7591</v>
      </c>
      <c r="C442" s="296" t="s">
        <v>7592</v>
      </c>
      <c r="D442" s="248" t="s">
        <v>622</v>
      </c>
      <c r="E442" s="273">
        <v>5</v>
      </c>
      <c r="F442" s="247">
        <v>5.55</v>
      </c>
      <c r="G442" s="247">
        <v>4.88</v>
      </c>
      <c r="H442" s="254">
        <f t="shared" si="61"/>
        <v>-2.4000000000000021E-2</v>
      </c>
      <c r="I442" s="247">
        <f t="shared" si="62"/>
        <v>0.54999999999999982</v>
      </c>
      <c r="J442" s="247">
        <f t="shared" si="63"/>
        <v>-0.12000000000000011</v>
      </c>
      <c r="K442" s="266">
        <v>1</v>
      </c>
      <c r="L442" s="123"/>
      <c r="M442" s="58" t="str">
        <f t="shared" si="51"/>
        <v>One Stop Systems</v>
      </c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</row>
    <row r="443" spans="1:35" s="56" customFormat="1">
      <c r="A443" s="245">
        <v>43132</v>
      </c>
      <c r="B443" s="58" t="s">
        <v>7593</v>
      </c>
      <c r="C443" s="296" t="s">
        <v>7594</v>
      </c>
      <c r="D443" s="248" t="s">
        <v>5490</v>
      </c>
      <c r="E443" s="273">
        <v>17</v>
      </c>
      <c r="F443" s="247">
        <v>17</v>
      </c>
      <c r="G443" s="247">
        <v>16.399999999999999</v>
      </c>
      <c r="H443" s="254">
        <f t="shared" si="61"/>
        <v>-3.5294117647058906E-2</v>
      </c>
      <c r="I443" s="247">
        <f t="shared" si="62"/>
        <v>0</v>
      </c>
      <c r="J443" s="247">
        <f t="shared" si="63"/>
        <v>-0.60000000000000142</v>
      </c>
      <c r="K443" s="266">
        <v>1</v>
      </c>
      <c r="L443" s="123"/>
      <c r="M443" s="58" t="str">
        <f t="shared" si="51"/>
        <v>Corporación América Air.</v>
      </c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</row>
    <row r="444" spans="1:35" s="56" customFormat="1">
      <c r="A444" s="245">
        <v>43132</v>
      </c>
      <c r="B444" s="58" t="s">
        <v>7595</v>
      </c>
      <c r="C444" s="296" t="s">
        <v>7596</v>
      </c>
      <c r="D444" s="248" t="s">
        <v>7597</v>
      </c>
      <c r="E444" s="273">
        <v>19</v>
      </c>
      <c r="F444" s="247">
        <v>17.95</v>
      </c>
      <c r="G444" s="247">
        <v>17.600000000000001</v>
      </c>
      <c r="H444" s="254">
        <f t="shared" si="61"/>
        <v>-7.3684210526315713E-2</v>
      </c>
      <c r="I444" s="247">
        <f t="shared" si="62"/>
        <v>-1.0500000000000007</v>
      </c>
      <c r="J444" s="247">
        <f t="shared" si="63"/>
        <v>-1.3999999999999986</v>
      </c>
      <c r="K444" s="266">
        <v>2</v>
      </c>
      <c r="L444" s="267" t="s">
        <v>3006</v>
      </c>
      <c r="M444" s="58" t="str">
        <f t="shared" si="51"/>
        <v>Hudson Ltd.</v>
      </c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</row>
    <row r="445" spans="1:35" s="56" customFormat="1">
      <c r="A445" s="245">
        <v>43132</v>
      </c>
      <c r="B445" s="58" t="s">
        <v>7598</v>
      </c>
      <c r="C445" s="296" t="s">
        <v>7599</v>
      </c>
      <c r="D445" s="248" t="s">
        <v>7600</v>
      </c>
      <c r="E445" s="273">
        <v>12</v>
      </c>
      <c r="F445" s="247">
        <v>15.33</v>
      </c>
      <c r="G445" s="247">
        <v>13.64</v>
      </c>
      <c r="H445" s="254">
        <f t="shared" si="61"/>
        <v>0.13666666666666671</v>
      </c>
      <c r="I445" s="247">
        <f t="shared" si="62"/>
        <v>3.33</v>
      </c>
      <c r="J445" s="247">
        <f t="shared" si="63"/>
        <v>1.6400000000000006</v>
      </c>
      <c r="K445" s="266">
        <v>2</v>
      </c>
      <c r="L445" s="123"/>
      <c r="M445" s="58" t="str">
        <f t="shared" si="51"/>
        <v>Sol-Gel Technologies</v>
      </c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</row>
    <row r="446" spans="1:35" s="56" customFormat="1">
      <c r="A446" s="245">
        <v>43133</v>
      </c>
      <c r="B446" s="58" t="s">
        <v>7601</v>
      </c>
      <c r="C446" s="296" t="s">
        <v>7602</v>
      </c>
      <c r="D446" s="249" t="s">
        <v>4828</v>
      </c>
      <c r="E446" s="273">
        <v>18</v>
      </c>
      <c r="F446" s="247">
        <v>19</v>
      </c>
      <c r="G446" s="247">
        <v>20.61</v>
      </c>
      <c r="H446" s="254">
        <f t="shared" si="61"/>
        <v>0.14499999999999996</v>
      </c>
      <c r="I446" s="247">
        <f t="shared" si="62"/>
        <v>1</v>
      </c>
      <c r="J446" s="247">
        <f t="shared" si="63"/>
        <v>2.6099999999999994</v>
      </c>
      <c r="K446" s="266">
        <v>3</v>
      </c>
      <c r="L446" s="123"/>
      <c r="M446" s="58" t="str">
        <f t="shared" si="51"/>
        <v>FTS International</v>
      </c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</row>
    <row r="447" spans="1:35" s="56" customFormat="1">
      <c r="A447" s="245">
        <v>43139</v>
      </c>
      <c r="B447" s="58" t="s">
        <v>7603</v>
      </c>
      <c r="C447" s="296" t="s">
        <v>7604</v>
      </c>
      <c r="D447" s="248" t="s">
        <v>7605</v>
      </c>
      <c r="E447" s="273">
        <v>19</v>
      </c>
      <c r="F447" s="247">
        <v>21.1</v>
      </c>
      <c r="G447" s="247">
        <v>20.25</v>
      </c>
      <c r="H447" s="254">
        <f t="shared" si="61"/>
        <v>6.5789473684210523E-2</v>
      </c>
      <c r="I447" s="247">
        <f t="shared" si="62"/>
        <v>2.1000000000000014</v>
      </c>
      <c r="J447" s="247">
        <f t="shared" si="63"/>
        <v>1.25</v>
      </c>
      <c r="K447" s="266">
        <v>2</v>
      </c>
      <c r="M447" s="58" t="str">
        <f t="shared" si="51"/>
        <v>Cactus</v>
      </c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</row>
    <row r="448" spans="1:35" s="56" customFormat="1">
      <c r="A448" s="245">
        <v>43139</v>
      </c>
      <c r="B448" s="58" t="s">
        <v>7606</v>
      </c>
      <c r="C448" s="296" t="s">
        <v>7607</v>
      </c>
      <c r="D448" s="248" t="s">
        <v>7608</v>
      </c>
      <c r="E448" s="273">
        <v>12</v>
      </c>
      <c r="F448" s="247">
        <v>11.2</v>
      </c>
      <c r="G448" s="247">
        <v>11.5</v>
      </c>
      <c r="H448" s="254">
        <f t="shared" si="61"/>
        <v>-4.1666666666666664E-2</v>
      </c>
      <c r="I448" s="247">
        <f t="shared" si="62"/>
        <v>-0.80000000000000071</v>
      </c>
      <c r="J448" s="247">
        <f t="shared" si="63"/>
        <v>-0.5</v>
      </c>
      <c r="K448" s="266">
        <v>1</v>
      </c>
      <c r="M448" s="58" t="str">
        <f t="shared" si="51"/>
        <v>Evolus</v>
      </c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</row>
    <row r="449" spans="1:35" s="56" customFormat="1">
      <c r="A449" s="245">
        <v>43139</v>
      </c>
      <c r="B449" s="58" t="s">
        <v>7609</v>
      </c>
      <c r="C449" s="296" t="s">
        <v>7610</v>
      </c>
      <c r="D449" s="248" t="s">
        <v>7611</v>
      </c>
      <c r="E449" s="273">
        <v>11</v>
      </c>
      <c r="F449" s="247">
        <v>12</v>
      </c>
      <c r="G449" s="247">
        <v>11.25</v>
      </c>
      <c r="H449" s="254">
        <f t="shared" si="61"/>
        <v>2.2727272727272728E-2</v>
      </c>
      <c r="I449" s="247">
        <f t="shared" si="62"/>
        <v>1</v>
      </c>
      <c r="J449" s="247">
        <f t="shared" si="63"/>
        <v>0.25</v>
      </c>
      <c r="K449" s="266">
        <v>1</v>
      </c>
      <c r="M449" s="58" t="str">
        <f t="shared" si="51"/>
        <v>Huami Corporation</v>
      </c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</row>
    <row r="450" spans="1:35" s="56" customFormat="1">
      <c r="A450" s="245">
        <v>43139</v>
      </c>
      <c r="B450" s="58" t="s">
        <v>7612</v>
      </c>
      <c r="C450" s="296" t="s">
        <v>7613</v>
      </c>
      <c r="D450" s="248" t="s">
        <v>7614</v>
      </c>
      <c r="E450" s="273">
        <v>10</v>
      </c>
      <c r="F450" s="247">
        <v>10</v>
      </c>
      <c r="G450" s="247">
        <v>10</v>
      </c>
      <c r="H450" s="254">
        <f t="shared" si="61"/>
        <v>0</v>
      </c>
      <c r="I450" s="247">
        <f t="shared" si="62"/>
        <v>0</v>
      </c>
      <c r="J450" s="247">
        <f t="shared" si="63"/>
        <v>0</v>
      </c>
      <c r="K450" s="266">
        <v>1</v>
      </c>
      <c r="M450" s="58" t="str">
        <f t="shared" si="51"/>
        <v>Mudrick Capital Acquisition</v>
      </c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</row>
    <row r="451" spans="1:35" s="56" customFormat="1">
      <c r="A451" s="245">
        <v>43139</v>
      </c>
      <c r="B451" s="58" t="s">
        <v>7615</v>
      </c>
      <c r="C451" s="296" t="s">
        <v>7616</v>
      </c>
      <c r="D451" s="248" t="s">
        <v>7617</v>
      </c>
      <c r="E451" s="273">
        <v>13</v>
      </c>
      <c r="F451" s="247">
        <v>12.25</v>
      </c>
      <c r="G451" s="247">
        <v>11.6</v>
      </c>
      <c r="H451" s="254">
        <f t="shared" si="61"/>
        <v>-0.10769230769230773</v>
      </c>
      <c r="I451" s="247">
        <f t="shared" si="62"/>
        <v>-0.75</v>
      </c>
      <c r="J451" s="247">
        <f t="shared" si="63"/>
        <v>-1.4000000000000004</v>
      </c>
      <c r="K451" s="266">
        <v>1</v>
      </c>
      <c r="M451" s="58" t="str">
        <f t="shared" ref="M451:M514" si="64">TRIM(B451)</f>
        <v>Victory Capital Holdings</v>
      </c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</row>
    <row r="452" spans="1:35" s="56" customFormat="1">
      <c r="A452" s="245">
        <v>43140</v>
      </c>
      <c r="B452" s="58" t="s">
        <v>7618</v>
      </c>
      <c r="C452" s="296" t="s">
        <v>7619</v>
      </c>
      <c r="D452" s="248" t="s">
        <v>601</v>
      </c>
      <c r="E452" s="273">
        <v>13</v>
      </c>
      <c r="F452" s="247">
        <v>12.1</v>
      </c>
      <c r="G452" s="247">
        <v>13.37</v>
      </c>
      <c r="H452" s="254">
        <f t="shared" si="61"/>
        <v>2.8461538461538403E-2</v>
      </c>
      <c r="I452" s="247">
        <f t="shared" si="62"/>
        <v>-0.90000000000000036</v>
      </c>
      <c r="J452" s="247">
        <f t="shared" si="63"/>
        <v>0.36999999999999922</v>
      </c>
      <c r="K452" s="266">
        <v>2</v>
      </c>
      <c r="L452" s="267" t="s">
        <v>3006</v>
      </c>
      <c r="M452" s="58" t="str">
        <f t="shared" si="64"/>
        <v>Cardlytics</v>
      </c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</row>
    <row r="453" spans="1:35" s="56" customFormat="1">
      <c r="A453" s="245">
        <v>43140</v>
      </c>
      <c r="B453" s="58" t="s">
        <v>7620</v>
      </c>
      <c r="C453" s="296" t="s">
        <v>7621</v>
      </c>
      <c r="D453" s="248" t="s">
        <v>7622</v>
      </c>
      <c r="E453" s="273">
        <v>10</v>
      </c>
      <c r="F453" s="247">
        <v>9</v>
      </c>
      <c r="G453" s="247">
        <v>9</v>
      </c>
      <c r="H453" s="254">
        <f t="shared" si="61"/>
        <v>-0.1</v>
      </c>
      <c r="I453" s="247">
        <f t="shared" si="62"/>
        <v>-1</v>
      </c>
      <c r="J453" s="247">
        <f t="shared" si="63"/>
        <v>-1</v>
      </c>
      <c r="K453" s="266">
        <v>1</v>
      </c>
      <c r="L453" s="123"/>
      <c r="M453" s="58" t="str">
        <f t="shared" si="64"/>
        <v>Quintana Energy Services</v>
      </c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</row>
    <row r="454" spans="1:35" s="56" customFormat="1">
      <c r="A454" s="245">
        <v>43144</v>
      </c>
      <c r="B454" s="58" t="s">
        <v>7624</v>
      </c>
      <c r="C454" s="296" t="s">
        <v>7625</v>
      </c>
      <c r="D454" s="250" t="s">
        <v>1819</v>
      </c>
      <c r="E454" s="273">
        <v>10</v>
      </c>
      <c r="F454" s="247">
        <v>10</v>
      </c>
      <c r="G454" s="247">
        <v>9.93</v>
      </c>
      <c r="H454" s="254">
        <f t="shared" si="61"/>
        <v>-7.0000000000000288E-3</v>
      </c>
      <c r="I454" s="247">
        <f t="shared" si="62"/>
        <v>0</v>
      </c>
      <c r="J454" s="247">
        <f t="shared" si="63"/>
        <v>-7.0000000000000284E-2</v>
      </c>
      <c r="K454" s="266">
        <v>1</v>
      </c>
      <c r="M454" s="58" t="str">
        <f t="shared" si="64"/>
        <v>Leo Holdings</v>
      </c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</row>
    <row r="455" spans="1:35" s="56" customFormat="1">
      <c r="A455" s="245">
        <v>43145</v>
      </c>
      <c r="B455" s="58" t="s">
        <v>7626</v>
      </c>
      <c r="C455" s="296" t="s">
        <v>7627</v>
      </c>
      <c r="D455" s="248" t="s">
        <v>7628</v>
      </c>
      <c r="E455" s="273">
        <v>5</v>
      </c>
      <c r="F455" s="247">
        <v>5</v>
      </c>
      <c r="G455" s="247">
        <v>4.38</v>
      </c>
      <c r="H455" s="254">
        <f t="shared" si="61"/>
        <v>-0.12400000000000003</v>
      </c>
      <c r="I455" s="247">
        <f t="shared" si="62"/>
        <v>0</v>
      </c>
      <c r="J455" s="247">
        <f t="shared" si="63"/>
        <v>-0.62000000000000011</v>
      </c>
      <c r="K455" s="266">
        <v>1</v>
      </c>
      <c r="M455" s="58" t="str">
        <f t="shared" si="64"/>
        <v>Motus GI Holdings</v>
      </c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</row>
    <row r="456" spans="1:35" s="56" customFormat="1">
      <c r="A456" s="245">
        <v>43147</v>
      </c>
      <c r="B456" s="58" t="s">
        <v>7672</v>
      </c>
      <c r="C456" s="296" t="s">
        <v>7673</v>
      </c>
      <c r="D456" s="250" t="s">
        <v>7633</v>
      </c>
      <c r="E456" s="273">
        <v>10</v>
      </c>
      <c r="F456" s="247">
        <v>10</v>
      </c>
      <c r="G456" s="247">
        <v>10</v>
      </c>
      <c r="H456" s="254">
        <f t="shared" si="61"/>
        <v>0</v>
      </c>
      <c r="I456" s="247">
        <f t="shared" si="62"/>
        <v>0</v>
      </c>
      <c r="J456" s="247">
        <f t="shared" si="63"/>
        <v>0</v>
      </c>
      <c r="K456" s="266">
        <v>1</v>
      </c>
      <c r="M456" s="58" t="str">
        <f t="shared" si="64"/>
        <v>DFB Healthcare Acquisitions (DFBHU) (u)</v>
      </c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</row>
    <row r="457" spans="1:35" s="56" customFormat="1">
      <c r="A457" s="245">
        <v>43147</v>
      </c>
      <c r="B457" s="58" t="s">
        <v>7674</v>
      </c>
      <c r="C457" s="296" t="s">
        <v>7675</v>
      </c>
      <c r="D457" s="250" t="s">
        <v>7334</v>
      </c>
      <c r="E457" s="273">
        <v>4</v>
      </c>
      <c r="F457" s="247">
        <v>4.4000000000000004</v>
      </c>
      <c r="G457" s="247">
        <v>6.18</v>
      </c>
      <c r="H457" s="254">
        <f t="shared" si="61"/>
        <v>0.54499999999999993</v>
      </c>
      <c r="I457" s="247">
        <f t="shared" si="62"/>
        <v>0.40000000000000036</v>
      </c>
      <c r="J457" s="247">
        <f t="shared" si="63"/>
        <v>2.1799999999999997</v>
      </c>
      <c r="K457" s="266" t="s">
        <v>5829</v>
      </c>
      <c r="M457" s="58" t="str">
        <f t="shared" si="64"/>
        <v>Farmmi</v>
      </c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</row>
    <row r="458" spans="1:35" s="56" customFormat="1">
      <c r="A458" s="245">
        <v>43159</v>
      </c>
      <c r="B458" s="58" t="s">
        <v>7669</v>
      </c>
      <c r="C458" s="296" t="s">
        <v>7670</v>
      </c>
      <c r="D458" s="250" t="s">
        <v>7671</v>
      </c>
      <c r="E458" s="273">
        <v>10</v>
      </c>
      <c r="F458" s="247">
        <v>10.01</v>
      </c>
      <c r="G458" s="247">
        <v>10.01</v>
      </c>
      <c r="H458" s="254">
        <f t="shared" si="61"/>
        <v>9.9999999999997877E-4</v>
      </c>
      <c r="I458" s="247">
        <f t="shared" si="62"/>
        <v>9.9999999999997868E-3</v>
      </c>
      <c r="J458" s="247">
        <f t="shared" si="63"/>
        <v>9.9999999999997868E-3</v>
      </c>
      <c r="K458" s="266">
        <v>1</v>
      </c>
      <c r="M458" s="58" t="str">
        <f t="shared" si="64"/>
        <v>Union Acquisition</v>
      </c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</row>
    <row r="459" spans="1:35" s="56" customFormat="1">
      <c r="A459" s="245">
        <v>43167</v>
      </c>
      <c r="B459" s="58" t="s">
        <v>7676</v>
      </c>
      <c r="C459" s="296" t="s">
        <v>7677</v>
      </c>
      <c r="D459" s="248" t="s">
        <v>7678</v>
      </c>
      <c r="E459" s="273">
        <v>11</v>
      </c>
      <c r="F459" s="247">
        <v>11.02</v>
      </c>
      <c r="G459" s="247">
        <v>11.03</v>
      </c>
      <c r="H459" s="254">
        <f t="shared" si="61"/>
        <v>2.7272727272726689E-3</v>
      </c>
      <c r="I459" s="247">
        <f t="shared" si="62"/>
        <v>1.9999999999999574E-2</v>
      </c>
      <c r="J459" s="247">
        <f t="shared" si="63"/>
        <v>2.9999999999999361E-2</v>
      </c>
      <c r="K459" s="266">
        <v>1</v>
      </c>
      <c r="M459" s="58" t="str">
        <f t="shared" si="64"/>
        <v>BioXcel Therapeutics</v>
      </c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</row>
    <row r="460" spans="1:35" s="56" customFormat="1">
      <c r="A460" s="245">
        <v>43173</v>
      </c>
      <c r="B460" s="58" t="s">
        <v>7679</v>
      </c>
      <c r="C460" s="296" t="s">
        <v>7680</v>
      </c>
      <c r="D460" s="248" t="s">
        <v>7681</v>
      </c>
      <c r="E460" s="273">
        <v>11.75</v>
      </c>
      <c r="F460" s="247">
        <v>12.66</v>
      </c>
      <c r="G460" s="247">
        <v>12.62</v>
      </c>
      <c r="H460" s="254">
        <f t="shared" si="61"/>
        <v>7.4042553191489294E-2</v>
      </c>
      <c r="I460" s="247">
        <f t="shared" si="62"/>
        <v>0.91000000000000014</v>
      </c>
      <c r="J460" s="247">
        <f t="shared" si="63"/>
        <v>0.86999999999999922</v>
      </c>
      <c r="K460" s="266">
        <v>2</v>
      </c>
      <c r="M460" s="58" t="str">
        <f t="shared" si="64"/>
        <v>Bridgewater Bancshares</v>
      </c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</row>
    <row r="461" spans="1:35" s="56" customFormat="1">
      <c r="A461" s="245">
        <v>43173</v>
      </c>
      <c r="B461" s="58" t="s">
        <v>7682</v>
      </c>
      <c r="C461" s="296" t="s">
        <v>7683</v>
      </c>
      <c r="D461" s="248" t="s">
        <v>4937</v>
      </c>
      <c r="E461" s="273">
        <v>10</v>
      </c>
      <c r="F461" s="247">
        <v>10.029999999999999</v>
      </c>
      <c r="G461" s="247">
        <v>10.02</v>
      </c>
      <c r="H461" s="254">
        <f t="shared" si="61"/>
        <v>1.9999999999999575E-3</v>
      </c>
      <c r="I461" s="247">
        <f t="shared" si="62"/>
        <v>2.9999999999999361E-2</v>
      </c>
      <c r="J461" s="247">
        <f t="shared" si="63"/>
        <v>1.9999999999999574E-2</v>
      </c>
      <c r="K461" s="266">
        <v>1</v>
      </c>
      <c r="M461" s="58" t="str">
        <f t="shared" si="64"/>
        <v>Opes Acquisition</v>
      </c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</row>
    <row r="462" spans="1:35" s="56" customFormat="1">
      <c r="A462" s="245">
        <v>43174</v>
      </c>
      <c r="B462" s="58" t="s">
        <v>7684</v>
      </c>
      <c r="C462" s="296" t="s">
        <v>7685</v>
      </c>
      <c r="D462" s="248" t="s">
        <v>7686</v>
      </c>
      <c r="E462" s="273">
        <v>15</v>
      </c>
      <c r="F462" s="247">
        <v>20</v>
      </c>
      <c r="G462" s="247">
        <v>17</v>
      </c>
      <c r="H462" s="254">
        <f t="shared" si="61"/>
        <v>0.13333333333333333</v>
      </c>
      <c r="I462" s="247">
        <f t="shared" si="62"/>
        <v>5</v>
      </c>
      <c r="J462" s="247">
        <f t="shared" si="63"/>
        <v>2</v>
      </c>
      <c r="K462" s="266">
        <v>3</v>
      </c>
      <c r="M462" s="58" t="str">
        <f t="shared" si="64"/>
        <v>Arcus Biosciences</v>
      </c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</row>
    <row r="463" spans="1:35" s="56" customFormat="1">
      <c r="A463" s="245">
        <v>43175</v>
      </c>
      <c r="B463" s="58" t="s">
        <v>7687</v>
      </c>
      <c r="C463" s="296" t="s">
        <v>7688</v>
      </c>
      <c r="D463" s="248" t="s">
        <v>7334</v>
      </c>
      <c r="E463" s="273">
        <v>4</v>
      </c>
      <c r="F463" s="247">
        <v>5.51</v>
      </c>
      <c r="G463" s="247">
        <v>5.56</v>
      </c>
      <c r="H463" s="254">
        <f t="shared" si="61"/>
        <v>0.3899999999999999</v>
      </c>
      <c r="I463" s="247">
        <f t="shared" si="62"/>
        <v>1.5099999999999998</v>
      </c>
      <c r="J463" s="247">
        <f t="shared" si="63"/>
        <v>1.5599999999999996</v>
      </c>
      <c r="K463" s="266">
        <v>1</v>
      </c>
      <c r="L463" s="267" t="s">
        <v>3006</v>
      </c>
      <c r="M463" s="58" t="str">
        <f t="shared" si="64"/>
        <v>Senmiao Technology</v>
      </c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</row>
    <row r="464" spans="1:35" s="56" customFormat="1">
      <c r="A464" s="245">
        <v>43175</v>
      </c>
      <c r="B464" s="58" t="s">
        <v>7689</v>
      </c>
      <c r="C464" s="296" t="s">
        <v>7690</v>
      </c>
      <c r="D464" s="248" t="s">
        <v>7691</v>
      </c>
      <c r="E464" s="273">
        <v>10</v>
      </c>
      <c r="F464" s="247">
        <v>10.01</v>
      </c>
      <c r="G464" s="247">
        <v>10.02</v>
      </c>
      <c r="H464" s="254">
        <f t="shared" si="61"/>
        <v>1.9999999999999575E-3</v>
      </c>
      <c r="I464" s="247">
        <f t="shared" si="62"/>
        <v>9.9999999999997868E-3</v>
      </c>
      <c r="J464" s="247">
        <f t="shared" si="63"/>
        <v>1.9999999999999574E-2</v>
      </c>
      <c r="K464" s="266">
        <v>1</v>
      </c>
      <c r="M464" s="58" t="str">
        <f t="shared" si="64"/>
        <v>Tiberius Acquisition</v>
      </c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</row>
    <row r="465" spans="1:35" s="56" customFormat="1">
      <c r="A465" s="245">
        <v>43175</v>
      </c>
      <c r="B465" s="58" t="s">
        <v>7692</v>
      </c>
      <c r="C465" s="296" t="s">
        <v>7693</v>
      </c>
      <c r="D465" s="248" t="s">
        <v>5852</v>
      </c>
      <c r="E465" s="273">
        <v>16</v>
      </c>
      <c r="F465" s="247">
        <v>27.5</v>
      </c>
      <c r="G465" s="247">
        <v>33</v>
      </c>
      <c r="H465" s="254">
        <f t="shared" si="61"/>
        <v>1.0625</v>
      </c>
      <c r="I465" s="247">
        <f t="shared" si="62"/>
        <v>11.5</v>
      </c>
      <c r="J465" s="247">
        <f t="shared" si="63"/>
        <v>17</v>
      </c>
      <c r="K465" s="266">
        <v>3</v>
      </c>
      <c r="M465" s="58" t="str">
        <f t="shared" si="64"/>
        <v>Zscaler</v>
      </c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</row>
    <row r="466" spans="1:35" s="56" customFormat="1">
      <c r="A466" s="245">
        <v>43179</v>
      </c>
      <c r="B466" s="58" t="s">
        <v>7694</v>
      </c>
      <c r="C466" s="296" t="s">
        <v>7695</v>
      </c>
      <c r="D466" s="58" t="s">
        <v>7334</v>
      </c>
      <c r="E466" s="273">
        <v>4</v>
      </c>
      <c r="F466" s="247">
        <v>5.2</v>
      </c>
      <c r="G466" s="247">
        <v>4.62</v>
      </c>
      <c r="H466" s="254">
        <f t="shared" si="61"/>
        <v>0.15500000000000003</v>
      </c>
      <c r="I466" s="247">
        <f t="shared" si="62"/>
        <v>1.2000000000000002</v>
      </c>
      <c r="J466" s="247">
        <f t="shared" si="63"/>
        <v>0.62000000000000011</v>
      </c>
      <c r="K466" s="266" t="s">
        <v>5829</v>
      </c>
      <c r="L466" s="267"/>
      <c r="M466" s="58" t="str">
        <f t="shared" si="64"/>
        <v>Golden Bull</v>
      </c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</row>
    <row r="467" spans="1:35" s="56" customFormat="1">
      <c r="A467" s="245">
        <v>43182</v>
      </c>
      <c r="B467" s="58" t="s">
        <v>7696</v>
      </c>
      <c r="C467" s="296" t="s">
        <v>7697</v>
      </c>
      <c r="D467" s="248" t="s">
        <v>7698</v>
      </c>
      <c r="E467" s="273">
        <v>21</v>
      </c>
      <c r="F467" s="247">
        <v>29</v>
      </c>
      <c r="G467" s="247">
        <v>28.48</v>
      </c>
      <c r="H467" s="254">
        <f t="shared" si="61"/>
        <v>0.35619047619047622</v>
      </c>
      <c r="I467" s="247">
        <f t="shared" si="62"/>
        <v>8</v>
      </c>
      <c r="J467" s="247">
        <f t="shared" si="63"/>
        <v>7.48</v>
      </c>
      <c r="K467" s="266">
        <v>3</v>
      </c>
      <c r="M467" s="58" t="str">
        <f t="shared" si="64"/>
        <v>Dropbox</v>
      </c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</row>
    <row r="468" spans="1:35" s="56" customFormat="1">
      <c r="A468" s="245">
        <v>43182</v>
      </c>
      <c r="B468" s="58" t="s">
        <v>7699</v>
      </c>
      <c r="C468" s="296" t="s">
        <v>7700</v>
      </c>
      <c r="D468" s="248" t="s">
        <v>7701</v>
      </c>
      <c r="E468" s="273">
        <v>11.5</v>
      </c>
      <c r="F468" s="247">
        <v>13.1</v>
      </c>
      <c r="G468" s="247">
        <v>11.1</v>
      </c>
      <c r="H468" s="254">
        <f t="shared" si="61"/>
        <v>-3.4782608695652202E-2</v>
      </c>
      <c r="I468" s="247">
        <f t="shared" si="62"/>
        <v>1.5999999999999996</v>
      </c>
      <c r="J468" s="247">
        <f t="shared" si="63"/>
        <v>-0.40000000000000036</v>
      </c>
      <c r="K468" s="266">
        <v>1</v>
      </c>
      <c r="M468" s="58" t="str">
        <f t="shared" si="64"/>
        <v>Sunlands Online Education Group</v>
      </c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</row>
    <row r="469" spans="1:35" s="56" customFormat="1">
      <c r="A469" s="245">
        <v>43186</v>
      </c>
      <c r="B469" s="58" t="s">
        <v>7702</v>
      </c>
      <c r="C469" s="296" t="s">
        <v>7703</v>
      </c>
      <c r="D469" s="248" t="s">
        <v>7704</v>
      </c>
      <c r="E469" s="273">
        <v>14</v>
      </c>
      <c r="F469" s="247">
        <v>14.4</v>
      </c>
      <c r="G469" s="247">
        <v>13</v>
      </c>
      <c r="H469" s="254">
        <f t="shared" si="61"/>
        <v>-7.1428571428571425E-2</v>
      </c>
      <c r="I469" s="247">
        <f t="shared" si="62"/>
        <v>0.40000000000000036</v>
      </c>
      <c r="J469" s="247">
        <f t="shared" si="63"/>
        <v>-1</v>
      </c>
      <c r="K469" s="266">
        <v>1</v>
      </c>
      <c r="M469" s="58" t="str">
        <f t="shared" si="64"/>
        <v>GreenTree Hospitality Group</v>
      </c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</row>
    <row r="470" spans="1:35" s="56" customFormat="1">
      <c r="A470" s="245">
        <v>43187</v>
      </c>
      <c r="B470" s="58" t="s">
        <v>7705</v>
      </c>
      <c r="C470" s="296" t="s">
        <v>7706</v>
      </c>
      <c r="D470" s="248" t="s">
        <v>5450</v>
      </c>
      <c r="E470" s="273">
        <v>11.5</v>
      </c>
      <c r="F470" s="247">
        <v>9.8000000000000007</v>
      </c>
      <c r="G470" s="247">
        <v>11.24</v>
      </c>
      <c r="H470" s="254">
        <f t="shared" si="61"/>
        <v>-2.2608695652173893E-2</v>
      </c>
      <c r="I470" s="247">
        <f t="shared" si="62"/>
        <v>-1.6999999999999993</v>
      </c>
      <c r="J470" s="247">
        <f t="shared" si="63"/>
        <v>-0.25999999999999979</v>
      </c>
      <c r="K470" s="266">
        <v>3</v>
      </c>
      <c r="L470" s="267" t="s">
        <v>3006</v>
      </c>
      <c r="M470" s="58" t="str">
        <f t="shared" si="64"/>
        <v>Bilibili</v>
      </c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</row>
    <row r="471" spans="1:35" s="56" customFormat="1">
      <c r="A471" s="245">
        <v>43187</v>
      </c>
      <c r="B471" s="58" t="s">
        <v>7707</v>
      </c>
      <c r="C471" s="296" t="s">
        <v>7708</v>
      </c>
      <c r="D471" s="248" t="s">
        <v>7709</v>
      </c>
      <c r="E471" s="273">
        <v>16</v>
      </c>
      <c r="F471" s="247">
        <v>23</v>
      </c>
      <c r="G471" s="247">
        <v>18.66</v>
      </c>
      <c r="H471" s="254">
        <f t="shared" si="61"/>
        <v>0.16625000000000001</v>
      </c>
      <c r="I471" s="247">
        <f t="shared" si="62"/>
        <v>7</v>
      </c>
      <c r="J471" s="247">
        <f t="shared" si="63"/>
        <v>2.66</v>
      </c>
      <c r="K471" s="266">
        <v>3</v>
      </c>
      <c r="M471" s="58" t="str">
        <f t="shared" si="64"/>
        <v>Homology Medicines</v>
      </c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</row>
    <row r="472" spans="1:35" s="56" customFormat="1">
      <c r="A472" s="245">
        <v>43187</v>
      </c>
      <c r="B472" s="58" t="s">
        <v>7710</v>
      </c>
      <c r="C472" s="296" t="s">
        <v>1355</v>
      </c>
      <c r="D472" s="248" t="s">
        <v>1756</v>
      </c>
      <c r="E472" s="273">
        <v>11</v>
      </c>
      <c r="F472" s="247">
        <v>11</v>
      </c>
      <c r="G472" s="247">
        <v>10.8</v>
      </c>
      <c r="H472" s="254">
        <f t="shared" si="61"/>
        <v>-1.8181818181818118E-2</v>
      </c>
      <c r="I472" s="247">
        <f t="shared" si="62"/>
        <v>0</v>
      </c>
      <c r="J472" s="247">
        <f t="shared" si="63"/>
        <v>-0.19999999999999929</v>
      </c>
      <c r="K472" s="266">
        <v>1</v>
      </c>
      <c r="M472" s="58" t="str">
        <f t="shared" si="64"/>
        <v>OneSmart International Education Group</v>
      </c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</row>
    <row r="473" spans="1:35" s="56" customFormat="1">
      <c r="A473" s="245">
        <v>43188</v>
      </c>
      <c r="B473" s="58" t="s">
        <v>7711</v>
      </c>
      <c r="C473" s="296" t="s">
        <v>7712</v>
      </c>
      <c r="D473" s="248" t="s">
        <v>7713</v>
      </c>
      <c r="E473" s="273">
        <v>5</v>
      </c>
      <c r="F473" s="247">
        <v>4.6399999999999997</v>
      </c>
      <c r="G473" s="247">
        <v>4.7</v>
      </c>
      <c r="H473" s="254">
        <f t="shared" si="61"/>
        <v>-5.9999999999999963E-2</v>
      </c>
      <c r="I473" s="247">
        <f t="shared" si="62"/>
        <v>-0.36000000000000032</v>
      </c>
      <c r="J473" s="247">
        <f t="shared" si="63"/>
        <v>-0.29999999999999982</v>
      </c>
      <c r="K473" s="266">
        <v>1</v>
      </c>
      <c r="L473" s="267"/>
      <c r="M473" s="58" t="str">
        <f t="shared" si="64"/>
        <v>Genprex</v>
      </c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</row>
    <row r="474" spans="1:35" s="56" customFormat="1">
      <c r="A474" s="251">
        <v>43188</v>
      </c>
      <c r="B474" s="58" t="s">
        <v>7714</v>
      </c>
      <c r="C474" s="296" t="s">
        <v>7715</v>
      </c>
      <c r="D474" s="250" t="s">
        <v>7716</v>
      </c>
      <c r="E474" s="273">
        <v>18</v>
      </c>
      <c r="F474" s="247">
        <v>18.2</v>
      </c>
      <c r="G474" s="247">
        <v>15.55</v>
      </c>
      <c r="H474" s="254">
        <f t="shared" si="61"/>
        <v>-0.13611111111111107</v>
      </c>
      <c r="I474" s="247">
        <f t="shared" si="62"/>
        <v>0.19999999999999929</v>
      </c>
      <c r="J474" s="247">
        <f t="shared" si="63"/>
        <v>-2.4499999999999993</v>
      </c>
      <c r="K474" s="266">
        <v>2</v>
      </c>
      <c r="L474" s="267" t="s">
        <v>3006</v>
      </c>
      <c r="M474" s="58" t="str">
        <f t="shared" si="64"/>
        <v>iQIYI</v>
      </c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</row>
    <row r="475" spans="1:35" s="56" customFormat="1">
      <c r="A475" s="251">
        <v>43188</v>
      </c>
      <c r="B475" s="58" t="s">
        <v>7717</v>
      </c>
      <c r="C475" s="296" t="s">
        <v>7718</v>
      </c>
      <c r="D475" s="250" t="s">
        <v>7719</v>
      </c>
      <c r="E475" s="273">
        <v>12</v>
      </c>
      <c r="F475" s="247">
        <v>11.75</v>
      </c>
      <c r="G475" s="247">
        <v>11.11</v>
      </c>
      <c r="H475" s="254">
        <f t="shared" si="61"/>
        <v>-7.4166666666666714E-2</v>
      </c>
      <c r="I475" s="247">
        <f t="shared" si="62"/>
        <v>-0.25</v>
      </c>
      <c r="J475" s="247">
        <f t="shared" si="63"/>
        <v>-0.89000000000000057</v>
      </c>
      <c r="K475" s="266">
        <v>2</v>
      </c>
      <c r="L475" s="267" t="s">
        <v>3006</v>
      </c>
      <c r="M475" s="58" t="str">
        <f t="shared" si="64"/>
        <v>Unum Therapeutics</v>
      </c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</row>
    <row r="476" spans="1:35" s="56" customFormat="1">
      <c r="A476" s="245">
        <v>43202</v>
      </c>
      <c r="B476" s="58" t="s">
        <v>7720</v>
      </c>
      <c r="C476" s="296" t="s">
        <v>7721</v>
      </c>
      <c r="D476" s="248" t="s">
        <v>7722</v>
      </c>
      <c r="E476" s="273">
        <v>14</v>
      </c>
      <c r="F476" s="247">
        <v>20</v>
      </c>
      <c r="G476" s="247">
        <v>20</v>
      </c>
      <c r="H476" s="254">
        <f t="shared" si="61"/>
        <v>0.42857142857142855</v>
      </c>
      <c r="I476" s="247">
        <f t="shared" si="62"/>
        <v>6</v>
      </c>
      <c r="J476" s="247">
        <f t="shared" si="63"/>
        <v>6</v>
      </c>
      <c r="K476" s="266">
        <v>3</v>
      </c>
      <c r="L476" s="267"/>
      <c r="M476" s="58" t="str">
        <f t="shared" si="64"/>
        <v>Zuora</v>
      </c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</row>
    <row r="477" spans="1:35" s="56" customFormat="1">
      <c r="A477" s="245">
        <v>43203</v>
      </c>
      <c r="B477" s="58" t="s">
        <v>7723</v>
      </c>
      <c r="C477" s="296" t="s">
        <v>1758</v>
      </c>
      <c r="D477" s="250" t="s">
        <v>7724</v>
      </c>
      <c r="E477" s="273">
        <v>10</v>
      </c>
      <c r="F477" s="247">
        <v>10.1</v>
      </c>
      <c r="G477" s="247">
        <v>10.119999999999999</v>
      </c>
      <c r="H477" s="254">
        <f t="shared" si="61"/>
        <v>1.1999999999999922E-2</v>
      </c>
      <c r="I477" s="247">
        <f t="shared" si="62"/>
        <v>9.9999999999999645E-2</v>
      </c>
      <c r="J477" s="247">
        <f t="shared" si="63"/>
        <v>0.11999999999999922</v>
      </c>
      <c r="K477" s="266">
        <v>1</v>
      </c>
      <c r="L477" s="267"/>
      <c r="M477" s="58" t="str">
        <f t="shared" si="64"/>
        <v>Pure Acquisition</v>
      </c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</row>
    <row r="478" spans="1:35" s="56" customFormat="1">
      <c r="A478" s="245">
        <v>43209</v>
      </c>
      <c r="B478" s="58" t="s">
        <v>7725</v>
      </c>
      <c r="C478" s="296" t="s">
        <v>7726</v>
      </c>
      <c r="D478" s="248" t="s">
        <v>2051</v>
      </c>
      <c r="E478" s="273">
        <v>10</v>
      </c>
      <c r="F478" s="247">
        <v>10.1</v>
      </c>
      <c r="G478" s="247">
        <v>10.119999999999999</v>
      </c>
      <c r="H478" s="254">
        <f t="shared" si="61"/>
        <v>1.1999999999999922E-2</v>
      </c>
      <c r="I478" s="247">
        <f t="shared" si="62"/>
        <v>9.9999999999999645E-2</v>
      </c>
      <c r="J478" s="247">
        <f t="shared" si="63"/>
        <v>0.11999999999999922</v>
      </c>
      <c r="K478" s="266">
        <v>1</v>
      </c>
      <c r="L478" s="267"/>
      <c r="M478" s="58" t="str">
        <f t="shared" si="64"/>
        <v>GrafTech International Ltd.</v>
      </c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</row>
    <row r="479" spans="1:35" s="56" customFormat="1">
      <c r="A479" s="245">
        <v>43209</v>
      </c>
      <c r="B479" s="58" t="s">
        <v>7727</v>
      </c>
      <c r="C479" s="296" t="s">
        <v>7728</v>
      </c>
      <c r="D479" s="248" t="s">
        <v>7729</v>
      </c>
      <c r="E479" s="273">
        <v>15</v>
      </c>
      <c r="F479" s="247">
        <v>14.75</v>
      </c>
      <c r="G479" s="247">
        <v>13.55</v>
      </c>
      <c r="H479" s="254">
        <f t="shared" si="61"/>
        <v>-9.6666666666666623E-2</v>
      </c>
      <c r="I479" s="247">
        <f t="shared" si="62"/>
        <v>-0.25</v>
      </c>
      <c r="J479" s="247">
        <f t="shared" si="63"/>
        <v>-1.4499999999999993</v>
      </c>
      <c r="K479" s="266">
        <v>3</v>
      </c>
      <c r="L479" s="267" t="s">
        <v>3006</v>
      </c>
      <c r="M479" s="58" t="str">
        <f t="shared" si="64"/>
        <v>Surface Oncology</v>
      </c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</row>
    <row r="480" spans="1:35" s="56" customFormat="1">
      <c r="A480" s="245">
        <v>43210</v>
      </c>
      <c r="B480" s="58" t="s">
        <v>7730</v>
      </c>
      <c r="C480" s="296" t="s">
        <v>7731</v>
      </c>
      <c r="D480" s="248" t="s">
        <v>7732</v>
      </c>
      <c r="E480" s="273">
        <v>28</v>
      </c>
      <c r="F480" s="247">
        <v>29</v>
      </c>
      <c r="G480" s="247">
        <v>29.26</v>
      </c>
      <c r="H480" s="254">
        <f t="shared" si="61"/>
        <v>4.5000000000000054E-2</v>
      </c>
      <c r="I480" s="247">
        <f t="shared" si="62"/>
        <v>1</v>
      </c>
      <c r="J480" s="247">
        <f t="shared" si="63"/>
        <v>1.2600000000000016</v>
      </c>
      <c r="K480" s="266">
        <v>2</v>
      </c>
      <c r="L480" s="267"/>
      <c r="M480" s="58" t="str">
        <f t="shared" si="64"/>
        <v>Level One Bancorp</v>
      </c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</row>
    <row r="481" spans="1:35" s="56" customFormat="1">
      <c r="A481" s="245">
        <v>43210</v>
      </c>
      <c r="B481" s="58" t="s">
        <v>7733</v>
      </c>
      <c r="C481" s="296" t="s">
        <v>7734</v>
      </c>
      <c r="D481" s="250" t="s">
        <v>7735</v>
      </c>
      <c r="E481" s="273">
        <v>15</v>
      </c>
      <c r="F481" s="247">
        <v>16.75</v>
      </c>
      <c r="G481" s="247">
        <v>15.73</v>
      </c>
      <c r="H481" s="254">
        <f t="shared" si="61"/>
        <v>4.8666666666666698E-2</v>
      </c>
      <c r="I481" s="247">
        <f t="shared" si="62"/>
        <v>1.75</v>
      </c>
      <c r="J481" s="247">
        <f t="shared" si="63"/>
        <v>0.73000000000000043</v>
      </c>
      <c r="K481" s="266">
        <v>2</v>
      </c>
      <c r="L481" s="267"/>
      <c r="M481" s="58" t="str">
        <f t="shared" si="64"/>
        <v>Pivotal Software</v>
      </c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</row>
    <row r="482" spans="1:35" s="56" customFormat="1">
      <c r="A482" s="245">
        <v>43216</v>
      </c>
      <c r="B482" s="58" t="s">
        <v>7736</v>
      </c>
      <c r="C482" s="296" t="s">
        <v>7737</v>
      </c>
      <c r="D482" s="248" t="s">
        <v>7738</v>
      </c>
      <c r="E482" s="273">
        <v>21</v>
      </c>
      <c r="F482" s="247">
        <v>28.9</v>
      </c>
      <c r="G482" s="247">
        <v>31.21</v>
      </c>
      <c r="H482" s="254">
        <f t="shared" si="61"/>
        <v>0.48619047619047623</v>
      </c>
      <c r="I482" s="247">
        <f t="shared" si="62"/>
        <v>7.8999999999999986</v>
      </c>
      <c r="J482" s="247">
        <f t="shared" si="63"/>
        <v>10.210000000000001</v>
      </c>
      <c r="K482" s="266">
        <v>3</v>
      </c>
      <c r="M482" s="58" t="str">
        <f t="shared" si="64"/>
        <v>Ceridian HCM Holding</v>
      </c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</row>
    <row r="483" spans="1:35" s="56" customFormat="1">
      <c r="A483" s="245">
        <v>43216</v>
      </c>
      <c r="B483" s="58" t="s">
        <v>7739</v>
      </c>
      <c r="C483" s="296" t="s">
        <v>7740</v>
      </c>
      <c r="D483" s="248" t="s">
        <v>7741</v>
      </c>
      <c r="E483" s="273">
        <v>16</v>
      </c>
      <c r="F483" s="247">
        <v>23</v>
      </c>
      <c r="G483" s="247">
        <v>26.95</v>
      </c>
      <c r="H483" s="254">
        <f t="shared" si="61"/>
        <v>0.68437499999999996</v>
      </c>
      <c r="I483" s="247">
        <f t="shared" si="62"/>
        <v>7</v>
      </c>
      <c r="J483" s="247">
        <f t="shared" si="63"/>
        <v>10.95</v>
      </c>
      <c r="K483" s="266">
        <v>3</v>
      </c>
      <c r="M483" s="58" t="str">
        <f t="shared" si="64"/>
        <v>nLIGHT</v>
      </c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</row>
    <row r="484" spans="1:35" s="56" customFormat="1">
      <c r="A484" s="245">
        <v>43217</v>
      </c>
      <c r="B484" s="58" t="s">
        <v>7742</v>
      </c>
      <c r="C484" s="296" t="s">
        <v>7743</v>
      </c>
      <c r="D484" s="248" t="s">
        <v>5415</v>
      </c>
      <c r="E484" s="273">
        <v>29</v>
      </c>
      <c r="F484" s="247">
        <v>38</v>
      </c>
      <c r="G484" s="247">
        <v>39.729999999999997</v>
      </c>
      <c r="H484" s="254">
        <f t="shared" si="61"/>
        <v>0.36999999999999988</v>
      </c>
      <c r="I484" s="247">
        <f t="shared" si="62"/>
        <v>9</v>
      </c>
      <c r="J484" s="247">
        <f t="shared" si="63"/>
        <v>10.729999999999997</v>
      </c>
      <c r="K484" s="266">
        <v>3</v>
      </c>
      <c r="M484" s="58" t="str">
        <f t="shared" si="64"/>
        <v>DocuSign</v>
      </c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</row>
    <row r="485" spans="1:35" s="56" customFormat="1">
      <c r="A485" s="245">
        <v>43217</v>
      </c>
      <c r="B485" s="58" t="s">
        <v>7744</v>
      </c>
      <c r="C485" s="296" t="s">
        <v>7745</v>
      </c>
      <c r="D485" s="248" t="s">
        <v>2086</v>
      </c>
      <c r="E485" s="273">
        <v>10</v>
      </c>
      <c r="F485" s="247">
        <v>12</v>
      </c>
      <c r="G485" s="247">
        <v>15.75</v>
      </c>
      <c r="H485" s="254">
        <f t="shared" si="61"/>
        <v>0.57499999999999996</v>
      </c>
      <c r="I485" s="247">
        <f t="shared" si="62"/>
        <v>2</v>
      </c>
      <c r="J485" s="247">
        <f t="shared" si="63"/>
        <v>5.75</v>
      </c>
      <c r="K485" s="266">
        <v>1</v>
      </c>
      <c r="M485" s="58" t="str">
        <f t="shared" si="64"/>
        <v>Goosehead Insurance</v>
      </c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</row>
    <row r="486" spans="1:35" s="56" customFormat="1">
      <c r="A486" s="245">
        <v>43217</v>
      </c>
      <c r="B486" s="58" t="s">
        <v>7746</v>
      </c>
      <c r="C486" s="296" t="s">
        <v>7747</v>
      </c>
      <c r="D486" s="248" t="s">
        <v>7748</v>
      </c>
      <c r="E486" s="273">
        <v>15</v>
      </c>
      <c r="F486" s="247">
        <v>18.399999999999999</v>
      </c>
      <c r="G486" s="247">
        <v>19.5</v>
      </c>
      <c r="H486" s="254">
        <f t="shared" si="61"/>
        <v>0.3</v>
      </c>
      <c r="I486" s="247">
        <f t="shared" si="62"/>
        <v>3.3999999999999986</v>
      </c>
      <c r="J486" s="247">
        <f t="shared" si="63"/>
        <v>4.5</v>
      </c>
      <c r="K486" s="266">
        <v>3</v>
      </c>
      <c r="M486" s="58" t="str">
        <f t="shared" si="64"/>
        <v>Smartsheet</v>
      </c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</row>
    <row r="487" spans="1:35" s="56" customFormat="1">
      <c r="A487" s="245">
        <v>43222</v>
      </c>
      <c r="B487" s="58" t="s">
        <v>7749</v>
      </c>
      <c r="C487" s="296" t="s">
        <v>7750</v>
      </c>
      <c r="D487" s="248" t="s">
        <v>7751</v>
      </c>
      <c r="E487" s="273">
        <v>17</v>
      </c>
      <c r="F487" s="247">
        <v>17</v>
      </c>
      <c r="G487" s="247">
        <v>15.5</v>
      </c>
      <c r="H487" s="254">
        <f t="shared" si="61"/>
        <v>-8.8235294117647065E-2</v>
      </c>
      <c r="I487" s="247">
        <f t="shared" si="62"/>
        <v>0</v>
      </c>
      <c r="J487" s="247">
        <f t="shared" si="63"/>
        <v>-1.5</v>
      </c>
      <c r="K487" s="266">
        <v>1</v>
      </c>
      <c r="M487" s="58" t="str">
        <f t="shared" si="64"/>
        <v>PermRock Royalty Trust</v>
      </c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</row>
    <row r="488" spans="1:35" s="56" customFormat="1">
      <c r="A488" s="245">
        <v>43223</v>
      </c>
      <c r="B488" s="58" t="s">
        <v>7752</v>
      </c>
      <c r="C488" s="296" t="s">
        <v>7753</v>
      </c>
      <c r="D488" s="248" t="s">
        <v>6695</v>
      </c>
      <c r="E488" s="273">
        <v>16</v>
      </c>
      <c r="F488" s="247">
        <v>24.49</v>
      </c>
      <c r="G488" s="247">
        <v>24.98</v>
      </c>
      <c r="H488" s="254">
        <f t="shared" si="61"/>
        <v>0.56125000000000003</v>
      </c>
      <c r="I488" s="247">
        <f t="shared" si="62"/>
        <v>8.4899999999999984</v>
      </c>
      <c r="J488" s="247">
        <f t="shared" si="63"/>
        <v>8.98</v>
      </c>
      <c r="K488" s="266">
        <v>3</v>
      </c>
      <c r="M488" s="58" t="str">
        <f t="shared" si="64"/>
        <v>Inspire Medical Systems</v>
      </c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</row>
    <row r="489" spans="1:35" s="56" customFormat="1">
      <c r="A489" s="245">
        <v>43223</v>
      </c>
      <c r="B489" s="58" t="s">
        <v>7754</v>
      </c>
      <c r="C489" s="296" t="s">
        <v>8186</v>
      </c>
      <c r="D489" s="248" t="s">
        <v>7755</v>
      </c>
      <c r="E489" s="273">
        <v>17</v>
      </c>
      <c r="F489" s="247">
        <v>19</v>
      </c>
      <c r="G489" s="247">
        <v>16.649999999999999</v>
      </c>
      <c r="H489" s="254">
        <f t="shared" si="61"/>
        <v>-2.058823529411773E-2</v>
      </c>
      <c r="I489" s="247">
        <f t="shared" si="62"/>
        <v>2</v>
      </c>
      <c r="J489" s="247">
        <f t="shared" si="63"/>
        <v>-0.35000000000000142</v>
      </c>
      <c r="K489" s="266">
        <v>1</v>
      </c>
      <c r="M489" s="58" t="str">
        <f t="shared" si="64"/>
        <v>Unity Biotechnology</v>
      </c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</row>
    <row r="490" spans="1:35" s="56" customFormat="1">
      <c r="A490" s="245">
        <v>43224</v>
      </c>
      <c r="B490" s="58" t="s">
        <v>7756</v>
      </c>
      <c r="C490" s="296" t="s">
        <v>7757</v>
      </c>
      <c r="D490" s="248" t="s">
        <v>5415</v>
      </c>
      <c r="E490" s="273">
        <v>19</v>
      </c>
      <c r="F490" s="247">
        <v>24.7</v>
      </c>
      <c r="G490" s="247">
        <v>23.94</v>
      </c>
      <c r="H490" s="254">
        <f t="shared" si="61"/>
        <v>0.26000000000000006</v>
      </c>
      <c r="I490" s="247">
        <f t="shared" si="62"/>
        <v>5.6999999999999993</v>
      </c>
      <c r="J490" s="247">
        <f t="shared" si="63"/>
        <v>4.9400000000000013</v>
      </c>
      <c r="K490" s="266">
        <v>3</v>
      </c>
      <c r="M490" s="58" t="str">
        <f t="shared" si="64"/>
        <v>Carbon Black</v>
      </c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</row>
    <row r="491" spans="1:35" s="56" customFormat="1">
      <c r="A491" s="245">
        <v>43224</v>
      </c>
      <c r="B491" s="58" t="s">
        <v>7758</v>
      </c>
      <c r="C491" s="296" t="s">
        <v>7759</v>
      </c>
      <c r="D491" s="248" t="s">
        <v>7760</v>
      </c>
      <c r="E491" s="273">
        <v>12</v>
      </c>
      <c r="F491" s="247">
        <v>13</v>
      </c>
      <c r="G491" s="247">
        <v>12.1</v>
      </c>
      <c r="H491" s="254">
        <f t="shared" si="61"/>
        <v>8.3333333333333037E-3</v>
      </c>
      <c r="I491" s="247">
        <f t="shared" si="62"/>
        <v>1</v>
      </c>
      <c r="J491" s="247">
        <f t="shared" si="63"/>
        <v>9.9999999999999645E-2</v>
      </c>
      <c r="K491" s="266">
        <v>1</v>
      </c>
      <c r="M491" s="58" t="str">
        <f t="shared" si="64"/>
        <v>Construction Partners</v>
      </c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</row>
    <row r="492" spans="1:35" s="56" customFormat="1">
      <c r="A492" s="245">
        <v>43224</v>
      </c>
      <c r="B492" s="58" t="s">
        <v>7761</v>
      </c>
      <c r="C492" s="296" t="s">
        <v>7762</v>
      </c>
      <c r="D492" s="248" t="s">
        <v>7763</v>
      </c>
      <c r="E492" s="273">
        <v>21</v>
      </c>
      <c r="F492" s="247">
        <v>22</v>
      </c>
      <c r="G492" s="247">
        <v>21.85</v>
      </c>
      <c r="H492" s="254">
        <f t="shared" ref="H492:H533" si="65">(G492-E492)/E492</f>
        <v>4.0476190476190541E-2</v>
      </c>
      <c r="I492" s="247">
        <f t="shared" ref="I492:I555" si="66">(F492-E492)</f>
        <v>1</v>
      </c>
      <c r="J492" s="247">
        <f t="shared" ref="J492:J503" si="67">G492-E492</f>
        <v>0.85000000000000142</v>
      </c>
      <c r="K492" s="266">
        <v>2</v>
      </c>
      <c r="M492" s="58" t="str">
        <f t="shared" si="64"/>
        <v>Spirit of Texas Bancshares</v>
      </c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</row>
    <row r="493" spans="1:35" s="56" customFormat="1">
      <c r="A493" s="245">
        <v>43229</v>
      </c>
      <c r="B493" s="58" t="s">
        <v>7764</v>
      </c>
      <c r="C493" s="296" t="s">
        <v>7765</v>
      </c>
      <c r="D493" s="248" t="s">
        <v>7766</v>
      </c>
      <c r="E493" s="273">
        <v>16</v>
      </c>
      <c r="F493" s="247">
        <v>16</v>
      </c>
      <c r="G493" s="247">
        <v>16.25</v>
      </c>
      <c r="H493" s="254">
        <f t="shared" si="65"/>
        <v>1.5625E-2</v>
      </c>
      <c r="I493" s="247">
        <f t="shared" si="66"/>
        <v>0</v>
      </c>
      <c r="J493" s="247">
        <f t="shared" si="67"/>
        <v>0.25</v>
      </c>
      <c r="K493" s="266">
        <v>3</v>
      </c>
      <c r="L493" s="267" t="s">
        <v>3006</v>
      </c>
      <c r="M493" s="58" t="str">
        <f t="shared" si="64"/>
        <v>Evelo Biosciences</v>
      </c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</row>
    <row r="494" spans="1:35" s="56" customFormat="1">
      <c r="A494" s="245">
        <v>43229</v>
      </c>
      <c r="B494" s="58" t="s">
        <v>7767</v>
      </c>
      <c r="C494" s="296" t="s">
        <v>7768</v>
      </c>
      <c r="D494" s="248" t="s">
        <v>7769</v>
      </c>
      <c r="E494" s="273">
        <v>34</v>
      </c>
      <c r="F494" s="247">
        <v>36.25</v>
      </c>
      <c r="G494" s="247">
        <v>37.159999999999997</v>
      </c>
      <c r="H494" s="254">
        <f t="shared" si="65"/>
        <v>9.2941176470588138E-2</v>
      </c>
      <c r="I494" s="247">
        <f t="shared" si="66"/>
        <v>2.25</v>
      </c>
      <c r="J494" s="247">
        <f t="shared" si="67"/>
        <v>3.1599999999999966</v>
      </c>
      <c r="K494" s="266">
        <v>2</v>
      </c>
      <c r="M494" s="58" t="str">
        <f t="shared" si="64"/>
        <v>Origin Bancorp</v>
      </c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</row>
    <row r="495" spans="1:35" s="56" customFormat="1">
      <c r="A495" s="245">
        <v>43230</v>
      </c>
      <c r="B495" s="58" t="s">
        <v>7770</v>
      </c>
      <c r="C495" s="296" t="s">
        <v>7771</v>
      </c>
      <c r="D495" s="248" t="s">
        <v>7449</v>
      </c>
      <c r="E495" s="273">
        <v>20</v>
      </c>
      <c r="F495" s="247">
        <v>19.75</v>
      </c>
      <c r="G495" s="247">
        <v>20.34</v>
      </c>
      <c r="H495" s="254">
        <f t="shared" si="65"/>
        <v>1.6999999999999994E-2</v>
      </c>
      <c r="I495" s="247">
        <f t="shared" si="66"/>
        <v>-0.25</v>
      </c>
      <c r="J495" s="247">
        <f t="shared" si="67"/>
        <v>0.33999999999999986</v>
      </c>
      <c r="K495" s="266">
        <v>1</v>
      </c>
      <c r="M495" s="58" t="str">
        <f t="shared" si="64"/>
        <v>AXA Equitable Holdings</v>
      </c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</row>
    <row r="496" spans="1:35" s="56" customFormat="1">
      <c r="A496" s="245">
        <v>43231</v>
      </c>
      <c r="B496" s="58" t="s">
        <v>7772</v>
      </c>
      <c r="C496" s="296" t="s">
        <v>7773</v>
      </c>
      <c r="D496" s="248" t="s">
        <v>7774</v>
      </c>
      <c r="E496" s="273">
        <v>12</v>
      </c>
      <c r="F496" s="247">
        <v>15.5</v>
      </c>
      <c r="G496" s="247">
        <v>16.059999999999999</v>
      </c>
      <c r="H496" s="254">
        <f t="shared" si="65"/>
        <v>0.33833333333333321</v>
      </c>
      <c r="I496" s="247">
        <f t="shared" si="66"/>
        <v>3.5</v>
      </c>
      <c r="J496" s="247">
        <f t="shared" si="67"/>
        <v>4.0599999999999987</v>
      </c>
      <c r="K496" s="266">
        <v>2</v>
      </c>
      <c r="M496" s="58" t="str">
        <f t="shared" si="64"/>
        <v>HUYA</v>
      </c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</row>
    <row r="497" spans="1:35" s="56" customFormat="1">
      <c r="A497" s="251">
        <v>43235</v>
      </c>
      <c r="B497" s="58" t="s">
        <v>7775</v>
      </c>
      <c r="C497" s="296" t="s">
        <v>7776</v>
      </c>
      <c r="D497" s="250" t="s">
        <v>7575</v>
      </c>
      <c r="E497" s="273">
        <v>10</v>
      </c>
      <c r="F497" s="247">
        <v>10</v>
      </c>
      <c r="G497" s="247">
        <v>10.01</v>
      </c>
      <c r="H497" s="254">
        <f t="shared" si="65"/>
        <v>9.9999999999997877E-4</v>
      </c>
      <c r="I497" s="247">
        <f t="shared" si="66"/>
        <v>0</v>
      </c>
      <c r="J497" s="247">
        <f t="shared" si="67"/>
        <v>9.9999999999997868E-3</v>
      </c>
      <c r="K497" s="266">
        <v>1</v>
      </c>
      <c r="M497" s="58" t="str">
        <f t="shared" si="64"/>
        <v>Trinity Merger</v>
      </c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</row>
    <row r="498" spans="1:35" s="56" customFormat="1">
      <c r="A498" s="251">
        <v>43236</v>
      </c>
      <c r="B498" s="58" t="s">
        <v>7777</v>
      </c>
      <c r="C498" s="296" t="s">
        <v>7778</v>
      </c>
      <c r="D498" s="250" t="s">
        <v>7540</v>
      </c>
      <c r="E498" s="273">
        <v>10</v>
      </c>
      <c r="F498" s="247">
        <v>10</v>
      </c>
      <c r="G498" s="247">
        <v>10</v>
      </c>
      <c r="H498" s="254">
        <f t="shared" si="65"/>
        <v>0</v>
      </c>
      <c r="I498" s="247">
        <f t="shared" si="66"/>
        <v>0</v>
      </c>
      <c r="J498" s="247">
        <f t="shared" si="67"/>
        <v>0</v>
      </c>
      <c r="K498" s="266">
        <v>1</v>
      </c>
      <c r="M498" s="58" t="str">
        <f t="shared" si="64"/>
        <v>VectoIQ Acquisition</v>
      </c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</row>
    <row r="499" spans="1:35" s="56" customFormat="1">
      <c r="A499" s="245">
        <v>43237</v>
      </c>
      <c r="B499" s="58" t="s">
        <v>7779</v>
      </c>
      <c r="C499" s="296" t="s">
        <v>7780</v>
      </c>
      <c r="D499" s="248" t="s">
        <v>7781</v>
      </c>
      <c r="E499" s="273">
        <v>15</v>
      </c>
      <c r="F499" s="247">
        <v>20</v>
      </c>
      <c r="G499" s="247">
        <v>20</v>
      </c>
      <c r="H499" s="254">
        <f t="shared" si="65"/>
        <v>0.33333333333333331</v>
      </c>
      <c r="I499" s="247">
        <f t="shared" si="66"/>
        <v>5</v>
      </c>
      <c r="J499" s="247">
        <f t="shared" si="67"/>
        <v>5</v>
      </c>
      <c r="K499" s="266">
        <v>3</v>
      </c>
      <c r="M499" s="58" t="str">
        <f t="shared" si="64"/>
        <v>Pluralsight</v>
      </c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</row>
    <row r="500" spans="1:35" s="56" customFormat="1">
      <c r="A500" s="251">
        <v>43243</v>
      </c>
      <c r="B500" s="58" t="s">
        <v>7782</v>
      </c>
      <c r="C500" s="296" t="s">
        <v>7783</v>
      </c>
      <c r="D500" s="250" t="s">
        <v>7784</v>
      </c>
      <c r="E500" s="273">
        <v>14</v>
      </c>
      <c r="F500" s="247">
        <v>20.5</v>
      </c>
      <c r="G500" s="247">
        <v>19.02</v>
      </c>
      <c r="H500" s="254">
        <f t="shared" si="65"/>
        <v>0.35857142857142854</v>
      </c>
      <c r="I500" s="247">
        <f t="shared" si="66"/>
        <v>6.5</v>
      </c>
      <c r="J500" s="247">
        <f t="shared" si="67"/>
        <v>5.0199999999999996</v>
      </c>
      <c r="K500" s="266">
        <v>3</v>
      </c>
      <c r="L500" s="267"/>
      <c r="M500" s="58" t="str">
        <f t="shared" si="64"/>
        <v>EVO Payments</v>
      </c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</row>
    <row r="501" spans="1:35" s="56" customFormat="1">
      <c r="A501" s="251">
        <v>43244</v>
      </c>
      <c r="B501" s="58" t="s">
        <v>7785</v>
      </c>
      <c r="C501" s="296" t="s">
        <v>7786</v>
      </c>
      <c r="D501" s="250" t="s">
        <v>7787</v>
      </c>
      <c r="E501" s="273">
        <v>5.25</v>
      </c>
      <c r="F501" s="247">
        <v>5.75</v>
      </c>
      <c r="G501" s="247">
        <v>5.51</v>
      </c>
      <c r="H501" s="254">
        <f t="shared" si="65"/>
        <v>4.9523809523809484E-2</v>
      </c>
      <c r="I501" s="247">
        <f t="shared" si="66"/>
        <v>0.5</v>
      </c>
      <c r="J501" s="247">
        <f t="shared" si="67"/>
        <v>0.25999999999999979</v>
      </c>
      <c r="K501" s="266" t="s">
        <v>5829</v>
      </c>
      <c r="L501" s="267"/>
      <c r="M501" s="58" t="str">
        <f t="shared" si="64"/>
        <v>CLPS Incorporation</v>
      </c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</row>
    <row r="502" spans="1:35" s="56" customFormat="1">
      <c r="A502" s="245">
        <v>43244</v>
      </c>
      <c r="B502" s="58" t="s">
        <v>7788</v>
      </c>
      <c r="C502" s="296" t="s">
        <v>7789</v>
      </c>
      <c r="D502" s="58" t="s">
        <v>7790</v>
      </c>
      <c r="E502" s="273">
        <v>23</v>
      </c>
      <c r="F502" s="247">
        <v>22.15</v>
      </c>
      <c r="G502" s="247">
        <v>23.36</v>
      </c>
      <c r="H502" s="254">
        <f t="shared" si="65"/>
        <v>1.5652173913043455E-2</v>
      </c>
      <c r="I502" s="247">
        <f t="shared" si="66"/>
        <v>-0.85000000000000142</v>
      </c>
      <c r="J502" s="247">
        <f t="shared" si="67"/>
        <v>0.35999999999999943</v>
      </c>
      <c r="K502" s="266">
        <v>3</v>
      </c>
      <c r="L502" s="267" t="s">
        <v>3006</v>
      </c>
      <c r="M502" s="58" t="str">
        <f t="shared" si="64"/>
        <v>GreenSky</v>
      </c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</row>
    <row r="503" spans="1:35" s="56" customFormat="1">
      <c r="A503" s="245">
        <v>43244</v>
      </c>
      <c r="B503" s="58" t="s">
        <v>7791</v>
      </c>
      <c r="C503" s="296" t="s">
        <v>7792</v>
      </c>
      <c r="D503" s="248" t="s">
        <v>5947</v>
      </c>
      <c r="E503" s="273">
        <v>18</v>
      </c>
      <c r="F503" s="247">
        <v>24.45</v>
      </c>
      <c r="G503" s="247">
        <v>19.47</v>
      </c>
      <c r="H503" s="254">
        <f t="shared" si="65"/>
        <v>8.166666666666661E-2</v>
      </c>
      <c r="I503" s="247">
        <f t="shared" si="66"/>
        <v>6.4499999999999993</v>
      </c>
      <c r="J503" s="247">
        <f t="shared" si="67"/>
        <v>1.4699999999999989</v>
      </c>
      <c r="K503" s="266">
        <v>3</v>
      </c>
      <c r="L503" s="267"/>
      <c r="M503" s="58" t="str">
        <f t="shared" si="64"/>
        <v>Kiniksa Pharmaceuticals</v>
      </c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</row>
    <row r="504" spans="1:35" s="56" customFormat="1">
      <c r="A504" s="245">
        <v>43244</v>
      </c>
      <c r="B504" s="58" t="s">
        <v>7793</v>
      </c>
      <c r="C504" s="296" t="s">
        <v>7794</v>
      </c>
      <c r="D504" s="248" t="s">
        <v>7795</v>
      </c>
      <c r="E504" s="273">
        <v>14</v>
      </c>
      <c r="F504" s="247">
        <v>14.25</v>
      </c>
      <c r="G504" s="247">
        <v>15.5</v>
      </c>
      <c r="H504" s="254">
        <f t="shared" si="65"/>
        <v>0.10714285714285714</v>
      </c>
      <c r="I504" s="247">
        <f t="shared" si="66"/>
        <v>0.25</v>
      </c>
      <c r="J504" s="247">
        <v>15</v>
      </c>
      <c r="K504" s="266">
        <v>1</v>
      </c>
      <c r="L504" s="267"/>
      <c r="M504" s="58" t="str">
        <f t="shared" si="64"/>
        <v>Scholar Rock Holding</v>
      </c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</row>
    <row r="505" spans="1:35" s="58" customFormat="1">
      <c r="A505" s="245">
        <v>43245</v>
      </c>
      <c r="B505" s="58" t="s">
        <v>7796</v>
      </c>
      <c r="C505" s="296" t="s">
        <v>7797</v>
      </c>
      <c r="D505" s="248" t="s">
        <v>6720</v>
      </c>
      <c r="E505" s="273">
        <v>13</v>
      </c>
      <c r="F505" s="247">
        <v>12.7</v>
      </c>
      <c r="G505" s="247">
        <v>12.85</v>
      </c>
      <c r="H505" s="254">
        <f t="shared" si="65"/>
        <v>-1.1538461538461565E-2</v>
      </c>
      <c r="I505" s="247">
        <f t="shared" si="66"/>
        <v>-0.30000000000000071</v>
      </c>
      <c r="J505" s="247">
        <f t="shared" ref="J505:J568" si="68">G505-E505</f>
        <v>-0.15000000000000036</v>
      </c>
      <c r="K505" s="266">
        <v>1</v>
      </c>
      <c r="L505" s="267"/>
      <c r="M505" s="58" t="str">
        <f t="shared" si="64"/>
        <v>Iterum Therapeutics plc</v>
      </c>
    </row>
    <row r="506" spans="1:35" s="58" customFormat="1">
      <c r="A506" s="245">
        <v>43250</v>
      </c>
      <c r="B506" s="274" t="s">
        <v>7798</v>
      </c>
      <c r="C506" s="296" t="s">
        <v>7799</v>
      </c>
      <c r="D506" s="250" t="s">
        <v>7800</v>
      </c>
      <c r="E506" s="273">
        <v>10</v>
      </c>
      <c r="F506" s="247">
        <v>10.01</v>
      </c>
      <c r="G506" s="247">
        <v>10.029999999999999</v>
      </c>
      <c r="H506" s="254">
        <f t="shared" si="65"/>
        <v>2.9999999999999359E-3</v>
      </c>
      <c r="I506" s="247">
        <f t="shared" si="66"/>
        <v>9.9999999999997868E-3</v>
      </c>
      <c r="J506" s="247">
        <f t="shared" si="68"/>
        <v>2.9999999999999361E-2</v>
      </c>
      <c r="K506" s="266">
        <v>1</v>
      </c>
      <c r="L506" s="254"/>
      <c r="M506" s="58" t="str">
        <f t="shared" si="64"/>
        <v>Trident Acquisitions</v>
      </c>
    </row>
    <row r="507" spans="1:35" s="58" customFormat="1">
      <c r="A507" s="245">
        <v>43259</v>
      </c>
      <c r="B507" s="58" t="s">
        <v>7801</v>
      </c>
      <c r="C507" s="296" t="s">
        <v>7802</v>
      </c>
      <c r="D507" s="248" t="s">
        <v>7803</v>
      </c>
      <c r="E507" s="273">
        <v>15</v>
      </c>
      <c r="F507" s="247">
        <v>15.1</v>
      </c>
      <c r="G507" s="247">
        <v>15</v>
      </c>
      <c r="H507" s="254">
        <f t="shared" si="65"/>
        <v>0</v>
      </c>
      <c r="I507" s="247">
        <f t="shared" si="66"/>
        <v>9.9999999999999645E-2</v>
      </c>
      <c r="J507" s="247">
        <f t="shared" si="68"/>
        <v>0</v>
      </c>
      <c r="K507" s="266">
        <v>1</v>
      </c>
      <c r="L507" s="123"/>
      <c r="M507" s="58" t="str">
        <f t="shared" si="64"/>
        <v>MeiraGTx Holdings plc</v>
      </c>
    </row>
    <row r="508" spans="1:35" s="56" customFormat="1" ht="15" customHeight="1">
      <c r="A508" s="245">
        <v>43263</v>
      </c>
      <c r="B508" s="58" t="s">
        <v>7804</v>
      </c>
      <c r="C508" s="296" t="s">
        <v>7805</v>
      </c>
      <c r="D508" s="248" t="s">
        <v>4807</v>
      </c>
      <c r="E508" s="273">
        <v>10</v>
      </c>
      <c r="F508" s="247">
        <v>10.15</v>
      </c>
      <c r="G508" s="247">
        <v>10.16</v>
      </c>
      <c r="H508" s="254">
        <f t="shared" si="65"/>
        <v>1.6000000000000014E-2</v>
      </c>
      <c r="I508" s="247">
        <f t="shared" si="66"/>
        <v>0.15000000000000036</v>
      </c>
      <c r="J508" s="247">
        <f t="shared" si="68"/>
        <v>0.16000000000000014</v>
      </c>
      <c r="K508" s="266">
        <v>1</v>
      </c>
      <c r="L508" s="123"/>
      <c r="M508" s="58" t="str">
        <f t="shared" si="64"/>
        <v>Far Point Acquisition</v>
      </c>
    </row>
    <row r="509" spans="1:35" s="56" customFormat="1">
      <c r="A509" s="245">
        <v>43265</v>
      </c>
      <c r="B509" s="58" t="s">
        <v>7806</v>
      </c>
      <c r="C509" s="296" t="s">
        <v>7807</v>
      </c>
      <c r="D509" s="248" t="s">
        <v>7808</v>
      </c>
      <c r="E509" s="273">
        <v>12</v>
      </c>
      <c r="F509" s="247">
        <v>11.75</v>
      </c>
      <c r="G509" s="247">
        <v>12</v>
      </c>
      <c r="H509" s="254">
        <f t="shared" si="65"/>
        <v>0</v>
      </c>
      <c r="I509" s="247">
        <f t="shared" si="66"/>
        <v>-0.25</v>
      </c>
      <c r="J509" s="247">
        <f t="shared" si="68"/>
        <v>0</v>
      </c>
      <c r="K509" s="266">
        <v>1</v>
      </c>
      <c r="L509" s="123"/>
      <c r="M509" s="58" t="str">
        <f t="shared" si="64"/>
        <v>Charah Solutions</v>
      </c>
    </row>
    <row r="510" spans="1:35" s="56" customFormat="1">
      <c r="A510" s="245">
        <v>43265</v>
      </c>
      <c r="B510" s="58" t="s">
        <v>7809</v>
      </c>
      <c r="C510" s="296" t="s">
        <v>7810</v>
      </c>
      <c r="D510" s="248" t="s">
        <v>7811</v>
      </c>
      <c r="E510" s="273">
        <v>16</v>
      </c>
      <c r="F510" s="247">
        <v>16.3</v>
      </c>
      <c r="G510" s="247">
        <v>16.68</v>
      </c>
      <c r="H510" s="254">
        <f t="shared" si="65"/>
        <v>4.2499999999999982E-2</v>
      </c>
      <c r="I510" s="247">
        <f t="shared" si="66"/>
        <v>0.30000000000000071</v>
      </c>
      <c r="J510" s="247">
        <f t="shared" si="68"/>
        <v>0.67999999999999972</v>
      </c>
      <c r="K510" s="266">
        <v>1</v>
      </c>
      <c r="L510" s="123"/>
      <c r="M510" s="58" t="str">
        <f t="shared" si="64"/>
        <v>U.S. Xpress Enterprises (USX)</v>
      </c>
    </row>
    <row r="511" spans="1:35" s="56" customFormat="1">
      <c r="A511" s="245">
        <v>43266</v>
      </c>
      <c r="B511" s="58" t="s">
        <v>7812</v>
      </c>
      <c r="C511" s="296" t="s">
        <v>7813</v>
      </c>
      <c r="D511" s="248" t="s">
        <v>7814</v>
      </c>
      <c r="E511" s="273">
        <v>24</v>
      </c>
      <c r="F511" s="247">
        <v>35</v>
      </c>
      <c r="G511" s="247">
        <v>44.94</v>
      </c>
      <c r="H511" s="254">
        <f t="shared" si="65"/>
        <v>0.87249999999999994</v>
      </c>
      <c r="I511" s="247">
        <f t="shared" si="66"/>
        <v>11</v>
      </c>
      <c r="J511" s="247">
        <f t="shared" si="68"/>
        <v>20.939999999999998</v>
      </c>
      <c r="K511" s="266">
        <v>3</v>
      </c>
      <c r="L511" s="254"/>
      <c r="M511" s="58" t="str">
        <f t="shared" si="64"/>
        <v>Avalara</v>
      </c>
    </row>
    <row r="512" spans="1:35" s="59" customFormat="1" ht="15.6">
      <c r="A512" s="245">
        <v>43266</v>
      </c>
      <c r="B512" s="58" t="s">
        <v>7815</v>
      </c>
      <c r="C512" s="296" t="s">
        <v>7816</v>
      </c>
      <c r="D512" s="248" t="s">
        <v>7817</v>
      </c>
      <c r="E512" s="273">
        <v>17</v>
      </c>
      <c r="F512" s="247">
        <v>17</v>
      </c>
      <c r="G512" s="247">
        <v>21</v>
      </c>
      <c r="H512" s="254">
        <f t="shared" si="65"/>
        <v>0.23529411764705882</v>
      </c>
      <c r="I512" s="247">
        <f t="shared" si="66"/>
        <v>0</v>
      </c>
      <c r="J512" s="247">
        <f t="shared" si="68"/>
        <v>4</v>
      </c>
      <c r="K512" s="266">
        <v>1</v>
      </c>
      <c r="L512" s="254"/>
      <c r="M512" s="58" t="str">
        <f t="shared" si="64"/>
        <v>Puxin Ltd.</v>
      </c>
    </row>
    <row r="513" spans="1:13" s="59" customFormat="1" ht="15.6">
      <c r="A513" s="245">
        <v>43266</v>
      </c>
      <c r="B513" s="58" t="s">
        <v>7818</v>
      </c>
      <c r="C513" s="296" t="s">
        <v>7819</v>
      </c>
      <c r="D513" s="248" t="s">
        <v>7820</v>
      </c>
      <c r="E513" s="273">
        <v>15</v>
      </c>
      <c r="F513" s="247">
        <v>20</v>
      </c>
      <c r="G513" s="247">
        <v>17.5</v>
      </c>
      <c r="H513" s="254">
        <f t="shared" si="65"/>
        <v>0.16666666666666666</v>
      </c>
      <c r="I513" s="247">
        <f t="shared" si="66"/>
        <v>5</v>
      </c>
      <c r="J513" s="247">
        <f t="shared" si="68"/>
        <v>2.5</v>
      </c>
      <c r="K513" s="266">
        <v>1</v>
      </c>
      <c r="L513" s="254"/>
      <c r="M513" s="58" t="str">
        <f t="shared" si="64"/>
        <v>Verrica Pharmaceuticals</v>
      </c>
    </row>
    <row r="514" spans="1:13" s="56" customFormat="1">
      <c r="A514" s="245">
        <v>43270</v>
      </c>
      <c r="B514" s="58" t="s">
        <v>7821</v>
      </c>
      <c r="C514" s="296" t="s">
        <v>7822</v>
      </c>
      <c r="D514" s="248" t="s">
        <v>7823</v>
      </c>
      <c r="E514" s="273">
        <v>10</v>
      </c>
      <c r="F514" s="247">
        <v>10.050000000000001</v>
      </c>
      <c r="G514" s="247">
        <v>10.050000000000001</v>
      </c>
      <c r="H514" s="254">
        <f t="shared" si="65"/>
        <v>5.0000000000000712E-3</v>
      </c>
      <c r="I514" s="247">
        <f t="shared" si="66"/>
        <v>5.0000000000000711E-2</v>
      </c>
      <c r="J514" s="247">
        <f t="shared" si="68"/>
        <v>5.0000000000000711E-2</v>
      </c>
      <c r="K514" s="266">
        <v>1</v>
      </c>
      <c r="L514" s="254"/>
      <c r="M514" s="58" t="str">
        <f t="shared" si="64"/>
        <v>Thunder Bridge Acquisition</v>
      </c>
    </row>
    <row r="515" spans="1:13" s="56" customFormat="1">
      <c r="A515" s="245">
        <v>43271</v>
      </c>
      <c r="B515" s="58" t="s">
        <v>7824</v>
      </c>
      <c r="C515" s="296" t="s">
        <v>7825</v>
      </c>
      <c r="D515" s="248" t="s">
        <v>2086</v>
      </c>
      <c r="E515" s="273">
        <v>17</v>
      </c>
      <c r="F515" s="247">
        <v>20</v>
      </c>
      <c r="G515" s="247">
        <v>23.12</v>
      </c>
      <c r="H515" s="254">
        <f t="shared" si="65"/>
        <v>0.36000000000000004</v>
      </c>
      <c r="I515" s="247">
        <f t="shared" si="66"/>
        <v>3</v>
      </c>
      <c r="J515" s="247">
        <f t="shared" si="68"/>
        <v>6.120000000000001</v>
      </c>
      <c r="K515" s="266">
        <v>2</v>
      </c>
      <c r="L515" s="254"/>
      <c r="M515" s="58" t="str">
        <f t="shared" ref="M515:M578" si="69">TRIM(B515)</f>
        <v>Eidos Therapeutic</v>
      </c>
    </row>
    <row r="516" spans="1:13" s="56" customFormat="1">
      <c r="A516" s="245">
        <v>43271</v>
      </c>
      <c r="B516" s="58" t="s">
        <v>7826</v>
      </c>
      <c r="C516" s="296" t="s">
        <v>7827</v>
      </c>
      <c r="D516" s="248" t="s">
        <v>7828</v>
      </c>
      <c r="E516" s="273">
        <v>10</v>
      </c>
      <c r="F516" s="247">
        <v>10.02</v>
      </c>
      <c r="G516" s="247">
        <v>10</v>
      </c>
      <c r="H516" s="254">
        <f t="shared" si="65"/>
        <v>0</v>
      </c>
      <c r="I516" s="247">
        <f t="shared" si="66"/>
        <v>1.9999999999999574E-2</v>
      </c>
      <c r="J516" s="247">
        <f t="shared" si="68"/>
        <v>0</v>
      </c>
      <c r="K516" s="266">
        <v>1</v>
      </c>
      <c r="L516" s="254"/>
      <c r="M516" s="58" t="str">
        <f t="shared" si="69"/>
        <v>LF Capital Acquisition</v>
      </c>
    </row>
    <row r="517" spans="1:13" s="56" customFormat="1">
      <c r="A517" s="245">
        <v>43271</v>
      </c>
      <c r="B517" s="58" t="s">
        <v>7829</v>
      </c>
      <c r="C517" s="296" t="s">
        <v>7830</v>
      </c>
      <c r="D517" s="248" t="s">
        <v>4937</v>
      </c>
      <c r="E517" s="273">
        <v>10</v>
      </c>
      <c r="F517" s="247">
        <v>10.02</v>
      </c>
      <c r="G517" s="247">
        <v>10.06</v>
      </c>
      <c r="H517" s="254">
        <f t="shared" si="65"/>
        <v>6.0000000000000496E-3</v>
      </c>
      <c r="I517" s="247">
        <f t="shared" si="66"/>
        <v>1.9999999999999574E-2</v>
      </c>
      <c r="J517" s="247">
        <f t="shared" si="68"/>
        <v>6.0000000000000497E-2</v>
      </c>
      <c r="K517" s="266">
        <v>1</v>
      </c>
      <c r="L517" s="254"/>
      <c r="M517" s="58" t="str">
        <f t="shared" si="69"/>
        <v>Twelve Seas</v>
      </c>
    </row>
    <row r="518" spans="1:13" s="56" customFormat="1">
      <c r="A518" s="245">
        <v>43272</v>
      </c>
      <c r="B518" s="58" t="s">
        <v>7831</v>
      </c>
      <c r="C518" s="296" t="s">
        <v>7832</v>
      </c>
      <c r="D518" s="248" t="s">
        <v>7833</v>
      </c>
      <c r="E518" s="273">
        <v>16</v>
      </c>
      <c r="F518" s="247">
        <v>17.399999999999999</v>
      </c>
      <c r="G518" s="247">
        <v>22.2</v>
      </c>
      <c r="H518" s="254">
        <f t="shared" si="65"/>
        <v>0.38749999999999996</v>
      </c>
      <c r="I518" s="247">
        <f t="shared" si="66"/>
        <v>1.3999999999999986</v>
      </c>
      <c r="J518" s="247">
        <f t="shared" si="68"/>
        <v>6.1999999999999993</v>
      </c>
      <c r="K518" s="266">
        <v>2</v>
      </c>
      <c r="L518" s="254"/>
      <c r="M518" s="58" t="str">
        <f t="shared" si="69"/>
        <v>Aptinyx</v>
      </c>
    </row>
    <row r="519" spans="1:13" s="59" customFormat="1" ht="15.6">
      <c r="A519" s="245">
        <v>43272</v>
      </c>
      <c r="B519" s="58" t="s">
        <v>7834</v>
      </c>
      <c r="C519" s="296" t="s">
        <v>7835</v>
      </c>
      <c r="D519" s="248" t="s">
        <v>7836</v>
      </c>
      <c r="E519" s="273">
        <v>19</v>
      </c>
      <c r="F519" s="247">
        <v>29.25</v>
      </c>
      <c r="G519" s="247">
        <v>31.2</v>
      </c>
      <c r="H519" s="254">
        <f t="shared" si="65"/>
        <v>0.64210526315789473</v>
      </c>
      <c r="I519" s="247">
        <f t="shared" si="66"/>
        <v>10.25</v>
      </c>
      <c r="J519" s="247">
        <f t="shared" si="68"/>
        <v>12.2</v>
      </c>
      <c r="K519" s="266">
        <v>2</v>
      </c>
      <c r="L519" s="254"/>
      <c r="M519" s="58" t="str">
        <f t="shared" si="69"/>
        <v>AVROBIO</v>
      </c>
    </row>
    <row r="520" spans="1:13" s="59" customFormat="1" ht="15.6">
      <c r="A520" s="245">
        <v>43272</v>
      </c>
      <c r="B520" s="58" t="s">
        <v>7837</v>
      </c>
      <c r="C520" s="296" t="s">
        <v>7838</v>
      </c>
      <c r="D520" s="248" t="s">
        <v>7839</v>
      </c>
      <c r="E520" s="273">
        <v>14</v>
      </c>
      <c r="F520" s="247">
        <v>13.49</v>
      </c>
      <c r="G520" s="247">
        <v>13.64</v>
      </c>
      <c r="H520" s="254">
        <f t="shared" si="65"/>
        <v>-2.5714285714285672E-2</v>
      </c>
      <c r="I520" s="247">
        <f t="shared" si="66"/>
        <v>-0.50999999999999979</v>
      </c>
      <c r="J520" s="247">
        <f t="shared" si="68"/>
        <v>-0.35999999999999943</v>
      </c>
      <c r="K520" s="266">
        <v>1</v>
      </c>
      <c r="L520" s="254"/>
      <c r="M520" s="58" t="str">
        <f t="shared" si="69"/>
        <v>Essential Properties</v>
      </c>
    </row>
    <row r="521" spans="1:13" s="59" customFormat="1" ht="15.6">
      <c r="A521" s="245">
        <v>43272</v>
      </c>
      <c r="B521" s="58" t="s">
        <v>7840</v>
      </c>
      <c r="C521" s="296" t="s">
        <v>7841</v>
      </c>
      <c r="D521" s="248" t="s">
        <v>7842</v>
      </c>
      <c r="E521" s="273">
        <v>13</v>
      </c>
      <c r="F521" s="247">
        <v>18</v>
      </c>
      <c r="G521" s="247">
        <v>18.350000000000001</v>
      </c>
      <c r="H521" s="254">
        <f t="shared" si="65"/>
        <v>0.41153846153846163</v>
      </c>
      <c r="I521" s="247">
        <f t="shared" si="66"/>
        <v>5</v>
      </c>
      <c r="J521" s="247">
        <f t="shared" si="68"/>
        <v>5.3500000000000014</v>
      </c>
      <c r="K521" s="266">
        <v>3</v>
      </c>
      <c r="L521" s="254"/>
      <c r="M521" s="58" t="str">
        <f t="shared" si="69"/>
        <v>i3 Verticals</v>
      </c>
    </row>
    <row r="522" spans="1:13" s="59" customFormat="1" ht="15.6">
      <c r="A522" s="245">
        <v>43272</v>
      </c>
      <c r="B522" s="58" t="s">
        <v>7843</v>
      </c>
      <c r="C522" s="296" t="s">
        <v>7844</v>
      </c>
      <c r="D522" s="248" t="s">
        <v>7845</v>
      </c>
      <c r="E522" s="273">
        <v>15</v>
      </c>
      <c r="F522" s="247">
        <v>20</v>
      </c>
      <c r="G522" s="247">
        <v>17.5</v>
      </c>
      <c r="H522" s="254">
        <f t="shared" si="65"/>
        <v>0.16666666666666666</v>
      </c>
      <c r="I522" s="247">
        <f t="shared" si="66"/>
        <v>5</v>
      </c>
      <c r="J522" s="247">
        <f t="shared" si="68"/>
        <v>2.5</v>
      </c>
      <c r="K522" s="266">
        <v>2</v>
      </c>
      <c r="L522" s="254"/>
      <c r="M522" s="58" t="str">
        <f t="shared" si="69"/>
        <v>Kezar Life Sciences</v>
      </c>
    </row>
    <row r="523" spans="1:13" s="59" customFormat="1" ht="15.6">
      <c r="A523" s="245">
        <v>43272</v>
      </c>
      <c r="B523" s="58" t="s">
        <v>7846</v>
      </c>
      <c r="C523" s="296" t="s">
        <v>7847</v>
      </c>
      <c r="D523" s="248" t="s">
        <v>7848</v>
      </c>
      <c r="E523" s="273">
        <v>15</v>
      </c>
      <c r="F523" s="247">
        <v>15.5</v>
      </c>
      <c r="G523" s="247">
        <v>14.52</v>
      </c>
      <c r="H523" s="254">
        <f t="shared" si="65"/>
        <v>-3.2000000000000028E-2</v>
      </c>
      <c r="I523" s="247">
        <f t="shared" si="66"/>
        <v>0.5</v>
      </c>
      <c r="J523" s="247">
        <f t="shared" si="68"/>
        <v>-0.48000000000000043</v>
      </c>
      <c r="K523" s="266">
        <v>2</v>
      </c>
      <c r="L523" s="254"/>
      <c r="M523" s="58" t="str">
        <f t="shared" si="69"/>
        <v>Magenta Therapeutics</v>
      </c>
    </row>
    <row r="524" spans="1:13" s="59" customFormat="1" ht="15.6">
      <c r="A524" s="245">
        <v>43272</v>
      </c>
      <c r="B524" s="58" t="s">
        <v>7849</v>
      </c>
      <c r="C524" s="296" t="s">
        <v>7850</v>
      </c>
      <c r="D524" s="248" t="s">
        <v>7851</v>
      </c>
      <c r="E524" s="273">
        <v>15</v>
      </c>
      <c r="F524" s="247">
        <v>15.75</v>
      </c>
      <c r="G524" s="247">
        <v>20.22</v>
      </c>
      <c r="H524" s="254">
        <f t="shared" si="65"/>
        <v>0.34799999999999992</v>
      </c>
      <c r="I524" s="247">
        <f t="shared" si="66"/>
        <v>0.75</v>
      </c>
      <c r="J524" s="247">
        <f t="shared" si="68"/>
        <v>5.2199999999999989</v>
      </c>
      <c r="K524" s="266">
        <v>2</v>
      </c>
      <c r="L524" s="254"/>
      <c r="M524" s="58" t="str">
        <f t="shared" si="69"/>
        <v>Xeris Pharmaceuticals</v>
      </c>
    </row>
    <row r="525" spans="1:13" s="59" customFormat="1" ht="15.6">
      <c r="A525" s="245">
        <v>43273</v>
      </c>
      <c r="B525" s="58" t="s">
        <v>7852</v>
      </c>
      <c r="C525" s="296" t="s">
        <v>7853</v>
      </c>
      <c r="D525" s="248" t="s">
        <v>6810</v>
      </c>
      <c r="E525" s="273">
        <v>17</v>
      </c>
      <c r="F525" s="247">
        <v>28</v>
      </c>
      <c r="G525" s="247">
        <v>25</v>
      </c>
      <c r="H525" s="254">
        <f t="shared" si="65"/>
        <v>0.47058823529411764</v>
      </c>
      <c r="I525" s="247">
        <f t="shared" si="66"/>
        <v>11</v>
      </c>
      <c r="J525" s="247">
        <f t="shared" si="68"/>
        <v>8</v>
      </c>
      <c r="K525" s="266">
        <v>3</v>
      </c>
      <c r="L525" s="254"/>
      <c r="M525" s="58" t="str">
        <f t="shared" si="69"/>
        <v>Autolus Therapeutics</v>
      </c>
    </row>
    <row r="526" spans="1:13" s="59" customFormat="1" ht="15.6">
      <c r="A526" s="245">
        <v>43273</v>
      </c>
      <c r="B526" s="58" t="s">
        <v>7854</v>
      </c>
      <c r="C526" s="296" t="s">
        <v>7855</v>
      </c>
      <c r="D526" s="248" t="s">
        <v>7856</v>
      </c>
      <c r="E526" s="273">
        <v>15</v>
      </c>
      <c r="F526" s="247">
        <v>18</v>
      </c>
      <c r="G526" s="247">
        <v>19.850000000000001</v>
      </c>
      <c r="H526" s="254">
        <f t="shared" si="65"/>
        <v>0.32333333333333342</v>
      </c>
      <c r="I526" s="247">
        <f t="shared" si="66"/>
        <v>3</v>
      </c>
      <c r="J526" s="247">
        <f t="shared" si="68"/>
        <v>4.8500000000000014</v>
      </c>
      <c r="K526" s="266">
        <v>1</v>
      </c>
      <c r="L526" s="267" t="s">
        <v>3006</v>
      </c>
      <c r="M526" s="58" t="str">
        <f t="shared" si="69"/>
        <v>Electrocore</v>
      </c>
    </row>
    <row r="527" spans="1:13" s="59" customFormat="1" ht="15.6">
      <c r="A527" s="245">
        <v>43278</v>
      </c>
      <c r="B527" s="58" t="s">
        <v>7857</v>
      </c>
      <c r="C527" s="296" t="s">
        <v>7858</v>
      </c>
      <c r="D527" s="248" t="s">
        <v>7713</v>
      </c>
      <c r="E527" s="273">
        <v>5</v>
      </c>
      <c r="F527" s="247">
        <v>5.55</v>
      </c>
      <c r="G527" s="247">
        <v>5.0999999999999996</v>
      </c>
      <c r="H527" s="254">
        <f t="shared" si="65"/>
        <v>1.9999999999999928E-2</v>
      </c>
      <c r="I527" s="247">
        <f t="shared" si="66"/>
        <v>0.54999999999999982</v>
      </c>
      <c r="J527" s="247">
        <f t="shared" si="68"/>
        <v>9.9999999999999645E-2</v>
      </c>
      <c r="K527" s="266">
        <v>1</v>
      </c>
      <c r="L527" s="267"/>
      <c r="M527" s="58" t="str">
        <f t="shared" si="69"/>
        <v>HyreCar</v>
      </c>
    </row>
    <row r="528" spans="1:13" s="59" customFormat="1" ht="15.6">
      <c r="A528" s="245">
        <v>43278</v>
      </c>
      <c r="B528" s="58" t="s">
        <v>7859</v>
      </c>
      <c r="C528" s="296" t="s">
        <v>7860</v>
      </c>
      <c r="D528" s="248" t="s">
        <v>622</v>
      </c>
      <c r="E528" s="273">
        <v>16</v>
      </c>
      <c r="F528" s="247">
        <v>25</v>
      </c>
      <c r="G528" s="247">
        <v>23.99</v>
      </c>
      <c r="H528" s="254">
        <f t="shared" si="65"/>
        <v>0.4993749999999999</v>
      </c>
      <c r="I528" s="247">
        <f t="shared" si="66"/>
        <v>9</v>
      </c>
      <c r="J528" s="247">
        <f t="shared" si="68"/>
        <v>7.9899999999999984</v>
      </c>
      <c r="K528" s="266">
        <v>2</v>
      </c>
      <c r="L528" s="267"/>
      <c r="M528" s="58" t="str">
        <f t="shared" si="69"/>
        <v>Lovesac Co.</v>
      </c>
    </row>
    <row r="529" spans="1:13" s="59" customFormat="1" ht="15.6">
      <c r="A529" s="245">
        <v>43278</v>
      </c>
      <c r="B529" s="58" t="s">
        <v>7861</v>
      </c>
      <c r="C529" s="296" t="s">
        <v>7862</v>
      </c>
      <c r="D529" s="248" t="s">
        <v>7863</v>
      </c>
      <c r="E529" s="273">
        <v>16</v>
      </c>
      <c r="F529" s="247">
        <v>16</v>
      </c>
      <c r="G529" s="247">
        <v>15</v>
      </c>
      <c r="H529" s="254">
        <f t="shared" si="65"/>
        <v>-6.25E-2</v>
      </c>
      <c r="I529" s="247">
        <f t="shared" si="66"/>
        <v>0</v>
      </c>
      <c r="J529" s="247">
        <f t="shared" si="68"/>
        <v>-1</v>
      </c>
      <c r="K529" s="266">
        <v>1</v>
      </c>
      <c r="L529" s="267" t="s">
        <v>3006</v>
      </c>
      <c r="M529" s="58" t="str">
        <f t="shared" si="69"/>
        <v>Neon Therapeutics</v>
      </c>
    </row>
    <row r="530" spans="1:13" s="59" customFormat="1" ht="15.6">
      <c r="A530" s="245">
        <v>43278</v>
      </c>
      <c r="B530" s="58" t="s">
        <v>7864</v>
      </c>
      <c r="C530" s="296" t="s">
        <v>7865</v>
      </c>
      <c r="D530" s="248" t="s">
        <v>7866</v>
      </c>
      <c r="E530" s="273">
        <v>9</v>
      </c>
      <c r="F530" s="247">
        <v>10.4</v>
      </c>
      <c r="G530" s="247">
        <v>9.67</v>
      </c>
      <c r="H530" s="254">
        <f t="shared" si="65"/>
        <v>7.4444444444444438E-2</v>
      </c>
      <c r="I530" s="247">
        <f t="shared" si="66"/>
        <v>1.4000000000000004</v>
      </c>
      <c r="J530" s="247">
        <f t="shared" si="68"/>
        <v>0.66999999999999993</v>
      </c>
      <c r="K530" s="266">
        <v>1</v>
      </c>
      <c r="L530" s="267"/>
      <c r="M530" s="58" t="str">
        <f t="shared" si="69"/>
        <v>Uxin Limited</v>
      </c>
    </row>
    <row r="531" spans="1:13" s="59" customFormat="1" ht="15.6">
      <c r="A531" s="245">
        <v>43279</v>
      </c>
      <c r="B531" s="58" t="s">
        <v>7867</v>
      </c>
      <c r="C531" s="296" t="s">
        <v>7868</v>
      </c>
      <c r="D531" s="248" t="s">
        <v>7869</v>
      </c>
      <c r="E531" s="273">
        <v>17</v>
      </c>
      <c r="F531" s="247">
        <v>21.25</v>
      </c>
      <c r="G531" s="247">
        <v>22</v>
      </c>
      <c r="H531" s="254">
        <f t="shared" si="65"/>
        <v>0.29411764705882354</v>
      </c>
      <c r="I531" s="247">
        <f t="shared" si="66"/>
        <v>4.25</v>
      </c>
      <c r="J531" s="247">
        <f t="shared" si="68"/>
        <v>5</v>
      </c>
      <c r="K531" s="266">
        <v>3</v>
      </c>
      <c r="L531" s="267"/>
      <c r="M531" s="58" t="str">
        <f t="shared" si="69"/>
        <v>BJ’s Wholesale Club Holdings</v>
      </c>
    </row>
    <row r="532" spans="1:13" s="59" customFormat="1" ht="15.6">
      <c r="A532" s="245">
        <v>43279</v>
      </c>
      <c r="B532" s="58" t="s">
        <v>7870</v>
      </c>
      <c r="C532" s="296" t="s">
        <v>3044</v>
      </c>
      <c r="D532" s="248" t="s">
        <v>7871</v>
      </c>
      <c r="E532" s="273">
        <v>22</v>
      </c>
      <c r="F532" s="247">
        <v>21.25</v>
      </c>
      <c r="G532" s="247">
        <v>21.4</v>
      </c>
      <c r="H532" s="254">
        <f t="shared" si="65"/>
        <v>-2.7272727272727337E-2</v>
      </c>
      <c r="I532" s="247">
        <f t="shared" si="66"/>
        <v>-0.75</v>
      </c>
      <c r="J532" s="247">
        <f t="shared" si="68"/>
        <v>-0.60000000000000142</v>
      </c>
      <c r="K532" s="266">
        <v>2</v>
      </c>
      <c r="L532" s="267" t="s">
        <v>3006</v>
      </c>
      <c r="M532" s="58" t="str">
        <f t="shared" si="69"/>
        <v>BrightView Holdings</v>
      </c>
    </row>
    <row r="533" spans="1:13" s="59" customFormat="1" ht="15.6">
      <c r="A533" s="245">
        <v>43279</v>
      </c>
      <c r="B533" s="58" t="s">
        <v>7872</v>
      </c>
      <c r="C533" s="296" t="s">
        <v>7873</v>
      </c>
      <c r="D533" s="248" t="s">
        <v>7874</v>
      </c>
      <c r="E533" s="273">
        <v>8</v>
      </c>
      <c r="F533" s="247">
        <v>7.3</v>
      </c>
      <c r="G533" s="247">
        <v>6.28</v>
      </c>
      <c r="H533" s="254">
        <f t="shared" si="65"/>
        <v>-0.21499999999999997</v>
      </c>
      <c r="I533" s="247">
        <f t="shared" si="66"/>
        <v>-0.70000000000000018</v>
      </c>
      <c r="J533" s="247">
        <f t="shared" si="68"/>
        <v>-1.7199999999999998</v>
      </c>
      <c r="K533" s="266" t="s">
        <v>5829</v>
      </c>
      <c r="L533" s="267"/>
      <c r="M533" s="58" t="str">
        <f t="shared" si="69"/>
        <v>Entera Bio Ltd.</v>
      </c>
    </row>
    <row r="534" spans="1:13" s="59" customFormat="1" ht="15.6">
      <c r="A534" s="245">
        <v>43279</v>
      </c>
      <c r="B534" s="58" t="s">
        <v>7872</v>
      </c>
      <c r="C534" s="296" t="s">
        <v>7875</v>
      </c>
      <c r="D534" s="248" t="s">
        <v>7874</v>
      </c>
      <c r="E534" s="273">
        <v>0</v>
      </c>
      <c r="F534" s="247">
        <v>0.96</v>
      </c>
      <c r="G534" s="247">
        <v>0.81</v>
      </c>
      <c r="H534" s="254"/>
      <c r="I534" s="247">
        <f t="shared" si="66"/>
        <v>0.96</v>
      </c>
      <c r="J534" s="247">
        <f t="shared" si="68"/>
        <v>0.81</v>
      </c>
      <c r="K534" s="266" t="s">
        <v>5829</v>
      </c>
      <c r="L534" s="267"/>
      <c r="M534" s="58" t="str">
        <f t="shared" si="69"/>
        <v>Entera Bio Ltd.</v>
      </c>
    </row>
    <row r="535" spans="1:13" s="59" customFormat="1" ht="15.6">
      <c r="A535" s="245">
        <v>43279</v>
      </c>
      <c r="B535" s="58" t="s">
        <v>7876</v>
      </c>
      <c r="C535" s="296" t="s">
        <v>1138</v>
      </c>
      <c r="D535" s="248" t="s">
        <v>2086</v>
      </c>
      <c r="E535" s="273">
        <v>18</v>
      </c>
      <c r="F535" s="247">
        <v>21.15</v>
      </c>
      <c r="G535" s="247">
        <v>18.02</v>
      </c>
      <c r="H535" s="254">
        <f t="shared" ref="H535:H562" si="70">(G535-E535)/E535</f>
        <v>1.1111111111110875E-3</v>
      </c>
      <c r="I535" s="247">
        <f t="shared" si="66"/>
        <v>3.1499999999999986</v>
      </c>
      <c r="J535" s="247">
        <f t="shared" si="68"/>
        <v>1.9999999999999574E-2</v>
      </c>
      <c r="K535" s="266">
        <v>3</v>
      </c>
      <c r="L535" s="267"/>
      <c r="M535" s="58" t="str">
        <f t="shared" si="69"/>
        <v>EverQuote</v>
      </c>
    </row>
    <row r="536" spans="1:13" s="59" customFormat="1" ht="15.6">
      <c r="A536" s="245">
        <v>43279</v>
      </c>
      <c r="B536" s="58" t="s">
        <v>7877</v>
      </c>
      <c r="C536" s="296" t="s">
        <v>7878</v>
      </c>
      <c r="D536" s="248" t="s">
        <v>3280</v>
      </c>
      <c r="E536" s="273">
        <v>16</v>
      </c>
      <c r="F536" s="247">
        <v>15.01</v>
      </c>
      <c r="G536" s="247">
        <v>15.05</v>
      </c>
      <c r="H536" s="254">
        <f t="shared" si="70"/>
        <v>-5.9374999999999956E-2</v>
      </c>
      <c r="I536" s="247">
        <f t="shared" si="66"/>
        <v>-0.99000000000000021</v>
      </c>
      <c r="J536" s="247">
        <f t="shared" si="68"/>
        <v>-0.94999999999999929</v>
      </c>
      <c r="K536" s="266">
        <v>2</v>
      </c>
      <c r="L536" s="267" t="s">
        <v>3006</v>
      </c>
      <c r="M536" s="58" t="str">
        <f t="shared" si="69"/>
        <v>Forty Seven</v>
      </c>
    </row>
    <row r="537" spans="1:13" s="59" customFormat="1" ht="15.6">
      <c r="A537" s="245">
        <v>43279</v>
      </c>
      <c r="B537" s="58" t="s">
        <v>7879</v>
      </c>
      <c r="C537" s="296" t="s">
        <v>7880</v>
      </c>
      <c r="D537" s="248" t="s">
        <v>4937</v>
      </c>
      <c r="E537" s="273">
        <v>10</v>
      </c>
      <c r="F537" s="247">
        <v>10.050000000000001</v>
      </c>
      <c r="G537" s="247">
        <v>10.07</v>
      </c>
      <c r="H537" s="254">
        <f t="shared" si="70"/>
        <v>7.0000000000000288E-3</v>
      </c>
      <c r="I537" s="247">
        <f t="shared" si="66"/>
        <v>5.0000000000000711E-2</v>
      </c>
      <c r="J537" s="247">
        <f t="shared" si="68"/>
        <v>7.0000000000000284E-2</v>
      </c>
      <c r="K537" s="266">
        <v>1</v>
      </c>
      <c r="L537" s="267"/>
      <c r="M537" s="58" t="str">
        <f t="shared" si="69"/>
        <v>HL Acquisitions</v>
      </c>
    </row>
    <row r="538" spans="1:13" s="59" customFormat="1" ht="15.6">
      <c r="A538" s="245">
        <v>43279</v>
      </c>
      <c r="B538" s="58" t="s">
        <v>7881</v>
      </c>
      <c r="C538" s="296" t="s">
        <v>7882</v>
      </c>
      <c r="D538" s="248" t="s">
        <v>5722</v>
      </c>
      <c r="E538" s="273">
        <v>17</v>
      </c>
      <c r="F538" s="247">
        <v>25</v>
      </c>
      <c r="G538" s="247">
        <v>27.78</v>
      </c>
      <c r="H538" s="254">
        <f t="shared" si="70"/>
        <v>0.63411764705882356</v>
      </c>
      <c r="I538" s="247">
        <f t="shared" si="66"/>
        <v>8</v>
      </c>
      <c r="J538" s="247">
        <f t="shared" si="68"/>
        <v>10.780000000000001</v>
      </c>
      <c r="K538" s="266">
        <v>3</v>
      </c>
      <c r="L538" s="267"/>
      <c r="M538" s="58" t="str">
        <f t="shared" si="69"/>
        <v>Neuronetics</v>
      </c>
    </row>
    <row r="539" spans="1:13" s="59" customFormat="1" ht="15.6">
      <c r="A539" s="245">
        <v>43279</v>
      </c>
      <c r="B539" s="58" t="s">
        <v>7883</v>
      </c>
      <c r="C539" s="296" t="s">
        <v>7884</v>
      </c>
      <c r="D539" s="248" t="s">
        <v>7885</v>
      </c>
      <c r="E539" s="273">
        <v>10</v>
      </c>
      <c r="F539" s="247">
        <v>10.050000000000001</v>
      </c>
      <c r="G539" s="247">
        <v>10.029999999999999</v>
      </c>
      <c r="H539" s="254">
        <f t="shared" si="70"/>
        <v>2.9999999999999359E-3</v>
      </c>
      <c r="I539" s="247">
        <f t="shared" si="66"/>
        <v>5.0000000000000711E-2</v>
      </c>
      <c r="J539" s="247">
        <f t="shared" si="68"/>
        <v>2.9999999999999361E-2</v>
      </c>
      <c r="K539" s="266">
        <v>1</v>
      </c>
      <c r="L539" s="267"/>
      <c r="M539" s="58" t="str">
        <f t="shared" si="69"/>
        <v>New Frontier</v>
      </c>
    </row>
    <row r="540" spans="1:13" s="59" customFormat="1" ht="15.6">
      <c r="A540" s="245">
        <v>43279</v>
      </c>
      <c r="B540" s="58" t="s">
        <v>7886</v>
      </c>
      <c r="C540" s="296" t="s">
        <v>456</v>
      </c>
      <c r="D540" s="248" t="s">
        <v>7887</v>
      </c>
      <c r="E540" s="273">
        <v>13</v>
      </c>
      <c r="F540" s="247">
        <v>11.5</v>
      </c>
      <c r="G540" s="247">
        <v>11.52</v>
      </c>
      <c r="H540" s="254">
        <f t="shared" si="70"/>
        <v>-0.11384615384615387</v>
      </c>
      <c r="I540" s="247">
        <f t="shared" si="66"/>
        <v>-1.5</v>
      </c>
      <c r="J540" s="247">
        <f t="shared" si="68"/>
        <v>-1.4800000000000004</v>
      </c>
      <c r="K540" s="266">
        <v>2</v>
      </c>
      <c r="L540" s="267" t="s">
        <v>3006</v>
      </c>
      <c r="M540" s="58" t="str">
        <f t="shared" si="69"/>
        <v>Translate Bio</v>
      </c>
    </row>
    <row r="541" spans="1:13" s="59" customFormat="1" ht="15.6">
      <c r="A541" s="245">
        <v>43279</v>
      </c>
      <c r="B541" s="58" t="s">
        <v>7888</v>
      </c>
      <c r="C541" s="296" t="s">
        <v>7889</v>
      </c>
      <c r="D541" s="248" t="s">
        <v>7890</v>
      </c>
      <c r="E541" s="273">
        <v>19</v>
      </c>
      <c r="F541" s="247">
        <v>25</v>
      </c>
      <c r="G541" s="247">
        <v>26</v>
      </c>
      <c r="H541" s="254">
        <f t="shared" si="70"/>
        <v>0.36842105263157893</v>
      </c>
      <c r="I541" s="247">
        <f t="shared" si="66"/>
        <v>6</v>
      </c>
      <c r="J541" s="247">
        <f t="shared" si="68"/>
        <v>7</v>
      </c>
      <c r="K541" s="266">
        <v>3</v>
      </c>
      <c r="L541" s="267"/>
      <c r="M541" s="58" t="str">
        <f t="shared" si="69"/>
        <v>Tricida</v>
      </c>
    </row>
    <row r="542" spans="1:13" s="59" customFormat="1" ht="15.6">
      <c r="A542" s="245">
        <v>43280</v>
      </c>
      <c r="B542" s="58" t="s">
        <v>7891</v>
      </c>
      <c r="C542" s="296" t="s">
        <v>7892</v>
      </c>
      <c r="D542" s="246" t="s">
        <v>7893</v>
      </c>
      <c r="E542" s="273">
        <v>21</v>
      </c>
      <c r="F542" s="247">
        <v>23.8</v>
      </c>
      <c r="G542" s="247">
        <v>27.3</v>
      </c>
      <c r="H542" s="254">
        <f t="shared" si="70"/>
        <v>0.30000000000000004</v>
      </c>
      <c r="I542" s="247">
        <f t="shared" si="66"/>
        <v>2.8000000000000007</v>
      </c>
      <c r="J542" s="247">
        <f t="shared" si="68"/>
        <v>6.3000000000000007</v>
      </c>
      <c r="K542" s="266">
        <v>2</v>
      </c>
      <c r="L542" s="267"/>
      <c r="M542" s="58" t="str">
        <f t="shared" si="69"/>
        <v>Domo</v>
      </c>
    </row>
    <row r="543" spans="1:13" s="59" customFormat="1" ht="15.6">
      <c r="A543" s="245">
        <v>43284</v>
      </c>
      <c r="B543" s="58" t="s">
        <v>7894</v>
      </c>
      <c r="C543" s="301" t="s">
        <v>7895</v>
      </c>
      <c r="D543" s="246" t="s">
        <v>7614</v>
      </c>
      <c r="E543" s="273">
        <v>10</v>
      </c>
      <c r="F543" s="247">
        <v>10.06</v>
      </c>
      <c r="G543" s="247">
        <v>10.050000000000001</v>
      </c>
      <c r="H543" s="254">
        <f t="shared" si="70"/>
        <v>5.0000000000000712E-3</v>
      </c>
      <c r="I543" s="247">
        <f t="shared" si="66"/>
        <v>6.0000000000000497E-2</v>
      </c>
      <c r="J543" s="247">
        <f t="shared" si="68"/>
        <v>5.0000000000000711E-2</v>
      </c>
      <c r="K543" s="266">
        <v>1</v>
      </c>
      <c r="L543" s="267"/>
      <c r="M543" s="58" t="str">
        <f t="shared" si="69"/>
        <v>Allegro Merger</v>
      </c>
    </row>
    <row r="544" spans="1:13" s="59" customFormat="1" ht="15.6">
      <c r="A544" s="245">
        <v>43299</v>
      </c>
      <c r="B544" s="58" t="s">
        <v>7896</v>
      </c>
      <c r="C544" s="296" t="s">
        <v>7897</v>
      </c>
      <c r="D544" s="248" t="s">
        <v>7898</v>
      </c>
      <c r="E544" s="273">
        <v>14.5</v>
      </c>
      <c r="F544" s="247">
        <v>16.25</v>
      </c>
      <c r="G544" s="247">
        <v>16.399999999999999</v>
      </c>
      <c r="H544" s="254">
        <f t="shared" si="70"/>
        <v>0.13103448275862059</v>
      </c>
      <c r="I544" s="247">
        <f t="shared" si="66"/>
        <v>1.75</v>
      </c>
      <c r="J544" s="247">
        <f t="shared" si="68"/>
        <v>1.8999999999999986</v>
      </c>
      <c r="K544" s="266">
        <v>2</v>
      </c>
      <c r="L544" s="58"/>
      <c r="M544" s="58" t="str">
        <f t="shared" si="69"/>
        <v>Coastal Financial</v>
      </c>
    </row>
    <row r="545" spans="1:13" s="59" customFormat="1" ht="15.6">
      <c r="A545" s="245">
        <v>43299</v>
      </c>
      <c r="B545" s="58" t="s">
        <v>7899</v>
      </c>
      <c r="C545" s="296" t="s">
        <v>7900</v>
      </c>
      <c r="D545" s="248" t="s">
        <v>7901</v>
      </c>
      <c r="E545" s="273">
        <v>17</v>
      </c>
      <c r="F545" s="247">
        <v>19.25</v>
      </c>
      <c r="G545" s="247">
        <v>24.51</v>
      </c>
      <c r="H545" s="254">
        <f t="shared" si="70"/>
        <v>0.44176470588235306</v>
      </c>
      <c r="I545" s="247">
        <f t="shared" si="66"/>
        <v>2.25</v>
      </c>
      <c r="J545" s="247">
        <f t="shared" si="68"/>
        <v>7.5100000000000016</v>
      </c>
      <c r="K545" s="266">
        <v>2</v>
      </c>
      <c r="L545" s="58"/>
      <c r="M545" s="58" t="str">
        <f t="shared" si="69"/>
        <v>Crinetics Pharmaceuticals</v>
      </c>
    </row>
    <row r="546" spans="1:13" s="59" customFormat="1" ht="15.6">
      <c r="A546" s="245">
        <v>43299</v>
      </c>
      <c r="B546" s="58" t="s">
        <v>7902</v>
      </c>
      <c r="C546" s="296" t="s">
        <v>7903</v>
      </c>
      <c r="D546" s="248" t="s">
        <v>7904</v>
      </c>
      <c r="E546" s="273">
        <v>23</v>
      </c>
      <c r="F546" s="247">
        <v>30.51</v>
      </c>
      <c r="G546" s="247">
        <v>24.25</v>
      </c>
      <c r="H546" s="254">
        <f t="shared" si="70"/>
        <v>5.434782608695652E-2</v>
      </c>
      <c r="I546" s="247">
        <f t="shared" si="66"/>
        <v>7.5100000000000016</v>
      </c>
      <c r="J546" s="247">
        <f t="shared" si="68"/>
        <v>1.25</v>
      </c>
      <c r="K546" s="266">
        <v>3</v>
      </c>
      <c r="L546" s="58"/>
      <c r="M546" s="58" t="str">
        <f t="shared" si="69"/>
        <v>Rubius Therapeutics</v>
      </c>
    </row>
    <row r="547" spans="1:13" s="59" customFormat="1" ht="15.6">
      <c r="A547" s="245">
        <v>43300</v>
      </c>
      <c r="B547" s="58" t="s">
        <v>7905</v>
      </c>
      <c r="C547" s="296" t="s">
        <v>7906</v>
      </c>
      <c r="D547" s="248" t="s">
        <v>6810</v>
      </c>
      <c r="E547" s="273">
        <v>18</v>
      </c>
      <c r="F547" s="247">
        <v>27.2</v>
      </c>
      <c r="G547" s="247">
        <v>31.25</v>
      </c>
      <c r="H547" s="254">
        <f t="shared" si="70"/>
        <v>0.73611111111111116</v>
      </c>
      <c r="I547" s="247">
        <f t="shared" si="66"/>
        <v>9.1999999999999993</v>
      </c>
      <c r="J547" s="247">
        <f t="shared" si="68"/>
        <v>13.25</v>
      </c>
      <c r="K547" s="266">
        <v>3</v>
      </c>
      <c r="L547" s="58"/>
      <c r="M547" s="58" t="str">
        <f t="shared" si="69"/>
        <v>Allakos</v>
      </c>
    </row>
    <row r="548" spans="1:13" s="59" customFormat="1" ht="15.6">
      <c r="A548" s="245">
        <v>43300</v>
      </c>
      <c r="B548" s="58" t="s">
        <v>7907</v>
      </c>
      <c r="C548" s="296" t="s">
        <v>2636</v>
      </c>
      <c r="D548" s="248" t="s">
        <v>7908</v>
      </c>
      <c r="E548" s="273">
        <v>15</v>
      </c>
      <c r="F548" s="247">
        <v>11.48</v>
      </c>
      <c r="G548" s="247">
        <v>11.5</v>
      </c>
      <c r="H548" s="254">
        <f t="shared" si="70"/>
        <v>-0.23333333333333334</v>
      </c>
      <c r="I548" s="247">
        <f t="shared" si="66"/>
        <v>-3.5199999999999996</v>
      </c>
      <c r="J548" s="247">
        <f t="shared" si="68"/>
        <v>-3.5</v>
      </c>
      <c r="K548" s="266">
        <v>2</v>
      </c>
      <c r="L548" s="267" t="s">
        <v>3006</v>
      </c>
      <c r="M548" s="58" t="str">
        <f t="shared" si="69"/>
        <v>Constellation Pharmaceuticals</v>
      </c>
    </row>
    <row r="549" spans="1:13" s="59" customFormat="1" ht="15.6">
      <c r="A549" s="245">
        <v>43300</v>
      </c>
      <c r="B549" s="58" t="s">
        <v>7909</v>
      </c>
      <c r="C549" s="296" t="s">
        <v>7910</v>
      </c>
      <c r="D549" s="248" t="s">
        <v>7911</v>
      </c>
      <c r="E549" s="273">
        <v>18</v>
      </c>
      <c r="F549" s="247">
        <v>26</v>
      </c>
      <c r="G549" s="247">
        <v>24.75</v>
      </c>
      <c r="H549" s="254">
        <f t="shared" si="70"/>
        <v>0.375</v>
      </c>
      <c r="I549" s="247">
        <f t="shared" si="66"/>
        <v>8</v>
      </c>
      <c r="J549" s="247">
        <f t="shared" si="68"/>
        <v>6.75</v>
      </c>
      <c r="K549" s="266">
        <v>3</v>
      </c>
      <c r="L549" s="58"/>
      <c r="M549" s="58" t="str">
        <f t="shared" si="69"/>
        <v>Establishment Labs Holdings</v>
      </c>
    </row>
    <row r="550" spans="1:13" s="59" customFormat="1" ht="15.6">
      <c r="A550" s="245">
        <v>43300</v>
      </c>
      <c r="B550" s="58" t="s">
        <v>7912</v>
      </c>
      <c r="C550" s="296" t="s">
        <v>7913</v>
      </c>
      <c r="D550" s="248" t="s">
        <v>6772</v>
      </c>
      <c r="E550" s="273">
        <v>19</v>
      </c>
      <c r="F550" s="247">
        <v>20.75</v>
      </c>
      <c r="G550" s="247">
        <v>19.7</v>
      </c>
      <c r="H550" s="254">
        <f t="shared" si="70"/>
        <v>3.6842105263157857E-2</v>
      </c>
      <c r="I550" s="247">
        <f t="shared" si="66"/>
        <v>1.75</v>
      </c>
      <c r="J550" s="247">
        <f t="shared" si="68"/>
        <v>0.69999999999999929</v>
      </c>
      <c r="K550" s="266">
        <v>2</v>
      </c>
      <c r="L550" s="58"/>
      <c r="M550" s="58" t="str">
        <f t="shared" si="69"/>
        <v>First Western Financial</v>
      </c>
    </row>
    <row r="551" spans="1:13" s="59" customFormat="1" ht="15.6">
      <c r="A551" s="245">
        <v>43300</v>
      </c>
      <c r="B551" s="58" t="s">
        <v>7914</v>
      </c>
      <c r="C551" s="296" t="s">
        <v>7915</v>
      </c>
      <c r="D551" s="248" t="s">
        <v>5496</v>
      </c>
      <c r="E551" s="273">
        <v>17</v>
      </c>
      <c r="F551" s="247">
        <v>23.05</v>
      </c>
      <c r="G551" s="247">
        <v>22.39</v>
      </c>
      <c r="H551" s="254">
        <f t="shared" si="70"/>
        <v>0.31705882352941178</v>
      </c>
      <c r="I551" s="247">
        <f t="shared" si="66"/>
        <v>6.0500000000000007</v>
      </c>
      <c r="J551" s="247">
        <f t="shared" si="68"/>
        <v>5.3900000000000006</v>
      </c>
      <c r="K551" s="266">
        <v>3</v>
      </c>
      <c r="L551" s="58"/>
      <c r="M551" s="58" t="str">
        <f t="shared" si="69"/>
        <v>Tilray</v>
      </c>
    </row>
    <row r="552" spans="1:13" s="59" customFormat="1" ht="15.6">
      <c r="A552" s="245">
        <v>43301</v>
      </c>
      <c r="B552" s="58" t="s">
        <v>7916</v>
      </c>
      <c r="C552" s="296" t="s">
        <v>7917</v>
      </c>
      <c r="D552" s="248" t="s">
        <v>7918</v>
      </c>
      <c r="E552" s="273">
        <v>15</v>
      </c>
      <c r="F552" s="247">
        <v>16</v>
      </c>
      <c r="G552" s="247">
        <v>15.16</v>
      </c>
      <c r="H552" s="254">
        <f t="shared" si="70"/>
        <v>1.0666666666666677E-2</v>
      </c>
      <c r="I552" s="247">
        <f t="shared" si="66"/>
        <v>1</v>
      </c>
      <c r="J552" s="247">
        <f t="shared" si="68"/>
        <v>0.16000000000000014</v>
      </c>
      <c r="K552" s="266">
        <v>2</v>
      </c>
      <c r="L552" s="58"/>
      <c r="M552" s="58" t="str">
        <f t="shared" si="69"/>
        <v>Replimune Group</v>
      </c>
    </row>
    <row r="553" spans="1:13" s="59" customFormat="1" ht="15.6">
      <c r="A553" s="245">
        <v>43306</v>
      </c>
      <c r="B553" s="58" t="s">
        <v>7919</v>
      </c>
      <c r="C553" s="296" t="s">
        <v>7920</v>
      </c>
      <c r="D553" s="248" t="s">
        <v>7921</v>
      </c>
      <c r="E553" s="273">
        <v>15</v>
      </c>
      <c r="F553" s="247">
        <v>15.05</v>
      </c>
      <c r="G553" s="247">
        <v>16.5</v>
      </c>
      <c r="H553" s="254">
        <f t="shared" si="70"/>
        <v>0.1</v>
      </c>
      <c r="I553" s="247">
        <f t="shared" si="66"/>
        <v>5.0000000000000711E-2</v>
      </c>
      <c r="J553" s="247">
        <f t="shared" si="68"/>
        <v>1.5</v>
      </c>
      <c r="K553" s="266">
        <v>2</v>
      </c>
      <c r="L553" s="58"/>
      <c r="M553" s="58" t="str">
        <f t="shared" si="69"/>
        <v>Aquestive Therapeutics</v>
      </c>
    </row>
    <row r="554" spans="1:13" s="59" customFormat="1" ht="15.6">
      <c r="A554" s="245">
        <v>43306</v>
      </c>
      <c r="B554" s="58" t="s">
        <v>7922</v>
      </c>
      <c r="C554" s="296" t="s">
        <v>7953</v>
      </c>
      <c r="D554" s="248" t="s">
        <v>7923</v>
      </c>
      <c r="E554" s="273">
        <v>15</v>
      </c>
      <c r="F554" s="247">
        <v>18.7</v>
      </c>
      <c r="G554" s="247">
        <v>25</v>
      </c>
      <c r="H554" s="254">
        <f t="shared" si="70"/>
        <v>0.66666666666666663</v>
      </c>
      <c r="I554" s="247">
        <f t="shared" si="66"/>
        <v>3.6999999999999993</v>
      </c>
      <c r="J554" s="247">
        <f t="shared" si="68"/>
        <v>10</v>
      </c>
      <c r="K554" s="266">
        <v>2</v>
      </c>
      <c r="L554" s="58"/>
      <c r="M554" s="58" t="str">
        <f t="shared" si="69"/>
        <v>Bloom Energy</v>
      </c>
    </row>
    <row r="555" spans="1:13" s="59" customFormat="1" ht="15.6">
      <c r="A555" s="245">
        <v>43306</v>
      </c>
      <c r="B555" s="58" t="s">
        <v>7924</v>
      </c>
      <c r="C555" s="296" t="s">
        <v>7925</v>
      </c>
      <c r="D555" s="248" t="s">
        <v>7800</v>
      </c>
      <c r="E555" s="273">
        <v>10</v>
      </c>
      <c r="F555" s="247">
        <v>10.11</v>
      </c>
      <c r="G555" s="247">
        <v>10.119999999999999</v>
      </c>
      <c r="H555" s="254">
        <f t="shared" si="70"/>
        <v>1.1999999999999922E-2</v>
      </c>
      <c r="I555" s="247">
        <f t="shared" si="66"/>
        <v>0.10999999999999943</v>
      </c>
      <c r="J555" s="247">
        <f t="shared" si="68"/>
        <v>0.11999999999999922</v>
      </c>
      <c r="K555" s="266">
        <v>1</v>
      </c>
      <c r="L555" s="58"/>
      <c r="M555" s="58" t="str">
        <f t="shared" si="69"/>
        <v>Greenland Acquisition</v>
      </c>
    </row>
    <row r="556" spans="1:13" s="59" customFormat="1" ht="15.6">
      <c r="A556" s="245">
        <v>43306</v>
      </c>
      <c r="B556" s="58" t="s">
        <v>7926</v>
      </c>
      <c r="C556" s="296" t="s">
        <v>7927</v>
      </c>
      <c r="D556" s="248" t="s">
        <v>7928</v>
      </c>
      <c r="E556" s="273">
        <v>8.5</v>
      </c>
      <c r="F556" s="247">
        <v>9</v>
      </c>
      <c r="G556" s="247">
        <v>8.8000000000000007</v>
      </c>
      <c r="H556" s="254">
        <f t="shared" si="70"/>
        <v>3.5294117647058906E-2</v>
      </c>
      <c r="I556" s="247">
        <f t="shared" ref="I556:I592" si="71">(F556-E556)</f>
        <v>0.5</v>
      </c>
      <c r="J556" s="247">
        <f t="shared" si="68"/>
        <v>0.30000000000000071</v>
      </c>
      <c r="K556" s="266">
        <v>1</v>
      </c>
      <c r="L556" s="58"/>
      <c r="M556" s="58" t="str">
        <f t="shared" si="69"/>
        <v>Aurora Mobile Limited</v>
      </c>
    </row>
    <row r="557" spans="1:13" s="59" customFormat="1" ht="15.6">
      <c r="A557" s="245">
        <v>43307</v>
      </c>
      <c r="B557" s="58" t="s">
        <v>7929</v>
      </c>
      <c r="C557" s="296" t="s">
        <v>7930</v>
      </c>
      <c r="D557" s="248" t="s">
        <v>7931</v>
      </c>
      <c r="E557" s="273">
        <v>11</v>
      </c>
      <c r="F557" s="247">
        <v>12.5</v>
      </c>
      <c r="G557" s="247">
        <v>12.52</v>
      </c>
      <c r="H557" s="254">
        <f t="shared" si="70"/>
        <v>0.13818181818181816</v>
      </c>
      <c r="I557" s="247">
        <f t="shared" si="71"/>
        <v>1.5</v>
      </c>
      <c r="J557" s="247">
        <f t="shared" si="68"/>
        <v>1.5199999999999996</v>
      </c>
      <c r="K557" s="266">
        <v>1</v>
      </c>
      <c r="L557" s="58"/>
      <c r="M557" s="58" t="str">
        <f t="shared" si="69"/>
        <v>Cango</v>
      </c>
    </row>
    <row r="558" spans="1:13" s="59" customFormat="1" ht="15.6">
      <c r="A558" s="245">
        <v>43307</v>
      </c>
      <c r="B558" s="58" t="s">
        <v>7932</v>
      </c>
      <c r="C558" s="296" t="s">
        <v>7933</v>
      </c>
      <c r="D558" s="248" t="s">
        <v>7934</v>
      </c>
      <c r="E558" s="273">
        <v>33</v>
      </c>
      <c r="F558" s="247">
        <v>35.9</v>
      </c>
      <c r="G558" s="247">
        <v>37.549999999999997</v>
      </c>
      <c r="H558" s="254">
        <f t="shared" si="70"/>
        <v>0.1378787878787878</v>
      </c>
      <c r="I558" s="247">
        <f t="shared" si="71"/>
        <v>2.8999999999999986</v>
      </c>
      <c r="J558" s="247">
        <f t="shared" si="68"/>
        <v>4.5499999999999972</v>
      </c>
      <c r="K558" s="266">
        <v>1</v>
      </c>
      <c r="L558" s="58"/>
      <c r="M558" s="58" t="str">
        <f t="shared" si="69"/>
        <v>Focus Financial Partners</v>
      </c>
    </row>
    <row r="559" spans="1:13" s="59" customFormat="1" ht="15.6">
      <c r="A559" s="245">
        <v>43307</v>
      </c>
      <c r="B559" s="58" t="s">
        <v>7935</v>
      </c>
      <c r="C559" s="296" t="s">
        <v>7936</v>
      </c>
      <c r="D559" s="248" t="s">
        <v>7911</v>
      </c>
      <c r="E559" s="273">
        <v>11</v>
      </c>
      <c r="F559" s="247">
        <v>12.45</v>
      </c>
      <c r="G559" s="247">
        <v>11.1</v>
      </c>
      <c r="H559" s="254">
        <f t="shared" si="70"/>
        <v>9.0909090909090592E-3</v>
      </c>
      <c r="I559" s="247">
        <f t="shared" si="71"/>
        <v>1.4499999999999993</v>
      </c>
      <c r="J559" s="247">
        <f t="shared" si="68"/>
        <v>9.9999999999999645E-2</v>
      </c>
      <c r="K559" s="266">
        <v>3</v>
      </c>
      <c r="L559" s="58"/>
      <c r="M559" s="58" t="str">
        <f t="shared" si="69"/>
        <v>Liquidia Technologies</v>
      </c>
    </row>
    <row r="560" spans="1:13" s="59" customFormat="1" ht="15.6">
      <c r="A560" s="245">
        <v>43307</v>
      </c>
      <c r="B560" s="58" t="s">
        <v>7937</v>
      </c>
      <c r="C560" s="296" t="s">
        <v>7938</v>
      </c>
      <c r="D560" s="248" t="s">
        <v>7939</v>
      </c>
      <c r="E560" s="273">
        <v>19</v>
      </c>
      <c r="F560" s="247">
        <v>26.5</v>
      </c>
      <c r="G560" s="247">
        <v>26.7</v>
      </c>
      <c r="H560" s="254">
        <f t="shared" si="70"/>
        <v>0.40526315789473683</v>
      </c>
      <c r="I560" s="247">
        <f t="shared" si="71"/>
        <v>7.5</v>
      </c>
      <c r="J560" s="247">
        <f t="shared" si="68"/>
        <v>7.6999999999999993</v>
      </c>
      <c r="K560" s="266">
        <v>3</v>
      </c>
      <c r="L560" s="58"/>
      <c r="M560" s="58" t="str">
        <f t="shared" si="69"/>
        <v>Pinduoduo</v>
      </c>
    </row>
    <row r="561" spans="1:13" s="59" customFormat="1" ht="15.6">
      <c r="A561" s="245">
        <v>43307</v>
      </c>
      <c r="B561" s="58" t="s">
        <v>7940</v>
      </c>
      <c r="C561" s="296" t="s">
        <v>7941</v>
      </c>
      <c r="D561" s="248" t="s">
        <v>7942</v>
      </c>
      <c r="E561" s="273">
        <v>23</v>
      </c>
      <c r="F561" s="247">
        <v>33</v>
      </c>
      <c r="G561" s="247">
        <v>30.25</v>
      </c>
      <c r="H561" s="254">
        <f t="shared" si="70"/>
        <v>0.31521739130434784</v>
      </c>
      <c r="I561" s="247">
        <f t="shared" si="71"/>
        <v>10</v>
      </c>
      <c r="J561" s="247">
        <f t="shared" si="68"/>
        <v>7.25</v>
      </c>
      <c r="K561" s="266">
        <v>3</v>
      </c>
      <c r="L561" s="58"/>
      <c r="M561" s="58" t="str">
        <f t="shared" si="69"/>
        <v>Tenable Holdings</v>
      </c>
    </row>
    <row r="562" spans="1:13" s="59" customFormat="1" ht="15.6">
      <c r="A562" s="245">
        <v>43308</v>
      </c>
      <c r="B562" s="58" t="s">
        <v>7943</v>
      </c>
      <c r="C562" s="296" t="s">
        <v>7944</v>
      </c>
      <c r="D562" s="248" t="s">
        <v>7945</v>
      </c>
      <c r="E562" s="273">
        <v>5</v>
      </c>
      <c r="F562" s="247">
        <v>4</v>
      </c>
      <c r="G562" s="247">
        <v>4.05</v>
      </c>
      <c r="H562" s="254">
        <f t="shared" si="70"/>
        <v>-0.19000000000000003</v>
      </c>
      <c r="I562" s="247">
        <f t="shared" si="71"/>
        <v>-1</v>
      </c>
      <c r="J562" s="247">
        <f t="shared" si="68"/>
        <v>-0.95000000000000018</v>
      </c>
      <c r="K562" s="266">
        <v>1</v>
      </c>
      <c r="L562" s="58"/>
      <c r="M562" s="58" t="str">
        <f t="shared" si="69"/>
        <v>Adial Pharmaceuticals</v>
      </c>
    </row>
    <row r="563" spans="1:13" s="59" customFormat="1" ht="15.6">
      <c r="A563" s="245">
        <v>43308</v>
      </c>
      <c r="B563" s="58" t="s">
        <v>7943</v>
      </c>
      <c r="C563" s="296" t="s">
        <v>7946</v>
      </c>
      <c r="D563" s="248" t="s">
        <v>7945</v>
      </c>
      <c r="E563" s="273">
        <v>0</v>
      </c>
      <c r="F563" s="247">
        <v>0.65</v>
      </c>
      <c r="G563" s="247">
        <v>0.65</v>
      </c>
      <c r="H563" s="254">
        <v>0</v>
      </c>
      <c r="I563" s="247">
        <f t="shared" si="71"/>
        <v>0.65</v>
      </c>
      <c r="J563" s="247">
        <f t="shared" si="68"/>
        <v>0.65</v>
      </c>
      <c r="K563" s="266">
        <v>1</v>
      </c>
      <c r="L563" s="58"/>
      <c r="M563" s="58" t="str">
        <f t="shared" si="69"/>
        <v>Adial Pharmaceuticals</v>
      </c>
    </row>
    <row r="564" spans="1:13" s="59" customFormat="1" ht="15.6">
      <c r="A564" s="245">
        <v>43308</v>
      </c>
      <c r="B564" s="58" t="s">
        <v>7947</v>
      </c>
      <c r="C564" s="296" t="s">
        <v>7948</v>
      </c>
      <c r="D564" s="248" t="s">
        <v>7949</v>
      </c>
      <c r="E564" s="273">
        <v>20</v>
      </c>
      <c r="F564" s="247">
        <v>25</v>
      </c>
      <c r="G564" s="247">
        <v>25.2</v>
      </c>
      <c r="H564" s="254">
        <f t="shared" ref="H564:H592" si="72">(G564-E564)/E564</f>
        <v>0.25999999999999995</v>
      </c>
      <c r="I564" s="247">
        <f t="shared" si="71"/>
        <v>5</v>
      </c>
      <c r="J564" s="247">
        <f t="shared" si="68"/>
        <v>5.1999999999999993</v>
      </c>
      <c r="K564" s="266">
        <v>2</v>
      </c>
      <c r="L564" s="58"/>
      <c r="M564" s="58" t="str">
        <f t="shared" si="69"/>
        <v>Endava</v>
      </c>
    </row>
    <row r="565" spans="1:13" s="59" customFormat="1" ht="15.6">
      <c r="A565" s="245">
        <v>43308</v>
      </c>
      <c r="B565" s="58" t="s">
        <v>7950</v>
      </c>
      <c r="C565" s="296" t="s">
        <v>7951</v>
      </c>
      <c r="D565" s="248" t="s">
        <v>7952</v>
      </c>
      <c r="E565" s="273">
        <v>12</v>
      </c>
      <c r="F565" s="247">
        <v>14.34</v>
      </c>
      <c r="G565" s="247">
        <v>13.11</v>
      </c>
      <c r="H565" s="254">
        <f t="shared" si="72"/>
        <v>9.2499999999999957E-2</v>
      </c>
      <c r="I565" s="247">
        <f t="shared" si="71"/>
        <v>2.34</v>
      </c>
      <c r="J565" s="247">
        <f t="shared" si="68"/>
        <v>1.1099999999999994</v>
      </c>
      <c r="K565" s="266">
        <v>3</v>
      </c>
      <c r="L565" s="58"/>
      <c r="M565" s="58" t="str">
        <f t="shared" si="69"/>
        <v>Opera Ltd</v>
      </c>
    </row>
    <row r="566" spans="1:13" s="59" customFormat="1" ht="15.6">
      <c r="A566" s="245">
        <v>43314</v>
      </c>
      <c r="B566" s="58" t="s">
        <v>7954</v>
      </c>
      <c r="C566" s="296" t="s">
        <v>7955</v>
      </c>
      <c r="D566" s="58" t="s">
        <v>7956</v>
      </c>
      <c r="E566" s="273">
        <v>17</v>
      </c>
      <c r="F566" s="247">
        <v>18</v>
      </c>
      <c r="G566" s="247">
        <v>17.809999999999999</v>
      </c>
      <c r="H566" s="254">
        <f t="shared" si="72"/>
        <v>4.7647058823529334E-2</v>
      </c>
      <c r="I566" s="247">
        <f t="shared" si="71"/>
        <v>1</v>
      </c>
      <c r="J566" s="247">
        <f t="shared" si="68"/>
        <v>0.80999999999999872</v>
      </c>
      <c r="K566" s="266">
        <v>1</v>
      </c>
      <c r="L566" s="254"/>
      <c r="M566" s="58" t="str">
        <f t="shared" si="69"/>
        <v>Cushman &amp; Wakefield plc</v>
      </c>
    </row>
    <row r="567" spans="1:13" s="59" customFormat="1" ht="15.6">
      <c r="A567" s="245">
        <v>43314</v>
      </c>
      <c r="B567" s="58" t="s">
        <v>7957</v>
      </c>
      <c r="C567" s="296" t="s">
        <v>7958</v>
      </c>
      <c r="D567" s="58" t="s">
        <v>7959</v>
      </c>
      <c r="E567" s="273">
        <v>15</v>
      </c>
      <c r="F567" s="247">
        <v>16</v>
      </c>
      <c r="G567" s="247">
        <v>19.91</v>
      </c>
      <c r="H567" s="254">
        <f t="shared" si="72"/>
        <v>0.32733333333333337</v>
      </c>
      <c r="I567" s="247">
        <f t="shared" si="71"/>
        <v>1</v>
      </c>
      <c r="J567" s="247">
        <f t="shared" si="68"/>
        <v>4.91</v>
      </c>
      <c r="K567" s="266">
        <v>2</v>
      </c>
      <c r="L567" s="277"/>
      <c r="M567" s="58" t="str">
        <f t="shared" si="69"/>
        <v>Sonos</v>
      </c>
    </row>
    <row r="568" spans="1:13" s="59" customFormat="1" ht="15.6">
      <c r="A568" s="245">
        <v>43314</v>
      </c>
      <c r="B568" s="58" t="s">
        <v>7960</v>
      </c>
      <c r="C568" s="296" t="s">
        <v>7961</v>
      </c>
      <c r="D568" s="248" t="s">
        <v>7800</v>
      </c>
      <c r="E568" s="273">
        <v>10</v>
      </c>
      <c r="F568" s="247">
        <v>10.130000000000001</v>
      </c>
      <c r="G568" s="247">
        <v>10.130000000000001</v>
      </c>
      <c r="H568" s="254">
        <f t="shared" si="72"/>
        <v>1.3000000000000077E-2</v>
      </c>
      <c r="I568" s="247">
        <f t="shared" si="71"/>
        <v>0.13000000000000078</v>
      </c>
      <c r="J568" s="247">
        <f t="shared" si="68"/>
        <v>0.13000000000000078</v>
      </c>
      <c r="K568" s="266">
        <v>1</v>
      </c>
      <c r="L568" s="254"/>
      <c r="M568" s="58" t="str">
        <f t="shared" si="69"/>
        <v>Tottenham Acquisition I</v>
      </c>
    </row>
    <row r="569" spans="1:13" s="59" customFormat="1" ht="15.6">
      <c r="A569" s="245">
        <v>43315</v>
      </c>
      <c r="B569" s="58" t="s">
        <v>7962</v>
      </c>
      <c r="C569" s="296" t="s">
        <v>7963</v>
      </c>
      <c r="D569" s="58" t="s">
        <v>7964</v>
      </c>
      <c r="E569" s="273">
        <v>16</v>
      </c>
      <c r="F569" s="247">
        <v>18.5</v>
      </c>
      <c r="G569" s="247">
        <v>22.1</v>
      </c>
      <c r="H569" s="254">
        <f t="shared" si="72"/>
        <v>0.38125000000000009</v>
      </c>
      <c r="I569" s="247">
        <f t="shared" si="71"/>
        <v>2.5</v>
      </c>
      <c r="J569" s="247">
        <f t="shared" ref="J569:J592" si="73">G569-E569</f>
        <v>6.1000000000000014</v>
      </c>
      <c r="K569" s="266">
        <v>2</v>
      </c>
      <c r="L569" s="277"/>
      <c r="M569" s="58" t="str">
        <f t="shared" si="69"/>
        <v>Arlo Technologies</v>
      </c>
    </row>
    <row r="570" spans="1:13" s="59" customFormat="1" ht="15.6">
      <c r="A570" s="245">
        <v>43315</v>
      </c>
      <c r="B570" s="58" t="s">
        <v>7965</v>
      </c>
      <c r="C570" s="296" t="s">
        <v>7145</v>
      </c>
      <c r="D570" s="248" t="s">
        <v>3152</v>
      </c>
      <c r="E570" s="273">
        <v>10</v>
      </c>
      <c r="F570" s="247">
        <v>10</v>
      </c>
      <c r="G570" s="247">
        <v>9.9499999999999993</v>
      </c>
      <c r="H570" s="254">
        <f t="shared" si="72"/>
        <v>-5.0000000000000712E-3</v>
      </c>
      <c r="I570" s="247">
        <f t="shared" si="71"/>
        <v>0</v>
      </c>
      <c r="J570" s="247">
        <f t="shared" si="73"/>
        <v>-5.0000000000000711E-2</v>
      </c>
      <c r="K570" s="266">
        <v>1</v>
      </c>
      <c r="L570" s="254"/>
      <c r="M570" s="58" t="str">
        <f t="shared" si="69"/>
        <v>Forum Merger II</v>
      </c>
    </row>
    <row r="571" spans="1:13" s="59" customFormat="1" ht="15.6">
      <c r="A571" s="245">
        <v>43321</v>
      </c>
      <c r="B571" s="58" t="s">
        <v>7966</v>
      </c>
      <c r="C571" s="296" t="s">
        <v>7967</v>
      </c>
      <c r="D571" s="3" t="s">
        <v>7968</v>
      </c>
      <c r="E571" s="273">
        <v>12</v>
      </c>
      <c r="F571" s="247">
        <v>12</v>
      </c>
      <c r="G571" s="247">
        <v>11.38</v>
      </c>
      <c r="H571" s="254">
        <f t="shared" si="72"/>
        <v>-5.1666666666666604E-2</v>
      </c>
      <c r="I571" s="247">
        <f t="shared" si="71"/>
        <v>0</v>
      </c>
      <c r="J571" s="247">
        <f t="shared" si="73"/>
        <v>-0.61999999999999922</v>
      </c>
      <c r="K571" s="266">
        <v>1</v>
      </c>
      <c r="L571" s="254"/>
      <c r="M571" s="58" t="str">
        <f t="shared" si="69"/>
        <v>Vaccinex</v>
      </c>
    </row>
    <row r="572" spans="1:13" s="59" customFormat="1" ht="15.6">
      <c r="A572" s="245">
        <v>43322</v>
      </c>
      <c r="B572" s="58" t="s">
        <v>7969</v>
      </c>
      <c r="C572" s="296" t="s">
        <v>7970</v>
      </c>
      <c r="D572" s="58" t="s">
        <v>7971</v>
      </c>
      <c r="E572" s="273">
        <v>12</v>
      </c>
      <c r="F572" s="247">
        <v>12</v>
      </c>
      <c r="G572" s="247">
        <v>11.75</v>
      </c>
      <c r="H572" s="254">
        <f t="shared" si="72"/>
        <v>-2.0833333333333332E-2</v>
      </c>
      <c r="I572" s="247">
        <f t="shared" si="71"/>
        <v>0</v>
      </c>
      <c r="J572" s="247">
        <f t="shared" si="73"/>
        <v>-0.25</v>
      </c>
      <c r="K572" s="266">
        <v>1</v>
      </c>
      <c r="L572" s="254"/>
      <c r="M572" s="58" t="str">
        <f t="shared" si="69"/>
        <v>Mesa Air Group</v>
      </c>
    </row>
    <row r="573" spans="1:13" s="59" customFormat="1" ht="15.6">
      <c r="A573" s="245">
        <v>43322</v>
      </c>
      <c r="B573" s="58" t="s">
        <v>7972</v>
      </c>
      <c r="C573" s="296" t="s">
        <v>7973</v>
      </c>
      <c r="D573" s="3" t="s">
        <v>7605</v>
      </c>
      <c r="E573" s="273">
        <v>10</v>
      </c>
      <c r="F573" s="247">
        <v>10.1</v>
      </c>
      <c r="G573" s="247">
        <v>10.07</v>
      </c>
      <c r="H573" s="254">
        <f t="shared" si="72"/>
        <v>7.0000000000000288E-3</v>
      </c>
      <c r="I573" s="247">
        <f t="shared" si="71"/>
        <v>9.9999999999999645E-2</v>
      </c>
      <c r="J573" s="247">
        <f t="shared" si="73"/>
        <v>7.0000000000000284E-2</v>
      </c>
      <c r="K573" s="266">
        <v>1</v>
      </c>
      <c r="L573" s="254"/>
      <c r="M573" s="58" t="str">
        <f t="shared" si="69"/>
        <v>Spartan Energy Acquisition</v>
      </c>
    </row>
    <row r="574" spans="1:13" s="59" customFormat="1" ht="15.6">
      <c r="A574" s="245">
        <v>43326</v>
      </c>
      <c r="B574" s="58" t="s">
        <v>7974</v>
      </c>
      <c r="C574" s="296" t="s">
        <v>7975</v>
      </c>
      <c r="D574" s="3" t="s">
        <v>7614</v>
      </c>
      <c r="E574" s="273">
        <v>13</v>
      </c>
      <c r="F574" s="247">
        <v>13.02</v>
      </c>
      <c r="G574" s="247">
        <v>13</v>
      </c>
      <c r="H574" s="254">
        <f t="shared" si="72"/>
        <v>0</v>
      </c>
      <c r="I574" s="247">
        <f t="shared" si="71"/>
        <v>1.9999999999999574E-2</v>
      </c>
      <c r="J574" s="247">
        <f t="shared" si="73"/>
        <v>0</v>
      </c>
      <c r="K574" s="266">
        <v>1</v>
      </c>
      <c r="M574" s="58" t="str">
        <f t="shared" si="69"/>
        <v>Aridis Pharmaceuticals</v>
      </c>
    </row>
    <row r="575" spans="1:13" s="59" customFormat="1" ht="15.6">
      <c r="A575" s="245">
        <v>43328</v>
      </c>
      <c r="B575" s="58" t="s">
        <v>7976</v>
      </c>
      <c r="C575" s="296" t="s">
        <v>7977</v>
      </c>
      <c r="D575" s="3" t="s">
        <v>4937</v>
      </c>
      <c r="E575" s="273">
        <v>10</v>
      </c>
      <c r="F575" s="247">
        <v>10.08</v>
      </c>
      <c r="G575" s="247">
        <v>10.039999999999999</v>
      </c>
      <c r="H575" s="254">
        <f t="shared" si="72"/>
        <v>3.9999999999999151E-3</v>
      </c>
      <c r="I575" s="247">
        <f t="shared" si="71"/>
        <v>8.0000000000000071E-2</v>
      </c>
      <c r="J575" s="247">
        <f t="shared" si="73"/>
        <v>3.9999999999999147E-2</v>
      </c>
      <c r="K575" s="266">
        <v>1</v>
      </c>
      <c r="M575" s="58" t="str">
        <f t="shared" si="69"/>
        <v>TKK Symphony Acquisition</v>
      </c>
    </row>
    <row r="576" spans="1:13" s="59" customFormat="1" ht="15.6">
      <c r="A576" s="245">
        <v>43333</v>
      </c>
      <c r="B576" s="58" t="s">
        <v>7978</v>
      </c>
      <c r="C576" s="296" t="s">
        <v>7979</v>
      </c>
      <c r="D576" s="246" t="s">
        <v>622</v>
      </c>
      <c r="E576" s="273">
        <v>6.125</v>
      </c>
      <c r="F576" s="247">
        <v>6</v>
      </c>
      <c r="G576" s="247">
        <v>6.15</v>
      </c>
      <c r="H576" s="254">
        <f t="shared" si="72"/>
        <v>4.0816326530612821E-3</v>
      </c>
      <c r="I576" s="247">
        <f t="shared" si="71"/>
        <v>-0.125</v>
      </c>
      <c r="J576" s="247">
        <f t="shared" si="73"/>
        <v>2.5000000000000355E-2</v>
      </c>
      <c r="K576" s="266">
        <v>1</v>
      </c>
      <c r="M576" s="58" t="str">
        <f t="shared" si="69"/>
        <v>Bionano Genomics</v>
      </c>
    </row>
    <row r="577" spans="1:13" s="59" customFormat="1" ht="15.6">
      <c r="A577" s="245">
        <v>43333</v>
      </c>
      <c r="B577" s="58" t="s">
        <v>7980</v>
      </c>
      <c r="C577" s="296" t="s">
        <v>7981</v>
      </c>
      <c r="D577" s="3" t="s">
        <v>1906</v>
      </c>
      <c r="E577" s="273">
        <v>10</v>
      </c>
      <c r="F577" s="247">
        <v>10.01</v>
      </c>
      <c r="G577" s="247">
        <v>10.029999999999999</v>
      </c>
      <c r="H577" s="254">
        <f t="shared" si="72"/>
        <v>2.9999999999999359E-3</v>
      </c>
      <c r="I577" s="247">
        <f t="shared" si="71"/>
        <v>9.9999999999997868E-3</v>
      </c>
      <c r="J577" s="247">
        <f t="shared" si="73"/>
        <v>2.9999999999999361E-2</v>
      </c>
      <c r="K577" s="266">
        <v>1</v>
      </c>
      <c r="M577" s="58" t="str">
        <f t="shared" si="69"/>
        <v>Tenzing Acquisition</v>
      </c>
    </row>
    <row r="578" spans="1:13" s="59" customFormat="1" ht="15.6">
      <c r="A578" s="245">
        <v>43336</v>
      </c>
      <c r="B578" s="58" t="s">
        <v>7982</v>
      </c>
      <c r="C578" s="296" t="s">
        <v>7983</v>
      </c>
      <c r="D578" s="278" t="s">
        <v>7984</v>
      </c>
      <c r="E578" s="273">
        <v>10</v>
      </c>
      <c r="F578" s="247">
        <v>10.01</v>
      </c>
      <c r="G578" s="247">
        <v>10.02</v>
      </c>
      <c r="H578" s="254">
        <f t="shared" si="72"/>
        <v>1.9999999999999575E-3</v>
      </c>
      <c r="I578" s="247">
        <f t="shared" si="71"/>
        <v>9.9999999999997868E-3</v>
      </c>
      <c r="J578" s="247">
        <f t="shared" si="73"/>
        <v>1.9999999999999574E-2</v>
      </c>
      <c r="K578" s="266">
        <v>1</v>
      </c>
      <c r="M578" s="58" t="str">
        <f t="shared" si="69"/>
        <v>Megalith Financial Acquisition</v>
      </c>
    </row>
    <row r="579" spans="1:13" s="59" customFormat="1" ht="15.6">
      <c r="A579" s="245">
        <v>43341</v>
      </c>
      <c r="B579" s="58" t="s">
        <v>7985</v>
      </c>
      <c r="C579" s="296" t="s">
        <v>7986</v>
      </c>
      <c r="D579" s="3" t="s">
        <v>7614</v>
      </c>
      <c r="E579" s="273">
        <v>10</v>
      </c>
      <c r="F579" s="247">
        <v>10.119999999999999</v>
      </c>
      <c r="G579" s="247">
        <v>10.130000000000001</v>
      </c>
      <c r="H579" s="254">
        <f t="shared" si="72"/>
        <v>1.3000000000000077E-2</v>
      </c>
      <c r="I579" s="247">
        <f t="shared" si="71"/>
        <v>0.11999999999999922</v>
      </c>
      <c r="J579" s="247">
        <f t="shared" si="73"/>
        <v>0.13000000000000078</v>
      </c>
      <c r="K579" s="266">
        <v>1</v>
      </c>
      <c r="M579" s="58" t="str">
        <f t="shared" ref="M579:M642" si="74">TRIM(B579)</f>
        <v>Longevity Acquisition</v>
      </c>
    </row>
    <row r="580" spans="1:13" s="59" customFormat="1" ht="15.6">
      <c r="A580" s="245">
        <v>43350</v>
      </c>
      <c r="B580" s="58" t="s">
        <v>7987</v>
      </c>
      <c r="C580" s="296" t="s">
        <v>7988</v>
      </c>
      <c r="D580" s="58" t="s">
        <v>1819</v>
      </c>
      <c r="E580" s="273">
        <v>10</v>
      </c>
      <c r="F580" s="247">
        <v>10.02</v>
      </c>
      <c r="G580" s="247">
        <v>10.050000000000001</v>
      </c>
      <c r="H580" s="254">
        <f t="shared" si="72"/>
        <v>5.0000000000000712E-3</v>
      </c>
      <c r="I580" s="247">
        <f t="shared" si="71"/>
        <v>1.9999999999999574E-2</v>
      </c>
      <c r="J580" s="247">
        <f t="shared" si="73"/>
        <v>5.0000000000000711E-2</v>
      </c>
      <c r="K580" s="266">
        <v>1</v>
      </c>
      <c r="M580" s="58" t="str">
        <f t="shared" si="74"/>
        <v>Churchill Capital</v>
      </c>
    </row>
    <row r="581" spans="1:13" s="59" customFormat="1" ht="15.6">
      <c r="A581" s="245">
        <v>43348</v>
      </c>
      <c r="B581" s="58" t="s">
        <v>7989</v>
      </c>
      <c r="C581" s="296" t="s">
        <v>6896</v>
      </c>
      <c r="D581" s="58" t="s">
        <v>2329</v>
      </c>
      <c r="E581" s="273">
        <v>10</v>
      </c>
      <c r="F581" s="247">
        <v>10.17</v>
      </c>
      <c r="G581" s="247">
        <v>10.15</v>
      </c>
      <c r="H581" s="254">
        <f t="shared" si="72"/>
        <v>1.5000000000000036E-2</v>
      </c>
      <c r="I581" s="247">
        <f t="shared" si="71"/>
        <v>0.16999999999999993</v>
      </c>
      <c r="J581" s="247">
        <f t="shared" si="73"/>
        <v>0.15000000000000036</v>
      </c>
      <c r="K581" s="266">
        <v>1</v>
      </c>
      <c r="M581" s="58" t="str">
        <f t="shared" si="74"/>
        <v>Gores Holdings III</v>
      </c>
    </row>
    <row r="582" spans="1:13" s="59" customFormat="1" ht="15.6">
      <c r="A582" s="245">
        <v>43355</v>
      </c>
      <c r="B582" s="58" t="s">
        <v>7990</v>
      </c>
      <c r="C582" s="296" t="s">
        <v>7991</v>
      </c>
      <c r="D582" s="58" t="s">
        <v>7992</v>
      </c>
      <c r="E582" s="273">
        <v>14</v>
      </c>
      <c r="F582" s="247">
        <v>16.75</v>
      </c>
      <c r="G582" s="247">
        <v>13.8</v>
      </c>
      <c r="H582" s="254">
        <f t="shared" si="72"/>
        <v>-1.4285714285714235E-2</v>
      </c>
      <c r="I582" s="247">
        <f t="shared" si="71"/>
        <v>2.75</v>
      </c>
      <c r="J582" s="247">
        <f t="shared" si="73"/>
        <v>-0.19999999999999929</v>
      </c>
      <c r="K582" s="266">
        <v>1</v>
      </c>
      <c r="M582" s="58" t="str">
        <f t="shared" si="74"/>
        <v>111, Inc.</v>
      </c>
    </row>
    <row r="583" spans="1:13" s="59" customFormat="1" ht="15.6">
      <c r="A583" s="245">
        <v>43355</v>
      </c>
      <c r="B583" s="58" t="s">
        <v>7993</v>
      </c>
      <c r="C583" s="296" t="s">
        <v>7994</v>
      </c>
      <c r="D583" s="58" t="s">
        <v>7995</v>
      </c>
      <c r="E583" s="273">
        <v>6.26</v>
      </c>
      <c r="F583" s="247">
        <v>6</v>
      </c>
      <c r="G583" s="247">
        <v>6.6</v>
      </c>
      <c r="H583" s="254">
        <f t="shared" si="72"/>
        <v>5.4313099041533523E-2</v>
      </c>
      <c r="I583" s="247">
        <f t="shared" si="71"/>
        <v>-0.25999999999999979</v>
      </c>
      <c r="J583" s="247">
        <f t="shared" si="73"/>
        <v>0.33999999999999986</v>
      </c>
      <c r="K583" s="266">
        <v>1</v>
      </c>
      <c r="M583" s="58" t="str">
        <f t="shared" si="74"/>
        <v>NIO Inc.</v>
      </c>
    </row>
    <row r="584" spans="1:13" s="59" customFormat="1" ht="15.6">
      <c r="A584" s="245">
        <v>43357</v>
      </c>
      <c r="B584" s="58" t="s">
        <v>7996</v>
      </c>
      <c r="C584" s="296" t="s">
        <v>7997</v>
      </c>
      <c r="D584" s="58" t="s">
        <v>7998</v>
      </c>
      <c r="E584" s="273">
        <v>20</v>
      </c>
      <c r="F584" s="247">
        <v>21.2</v>
      </c>
      <c r="G584" s="247">
        <v>20</v>
      </c>
      <c r="H584" s="254">
        <f t="shared" si="72"/>
        <v>0</v>
      </c>
      <c r="I584" s="247">
        <f t="shared" si="71"/>
        <v>1.1999999999999993</v>
      </c>
      <c r="J584" s="247">
        <f t="shared" si="73"/>
        <v>0</v>
      </c>
      <c r="K584" s="266">
        <v>2</v>
      </c>
      <c r="M584" s="58" t="str">
        <f t="shared" si="74"/>
        <v>FVCBankcorp</v>
      </c>
    </row>
    <row r="585" spans="1:13" s="59" customFormat="1" ht="15.6">
      <c r="A585" s="245">
        <v>43357</v>
      </c>
      <c r="B585" s="58" t="s">
        <v>7999</v>
      </c>
      <c r="C585" s="296" t="s">
        <v>8000</v>
      </c>
      <c r="D585" s="58" t="s">
        <v>8001</v>
      </c>
      <c r="E585" s="273">
        <v>17</v>
      </c>
      <c r="F585" s="247">
        <v>25.66</v>
      </c>
      <c r="G585" s="247">
        <v>32.65</v>
      </c>
      <c r="H585" s="254">
        <f t="shared" si="72"/>
        <v>0.9205882352941176</v>
      </c>
      <c r="I585" s="247">
        <f t="shared" si="71"/>
        <v>8.66</v>
      </c>
      <c r="J585" s="247">
        <f t="shared" si="73"/>
        <v>15.649999999999999</v>
      </c>
      <c r="K585" s="266">
        <v>3</v>
      </c>
      <c r="M585" s="58" t="str">
        <f t="shared" si="74"/>
        <v>Principia Biopharma</v>
      </c>
    </row>
    <row r="586" spans="1:13" s="59" customFormat="1" ht="15.6">
      <c r="A586" s="245">
        <v>43357</v>
      </c>
      <c r="B586" s="58" t="s">
        <v>8002</v>
      </c>
      <c r="C586" s="296" t="s">
        <v>8003</v>
      </c>
      <c r="D586" s="248" t="s">
        <v>8004</v>
      </c>
      <c r="E586" s="273">
        <v>7</v>
      </c>
      <c r="F586" s="247">
        <v>9.1</v>
      </c>
      <c r="G586" s="247">
        <v>15.97</v>
      </c>
      <c r="H586" s="254">
        <f t="shared" si="72"/>
        <v>1.2814285714285716</v>
      </c>
      <c r="I586" s="247">
        <f t="shared" si="71"/>
        <v>2.0999999999999996</v>
      </c>
      <c r="J586" s="247">
        <f t="shared" si="73"/>
        <v>8.9700000000000006</v>
      </c>
      <c r="K586" s="266">
        <v>1</v>
      </c>
      <c r="L586" s="267" t="s">
        <v>3006</v>
      </c>
      <c r="M586" s="58" t="str">
        <f t="shared" si="74"/>
        <v>Qutoutiao</v>
      </c>
    </row>
    <row r="587" spans="1:13" s="59" customFormat="1" ht="15.6">
      <c r="A587" s="245">
        <v>43362</v>
      </c>
      <c r="B587" s="58" t="s">
        <v>8005</v>
      </c>
      <c r="C587" s="296" t="s">
        <v>8006</v>
      </c>
      <c r="D587" s="58" t="s">
        <v>8007</v>
      </c>
      <c r="E587" s="273">
        <v>9.5</v>
      </c>
      <c r="F587" s="247">
        <v>15</v>
      </c>
      <c r="G587" s="247">
        <v>11.97</v>
      </c>
      <c r="H587" s="254">
        <f t="shared" si="72"/>
        <v>0.26000000000000006</v>
      </c>
      <c r="I587" s="247">
        <f t="shared" si="71"/>
        <v>5.5</v>
      </c>
      <c r="J587" s="247">
        <f t="shared" si="73"/>
        <v>2.4700000000000006</v>
      </c>
      <c r="K587" s="266">
        <v>1</v>
      </c>
      <c r="L587" s="267" t="s">
        <v>3006</v>
      </c>
      <c r="M587" s="58" t="str">
        <f t="shared" si="74"/>
        <v>X Financial</v>
      </c>
    </row>
    <row r="588" spans="1:13" s="59" customFormat="1" ht="15.6">
      <c r="A588" s="245">
        <v>43363</v>
      </c>
      <c r="B588" s="58" t="s">
        <v>8008</v>
      </c>
      <c r="C588" s="296" t="s">
        <v>8009</v>
      </c>
      <c r="D588" s="58" t="s">
        <v>6772</v>
      </c>
      <c r="E588" s="273">
        <v>19</v>
      </c>
      <c r="F588" s="247">
        <v>20</v>
      </c>
      <c r="G588" s="247">
        <v>19.09</v>
      </c>
      <c r="H588" s="254">
        <f t="shared" si="72"/>
        <v>4.7368421052631504E-3</v>
      </c>
      <c r="I588" s="247">
        <f t="shared" si="71"/>
        <v>1</v>
      </c>
      <c r="J588" s="247">
        <f t="shared" si="73"/>
        <v>8.9999999999999858E-2</v>
      </c>
      <c r="K588" s="266">
        <v>2</v>
      </c>
      <c r="L588" s="267"/>
      <c r="M588" s="58" t="str">
        <f t="shared" si="74"/>
        <v>Bank7</v>
      </c>
    </row>
    <row r="589" spans="1:13" s="59" customFormat="1" ht="15.6">
      <c r="A589" s="245">
        <v>43363</v>
      </c>
      <c r="B589" s="58" t="s">
        <v>8010</v>
      </c>
      <c r="C589" s="296" t="s">
        <v>8011</v>
      </c>
      <c r="D589" s="58" t="s">
        <v>8012</v>
      </c>
      <c r="E589" s="273">
        <v>24</v>
      </c>
      <c r="F589" s="247">
        <v>32.25</v>
      </c>
      <c r="G589" s="247">
        <v>36</v>
      </c>
      <c r="H589" s="254">
        <f t="shared" si="72"/>
        <v>0.5</v>
      </c>
      <c r="I589" s="247">
        <f t="shared" si="71"/>
        <v>8.25</v>
      </c>
      <c r="J589" s="247">
        <f t="shared" si="73"/>
        <v>12</v>
      </c>
      <c r="K589" s="266">
        <v>3</v>
      </c>
      <c r="L589" s="267"/>
      <c r="M589" s="58" t="str">
        <f t="shared" si="74"/>
        <v>Elanco Animal Health</v>
      </c>
    </row>
    <row r="590" spans="1:13" s="59" customFormat="1" ht="15.6">
      <c r="A590" s="245">
        <v>43363</v>
      </c>
      <c r="B590" s="58" t="s">
        <v>8013</v>
      </c>
      <c r="C590" s="296" t="s">
        <v>8014</v>
      </c>
      <c r="D590" s="58" t="s">
        <v>8015</v>
      </c>
      <c r="E590" s="273">
        <v>23</v>
      </c>
      <c r="F590" s="247">
        <v>36</v>
      </c>
      <c r="G590" s="247">
        <v>36.5</v>
      </c>
      <c r="H590" s="254">
        <f t="shared" si="72"/>
        <v>0.58695652173913049</v>
      </c>
      <c r="I590" s="247">
        <f t="shared" si="71"/>
        <v>13</v>
      </c>
      <c r="J590" s="247">
        <f t="shared" si="73"/>
        <v>13.5</v>
      </c>
      <c r="K590" s="266">
        <v>3</v>
      </c>
      <c r="L590" s="267"/>
      <c r="M590" s="58" t="str">
        <f t="shared" si="74"/>
        <v>Eventbrite</v>
      </c>
    </row>
    <row r="591" spans="1:13" s="59" customFormat="1" ht="15.6">
      <c r="A591" s="245">
        <v>43364</v>
      </c>
      <c r="B591" s="58" t="s">
        <v>8016</v>
      </c>
      <c r="C591" s="296" t="s">
        <v>8017</v>
      </c>
      <c r="D591" s="58" t="s">
        <v>8018</v>
      </c>
      <c r="E591" s="273">
        <v>20</v>
      </c>
      <c r="F591" s="247">
        <v>27</v>
      </c>
      <c r="G591" s="247">
        <v>28.45</v>
      </c>
      <c r="H591" s="254">
        <f t="shared" si="72"/>
        <v>0.42249999999999999</v>
      </c>
      <c r="I591" s="247">
        <f t="shared" si="71"/>
        <v>7</v>
      </c>
      <c r="J591" s="247">
        <f t="shared" si="73"/>
        <v>8.4499999999999993</v>
      </c>
      <c r="K591" s="266">
        <v>3</v>
      </c>
      <c r="L591" s="267"/>
      <c r="M591" s="58" t="str">
        <f t="shared" si="74"/>
        <v>Farfetch</v>
      </c>
    </row>
    <row r="592" spans="1:13" s="59" customFormat="1" ht="15.6">
      <c r="A592" s="245">
        <v>43364</v>
      </c>
      <c r="B592" s="58" t="s">
        <v>8019</v>
      </c>
      <c r="C592" s="296" t="s">
        <v>8187</v>
      </c>
      <c r="D592" s="58" t="s">
        <v>8020</v>
      </c>
      <c r="E592" s="273">
        <v>16</v>
      </c>
      <c r="F592" s="247">
        <v>26.5</v>
      </c>
      <c r="G592" s="247">
        <v>24</v>
      </c>
      <c r="H592" s="254">
        <f t="shared" si="72"/>
        <v>0.5</v>
      </c>
      <c r="I592" s="247">
        <f t="shared" si="71"/>
        <v>10.5</v>
      </c>
      <c r="J592" s="247">
        <f t="shared" si="73"/>
        <v>8</v>
      </c>
      <c r="K592" s="266">
        <v>2</v>
      </c>
      <c r="L592" s="267"/>
      <c r="M592" s="58" t="str">
        <f t="shared" si="74"/>
        <v>Y-mAbs Therapeutics</v>
      </c>
    </row>
    <row r="593" spans="1:13" s="59" customFormat="1" ht="15.6">
      <c r="A593" s="245">
        <v>43368</v>
      </c>
      <c r="B593" s="58" t="s">
        <v>8022</v>
      </c>
      <c r="C593" s="296" t="s">
        <v>8023</v>
      </c>
      <c r="D593" s="58" t="s">
        <v>8024</v>
      </c>
      <c r="E593" s="273">
        <v>9</v>
      </c>
      <c r="F593" s="247">
        <v>9.5</v>
      </c>
      <c r="G593" s="247">
        <v>9.08</v>
      </c>
      <c r="H593" s="254">
        <f>(G593-E593)/E593</f>
        <v>8.8888888888888976E-3</v>
      </c>
      <c r="I593" s="247">
        <f>(F593-E593)</f>
        <v>0.5</v>
      </c>
      <c r="J593" s="247">
        <f>G593-E593</f>
        <v>8.0000000000000071E-2</v>
      </c>
      <c r="K593" s="266">
        <v>1</v>
      </c>
      <c r="M593" s="58" t="str">
        <f t="shared" si="74"/>
        <v>Viomi Technology</v>
      </c>
    </row>
    <row r="594" spans="1:13" s="59" customFormat="1" ht="15.6">
      <c r="A594" s="245">
        <v>43369</v>
      </c>
      <c r="B594" s="58" t="s">
        <v>8025</v>
      </c>
      <c r="C594" s="296" t="s">
        <v>8026</v>
      </c>
      <c r="D594" s="58" t="s">
        <v>8027</v>
      </c>
      <c r="E594" s="273">
        <v>17.5</v>
      </c>
      <c r="F594" s="247">
        <v>24.5</v>
      </c>
      <c r="G594" s="247">
        <v>23.5</v>
      </c>
      <c r="H594" s="254">
        <f>(G594-E594)/E594</f>
        <v>0.34285714285714286</v>
      </c>
      <c r="I594" s="247">
        <f>(F594-E594)</f>
        <v>7</v>
      </c>
      <c r="J594" s="247">
        <f>G594-E594</f>
        <v>6</v>
      </c>
      <c r="K594" s="266">
        <v>2</v>
      </c>
      <c r="M594" s="58" t="str">
        <f t="shared" si="74"/>
        <v>Arco Platform</v>
      </c>
    </row>
    <row r="595" spans="1:13" s="59" customFormat="1" ht="15.6">
      <c r="A595" s="245">
        <v>43369</v>
      </c>
      <c r="B595" s="58" t="s">
        <v>8028</v>
      </c>
      <c r="C595" s="296" t="s">
        <v>8029</v>
      </c>
      <c r="D595" s="58" t="s">
        <v>6772</v>
      </c>
      <c r="E595" s="273">
        <v>12.5</v>
      </c>
      <c r="F595" s="247">
        <v>13</v>
      </c>
      <c r="G595" s="247">
        <v>12.8</v>
      </c>
      <c r="H595" s="254">
        <f>(G595-E595)/E595</f>
        <v>2.4000000000000056E-2</v>
      </c>
      <c r="I595" s="247">
        <f>(F595-E595)</f>
        <v>0.5</v>
      </c>
      <c r="J595" s="247">
        <f>G595-E595</f>
        <v>0.30000000000000071</v>
      </c>
      <c r="K595" s="266">
        <v>2</v>
      </c>
      <c r="M595" s="58" t="str">
        <f t="shared" si="74"/>
        <v>Capital Bancorp</v>
      </c>
    </row>
    <row r="596" spans="1:13" s="59" customFormat="1" ht="15.6">
      <c r="A596" s="245">
        <v>43369</v>
      </c>
      <c r="B596" s="58" t="s">
        <v>8030</v>
      </c>
      <c r="C596" s="296" t="s">
        <v>8031</v>
      </c>
      <c r="D596" s="58" t="s">
        <v>8032</v>
      </c>
      <c r="E596" s="273">
        <v>15</v>
      </c>
      <c r="F596" s="247">
        <v>13.45</v>
      </c>
      <c r="G596" s="247">
        <v>10.66</v>
      </c>
      <c r="H596" s="254">
        <f>(G596-E596)/E596</f>
        <v>-0.28933333333333333</v>
      </c>
      <c r="I596" s="247">
        <f>(F596-E596)</f>
        <v>-1.5500000000000007</v>
      </c>
      <c r="J596" s="247">
        <f>G596-E596</f>
        <v>-4.34</v>
      </c>
      <c r="K596" s="266">
        <v>2</v>
      </c>
      <c r="L596" s="267" t="s">
        <v>3006</v>
      </c>
      <c r="M596" s="58" t="str">
        <f t="shared" si="74"/>
        <v>Entasis Therapeutics Holding</v>
      </c>
    </row>
    <row r="597" spans="1:13" s="59" customFormat="1" ht="15.6">
      <c r="A597" s="245">
        <v>43369</v>
      </c>
      <c r="B597" s="58" t="s">
        <v>8033</v>
      </c>
      <c r="C597" s="296" t="s">
        <v>8034</v>
      </c>
      <c r="D597" s="58" t="s">
        <v>6785</v>
      </c>
      <c r="E597" s="273">
        <v>12</v>
      </c>
      <c r="F597" s="247">
        <v>18.75</v>
      </c>
      <c r="G597" s="247">
        <v>17.239999999999998</v>
      </c>
      <c r="H597" s="254">
        <f>(G597-E597)/E597</f>
        <v>0.43666666666666654</v>
      </c>
      <c r="I597" s="247">
        <f>(F597-E597)</f>
        <v>6.75</v>
      </c>
      <c r="J597" s="247">
        <f>G597-E597</f>
        <v>5.2399999999999984</v>
      </c>
      <c r="K597" s="266">
        <v>3</v>
      </c>
      <c r="M597" s="58" t="str">
        <f t="shared" si="74"/>
        <v>SVMK (SurveyMonkey)</v>
      </c>
    </row>
    <row r="598" spans="1:13" s="59" customFormat="1" ht="15.6">
      <c r="A598" s="245">
        <v>43369</v>
      </c>
      <c r="B598" s="58" t="s">
        <v>8022</v>
      </c>
      <c r="C598" s="296" t="s">
        <v>8023</v>
      </c>
      <c r="D598" s="58" t="s">
        <v>8024</v>
      </c>
      <c r="E598" s="273">
        <v>9</v>
      </c>
      <c r="F598" s="247">
        <v>9.5</v>
      </c>
      <c r="G598" s="247">
        <v>9.0500000000000007</v>
      </c>
      <c r="H598" s="254">
        <f t="shared" ref="H598:H613" si="75">(G598-E598)/E598</f>
        <v>5.5555555555556347E-3</v>
      </c>
      <c r="I598" s="247">
        <f t="shared" ref="I598:I613" si="76">(F598-E598)</f>
        <v>0.5</v>
      </c>
      <c r="J598" s="247">
        <f t="shared" ref="J598:J613" si="77">G598-E598</f>
        <v>5.0000000000000711E-2</v>
      </c>
      <c r="K598" s="266">
        <v>1</v>
      </c>
      <c r="L598" s="267"/>
      <c r="M598" s="58" t="str">
        <f t="shared" si="74"/>
        <v>Viomi Technology</v>
      </c>
    </row>
    <row r="599" spans="1:13" s="59" customFormat="1" ht="15.6">
      <c r="A599" s="245">
        <v>43370</v>
      </c>
      <c r="B599" s="58" t="s">
        <v>8035</v>
      </c>
      <c r="C599" s="296" t="s">
        <v>8036</v>
      </c>
      <c r="D599" s="58" t="s">
        <v>8037</v>
      </c>
      <c r="E599" s="273">
        <v>16</v>
      </c>
      <c r="F599" s="247">
        <v>21</v>
      </c>
      <c r="G599" s="247">
        <v>16.05</v>
      </c>
      <c r="H599" s="254">
        <f t="shared" si="75"/>
        <v>3.1250000000000444E-3</v>
      </c>
      <c r="I599" s="247">
        <f t="shared" si="76"/>
        <v>5</v>
      </c>
      <c r="J599" s="247">
        <f t="shared" si="77"/>
        <v>5.0000000000000711E-2</v>
      </c>
      <c r="K599" s="266">
        <v>2</v>
      </c>
      <c r="L599" s="267" t="s">
        <v>3006</v>
      </c>
      <c r="M599" s="58" t="str">
        <f t="shared" si="74"/>
        <v>Arvinas</v>
      </c>
    </row>
    <row r="600" spans="1:13" s="282" customFormat="1" ht="15.6">
      <c r="A600" s="245">
        <v>43370</v>
      </c>
      <c r="B600" s="58" t="s">
        <v>8038</v>
      </c>
      <c r="C600" s="296" t="s">
        <v>8039</v>
      </c>
      <c r="D600" s="58" t="s">
        <v>7041</v>
      </c>
      <c r="E600" s="273">
        <v>12.5</v>
      </c>
      <c r="F600" s="247">
        <v>16</v>
      </c>
      <c r="G600" s="247">
        <v>12.62</v>
      </c>
      <c r="H600" s="254">
        <f t="shared" si="75"/>
        <v>9.5999999999999367E-3</v>
      </c>
      <c r="I600" s="247">
        <f t="shared" si="76"/>
        <v>3.5</v>
      </c>
      <c r="J600" s="247">
        <f t="shared" si="77"/>
        <v>0.11999999999999922</v>
      </c>
      <c r="K600" s="266">
        <v>2</v>
      </c>
      <c r="L600" s="267"/>
      <c r="M600" s="58" t="str">
        <f t="shared" si="74"/>
        <v>LAIX</v>
      </c>
    </row>
    <row r="601" spans="1:13" s="282" customFormat="1" ht="15.6">
      <c r="A601" s="245">
        <v>43370</v>
      </c>
      <c r="B601" s="58" t="s">
        <v>8040</v>
      </c>
      <c r="C601" s="296" t="s">
        <v>8041</v>
      </c>
      <c r="D601" s="279" t="s">
        <v>8042</v>
      </c>
      <c r="E601" s="273">
        <v>17</v>
      </c>
      <c r="F601" s="247">
        <v>21.5</v>
      </c>
      <c r="G601" s="247">
        <v>20</v>
      </c>
      <c r="H601" s="254">
        <f t="shared" si="75"/>
        <v>0.17647058823529413</v>
      </c>
      <c r="I601" s="247">
        <f t="shared" si="76"/>
        <v>4.5</v>
      </c>
      <c r="J601" s="247">
        <f t="shared" si="77"/>
        <v>3</v>
      </c>
      <c r="K601" s="266">
        <v>2</v>
      </c>
      <c r="L601" s="267"/>
      <c r="M601" s="58" t="str">
        <f t="shared" si="74"/>
        <v>Ra Medical</v>
      </c>
    </row>
    <row r="602" spans="1:13" s="282" customFormat="1" ht="15.6">
      <c r="A602" s="245">
        <v>43370</v>
      </c>
      <c r="B602" s="58" t="s">
        <v>8043</v>
      </c>
      <c r="C602" s="296" t="s">
        <v>8044</v>
      </c>
      <c r="D602" s="58" t="s">
        <v>8045</v>
      </c>
      <c r="E602" s="273">
        <v>15</v>
      </c>
      <c r="F602" s="247">
        <v>15.12</v>
      </c>
      <c r="G602" s="247">
        <v>15.2</v>
      </c>
      <c r="H602" s="254">
        <f t="shared" si="75"/>
        <v>1.3333333333333286E-2</v>
      </c>
      <c r="I602" s="247">
        <f t="shared" si="76"/>
        <v>0.11999999999999922</v>
      </c>
      <c r="J602" s="247">
        <f t="shared" si="77"/>
        <v>0.19999999999999929</v>
      </c>
      <c r="K602" s="266">
        <v>3</v>
      </c>
      <c r="L602" s="267" t="s">
        <v>3006</v>
      </c>
      <c r="M602" s="58" t="str">
        <f t="shared" si="74"/>
        <v>Sutro Biopharma</v>
      </c>
    </row>
    <row r="603" spans="1:13" s="282" customFormat="1" ht="15.6">
      <c r="A603" s="245">
        <v>43370</v>
      </c>
      <c r="B603" s="58" t="s">
        <v>8046</v>
      </c>
      <c r="C603" s="296" t="s">
        <v>8047</v>
      </c>
      <c r="D603" s="248" t="s">
        <v>8048</v>
      </c>
      <c r="E603" s="273">
        <v>14</v>
      </c>
      <c r="F603" s="247">
        <v>10.5</v>
      </c>
      <c r="G603" s="247">
        <v>11.65</v>
      </c>
      <c r="H603" s="254">
        <f t="shared" si="75"/>
        <v>-0.16785714285714284</v>
      </c>
      <c r="I603" s="247">
        <f t="shared" si="76"/>
        <v>-3.5</v>
      </c>
      <c r="J603" s="247">
        <f t="shared" si="77"/>
        <v>-2.3499999999999996</v>
      </c>
      <c r="K603" s="266">
        <v>2</v>
      </c>
      <c r="L603" s="267" t="s">
        <v>3006</v>
      </c>
      <c r="M603" s="58" t="str">
        <f t="shared" si="74"/>
        <v>Urovant Sciences</v>
      </c>
    </row>
    <row r="604" spans="1:13" s="282" customFormat="1" ht="15.6">
      <c r="A604" s="245">
        <v>43371</v>
      </c>
      <c r="B604" s="58" t="s">
        <v>8049</v>
      </c>
      <c r="C604" s="296" t="s">
        <v>8050</v>
      </c>
      <c r="D604" s="256" t="s">
        <v>8051</v>
      </c>
      <c r="E604" s="273">
        <v>12</v>
      </c>
      <c r="F604" s="247">
        <v>11.5</v>
      </c>
      <c r="G604" s="247">
        <v>9.44</v>
      </c>
      <c r="H604" s="254">
        <f t="shared" si="75"/>
        <v>-0.21333333333333337</v>
      </c>
      <c r="I604" s="247">
        <f t="shared" si="76"/>
        <v>-0.5</v>
      </c>
      <c r="J604" s="247">
        <f t="shared" si="77"/>
        <v>-2.5600000000000005</v>
      </c>
      <c r="K604" s="266">
        <v>2</v>
      </c>
      <c r="L604" s="267" t="s">
        <v>3006</v>
      </c>
      <c r="M604" s="58" t="str">
        <f t="shared" si="74"/>
        <v>CooTek</v>
      </c>
    </row>
    <row r="605" spans="1:13" s="282" customFormat="1" ht="15.6">
      <c r="A605" s="245">
        <v>43371</v>
      </c>
      <c r="B605" s="58" t="s">
        <v>8052</v>
      </c>
      <c r="C605" s="296" t="s">
        <v>8053</v>
      </c>
      <c r="D605" s="58" t="s">
        <v>8054</v>
      </c>
      <c r="E605" s="273">
        <v>15</v>
      </c>
      <c r="F605" s="247">
        <v>15.2</v>
      </c>
      <c r="G605" s="247">
        <v>14.24</v>
      </c>
      <c r="H605" s="254">
        <f t="shared" si="75"/>
        <v>-5.0666666666666652E-2</v>
      </c>
      <c r="I605" s="247">
        <f t="shared" si="76"/>
        <v>0.19999999999999929</v>
      </c>
      <c r="J605" s="247">
        <f t="shared" si="77"/>
        <v>-0.75999999999999979</v>
      </c>
      <c r="K605" s="266">
        <v>2</v>
      </c>
      <c r="L605" s="267" t="s">
        <v>3006</v>
      </c>
      <c r="M605" s="58" t="str">
        <f t="shared" si="74"/>
        <v>Gritstone Oncology</v>
      </c>
    </row>
    <row r="606" spans="1:13" s="282" customFormat="1" ht="15.6">
      <c r="A606" s="245">
        <v>43376</v>
      </c>
      <c r="B606" s="58" t="s">
        <v>8055</v>
      </c>
      <c r="C606" s="296" t="s">
        <v>8056</v>
      </c>
      <c r="D606" s="58" t="s">
        <v>8057</v>
      </c>
      <c r="E606" s="273">
        <v>15</v>
      </c>
      <c r="F606" s="247">
        <v>23</v>
      </c>
      <c r="G606" s="247">
        <v>21.18</v>
      </c>
      <c r="H606" s="254">
        <f t="shared" si="75"/>
        <v>0.41199999999999998</v>
      </c>
      <c r="I606" s="247">
        <f t="shared" si="76"/>
        <v>8</v>
      </c>
      <c r="J606" s="247">
        <f t="shared" si="77"/>
        <v>6.18</v>
      </c>
      <c r="K606" s="266">
        <v>3</v>
      </c>
      <c r="L606" s="281"/>
      <c r="M606" s="58" t="str">
        <f t="shared" si="74"/>
        <v>Upwork</v>
      </c>
    </row>
    <row r="607" spans="1:13" s="282" customFormat="1" ht="15.6">
      <c r="A607" s="245">
        <v>43377</v>
      </c>
      <c r="B607" s="58" t="s">
        <v>8058</v>
      </c>
      <c r="C607" s="296" t="s">
        <v>8059</v>
      </c>
      <c r="D607" s="248" t="s">
        <v>2086</v>
      </c>
      <c r="E607" s="273">
        <v>19</v>
      </c>
      <c r="F607" s="247">
        <v>27.75</v>
      </c>
      <c r="G607" s="247">
        <v>32.200000000000003</v>
      </c>
      <c r="H607" s="254">
        <f t="shared" si="75"/>
        <v>0.69473684210526332</v>
      </c>
      <c r="I607" s="247">
        <f t="shared" si="76"/>
        <v>8.75</v>
      </c>
      <c r="J607" s="247">
        <f t="shared" si="77"/>
        <v>13.200000000000003</v>
      </c>
      <c r="K607" s="266">
        <v>3</v>
      </c>
      <c r="L607" s="281"/>
      <c r="M607" s="58" t="str">
        <f t="shared" si="74"/>
        <v>Guardant Health</v>
      </c>
    </row>
    <row r="608" spans="1:13" s="59" customFormat="1" ht="15.6">
      <c r="A608" s="245">
        <v>43377</v>
      </c>
      <c r="B608" s="58" t="s">
        <v>8060</v>
      </c>
      <c r="C608" s="296" t="s">
        <v>8061</v>
      </c>
      <c r="D608" s="58" t="s">
        <v>2078</v>
      </c>
      <c r="E608" s="273">
        <v>10</v>
      </c>
      <c r="F608" s="247">
        <v>10</v>
      </c>
      <c r="G608" s="247">
        <v>10.16</v>
      </c>
      <c r="H608" s="254">
        <f t="shared" si="75"/>
        <v>1.6000000000000014E-2</v>
      </c>
      <c r="I608" s="247">
        <f t="shared" si="76"/>
        <v>0</v>
      </c>
      <c r="J608" s="247">
        <f t="shared" si="77"/>
        <v>0.16000000000000014</v>
      </c>
      <c r="K608" s="266">
        <v>1</v>
      </c>
      <c r="L608" s="281"/>
      <c r="M608" s="58" t="str">
        <f t="shared" si="74"/>
        <v>Kodiak Sciences</v>
      </c>
    </row>
    <row r="609" spans="1:13" s="59" customFormat="1" ht="15.6">
      <c r="A609" s="245">
        <v>43378</v>
      </c>
      <c r="B609" s="58" t="s">
        <v>8062</v>
      </c>
      <c r="C609" s="296" t="s">
        <v>8063</v>
      </c>
      <c r="D609" s="248" t="s">
        <v>3152</v>
      </c>
      <c r="E609" s="273">
        <v>10</v>
      </c>
      <c r="F609" s="247">
        <v>10.16</v>
      </c>
      <c r="G609" s="247">
        <v>10.17</v>
      </c>
      <c r="H609" s="254">
        <f t="shared" si="75"/>
        <v>1.6999999999999994E-2</v>
      </c>
      <c r="I609" s="247">
        <f t="shared" si="76"/>
        <v>0.16000000000000014</v>
      </c>
      <c r="J609" s="247">
        <f t="shared" si="77"/>
        <v>0.16999999999999993</v>
      </c>
      <c r="K609" s="266">
        <v>1</v>
      </c>
      <c r="L609" s="281"/>
      <c r="M609" s="58" t="str">
        <f t="shared" si="74"/>
        <v>ARYA Sciences Acquisition</v>
      </c>
    </row>
    <row r="610" spans="1:13" s="59" customFormat="1" ht="15.6">
      <c r="A610" s="245">
        <v>43378</v>
      </c>
      <c r="B610" s="58" t="s">
        <v>8064</v>
      </c>
      <c r="C610" s="296" t="s">
        <v>8065</v>
      </c>
      <c r="D610" s="58" t="s">
        <v>7614</v>
      </c>
      <c r="E610" s="273">
        <v>10</v>
      </c>
      <c r="F610" s="247">
        <v>10.039999999999999</v>
      </c>
      <c r="G610" s="247">
        <v>10.039999999999999</v>
      </c>
      <c r="H610" s="254">
        <f t="shared" si="75"/>
        <v>3.9999999999999151E-3</v>
      </c>
      <c r="I610" s="247">
        <f t="shared" si="76"/>
        <v>3.9999999999999147E-2</v>
      </c>
      <c r="J610" s="247">
        <f t="shared" si="77"/>
        <v>3.9999999999999147E-2</v>
      </c>
      <c r="K610" s="266">
        <v>1</v>
      </c>
      <c r="L610" s="281"/>
      <c r="M610" s="58" t="str">
        <f t="shared" si="74"/>
        <v>ChaSerg Technology Acquisition</v>
      </c>
    </row>
    <row r="611" spans="1:13" s="59" customFormat="1" ht="15.6">
      <c r="A611" s="245">
        <v>43378</v>
      </c>
      <c r="B611" s="58" t="s">
        <v>8066</v>
      </c>
      <c r="C611" s="296" t="s">
        <v>8067</v>
      </c>
      <c r="D611" s="58" t="s">
        <v>8068</v>
      </c>
      <c r="E611" s="273">
        <v>10</v>
      </c>
      <c r="F611" s="247">
        <v>10.18</v>
      </c>
      <c r="G611" s="247">
        <v>10.15</v>
      </c>
      <c r="H611" s="254">
        <f t="shared" si="75"/>
        <v>1.5000000000000036E-2</v>
      </c>
      <c r="I611" s="247">
        <f t="shared" si="76"/>
        <v>0.17999999999999972</v>
      </c>
      <c r="J611" s="247">
        <f t="shared" si="77"/>
        <v>0.15000000000000036</v>
      </c>
      <c r="K611" s="266">
        <v>1</v>
      </c>
      <c r="L611" s="281"/>
      <c r="M611" s="58" t="str">
        <f t="shared" si="74"/>
        <v>Collier Creek Holdings</v>
      </c>
    </row>
    <row r="612" spans="1:13" s="59" customFormat="1" ht="15.6">
      <c r="A612" s="245">
        <v>43378</v>
      </c>
      <c r="B612" s="58" t="s">
        <v>8069</v>
      </c>
      <c r="C612" s="296" t="s">
        <v>8070</v>
      </c>
      <c r="D612" s="58" t="s">
        <v>8071</v>
      </c>
      <c r="E612" s="273">
        <v>10</v>
      </c>
      <c r="F612" s="247">
        <v>10.029999999999999</v>
      </c>
      <c r="G612" s="247">
        <v>10.029999999999999</v>
      </c>
      <c r="H612" s="254">
        <f t="shared" si="75"/>
        <v>2.9999999999999359E-3</v>
      </c>
      <c r="I612" s="247">
        <f t="shared" si="76"/>
        <v>2.9999999999999361E-2</v>
      </c>
      <c r="J612" s="247">
        <f t="shared" si="77"/>
        <v>2.9999999999999361E-2</v>
      </c>
      <c r="K612" s="266">
        <v>1</v>
      </c>
      <c r="L612" s="281"/>
      <c r="M612" s="58" t="str">
        <f t="shared" si="74"/>
        <v>EdtechX Holdings Acquisition</v>
      </c>
    </row>
    <row r="613" spans="1:13" s="59" customFormat="1" ht="15.6">
      <c r="A613" s="245">
        <v>43378</v>
      </c>
      <c r="B613" s="58" t="s">
        <v>8072</v>
      </c>
      <c r="C613" s="296" t="s">
        <v>8073</v>
      </c>
      <c r="D613" s="58" t="s">
        <v>8074</v>
      </c>
      <c r="E613" s="273">
        <v>36</v>
      </c>
      <c r="F613" s="247">
        <v>70</v>
      </c>
      <c r="G613" s="247">
        <v>70</v>
      </c>
      <c r="H613" s="254">
        <f t="shared" si="75"/>
        <v>0.94444444444444442</v>
      </c>
      <c r="I613" s="247">
        <f t="shared" si="76"/>
        <v>34</v>
      </c>
      <c r="J613" s="247">
        <f t="shared" si="77"/>
        <v>34</v>
      </c>
      <c r="K613" s="266">
        <v>3</v>
      </c>
      <c r="L613" s="281"/>
      <c r="M613" s="58" t="str">
        <f t="shared" si="74"/>
        <v>Elastic N.V.</v>
      </c>
    </row>
    <row r="614" spans="1:13" s="59" customFormat="1" ht="15.6">
      <c r="A614" s="245">
        <v>43384</v>
      </c>
      <c r="B614" s="58" t="s">
        <v>8075</v>
      </c>
      <c r="C614" s="296" t="s">
        <v>8076</v>
      </c>
      <c r="D614" s="58" t="s">
        <v>8077</v>
      </c>
      <c r="E614" s="273">
        <v>18</v>
      </c>
      <c r="F614" s="247">
        <v>22</v>
      </c>
      <c r="G614" s="247">
        <v>25</v>
      </c>
      <c r="H614" s="254">
        <f>(G614-E614)/E614</f>
        <v>0.3888888888888889</v>
      </c>
      <c r="I614" s="247">
        <f>(F614-E614)</f>
        <v>4</v>
      </c>
      <c r="J614" s="247">
        <f>G614-E614</f>
        <v>7</v>
      </c>
      <c r="K614" s="266">
        <v>3</v>
      </c>
      <c r="L614" s="267"/>
      <c r="M614" s="58" t="str">
        <f t="shared" si="74"/>
        <v>Allogene Therapeutics</v>
      </c>
    </row>
    <row r="615" spans="1:13" s="59" customFormat="1" ht="15.6">
      <c r="A615" s="245">
        <v>43384</v>
      </c>
      <c r="B615" s="58" t="s">
        <v>8078</v>
      </c>
      <c r="C615" s="296" t="s">
        <v>8079</v>
      </c>
      <c r="D615" s="58" t="s">
        <v>8080</v>
      </c>
      <c r="E615" s="273">
        <v>17</v>
      </c>
      <c r="F615" s="247">
        <v>16.25</v>
      </c>
      <c r="G615" s="247">
        <v>16.97</v>
      </c>
      <c r="H615" s="254">
        <f>(G615-E615)/E615</f>
        <v>-1.764705882353008E-3</v>
      </c>
      <c r="I615" s="247">
        <f>(F615-E615)</f>
        <v>-0.75</v>
      </c>
      <c r="J615" s="247">
        <f>G615-E615</f>
        <v>-3.0000000000001137E-2</v>
      </c>
      <c r="K615" s="266">
        <v>1</v>
      </c>
      <c r="L615" s="267"/>
      <c r="M615" s="58" t="str">
        <f t="shared" si="74"/>
        <v>Livent</v>
      </c>
    </row>
    <row r="616" spans="1:13" s="59" customFormat="1" ht="15.6">
      <c r="A616" s="245">
        <v>43385</v>
      </c>
      <c r="B616" s="58" t="s">
        <v>8081</v>
      </c>
      <c r="C616" s="296" t="s">
        <v>8082</v>
      </c>
      <c r="D616" s="58" t="s">
        <v>8083</v>
      </c>
      <c r="E616" s="273">
        <v>17</v>
      </c>
      <c r="F616" s="247">
        <v>24.25</v>
      </c>
      <c r="G616" s="247">
        <v>24.3</v>
      </c>
      <c r="H616" s="254">
        <f>(G616-E616)/E616</f>
        <v>0.42941176470588238</v>
      </c>
      <c r="I616" s="247">
        <f>(F616-E616)</f>
        <v>7.25</v>
      </c>
      <c r="J616" s="247">
        <f>G616-E616</f>
        <v>7.3000000000000007</v>
      </c>
      <c r="K616" s="266">
        <v>3</v>
      </c>
      <c r="L616" s="267"/>
      <c r="M616" s="58" t="str">
        <f t="shared" si="74"/>
        <v>Anaplan</v>
      </c>
    </row>
    <row r="617" spans="1:13" s="59" customFormat="1" ht="15.6">
      <c r="A617" s="245">
        <v>43385</v>
      </c>
      <c r="B617" s="58" t="s">
        <v>8084</v>
      </c>
      <c r="C617" s="296" t="s">
        <v>8085</v>
      </c>
      <c r="D617" s="248" t="s">
        <v>4937</v>
      </c>
      <c r="E617" s="273">
        <v>10</v>
      </c>
      <c r="F617" s="247">
        <v>10.02</v>
      </c>
      <c r="G617" s="247">
        <v>10.01</v>
      </c>
      <c r="H617" s="254">
        <f>(G617-E617)/E617</f>
        <v>9.9999999999997877E-4</v>
      </c>
      <c r="I617" s="247">
        <f>(F617-E617)</f>
        <v>1.9999999999999574E-2</v>
      </c>
      <c r="J617" s="247">
        <f>G617-E617</f>
        <v>9.9999999999997868E-3</v>
      </c>
      <c r="K617" s="266">
        <v>1</v>
      </c>
      <c r="L617" s="267"/>
      <c r="M617" s="58" t="str">
        <f t="shared" si="74"/>
        <v>DD3 Acquisition</v>
      </c>
    </row>
    <row r="618" spans="1:13" s="59" customFormat="1" ht="15.6">
      <c r="A618" s="245">
        <v>43385</v>
      </c>
      <c r="B618" s="58" t="s">
        <v>8086</v>
      </c>
      <c r="C618" s="296" t="s">
        <v>8087</v>
      </c>
      <c r="D618" s="283" t="s">
        <v>8088</v>
      </c>
      <c r="E618" s="273">
        <v>14</v>
      </c>
      <c r="F618" s="247">
        <v>14.25</v>
      </c>
      <c r="G618" s="247">
        <v>14</v>
      </c>
      <c r="H618" s="254">
        <f>(G618-E618)/E618</f>
        <v>0</v>
      </c>
      <c r="I618" s="247">
        <f>(F618-E618)</f>
        <v>0.25</v>
      </c>
      <c r="J618" s="247">
        <f>G618-E618</f>
        <v>0</v>
      </c>
      <c r="K618" s="266">
        <v>2</v>
      </c>
      <c r="L618" s="267" t="s">
        <v>3006</v>
      </c>
      <c r="M618" s="58" t="str">
        <f t="shared" si="74"/>
        <v>Equillium</v>
      </c>
    </row>
    <row r="619" spans="1:13" s="59" customFormat="1" ht="15.6">
      <c r="A619" s="245">
        <v>43389</v>
      </c>
      <c r="B619" s="58" t="s">
        <v>8089</v>
      </c>
      <c r="C619" s="296" t="s">
        <v>8090</v>
      </c>
      <c r="D619" s="3" t="s">
        <v>8091</v>
      </c>
      <c r="E619" s="273">
        <v>10</v>
      </c>
      <c r="F619" s="247">
        <v>10.01</v>
      </c>
      <c r="G619" s="247">
        <v>10</v>
      </c>
      <c r="H619" s="254">
        <f t="shared" ref="H619:H634" si="78">(G619-E619)/E619</f>
        <v>0</v>
      </c>
      <c r="I619" s="247">
        <f t="shared" ref="I619:I634" si="79">(F619-E619)</f>
        <v>9.9999999999997868E-3</v>
      </c>
      <c r="J619" s="247">
        <f t="shared" ref="J619:J634" si="80">G619-E619</f>
        <v>0</v>
      </c>
      <c r="K619" s="266">
        <v>1</v>
      </c>
      <c r="L619" s="267"/>
      <c r="M619" s="58" t="str">
        <f t="shared" si="74"/>
        <v>Graf Industrial</v>
      </c>
    </row>
    <row r="620" spans="1:13" s="59" customFormat="1" ht="15.6">
      <c r="A620" s="245">
        <v>43390</v>
      </c>
      <c r="B620" s="58" t="s">
        <v>8092</v>
      </c>
      <c r="C620" s="296" t="s">
        <v>8093</v>
      </c>
      <c r="D620" s="248" t="s">
        <v>2078</v>
      </c>
      <c r="E620" s="273">
        <v>15</v>
      </c>
      <c r="F620" s="247">
        <v>21</v>
      </c>
      <c r="G620" s="247">
        <v>20.059999999999999</v>
      </c>
      <c r="H620" s="254">
        <f t="shared" si="78"/>
        <v>0.33733333333333326</v>
      </c>
      <c r="I620" s="247">
        <f t="shared" si="79"/>
        <v>6</v>
      </c>
      <c r="J620" s="247">
        <f t="shared" si="80"/>
        <v>5.0599999999999987</v>
      </c>
      <c r="K620" s="266">
        <v>2</v>
      </c>
      <c r="L620" s="267"/>
      <c r="M620" s="58" t="str">
        <f t="shared" si="74"/>
        <v>SI-BONE</v>
      </c>
    </row>
    <row r="621" spans="1:13" s="59" customFormat="1" ht="15.6">
      <c r="A621" s="245">
        <v>43391</v>
      </c>
      <c r="B621" s="58" t="s">
        <v>8094</v>
      </c>
      <c r="C621" s="296" t="s">
        <v>8095</v>
      </c>
      <c r="D621" s="58" t="s">
        <v>8096</v>
      </c>
      <c r="E621" s="273">
        <v>7</v>
      </c>
      <c r="F621" s="247">
        <v>9</v>
      </c>
      <c r="G621" s="247">
        <v>8.15</v>
      </c>
      <c r="H621" s="254">
        <f t="shared" si="78"/>
        <v>0.16428571428571434</v>
      </c>
      <c r="I621" s="247">
        <f t="shared" si="79"/>
        <v>2</v>
      </c>
      <c r="J621" s="247">
        <f t="shared" si="80"/>
        <v>1.1500000000000004</v>
      </c>
      <c r="K621" s="266">
        <v>1</v>
      </c>
      <c r="L621" s="267"/>
      <c r="M621" s="58" t="str">
        <f t="shared" si="74"/>
        <v>Osmotica Pharmaceuticals plc (OSMT)</v>
      </c>
    </row>
    <row r="622" spans="1:13" s="59" customFormat="1" ht="15.6">
      <c r="A622" s="245">
        <v>43391</v>
      </c>
      <c r="B622" s="58" t="s">
        <v>8097</v>
      </c>
      <c r="C622" s="296" t="s">
        <v>8098</v>
      </c>
      <c r="D622" s="58" t="s">
        <v>8099</v>
      </c>
      <c r="E622" s="273">
        <v>5</v>
      </c>
      <c r="F622" s="247">
        <v>5</v>
      </c>
      <c r="G622" s="247">
        <v>5</v>
      </c>
      <c r="H622" s="254">
        <f t="shared" si="78"/>
        <v>0</v>
      </c>
      <c r="I622" s="247">
        <f t="shared" si="79"/>
        <v>0</v>
      </c>
      <c r="J622" s="247">
        <f t="shared" si="80"/>
        <v>0</v>
      </c>
      <c r="K622" s="266">
        <v>1</v>
      </c>
      <c r="L622" s="267"/>
      <c r="M622" s="58" t="str">
        <f t="shared" si="74"/>
        <v>PhaseBio Pharmaceuticals</v>
      </c>
    </row>
    <row r="623" spans="1:13" s="59" customFormat="1" ht="15.6">
      <c r="A623" s="245">
        <v>43391</v>
      </c>
      <c r="B623" s="58" t="s">
        <v>8100</v>
      </c>
      <c r="C623" s="296" t="s">
        <v>8101</v>
      </c>
      <c r="D623" s="58" t="s">
        <v>8102</v>
      </c>
      <c r="E623" s="273">
        <v>12.5</v>
      </c>
      <c r="F623" s="247">
        <v>16.5</v>
      </c>
      <c r="G623" s="247">
        <v>15.5</v>
      </c>
      <c r="H623" s="254">
        <f t="shared" si="78"/>
        <v>0.24</v>
      </c>
      <c r="I623" s="247">
        <f t="shared" si="79"/>
        <v>4</v>
      </c>
      <c r="J623" s="247">
        <f t="shared" si="80"/>
        <v>3</v>
      </c>
      <c r="K623" s="266">
        <v>1</v>
      </c>
      <c r="L623" s="267" t="s">
        <v>3006</v>
      </c>
      <c r="M623" s="58" t="str">
        <f t="shared" si="74"/>
        <v>Studio City International Holdings</v>
      </c>
    </row>
    <row r="624" spans="1:13" s="59" customFormat="1" ht="15.6">
      <c r="A624" s="245">
        <v>43392</v>
      </c>
      <c r="B624" s="58" t="s">
        <v>8103</v>
      </c>
      <c r="C624" s="296" t="s">
        <v>8104</v>
      </c>
      <c r="D624" s="248" t="s">
        <v>8105</v>
      </c>
      <c r="E624" s="273">
        <v>10</v>
      </c>
      <c r="F624" s="247">
        <v>10.71</v>
      </c>
      <c r="G624" s="247">
        <v>11.5</v>
      </c>
      <c r="H624" s="254">
        <f t="shared" si="78"/>
        <v>0.15</v>
      </c>
      <c r="I624" s="247">
        <f t="shared" si="79"/>
        <v>0.71000000000000085</v>
      </c>
      <c r="J624" s="247">
        <f t="shared" si="80"/>
        <v>1.5</v>
      </c>
      <c r="K624" s="266">
        <v>1</v>
      </c>
      <c r="L624" s="267"/>
      <c r="M624" s="58" t="str">
        <f t="shared" si="74"/>
        <v>LogicBio Therapeutics</v>
      </c>
    </row>
    <row r="625" spans="1:13" s="59" customFormat="1" ht="15.6">
      <c r="A625" s="245">
        <v>43392</v>
      </c>
      <c r="B625" s="58" t="s">
        <v>8106</v>
      </c>
      <c r="C625" s="296" t="s">
        <v>8107</v>
      </c>
      <c r="D625" s="58" t="s">
        <v>4195</v>
      </c>
      <c r="E625" s="273">
        <v>9</v>
      </c>
      <c r="F625" s="247">
        <v>8.5</v>
      </c>
      <c r="G625" s="247">
        <v>8.65</v>
      </c>
      <c r="H625" s="254">
        <f t="shared" si="78"/>
        <v>-3.8888888888888848E-2</v>
      </c>
      <c r="I625" s="247">
        <f t="shared" si="79"/>
        <v>-0.5</v>
      </c>
      <c r="J625" s="247">
        <f t="shared" si="80"/>
        <v>-0.34999999999999964</v>
      </c>
      <c r="K625" s="266">
        <v>1</v>
      </c>
      <c r="L625" s="267"/>
      <c r="M625" s="58" t="str">
        <f t="shared" si="74"/>
        <v>Niu Technologies</v>
      </c>
    </row>
    <row r="626" spans="1:13" s="59" customFormat="1" ht="15.6">
      <c r="A626" s="245">
        <v>43392</v>
      </c>
      <c r="B626" s="58" t="s">
        <v>1102</v>
      </c>
      <c r="C626" s="296" t="s">
        <v>1103</v>
      </c>
      <c r="D626" s="58" t="s">
        <v>8108</v>
      </c>
      <c r="E626" s="273">
        <v>15</v>
      </c>
      <c r="F626" s="247">
        <v>15.3</v>
      </c>
      <c r="G626" s="247">
        <v>15.03</v>
      </c>
      <c r="H626" s="254">
        <f t="shared" si="78"/>
        <v>1.9999999999999575E-3</v>
      </c>
      <c r="I626" s="247">
        <f t="shared" si="79"/>
        <v>0.30000000000000071</v>
      </c>
      <c r="J626" s="247">
        <f t="shared" si="80"/>
        <v>2.9999999999999361E-2</v>
      </c>
      <c r="K626" s="266">
        <v>1</v>
      </c>
      <c r="L626" s="267"/>
      <c r="M626" s="58" t="str">
        <f t="shared" si="74"/>
        <v>SolarWinds</v>
      </c>
    </row>
    <row r="627" spans="1:13" s="59" customFormat="1" ht="15.6">
      <c r="A627" s="245">
        <v>43397</v>
      </c>
      <c r="B627" s="58" t="s">
        <v>8111</v>
      </c>
      <c r="C627" s="296" t="s">
        <v>8112</v>
      </c>
      <c r="D627" s="3" t="s">
        <v>7800</v>
      </c>
      <c r="E627" s="273">
        <v>10</v>
      </c>
      <c r="F627" s="247">
        <v>10.029999999999999</v>
      </c>
      <c r="G627" s="247">
        <v>10</v>
      </c>
      <c r="H627" s="254">
        <f t="shared" si="78"/>
        <v>0</v>
      </c>
      <c r="I627" s="247">
        <f t="shared" si="79"/>
        <v>2.9999999999999361E-2</v>
      </c>
      <c r="J627" s="247">
        <f t="shared" si="80"/>
        <v>0</v>
      </c>
      <c r="K627" s="266">
        <v>1</v>
      </c>
      <c r="M627" s="58" t="str">
        <f t="shared" si="74"/>
        <v>Alberton Acquisition</v>
      </c>
    </row>
    <row r="628" spans="1:13" s="59" customFormat="1" ht="15.6">
      <c r="A628" s="251">
        <v>43398</v>
      </c>
      <c r="B628" s="58" t="s">
        <v>8113</v>
      </c>
      <c r="C628" s="296" t="s">
        <v>8114</v>
      </c>
      <c r="D628" s="58" t="s">
        <v>8115</v>
      </c>
      <c r="E628" s="273">
        <v>11.88</v>
      </c>
      <c r="F628" s="247">
        <v>14.35</v>
      </c>
      <c r="G628" s="247">
        <v>12.49</v>
      </c>
      <c r="H628" s="254">
        <f t="shared" si="78"/>
        <v>5.1346801346801293E-2</v>
      </c>
      <c r="I628" s="247">
        <f t="shared" si="79"/>
        <v>2.4699999999999989</v>
      </c>
      <c r="J628" s="247">
        <f t="shared" si="80"/>
        <v>0.60999999999999943</v>
      </c>
      <c r="K628" s="266" t="s">
        <v>5829</v>
      </c>
      <c r="M628" s="58" t="str">
        <f t="shared" si="74"/>
        <v>Pintec Technology Holdings</v>
      </c>
    </row>
    <row r="629" spans="1:13" s="59" customFormat="1" ht="15.6">
      <c r="A629" s="245">
        <v>43398</v>
      </c>
      <c r="B629" s="58" t="s">
        <v>8116</v>
      </c>
      <c r="C629" s="296" t="s">
        <v>8117</v>
      </c>
      <c r="D629" s="58" t="s">
        <v>8118</v>
      </c>
      <c r="E629" s="273">
        <v>24</v>
      </c>
      <c r="F629" s="247">
        <v>32</v>
      </c>
      <c r="G629" s="247">
        <v>31.35</v>
      </c>
      <c r="H629" s="254">
        <f t="shared" si="78"/>
        <v>0.30625000000000008</v>
      </c>
      <c r="I629" s="247">
        <f t="shared" si="79"/>
        <v>8</v>
      </c>
      <c r="J629" s="247">
        <f t="shared" si="80"/>
        <v>7.3500000000000014</v>
      </c>
      <c r="K629" s="266">
        <v>3</v>
      </c>
      <c r="M629" s="58" t="str">
        <f t="shared" si="74"/>
        <v>StoneCo Ltd.</v>
      </c>
    </row>
    <row r="630" spans="1:13" s="59" customFormat="1" ht="15.6">
      <c r="A630" s="245">
        <v>43398</v>
      </c>
      <c r="B630" s="58" t="s">
        <v>8119</v>
      </c>
      <c r="C630" s="296" t="s">
        <v>8120</v>
      </c>
      <c r="D630" s="58" t="s">
        <v>8121</v>
      </c>
      <c r="E630" s="273">
        <v>18</v>
      </c>
      <c r="F630" s="247">
        <v>16.75</v>
      </c>
      <c r="G630" s="247">
        <v>17</v>
      </c>
      <c r="H630" s="254">
        <f t="shared" si="78"/>
        <v>-5.5555555555555552E-2</v>
      </c>
      <c r="I630" s="247">
        <f t="shared" si="79"/>
        <v>-1.25</v>
      </c>
      <c r="J630" s="247">
        <f t="shared" si="80"/>
        <v>-1</v>
      </c>
      <c r="K630" s="266">
        <v>1</v>
      </c>
      <c r="M630" s="58" t="str">
        <f t="shared" si="74"/>
        <v>YETI Holdings</v>
      </c>
    </row>
    <row r="631" spans="1:13" s="59" customFormat="1" ht="15.6">
      <c r="A631" s="245">
        <v>43399</v>
      </c>
      <c r="B631" s="58" t="s">
        <v>8122</v>
      </c>
      <c r="C631" s="296" t="s">
        <v>8123</v>
      </c>
      <c r="D631" s="58" t="s">
        <v>7921</v>
      </c>
      <c r="E631" s="273">
        <v>8</v>
      </c>
      <c r="F631" s="247">
        <v>8.3000000000000007</v>
      </c>
      <c r="G631" s="247">
        <v>8.44</v>
      </c>
      <c r="H631" s="254">
        <f t="shared" si="78"/>
        <v>5.4999999999999938E-2</v>
      </c>
      <c r="I631" s="247">
        <f t="shared" si="79"/>
        <v>0.30000000000000071</v>
      </c>
      <c r="J631" s="247">
        <f t="shared" si="80"/>
        <v>0.4399999999999995</v>
      </c>
      <c r="K631" s="266">
        <v>1</v>
      </c>
      <c r="M631" s="58" t="str">
        <f t="shared" si="74"/>
        <v>Gamida Cell Ltd.</v>
      </c>
    </row>
    <row r="632" spans="1:13" s="59" customFormat="1" ht="15.6">
      <c r="A632" s="245">
        <v>43404</v>
      </c>
      <c r="B632" s="58" t="s">
        <v>8124</v>
      </c>
      <c r="C632" s="296" t="s">
        <v>8125</v>
      </c>
      <c r="D632" s="58" t="s">
        <v>2166</v>
      </c>
      <c r="E632" s="273">
        <v>15</v>
      </c>
      <c r="F632" s="247">
        <v>16.05</v>
      </c>
      <c r="G632" s="247">
        <v>14.98</v>
      </c>
      <c r="H632" s="254">
        <f t="shared" si="78"/>
        <v>-1.3333333333333049E-3</v>
      </c>
      <c r="I632" s="247">
        <f t="shared" si="79"/>
        <v>1.0500000000000007</v>
      </c>
      <c r="J632" s="247">
        <f t="shared" si="80"/>
        <v>-1.9999999999999574E-2</v>
      </c>
      <c r="K632" s="266">
        <v>2</v>
      </c>
      <c r="M632" s="58" t="str">
        <f t="shared" si="74"/>
        <v>Axonics Modulation Technologies</v>
      </c>
    </row>
    <row r="633" spans="1:13" s="59" customFormat="1" ht="15.6">
      <c r="A633" s="245">
        <v>43404</v>
      </c>
      <c r="B633" s="58" t="s">
        <v>8126</v>
      </c>
      <c r="C633" s="296" t="s">
        <v>8127</v>
      </c>
      <c r="D633" s="3" t="s">
        <v>7848</v>
      </c>
      <c r="E633" s="273">
        <v>14</v>
      </c>
      <c r="F633" s="247">
        <v>17</v>
      </c>
      <c r="G633" s="247">
        <v>14</v>
      </c>
      <c r="H633" s="254">
        <f t="shared" si="78"/>
        <v>0</v>
      </c>
      <c r="I633" s="247">
        <f t="shared" si="79"/>
        <v>3</v>
      </c>
      <c r="J633" s="247">
        <f t="shared" si="80"/>
        <v>0</v>
      </c>
      <c r="K633" s="266">
        <v>1</v>
      </c>
      <c r="M633" s="58" t="str">
        <f t="shared" si="74"/>
        <v>Orchard Rx</v>
      </c>
    </row>
    <row r="634" spans="1:13" s="59" customFormat="1" ht="15.6">
      <c r="A634" s="245">
        <v>43404</v>
      </c>
      <c r="B634" s="58" t="s">
        <v>8128</v>
      </c>
      <c r="C634" s="296" t="s">
        <v>8129</v>
      </c>
      <c r="D634" s="3" t="s">
        <v>8130</v>
      </c>
      <c r="E634" s="273">
        <v>14</v>
      </c>
      <c r="F634" s="247">
        <v>13</v>
      </c>
      <c r="G634" s="247">
        <v>14</v>
      </c>
      <c r="H634" s="254">
        <f t="shared" si="78"/>
        <v>0</v>
      </c>
      <c r="I634" s="247">
        <f t="shared" si="79"/>
        <v>-1</v>
      </c>
      <c r="J634" s="247">
        <f t="shared" si="80"/>
        <v>0</v>
      </c>
      <c r="K634" s="266">
        <v>2</v>
      </c>
      <c r="L634" s="267" t="s">
        <v>3006</v>
      </c>
      <c r="M634" s="58" t="str">
        <f t="shared" si="74"/>
        <v>Twist Bioscience</v>
      </c>
    </row>
    <row r="635" spans="1:13" s="59" customFormat="1" ht="15.6">
      <c r="A635" s="245">
        <v>43411</v>
      </c>
      <c r="B635" s="58" t="s">
        <v>8131</v>
      </c>
      <c r="C635" s="296" t="s">
        <v>8132</v>
      </c>
      <c r="D635" s="58" t="s">
        <v>8133</v>
      </c>
      <c r="E635" s="273">
        <v>7.5</v>
      </c>
      <c r="F635" s="247">
        <v>7.61</v>
      </c>
      <c r="G635" s="247">
        <v>7.6</v>
      </c>
      <c r="H635" s="254">
        <f>(G635-E635)/E635</f>
        <v>1.3333333333333286E-2</v>
      </c>
      <c r="I635" s="247">
        <f>(F635-E635)</f>
        <v>0.11000000000000032</v>
      </c>
      <c r="J635" s="247">
        <f>G635-E635</f>
        <v>9.9999999999999645E-2</v>
      </c>
      <c r="K635" s="266">
        <v>2</v>
      </c>
      <c r="L635" s="267" t="s">
        <v>3006</v>
      </c>
      <c r="M635" s="58" t="str">
        <f t="shared" si="74"/>
        <v>CNFinance Holdings</v>
      </c>
    </row>
    <row r="636" spans="1:13" s="59" customFormat="1" ht="15.6">
      <c r="A636" s="245">
        <v>43413</v>
      </c>
      <c r="B636" s="58" t="s">
        <v>8134</v>
      </c>
      <c r="C636" s="296" t="s">
        <v>8135</v>
      </c>
      <c r="D636" s="261" t="s">
        <v>8136</v>
      </c>
      <c r="E636" s="273">
        <v>5</v>
      </c>
      <c r="F636" s="247">
        <v>4.9000000000000004</v>
      </c>
      <c r="G636" s="247">
        <v>4.82</v>
      </c>
      <c r="H636" s="254">
        <f>(G636-E636)/E636</f>
        <v>-3.5999999999999942E-2</v>
      </c>
      <c r="I636" s="247">
        <f>(F636-E636)</f>
        <v>-9.9999999999999645E-2</v>
      </c>
      <c r="J636" s="247">
        <f>G636-E636</f>
        <v>-0.17999999999999972</v>
      </c>
      <c r="K636" s="266">
        <v>1</v>
      </c>
      <c r="L636" s="267"/>
      <c r="M636" s="58" t="str">
        <f t="shared" si="74"/>
        <v>ToughBuilt Industries</v>
      </c>
    </row>
    <row r="637" spans="1:13" s="59" customFormat="1" ht="15.6">
      <c r="A637" s="245">
        <v>43417</v>
      </c>
      <c r="B637" s="58" t="s">
        <v>8137</v>
      </c>
      <c r="C637" s="296" t="s">
        <v>8138</v>
      </c>
      <c r="D637" s="248" t="s">
        <v>8139</v>
      </c>
      <c r="E637" s="273">
        <v>6</v>
      </c>
      <c r="F637" s="247">
        <v>6.39</v>
      </c>
      <c r="G637" s="247">
        <v>6.25</v>
      </c>
      <c r="H637" s="254">
        <f t="shared" ref="H637:H643" si="81">(G637-E637)/E637</f>
        <v>4.1666666666666664E-2</v>
      </c>
      <c r="I637" s="247">
        <f t="shared" ref="I637:I643" si="82">(F637-E637)</f>
        <v>0.38999999999999968</v>
      </c>
      <c r="J637" s="247">
        <f t="shared" ref="J637:J643" si="83">G637-E637</f>
        <v>0.25</v>
      </c>
      <c r="K637" s="266">
        <v>1</v>
      </c>
      <c r="L637" s="267"/>
      <c r="M637" s="58" t="str">
        <f t="shared" si="74"/>
        <v>Eton Pharmaceutical</v>
      </c>
    </row>
    <row r="638" spans="1:13" s="59" customFormat="1" ht="15.6">
      <c r="A638" s="251">
        <v>43418</v>
      </c>
      <c r="B638" s="58" t="s">
        <v>8140</v>
      </c>
      <c r="C638" s="296" t="s">
        <v>8141</v>
      </c>
      <c r="D638" s="3" t="s">
        <v>8142</v>
      </c>
      <c r="E638" s="273">
        <v>14</v>
      </c>
      <c r="F638" s="247">
        <v>15.5</v>
      </c>
      <c r="G638" s="247">
        <v>16</v>
      </c>
      <c r="H638" s="254">
        <f t="shared" si="81"/>
        <v>0.14285714285714285</v>
      </c>
      <c r="I638" s="247">
        <f t="shared" si="82"/>
        <v>1.5</v>
      </c>
      <c r="J638" s="247">
        <f t="shared" si="83"/>
        <v>2</v>
      </c>
      <c r="K638" s="266">
        <v>1</v>
      </c>
      <c r="L638" s="267" t="s">
        <v>3006</v>
      </c>
      <c r="M638" s="58" t="str">
        <f t="shared" si="74"/>
        <v>Vapotherm</v>
      </c>
    </row>
    <row r="639" spans="1:13" s="59" customFormat="1" ht="15.6">
      <c r="A639" s="251">
        <v>43419</v>
      </c>
      <c r="B639" s="58" t="s">
        <v>8143</v>
      </c>
      <c r="C639" s="296" t="s">
        <v>8144</v>
      </c>
      <c r="D639" s="3" t="s">
        <v>8145</v>
      </c>
      <c r="E639" s="273">
        <v>20.25</v>
      </c>
      <c r="F639" s="247">
        <v>18</v>
      </c>
      <c r="G639" s="247">
        <v>18</v>
      </c>
      <c r="H639" s="254">
        <f t="shared" si="81"/>
        <v>-0.1111111111111111</v>
      </c>
      <c r="I639" s="247">
        <f t="shared" si="82"/>
        <v>-2.25</v>
      </c>
      <c r="J639" s="247">
        <f t="shared" si="83"/>
        <v>-2.25</v>
      </c>
      <c r="K639" s="266">
        <v>1</v>
      </c>
      <c r="L639" s="267"/>
      <c r="M639" s="58" t="str">
        <f t="shared" si="74"/>
        <v>Bain Capital Specialty Finance</v>
      </c>
    </row>
    <row r="640" spans="1:13" s="59" customFormat="1" ht="15.6">
      <c r="A640" s="251">
        <v>43419</v>
      </c>
      <c r="B640" s="58" t="s">
        <v>8146</v>
      </c>
      <c r="C640" s="296" t="s">
        <v>8147</v>
      </c>
      <c r="D640" s="58" t="s">
        <v>8148</v>
      </c>
      <c r="E640" s="273">
        <v>10</v>
      </c>
      <c r="F640" s="247">
        <v>10.5</v>
      </c>
      <c r="G640" s="247">
        <v>10.25</v>
      </c>
      <c r="H640" s="254">
        <f t="shared" si="81"/>
        <v>2.5000000000000001E-2</v>
      </c>
      <c r="I640" s="247">
        <f t="shared" si="82"/>
        <v>0.5</v>
      </c>
      <c r="J640" s="247">
        <f t="shared" si="83"/>
        <v>0.25</v>
      </c>
      <c r="K640" s="266">
        <v>1</v>
      </c>
      <c r="L640" s="267"/>
      <c r="M640" s="58" t="str">
        <f t="shared" si="74"/>
        <v>Weidai Ltd.</v>
      </c>
    </row>
    <row r="641" spans="1:13" s="59" customFormat="1" ht="15.6">
      <c r="A641" s="251">
        <v>43420</v>
      </c>
      <c r="B641" s="58" t="s">
        <v>8149</v>
      </c>
      <c r="C641" s="296" t="s">
        <v>8150</v>
      </c>
      <c r="D641" s="3" t="s">
        <v>3152</v>
      </c>
      <c r="E641" s="273">
        <v>10</v>
      </c>
      <c r="F641" s="247">
        <v>10</v>
      </c>
      <c r="G641" s="247">
        <v>10</v>
      </c>
      <c r="H641" s="254">
        <f t="shared" si="81"/>
        <v>0</v>
      </c>
      <c r="I641" s="247">
        <f t="shared" si="82"/>
        <v>0</v>
      </c>
      <c r="J641" s="247">
        <f t="shared" si="83"/>
        <v>0</v>
      </c>
      <c r="K641" s="266">
        <v>1</v>
      </c>
      <c r="L641" s="267"/>
      <c r="M641" s="58" t="str">
        <f t="shared" si="74"/>
        <v>AMCI Acquisition</v>
      </c>
    </row>
    <row r="642" spans="1:13" s="59" customFormat="1" ht="15.6">
      <c r="A642" s="251">
        <v>43420</v>
      </c>
      <c r="B642" s="58" t="s">
        <v>8151</v>
      </c>
      <c r="C642" s="296" t="s">
        <v>8152</v>
      </c>
      <c r="D642" s="3" t="s">
        <v>8153</v>
      </c>
      <c r="E642" s="273">
        <v>10</v>
      </c>
      <c r="F642" s="247">
        <v>10</v>
      </c>
      <c r="G642" s="247">
        <v>10</v>
      </c>
      <c r="H642" s="254">
        <f t="shared" si="81"/>
        <v>0</v>
      </c>
      <c r="I642" s="247">
        <f t="shared" si="82"/>
        <v>0</v>
      </c>
      <c r="J642" s="247">
        <f t="shared" si="83"/>
        <v>0</v>
      </c>
      <c r="K642" s="266">
        <v>1</v>
      </c>
      <c r="L642" s="267"/>
      <c r="M642" s="58" t="str">
        <f t="shared" si="74"/>
        <v>Boxwood Merger</v>
      </c>
    </row>
    <row r="643" spans="1:13" s="59" customFormat="1" ht="15.6">
      <c r="A643" s="251">
        <v>43420</v>
      </c>
      <c r="B643" s="58" t="s">
        <v>8154</v>
      </c>
      <c r="C643" s="296" t="s">
        <v>8155</v>
      </c>
      <c r="D643" s="3" t="s">
        <v>7614</v>
      </c>
      <c r="E643" s="273">
        <v>10</v>
      </c>
      <c r="F643" s="247">
        <v>10.06</v>
      </c>
      <c r="G643" s="247">
        <v>10.039999999999999</v>
      </c>
      <c r="H643" s="254">
        <f t="shared" si="81"/>
        <v>3.9999999999999151E-3</v>
      </c>
      <c r="I643" s="247">
        <f t="shared" si="82"/>
        <v>6.0000000000000497E-2</v>
      </c>
      <c r="J643" s="247">
        <f t="shared" si="83"/>
        <v>3.9999999999999147E-2</v>
      </c>
      <c r="K643" s="266">
        <v>1</v>
      </c>
      <c r="L643" s="267"/>
      <c r="M643" s="58" t="str">
        <f t="shared" ref="M643:M706" si="84">TRIM(B643)</f>
        <v>Fintech Acquisition Corp. III</v>
      </c>
    </row>
    <row r="644" spans="1:13" s="59" customFormat="1" ht="15.6">
      <c r="A644" s="245">
        <v>43424</v>
      </c>
      <c r="B644" s="58" t="s">
        <v>8156</v>
      </c>
      <c r="C644" s="296" t="s">
        <v>8157</v>
      </c>
      <c r="D644" s="58" t="s">
        <v>8158</v>
      </c>
      <c r="E644" s="273">
        <v>7.8</v>
      </c>
      <c r="F644" s="247">
        <v>7.5</v>
      </c>
      <c r="G644" s="247">
        <v>7.83</v>
      </c>
      <c r="H644" s="254">
        <f>(G644-E644)/E644</f>
        <v>3.846153846153878E-3</v>
      </c>
      <c r="I644" s="247">
        <f>(F644-E644)</f>
        <v>-0.29999999999999982</v>
      </c>
      <c r="J644" s="247">
        <f>G644-E644</f>
        <v>3.0000000000000249E-2</v>
      </c>
      <c r="K644" s="266">
        <v>1</v>
      </c>
      <c r="L644" s="267"/>
      <c r="M644" s="58" t="str">
        <f t="shared" si="84"/>
        <v>TuanChe Limited</v>
      </c>
    </row>
    <row r="645" spans="1:13" s="59" customFormat="1" ht="15.6">
      <c r="A645" s="245">
        <v>43432</v>
      </c>
      <c r="B645" s="58" t="s">
        <v>8159</v>
      </c>
      <c r="C645" s="296" t="s">
        <v>8160</v>
      </c>
      <c r="D645" s="58" t="s">
        <v>4081</v>
      </c>
      <c r="E645" s="273">
        <v>10</v>
      </c>
      <c r="F645" s="247">
        <v>9.5</v>
      </c>
      <c r="G645" s="247">
        <v>9.4</v>
      </c>
      <c r="H645" s="254">
        <f>(G645-E645)/E645</f>
        <v>-5.9999999999999963E-2</v>
      </c>
      <c r="I645" s="247">
        <f>(F645-E645)</f>
        <v>-0.5</v>
      </c>
      <c r="J645" s="247">
        <f>G645-E645</f>
        <v>-0.59999999999999964</v>
      </c>
      <c r="K645" s="266">
        <v>1</v>
      </c>
      <c r="L645" s="267"/>
      <c r="M645" s="58" t="str">
        <f t="shared" si="84"/>
        <v>Medalist Diversified REIT</v>
      </c>
    </row>
    <row r="646" spans="1:13" s="59" customFormat="1" ht="15.6">
      <c r="A646" s="245">
        <v>43440</v>
      </c>
      <c r="B646" s="58" t="s">
        <v>8161</v>
      </c>
      <c r="C646" s="296" t="s">
        <v>8162</v>
      </c>
      <c r="D646" s="248" t="s">
        <v>8163</v>
      </c>
      <c r="E646" s="273">
        <v>14</v>
      </c>
      <c r="F646" s="247">
        <v>12</v>
      </c>
      <c r="G646" s="247">
        <v>14</v>
      </c>
      <c r="H646" s="254">
        <f>(G646-E646)/E646</f>
        <v>0</v>
      </c>
      <c r="I646" s="247">
        <f>(F646-E646)</f>
        <v>-2</v>
      </c>
      <c r="J646" s="247">
        <f>G646-E646</f>
        <v>0</v>
      </c>
      <c r="K646" s="266">
        <v>1</v>
      </c>
      <c r="L646" s="267"/>
      <c r="M646" s="58" t="str">
        <f t="shared" si="84"/>
        <v>MOGU</v>
      </c>
    </row>
    <row r="647" spans="1:13" s="59" customFormat="1" ht="15.6">
      <c r="A647" s="245">
        <v>43441</v>
      </c>
      <c r="B647" s="58" t="s">
        <v>8164</v>
      </c>
      <c r="C647" s="296" t="s">
        <v>8165</v>
      </c>
      <c r="D647" s="58" t="s">
        <v>8166</v>
      </c>
      <c r="E647" s="273">
        <v>23</v>
      </c>
      <c r="F647" s="247">
        <v>22</v>
      </c>
      <c r="G647" s="247">
        <v>18.600000000000001</v>
      </c>
      <c r="H647" s="254">
        <f>(G647-E647)/E647</f>
        <v>-0.19130434782608691</v>
      </c>
      <c r="I647" s="247">
        <f>(F647-E647)</f>
        <v>-1</v>
      </c>
      <c r="J647" s="247">
        <f>G647-E647</f>
        <v>-4.3999999999999986</v>
      </c>
      <c r="K647" s="266">
        <v>3</v>
      </c>
      <c r="L647" s="267" t="s">
        <v>3006</v>
      </c>
      <c r="M647" s="58" t="str">
        <f t="shared" si="84"/>
        <v>Moderna</v>
      </c>
    </row>
    <row r="648" spans="1:13" s="59" customFormat="1" ht="15.6">
      <c r="A648" s="245">
        <v>43441</v>
      </c>
      <c r="B648" s="58" t="s">
        <v>8167</v>
      </c>
      <c r="C648" s="296" t="s">
        <v>8168</v>
      </c>
      <c r="D648" s="58" t="s">
        <v>8169</v>
      </c>
      <c r="E648" s="273">
        <v>11</v>
      </c>
      <c r="F648" s="247">
        <v>15.4</v>
      </c>
      <c r="G648" s="247">
        <v>12.61</v>
      </c>
      <c r="H648" s="254">
        <f>(G648-E648)/E648</f>
        <v>0.14636363636363631</v>
      </c>
      <c r="I648" s="247">
        <f>(F648-E648)</f>
        <v>4.4000000000000004</v>
      </c>
      <c r="J648" s="247">
        <f>G648-E648</f>
        <v>1.6099999999999994</v>
      </c>
      <c r="K648" s="266">
        <v>1</v>
      </c>
      <c r="L648" s="267" t="s">
        <v>3006</v>
      </c>
      <c r="M648" s="58" t="str">
        <f t="shared" si="84"/>
        <v>Synthorx</v>
      </c>
    </row>
    <row r="649" spans="1:13" s="59" customFormat="1" ht="15.6">
      <c r="A649" s="245">
        <v>43445</v>
      </c>
      <c r="B649" s="58" t="s">
        <v>8170</v>
      </c>
      <c r="C649" s="296" t="s">
        <v>8171</v>
      </c>
      <c r="D649" s="3" t="s">
        <v>8172</v>
      </c>
      <c r="E649" s="273">
        <v>10</v>
      </c>
      <c r="F649" s="247">
        <v>10</v>
      </c>
      <c r="G649" s="247">
        <v>9.9499999999999993</v>
      </c>
      <c r="H649" s="254">
        <f t="shared" ref="H649:H654" si="85">(G649-E649)/E649</f>
        <v>-5.0000000000000712E-3</v>
      </c>
      <c r="I649" s="247">
        <f t="shared" ref="I649:I654" si="86">(F649-E649)</f>
        <v>0</v>
      </c>
      <c r="J649" s="247">
        <f t="shared" ref="J649:J654" si="87">G649-E649</f>
        <v>-5.0000000000000711E-2</v>
      </c>
      <c r="K649" s="266">
        <v>1</v>
      </c>
      <c r="L649" s="267"/>
      <c r="M649" s="58" t="str">
        <f t="shared" si="84"/>
        <v>Schultze Special Purpose Acquisition</v>
      </c>
    </row>
    <row r="650" spans="1:13" s="59" customFormat="1" ht="15.6">
      <c r="A650" s="245">
        <v>43446</v>
      </c>
      <c r="B650" s="58" t="s">
        <v>8173</v>
      </c>
      <c r="C650" s="296" t="s">
        <v>8174</v>
      </c>
      <c r="D650" s="3" t="s">
        <v>8175</v>
      </c>
      <c r="E650" s="273">
        <v>13</v>
      </c>
      <c r="F650" s="247">
        <v>14.1</v>
      </c>
      <c r="G650" s="247">
        <v>14</v>
      </c>
      <c r="H650" s="254">
        <f t="shared" si="85"/>
        <v>7.6923076923076927E-2</v>
      </c>
      <c r="I650" s="247">
        <f t="shared" si="86"/>
        <v>1.0999999999999996</v>
      </c>
      <c r="J650" s="247">
        <f t="shared" si="87"/>
        <v>1</v>
      </c>
      <c r="K650" s="266">
        <v>1</v>
      </c>
      <c r="L650" s="267" t="s">
        <v>3006</v>
      </c>
      <c r="M650" s="58" t="str">
        <f t="shared" si="84"/>
        <v>Tencent Music Entertainment Group (TME)</v>
      </c>
    </row>
    <row r="651" spans="1:13" s="6" customFormat="1">
      <c r="A651" s="245">
        <v>43447</v>
      </c>
      <c r="B651" s="58" t="s">
        <v>8176</v>
      </c>
      <c r="C651" s="296" t="s">
        <v>8177</v>
      </c>
      <c r="D651" s="3" t="s">
        <v>7614</v>
      </c>
      <c r="E651" s="273">
        <v>10</v>
      </c>
      <c r="F651" s="247">
        <v>10</v>
      </c>
      <c r="G651" s="247">
        <v>10</v>
      </c>
      <c r="H651" s="254">
        <f t="shared" si="85"/>
        <v>0</v>
      </c>
      <c r="I651" s="247">
        <f t="shared" si="86"/>
        <v>0</v>
      </c>
      <c r="J651" s="247">
        <f t="shared" si="87"/>
        <v>0</v>
      </c>
      <c r="K651" s="266">
        <v>1</v>
      </c>
      <c r="L651" s="267"/>
      <c r="M651" s="58" t="str">
        <f t="shared" si="84"/>
        <v>CF Finance Acquisition</v>
      </c>
    </row>
    <row r="652" spans="1:13" s="6" customFormat="1">
      <c r="A652" s="245">
        <v>43448</v>
      </c>
      <c r="B652" s="58" t="s">
        <v>8178</v>
      </c>
      <c r="C652" s="296" t="s">
        <v>8179</v>
      </c>
      <c r="D652" s="3" t="s">
        <v>8180</v>
      </c>
      <c r="E652" s="273">
        <v>16.5</v>
      </c>
      <c r="F652" s="247">
        <v>16.809999999999999</v>
      </c>
      <c r="G652" s="247">
        <v>16.5</v>
      </c>
      <c r="H652" s="254">
        <f t="shared" si="85"/>
        <v>0</v>
      </c>
      <c r="I652" s="247">
        <f t="shared" si="86"/>
        <v>0.30999999999999872</v>
      </c>
      <c r="J652" s="247">
        <f t="shared" si="87"/>
        <v>0</v>
      </c>
      <c r="K652" s="266">
        <v>1</v>
      </c>
      <c r="L652" s="267"/>
      <c r="M652" s="58" t="str">
        <f t="shared" si="84"/>
        <v>360 Finance</v>
      </c>
    </row>
    <row r="653" spans="1:13" s="6" customFormat="1">
      <c r="A653" s="245">
        <v>43448</v>
      </c>
      <c r="B653" s="58" t="s">
        <v>8181</v>
      </c>
      <c r="C653" s="296" t="s">
        <v>8182</v>
      </c>
      <c r="D653" s="3" t="s">
        <v>7800</v>
      </c>
      <c r="E653" s="273">
        <v>10</v>
      </c>
      <c r="F653" s="247">
        <v>10</v>
      </c>
      <c r="G653" s="247">
        <v>10</v>
      </c>
      <c r="H653" s="254">
        <f t="shared" si="85"/>
        <v>0</v>
      </c>
      <c r="I653" s="247">
        <f t="shared" si="86"/>
        <v>0</v>
      </c>
      <c r="J653" s="247">
        <f t="shared" si="87"/>
        <v>0</v>
      </c>
      <c r="K653" s="266">
        <v>1</v>
      </c>
      <c r="L653" s="267"/>
      <c r="M653" s="58" t="str">
        <f t="shared" si="84"/>
        <v>Chardan Healthcare Acquisition</v>
      </c>
    </row>
    <row r="654" spans="1:13" s="58" customFormat="1" ht="15" customHeight="1">
      <c r="A654" s="245">
        <v>43448</v>
      </c>
      <c r="B654" s="58" t="s">
        <v>8183</v>
      </c>
      <c r="C654" s="296" t="s">
        <v>8184</v>
      </c>
      <c r="D654" s="58" t="s">
        <v>8185</v>
      </c>
      <c r="E654" s="273">
        <v>12</v>
      </c>
      <c r="F654" s="247">
        <v>12.11</v>
      </c>
      <c r="G654" s="247">
        <v>12.03</v>
      </c>
      <c r="H654" s="254">
        <f t="shared" si="85"/>
        <v>2.4999999999999467E-3</v>
      </c>
      <c r="I654" s="247">
        <f t="shared" si="86"/>
        <v>0.10999999999999943</v>
      </c>
      <c r="J654" s="247">
        <f t="shared" si="87"/>
        <v>2.9999999999999361E-2</v>
      </c>
      <c r="K654" s="266">
        <v>2</v>
      </c>
      <c r="L654" s="267" t="s">
        <v>3006</v>
      </c>
      <c r="M654" s="58" t="str">
        <f t="shared" si="84"/>
        <v>Legacy Housing</v>
      </c>
    </row>
    <row r="655" spans="1:13" s="59" customFormat="1" ht="15.6">
      <c r="A655" s="245">
        <v>42748</v>
      </c>
      <c r="B655" s="256" t="s">
        <v>7072</v>
      </c>
      <c r="C655" s="298" t="s">
        <v>7073</v>
      </c>
      <c r="D655" s="250" t="s">
        <v>2329</v>
      </c>
      <c r="E655" s="247">
        <v>10</v>
      </c>
      <c r="F655" s="247">
        <v>10.16</v>
      </c>
      <c r="G655" s="247">
        <v>10.25</v>
      </c>
      <c r="H655" s="254">
        <f t="shared" ref="H655:H675" si="88">(G655-E655)/E655</f>
        <v>2.5000000000000001E-2</v>
      </c>
      <c r="I655" s="247">
        <f t="shared" ref="I655:I675" si="89">(F655-E655)</f>
        <v>0.16000000000000014</v>
      </c>
      <c r="J655" s="247">
        <f t="shared" ref="J655:J675" si="90">G655-E655</f>
        <v>0.25</v>
      </c>
      <c r="K655" s="266">
        <v>1</v>
      </c>
      <c r="L655" s="58"/>
      <c r="M655" s="58" t="str">
        <f t="shared" si="84"/>
        <v>Gores Holdings II</v>
      </c>
    </row>
    <row r="656" spans="1:13" s="59" customFormat="1" ht="15.6">
      <c r="A656" s="245">
        <v>42755</v>
      </c>
      <c r="B656" s="58" t="s">
        <v>7074</v>
      </c>
      <c r="C656" s="296" t="s">
        <v>7075</v>
      </c>
      <c r="D656" s="257" t="s">
        <v>6168</v>
      </c>
      <c r="E656" s="247">
        <v>10</v>
      </c>
      <c r="F656" s="247">
        <v>10.1</v>
      </c>
      <c r="G656" s="247">
        <v>10.050000000000001</v>
      </c>
      <c r="H656" s="254">
        <f t="shared" si="88"/>
        <v>5.0000000000000712E-3</v>
      </c>
      <c r="I656" s="247">
        <f t="shared" si="89"/>
        <v>9.9999999999999645E-2</v>
      </c>
      <c r="J656" s="247">
        <f t="shared" si="90"/>
        <v>5.0000000000000711E-2</v>
      </c>
      <c r="K656" s="266">
        <v>1</v>
      </c>
      <c r="L656" s="57"/>
      <c r="M656" s="58" t="str">
        <f t="shared" si="84"/>
        <v>FinTech Acquisition Corp. II</v>
      </c>
    </row>
    <row r="657" spans="1:13" s="58" customFormat="1" ht="15" customHeight="1">
      <c r="A657" s="245">
        <v>42755</v>
      </c>
      <c r="B657" s="58" t="s">
        <v>7076</v>
      </c>
      <c r="C657" s="296" t="s">
        <v>7077</v>
      </c>
      <c r="D657" s="249" t="s">
        <v>7078</v>
      </c>
      <c r="E657" s="247">
        <v>19</v>
      </c>
      <c r="F657" s="247">
        <v>22.18</v>
      </c>
      <c r="G657" s="247">
        <v>21.65</v>
      </c>
      <c r="H657" s="254">
        <f t="shared" si="88"/>
        <v>0.13947368421052625</v>
      </c>
      <c r="I657" s="247">
        <f t="shared" si="89"/>
        <v>3.1799999999999997</v>
      </c>
      <c r="J657" s="247">
        <f t="shared" si="90"/>
        <v>2.6499999999999986</v>
      </c>
      <c r="K657" s="266">
        <v>3</v>
      </c>
      <c r="L657" s="57"/>
      <c r="M657" s="58" t="str">
        <f t="shared" si="84"/>
        <v>Keane Group</v>
      </c>
    </row>
    <row r="658" spans="1:13" s="58" customFormat="1" ht="15" customHeight="1">
      <c r="A658" s="245">
        <v>42761</v>
      </c>
      <c r="B658" s="58" t="s">
        <v>7079</v>
      </c>
      <c r="C658" s="296" t="s">
        <v>7080</v>
      </c>
      <c r="D658" s="249" t="s">
        <v>5237</v>
      </c>
      <c r="E658" s="247">
        <v>15</v>
      </c>
      <c r="F658" s="247">
        <v>16</v>
      </c>
      <c r="G658" s="247">
        <v>17</v>
      </c>
      <c r="H658" s="254">
        <f t="shared" si="88"/>
        <v>0.13333333333333333</v>
      </c>
      <c r="I658" s="247">
        <f t="shared" si="89"/>
        <v>1</v>
      </c>
      <c r="J658" s="247">
        <f t="shared" si="90"/>
        <v>2</v>
      </c>
      <c r="K658" s="266">
        <v>2</v>
      </c>
      <c r="L658" s="57"/>
      <c r="M658" s="58" t="str">
        <f t="shared" si="84"/>
        <v>AnaptysBio</v>
      </c>
    </row>
    <row r="659" spans="1:13" s="58" customFormat="1" ht="15" customHeight="1">
      <c r="A659" s="245">
        <v>42762</v>
      </c>
      <c r="B659" s="58" t="s">
        <v>7081</v>
      </c>
      <c r="C659" s="296" t="s">
        <v>7082</v>
      </c>
      <c r="D659" s="249" t="s">
        <v>7083</v>
      </c>
      <c r="E659" s="247">
        <v>16</v>
      </c>
      <c r="F659" s="247">
        <v>18</v>
      </c>
      <c r="G659" s="247">
        <v>17.25</v>
      </c>
      <c r="H659" s="254">
        <f t="shared" si="88"/>
        <v>7.8125E-2</v>
      </c>
      <c r="I659" s="247">
        <f t="shared" si="89"/>
        <v>2</v>
      </c>
      <c r="J659" s="247">
        <f t="shared" si="90"/>
        <v>1.25</v>
      </c>
      <c r="K659" s="266">
        <v>2</v>
      </c>
      <c r="L659" s="57"/>
      <c r="M659" s="58" t="str">
        <f t="shared" si="84"/>
        <v>Jounce Therapeutics</v>
      </c>
    </row>
    <row r="660" spans="1:13" s="58" customFormat="1" ht="15" customHeight="1">
      <c r="A660" s="251">
        <v>42767</v>
      </c>
      <c r="B660" s="58" t="s">
        <v>7084</v>
      </c>
      <c r="C660" s="296" t="s">
        <v>7085</v>
      </c>
      <c r="D660" s="276" t="s">
        <v>7086</v>
      </c>
      <c r="E660" s="247">
        <v>20</v>
      </c>
      <c r="F660" s="247">
        <v>20.149999999999999</v>
      </c>
      <c r="G660" s="247">
        <v>20</v>
      </c>
      <c r="H660" s="254">
        <f t="shared" si="88"/>
        <v>0</v>
      </c>
      <c r="I660" s="247">
        <f t="shared" si="89"/>
        <v>0.14999999999999858</v>
      </c>
      <c r="J660" s="247">
        <f t="shared" si="90"/>
        <v>0</v>
      </c>
      <c r="K660" s="266">
        <v>1</v>
      </c>
      <c r="L660" s="254"/>
      <c r="M660" s="58" t="str">
        <f t="shared" si="84"/>
        <v>Invitation Homes</v>
      </c>
    </row>
    <row r="661" spans="1:13" s="58" customFormat="1" ht="15" customHeight="1">
      <c r="A661" s="245">
        <v>42767</v>
      </c>
      <c r="B661" s="58" t="s">
        <v>7087</v>
      </c>
      <c r="C661" s="296" t="s">
        <v>7088</v>
      </c>
      <c r="D661" s="58" t="s">
        <v>7089</v>
      </c>
      <c r="E661" s="247">
        <v>14</v>
      </c>
      <c r="F661" s="247">
        <v>12.5</v>
      </c>
      <c r="G661" s="247">
        <v>13.25</v>
      </c>
      <c r="H661" s="254">
        <f t="shared" si="88"/>
        <v>-5.3571428571428568E-2</v>
      </c>
      <c r="I661" s="247">
        <f t="shared" si="89"/>
        <v>-1.5</v>
      </c>
      <c r="J661" s="247">
        <f t="shared" si="90"/>
        <v>-0.75</v>
      </c>
      <c r="K661" s="266">
        <v>1</v>
      </c>
      <c r="L661" s="254"/>
      <c r="M661" s="58" t="str">
        <f t="shared" si="84"/>
        <v>Laureate Education</v>
      </c>
    </row>
    <row r="662" spans="1:13" s="58" customFormat="1" ht="15" customHeight="1">
      <c r="A662" s="245">
        <v>42769</v>
      </c>
      <c r="B662" s="58" t="s">
        <v>7090</v>
      </c>
      <c r="C662" s="296" t="s">
        <v>7091</v>
      </c>
      <c r="D662" s="249" t="s">
        <v>7092</v>
      </c>
      <c r="E662" s="247">
        <v>18</v>
      </c>
      <c r="F662" s="247">
        <v>18.11</v>
      </c>
      <c r="G662" s="247">
        <v>20.64</v>
      </c>
      <c r="H662" s="254">
        <f t="shared" si="88"/>
        <v>0.1466666666666667</v>
      </c>
      <c r="I662" s="247">
        <f t="shared" si="89"/>
        <v>0.10999999999999943</v>
      </c>
      <c r="J662" s="247">
        <f t="shared" si="90"/>
        <v>2.6400000000000006</v>
      </c>
      <c r="K662" s="266">
        <v>1</v>
      </c>
      <c r="L662" s="254"/>
      <c r="M662" s="58" t="str">
        <f t="shared" si="84"/>
        <v>Kimbell Royalty Partners, LP</v>
      </c>
    </row>
    <row r="663" spans="1:13" s="58" customFormat="1" ht="15" customHeight="1">
      <c r="A663" s="245">
        <v>42769</v>
      </c>
      <c r="B663" s="58" t="s">
        <v>7093</v>
      </c>
      <c r="C663" s="296" t="s">
        <v>7094</v>
      </c>
      <c r="D663" s="249" t="s">
        <v>5776</v>
      </c>
      <c r="E663" s="247">
        <v>13.5</v>
      </c>
      <c r="F663" s="247">
        <v>14.55</v>
      </c>
      <c r="G663" s="247">
        <v>13.55</v>
      </c>
      <c r="H663" s="254">
        <f t="shared" si="88"/>
        <v>3.7037037037037563E-3</v>
      </c>
      <c r="I663" s="247">
        <f t="shared" si="89"/>
        <v>1.0500000000000007</v>
      </c>
      <c r="J663" s="247">
        <f t="shared" si="90"/>
        <v>5.0000000000000711E-2</v>
      </c>
      <c r="K663" s="266">
        <v>2</v>
      </c>
      <c r="L663" s="57"/>
      <c r="M663" s="58" t="str">
        <f t="shared" si="84"/>
        <v>Ramaco Resources</v>
      </c>
    </row>
    <row r="664" spans="1:13" s="58" customFormat="1" ht="15" customHeight="1">
      <c r="A664" s="245">
        <v>42776</v>
      </c>
      <c r="B664" s="58" t="s">
        <v>7095</v>
      </c>
      <c r="C664" s="296" t="s">
        <v>7096</v>
      </c>
      <c r="D664" s="249" t="s">
        <v>7097</v>
      </c>
      <c r="E664" s="247">
        <v>14</v>
      </c>
      <c r="F664" s="247">
        <v>15.8</v>
      </c>
      <c r="G664" s="247">
        <v>15.5</v>
      </c>
      <c r="H664" s="254">
        <f t="shared" si="88"/>
        <v>0.10714285714285714</v>
      </c>
      <c r="I664" s="247">
        <f t="shared" si="89"/>
        <v>1.8000000000000007</v>
      </c>
      <c r="J664" s="247">
        <f t="shared" si="90"/>
        <v>1.5</v>
      </c>
      <c r="K664" s="266">
        <v>1</v>
      </c>
      <c r="L664" s="57"/>
      <c r="M664" s="58" t="str">
        <f t="shared" si="84"/>
        <v>Foundation Building Materials</v>
      </c>
    </row>
    <row r="665" spans="1:13" s="58" customFormat="1" ht="15" customHeight="1">
      <c r="A665" s="245">
        <v>42776</v>
      </c>
      <c r="B665" s="58" t="s">
        <v>7098</v>
      </c>
      <c r="C665" s="296" t="s">
        <v>7099</v>
      </c>
      <c r="D665" s="248" t="s">
        <v>7100</v>
      </c>
      <c r="E665" s="247">
        <v>5</v>
      </c>
      <c r="F665" s="247">
        <v>4.9000000000000004</v>
      </c>
      <c r="G665" s="247">
        <v>5.04</v>
      </c>
      <c r="H665" s="254">
        <f t="shared" si="88"/>
        <v>8.0000000000000071E-3</v>
      </c>
      <c r="I665" s="247">
        <f t="shared" si="89"/>
        <v>-9.9999999999999645E-2</v>
      </c>
      <c r="J665" s="247">
        <f t="shared" si="90"/>
        <v>4.0000000000000036E-2</v>
      </c>
      <c r="K665" s="266">
        <v>1</v>
      </c>
      <c r="L665" s="57"/>
      <c r="M665" s="58" t="str">
        <f t="shared" si="84"/>
        <v>Sachem Capital</v>
      </c>
    </row>
    <row r="666" spans="1:13" s="58" customFormat="1" ht="15" customHeight="1">
      <c r="A666" s="245">
        <v>42795</v>
      </c>
      <c r="B666" s="58" t="s">
        <v>7130</v>
      </c>
      <c r="C666" s="296" t="s">
        <v>7131</v>
      </c>
      <c r="D666" s="248" t="s">
        <v>7132</v>
      </c>
      <c r="E666" s="247">
        <v>16</v>
      </c>
      <c r="F666" s="247">
        <v>17.850000000000001</v>
      </c>
      <c r="G666" s="247">
        <v>18.02</v>
      </c>
      <c r="H666" s="254">
        <f t="shared" si="88"/>
        <v>0.12624999999999997</v>
      </c>
      <c r="I666" s="247">
        <f t="shared" si="89"/>
        <v>1.8500000000000014</v>
      </c>
      <c r="J666" s="247">
        <f t="shared" si="90"/>
        <v>2.0199999999999996</v>
      </c>
      <c r="K666" s="266">
        <v>2</v>
      </c>
      <c r="L666" s="57"/>
      <c r="M666" s="58" t="str">
        <f t="shared" si="84"/>
        <v>Hamilton Lane</v>
      </c>
    </row>
    <row r="667" spans="1:13" s="58" customFormat="1" ht="15" customHeight="1">
      <c r="A667" s="245">
        <v>42796</v>
      </c>
      <c r="B667" s="58" t="s">
        <v>7133</v>
      </c>
      <c r="C667" s="296" t="s">
        <v>7134</v>
      </c>
      <c r="D667" s="249" t="s">
        <v>7135</v>
      </c>
      <c r="E667" s="247">
        <v>17</v>
      </c>
      <c r="F667" s="247">
        <v>23.71</v>
      </c>
      <c r="G667" s="247">
        <v>24.48</v>
      </c>
      <c r="H667" s="254">
        <f t="shared" si="88"/>
        <v>0.44</v>
      </c>
      <c r="I667" s="247">
        <f t="shared" si="89"/>
        <v>6.7100000000000009</v>
      </c>
      <c r="J667" s="247">
        <f t="shared" si="90"/>
        <v>7.48</v>
      </c>
      <c r="K667" s="266">
        <v>3</v>
      </c>
      <c r="L667" s="57"/>
      <c r="M667" s="58" t="str">
        <f t="shared" si="84"/>
        <v>Snap</v>
      </c>
    </row>
    <row r="668" spans="1:13" s="58" customFormat="1" ht="15" customHeight="1">
      <c r="A668" s="245">
        <v>42802</v>
      </c>
      <c r="B668" s="58" t="s">
        <v>7101</v>
      </c>
      <c r="C668" s="296" t="s">
        <v>7102</v>
      </c>
      <c r="D668" s="249" t="s">
        <v>7103</v>
      </c>
      <c r="E668" s="247">
        <v>13</v>
      </c>
      <c r="F668" s="247">
        <v>12.85</v>
      </c>
      <c r="G668" s="247">
        <v>12.65</v>
      </c>
      <c r="H668" s="254">
        <f t="shared" si="88"/>
        <v>-2.6923076923076897E-2</v>
      </c>
      <c r="I668" s="247">
        <f t="shared" si="89"/>
        <v>-0.15000000000000036</v>
      </c>
      <c r="J668" s="247">
        <f t="shared" si="90"/>
        <v>-0.34999999999999964</v>
      </c>
      <c r="K668" s="266">
        <v>1</v>
      </c>
      <c r="L668" s="57"/>
      <c r="M668" s="58" t="str">
        <f t="shared" si="84"/>
        <v>J.JILL</v>
      </c>
    </row>
    <row r="669" spans="1:13" s="58" customFormat="1" ht="15" customHeight="1">
      <c r="A669" s="245">
        <v>42802</v>
      </c>
      <c r="B669" s="58" t="s">
        <v>7104</v>
      </c>
      <c r="C669" s="296" t="s">
        <v>7105</v>
      </c>
      <c r="D669" s="248" t="s">
        <v>7106</v>
      </c>
      <c r="E669" s="247">
        <v>20</v>
      </c>
      <c r="F669" s="247">
        <v>20</v>
      </c>
      <c r="G669" s="247">
        <v>16.8</v>
      </c>
      <c r="H669" s="254">
        <f t="shared" si="88"/>
        <v>-0.15999999999999998</v>
      </c>
      <c r="I669" s="247">
        <f t="shared" si="89"/>
        <v>0</v>
      </c>
      <c r="J669" s="247">
        <f t="shared" si="90"/>
        <v>-3.1999999999999993</v>
      </c>
      <c r="K669" s="266" t="s">
        <v>5829</v>
      </c>
      <c r="L669" s="57" t="s">
        <v>7114</v>
      </c>
      <c r="M669" s="58" t="str">
        <f t="shared" si="84"/>
        <v>BeyondSpring</v>
      </c>
    </row>
    <row r="670" spans="1:13" s="58" customFormat="1" ht="15" customHeight="1">
      <c r="A670" s="245">
        <v>42804</v>
      </c>
      <c r="B670" s="58" t="s">
        <v>7107</v>
      </c>
      <c r="C670" s="296" t="s">
        <v>7108</v>
      </c>
      <c r="D670" s="248" t="s">
        <v>4064</v>
      </c>
      <c r="E670" s="247">
        <v>14</v>
      </c>
      <c r="F670" s="247">
        <v>13.5</v>
      </c>
      <c r="G670" s="247">
        <v>14.25</v>
      </c>
      <c r="H670" s="254">
        <f t="shared" si="88"/>
        <v>1.7857142857142856E-2</v>
      </c>
      <c r="I670" s="247">
        <f t="shared" si="89"/>
        <v>-0.5</v>
      </c>
      <c r="J670" s="247">
        <f t="shared" si="90"/>
        <v>0.25</v>
      </c>
      <c r="K670" s="266">
        <v>2</v>
      </c>
      <c r="L670" s="267" t="s">
        <v>3006</v>
      </c>
      <c r="M670" s="58" t="str">
        <f t="shared" si="84"/>
        <v>Presidio</v>
      </c>
    </row>
    <row r="671" spans="1:13" s="58" customFormat="1" ht="15" customHeight="1">
      <c r="A671" s="245">
        <v>42804</v>
      </c>
      <c r="B671" s="58" t="s">
        <v>7109</v>
      </c>
      <c r="C671" s="296" t="s">
        <v>7110</v>
      </c>
      <c r="D671" s="248" t="s">
        <v>6168</v>
      </c>
      <c r="E671" s="247">
        <v>10</v>
      </c>
      <c r="F671" s="247">
        <v>10</v>
      </c>
      <c r="G671" s="247">
        <v>10.01</v>
      </c>
      <c r="H671" s="254">
        <f t="shared" si="88"/>
        <v>9.9999999999997877E-4</v>
      </c>
      <c r="I671" s="247">
        <f t="shared" si="89"/>
        <v>0</v>
      </c>
      <c r="J671" s="247">
        <f t="shared" si="90"/>
        <v>9.9999999999997868E-3</v>
      </c>
      <c r="K671" s="266">
        <v>1</v>
      </c>
      <c r="L671" s="57"/>
      <c r="M671" s="58" t="str">
        <f t="shared" si="84"/>
        <v>Matlin &amp; Partners Acquisition</v>
      </c>
    </row>
    <row r="672" spans="1:13" s="58" customFormat="1" ht="15" customHeight="1">
      <c r="A672" s="245">
        <v>42809</v>
      </c>
      <c r="B672" s="58" t="s">
        <v>7111</v>
      </c>
      <c r="C672" s="296" t="s">
        <v>7112</v>
      </c>
      <c r="D672" s="58" t="s">
        <v>7113</v>
      </c>
      <c r="E672" s="247">
        <v>19</v>
      </c>
      <c r="F672" s="247">
        <v>21.96</v>
      </c>
      <c r="G672" s="247">
        <v>22.91</v>
      </c>
      <c r="H672" s="254">
        <f t="shared" si="88"/>
        <v>0.20578947368421052</v>
      </c>
      <c r="I672" s="247">
        <f t="shared" si="89"/>
        <v>2.9600000000000009</v>
      </c>
      <c r="J672" s="247">
        <f t="shared" si="90"/>
        <v>3.91</v>
      </c>
      <c r="K672" s="266">
        <v>1</v>
      </c>
      <c r="L672" s="267" t="s">
        <v>3006</v>
      </c>
      <c r="M672" s="58" t="str">
        <f t="shared" si="84"/>
        <v>Ardagh Group S.A.</v>
      </c>
    </row>
    <row r="673" spans="1:13" s="58" customFormat="1" ht="15" customHeight="1">
      <c r="A673" s="245">
        <v>42810</v>
      </c>
      <c r="B673" s="58" t="s">
        <v>7115</v>
      </c>
      <c r="C673" s="296" t="s">
        <v>7116</v>
      </c>
      <c r="D673" s="248" t="s">
        <v>7117</v>
      </c>
      <c r="E673" s="247">
        <v>12.78</v>
      </c>
      <c r="F673" s="247">
        <v>18</v>
      </c>
      <c r="G673" s="247">
        <v>16.079999999999998</v>
      </c>
      <c r="H673" s="254">
        <f t="shared" si="88"/>
        <v>0.25821596244131451</v>
      </c>
      <c r="I673" s="247">
        <f t="shared" si="89"/>
        <v>5.2200000000000006</v>
      </c>
      <c r="J673" s="247">
        <f t="shared" si="90"/>
        <v>3.2999999999999989</v>
      </c>
      <c r="K673" s="266">
        <v>3</v>
      </c>
      <c r="L673" s="57"/>
      <c r="M673" s="58" t="str">
        <f t="shared" si="84"/>
        <v>Canada Goose Holdings</v>
      </c>
    </row>
    <row r="674" spans="1:13" s="58" customFormat="1" ht="15" customHeight="1">
      <c r="A674" s="245">
        <v>42811</v>
      </c>
      <c r="B674" s="58" t="s">
        <v>7118</v>
      </c>
      <c r="C674" s="296" t="s">
        <v>7119</v>
      </c>
      <c r="D674" s="248" t="s">
        <v>7120</v>
      </c>
      <c r="E674" s="247">
        <v>17</v>
      </c>
      <c r="F674" s="247">
        <v>24.25</v>
      </c>
      <c r="G674" s="247">
        <v>24.75</v>
      </c>
      <c r="H674" s="254">
        <f t="shared" si="88"/>
        <v>0.45588235294117646</v>
      </c>
      <c r="I674" s="247">
        <f t="shared" si="89"/>
        <v>7.25</v>
      </c>
      <c r="J674" s="247">
        <f t="shared" si="90"/>
        <v>7.75</v>
      </c>
      <c r="K674" s="266">
        <v>3</v>
      </c>
      <c r="L674" s="57"/>
      <c r="M674" s="58" t="str">
        <f t="shared" si="84"/>
        <v>MuleSoft</v>
      </c>
    </row>
    <row r="675" spans="1:13" s="58" customFormat="1" ht="15" customHeight="1">
      <c r="A675" s="245">
        <v>42811</v>
      </c>
      <c r="B675" s="58" t="s">
        <v>7121</v>
      </c>
      <c r="C675" s="296" t="s">
        <v>4734</v>
      </c>
      <c r="D675" s="249" t="s">
        <v>7122</v>
      </c>
      <c r="E675" s="247">
        <v>14</v>
      </c>
      <c r="F675" s="247">
        <v>15</v>
      </c>
      <c r="G675" s="247">
        <v>14.5</v>
      </c>
      <c r="H675" s="254">
        <f t="shared" si="88"/>
        <v>3.5714285714285712E-2</v>
      </c>
      <c r="I675" s="247">
        <f t="shared" si="89"/>
        <v>1</v>
      </c>
      <c r="J675" s="247">
        <f t="shared" si="90"/>
        <v>0.5</v>
      </c>
      <c r="K675" s="266">
        <v>1</v>
      </c>
      <c r="L675" s="57"/>
      <c r="M675" s="58" t="str">
        <f t="shared" si="84"/>
        <v>ProPetro Holding</v>
      </c>
    </row>
    <row r="676" spans="1:13" s="58" customFormat="1" ht="15" customHeight="1">
      <c r="A676" s="245">
        <v>42818</v>
      </c>
      <c r="B676" s="58" t="s">
        <v>7123</v>
      </c>
      <c r="C676" s="296" t="s">
        <v>7124</v>
      </c>
      <c r="D676" s="248" t="s">
        <v>2058</v>
      </c>
      <c r="E676" s="247">
        <v>14</v>
      </c>
      <c r="F676" s="247">
        <v>17.25</v>
      </c>
      <c r="G676" s="247">
        <v>15.5</v>
      </c>
      <c r="H676" s="254">
        <f>(G676-E676)/E676</f>
        <v>0.10714285714285714</v>
      </c>
      <c r="I676" s="247">
        <f>(F676-E676)</f>
        <v>3.25</v>
      </c>
      <c r="J676" s="247">
        <f>G676-E676</f>
        <v>1.5</v>
      </c>
      <c r="K676" s="266">
        <v>3</v>
      </c>
      <c r="L676" s="57"/>
      <c r="M676" s="58" t="str">
        <f t="shared" si="84"/>
        <v>Alteryx</v>
      </c>
    </row>
    <row r="677" spans="1:13" s="58" customFormat="1" ht="15" customHeight="1">
      <c r="A677" s="245">
        <v>42818</v>
      </c>
      <c r="B677" s="58" t="s">
        <v>7125</v>
      </c>
      <c r="C677" s="296" t="s">
        <v>7126</v>
      </c>
      <c r="D677" s="250" t="s">
        <v>7127</v>
      </c>
      <c r="E677" s="247">
        <v>10</v>
      </c>
      <c r="F677" s="247">
        <v>10.210000000000001</v>
      </c>
      <c r="G677" s="247">
        <v>10.36</v>
      </c>
      <c r="H677" s="254">
        <f>(G677-E677)/E677</f>
        <v>3.5999999999999942E-2</v>
      </c>
      <c r="I677" s="247">
        <f>(F677-E677)</f>
        <v>0.21000000000000085</v>
      </c>
      <c r="J677" s="247">
        <f>G677-E677</f>
        <v>0.35999999999999943</v>
      </c>
      <c r="K677" s="266">
        <v>1</v>
      </c>
      <c r="L677" s="57"/>
      <c r="M677" s="58" t="str">
        <f t="shared" si="84"/>
        <v>Silver Run Acquisition Corp II</v>
      </c>
    </row>
    <row r="678" spans="1:13" s="58" customFormat="1" ht="15" customHeight="1">
      <c r="A678" s="245">
        <v>42824</v>
      </c>
      <c r="B678" s="58" t="s">
        <v>7128</v>
      </c>
      <c r="C678" s="296" t="s">
        <v>7129</v>
      </c>
      <c r="D678" s="250" t="s">
        <v>6754</v>
      </c>
      <c r="E678" s="247">
        <v>10</v>
      </c>
      <c r="F678" s="247">
        <v>10.09</v>
      </c>
      <c r="G678" s="247">
        <v>10</v>
      </c>
      <c r="H678" s="254">
        <f>(G678-E678)/E678</f>
        <v>0</v>
      </c>
      <c r="I678" s="247">
        <f>(F678-E678)</f>
        <v>8.9999999999999858E-2</v>
      </c>
      <c r="J678" s="247">
        <f>G678-E678</f>
        <v>0</v>
      </c>
      <c r="K678" s="266">
        <v>1</v>
      </c>
      <c r="L678" s="57"/>
      <c r="M678" s="58" t="str">
        <f t="shared" si="84"/>
        <v>Kayne Anderson Acquisition</v>
      </c>
    </row>
    <row r="679" spans="1:13" s="58" customFormat="1" ht="15" customHeight="1">
      <c r="A679" s="245">
        <v>42830</v>
      </c>
      <c r="B679" s="58" t="s">
        <v>7136</v>
      </c>
      <c r="C679" s="296" t="s">
        <v>7137</v>
      </c>
      <c r="D679" s="248" t="s">
        <v>4392</v>
      </c>
      <c r="E679" s="247">
        <v>23</v>
      </c>
      <c r="F679" s="247">
        <v>25.5</v>
      </c>
      <c r="G679" s="247">
        <v>25.6</v>
      </c>
      <c r="H679" s="254">
        <f t="shared" ref="H679:H690" si="91">(G679-E679)/E679</f>
        <v>0.11304347826086962</v>
      </c>
      <c r="I679" s="247">
        <f t="shared" ref="I679:I690" si="92">(F679-E679)</f>
        <v>2.5</v>
      </c>
      <c r="J679" s="247">
        <f t="shared" ref="J679:J690" si="93">G679-E679</f>
        <v>2.6000000000000014</v>
      </c>
      <c r="K679" s="266">
        <v>2</v>
      </c>
      <c r="M679" s="58" t="str">
        <f t="shared" si="84"/>
        <v>Hess Midstream Partners LP</v>
      </c>
    </row>
    <row r="680" spans="1:13" s="58" customFormat="1" ht="15" customHeight="1">
      <c r="A680" s="245">
        <v>42831</v>
      </c>
      <c r="B680" s="58" t="s">
        <v>7138</v>
      </c>
      <c r="C680" s="296" t="s">
        <v>7139</v>
      </c>
      <c r="D680" s="249" t="s">
        <v>7140</v>
      </c>
      <c r="E680" s="247">
        <v>19</v>
      </c>
      <c r="F680" s="247">
        <v>19.5</v>
      </c>
      <c r="G680" s="247">
        <v>19</v>
      </c>
      <c r="H680" s="254">
        <f t="shared" si="91"/>
        <v>0</v>
      </c>
      <c r="I680" s="247">
        <f t="shared" si="92"/>
        <v>0.5</v>
      </c>
      <c r="J680" s="247">
        <f t="shared" si="93"/>
        <v>0</v>
      </c>
      <c r="K680" s="266">
        <v>2</v>
      </c>
      <c r="M680" s="58" t="str">
        <f t="shared" si="84"/>
        <v>Schneider National</v>
      </c>
    </row>
    <row r="681" spans="1:13" s="58" customFormat="1" ht="15" customHeight="1">
      <c r="A681" s="245">
        <v>42831</v>
      </c>
      <c r="B681" s="58" t="s">
        <v>7141</v>
      </c>
      <c r="C681" s="296" t="s">
        <v>7142</v>
      </c>
      <c r="D681" s="249" t="s">
        <v>7143</v>
      </c>
      <c r="E681" s="247">
        <v>6.5</v>
      </c>
      <c r="F681" s="247">
        <v>7</v>
      </c>
      <c r="G681" s="247">
        <v>7.76</v>
      </c>
      <c r="H681" s="254">
        <f t="shared" si="91"/>
        <v>0.19384615384615381</v>
      </c>
      <c r="I681" s="247">
        <f t="shared" si="92"/>
        <v>0.5</v>
      </c>
      <c r="J681" s="247">
        <f t="shared" si="93"/>
        <v>1.2599999999999998</v>
      </c>
      <c r="K681" s="266">
        <v>1</v>
      </c>
      <c r="M681" s="58" t="str">
        <f t="shared" si="84"/>
        <v>Elevate Credit</v>
      </c>
    </row>
    <row r="682" spans="1:13" s="58" customFormat="1" ht="15" customHeight="1">
      <c r="A682" s="245">
        <v>42832</v>
      </c>
      <c r="B682" s="58" t="s">
        <v>7144</v>
      </c>
      <c r="C682" s="296" t="s">
        <v>7145</v>
      </c>
      <c r="D682" s="248" t="s">
        <v>4937</v>
      </c>
      <c r="E682" s="247">
        <v>10</v>
      </c>
      <c r="F682" s="247">
        <v>10</v>
      </c>
      <c r="G682" s="247">
        <v>10</v>
      </c>
      <c r="H682" s="254">
        <f t="shared" si="91"/>
        <v>0</v>
      </c>
      <c r="I682" s="247">
        <f t="shared" si="92"/>
        <v>0</v>
      </c>
      <c r="J682" s="247">
        <f t="shared" si="93"/>
        <v>0</v>
      </c>
      <c r="K682" s="266">
        <v>1</v>
      </c>
      <c r="M682" s="58" t="str">
        <f t="shared" si="84"/>
        <v>Forum Merger</v>
      </c>
    </row>
    <row r="683" spans="1:13" s="58" customFormat="1" ht="15" customHeight="1">
      <c r="A683" s="245">
        <v>42832</v>
      </c>
      <c r="B683" s="58" t="s">
        <v>7146</v>
      </c>
      <c r="C683" s="296" t="s">
        <v>7147</v>
      </c>
      <c r="D683" s="249" t="s">
        <v>7148</v>
      </c>
      <c r="E683" s="247">
        <v>17</v>
      </c>
      <c r="F683" s="247">
        <v>17</v>
      </c>
      <c r="G683" s="247">
        <v>23.56</v>
      </c>
      <c r="H683" s="254">
        <f t="shared" si="91"/>
        <v>0.3858823529411764</v>
      </c>
      <c r="I683" s="247">
        <f t="shared" si="92"/>
        <v>0</v>
      </c>
      <c r="J683" s="247">
        <f t="shared" si="93"/>
        <v>6.5599999999999987</v>
      </c>
      <c r="K683" s="266">
        <v>3</v>
      </c>
      <c r="M683" s="58" t="str">
        <f t="shared" si="84"/>
        <v>Okta</v>
      </c>
    </row>
    <row r="684" spans="1:13" s="58" customFormat="1" ht="15" customHeight="1">
      <c r="A684" s="245">
        <v>42836</v>
      </c>
      <c r="B684" s="58" t="s">
        <v>7149</v>
      </c>
      <c r="C684" s="296" t="s">
        <v>7150</v>
      </c>
      <c r="D684" s="249" t="s">
        <v>7151</v>
      </c>
      <c r="E684" s="247">
        <v>20.059999999999999</v>
      </c>
      <c r="F684" s="247">
        <v>21.8</v>
      </c>
      <c r="G684" s="247">
        <v>21.5</v>
      </c>
      <c r="H684" s="254">
        <f t="shared" si="91"/>
        <v>7.178464606181463E-2</v>
      </c>
      <c r="I684" s="247">
        <f t="shared" si="92"/>
        <v>1.740000000000002</v>
      </c>
      <c r="J684" s="247">
        <f t="shared" si="93"/>
        <v>1.4400000000000013</v>
      </c>
      <c r="K684" s="57">
        <v>2</v>
      </c>
      <c r="M684" s="58" t="str">
        <f t="shared" si="84"/>
        <v>Azul S.A.</v>
      </c>
    </row>
    <row r="685" spans="1:13" s="58" customFormat="1" ht="15" customHeight="1">
      <c r="A685" s="245">
        <v>42836</v>
      </c>
      <c r="B685" s="58" t="s">
        <v>7152</v>
      </c>
      <c r="C685" s="296" t="s">
        <v>7153</v>
      </c>
      <c r="D685" s="248" t="s">
        <v>7154</v>
      </c>
      <c r="E685" s="247">
        <v>10</v>
      </c>
      <c r="F685" s="247">
        <v>10.1</v>
      </c>
      <c r="G685" s="247">
        <v>10</v>
      </c>
      <c r="H685" s="254">
        <f t="shared" si="91"/>
        <v>0</v>
      </c>
      <c r="I685" s="247">
        <f t="shared" si="92"/>
        <v>9.9999999999999645E-2</v>
      </c>
      <c r="J685" s="247">
        <f t="shared" si="93"/>
        <v>0</v>
      </c>
      <c r="K685" s="57">
        <v>1</v>
      </c>
      <c r="M685" s="58" t="str">
        <f t="shared" si="84"/>
        <v>Vantage Energy Acquisition</v>
      </c>
    </row>
    <row r="686" spans="1:13" s="58" customFormat="1" ht="15" customHeight="1">
      <c r="A686" s="245">
        <v>42837</v>
      </c>
      <c r="B686" s="58" t="s">
        <v>7155</v>
      </c>
      <c r="C686" s="296" t="s">
        <v>7156</v>
      </c>
      <c r="D686" s="258" t="s">
        <v>7157</v>
      </c>
      <c r="E686" s="247">
        <v>18</v>
      </c>
      <c r="F686" s="247">
        <v>16.32</v>
      </c>
      <c r="G686" s="247">
        <v>16.100000000000001</v>
      </c>
      <c r="H686" s="254">
        <f t="shared" si="91"/>
        <v>-0.10555555555555547</v>
      </c>
      <c r="I686" s="247">
        <f t="shared" si="92"/>
        <v>-1.6799999999999997</v>
      </c>
      <c r="J686" s="247">
        <f t="shared" si="93"/>
        <v>-1.8999999999999986</v>
      </c>
      <c r="K686" s="57">
        <v>2</v>
      </c>
      <c r="L686" s="267" t="s">
        <v>3006</v>
      </c>
      <c r="M686" s="58" t="str">
        <f t="shared" si="84"/>
        <v>Netshoes (Cayman) Ltd.</v>
      </c>
    </row>
    <row r="687" spans="1:13" s="58" customFormat="1" ht="15" customHeight="1">
      <c r="A687" s="245">
        <v>42838</v>
      </c>
      <c r="B687" s="58" t="s">
        <v>7158</v>
      </c>
      <c r="C687" s="296" t="s">
        <v>7159</v>
      </c>
      <c r="D687" s="258" t="s">
        <v>7160</v>
      </c>
      <c r="E687" s="247">
        <v>20</v>
      </c>
      <c r="F687" s="247">
        <v>22.08</v>
      </c>
      <c r="G687" s="247">
        <v>21.55</v>
      </c>
      <c r="H687" s="254">
        <f t="shared" si="91"/>
        <v>7.7500000000000041E-2</v>
      </c>
      <c r="I687" s="247">
        <f t="shared" si="92"/>
        <v>2.0799999999999983</v>
      </c>
      <c r="J687" s="247">
        <f t="shared" si="93"/>
        <v>1.5500000000000007</v>
      </c>
      <c r="K687" s="57">
        <v>2</v>
      </c>
      <c r="M687" s="58" t="str">
        <f t="shared" si="84"/>
        <v>Cadence Bancorporation</v>
      </c>
    </row>
    <row r="688" spans="1:13" s="58" customFormat="1" ht="15" customHeight="1">
      <c r="A688" s="245">
        <v>42838</v>
      </c>
      <c r="B688" s="58" t="s">
        <v>7161</v>
      </c>
      <c r="C688" s="296" t="s">
        <v>7162</v>
      </c>
      <c r="D688" s="259" t="s">
        <v>7163</v>
      </c>
      <c r="E688" s="247">
        <v>10</v>
      </c>
      <c r="F688" s="247">
        <v>10.27</v>
      </c>
      <c r="G688" s="247">
        <v>12.45</v>
      </c>
      <c r="H688" s="254">
        <f t="shared" si="91"/>
        <v>0.24499999999999994</v>
      </c>
      <c r="I688" s="247">
        <f t="shared" si="92"/>
        <v>0.26999999999999957</v>
      </c>
      <c r="J688" s="247">
        <f t="shared" si="93"/>
        <v>2.4499999999999993</v>
      </c>
      <c r="K688" s="57">
        <v>2</v>
      </c>
      <c r="M688" s="58" t="str">
        <f t="shared" si="84"/>
        <v>Tocagen</v>
      </c>
    </row>
    <row r="689" spans="1:18" s="58" customFormat="1" ht="15" customHeight="1">
      <c r="A689" s="245">
        <v>42838</v>
      </c>
      <c r="B689" s="58" t="s">
        <v>7164</v>
      </c>
      <c r="C689" s="296" t="s">
        <v>7165</v>
      </c>
      <c r="D689" s="259" t="s">
        <v>7166</v>
      </c>
      <c r="E689" s="247">
        <v>19</v>
      </c>
      <c r="F689" s="247">
        <v>17.5</v>
      </c>
      <c r="G689" s="247">
        <v>18</v>
      </c>
      <c r="H689" s="254">
        <f t="shared" si="91"/>
        <v>-5.2631578947368418E-2</v>
      </c>
      <c r="I689" s="247">
        <f t="shared" si="92"/>
        <v>-1.5</v>
      </c>
      <c r="J689" s="247">
        <f t="shared" si="93"/>
        <v>-1</v>
      </c>
      <c r="K689" s="57">
        <v>2</v>
      </c>
      <c r="L689" s="267" t="s">
        <v>3006</v>
      </c>
      <c r="M689" s="58" t="str">
        <f t="shared" si="84"/>
        <v>Warrior Met Coal</v>
      </c>
    </row>
    <row r="690" spans="1:18" s="58" customFormat="1" ht="15" customHeight="1">
      <c r="A690" s="245">
        <v>42838</v>
      </c>
      <c r="B690" s="58" t="s">
        <v>7167</v>
      </c>
      <c r="C690" s="296" t="s">
        <v>7168</v>
      </c>
      <c r="D690" s="259" t="s">
        <v>7169</v>
      </c>
      <c r="E690" s="247">
        <v>11</v>
      </c>
      <c r="F690" s="247">
        <v>14.03</v>
      </c>
      <c r="G690" s="247">
        <v>13.41</v>
      </c>
      <c r="H690" s="254">
        <f t="shared" si="91"/>
        <v>0.21909090909090911</v>
      </c>
      <c r="I690" s="247">
        <f t="shared" si="92"/>
        <v>3.0299999999999994</v>
      </c>
      <c r="J690" s="247">
        <f t="shared" si="93"/>
        <v>2.41</v>
      </c>
      <c r="K690" s="57">
        <v>3</v>
      </c>
      <c r="L690" s="267"/>
      <c r="M690" s="58" t="str">
        <f t="shared" si="84"/>
        <v>Yext</v>
      </c>
    </row>
    <row r="691" spans="1:18" s="58" customFormat="1" ht="15" customHeight="1">
      <c r="A691" s="245">
        <v>42846</v>
      </c>
      <c r="B691" s="58" t="s">
        <v>7170</v>
      </c>
      <c r="C691" s="296" t="s">
        <v>7171</v>
      </c>
      <c r="D691" s="248" t="s">
        <v>7172</v>
      </c>
      <c r="E691" s="247">
        <v>14</v>
      </c>
      <c r="F691" s="247">
        <v>14.9</v>
      </c>
      <c r="G691" s="247">
        <v>14.02</v>
      </c>
      <c r="H691" s="254">
        <f>(G691-E691)/E691</f>
        <v>1.4285714285713982E-3</v>
      </c>
      <c r="I691" s="247">
        <f>(F691-E691)</f>
        <v>0.90000000000000036</v>
      </c>
      <c r="J691" s="247">
        <f>G691-E691</f>
        <v>1.9999999999999574E-2</v>
      </c>
      <c r="K691" s="57">
        <v>1</v>
      </c>
      <c r="L691" s="57"/>
      <c r="M691" s="58" t="str">
        <f t="shared" si="84"/>
        <v>Select Energy Services</v>
      </c>
    </row>
    <row r="692" spans="1:18" s="58" customFormat="1" ht="15" customHeight="1">
      <c r="A692" s="245">
        <v>42852</v>
      </c>
      <c r="B692" s="58" t="s">
        <v>7173</v>
      </c>
      <c r="C692" s="296" t="s">
        <v>7174</v>
      </c>
      <c r="D692" s="249" t="s">
        <v>7175</v>
      </c>
      <c r="E692" s="247">
        <v>21</v>
      </c>
      <c r="F692" s="247">
        <v>30.25</v>
      </c>
      <c r="G692" s="247">
        <v>32.049999999999997</v>
      </c>
      <c r="H692" s="254">
        <f t="shared" ref="H692:H714" si="94">(G692-E692)/E692</f>
        <v>0.5261904761904761</v>
      </c>
      <c r="I692" s="247">
        <f t="shared" ref="I692:I714" si="95">(F692-E692)</f>
        <v>9.25</v>
      </c>
      <c r="J692" s="247">
        <f t="shared" ref="J692:J714" si="96">G692-E692</f>
        <v>11.049999999999997</v>
      </c>
      <c r="K692" s="57">
        <v>3</v>
      </c>
      <c r="L692" s="267"/>
      <c r="M692" s="58" t="str">
        <f t="shared" si="84"/>
        <v>Floor &amp; Decor Holdings</v>
      </c>
    </row>
    <row r="693" spans="1:18" s="58" customFormat="1" ht="15" customHeight="1">
      <c r="A693" s="245">
        <v>42853</v>
      </c>
      <c r="B693" s="58" t="s">
        <v>7176</v>
      </c>
      <c r="C693" s="296" t="s">
        <v>7177</v>
      </c>
      <c r="D693" s="249" t="s">
        <v>7178</v>
      </c>
      <c r="E693" s="247">
        <v>15</v>
      </c>
      <c r="F693" s="247">
        <v>13.71</v>
      </c>
      <c r="G693" s="247">
        <v>11.1</v>
      </c>
      <c r="H693" s="254">
        <f t="shared" si="94"/>
        <v>-0.26</v>
      </c>
      <c r="I693" s="247">
        <f t="shared" si="95"/>
        <v>-1.2899999999999991</v>
      </c>
      <c r="J693" s="247">
        <f t="shared" si="96"/>
        <v>-3.9000000000000004</v>
      </c>
      <c r="K693" s="57">
        <v>3</v>
      </c>
      <c r="L693" s="267" t="s">
        <v>3006</v>
      </c>
      <c r="M693" s="58" t="str">
        <f t="shared" si="84"/>
        <v>Carvana</v>
      </c>
      <c r="N693" s="266"/>
      <c r="O693" s="266"/>
      <c r="P693" s="254"/>
      <c r="Q693" s="266"/>
      <c r="R693" s="254"/>
    </row>
    <row r="694" spans="1:18" s="58" customFormat="1" ht="15" customHeight="1">
      <c r="A694" s="245">
        <v>42853</v>
      </c>
      <c r="B694" s="58" t="s">
        <v>7179</v>
      </c>
      <c r="C694" s="296" t="s">
        <v>7180</v>
      </c>
      <c r="D694" s="249" t="s">
        <v>7181</v>
      </c>
      <c r="E694" s="247">
        <v>6</v>
      </c>
      <c r="F694" s="247">
        <v>6.67</v>
      </c>
      <c r="G694" s="247">
        <v>6.67</v>
      </c>
      <c r="H694" s="254">
        <f t="shared" si="94"/>
        <v>0.11166666666666665</v>
      </c>
      <c r="I694" s="247">
        <f t="shared" si="95"/>
        <v>0.66999999999999993</v>
      </c>
      <c r="J694" s="247">
        <f t="shared" si="96"/>
        <v>0.66999999999999993</v>
      </c>
      <c r="K694" s="57">
        <v>1</v>
      </c>
      <c r="L694" s="267"/>
      <c r="M694" s="58" t="str">
        <f t="shared" si="84"/>
        <v>China Rapid Finance Limited</v>
      </c>
      <c r="N694" s="266"/>
      <c r="O694" s="266"/>
      <c r="P694" s="254"/>
      <c r="Q694" s="266"/>
      <c r="R694" s="254"/>
    </row>
    <row r="695" spans="1:18" s="58" customFormat="1" ht="15" customHeight="1">
      <c r="A695" s="245">
        <v>42853</v>
      </c>
      <c r="B695" s="58" t="s">
        <v>7182</v>
      </c>
      <c r="C695" s="296" t="s">
        <v>7183</v>
      </c>
      <c r="D695" s="249" t="s">
        <v>7184</v>
      </c>
      <c r="E695" s="247">
        <v>15</v>
      </c>
      <c r="F695" s="247">
        <v>17.87</v>
      </c>
      <c r="G695" s="247">
        <v>18.100000000000001</v>
      </c>
      <c r="H695" s="254">
        <f t="shared" si="94"/>
        <v>0.20666666666666675</v>
      </c>
      <c r="I695" s="247">
        <f t="shared" si="95"/>
        <v>2.870000000000001</v>
      </c>
      <c r="J695" s="247">
        <f t="shared" si="96"/>
        <v>3.1000000000000014</v>
      </c>
      <c r="K695" s="57">
        <v>3</v>
      </c>
      <c r="L695" s="267"/>
      <c r="M695" s="58" t="str">
        <f t="shared" si="84"/>
        <v>Cloudera</v>
      </c>
      <c r="N695" s="266"/>
      <c r="O695" s="266"/>
      <c r="P695" s="254"/>
      <c r="Q695" s="266"/>
      <c r="R695" s="254"/>
    </row>
    <row r="696" spans="1:18" s="58" customFormat="1" ht="15" customHeight="1">
      <c r="A696" s="245">
        <v>42853</v>
      </c>
      <c r="B696" s="260" t="s">
        <v>7185</v>
      </c>
      <c r="C696" s="296" t="s">
        <v>7186</v>
      </c>
      <c r="D696" s="249" t="s">
        <v>7187</v>
      </c>
      <c r="E696" s="247">
        <v>17</v>
      </c>
      <c r="F696" s="247">
        <v>18.73</v>
      </c>
      <c r="G696" s="247">
        <v>19.5</v>
      </c>
      <c r="H696" s="254">
        <f t="shared" si="94"/>
        <v>0.14705882352941177</v>
      </c>
      <c r="I696" s="247">
        <f t="shared" si="95"/>
        <v>1.7300000000000004</v>
      </c>
      <c r="J696" s="247">
        <f t="shared" si="96"/>
        <v>2.5</v>
      </c>
      <c r="K696" s="57">
        <v>1</v>
      </c>
      <c r="L696" s="267" t="s">
        <v>3006</v>
      </c>
      <c r="M696" s="58" t="str">
        <f t="shared" si="84"/>
        <v>Emerald Expositions Events</v>
      </c>
      <c r="N696" s="266"/>
      <c r="O696" s="266"/>
      <c r="P696" s="254"/>
      <c r="Q696" s="266"/>
      <c r="R696" s="254"/>
    </row>
    <row r="697" spans="1:18" s="58" customFormat="1" ht="15" customHeight="1">
      <c r="A697" s="245">
        <v>42853</v>
      </c>
      <c r="B697" s="58" t="s">
        <v>7188</v>
      </c>
      <c r="C697" s="296" t="s">
        <v>7189</v>
      </c>
      <c r="D697" s="248" t="s">
        <v>7190</v>
      </c>
      <c r="E697" s="247">
        <v>17</v>
      </c>
      <c r="F697" s="247">
        <v>20</v>
      </c>
      <c r="G697" s="247">
        <v>19.5</v>
      </c>
      <c r="H697" s="254">
        <f t="shared" si="94"/>
        <v>0.14705882352941177</v>
      </c>
      <c r="I697" s="247">
        <f t="shared" si="95"/>
        <v>3</v>
      </c>
      <c r="J697" s="247">
        <f t="shared" si="96"/>
        <v>2.5</v>
      </c>
      <c r="K697" s="57">
        <v>1</v>
      </c>
      <c r="L697" s="267" t="s">
        <v>3006</v>
      </c>
      <c r="M697" s="58" t="str">
        <f t="shared" si="84"/>
        <v>NCS Multistage Holdings</v>
      </c>
      <c r="N697" s="266"/>
      <c r="O697" s="266"/>
      <c r="P697" s="254"/>
      <c r="Q697" s="266"/>
      <c r="R697" s="254"/>
    </row>
    <row r="698" spans="1:18" s="58" customFormat="1" ht="15" customHeight="1">
      <c r="A698" s="245">
        <v>42853</v>
      </c>
      <c r="B698" s="58" t="s">
        <v>7191</v>
      </c>
      <c r="C698" s="296" t="s">
        <v>7192</v>
      </c>
      <c r="D698" s="249" t="s">
        <v>7193</v>
      </c>
      <c r="E698" s="247">
        <v>13</v>
      </c>
      <c r="F698" s="247">
        <v>13.5</v>
      </c>
      <c r="G698" s="247">
        <v>13</v>
      </c>
      <c r="H698" s="254">
        <f t="shared" si="94"/>
        <v>0</v>
      </c>
      <c r="I698" s="247">
        <f t="shared" si="95"/>
        <v>0.5</v>
      </c>
      <c r="J698" s="247">
        <f t="shared" si="96"/>
        <v>0</v>
      </c>
      <c r="K698" s="57">
        <v>3</v>
      </c>
      <c r="L698" s="267" t="s">
        <v>3006</v>
      </c>
      <c r="M698" s="58" t="str">
        <f t="shared" si="84"/>
        <v>Zymeworks</v>
      </c>
      <c r="N698" s="266"/>
      <c r="O698" s="266"/>
      <c r="P698" s="254"/>
      <c r="Q698" s="266"/>
      <c r="R698" s="254"/>
    </row>
    <row r="699" spans="1:18" s="58" customFormat="1" ht="15" customHeight="1">
      <c r="A699" s="245">
        <v>42859</v>
      </c>
      <c r="B699" s="58" t="s">
        <v>7194</v>
      </c>
      <c r="C699" s="296" t="s">
        <v>1657</v>
      </c>
      <c r="D699" s="248" t="s">
        <v>5185</v>
      </c>
      <c r="E699" s="247">
        <v>23.5</v>
      </c>
      <c r="F699" s="247">
        <v>22.19</v>
      </c>
      <c r="G699" s="247">
        <v>22</v>
      </c>
      <c r="H699" s="254">
        <f t="shared" si="94"/>
        <v>-6.3829787234042548E-2</v>
      </c>
      <c r="I699" s="247">
        <f t="shared" si="95"/>
        <v>-1.3099999999999987</v>
      </c>
      <c r="J699" s="247">
        <f t="shared" si="96"/>
        <v>-1.5</v>
      </c>
      <c r="K699" s="57">
        <v>2</v>
      </c>
      <c r="L699" s="267"/>
      <c r="M699" s="58" t="str">
        <f t="shared" si="84"/>
        <v>Antero Resources Midstream Management</v>
      </c>
      <c r="N699" s="266"/>
      <c r="O699" s="266"/>
      <c r="P699" s="254"/>
      <c r="Q699" s="266"/>
      <c r="R699" s="254"/>
    </row>
    <row r="700" spans="1:18" s="58" customFormat="1" ht="15" customHeight="1">
      <c r="A700" s="245">
        <v>42859</v>
      </c>
      <c r="B700" s="58" t="s">
        <v>7195</v>
      </c>
      <c r="C700" s="296" t="s">
        <v>7196</v>
      </c>
      <c r="D700" s="248" t="s">
        <v>7197</v>
      </c>
      <c r="E700" s="247">
        <v>17</v>
      </c>
      <c r="F700" s="247">
        <v>20.239999999999998</v>
      </c>
      <c r="G700" s="247">
        <v>17.5</v>
      </c>
      <c r="H700" s="254">
        <f t="shared" si="94"/>
        <v>2.9411764705882353E-2</v>
      </c>
      <c r="I700" s="247">
        <f t="shared" si="95"/>
        <v>3.2399999999999984</v>
      </c>
      <c r="J700" s="247">
        <f t="shared" si="96"/>
        <v>0.5</v>
      </c>
      <c r="K700" s="57">
        <v>2</v>
      </c>
      <c r="L700" s="267"/>
      <c r="M700" s="58" t="str">
        <f t="shared" si="84"/>
        <v>Biohaven Pharmaceutical Holding</v>
      </c>
      <c r="N700" s="266"/>
      <c r="O700" s="266"/>
      <c r="P700" s="254"/>
      <c r="Q700" s="266"/>
      <c r="R700" s="254"/>
    </row>
    <row r="701" spans="1:18" s="58" customFormat="1" ht="15" customHeight="1">
      <c r="A701" s="245">
        <v>42859</v>
      </c>
      <c r="B701" s="58" t="s">
        <v>7198</v>
      </c>
      <c r="C701" s="296" t="s">
        <v>7199</v>
      </c>
      <c r="D701" s="249" t="s">
        <v>5755</v>
      </c>
      <c r="E701" s="247">
        <v>13</v>
      </c>
      <c r="F701" s="247">
        <v>13.28</v>
      </c>
      <c r="G701" s="247">
        <v>13.98</v>
      </c>
      <c r="H701" s="254">
        <f t="shared" si="94"/>
        <v>7.5384615384615411E-2</v>
      </c>
      <c r="I701" s="247">
        <f t="shared" si="95"/>
        <v>0.27999999999999936</v>
      </c>
      <c r="J701" s="247">
        <f t="shared" si="96"/>
        <v>0.98000000000000043</v>
      </c>
      <c r="K701" s="57">
        <v>2</v>
      </c>
      <c r="L701" s="267"/>
      <c r="M701" s="58" t="str">
        <f t="shared" si="84"/>
        <v>UroGen Pharma Ltd.</v>
      </c>
      <c r="N701" s="266"/>
      <c r="O701" s="266"/>
      <c r="P701" s="254"/>
      <c r="Q701" s="266"/>
      <c r="R701" s="254"/>
    </row>
    <row r="702" spans="1:18" s="58" customFormat="1" ht="15" customHeight="1">
      <c r="A702" s="245">
        <v>42860</v>
      </c>
      <c r="B702" s="58" t="s">
        <v>7200</v>
      </c>
      <c r="C702" s="296" t="s">
        <v>7201</v>
      </c>
      <c r="D702" s="249" t="s">
        <v>7202</v>
      </c>
      <c r="E702" s="247">
        <v>20.5</v>
      </c>
      <c r="F702" s="247">
        <v>21.01</v>
      </c>
      <c r="G702" s="247">
        <v>22.13</v>
      </c>
      <c r="H702" s="254">
        <f t="shared" si="94"/>
        <v>7.9512195121951165E-2</v>
      </c>
      <c r="I702" s="247">
        <f t="shared" si="95"/>
        <v>0.51000000000000156</v>
      </c>
      <c r="J702" s="247">
        <f t="shared" si="96"/>
        <v>1.629999999999999</v>
      </c>
      <c r="K702" s="57">
        <v>1</v>
      </c>
      <c r="L702" s="267" t="s">
        <v>3006</v>
      </c>
      <c r="M702" s="58" t="str">
        <f t="shared" si="84"/>
        <v>KKR Real Estate Finance Trust</v>
      </c>
      <c r="N702" s="266"/>
      <c r="O702" s="266"/>
      <c r="P702" s="254"/>
      <c r="Q702" s="266"/>
      <c r="R702" s="254"/>
    </row>
    <row r="703" spans="1:18" s="58" customFormat="1" ht="15" customHeight="1">
      <c r="A703" s="245">
        <v>42860</v>
      </c>
      <c r="B703" s="58" t="s">
        <v>7203</v>
      </c>
      <c r="C703" s="296" t="s">
        <v>7204</v>
      </c>
      <c r="D703" s="248" t="s">
        <v>5698</v>
      </c>
      <c r="E703" s="247">
        <v>15</v>
      </c>
      <c r="F703" s="247">
        <v>14</v>
      </c>
      <c r="G703" s="247">
        <v>12.25</v>
      </c>
      <c r="H703" s="254">
        <f t="shared" si="94"/>
        <v>-0.18333333333333332</v>
      </c>
      <c r="I703" s="247">
        <f t="shared" si="95"/>
        <v>-1</v>
      </c>
      <c r="J703" s="247">
        <f t="shared" si="96"/>
        <v>-2.75</v>
      </c>
      <c r="K703" s="57">
        <v>1</v>
      </c>
      <c r="L703" s="267"/>
      <c r="M703" s="58" t="str">
        <f t="shared" si="84"/>
        <v>Ovid Therapeut</v>
      </c>
      <c r="N703" s="266"/>
      <c r="O703" s="266"/>
      <c r="P703" s="254"/>
      <c r="Q703" s="266"/>
      <c r="R703" s="254"/>
    </row>
    <row r="704" spans="1:18" s="58" customFormat="1" ht="15" customHeight="1">
      <c r="A704" s="245">
        <v>42860</v>
      </c>
      <c r="B704" s="58" t="s">
        <v>7205</v>
      </c>
      <c r="C704" s="296" t="s">
        <v>7206</v>
      </c>
      <c r="D704" s="248" t="s">
        <v>7207</v>
      </c>
      <c r="E704" s="247">
        <v>10</v>
      </c>
      <c r="F704" s="247">
        <v>10.1</v>
      </c>
      <c r="G704" s="247">
        <v>10.14</v>
      </c>
      <c r="H704" s="254">
        <f t="shared" si="94"/>
        <v>1.4000000000000058E-2</v>
      </c>
      <c r="I704" s="247">
        <f t="shared" si="95"/>
        <v>9.9999999999999645E-2</v>
      </c>
      <c r="J704" s="247">
        <f t="shared" si="96"/>
        <v>0.14000000000000057</v>
      </c>
      <c r="K704" s="57">
        <v>1</v>
      </c>
      <c r="L704" s="267"/>
      <c r="M704" s="58" t="str">
        <f t="shared" si="84"/>
        <v>TPG Pace Energy Holdings</v>
      </c>
      <c r="N704" s="266"/>
      <c r="O704" s="266"/>
      <c r="P704" s="254"/>
      <c r="Q704" s="266"/>
      <c r="R704" s="254"/>
    </row>
    <row r="705" spans="1:18" s="58" customFormat="1" ht="15" customHeight="1">
      <c r="A705" s="245">
        <v>42864</v>
      </c>
      <c r="B705" s="58" t="s">
        <v>7208</v>
      </c>
      <c r="C705" s="296" t="s">
        <v>7209</v>
      </c>
      <c r="D705" s="248" t="s">
        <v>7210</v>
      </c>
      <c r="E705" s="247">
        <v>5</v>
      </c>
      <c r="F705" s="247">
        <v>5.45</v>
      </c>
      <c r="G705" s="247">
        <v>5.2</v>
      </c>
      <c r="H705" s="254">
        <f t="shared" si="94"/>
        <v>4.0000000000000036E-2</v>
      </c>
      <c r="I705" s="247">
        <f t="shared" si="95"/>
        <v>0.45000000000000018</v>
      </c>
      <c r="J705" s="247">
        <f t="shared" si="96"/>
        <v>0.20000000000000018</v>
      </c>
      <c r="K705" s="57">
        <v>1</v>
      </c>
      <c r="L705" s="267"/>
      <c r="M705" s="58" t="str">
        <f t="shared" si="84"/>
        <v>ENDRA Life Sciences</v>
      </c>
      <c r="N705" s="266"/>
      <c r="O705" s="266"/>
      <c r="P705" s="254"/>
      <c r="Q705" s="266"/>
      <c r="R705" s="254"/>
    </row>
    <row r="706" spans="1:18" s="58" customFormat="1" ht="15" customHeight="1">
      <c r="A706" s="245">
        <v>42864</v>
      </c>
      <c r="B706" s="58" t="s">
        <v>7211</v>
      </c>
      <c r="C706" s="296" t="s">
        <v>7212</v>
      </c>
      <c r="D706" s="248" t="s">
        <v>7213</v>
      </c>
      <c r="E706" s="247">
        <v>27</v>
      </c>
      <c r="F706" s="247">
        <v>30</v>
      </c>
      <c r="G706" s="247">
        <v>30.1</v>
      </c>
      <c r="H706" s="254">
        <f t="shared" si="94"/>
        <v>0.11481481481481487</v>
      </c>
      <c r="I706" s="247">
        <f t="shared" si="95"/>
        <v>3</v>
      </c>
      <c r="J706" s="247">
        <f t="shared" si="96"/>
        <v>3.1000000000000014</v>
      </c>
      <c r="K706" s="57">
        <v>2</v>
      </c>
      <c r="L706" s="267"/>
      <c r="M706" s="58" t="str">
        <f t="shared" si="84"/>
        <v>Guaranty Bancshares</v>
      </c>
      <c r="N706" s="266"/>
      <c r="O706" s="266"/>
      <c r="P706" s="254"/>
      <c r="Q706" s="266"/>
      <c r="R706" s="254"/>
    </row>
    <row r="707" spans="1:18" s="58" customFormat="1" ht="15" customHeight="1">
      <c r="A707" s="245">
        <v>42865</v>
      </c>
      <c r="B707" s="58" t="s">
        <v>7214</v>
      </c>
      <c r="C707" s="296" t="s">
        <v>7215</v>
      </c>
      <c r="D707" s="248" t="s">
        <v>6151</v>
      </c>
      <c r="E707" s="247">
        <v>14</v>
      </c>
      <c r="F707" s="247">
        <v>15.25</v>
      </c>
      <c r="G707" s="247">
        <v>15.04</v>
      </c>
      <c r="H707" s="254">
        <f t="shared" si="94"/>
        <v>7.4285714285714219E-2</v>
      </c>
      <c r="I707" s="247">
        <f t="shared" si="95"/>
        <v>1.25</v>
      </c>
      <c r="J707" s="247">
        <f t="shared" si="96"/>
        <v>1.0399999999999991</v>
      </c>
      <c r="K707" s="57">
        <v>1</v>
      </c>
      <c r="L707" s="267"/>
      <c r="M707" s="58" t="str">
        <f t="shared" ref="M707:M770" si="97">TRIM(B707)</f>
        <v>Five Point Holdings</v>
      </c>
      <c r="N707" s="266"/>
      <c r="O707" s="266"/>
      <c r="P707" s="254"/>
      <c r="Q707" s="266"/>
      <c r="R707" s="254"/>
    </row>
    <row r="708" spans="1:18" s="58" customFormat="1" ht="15" customHeight="1">
      <c r="A708" s="245">
        <v>42867</v>
      </c>
      <c r="B708" s="58" t="s">
        <v>7216</v>
      </c>
      <c r="C708" s="296" t="s">
        <v>7217</v>
      </c>
      <c r="D708" s="249" t="s">
        <v>622</v>
      </c>
      <c r="E708" s="247">
        <v>7</v>
      </c>
      <c r="F708" s="247">
        <v>7.45</v>
      </c>
      <c r="G708" s="247">
        <v>7.85</v>
      </c>
      <c r="H708" s="254">
        <f t="shared" si="94"/>
        <v>0.12142857142857137</v>
      </c>
      <c r="I708" s="247">
        <f t="shared" si="95"/>
        <v>0.45000000000000018</v>
      </c>
      <c r="J708" s="247">
        <f t="shared" si="96"/>
        <v>0.84999999999999964</v>
      </c>
      <c r="K708" s="57">
        <v>1</v>
      </c>
      <c r="L708" s="267"/>
      <c r="M708" s="58" t="str">
        <f t="shared" si="97"/>
        <v>A.S.V.</v>
      </c>
    </row>
    <row r="709" spans="1:18" s="58" customFormat="1">
      <c r="A709" s="245">
        <v>42867</v>
      </c>
      <c r="B709" s="58" t="s">
        <v>7218</v>
      </c>
      <c r="C709" s="296" t="s">
        <v>7219</v>
      </c>
      <c r="D709" s="248" t="s">
        <v>7220</v>
      </c>
      <c r="E709" s="247">
        <v>20</v>
      </c>
      <c r="F709" s="247">
        <v>21.2</v>
      </c>
      <c r="G709" s="247">
        <v>21.1</v>
      </c>
      <c r="H709" s="254">
        <f t="shared" si="94"/>
        <v>5.500000000000007E-2</v>
      </c>
      <c r="I709" s="247">
        <f t="shared" si="95"/>
        <v>1.1999999999999993</v>
      </c>
      <c r="J709" s="247">
        <f t="shared" si="96"/>
        <v>1.1000000000000014</v>
      </c>
      <c r="K709" s="57">
        <v>1</v>
      </c>
      <c r="L709" s="267"/>
      <c r="M709" s="58" t="str">
        <f t="shared" si="97"/>
        <v>Gardner Denver Holdings</v>
      </c>
    </row>
    <row r="710" spans="1:18" s="58" customFormat="1">
      <c r="A710" s="245">
        <v>42867</v>
      </c>
      <c r="B710" s="58" t="s">
        <v>7221</v>
      </c>
      <c r="C710" s="296" t="s">
        <v>7222</v>
      </c>
      <c r="D710" s="248" t="s">
        <v>7223</v>
      </c>
      <c r="E710" s="247">
        <v>10</v>
      </c>
      <c r="F710" s="247">
        <v>10.09</v>
      </c>
      <c r="G710" s="247">
        <v>10.11</v>
      </c>
      <c r="H710" s="254">
        <f t="shared" si="94"/>
        <v>1.0999999999999944E-2</v>
      </c>
      <c r="I710" s="247">
        <f t="shared" si="95"/>
        <v>8.9999999999999858E-2</v>
      </c>
      <c r="J710" s="247">
        <f t="shared" si="96"/>
        <v>0.10999999999999943</v>
      </c>
      <c r="K710" s="57">
        <v>1</v>
      </c>
      <c r="L710" s="267"/>
      <c r="M710" s="58" t="str">
        <f t="shared" si="97"/>
        <v>Modern Media Acquisition</v>
      </c>
    </row>
    <row r="711" spans="1:18" s="58" customFormat="1">
      <c r="A711" s="245">
        <v>42867</v>
      </c>
      <c r="B711" s="58" t="s">
        <v>7224</v>
      </c>
      <c r="C711" s="296" t="s">
        <v>7225</v>
      </c>
      <c r="D711" s="249" t="s">
        <v>7226</v>
      </c>
      <c r="E711" s="247">
        <v>10</v>
      </c>
      <c r="F711" s="247">
        <v>10</v>
      </c>
      <c r="G711" s="247">
        <v>9.99</v>
      </c>
      <c r="H711" s="254">
        <f t="shared" si="94"/>
        <v>-9.9999999999997877E-4</v>
      </c>
      <c r="I711" s="247">
        <f t="shared" si="95"/>
        <v>0</v>
      </c>
      <c r="J711" s="247">
        <f t="shared" si="96"/>
        <v>-9.9999999999997868E-3</v>
      </c>
      <c r="K711" s="57">
        <v>1</v>
      </c>
      <c r="L711" s="267"/>
      <c r="M711" s="58" t="str">
        <f t="shared" si="97"/>
        <v>National Energy Services Reunited</v>
      </c>
    </row>
    <row r="712" spans="1:18" s="58" customFormat="1" ht="15" customHeight="1">
      <c r="A712" s="245">
        <v>42867</v>
      </c>
      <c r="B712" s="58" t="s">
        <v>7227</v>
      </c>
      <c r="C712" s="296" t="s">
        <v>7228</v>
      </c>
      <c r="D712" s="249" t="s">
        <v>7229</v>
      </c>
      <c r="E712" s="247">
        <v>12</v>
      </c>
      <c r="F712" s="247">
        <v>12.23</v>
      </c>
      <c r="G712" s="247">
        <v>11.55</v>
      </c>
      <c r="H712" s="254">
        <f t="shared" si="94"/>
        <v>-3.7499999999999943E-2</v>
      </c>
      <c r="I712" s="247">
        <f t="shared" si="95"/>
        <v>0.23000000000000043</v>
      </c>
      <c r="J712" s="247">
        <f t="shared" si="96"/>
        <v>-0.44999999999999929</v>
      </c>
      <c r="K712" s="57">
        <v>1</v>
      </c>
      <c r="L712" s="267"/>
      <c r="M712" s="58" t="str">
        <f t="shared" si="97"/>
        <v>Solaris Oilfield Infrastructure</v>
      </c>
    </row>
    <row r="713" spans="1:18" s="58" customFormat="1" ht="15" customHeight="1">
      <c r="A713" s="245">
        <v>42867</v>
      </c>
      <c r="B713" s="58" t="s">
        <v>7230</v>
      </c>
      <c r="C713" s="296" t="s">
        <v>7231</v>
      </c>
      <c r="D713" s="249" t="s">
        <v>7232</v>
      </c>
      <c r="E713" s="247">
        <v>15</v>
      </c>
      <c r="F713" s="247">
        <v>15.64</v>
      </c>
      <c r="G713" s="247">
        <v>13.07</v>
      </c>
      <c r="H713" s="254">
        <f t="shared" si="94"/>
        <v>-0.12866666666666665</v>
      </c>
      <c r="I713" s="247">
        <f t="shared" si="95"/>
        <v>0.64000000000000057</v>
      </c>
      <c r="J713" s="247">
        <f t="shared" si="96"/>
        <v>-1.9299999999999997</v>
      </c>
      <c r="K713" s="57">
        <v>2</v>
      </c>
      <c r="L713" s="267"/>
      <c r="M713" s="58" t="str">
        <f t="shared" si="97"/>
        <v>Veritone</v>
      </c>
    </row>
    <row r="714" spans="1:18" s="58" customFormat="1" ht="15" customHeight="1">
      <c r="A714" s="245">
        <v>42872</v>
      </c>
      <c r="B714" s="58" t="s">
        <v>7233</v>
      </c>
      <c r="C714" s="296" t="s">
        <v>7234</v>
      </c>
      <c r="D714" s="248" t="s">
        <v>7083</v>
      </c>
      <c r="E714" s="247">
        <v>15</v>
      </c>
      <c r="F714" s="247">
        <v>15</v>
      </c>
      <c r="G714" s="247">
        <v>15</v>
      </c>
      <c r="H714" s="254">
        <f t="shared" si="94"/>
        <v>0</v>
      </c>
      <c r="I714" s="247">
        <f t="shared" si="95"/>
        <v>0</v>
      </c>
      <c r="J714" s="247">
        <f t="shared" si="96"/>
        <v>0</v>
      </c>
      <c r="K714" s="57">
        <v>1</v>
      </c>
      <c r="L714" s="269"/>
      <c r="M714" s="58" t="str">
        <f t="shared" si="97"/>
        <v>G1 Therapeutics</v>
      </c>
    </row>
    <row r="715" spans="1:18" s="58" customFormat="1" ht="15" customHeight="1">
      <c r="A715" s="245">
        <v>42873</v>
      </c>
      <c r="B715" s="58" t="s">
        <v>7235</v>
      </c>
      <c r="C715" s="296" t="s">
        <v>7236</v>
      </c>
      <c r="D715" s="248" t="s">
        <v>1756</v>
      </c>
      <c r="E715" s="247">
        <v>10.5</v>
      </c>
      <c r="F715" s="247">
        <v>11.05</v>
      </c>
      <c r="G715" s="247">
        <v>13.4</v>
      </c>
      <c r="H715" s="254">
        <f>(G715-E715)/E715</f>
        <v>0.27619047619047621</v>
      </c>
      <c r="I715" s="247">
        <f>(F715-E715)</f>
        <v>0.55000000000000071</v>
      </c>
      <c r="J715" s="247">
        <f>G715-E715</f>
        <v>2.9000000000000004</v>
      </c>
      <c r="K715" s="57">
        <v>1</v>
      </c>
      <c r="L715" s="269"/>
      <c r="M715" s="58" t="str">
        <f t="shared" si="97"/>
        <v>Bright Scholar Education Holdings</v>
      </c>
    </row>
    <row r="716" spans="1:18" s="58" customFormat="1" ht="15" customHeight="1">
      <c r="A716" s="245">
        <v>42879</v>
      </c>
      <c r="B716" s="58" t="s">
        <v>7237</v>
      </c>
      <c r="C716" s="296" t="s">
        <v>7238</v>
      </c>
      <c r="D716" s="248" t="s">
        <v>7239</v>
      </c>
      <c r="E716" s="247">
        <v>11</v>
      </c>
      <c r="F716" s="247">
        <v>12</v>
      </c>
      <c r="G716" s="247">
        <v>13.45</v>
      </c>
      <c r="H716" s="254">
        <f>(G716-E716)/E716</f>
        <v>0.22272727272727266</v>
      </c>
      <c r="I716" s="247">
        <f>(F716-E716)</f>
        <v>1</v>
      </c>
      <c r="J716" s="247">
        <f>G716-E716</f>
        <v>2.4499999999999993</v>
      </c>
      <c r="K716" s="57">
        <v>1</v>
      </c>
      <c r="L716" s="267"/>
      <c r="M716" s="58" t="str">
        <f t="shared" si="97"/>
        <v>SMART Global Holdings</v>
      </c>
    </row>
    <row r="717" spans="1:18" s="58" customFormat="1" ht="15" customHeight="1">
      <c r="A717" s="245">
        <v>42880</v>
      </c>
      <c r="B717" s="58" t="s">
        <v>7240</v>
      </c>
      <c r="C717" s="296" t="s">
        <v>7241</v>
      </c>
      <c r="D717" s="248" t="s">
        <v>7242</v>
      </c>
      <c r="E717" s="247">
        <v>12</v>
      </c>
      <c r="F717" s="247">
        <v>15</v>
      </c>
      <c r="G717" s="247">
        <v>15.01</v>
      </c>
      <c r="H717" s="254">
        <f>(G717-E717)/E717</f>
        <v>0.2508333333333333</v>
      </c>
      <c r="I717" s="247">
        <f>(F717-E717)</f>
        <v>3</v>
      </c>
      <c r="J717" s="247">
        <f>G717-E717</f>
        <v>3.01</v>
      </c>
      <c r="K717" s="57">
        <v>2</v>
      </c>
      <c r="L717" s="267"/>
      <c r="M717" s="58" t="str">
        <f t="shared" si="97"/>
        <v>Appian</v>
      </c>
    </row>
    <row r="718" spans="1:18" s="58" customFormat="1" ht="15" customHeight="1">
      <c r="A718" s="245">
        <v>42880</v>
      </c>
      <c r="B718" s="58" t="s">
        <v>7243</v>
      </c>
      <c r="C718" s="296" t="s">
        <v>7244</v>
      </c>
      <c r="D718" s="58" t="s">
        <v>7245</v>
      </c>
      <c r="E718" s="247">
        <v>17</v>
      </c>
      <c r="F718" s="247">
        <v>16.149999999999999</v>
      </c>
      <c r="G718" s="247">
        <v>16.5</v>
      </c>
      <c r="H718" s="254">
        <f>(G718-E718)/E718</f>
        <v>-2.9411764705882353E-2</v>
      </c>
      <c r="I718" s="247">
        <f>(F718-E718)</f>
        <v>-0.85000000000000142</v>
      </c>
      <c r="J718" s="247">
        <f>G718-E718</f>
        <v>-0.5</v>
      </c>
      <c r="K718" s="57">
        <v>1</v>
      </c>
      <c r="M718" s="58" t="str">
        <f t="shared" si="97"/>
        <v>WideOpenWest</v>
      </c>
    </row>
    <row r="719" spans="1:18" s="58" customFormat="1" ht="15" customHeight="1">
      <c r="A719" s="245">
        <v>42888</v>
      </c>
      <c r="B719" s="58" t="s">
        <v>7246</v>
      </c>
      <c r="C719" s="296" t="s">
        <v>7247</v>
      </c>
      <c r="D719" s="248" t="s">
        <v>1027</v>
      </c>
      <c r="E719" s="247">
        <v>10</v>
      </c>
      <c r="F719" s="247">
        <v>10</v>
      </c>
      <c r="G719" s="247">
        <v>10</v>
      </c>
      <c r="H719" s="254">
        <f t="shared" ref="H719:H728" si="98">(G719-E719)/E719</f>
        <v>0</v>
      </c>
      <c r="I719" s="247">
        <f t="shared" ref="I719:I728" si="99">(F719-E719)</f>
        <v>0</v>
      </c>
      <c r="J719" s="247">
        <f t="shared" ref="J719:J728" si="100">G719-E719</f>
        <v>0</v>
      </c>
      <c r="K719" s="57">
        <v>1</v>
      </c>
      <c r="M719" s="58" t="str">
        <f t="shared" si="97"/>
        <v>KBL Merger Corp. IV</v>
      </c>
    </row>
    <row r="720" spans="1:18" s="58" customFormat="1" ht="15" customHeight="1">
      <c r="A720" s="251">
        <v>42893</v>
      </c>
      <c r="B720" s="3" t="s">
        <v>7248</v>
      </c>
      <c r="C720" s="298" t="s">
        <v>7249</v>
      </c>
      <c r="D720" s="250" t="s">
        <v>7250</v>
      </c>
      <c r="E720" s="252">
        <v>11</v>
      </c>
      <c r="F720" s="252">
        <v>12.2</v>
      </c>
      <c r="G720" s="252">
        <v>14.38</v>
      </c>
      <c r="H720" s="254">
        <f t="shared" si="98"/>
        <v>0.30727272727272736</v>
      </c>
      <c r="I720" s="247">
        <f t="shared" si="99"/>
        <v>1.1999999999999993</v>
      </c>
      <c r="J720" s="247">
        <f t="shared" si="100"/>
        <v>3.3800000000000008</v>
      </c>
      <c r="K720" s="57">
        <v>1</v>
      </c>
      <c r="M720" s="58" t="str">
        <f t="shared" si="97"/>
        <v>ShotSpotter</v>
      </c>
    </row>
    <row r="721" spans="1:13" s="58" customFormat="1" ht="15" customHeight="1">
      <c r="A721" s="245">
        <v>42895</v>
      </c>
      <c r="B721" s="58" t="s">
        <v>7251</v>
      </c>
      <c r="C721" s="296" t="s">
        <v>7252</v>
      </c>
      <c r="D721" s="248" t="s">
        <v>7253</v>
      </c>
      <c r="E721" s="247">
        <v>19</v>
      </c>
      <c r="F721" s="247">
        <v>18.309999999999999</v>
      </c>
      <c r="G721" s="247">
        <v>18.39</v>
      </c>
      <c r="H721" s="254">
        <f t="shared" si="98"/>
        <v>-3.2105263157894706E-2</v>
      </c>
      <c r="I721" s="247">
        <f t="shared" si="99"/>
        <v>-0.69000000000000128</v>
      </c>
      <c r="J721" s="247">
        <f t="shared" si="100"/>
        <v>-0.60999999999999943</v>
      </c>
      <c r="K721" s="57">
        <v>1</v>
      </c>
      <c r="M721" s="58" t="str">
        <f t="shared" si="97"/>
        <v>Plymouth Industrial REIT</v>
      </c>
    </row>
    <row r="722" spans="1:13" s="58" customFormat="1" ht="15" customHeight="1">
      <c r="A722" s="245">
        <v>42900</v>
      </c>
      <c r="B722" s="58" t="s">
        <v>7254</v>
      </c>
      <c r="C722" s="296" t="s">
        <v>7255</v>
      </c>
      <c r="D722" s="248" t="s">
        <v>7256</v>
      </c>
      <c r="E722" s="247">
        <v>11</v>
      </c>
      <c r="F722" s="247">
        <v>12</v>
      </c>
      <c r="G722" s="247">
        <v>12.56</v>
      </c>
      <c r="H722" s="254">
        <f t="shared" si="98"/>
        <v>0.14181818181818187</v>
      </c>
      <c r="I722" s="247">
        <f t="shared" si="99"/>
        <v>1</v>
      </c>
      <c r="J722" s="247">
        <f t="shared" si="100"/>
        <v>1.5600000000000005</v>
      </c>
      <c r="K722" s="57">
        <v>2</v>
      </c>
      <c r="L722" s="267" t="s">
        <v>3006</v>
      </c>
      <c r="M722" s="58" t="str">
        <f t="shared" si="97"/>
        <v>Athenex</v>
      </c>
    </row>
    <row r="723" spans="1:13" s="58" customFormat="1" ht="15" customHeight="1">
      <c r="A723" s="245">
        <v>42900</v>
      </c>
      <c r="B723" s="58" t="s">
        <v>7257</v>
      </c>
      <c r="C723" s="296" t="s">
        <v>7258</v>
      </c>
      <c r="D723" s="248" t="s">
        <v>7259</v>
      </c>
      <c r="E723" s="247">
        <v>18.5</v>
      </c>
      <c r="F723" s="247">
        <v>17.8</v>
      </c>
      <c r="G723" s="247">
        <v>18.11</v>
      </c>
      <c r="H723" s="254">
        <f t="shared" si="98"/>
        <v>-2.1081081081081112E-2</v>
      </c>
      <c r="I723" s="247">
        <f t="shared" si="99"/>
        <v>-0.69999999999999929</v>
      </c>
      <c r="J723" s="247">
        <f t="shared" si="100"/>
        <v>-0.39000000000000057</v>
      </c>
      <c r="K723" s="57">
        <v>1</v>
      </c>
      <c r="M723" s="58" t="str">
        <f t="shared" si="97"/>
        <v>TCG BDC</v>
      </c>
    </row>
    <row r="724" spans="1:13" s="58" customFormat="1" ht="15" customHeight="1">
      <c r="A724" s="245">
        <v>42906</v>
      </c>
      <c r="B724" s="58" t="s">
        <v>7260</v>
      </c>
      <c r="C724" s="296" t="s">
        <v>7261</v>
      </c>
      <c r="D724" s="248" t="s">
        <v>4937</v>
      </c>
      <c r="E724" s="247">
        <v>10</v>
      </c>
      <c r="F724" s="247">
        <v>10.1</v>
      </c>
      <c r="G724" s="247">
        <v>10.7</v>
      </c>
      <c r="H724" s="254">
        <f t="shared" si="98"/>
        <v>6.9999999999999923E-2</v>
      </c>
      <c r="I724" s="247">
        <f t="shared" si="99"/>
        <v>9.9999999999999645E-2</v>
      </c>
      <c r="J724" s="247">
        <f t="shared" si="100"/>
        <v>0.69999999999999929</v>
      </c>
      <c r="K724" s="57">
        <v>1</v>
      </c>
      <c r="M724" s="58" t="str">
        <f t="shared" si="97"/>
        <v>Bison Capital Acquisition</v>
      </c>
    </row>
    <row r="725" spans="1:13" s="58" customFormat="1" ht="15" customHeight="1">
      <c r="A725" s="245">
        <v>42906</v>
      </c>
      <c r="B725" s="58" t="s">
        <v>7262</v>
      </c>
      <c r="C725" s="296" t="s">
        <v>7263</v>
      </c>
      <c r="D725" s="248" t="s">
        <v>4344</v>
      </c>
      <c r="E725" s="247">
        <v>10</v>
      </c>
      <c r="F725" s="247">
        <v>10</v>
      </c>
      <c r="G725" s="247">
        <v>10.01</v>
      </c>
      <c r="H725" s="254">
        <f t="shared" si="98"/>
        <v>9.9999999999997877E-4</v>
      </c>
      <c r="I725" s="247">
        <f t="shared" si="99"/>
        <v>0</v>
      </c>
      <c r="J725" s="247">
        <f t="shared" si="100"/>
        <v>9.9999999999997868E-3</v>
      </c>
      <c r="K725" s="57">
        <v>1</v>
      </c>
      <c r="M725" s="58" t="str">
        <f t="shared" si="97"/>
        <v>Constellation Alpha Capital</v>
      </c>
    </row>
    <row r="726" spans="1:13" s="58" customFormat="1" ht="15" customHeight="1">
      <c r="A726" s="245">
        <v>42908</v>
      </c>
      <c r="B726" s="58" t="s">
        <v>7264</v>
      </c>
      <c r="C726" s="296" t="s">
        <v>7265</v>
      </c>
      <c r="D726" s="248" t="s">
        <v>7266</v>
      </c>
      <c r="E726" s="247">
        <v>30</v>
      </c>
      <c r="F726" s="247">
        <v>31.6</v>
      </c>
      <c r="G726" s="247">
        <v>32.71</v>
      </c>
      <c r="H726" s="254">
        <f t="shared" si="98"/>
        <v>9.0333333333333363E-2</v>
      </c>
      <c r="I726" s="247">
        <f t="shared" si="99"/>
        <v>1.6000000000000014</v>
      </c>
      <c r="J726" s="247">
        <f t="shared" si="100"/>
        <v>2.7100000000000009</v>
      </c>
      <c r="K726" s="57">
        <v>2</v>
      </c>
      <c r="M726" s="58" t="str">
        <f t="shared" si="97"/>
        <v>Altice USA</v>
      </c>
    </row>
    <row r="727" spans="1:13" s="58" customFormat="1" ht="15" customHeight="1">
      <c r="A727" s="245">
        <v>42908</v>
      </c>
      <c r="B727" s="58" t="s">
        <v>7267</v>
      </c>
      <c r="C727" s="296" t="s">
        <v>7268</v>
      </c>
      <c r="D727" s="248" t="s">
        <v>7269</v>
      </c>
      <c r="E727" s="247">
        <v>20</v>
      </c>
      <c r="F727" s="247">
        <v>19</v>
      </c>
      <c r="G727" s="247">
        <v>19</v>
      </c>
      <c r="H727" s="254">
        <f t="shared" si="98"/>
        <v>-0.05</v>
      </c>
      <c r="I727" s="247">
        <f t="shared" si="99"/>
        <v>-1</v>
      </c>
      <c r="J727" s="247">
        <f t="shared" si="100"/>
        <v>-1</v>
      </c>
      <c r="K727" s="57">
        <v>1</v>
      </c>
      <c r="M727" s="58" t="str">
        <f t="shared" si="97"/>
        <v>Safety, Income and Growth</v>
      </c>
    </row>
    <row r="728" spans="1:13" s="58" customFormat="1" ht="15" customHeight="1">
      <c r="A728" s="245">
        <v>42908</v>
      </c>
      <c r="B728" s="58" t="s">
        <v>7270</v>
      </c>
      <c r="C728" s="296" t="s">
        <v>7271</v>
      </c>
      <c r="D728" s="249" t="s">
        <v>7100</v>
      </c>
      <c r="E728" s="247">
        <v>5</v>
      </c>
      <c r="F728" s="247">
        <v>4.75</v>
      </c>
      <c r="G728" s="247">
        <v>4.92</v>
      </c>
      <c r="H728" s="254">
        <f t="shared" si="98"/>
        <v>-1.6000000000000014E-2</v>
      </c>
      <c r="I728" s="247">
        <f t="shared" si="99"/>
        <v>-0.25</v>
      </c>
      <c r="J728" s="247">
        <f t="shared" si="100"/>
        <v>-8.0000000000000071E-2</v>
      </c>
      <c r="K728" s="57">
        <v>1</v>
      </c>
      <c r="M728" s="58" t="str">
        <f t="shared" si="97"/>
        <v>SG Blocks</v>
      </c>
    </row>
    <row r="729" spans="1:13" s="58" customFormat="1" ht="15" customHeight="1">
      <c r="A729" s="245">
        <v>42909</v>
      </c>
      <c r="B729" s="58" t="s">
        <v>7272</v>
      </c>
      <c r="C729" s="296" t="s">
        <v>7273</v>
      </c>
      <c r="D729" s="248" t="s">
        <v>7274</v>
      </c>
      <c r="E729" s="247">
        <v>19.5</v>
      </c>
      <c r="F729" s="247">
        <v>18.25</v>
      </c>
      <c r="G729" s="247">
        <v>19</v>
      </c>
      <c r="H729" s="254">
        <f>(G729-E729)/E729</f>
        <v>-2.564102564102564E-2</v>
      </c>
      <c r="I729" s="247">
        <f>(F729-E729)</f>
        <v>-1.25</v>
      </c>
      <c r="J729" s="247">
        <f>G729-E729</f>
        <v>-0.5</v>
      </c>
      <c r="K729" s="57">
        <v>1</v>
      </c>
      <c r="M729" s="58" t="str">
        <f t="shared" si="97"/>
        <v>Granite Point Mortgage Trust</v>
      </c>
    </row>
    <row r="730" spans="1:13" s="58" customFormat="1" ht="15" customHeight="1">
      <c r="A730" s="245">
        <v>42909</v>
      </c>
      <c r="B730" s="58" t="s">
        <v>7275</v>
      </c>
      <c r="C730" s="296" t="s">
        <v>7276</v>
      </c>
      <c r="D730" s="248" t="s">
        <v>5237</v>
      </c>
      <c r="E730" s="247">
        <v>10</v>
      </c>
      <c r="F730" s="247">
        <v>10.039999999999999</v>
      </c>
      <c r="G730" s="247">
        <v>10.050000000000001</v>
      </c>
      <c r="H730" s="254">
        <f>(G730-E730)/E730</f>
        <v>5.0000000000000712E-3</v>
      </c>
      <c r="I730" s="247">
        <f>(F730-E730)</f>
        <v>3.9999999999999147E-2</v>
      </c>
      <c r="J730" s="247">
        <f>G730-E730</f>
        <v>5.0000000000000711E-2</v>
      </c>
      <c r="K730" s="57">
        <v>1</v>
      </c>
      <c r="M730" s="58" t="str">
        <f t="shared" si="97"/>
        <v>Hennessy Capital Acquisition Corp. III</v>
      </c>
    </row>
    <row r="731" spans="1:13" s="58" customFormat="1" ht="15" customHeight="1">
      <c r="A731" s="245">
        <v>42912</v>
      </c>
      <c r="B731" s="58" t="s">
        <v>7277</v>
      </c>
      <c r="C731" s="296" t="s">
        <v>7278</v>
      </c>
      <c r="D731" s="248" t="s">
        <v>1559</v>
      </c>
      <c r="E731" s="247">
        <v>6</v>
      </c>
      <c r="F731" s="247">
        <v>7.6</v>
      </c>
      <c r="G731" s="247">
        <v>8.25</v>
      </c>
      <c r="H731" s="254">
        <f t="shared" ref="H731:H737" si="101">(G731-E731)/E731</f>
        <v>0.375</v>
      </c>
      <c r="I731" s="247">
        <f t="shared" ref="I731:I737" si="102">(F731-E731)</f>
        <v>1.5999999999999996</v>
      </c>
      <c r="J731" s="247">
        <f t="shared" ref="J731:J737" si="103">G731-E731</f>
        <v>2.25</v>
      </c>
      <c r="K731" s="57">
        <v>1</v>
      </c>
      <c r="L731" s="267" t="s">
        <v>3006</v>
      </c>
      <c r="M731" s="58" t="str">
        <f t="shared" si="97"/>
        <v>Avenue Therapeutics</v>
      </c>
    </row>
    <row r="732" spans="1:13" s="58" customFormat="1" ht="15" customHeight="1">
      <c r="A732" s="245">
        <v>42912</v>
      </c>
      <c r="B732" s="58" t="s">
        <v>7279</v>
      </c>
      <c r="C732" s="296" t="s">
        <v>7280</v>
      </c>
      <c r="D732" s="248" t="s">
        <v>7281</v>
      </c>
      <c r="E732" s="247">
        <v>14</v>
      </c>
      <c r="F732" s="247">
        <v>15.9</v>
      </c>
      <c r="G732" s="247">
        <v>15.25</v>
      </c>
      <c r="H732" s="254">
        <f t="shared" si="101"/>
        <v>8.9285714285714288E-2</v>
      </c>
      <c r="I732" s="247">
        <f t="shared" si="102"/>
        <v>1.9000000000000004</v>
      </c>
      <c r="J732" s="247">
        <f t="shared" si="103"/>
        <v>1.25</v>
      </c>
      <c r="K732" s="57">
        <v>2</v>
      </c>
      <c r="L732" s="267"/>
      <c r="M732" s="58" t="str">
        <f t="shared" si="97"/>
        <v>Esquire Financial Holdings</v>
      </c>
    </row>
    <row r="733" spans="1:13" s="58" customFormat="1" ht="15" customHeight="1">
      <c r="A733" s="245">
        <v>42913</v>
      </c>
      <c r="B733" s="58" t="s">
        <v>7282</v>
      </c>
      <c r="C733" s="296" t="s">
        <v>7283</v>
      </c>
      <c r="D733" s="248" t="s">
        <v>7284</v>
      </c>
      <c r="E733" s="247">
        <v>15</v>
      </c>
      <c r="F733" s="247">
        <v>14.25</v>
      </c>
      <c r="G733" s="247">
        <v>14</v>
      </c>
      <c r="H733" s="254">
        <f t="shared" si="101"/>
        <v>-6.6666666666666666E-2</v>
      </c>
      <c r="I733" s="247">
        <f t="shared" si="102"/>
        <v>-0.75</v>
      </c>
      <c r="J733" s="247">
        <f t="shared" si="103"/>
        <v>-1</v>
      </c>
      <c r="K733" s="57">
        <v>3</v>
      </c>
      <c r="L733" s="267" t="s">
        <v>3006</v>
      </c>
      <c r="M733" s="58" t="str">
        <f t="shared" si="97"/>
        <v>Mersana Therapeutics</v>
      </c>
    </row>
    <row r="734" spans="1:13" s="58" customFormat="1" ht="15" customHeight="1">
      <c r="A734" s="245">
        <v>42913</v>
      </c>
      <c r="B734" s="58" t="s">
        <v>7285</v>
      </c>
      <c r="C734" s="296" t="s">
        <v>7286</v>
      </c>
      <c r="D734" s="248" t="s">
        <v>6021</v>
      </c>
      <c r="E734" s="247">
        <v>10</v>
      </c>
      <c r="F734" s="247">
        <v>10.199999999999999</v>
      </c>
      <c r="G734" s="247">
        <v>10.25</v>
      </c>
      <c r="H734" s="254">
        <f t="shared" si="101"/>
        <v>2.5000000000000001E-2</v>
      </c>
      <c r="I734" s="247">
        <f t="shared" si="102"/>
        <v>0.19999999999999929</v>
      </c>
      <c r="J734" s="247">
        <f t="shared" si="103"/>
        <v>0.25</v>
      </c>
      <c r="K734" s="57">
        <v>1</v>
      </c>
      <c r="L734" s="267"/>
      <c r="M734" s="58" t="str">
        <f t="shared" si="97"/>
        <v>TPG Pace Holdings</v>
      </c>
    </row>
    <row r="735" spans="1:13" s="58" customFormat="1" ht="15" customHeight="1">
      <c r="A735" s="245">
        <v>42915</v>
      </c>
      <c r="B735" s="58" t="s">
        <v>7287</v>
      </c>
      <c r="C735" s="296" t="s">
        <v>7288</v>
      </c>
      <c r="D735" s="248" t="s">
        <v>5430</v>
      </c>
      <c r="E735" s="247">
        <v>15</v>
      </c>
      <c r="F735" s="247">
        <v>13.75</v>
      </c>
      <c r="G735" s="247">
        <v>10.8</v>
      </c>
      <c r="H735" s="254">
        <f t="shared" si="101"/>
        <v>-0.27999999999999997</v>
      </c>
      <c r="I735" s="247">
        <f t="shared" si="102"/>
        <v>-1.25</v>
      </c>
      <c r="J735" s="247">
        <f t="shared" si="103"/>
        <v>-4.1999999999999993</v>
      </c>
      <c r="K735" s="57">
        <v>2</v>
      </c>
      <c r="L735" s="267" t="s">
        <v>3006</v>
      </c>
      <c r="M735" s="58" t="str">
        <f t="shared" si="97"/>
        <v>Aileron Therapeutics</v>
      </c>
    </row>
    <row r="736" spans="1:13" s="58" customFormat="1" ht="15" customHeight="1">
      <c r="A736" s="245">
        <v>42915</v>
      </c>
      <c r="B736" s="58" t="s">
        <v>7289</v>
      </c>
      <c r="C736" s="296" t="s">
        <v>7290</v>
      </c>
      <c r="D736" s="248" t="s">
        <v>7291</v>
      </c>
      <c r="E736" s="247">
        <v>10</v>
      </c>
      <c r="F736" s="247">
        <v>10</v>
      </c>
      <c r="G736" s="247">
        <v>10</v>
      </c>
      <c r="H736" s="254">
        <f t="shared" si="101"/>
        <v>0</v>
      </c>
      <c r="I736" s="247">
        <f t="shared" si="102"/>
        <v>0</v>
      </c>
      <c r="J736" s="247">
        <f t="shared" si="103"/>
        <v>0</v>
      </c>
      <c r="K736" s="57">
        <v>1</v>
      </c>
      <c r="L736" s="267"/>
      <c r="M736" s="58" t="str">
        <f t="shared" si="97"/>
        <v>Blue Apron Holdings</v>
      </c>
    </row>
    <row r="737" spans="1:13" s="58" customFormat="1" ht="15" customHeight="1">
      <c r="A737" s="245">
        <v>42915</v>
      </c>
      <c r="B737" s="58" t="s">
        <v>7292</v>
      </c>
      <c r="C737" s="296" t="s">
        <v>7293</v>
      </c>
      <c r="D737" s="248" t="s">
        <v>7294</v>
      </c>
      <c r="E737" s="247">
        <v>17</v>
      </c>
      <c r="F737" s="247">
        <v>19.25</v>
      </c>
      <c r="G737" s="247">
        <v>19.809999999999999</v>
      </c>
      <c r="H737" s="254">
        <f t="shared" si="101"/>
        <v>0.16529411764705876</v>
      </c>
      <c r="I737" s="247">
        <f t="shared" si="102"/>
        <v>2.25</v>
      </c>
      <c r="J737" s="247">
        <f t="shared" si="103"/>
        <v>2.8099999999999987</v>
      </c>
      <c r="K737" s="57">
        <v>2</v>
      </c>
      <c r="L737" s="267"/>
      <c r="M737" s="58" t="str">
        <f t="shared" si="97"/>
        <v>Dova Pharmaceuticals</v>
      </c>
    </row>
    <row r="738" spans="1:13" s="58" customFormat="1" ht="15" customHeight="1">
      <c r="A738" s="245">
        <v>42916</v>
      </c>
      <c r="B738" s="58" t="s">
        <v>7295</v>
      </c>
      <c r="C738" s="296" t="s">
        <v>7296</v>
      </c>
      <c r="D738" s="248" t="s">
        <v>7297</v>
      </c>
      <c r="E738" s="247">
        <v>19</v>
      </c>
      <c r="F738" s="247">
        <v>20.350000000000001</v>
      </c>
      <c r="G738" s="247">
        <v>20.05</v>
      </c>
      <c r="H738" s="254">
        <f>(G738-E738)/E738</f>
        <v>5.5263157894736882E-2</v>
      </c>
      <c r="I738" s="247">
        <f>(F738-E738)</f>
        <v>1.3500000000000014</v>
      </c>
      <c r="J738" s="247">
        <f>G738-E738</f>
        <v>1.0500000000000007</v>
      </c>
      <c r="K738" s="57">
        <v>2</v>
      </c>
      <c r="M738" s="58" t="str">
        <f t="shared" si="97"/>
        <v>Byline Bancorp</v>
      </c>
    </row>
    <row r="739" spans="1:13" s="58" customFormat="1" ht="15" customHeight="1">
      <c r="A739" s="245">
        <v>42916</v>
      </c>
      <c r="B739" s="58" t="s">
        <v>7298</v>
      </c>
      <c r="C739" s="296" t="s">
        <v>7299</v>
      </c>
      <c r="D739" s="248" t="s">
        <v>7300</v>
      </c>
      <c r="E739" s="247">
        <v>7</v>
      </c>
      <c r="F739" s="247">
        <v>7.12</v>
      </c>
      <c r="G739" s="247">
        <v>7.27</v>
      </c>
      <c r="H739" s="254">
        <f>(G739-E739)/E739</f>
        <v>3.8571428571428513E-2</v>
      </c>
      <c r="I739" s="247">
        <f>(F739-E739)</f>
        <v>0.12000000000000011</v>
      </c>
      <c r="J739" s="247">
        <f>G739-E739</f>
        <v>0.26999999999999957</v>
      </c>
      <c r="K739" s="57">
        <v>1</v>
      </c>
      <c r="M739" s="58" t="str">
        <f t="shared" si="97"/>
        <v>Tintri</v>
      </c>
    </row>
    <row r="740" spans="1:13" s="58" customFormat="1" ht="15" customHeight="1">
      <c r="A740" s="245">
        <v>42928</v>
      </c>
      <c r="B740" s="58" t="s">
        <v>7301</v>
      </c>
      <c r="C740" s="296" t="s">
        <v>7302</v>
      </c>
      <c r="D740" s="248" t="s">
        <v>7303</v>
      </c>
      <c r="E740" s="247">
        <v>6</v>
      </c>
      <c r="F740" s="247">
        <v>6</v>
      </c>
      <c r="G740" s="247">
        <v>5.81</v>
      </c>
      <c r="H740" s="254">
        <f t="shared" ref="H740:H759" si="104">(G740-E740)/E740</f>
        <v>-3.1666666666666732E-2</v>
      </c>
      <c r="I740" s="247">
        <f t="shared" ref="I740:I759" si="105">(F740-E740)</f>
        <v>0</v>
      </c>
      <c r="J740" s="247">
        <f t="shared" ref="J740:J759" si="106">G740-E740</f>
        <v>-0.19000000000000039</v>
      </c>
      <c r="K740" s="57">
        <v>1</v>
      </c>
      <c r="M740" s="58" t="str">
        <f t="shared" si="97"/>
        <v>Co-Diagnostics</v>
      </c>
    </row>
    <row r="741" spans="1:13" s="58" customFormat="1" ht="15" customHeight="1">
      <c r="A741" s="245">
        <v>42930</v>
      </c>
      <c r="B741" s="58" t="s">
        <v>7315</v>
      </c>
      <c r="C741" s="296" t="s">
        <v>7316</v>
      </c>
      <c r="D741" s="249" t="s">
        <v>7317</v>
      </c>
      <c r="E741" s="247">
        <v>8</v>
      </c>
      <c r="F741" s="247">
        <v>8.1300000000000008</v>
      </c>
      <c r="G741" s="247">
        <v>9.48</v>
      </c>
      <c r="H741" s="254">
        <f t="shared" si="104"/>
        <v>0.18500000000000005</v>
      </c>
      <c r="I741" s="247">
        <f t="shared" si="105"/>
        <v>0.13000000000000078</v>
      </c>
      <c r="J741" s="247">
        <f t="shared" si="106"/>
        <v>1.4800000000000004</v>
      </c>
      <c r="K741" s="57">
        <v>1</v>
      </c>
      <c r="M741" s="58" t="str">
        <f t="shared" si="97"/>
        <v>Akcea Therapeutics</v>
      </c>
    </row>
    <row r="742" spans="1:13" s="58" customFormat="1" ht="15" customHeight="1">
      <c r="A742" s="245">
        <v>42935</v>
      </c>
      <c r="B742" s="58" t="s">
        <v>7304</v>
      </c>
      <c r="C742" s="296" t="s">
        <v>7305</v>
      </c>
      <c r="D742" s="250" t="s">
        <v>5981</v>
      </c>
      <c r="E742" s="247">
        <v>10</v>
      </c>
      <c r="F742" s="247">
        <v>10.06</v>
      </c>
      <c r="G742" s="247">
        <v>10.1</v>
      </c>
      <c r="H742" s="254">
        <f t="shared" si="104"/>
        <v>9.9999999999999638E-3</v>
      </c>
      <c r="I742" s="247">
        <f t="shared" si="105"/>
        <v>6.0000000000000497E-2</v>
      </c>
      <c r="J742" s="247">
        <f t="shared" si="106"/>
        <v>9.9999999999999645E-2</v>
      </c>
      <c r="K742" s="57">
        <v>1</v>
      </c>
      <c r="M742" s="58" t="str">
        <f t="shared" si="97"/>
        <v>Federal Street Acquisition</v>
      </c>
    </row>
    <row r="743" spans="1:13" s="58" customFormat="1" ht="15" customHeight="1">
      <c r="A743" s="245">
        <v>42936</v>
      </c>
      <c r="B743" s="58" t="s">
        <v>7306</v>
      </c>
      <c r="C743" s="296" t="s">
        <v>7307</v>
      </c>
      <c r="D743" s="248" t="s">
        <v>7308</v>
      </c>
      <c r="E743" s="247">
        <v>8</v>
      </c>
      <c r="F743" s="247">
        <v>9.5</v>
      </c>
      <c r="G743" s="247">
        <v>11.25</v>
      </c>
      <c r="H743" s="254">
        <f t="shared" si="104"/>
        <v>0.40625</v>
      </c>
      <c r="I743" s="247">
        <f t="shared" si="105"/>
        <v>1.5</v>
      </c>
      <c r="J743" s="247">
        <f t="shared" si="106"/>
        <v>3.25</v>
      </c>
      <c r="K743" s="57">
        <v>1</v>
      </c>
      <c r="M743" s="58" t="str">
        <f t="shared" si="97"/>
        <v>Calyxt</v>
      </c>
    </row>
    <row r="744" spans="1:13" s="58" customFormat="1" ht="15" customHeight="1">
      <c r="A744" s="245">
        <v>42936</v>
      </c>
      <c r="B744" s="58" t="s">
        <v>7309</v>
      </c>
      <c r="C744" s="296" t="s">
        <v>7310</v>
      </c>
      <c r="D744" s="250" t="s">
        <v>7311</v>
      </c>
      <c r="E744" s="247">
        <v>15</v>
      </c>
      <c r="F744" s="247">
        <v>16.7</v>
      </c>
      <c r="G744" s="247">
        <v>18.62</v>
      </c>
      <c r="H744" s="254">
        <f t="shared" si="104"/>
        <v>0.2413333333333334</v>
      </c>
      <c r="I744" s="247">
        <f t="shared" si="105"/>
        <v>1.6999999999999993</v>
      </c>
      <c r="J744" s="247">
        <f t="shared" si="106"/>
        <v>3.620000000000001</v>
      </c>
      <c r="K744" s="57">
        <v>2</v>
      </c>
      <c r="M744" s="58" t="str">
        <f t="shared" si="97"/>
        <v>Kala Pharmaceuticals</v>
      </c>
    </row>
    <row r="745" spans="1:13" s="58" customFormat="1" ht="15" customHeight="1">
      <c r="A745" s="245">
        <v>42936</v>
      </c>
      <c r="B745" s="58" t="s">
        <v>7312</v>
      </c>
      <c r="C745" s="296" t="s">
        <v>7313</v>
      </c>
      <c r="D745" s="246" t="s">
        <v>7314</v>
      </c>
      <c r="E745" s="247">
        <v>20</v>
      </c>
      <c r="F745" s="247">
        <v>19.579999999999998</v>
      </c>
      <c r="G745" s="247">
        <v>19.579999999999998</v>
      </c>
      <c r="H745" s="254">
        <f t="shared" si="104"/>
        <v>-2.1000000000000085E-2</v>
      </c>
      <c r="I745" s="247">
        <f t="shared" si="105"/>
        <v>-0.42000000000000171</v>
      </c>
      <c r="J745" s="247">
        <f t="shared" si="106"/>
        <v>-0.42000000000000171</v>
      </c>
      <c r="K745" s="57">
        <v>1</v>
      </c>
      <c r="M745" s="58" t="str">
        <f t="shared" si="97"/>
        <v>TPG RE Finance Trust</v>
      </c>
    </row>
    <row r="746" spans="1:13" s="58" customFormat="1" ht="15" customHeight="1">
      <c r="A746" s="245">
        <v>42937</v>
      </c>
      <c r="B746" s="58" t="s">
        <v>7318</v>
      </c>
      <c r="C746" s="296" t="s">
        <v>7319</v>
      </c>
      <c r="D746" s="248" t="s">
        <v>7320</v>
      </c>
      <c r="E746" s="247">
        <v>16</v>
      </c>
      <c r="F746" s="247">
        <v>21</v>
      </c>
      <c r="G746" s="247">
        <v>23.25</v>
      </c>
      <c r="H746" s="254">
        <f t="shared" si="104"/>
        <v>0.453125</v>
      </c>
      <c r="I746" s="247">
        <f t="shared" si="105"/>
        <v>5</v>
      </c>
      <c r="J746" s="247">
        <f t="shared" si="106"/>
        <v>7.25</v>
      </c>
      <c r="K746" s="57">
        <v>1</v>
      </c>
      <c r="L746" s="57" t="s">
        <v>3006</v>
      </c>
      <c r="M746" s="58" t="str">
        <f t="shared" si="97"/>
        <v>PetIQ</v>
      </c>
    </row>
    <row r="747" spans="1:13" s="58" customFormat="1" ht="15" customHeight="1">
      <c r="A747" s="245">
        <v>42942</v>
      </c>
      <c r="B747" s="58" t="s">
        <v>7321</v>
      </c>
      <c r="C747" s="296" t="s">
        <v>7322</v>
      </c>
      <c r="D747" s="248" t="s">
        <v>7323</v>
      </c>
      <c r="E747" s="247">
        <v>23</v>
      </c>
      <c r="F747" s="247">
        <v>23.32</v>
      </c>
      <c r="G747" s="247">
        <v>23.35</v>
      </c>
      <c r="H747" s="254">
        <f t="shared" si="104"/>
        <v>1.5217391304347887E-2</v>
      </c>
      <c r="I747" s="247">
        <f t="shared" si="105"/>
        <v>0.32000000000000028</v>
      </c>
      <c r="J747" s="247">
        <f t="shared" si="106"/>
        <v>0.35000000000000142</v>
      </c>
      <c r="K747" s="57">
        <v>2</v>
      </c>
      <c r="M747" s="58" t="str">
        <f t="shared" si="97"/>
        <v>RBB Bancorp</v>
      </c>
    </row>
    <row r="748" spans="1:13" s="58" customFormat="1" ht="15" customHeight="1">
      <c r="A748" s="245">
        <v>42943</v>
      </c>
      <c r="B748" s="58" t="s">
        <v>7324</v>
      </c>
      <c r="C748" s="296" t="s">
        <v>7325</v>
      </c>
      <c r="D748" s="250" t="s">
        <v>7326</v>
      </c>
      <c r="E748" s="247">
        <v>10</v>
      </c>
      <c r="F748" s="247">
        <v>10.02</v>
      </c>
      <c r="G748" s="247">
        <v>10.02</v>
      </c>
      <c r="H748" s="254">
        <f t="shared" si="104"/>
        <v>1.9999999999999575E-3</v>
      </c>
      <c r="I748" s="247">
        <f t="shared" si="105"/>
        <v>1.9999999999999574E-2</v>
      </c>
      <c r="J748" s="247">
        <f t="shared" si="106"/>
        <v>1.9999999999999574E-2</v>
      </c>
      <c r="K748" s="57">
        <v>1</v>
      </c>
      <c r="M748" s="58" t="str">
        <f t="shared" si="97"/>
        <v>Industrea Acquisition</v>
      </c>
    </row>
    <row r="749" spans="1:13" s="3" customFormat="1">
      <c r="A749" s="245">
        <v>42943</v>
      </c>
      <c r="B749" s="58" t="s">
        <v>7327</v>
      </c>
      <c r="C749" s="296" t="s">
        <v>7328</v>
      </c>
      <c r="D749" s="250" t="s">
        <v>4937</v>
      </c>
      <c r="E749" s="247">
        <v>10</v>
      </c>
      <c r="F749" s="247">
        <v>10.050000000000001</v>
      </c>
      <c r="G749" s="247">
        <v>10.039999999999999</v>
      </c>
      <c r="H749" s="254">
        <f t="shared" si="104"/>
        <v>3.9999999999999151E-3</v>
      </c>
      <c r="I749" s="247">
        <f t="shared" si="105"/>
        <v>5.0000000000000711E-2</v>
      </c>
      <c r="J749" s="247">
        <f t="shared" si="106"/>
        <v>3.9999999999999147E-2</v>
      </c>
      <c r="K749" s="57">
        <v>1</v>
      </c>
      <c r="L749" s="58"/>
      <c r="M749" s="58" t="str">
        <f t="shared" si="97"/>
        <v>Pensare Acquisition</v>
      </c>
    </row>
    <row r="750" spans="1:13" s="58" customFormat="1" ht="15" customHeight="1">
      <c r="A750" s="245">
        <v>42943</v>
      </c>
      <c r="B750" s="58" t="s">
        <v>7329</v>
      </c>
      <c r="C750" s="296" t="s">
        <v>7330</v>
      </c>
      <c r="D750" s="250" t="s">
        <v>7331</v>
      </c>
      <c r="E750" s="247">
        <v>15</v>
      </c>
      <c r="F750" s="247">
        <v>19.05</v>
      </c>
      <c r="G750" s="247">
        <v>19.25</v>
      </c>
      <c r="H750" s="254">
        <f t="shared" si="104"/>
        <v>0.28333333333333333</v>
      </c>
      <c r="I750" s="247">
        <f t="shared" si="105"/>
        <v>4.0500000000000007</v>
      </c>
      <c r="J750" s="247">
        <f t="shared" si="106"/>
        <v>4.25</v>
      </c>
      <c r="K750" s="57">
        <v>2</v>
      </c>
      <c r="M750" s="58" t="str">
        <f t="shared" si="97"/>
        <v>Sienna Biopharmaceuticals (SNNA)</v>
      </c>
    </row>
    <row r="751" spans="1:13" s="58" customFormat="1" ht="15" customHeight="1">
      <c r="A751" s="245">
        <v>42944</v>
      </c>
      <c r="B751" s="58" t="s">
        <v>7332</v>
      </c>
      <c r="C751" s="296" t="s">
        <v>7333</v>
      </c>
      <c r="D751" s="248" t="s">
        <v>7334</v>
      </c>
      <c r="E751" s="247">
        <v>5</v>
      </c>
      <c r="F751" s="247">
        <v>7.32</v>
      </c>
      <c r="G751" s="247">
        <v>8.93</v>
      </c>
      <c r="H751" s="254">
        <f t="shared" si="104"/>
        <v>0.78599999999999992</v>
      </c>
      <c r="I751" s="247">
        <f t="shared" si="105"/>
        <v>2.3200000000000003</v>
      </c>
      <c r="J751" s="247">
        <f t="shared" si="106"/>
        <v>3.9299999999999997</v>
      </c>
      <c r="K751" s="57" t="s">
        <v>5829</v>
      </c>
      <c r="L751" s="57" t="s">
        <v>7114</v>
      </c>
      <c r="M751" s="58" t="str">
        <f t="shared" si="97"/>
        <v>Newater Technology</v>
      </c>
    </row>
    <row r="752" spans="1:13" s="58" customFormat="1" ht="15" customHeight="1">
      <c r="A752" s="245">
        <v>42944</v>
      </c>
      <c r="B752" s="58" t="s">
        <v>7335</v>
      </c>
      <c r="C752" s="296" t="s">
        <v>7336</v>
      </c>
      <c r="D752" s="248" t="s">
        <v>5758</v>
      </c>
      <c r="E752" s="247">
        <v>15</v>
      </c>
      <c r="F752" s="247">
        <v>19.559999999999999</v>
      </c>
      <c r="G752" s="247">
        <v>21.7</v>
      </c>
      <c r="H752" s="254">
        <f t="shared" si="104"/>
        <v>0.4466666666666666</v>
      </c>
      <c r="I752" s="247">
        <f t="shared" si="105"/>
        <v>4.5599999999999987</v>
      </c>
      <c r="J752" s="247">
        <f t="shared" si="106"/>
        <v>6.6999999999999993</v>
      </c>
      <c r="K752" s="57">
        <v>3</v>
      </c>
      <c r="M752" s="58" t="str">
        <f t="shared" si="97"/>
        <v>Redfin</v>
      </c>
    </row>
    <row r="753" spans="1:13" s="58" customFormat="1" ht="15" customHeight="1">
      <c r="A753" s="245">
        <v>42949</v>
      </c>
      <c r="B753" s="58" t="s">
        <v>7337</v>
      </c>
      <c r="C753" s="296" t="s">
        <v>7338</v>
      </c>
      <c r="D753" s="248" t="s">
        <v>7339</v>
      </c>
      <c r="E753" s="247">
        <v>15</v>
      </c>
      <c r="F753" s="247">
        <v>18.25</v>
      </c>
      <c r="G753" s="247">
        <v>16.350000000000001</v>
      </c>
      <c r="H753" s="254">
        <f t="shared" si="104"/>
        <v>9.0000000000000094E-2</v>
      </c>
      <c r="I753" s="247">
        <f t="shared" si="105"/>
        <v>3.25</v>
      </c>
      <c r="J753" s="247">
        <f t="shared" si="106"/>
        <v>1.3500000000000014</v>
      </c>
      <c r="K753" s="57">
        <v>3</v>
      </c>
      <c r="L753" s="57"/>
      <c r="M753" s="58" t="str">
        <f t="shared" si="97"/>
        <v>Clementia Pharmaceuticals</v>
      </c>
    </row>
    <row r="754" spans="1:13" s="58" customFormat="1">
      <c r="A754" s="245">
        <v>42950</v>
      </c>
      <c r="B754" s="58" t="s">
        <v>7340</v>
      </c>
      <c r="C754" s="296" t="s">
        <v>7341</v>
      </c>
      <c r="D754" s="248" t="s">
        <v>7342</v>
      </c>
      <c r="E754" s="247">
        <v>20</v>
      </c>
      <c r="F754" s="247">
        <v>20.89</v>
      </c>
      <c r="G754" s="247">
        <v>20.65</v>
      </c>
      <c r="H754" s="254">
        <f t="shared" si="104"/>
        <v>3.2499999999999932E-2</v>
      </c>
      <c r="I754" s="247">
        <f t="shared" si="105"/>
        <v>0.89000000000000057</v>
      </c>
      <c r="J754" s="247">
        <f t="shared" si="106"/>
        <v>0.64999999999999858</v>
      </c>
      <c r="K754" s="57">
        <v>1</v>
      </c>
      <c r="L754" s="57"/>
      <c r="M754" s="58" t="str">
        <f t="shared" si="97"/>
        <v>Venator Materials PLC</v>
      </c>
    </row>
    <row r="755" spans="1:13" s="58" customFormat="1">
      <c r="A755" s="245">
        <v>42956</v>
      </c>
      <c r="B755" s="58" t="s">
        <v>7375</v>
      </c>
      <c r="C755" s="296" t="s">
        <v>7376</v>
      </c>
      <c r="D755" s="248" t="s">
        <v>4081</v>
      </c>
      <c r="E755" s="247">
        <v>10</v>
      </c>
      <c r="F755" s="247">
        <v>10.050000000000001</v>
      </c>
      <c r="G755" s="247">
        <v>10.050000000000001</v>
      </c>
      <c r="H755" s="254">
        <f t="shared" si="104"/>
        <v>5.0000000000000712E-3</v>
      </c>
      <c r="I755" s="247">
        <f t="shared" si="105"/>
        <v>5.0000000000000711E-2</v>
      </c>
      <c r="J755" s="247">
        <f t="shared" si="106"/>
        <v>5.0000000000000711E-2</v>
      </c>
      <c r="K755" s="57">
        <v>1</v>
      </c>
      <c r="L755" s="270"/>
      <c r="M755" s="58" t="str">
        <f t="shared" si="97"/>
        <v>I-AM Capital Acquisition</v>
      </c>
    </row>
    <row r="756" spans="1:13" s="58" customFormat="1">
      <c r="A756" s="245">
        <v>42958</v>
      </c>
      <c r="B756" s="58" t="s">
        <v>7343</v>
      </c>
      <c r="C756" s="296" t="s">
        <v>7344</v>
      </c>
      <c r="D756" s="248" t="s">
        <v>7345</v>
      </c>
      <c r="E756" s="247">
        <v>14.5</v>
      </c>
      <c r="F756" s="247">
        <v>14</v>
      </c>
      <c r="G756" s="247">
        <v>14.22</v>
      </c>
      <c r="H756" s="254">
        <f t="shared" si="104"/>
        <v>-1.9310344827586163E-2</v>
      </c>
      <c r="I756" s="247">
        <f t="shared" si="105"/>
        <v>-0.5</v>
      </c>
      <c r="J756" s="247">
        <f t="shared" si="106"/>
        <v>-0.27999999999999936</v>
      </c>
      <c r="K756" s="57">
        <v>2</v>
      </c>
      <c r="L756" s="267" t="s">
        <v>3006</v>
      </c>
      <c r="M756" s="58" t="str">
        <f t="shared" si="97"/>
        <v>Ranger Energy Services</v>
      </c>
    </row>
    <row r="757" spans="1:13" s="58" customFormat="1">
      <c r="A757" s="245">
        <v>42958</v>
      </c>
      <c r="B757" s="58" t="s">
        <v>7346</v>
      </c>
      <c r="C757" s="296" t="s">
        <v>7347</v>
      </c>
      <c r="D757" s="248" t="s">
        <v>7348</v>
      </c>
      <c r="E757" s="247">
        <v>5.5</v>
      </c>
      <c r="F757" s="247">
        <v>5.5</v>
      </c>
      <c r="G757" s="247">
        <v>4.8499999999999996</v>
      </c>
      <c r="H757" s="254">
        <f t="shared" si="104"/>
        <v>-0.11818181818181825</v>
      </c>
      <c r="I757" s="247">
        <f t="shared" si="105"/>
        <v>0</v>
      </c>
      <c r="J757" s="247">
        <f t="shared" si="106"/>
        <v>-0.65000000000000036</v>
      </c>
      <c r="K757" s="57">
        <v>2</v>
      </c>
      <c r="L757" s="267" t="s">
        <v>3006</v>
      </c>
      <c r="M757" s="58" t="str">
        <f t="shared" si="97"/>
        <v>YogaWorks</v>
      </c>
    </row>
    <row r="758" spans="1:13" s="58" customFormat="1">
      <c r="A758" s="245">
        <v>42963</v>
      </c>
      <c r="B758" s="58" t="s">
        <v>7349</v>
      </c>
      <c r="C758" s="296" t="s">
        <v>7350</v>
      </c>
      <c r="D758" s="58" t="s">
        <v>7351</v>
      </c>
      <c r="E758" s="247">
        <v>10</v>
      </c>
      <c r="F758" s="247">
        <v>10.1</v>
      </c>
      <c r="G758" s="247">
        <v>10.02</v>
      </c>
      <c r="H758" s="254">
        <f t="shared" si="104"/>
        <v>1.9999999999999575E-3</v>
      </c>
      <c r="I758" s="247">
        <f t="shared" si="105"/>
        <v>9.9999999999999645E-2</v>
      </c>
      <c r="J758" s="247">
        <f t="shared" si="106"/>
        <v>1.9999999999999574E-2</v>
      </c>
      <c r="K758" s="57">
        <v>1</v>
      </c>
      <c r="L758" s="57"/>
      <c r="M758" s="58" t="str">
        <f t="shared" si="97"/>
        <v>Capitol Investment Corp. IV</v>
      </c>
    </row>
    <row r="759" spans="1:13" s="58" customFormat="1">
      <c r="A759" s="245">
        <v>42964</v>
      </c>
      <c r="B759" s="58" t="s">
        <v>7377</v>
      </c>
      <c r="C759" s="296" t="s">
        <v>7378</v>
      </c>
      <c r="D759" s="249" t="s">
        <v>7379</v>
      </c>
      <c r="E759" s="247">
        <v>10</v>
      </c>
      <c r="F759" s="247">
        <v>10.050000000000001</v>
      </c>
      <c r="G759" s="247">
        <v>10.06</v>
      </c>
      <c r="H759" s="254">
        <f t="shared" si="104"/>
        <v>6.0000000000000496E-3</v>
      </c>
      <c r="I759" s="247">
        <f t="shared" si="105"/>
        <v>5.0000000000000711E-2</v>
      </c>
      <c r="J759" s="247">
        <f t="shared" si="106"/>
        <v>6.0000000000000497E-2</v>
      </c>
      <c r="K759" s="57">
        <v>1</v>
      </c>
      <c r="L759" s="57"/>
      <c r="M759" s="58" t="str">
        <f t="shared" si="97"/>
        <v>Atlantic Acquisition</v>
      </c>
    </row>
    <row r="760" spans="1:13" s="58" customFormat="1">
      <c r="A760" s="245">
        <v>42992</v>
      </c>
      <c r="B760" s="58" t="s">
        <v>7352</v>
      </c>
      <c r="C760" s="296" t="s">
        <v>7353</v>
      </c>
      <c r="D760" s="248" t="s">
        <v>1215</v>
      </c>
      <c r="E760" s="247">
        <v>10</v>
      </c>
      <c r="F760" s="247">
        <v>10.199999999999999</v>
      </c>
      <c r="G760" s="247">
        <v>10.31</v>
      </c>
      <c r="H760" s="254">
        <f>(G760-E760)/E760</f>
        <v>3.1000000000000048E-2</v>
      </c>
      <c r="I760" s="247">
        <f>(F760-E760)</f>
        <v>0.19999999999999929</v>
      </c>
      <c r="J760" s="247">
        <f>G760-E760</f>
        <v>0.3100000000000005</v>
      </c>
      <c r="K760" s="57">
        <v>1</v>
      </c>
      <c r="L760" s="267"/>
      <c r="M760" s="58" t="str">
        <f t="shared" si="97"/>
        <v>Social Capital Hedosophia Holdings</v>
      </c>
    </row>
    <row r="761" spans="1:13" s="58" customFormat="1">
      <c r="A761" s="245">
        <v>42992</v>
      </c>
      <c r="B761" s="58" t="s">
        <v>7354</v>
      </c>
      <c r="C761" s="296" t="s">
        <v>7355</v>
      </c>
      <c r="D761" s="248" t="s">
        <v>7356</v>
      </c>
      <c r="E761" s="247">
        <v>20</v>
      </c>
      <c r="F761" s="247">
        <v>17.75</v>
      </c>
      <c r="G761" s="247">
        <v>17.29</v>
      </c>
      <c r="H761" s="254">
        <f>(G761-E761)/E761</f>
        <v>-0.13550000000000004</v>
      </c>
      <c r="I761" s="247">
        <f>(F761-E761)</f>
        <v>-2.25</v>
      </c>
      <c r="J761" s="247">
        <f>G761-E761</f>
        <v>-2.7100000000000009</v>
      </c>
      <c r="K761" s="57">
        <v>1</v>
      </c>
      <c r="L761" s="267"/>
      <c r="M761" s="58" t="str">
        <f t="shared" si="97"/>
        <v>Tremont Mortgage Trust (TRMT)</v>
      </c>
    </row>
    <row r="762" spans="1:13" s="58" customFormat="1">
      <c r="A762" s="245">
        <v>42993</v>
      </c>
      <c r="B762" s="58" t="s">
        <v>7357</v>
      </c>
      <c r="C762" s="296" t="s">
        <v>7358</v>
      </c>
      <c r="D762" s="248" t="s">
        <v>4937</v>
      </c>
      <c r="E762" s="247">
        <v>10</v>
      </c>
      <c r="F762" s="247">
        <v>10.07</v>
      </c>
      <c r="G762" s="247">
        <v>10.16</v>
      </c>
      <c r="H762" s="254">
        <f>(G762-E762)/E762</f>
        <v>1.6000000000000014E-2</v>
      </c>
      <c r="I762" s="247">
        <f>(F762-E762)</f>
        <v>7.0000000000000284E-2</v>
      </c>
      <c r="J762" s="247">
        <f>G762-E762</f>
        <v>0.16000000000000014</v>
      </c>
      <c r="K762" s="57">
        <v>1</v>
      </c>
      <c r="L762" s="267"/>
      <c r="M762" s="58" t="str">
        <f t="shared" si="97"/>
        <v>Draper Oakwood Technology Acquisition</v>
      </c>
    </row>
    <row r="763" spans="1:13" s="58" customFormat="1">
      <c r="A763" s="245">
        <v>42998</v>
      </c>
      <c r="B763" s="58" t="s">
        <v>7359</v>
      </c>
      <c r="C763" s="296" t="s">
        <v>7360</v>
      </c>
      <c r="D763" s="248" t="s">
        <v>7361</v>
      </c>
      <c r="E763" s="247">
        <v>10</v>
      </c>
      <c r="F763" s="247">
        <v>11.48</v>
      </c>
      <c r="G763" s="247">
        <v>10.52</v>
      </c>
      <c r="H763" s="254">
        <f t="shared" ref="H763:H768" si="107">(G763-E763)/E763</f>
        <v>5.1999999999999956E-2</v>
      </c>
      <c r="I763" s="247">
        <f t="shared" ref="I763:I768" si="108">(F763-E763)</f>
        <v>1.4800000000000004</v>
      </c>
      <c r="J763" s="247">
        <f t="shared" ref="J763:J768" si="109">G763-E763</f>
        <v>0.51999999999999957</v>
      </c>
      <c r="K763" s="57">
        <v>1</v>
      </c>
      <c r="L763" s="57"/>
      <c r="M763" s="58" t="str">
        <f t="shared" si="97"/>
        <v>BEST Inc.</v>
      </c>
    </row>
    <row r="764" spans="1:13" s="58" customFormat="1" ht="15" customHeight="1">
      <c r="A764" s="245">
        <v>42998</v>
      </c>
      <c r="B764" s="58" t="s">
        <v>7362</v>
      </c>
      <c r="C764" s="296" t="s">
        <v>7363</v>
      </c>
      <c r="D764" s="248" t="s">
        <v>7364</v>
      </c>
      <c r="E764" s="247">
        <v>9.5</v>
      </c>
      <c r="F764" s="247">
        <v>12.35</v>
      </c>
      <c r="G764" s="247">
        <v>14.29</v>
      </c>
      <c r="H764" s="254">
        <f t="shared" si="107"/>
        <v>0.50421052631578933</v>
      </c>
      <c r="I764" s="247">
        <f t="shared" si="108"/>
        <v>2.8499999999999996</v>
      </c>
      <c r="J764" s="247">
        <f t="shared" si="109"/>
        <v>4.7899999999999991</v>
      </c>
      <c r="K764" s="57">
        <v>1</v>
      </c>
      <c r="L764" s="267" t="s">
        <v>3006</v>
      </c>
      <c r="M764" s="58" t="str">
        <f t="shared" si="97"/>
        <v>Celcuity</v>
      </c>
    </row>
    <row r="765" spans="1:13" s="58" customFormat="1" ht="15" customHeight="1">
      <c r="A765" s="245">
        <v>42998</v>
      </c>
      <c r="B765" s="58" t="s">
        <v>7365</v>
      </c>
      <c r="C765" s="296" t="s">
        <v>7366</v>
      </c>
      <c r="D765" s="248" t="s">
        <v>5796</v>
      </c>
      <c r="E765" s="247">
        <v>26</v>
      </c>
      <c r="F765" s="247">
        <v>29</v>
      </c>
      <c r="G765" s="247">
        <v>31.78</v>
      </c>
      <c r="H765" s="254">
        <f t="shared" si="107"/>
        <v>0.22230769230769235</v>
      </c>
      <c r="I765" s="247">
        <f t="shared" si="108"/>
        <v>3</v>
      </c>
      <c r="J765" s="247">
        <f t="shared" si="109"/>
        <v>5.7800000000000011</v>
      </c>
      <c r="K765" s="57">
        <v>2</v>
      </c>
      <c r="L765" s="57"/>
      <c r="M765" s="58" t="str">
        <f t="shared" si="97"/>
        <v>Despegar.com</v>
      </c>
    </row>
    <row r="766" spans="1:13" s="58" customFormat="1" ht="15" customHeight="1">
      <c r="A766" s="245">
        <v>42998</v>
      </c>
      <c r="B766" s="58" t="s">
        <v>7367</v>
      </c>
      <c r="C766" s="296" t="s">
        <v>7368</v>
      </c>
      <c r="D766" s="248" t="s">
        <v>1027</v>
      </c>
      <c r="E766" s="247">
        <v>10</v>
      </c>
      <c r="F766" s="247">
        <v>10.5</v>
      </c>
      <c r="G766" s="247">
        <v>10.64</v>
      </c>
      <c r="H766" s="254">
        <f t="shared" si="107"/>
        <v>6.4000000000000057E-2</v>
      </c>
      <c r="I766" s="247">
        <f t="shared" si="108"/>
        <v>0.5</v>
      </c>
      <c r="J766" s="247">
        <f t="shared" si="109"/>
        <v>0.64000000000000057</v>
      </c>
      <c r="K766" s="57">
        <v>1</v>
      </c>
      <c r="L766" s="57"/>
      <c r="M766" s="58" t="str">
        <f t="shared" si="97"/>
        <v>Krystal Biotech</v>
      </c>
    </row>
    <row r="767" spans="1:13" s="58" customFormat="1" ht="15" customHeight="1">
      <c r="A767" s="245">
        <v>42998</v>
      </c>
      <c r="B767" s="58" t="s">
        <v>7369</v>
      </c>
      <c r="C767" s="296" t="s">
        <v>7370</v>
      </c>
      <c r="D767" s="248" t="s">
        <v>7371</v>
      </c>
      <c r="E767" s="247">
        <v>18</v>
      </c>
      <c r="F767" s="247">
        <v>24</v>
      </c>
      <c r="G767" s="247">
        <v>27.93</v>
      </c>
      <c r="H767" s="254">
        <f t="shared" si="107"/>
        <v>0.55166666666666664</v>
      </c>
      <c r="I767" s="247">
        <f t="shared" si="108"/>
        <v>6</v>
      </c>
      <c r="J767" s="247">
        <f t="shared" si="109"/>
        <v>9.93</v>
      </c>
      <c r="K767" s="57">
        <v>2</v>
      </c>
      <c r="L767" s="57"/>
      <c r="M767" s="58" t="str">
        <f t="shared" si="97"/>
        <v>Zai Lab</v>
      </c>
    </row>
    <row r="768" spans="1:13" s="58" customFormat="1" ht="15" customHeight="1">
      <c r="A768" s="245">
        <v>42999</v>
      </c>
      <c r="B768" s="58" t="s">
        <v>7372</v>
      </c>
      <c r="C768" s="296" t="s">
        <v>7373</v>
      </c>
      <c r="D768" s="248" t="s">
        <v>7374</v>
      </c>
      <c r="E768" s="247">
        <v>17</v>
      </c>
      <c r="F768" s="247">
        <v>16.75</v>
      </c>
      <c r="G768" s="247">
        <v>16.75</v>
      </c>
      <c r="H768" s="254">
        <f t="shared" si="107"/>
        <v>-1.4705882352941176E-2</v>
      </c>
      <c r="I768" s="247">
        <f t="shared" si="108"/>
        <v>-0.25</v>
      </c>
      <c r="J768" s="247">
        <f t="shared" si="109"/>
        <v>-0.25</v>
      </c>
      <c r="K768" s="57">
        <v>1</v>
      </c>
      <c r="L768" s="57"/>
      <c r="M768" s="58" t="str">
        <f t="shared" si="97"/>
        <v>Oasis Midstream Partners LP</v>
      </c>
    </row>
    <row r="769" spans="1:35" s="58" customFormat="1" ht="15" customHeight="1">
      <c r="A769" s="245">
        <v>42999</v>
      </c>
      <c r="B769" s="58" t="s">
        <v>7380</v>
      </c>
      <c r="C769" s="296" t="s">
        <v>7381</v>
      </c>
      <c r="D769" s="58" t="s">
        <v>7334</v>
      </c>
      <c r="E769" s="247">
        <v>4.25</v>
      </c>
      <c r="F769" s="247">
        <v>6.75</v>
      </c>
      <c r="G769" s="247">
        <v>6.41</v>
      </c>
      <c r="H769" s="254">
        <f>(G769-E769)/E769</f>
        <v>0.50823529411764712</v>
      </c>
      <c r="I769" s="247">
        <f>(F769-E769)</f>
        <v>2.5</v>
      </c>
      <c r="J769" s="247">
        <f>G769-E769</f>
        <v>2.16</v>
      </c>
      <c r="K769" s="57" t="s">
        <v>5829</v>
      </c>
      <c r="L769" s="57" t="s">
        <v>7114</v>
      </c>
      <c r="M769" s="58" t="str">
        <f t="shared" si="97"/>
        <v>TDH Holdings</v>
      </c>
    </row>
    <row r="770" spans="1:35" s="67" customFormat="1" ht="15" customHeight="1">
      <c r="A770" s="245">
        <v>43000</v>
      </c>
      <c r="B770" s="58" t="s">
        <v>7382</v>
      </c>
      <c r="C770" s="296" t="s">
        <v>7383</v>
      </c>
      <c r="D770" s="248" t="s">
        <v>3152</v>
      </c>
      <c r="E770" s="247">
        <v>13</v>
      </c>
      <c r="F770" s="247">
        <v>12.1</v>
      </c>
      <c r="G770" s="247">
        <v>10</v>
      </c>
      <c r="H770" s="254">
        <f t="shared" ref="H770:H775" si="110">(G770-E770)/E770</f>
        <v>-0.23076923076923078</v>
      </c>
      <c r="I770" s="247">
        <f t="shared" ref="I770:I775" si="111">(F770-E770)</f>
        <v>-0.90000000000000036</v>
      </c>
      <c r="J770" s="247">
        <f t="shared" ref="J770:J775" si="112">G770-E770</f>
        <v>-3</v>
      </c>
      <c r="K770" s="57">
        <v>1</v>
      </c>
      <c r="L770" s="58"/>
      <c r="M770" s="58" t="str">
        <f t="shared" si="97"/>
        <v>Secoo Holding Limited</v>
      </c>
    </row>
    <row r="771" spans="1:35" s="67" customFormat="1" ht="15" customHeight="1">
      <c r="A771" s="245">
        <v>43005</v>
      </c>
      <c r="B771" s="58" t="s">
        <v>7384</v>
      </c>
      <c r="C771" s="296" t="s">
        <v>7385</v>
      </c>
      <c r="D771" s="248" t="s">
        <v>4828</v>
      </c>
      <c r="E771" s="247">
        <v>18.5</v>
      </c>
      <c r="F771" s="247">
        <v>24.12</v>
      </c>
      <c r="G771" s="247">
        <v>25.9</v>
      </c>
      <c r="H771" s="254">
        <f t="shared" si="110"/>
        <v>0.39999999999999991</v>
      </c>
      <c r="I771" s="247">
        <f t="shared" si="111"/>
        <v>5.620000000000001</v>
      </c>
      <c r="J771" s="247">
        <f t="shared" si="112"/>
        <v>7.3999999999999986</v>
      </c>
      <c r="K771" s="57">
        <v>2</v>
      </c>
      <c r="L771" s="58"/>
      <c r="M771" s="58" t="str">
        <f t="shared" ref="M771:M834" si="113">TRIM(B771)</f>
        <v>RYB Education</v>
      </c>
    </row>
    <row r="772" spans="1:35" s="67" customFormat="1" ht="15" customHeight="1">
      <c r="A772" s="245">
        <v>42794</v>
      </c>
      <c r="B772" s="58" t="s">
        <v>7386</v>
      </c>
      <c r="C772" s="296" t="s">
        <v>7387</v>
      </c>
      <c r="D772" s="58" t="s">
        <v>666</v>
      </c>
      <c r="E772" s="247">
        <v>17</v>
      </c>
      <c r="F772" s="247">
        <v>20.05</v>
      </c>
      <c r="G772" s="247">
        <v>17.649999999999999</v>
      </c>
      <c r="H772" s="254">
        <f t="shared" si="110"/>
        <v>3.8235294117646978E-2</v>
      </c>
      <c r="I772" s="247">
        <f t="shared" si="111"/>
        <v>3.0500000000000007</v>
      </c>
      <c r="J772" s="247">
        <f t="shared" si="112"/>
        <v>0.64999999999999858</v>
      </c>
      <c r="K772" s="57">
        <v>2</v>
      </c>
      <c r="L772" s="58"/>
      <c r="M772" s="58" t="str">
        <f t="shared" si="113"/>
        <v>Deciphera Pharmaceuticals</v>
      </c>
    </row>
    <row r="773" spans="1:35" s="67" customFormat="1" ht="15" customHeight="1">
      <c r="A773" s="245">
        <v>43006</v>
      </c>
      <c r="B773" s="58" t="s">
        <v>7388</v>
      </c>
      <c r="C773" s="296" t="s">
        <v>7389</v>
      </c>
      <c r="D773" s="250" t="s">
        <v>6179</v>
      </c>
      <c r="E773" s="247">
        <v>14</v>
      </c>
      <c r="F773" s="247">
        <v>17.25</v>
      </c>
      <c r="G773" s="247">
        <v>24</v>
      </c>
      <c r="H773" s="254">
        <f t="shared" si="110"/>
        <v>0.7142857142857143</v>
      </c>
      <c r="I773" s="247">
        <f t="shared" si="111"/>
        <v>3.25</v>
      </c>
      <c r="J773" s="247">
        <f t="shared" si="112"/>
        <v>10</v>
      </c>
      <c r="K773" s="57">
        <v>1</v>
      </c>
      <c r="L773" s="58"/>
      <c r="M773" s="58" t="str">
        <f t="shared" si="113"/>
        <v>Nightstar Therapeutics</v>
      </c>
    </row>
    <row r="774" spans="1:35" s="67" customFormat="1" ht="15" customHeight="1">
      <c r="A774" s="245">
        <v>43006</v>
      </c>
      <c r="B774" s="58" t="s">
        <v>7390</v>
      </c>
      <c r="C774" s="296" t="s">
        <v>7391</v>
      </c>
      <c r="D774" s="261" t="s">
        <v>7392</v>
      </c>
      <c r="E774" s="247">
        <v>15</v>
      </c>
      <c r="F774" s="247">
        <v>15.5</v>
      </c>
      <c r="G774" s="247">
        <v>16.149999999999999</v>
      </c>
      <c r="H774" s="254">
        <f t="shared" si="110"/>
        <v>7.6666666666666577E-2</v>
      </c>
      <c r="I774" s="247">
        <f t="shared" si="111"/>
        <v>0.5</v>
      </c>
      <c r="J774" s="247">
        <f t="shared" si="112"/>
        <v>1.1499999999999986</v>
      </c>
      <c r="K774" s="57">
        <v>1</v>
      </c>
      <c r="L774" s="58"/>
      <c r="M774" s="58" t="str">
        <f t="shared" si="113"/>
        <v>NuCana plc</v>
      </c>
    </row>
    <row r="775" spans="1:35" s="67" customFormat="1" ht="15" customHeight="1">
      <c r="A775" s="245">
        <v>43006</v>
      </c>
      <c r="B775" s="58" t="s">
        <v>7393</v>
      </c>
      <c r="C775" s="296" t="s">
        <v>7394</v>
      </c>
      <c r="D775" s="250" t="s">
        <v>5796</v>
      </c>
      <c r="E775" s="247">
        <v>14</v>
      </c>
      <c r="F775" s="247">
        <v>15.78</v>
      </c>
      <c r="G775" s="247">
        <v>23.5</v>
      </c>
      <c r="H775" s="254">
        <f t="shared" si="110"/>
        <v>0.6785714285714286</v>
      </c>
      <c r="I775" s="247">
        <f t="shared" si="111"/>
        <v>1.7799999999999994</v>
      </c>
      <c r="J775" s="247">
        <f t="shared" si="112"/>
        <v>9.5</v>
      </c>
      <c r="K775" s="57">
        <v>2</v>
      </c>
      <c r="L775" s="58"/>
      <c r="M775" s="58" t="str">
        <f t="shared" si="113"/>
        <v>Roku</v>
      </c>
    </row>
    <row r="776" spans="1:35" s="56" customFormat="1" ht="15" customHeight="1">
      <c r="A776" s="245">
        <v>43007</v>
      </c>
      <c r="B776" s="58" t="s">
        <v>7395</v>
      </c>
      <c r="C776" s="296" t="s">
        <v>7396</v>
      </c>
      <c r="D776" s="248" t="s">
        <v>7397</v>
      </c>
      <c r="E776" s="247">
        <v>17.5</v>
      </c>
      <c r="F776" s="247">
        <v>17</v>
      </c>
      <c r="G776" s="247">
        <v>17.25</v>
      </c>
      <c r="H776" s="254">
        <f>(G776-E776)/E776</f>
        <v>-1.4285714285714285E-2</v>
      </c>
      <c r="I776" s="247">
        <f>(F776-E776)</f>
        <v>-0.5</v>
      </c>
      <c r="J776" s="247">
        <f>G776-E776</f>
        <v>-0.25</v>
      </c>
      <c r="K776" s="57">
        <v>1</v>
      </c>
      <c r="L776" s="67"/>
      <c r="M776" s="58" t="str">
        <f t="shared" si="113"/>
        <v>PQ Group</v>
      </c>
    </row>
    <row r="777" spans="1:35" s="1" customFormat="1" ht="15" customHeight="1">
      <c r="A777" s="245">
        <v>43013</v>
      </c>
      <c r="B777" s="58" t="s">
        <v>7398</v>
      </c>
      <c r="C777" s="296" t="s">
        <v>7399</v>
      </c>
      <c r="D777" s="250" t="s">
        <v>4937</v>
      </c>
      <c r="E777" s="247">
        <v>10</v>
      </c>
      <c r="F777" s="247">
        <v>10.09</v>
      </c>
      <c r="G777" s="247">
        <v>10.15</v>
      </c>
      <c r="H777" s="254">
        <f t="shared" ref="H777:H803" si="114">(G777-E777)/E777</f>
        <v>1.5000000000000036E-2</v>
      </c>
      <c r="I777" s="247">
        <f t="shared" ref="I777:I803" si="115">(F777-E777)</f>
        <v>8.9999999999999858E-2</v>
      </c>
      <c r="J777" s="247">
        <f t="shared" ref="J777:J803" si="116">G777-E777</f>
        <v>0.15000000000000036</v>
      </c>
      <c r="K777" s="57">
        <v>1</v>
      </c>
      <c r="L777" s="67"/>
      <c r="M777" s="58" t="str">
        <f t="shared" si="113"/>
        <v>Black Ridge Acquisition</v>
      </c>
    </row>
    <row r="778" spans="1:35" s="56" customFormat="1" ht="15" customHeight="1">
      <c r="A778" s="245">
        <v>43013</v>
      </c>
      <c r="B778" s="58" t="s">
        <v>7400</v>
      </c>
      <c r="C778" s="296" t="s">
        <v>7401</v>
      </c>
      <c r="D778" s="248" t="s">
        <v>7402</v>
      </c>
      <c r="E778" s="247">
        <v>17</v>
      </c>
      <c r="F778" s="247">
        <v>23.21</v>
      </c>
      <c r="G778" s="247">
        <v>30</v>
      </c>
      <c r="H778" s="254">
        <f t="shared" si="114"/>
        <v>0.76470588235294112</v>
      </c>
      <c r="I778" s="247">
        <f t="shared" si="115"/>
        <v>6.2100000000000009</v>
      </c>
      <c r="J778" s="247">
        <f t="shared" si="116"/>
        <v>13</v>
      </c>
      <c r="K778" s="57">
        <v>3</v>
      </c>
      <c r="L778" s="67"/>
      <c r="M778" s="58" t="str">
        <f t="shared" si="113"/>
        <v>Rhythm Pharmaceuticals</v>
      </c>
    </row>
    <row r="779" spans="1:35" s="56" customFormat="1" ht="15" customHeight="1">
      <c r="A779" s="245">
        <v>43014</v>
      </c>
      <c r="B779" s="58" t="s">
        <v>7403</v>
      </c>
      <c r="C779" s="296" t="s">
        <v>7404</v>
      </c>
      <c r="D779" s="248" t="s">
        <v>7405</v>
      </c>
      <c r="E779" s="247">
        <v>17</v>
      </c>
      <c r="F779" s="247">
        <v>21.7</v>
      </c>
      <c r="G779" s="247">
        <v>20.84</v>
      </c>
      <c r="H779" s="254">
        <f t="shared" si="114"/>
        <v>0.22588235294117645</v>
      </c>
      <c r="I779" s="247">
        <f t="shared" si="115"/>
        <v>4.6999999999999993</v>
      </c>
      <c r="J779" s="247">
        <f t="shared" si="116"/>
        <v>3.84</v>
      </c>
      <c r="K779" s="57">
        <v>3</v>
      </c>
      <c r="L779" s="67"/>
      <c r="M779" s="58" t="str">
        <f t="shared" si="113"/>
        <v>Switch</v>
      </c>
    </row>
    <row r="780" spans="1:35" s="56" customFormat="1" ht="15" customHeight="1">
      <c r="A780" s="245">
        <v>43020</v>
      </c>
      <c r="B780" s="58" t="s">
        <v>7406</v>
      </c>
      <c r="C780" s="296" t="s">
        <v>7407</v>
      </c>
      <c r="D780" s="248" t="s">
        <v>7408</v>
      </c>
      <c r="E780" s="247">
        <v>16</v>
      </c>
      <c r="F780" s="247">
        <v>29</v>
      </c>
      <c r="G780" s="247">
        <v>27.58</v>
      </c>
      <c r="H780" s="254">
        <f t="shared" si="114"/>
        <v>0.72374999999999989</v>
      </c>
      <c r="I780" s="247">
        <f t="shared" si="115"/>
        <v>13</v>
      </c>
      <c r="J780" s="247">
        <f t="shared" si="116"/>
        <v>11.579999999999998</v>
      </c>
      <c r="K780" s="57">
        <v>3</v>
      </c>
      <c r="L780" s="67"/>
      <c r="M780" s="58" t="str">
        <f t="shared" si="113"/>
        <v>CarGurus</v>
      </c>
    </row>
    <row r="781" spans="1:35" s="56" customFormat="1" ht="15" customHeight="1">
      <c r="A781" s="245">
        <v>43020</v>
      </c>
      <c r="B781" s="58" t="s">
        <v>7409</v>
      </c>
      <c r="C781" s="296" t="s">
        <v>7410</v>
      </c>
      <c r="D781" s="248" t="s">
        <v>6289</v>
      </c>
      <c r="E781" s="247">
        <v>13</v>
      </c>
      <c r="F781" s="247">
        <v>18</v>
      </c>
      <c r="G781" s="247">
        <v>19.72</v>
      </c>
      <c r="H781" s="254">
        <f t="shared" si="114"/>
        <v>0.51692307692307682</v>
      </c>
      <c r="I781" s="247">
        <f t="shared" si="115"/>
        <v>5</v>
      </c>
      <c r="J781" s="247">
        <f t="shared" si="116"/>
        <v>6.7199999999999989</v>
      </c>
      <c r="K781" s="57">
        <v>2</v>
      </c>
      <c r="L781" s="67"/>
      <c r="M781" s="58" t="str">
        <f t="shared" si="113"/>
        <v>OrthoPediatrics</v>
      </c>
    </row>
    <row r="782" spans="1:35" s="56" customFormat="1" ht="15" customHeight="1">
      <c r="A782" s="245">
        <v>43020</v>
      </c>
      <c r="B782" s="58" t="s">
        <v>7411</v>
      </c>
      <c r="C782" s="296" t="s">
        <v>7412</v>
      </c>
      <c r="D782" s="58" t="s">
        <v>6949</v>
      </c>
      <c r="E782" s="247">
        <v>7</v>
      </c>
      <c r="F782" s="247">
        <v>8.85</v>
      </c>
      <c r="G782" s="247">
        <v>9.92</v>
      </c>
      <c r="H782" s="254">
        <f t="shared" si="114"/>
        <v>0.41714285714285715</v>
      </c>
      <c r="I782" s="247">
        <f t="shared" si="115"/>
        <v>1.8499999999999996</v>
      </c>
      <c r="J782" s="247">
        <f t="shared" si="116"/>
        <v>2.92</v>
      </c>
      <c r="K782" s="57">
        <v>1</v>
      </c>
      <c r="L782" s="267" t="s">
        <v>3006</v>
      </c>
      <c r="M782" s="58" t="str">
        <f t="shared" si="113"/>
        <v>Restoration Robotics</v>
      </c>
    </row>
    <row r="783" spans="1:35" s="56" customFormat="1">
      <c r="A783" s="251">
        <v>43021</v>
      </c>
      <c r="B783" s="3" t="s">
        <v>7413</v>
      </c>
      <c r="C783" s="298" t="s">
        <v>7414</v>
      </c>
      <c r="D783" s="250" t="s">
        <v>7415</v>
      </c>
      <c r="E783" s="252">
        <v>16</v>
      </c>
      <c r="F783" s="252">
        <v>20</v>
      </c>
      <c r="G783" s="252">
        <v>19</v>
      </c>
      <c r="H783" s="271">
        <f t="shared" si="114"/>
        <v>0.1875</v>
      </c>
      <c r="I783" s="252">
        <f t="shared" si="115"/>
        <v>4</v>
      </c>
      <c r="J783" s="252">
        <f t="shared" si="116"/>
        <v>3</v>
      </c>
      <c r="K783" s="4">
        <v>2</v>
      </c>
      <c r="L783" s="1"/>
      <c r="M783" s="58" t="str">
        <f t="shared" si="113"/>
        <v>OptiNose</v>
      </c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</row>
    <row r="784" spans="1:35" s="56" customFormat="1">
      <c r="A784" s="245">
        <v>43026</v>
      </c>
      <c r="B784" s="58" t="s">
        <v>7417</v>
      </c>
      <c r="C784" s="296" t="s">
        <v>7418</v>
      </c>
      <c r="D784" s="248" t="s">
        <v>7419</v>
      </c>
      <c r="E784" s="247">
        <v>24</v>
      </c>
      <c r="F784" s="247">
        <v>34.5</v>
      </c>
      <c r="G784" s="247">
        <v>29.18</v>
      </c>
      <c r="H784" s="254">
        <f t="shared" si="114"/>
        <v>0.21583333333333332</v>
      </c>
      <c r="I784" s="247">
        <f t="shared" si="115"/>
        <v>10.5</v>
      </c>
      <c r="J784" s="247">
        <f t="shared" si="116"/>
        <v>5.18</v>
      </c>
      <c r="K784" s="57">
        <v>3</v>
      </c>
      <c r="M784" s="58" t="str">
        <f t="shared" si="113"/>
        <v>Qudian</v>
      </c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</row>
    <row r="785" spans="1:35" s="56" customFormat="1">
      <c r="A785" s="245">
        <v>43027</v>
      </c>
      <c r="B785" s="58" t="s">
        <v>7420</v>
      </c>
      <c r="C785" s="296" t="s">
        <v>7421</v>
      </c>
      <c r="D785" s="248" t="s">
        <v>7422</v>
      </c>
      <c r="E785" s="247">
        <v>24</v>
      </c>
      <c r="F785" s="247">
        <v>33</v>
      </c>
      <c r="G785" s="247">
        <v>32.07</v>
      </c>
      <c r="H785" s="254">
        <f t="shared" si="114"/>
        <v>0.33624999999999999</v>
      </c>
      <c r="I785" s="247">
        <f t="shared" si="115"/>
        <v>9</v>
      </c>
      <c r="J785" s="247">
        <f t="shared" si="116"/>
        <v>8.07</v>
      </c>
      <c r="K785" s="57">
        <v>3</v>
      </c>
      <c r="M785" s="58" t="str">
        <f t="shared" si="113"/>
        <v>MongoDB</v>
      </c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</row>
    <row r="786" spans="1:35" s="56" customFormat="1">
      <c r="A786" s="245">
        <v>43027</v>
      </c>
      <c r="B786" s="58" t="s">
        <v>7423</v>
      </c>
      <c r="C786" s="296" t="s">
        <v>7424</v>
      </c>
      <c r="D786" s="248" t="s">
        <v>7425</v>
      </c>
      <c r="E786" s="247">
        <v>10</v>
      </c>
      <c r="F786" s="247">
        <v>10.199999999999999</v>
      </c>
      <c r="G786" s="247">
        <v>10.15</v>
      </c>
      <c r="H786" s="254">
        <f t="shared" si="114"/>
        <v>1.5000000000000036E-2</v>
      </c>
      <c r="I786" s="247">
        <f t="shared" si="115"/>
        <v>0.19999999999999929</v>
      </c>
      <c r="J786" s="247">
        <f t="shared" si="116"/>
        <v>0.15000000000000036</v>
      </c>
      <c r="K786" s="57">
        <v>1</v>
      </c>
      <c r="M786" s="58" t="str">
        <f t="shared" si="113"/>
        <v>Mosaic Acquisition</v>
      </c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</row>
    <row r="787" spans="1:35" s="56" customFormat="1">
      <c r="A787" s="245">
        <v>43028</v>
      </c>
      <c r="B787" s="58" t="s">
        <v>7426</v>
      </c>
      <c r="C787" s="296" t="s">
        <v>7427</v>
      </c>
      <c r="D787" s="248" t="s">
        <v>7428</v>
      </c>
      <c r="E787" s="247">
        <v>15</v>
      </c>
      <c r="F787" s="247">
        <v>16.25</v>
      </c>
      <c r="G787" s="247">
        <v>16.260000000000002</v>
      </c>
      <c r="H787" s="254">
        <f t="shared" si="114"/>
        <v>8.4000000000000102E-2</v>
      </c>
      <c r="I787" s="247">
        <f t="shared" si="115"/>
        <v>1.25</v>
      </c>
      <c r="J787" s="247">
        <f t="shared" si="116"/>
        <v>1.2600000000000016</v>
      </c>
      <c r="K787" s="57">
        <v>3</v>
      </c>
      <c r="M787" s="58" t="str">
        <f t="shared" si="113"/>
        <v>Sea Limited</v>
      </c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</row>
    <row r="788" spans="1:35" s="56" customFormat="1">
      <c r="A788" s="245">
        <v>43028</v>
      </c>
      <c r="B788" s="58" t="s">
        <v>7429</v>
      </c>
      <c r="C788" s="296" t="s">
        <v>7430</v>
      </c>
      <c r="D788" s="248" t="s">
        <v>3280</v>
      </c>
      <c r="E788" s="247">
        <v>14.5</v>
      </c>
      <c r="F788" s="247">
        <v>16</v>
      </c>
      <c r="G788" s="247">
        <v>16.61</v>
      </c>
      <c r="H788" s="254">
        <f t="shared" si="114"/>
        <v>0.1455172413793103</v>
      </c>
      <c r="I788" s="247">
        <f t="shared" si="115"/>
        <v>1.5</v>
      </c>
      <c r="J788" s="247">
        <f t="shared" si="116"/>
        <v>2.1099999999999994</v>
      </c>
      <c r="K788" s="57">
        <v>3</v>
      </c>
      <c r="M788" s="58" t="str">
        <f t="shared" si="113"/>
        <v>RISE Education Cayman</v>
      </c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</row>
    <row r="789" spans="1:35" s="56" customFormat="1">
      <c r="A789" s="245">
        <v>43033</v>
      </c>
      <c r="B789" s="58" t="s">
        <v>7431</v>
      </c>
      <c r="C789" s="296" t="s">
        <v>7432</v>
      </c>
      <c r="D789" s="248" t="s">
        <v>3059</v>
      </c>
      <c r="E789" s="247">
        <v>10</v>
      </c>
      <c r="F789" s="247">
        <v>10.07</v>
      </c>
      <c r="G789" s="247">
        <v>10.01</v>
      </c>
      <c r="H789" s="254">
        <f t="shared" si="114"/>
        <v>9.9999999999997877E-4</v>
      </c>
      <c r="I789" s="247">
        <f t="shared" si="115"/>
        <v>7.0000000000000284E-2</v>
      </c>
      <c r="J789" s="247">
        <f t="shared" si="116"/>
        <v>9.9999999999997868E-3</v>
      </c>
      <c r="K789" s="57">
        <v>1</v>
      </c>
      <c r="L789" s="123"/>
      <c r="M789" s="58" t="str">
        <f t="shared" si="113"/>
        <v>Haymaker Acquisition</v>
      </c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</row>
    <row r="790" spans="1:35" s="56" customFormat="1">
      <c r="A790" s="245">
        <v>43034</v>
      </c>
      <c r="B790" s="58" t="s">
        <v>7433</v>
      </c>
      <c r="C790" s="296" t="s">
        <v>7434</v>
      </c>
      <c r="D790" s="248" t="s">
        <v>7435</v>
      </c>
      <c r="E790" s="247">
        <v>18</v>
      </c>
      <c r="F790" s="247">
        <v>16.850000000000001</v>
      </c>
      <c r="G790" s="247">
        <v>17.25</v>
      </c>
      <c r="H790" s="254">
        <f t="shared" si="114"/>
        <v>-4.1666666666666664E-2</v>
      </c>
      <c r="I790" s="247">
        <f t="shared" si="115"/>
        <v>-1.1499999999999986</v>
      </c>
      <c r="J790" s="247">
        <f t="shared" si="116"/>
        <v>-0.75</v>
      </c>
      <c r="K790" s="57">
        <v>1</v>
      </c>
      <c r="L790" s="123"/>
      <c r="M790" s="58" t="str">
        <f t="shared" si="113"/>
        <v>BP Midstream Partners LP</v>
      </c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</row>
    <row r="791" spans="1:35" s="56" customFormat="1">
      <c r="A791" s="245">
        <v>43034</v>
      </c>
      <c r="B791" s="58" t="s">
        <v>7436</v>
      </c>
      <c r="C791" s="296" t="s">
        <v>7437</v>
      </c>
      <c r="D791" s="248" t="s">
        <v>4937</v>
      </c>
      <c r="E791" s="247">
        <v>10</v>
      </c>
      <c r="F791" s="247">
        <v>10.01</v>
      </c>
      <c r="G791" s="247">
        <v>10.01</v>
      </c>
      <c r="H791" s="254">
        <f t="shared" si="114"/>
        <v>9.9999999999997877E-4</v>
      </c>
      <c r="I791" s="247">
        <f t="shared" si="115"/>
        <v>9.9999999999997868E-3</v>
      </c>
      <c r="J791" s="247">
        <f t="shared" si="116"/>
        <v>9.9999999999997868E-3</v>
      </c>
      <c r="K791" s="57">
        <v>1</v>
      </c>
      <c r="L791" s="123"/>
      <c r="M791" s="58" t="str">
        <f t="shared" si="113"/>
        <v>CM Seven Star Acquisition</v>
      </c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</row>
    <row r="792" spans="1:35" s="56" customFormat="1">
      <c r="A792" s="245">
        <v>43034</v>
      </c>
      <c r="B792" s="58" t="s">
        <v>7438</v>
      </c>
      <c r="C792" s="296" t="s">
        <v>7439</v>
      </c>
      <c r="D792" s="248" t="s">
        <v>7440</v>
      </c>
      <c r="E792" s="247">
        <v>22</v>
      </c>
      <c r="F792" s="247">
        <v>28.75</v>
      </c>
      <c r="G792" s="247">
        <v>27.83</v>
      </c>
      <c r="H792" s="254">
        <f t="shared" si="114"/>
        <v>0.2649999999999999</v>
      </c>
      <c r="I792" s="247">
        <f t="shared" si="115"/>
        <v>6.75</v>
      </c>
      <c r="J792" s="247">
        <f t="shared" si="116"/>
        <v>5.8299999999999983</v>
      </c>
      <c r="K792" s="57">
        <v>3</v>
      </c>
      <c r="L792" s="123"/>
      <c r="M792" s="58" t="str">
        <f t="shared" si="113"/>
        <v>National Vision Holdings</v>
      </c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</row>
    <row r="793" spans="1:35" s="56" customFormat="1">
      <c r="A793" s="245">
        <v>43035</v>
      </c>
      <c r="B793" s="58" t="s">
        <v>7441</v>
      </c>
      <c r="C793" s="296" t="s">
        <v>7442</v>
      </c>
      <c r="D793" s="248" t="s">
        <v>7443</v>
      </c>
      <c r="E793" s="247">
        <v>16</v>
      </c>
      <c r="F793" s="247">
        <v>17</v>
      </c>
      <c r="G793" s="247">
        <v>16.8</v>
      </c>
      <c r="H793" s="254">
        <f t="shared" si="114"/>
        <v>5.0000000000000044E-2</v>
      </c>
      <c r="I793" s="247">
        <f t="shared" si="115"/>
        <v>1</v>
      </c>
      <c r="J793" s="247">
        <f t="shared" si="116"/>
        <v>0.80000000000000071</v>
      </c>
      <c r="K793" s="57">
        <v>2</v>
      </c>
      <c r="L793" s="123"/>
      <c r="M793" s="58" t="str">
        <f t="shared" si="113"/>
        <v>Merchants Bancorp</v>
      </c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</row>
    <row r="794" spans="1:35" s="56" customFormat="1">
      <c r="A794" s="245">
        <v>43035</v>
      </c>
      <c r="B794" s="58" t="s">
        <v>7444</v>
      </c>
      <c r="C794" s="296" t="s">
        <v>7445</v>
      </c>
      <c r="D794" s="248" t="s">
        <v>7446</v>
      </c>
      <c r="E794" s="247">
        <v>16</v>
      </c>
      <c r="F794" s="247">
        <v>16.5</v>
      </c>
      <c r="G794" s="247">
        <v>17.399999999999999</v>
      </c>
      <c r="H794" s="254">
        <f t="shared" si="114"/>
        <v>8.7499999999999911E-2</v>
      </c>
      <c r="I794" s="247">
        <f t="shared" si="115"/>
        <v>0.5</v>
      </c>
      <c r="J794" s="247">
        <f t="shared" si="116"/>
        <v>1.3999999999999986</v>
      </c>
      <c r="K794" s="57">
        <v>1</v>
      </c>
      <c r="L794" s="123"/>
      <c r="M794" s="58" t="str">
        <f t="shared" si="113"/>
        <v>Nexa Resources S.A.</v>
      </c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</row>
    <row r="795" spans="1:35" s="56" customFormat="1">
      <c r="A795" s="245">
        <v>43035</v>
      </c>
      <c r="B795" s="58" t="s">
        <v>7447</v>
      </c>
      <c r="C795" s="296" t="s">
        <v>7448</v>
      </c>
      <c r="D795" s="248" t="s">
        <v>7449</v>
      </c>
      <c r="E795" s="247">
        <v>22</v>
      </c>
      <c r="F795" s="247">
        <v>26.25</v>
      </c>
      <c r="G795" s="247">
        <v>25.5</v>
      </c>
      <c r="H795" s="254">
        <f t="shared" si="114"/>
        <v>0.15909090909090909</v>
      </c>
      <c r="I795" s="247">
        <f t="shared" si="115"/>
        <v>4.25</v>
      </c>
      <c r="J795" s="247">
        <f t="shared" si="116"/>
        <v>3.5</v>
      </c>
      <c r="K795" s="57">
        <v>3</v>
      </c>
      <c r="L795" s="123"/>
      <c r="M795" s="58" t="str">
        <f t="shared" si="113"/>
        <v>ForeScout Technologies</v>
      </c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</row>
    <row r="796" spans="1:35" s="56" customFormat="1">
      <c r="A796" s="245">
        <v>43040</v>
      </c>
      <c r="B796" s="58" t="s">
        <v>7450</v>
      </c>
      <c r="C796" s="296" t="s">
        <v>7451</v>
      </c>
      <c r="D796" s="248" t="s">
        <v>7452</v>
      </c>
      <c r="E796" s="247">
        <v>13</v>
      </c>
      <c r="F796" s="247">
        <v>17</v>
      </c>
      <c r="G796" s="247">
        <v>18.309999999999999</v>
      </c>
      <c r="H796" s="254">
        <f t="shared" si="114"/>
        <v>0.40846153846153838</v>
      </c>
      <c r="I796" s="247">
        <f t="shared" si="115"/>
        <v>4</v>
      </c>
      <c r="J796" s="247">
        <f t="shared" si="116"/>
        <v>5.3099999999999987</v>
      </c>
      <c r="K796" s="57">
        <v>3</v>
      </c>
      <c r="L796" s="123"/>
      <c r="M796" s="58" t="str">
        <f t="shared" si="113"/>
        <v>Altair Engineering</v>
      </c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</row>
    <row r="797" spans="1:35" s="56" customFormat="1">
      <c r="A797" s="245">
        <v>43040</v>
      </c>
      <c r="B797" s="272" t="s">
        <v>7453</v>
      </c>
      <c r="C797" s="296" t="s">
        <v>7454</v>
      </c>
      <c r="D797" s="248" t="s">
        <v>7455</v>
      </c>
      <c r="E797" s="247">
        <v>19</v>
      </c>
      <c r="F797" s="247">
        <v>21.65</v>
      </c>
      <c r="G797" s="247">
        <v>21.35</v>
      </c>
      <c r="H797" s="254">
        <f t="shared" si="114"/>
        <v>0.12368421052631587</v>
      </c>
      <c r="I797" s="247">
        <f t="shared" si="115"/>
        <v>2.6499999999999986</v>
      </c>
      <c r="J797" s="247">
        <f t="shared" si="116"/>
        <v>2.3500000000000014</v>
      </c>
      <c r="K797" s="57">
        <v>2</v>
      </c>
      <c r="L797" s="123"/>
      <c r="M797" s="58" t="str">
        <f t="shared" si="113"/>
        <v>Loma Negra</v>
      </c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</row>
    <row r="798" spans="1:35" s="56" customFormat="1">
      <c r="A798" s="245">
        <v>43041</v>
      </c>
      <c r="B798" s="58" t="s">
        <v>7456</v>
      </c>
      <c r="C798" s="296" t="s">
        <v>7457</v>
      </c>
      <c r="D798" s="248" t="s">
        <v>7458</v>
      </c>
      <c r="E798" s="247">
        <v>14</v>
      </c>
      <c r="F798" s="247">
        <v>12</v>
      </c>
      <c r="G798" s="247">
        <v>9.98</v>
      </c>
      <c r="H798" s="254">
        <f t="shared" si="114"/>
        <v>-0.28714285714285709</v>
      </c>
      <c r="I798" s="247">
        <f t="shared" si="115"/>
        <v>-2</v>
      </c>
      <c r="J798" s="247">
        <f t="shared" si="116"/>
        <v>-4.0199999999999996</v>
      </c>
      <c r="K798" s="57">
        <v>1</v>
      </c>
      <c r="L798" s="123"/>
      <c r="M798" s="58" t="str">
        <f t="shared" si="113"/>
        <v>Allena Pharmaceuticals</v>
      </c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</row>
    <row r="799" spans="1:35" s="56" customFormat="1">
      <c r="A799" s="245">
        <v>43041</v>
      </c>
      <c r="B799" s="58" t="s">
        <v>7459</v>
      </c>
      <c r="C799" s="296" t="s">
        <v>7460</v>
      </c>
      <c r="D799" s="248" t="s">
        <v>7461</v>
      </c>
      <c r="E799" s="247">
        <v>18</v>
      </c>
      <c r="F799" s="247">
        <v>19.100000000000001</v>
      </c>
      <c r="G799" s="247">
        <v>20.88</v>
      </c>
      <c r="H799" s="254">
        <f t="shared" si="114"/>
        <v>0.15999999999999995</v>
      </c>
      <c r="I799" s="247">
        <f t="shared" si="115"/>
        <v>1.1000000000000014</v>
      </c>
      <c r="J799" s="247">
        <f t="shared" si="116"/>
        <v>2.879999999999999</v>
      </c>
      <c r="K799" s="57">
        <v>2</v>
      </c>
      <c r="L799" s="123"/>
      <c r="M799" s="58" t="str">
        <f t="shared" si="113"/>
        <v>Evoqua Water Technologies</v>
      </c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</row>
    <row r="800" spans="1:35" s="56" customFormat="1">
      <c r="A800" s="245">
        <v>43041</v>
      </c>
      <c r="B800" s="58" t="s">
        <v>7462</v>
      </c>
      <c r="C800" s="296" t="s">
        <v>7463</v>
      </c>
      <c r="D800" s="248" t="s">
        <v>7464</v>
      </c>
      <c r="E800" s="247">
        <v>12</v>
      </c>
      <c r="F800" s="247">
        <v>8</v>
      </c>
      <c r="G800" s="247">
        <v>7.07</v>
      </c>
      <c r="H800" s="254">
        <f t="shared" si="114"/>
        <v>-0.41083333333333333</v>
      </c>
      <c r="I800" s="247">
        <f t="shared" si="115"/>
        <v>-4</v>
      </c>
      <c r="J800" s="247">
        <f t="shared" si="116"/>
        <v>-4.93</v>
      </c>
      <c r="K800" s="57">
        <v>2</v>
      </c>
      <c r="L800" s="123" t="s">
        <v>3006</v>
      </c>
      <c r="M800" s="58" t="str">
        <f t="shared" si="113"/>
        <v>Funko</v>
      </c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</row>
    <row r="801" spans="1:35" s="56" customFormat="1">
      <c r="A801" s="245">
        <v>43041</v>
      </c>
      <c r="B801" s="58" t="s">
        <v>7465</v>
      </c>
      <c r="C801" s="296" t="s">
        <v>7466</v>
      </c>
      <c r="D801" s="248" t="s">
        <v>7467</v>
      </c>
      <c r="E801" s="247">
        <v>14</v>
      </c>
      <c r="F801" s="247">
        <v>13.25</v>
      </c>
      <c r="G801" s="247">
        <v>11.5</v>
      </c>
      <c r="H801" s="254">
        <f t="shared" si="114"/>
        <v>-0.17857142857142858</v>
      </c>
      <c r="I801" s="247">
        <f t="shared" si="115"/>
        <v>-0.75</v>
      </c>
      <c r="J801" s="247">
        <f t="shared" si="116"/>
        <v>-2.5</v>
      </c>
      <c r="K801" s="57">
        <v>2</v>
      </c>
      <c r="L801" s="123" t="s">
        <v>3006</v>
      </c>
      <c r="M801" s="58" t="str">
        <f t="shared" si="113"/>
        <v>Spero Therapeutics</v>
      </c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</row>
    <row r="802" spans="1:35" s="56" customFormat="1">
      <c r="A802" s="245">
        <v>43042</v>
      </c>
      <c r="B802" s="58" t="s">
        <v>7468</v>
      </c>
      <c r="C802" s="296" t="s">
        <v>7469</v>
      </c>
      <c r="D802" s="248" t="s">
        <v>622</v>
      </c>
      <c r="E802" s="247">
        <v>5.6</v>
      </c>
      <c r="F802" s="247">
        <v>8.17</v>
      </c>
      <c r="G802" s="247">
        <v>6.05</v>
      </c>
      <c r="H802" s="254">
        <f t="shared" si="114"/>
        <v>8.0357142857142891E-2</v>
      </c>
      <c r="I802" s="247">
        <f t="shared" si="115"/>
        <v>2.5700000000000003</v>
      </c>
      <c r="J802" s="247">
        <f t="shared" si="116"/>
        <v>0.45000000000000018</v>
      </c>
      <c r="K802" s="57">
        <v>1</v>
      </c>
      <c r="L802" s="123"/>
      <c r="M802" s="58" t="str">
        <f t="shared" si="113"/>
        <v>ACM Research</v>
      </c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</row>
    <row r="803" spans="1:35" s="56" customFormat="1">
      <c r="A803" s="245">
        <v>43042</v>
      </c>
      <c r="B803" s="58" t="s">
        <v>7470</v>
      </c>
      <c r="C803" s="296" t="s">
        <v>4776</v>
      </c>
      <c r="D803" s="248" t="s">
        <v>7048</v>
      </c>
      <c r="E803" s="247">
        <v>9</v>
      </c>
      <c r="F803" s="247">
        <v>9.31</v>
      </c>
      <c r="G803" s="247">
        <v>9.51</v>
      </c>
      <c r="H803" s="254">
        <f t="shared" si="114"/>
        <v>5.6666666666666643E-2</v>
      </c>
      <c r="I803" s="247">
        <f t="shared" si="115"/>
        <v>0.3100000000000005</v>
      </c>
      <c r="J803" s="247">
        <f t="shared" si="116"/>
        <v>0.50999999999999979</v>
      </c>
      <c r="K803" s="57">
        <v>1</v>
      </c>
      <c r="L803" s="123"/>
      <c r="M803" s="58" t="str">
        <f t="shared" si="113"/>
        <v>Aquantia</v>
      </c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</row>
    <row r="804" spans="1:35" s="56" customFormat="1">
      <c r="A804" s="245">
        <v>43042</v>
      </c>
      <c r="B804" s="58" t="s">
        <v>7471</v>
      </c>
      <c r="C804" s="296" t="s">
        <v>7472</v>
      </c>
      <c r="D804" s="248" t="s">
        <v>7473</v>
      </c>
      <c r="E804" s="247">
        <v>10</v>
      </c>
      <c r="F804" s="247">
        <v>10.14</v>
      </c>
      <c r="G804" s="247">
        <v>10.050000000000001</v>
      </c>
      <c r="H804" s="254">
        <f>(G804-E804)/E804</f>
        <v>5.0000000000000712E-3</v>
      </c>
      <c r="I804" s="247">
        <f>(F804-E804)</f>
        <v>0.14000000000000057</v>
      </c>
      <c r="J804" s="247">
        <f>G804-E804</f>
        <v>5.0000000000000711E-2</v>
      </c>
      <c r="K804" s="57">
        <v>1</v>
      </c>
      <c r="L804" s="123"/>
      <c r="M804" s="58" t="str">
        <f t="shared" si="113"/>
        <v>Sentinel Energy Services</v>
      </c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</row>
    <row r="805" spans="1:35" s="56" customFormat="1">
      <c r="A805" s="245">
        <v>43047</v>
      </c>
      <c r="B805" s="58" t="s">
        <v>7474</v>
      </c>
      <c r="C805" s="296" t="s">
        <v>7475</v>
      </c>
      <c r="D805" s="248" t="s">
        <v>7476</v>
      </c>
      <c r="E805" s="247">
        <v>26</v>
      </c>
      <c r="F805" s="247">
        <v>28</v>
      </c>
      <c r="G805" s="247">
        <v>28.71</v>
      </c>
      <c r="H805" s="254">
        <f t="shared" ref="H805:H833" si="117">(G805-E805)/E805</f>
        <v>0.10423076923076927</v>
      </c>
      <c r="I805" s="247">
        <f t="shared" ref="I805:I833" si="118">(F805-E805)</f>
        <v>2</v>
      </c>
      <c r="J805" s="247">
        <f t="shared" ref="J805:J833" si="119">G805-E805</f>
        <v>2.7100000000000009</v>
      </c>
      <c r="K805" s="57">
        <v>2</v>
      </c>
      <c r="M805" s="58" t="str">
        <f t="shared" si="113"/>
        <v>CBTX</v>
      </c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</row>
    <row r="806" spans="1:35" s="56" customFormat="1">
      <c r="A806" s="245">
        <v>43047</v>
      </c>
      <c r="B806" s="58" t="s">
        <v>7477</v>
      </c>
      <c r="C806" s="296" t="s">
        <v>7478</v>
      </c>
      <c r="D806" s="248" t="s">
        <v>7479</v>
      </c>
      <c r="E806" s="247">
        <v>15</v>
      </c>
      <c r="F806" s="247">
        <v>15.19</v>
      </c>
      <c r="G806" s="247">
        <v>14.99</v>
      </c>
      <c r="H806" s="254">
        <f t="shared" si="117"/>
        <v>-6.6666666666665244E-4</v>
      </c>
      <c r="I806" s="247">
        <f t="shared" si="118"/>
        <v>0.1899999999999995</v>
      </c>
      <c r="J806" s="247">
        <f t="shared" si="119"/>
        <v>-9.9999999999997868E-3</v>
      </c>
      <c r="K806" s="57">
        <v>1</v>
      </c>
      <c r="M806" s="58" t="str">
        <f t="shared" si="113"/>
        <v>Fireman B.V.</v>
      </c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</row>
    <row r="807" spans="1:35" s="56" customFormat="1">
      <c r="A807" s="245">
        <v>43047</v>
      </c>
      <c r="B807" s="58" t="s">
        <v>7480</v>
      </c>
      <c r="C807" s="296" t="s">
        <v>7481</v>
      </c>
      <c r="D807" s="248" t="s">
        <v>7482</v>
      </c>
      <c r="E807" s="247">
        <v>10</v>
      </c>
      <c r="F807" s="247">
        <v>10.199999999999999</v>
      </c>
      <c r="G807" s="247">
        <v>9.5</v>
      </c>
      <c r="H807" s="254">
        <f t="shared" si="117"/>
        <v>-0.05</v>
      </c>
      <c r="I807" s="247">
        <f t="shared" si="118"/>
        <v>0.19999999999999929</v>
      </c>
      <c r="J807" s="247">
        <f t="shared" si="119"/>
        <v>-0.5</v>
      </c>
      <c r="K807" s="57">
        <v>1</v>
      </c>
      <c r="M807" s="58" t="str">
        <f t="shared" si="113"/>
        <v>Four Seasons Education</v>
      </c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</row>
    <row r="808" spans="1:35" s="56" customFormat="1">
      <c r="A808" s="245">
        <v>43047</v>
      </c>
      <c r="B808" s="58" t="s">
        <v>7483</v>
      </c>
      <c r="C808" s="296" t="s">
        <v>7484</v>
      </c>
      <c r="D808" s="248" t="s">
        <v>7485</v>
      </c>
      <c r="E808" s="247">
        <v>35</v>
      </c>
      <c r="F808" s="247">
        <v>38.44</v>
      </c>
      <c r="G808" s="247">
        <v>37.21</v>
      </c>
      <c r="H808" s="254">
        <f t="shared" si="117"/>
        <v>6.3142857142857167E-2</v>
      </c>
      <c r="I808" s="247">
        <f t="shared" si="118"/>
        <v>3.4399999999999977</v>
      </c>
      <c r="J808" s="247">
        <f t="shared" si="119"/>
        <v>2.2100000000000009</v>
      </c>
      <c r="K808" s="57">
        <v>2</v>
      </c>
      <c r="M808" s="58" t="str">
        <f t="shared" si="113"/>
        <v>Metropolitan Bank Holding</v>
      </c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</row>
    <row r="809" spans="1:35" s="56" customFormat="1">
      <c r="A809" s="245">
        <v>43048</v>
      </c>
      <c r="B809" s="58" t="s">
        <v>7486</v>
      </c>
      <c r="C809" s="296" t="s">
        <v>7487</v>
      </c>
      <c r="D809" s="248" t="s">
        <v>7488</v>
      </c>
      <c r="E809" s="247">
        <v>14</v>
      </c>
      <c r="F809" s="247">
        <v>14.5</v>
      </c>
      <c r="G809" s="247">
        <v>14.03</v>
      </c>
      <c r="H809" s="254">
        <f t="shared" si="117"/>
        <v>2.142857142857097E-3</v>
      </c>
      <c r="I809" s="247">
        <f t="shared" si="118"/>
        <v>0.5</v>
      </c>
      <c r="J809" s="247">
        <f t="shared" si="119"/>
        <v>2.9999999999999361E-2</v>
      </c>
      <c r="K809" s="57">
        <v>1</v>
      </c>
      <c r="M809" s="58" t="str">
        <f t="shared" si="113"/>
        <v>Apellis Pharmaceuticals</v>
      </c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</row>
    <row r="810" spans="1:35" s="56" customFormat="1">
      <c r="A810" s="245">
        <v>43048</v>
      </c>
      <c r="B810" s="58" t="s">
        <v>7489</v>
      </c>
      <c r="C810" s="296" t="s">
        <v>7490</v>
      </c>
      <c r="D810" s="248" t="s">
        <v>7491</v>
      </c>
      <c r="E810" s="247">
        <v>13</v>
      </c>
      <c r="F810" s="247">
        <v>13</v>
      </c>
      <c r="G810" s="247">
        <v>13.5</v>
      </c>
      <c r="H810" s="254">
        <f t="shared" si="117"/>
        <v>3.8461538461538464E-2</v>
      </c>
      <c r="I810" s="247">
        <f t="shared" si="118"/>
        <v>0</v>
      </c>
      <c r="J810" s="247">
        <f t="shared" si="119"/>
        <v>0.5</v>
      </c>
      <c r="K810" s="57">
        <v>3</v>
      </c>
      <c r="L810" s="123" t="s">
        <v>3006</v>
      </c>
      <c r="M810" s="58" t="str">
        <f t="shared" si="113"/>
        <v>Sogou</v>
      </c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</row>
    <row r="811" spans="1:35" s="56" customFormat="1">
      <c r="A811" s="245">
        <v>43049</v>
      </c>
      <c r="B811" s="58" t="s">
        <v>7492</v>
      </c>
      <c r="C811" s="296" t="s">
        <v>7493</v>
      </c>
      <c r="D811" s="248" t="s">
        <v>7494</v>
      </c>
      <c r="E811" s="247">
        <v>20</v>
      </c>
      <c r="F811" s="247">
        <v>21.06</v>
      </c>
      <c r="G811" s="247">
        <v>21.19</v>
      </c>
      <c r="H811" s="254">
        <f t="shared" si="117"/>
        <v>5.9500000000000067E-2</v>
      </c>
      <c r="I811" s="247">
        <f t="shared" si="118"/>
        <v>1.0599999999999987</v>
      </c>
      <c r="J811" s="247">
        <f t="shared" si="119"/>
        <v>1.1900000000000013</v>
      </c>
      <c r="K811" s="57">
        <v>2</v>
      </c>
      <c r="M811" s="58" t="str">
        <f t="shared" si="113"/>
        <v>Bandwidth</v>
      </c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</row>
    <row r="812" spans="1:35" s="56" customFormat="1">
      <c r="A812" s="245">
        <v>43049</v>
      </c>
      <c r="B812" s="58" t="s">
        <v>7495</v>
      </c>
      <c r="C812" s="296" t="s">
        <v>7496</v>
      </c>
      <c r="D812" s="248" t="s">
        <v>4195</v>
      </c>
      <c r="E812" s="247">
        <v>13</v>
      </c>
      <c r="F812" s="247">
        <v>13.3</v>
      </c>
      <c r="G812" s="247">
        <v>13.08</v>
      </c>
      <c r="H812" s="254">
        <f t="shared" si="117"/>
        <v>6.153846153846159E-3</v>
      </c>
      <c r="I812" s="247">
        <f t="shared" si="118"/>
        <v>0.30000000000000071</v>
      </c>
      <c r="J812" s="247">
        <f t="shared" si="119"/>
        <v>8.0000000000000071E-2</v>
      </c>
      <c r="K812" s="57">
        <v>1</v>
      </c>
      <c r="M812" s="58" t="str">
        <f t="shared" si="113"/>
        <v>PPDAI Group</v>
      </c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</row>
    <row r="813" spans="1:35" s="56" customFormat="1">
      <c r="A813" s="245">
        <v>43054</v>
      </c>
      <c r="B813" s="58" t="s">
        <v>7497</v>
      </c>
      <c r="C813" s="296" t="s">
        <v>7498</v>
      </c>
      <c r="D813" s="248" t="s">
        <v>5415</v>
      </c>
      <c r="E813" s="247">
        <v>16</v>
      </c>
      <c r="F813" s="247">
        <v>18.55</v>
      </c>
      <c r="G813" s="247">
        <v>18</v>
      </c>
      <c r="H813" s="254">
        <f t="shared" si="117"/>
        <v>0.125</v>
      </c>
      <c r="I813" s="247">
        <f t="shared" si="118"/>
        <v>2.5500000000000007</v>
      </c>
      <c r="J813" s="247">
        <f t="shared" si="119"/>
        <v>2</v>
      </c>
      <c r="K813" s="57">
        <v>3</v>
      </c>
      <c r="M813" s="58" t="str">
        <f t="shared" si="113"/>
        <v>SendGrid</v>
      </c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</row>
    <row r="814" spans="1:35" s="56" customFormat="1">
      <c r="A814" s="245">
        <v>43055</v>
      </c>
      <c r="B814" s="58" t="s">
        <v>7499</v>
      </c>
      <c r="C814" s="296" t="s">
        <v>7500</v>
      </c>
      <c r="D814" s="248" t="s">
        <v>7501</v>
      </c>
      <c r="E814" s="247">
        <v>10</v>
      </c>
      <c r="F814" s="247">
        <v>13</v>
      </c>
      <c r="G814" s="247">
        <v>14.03</v>
      </c>
      <c r="H814" s="254">
        <f t="shared" si="117"/>
        <v>0.40299999999999991</v>
      </c>
      <c r="I814" s="247">
        <f t="shared" si="118"/>
        <v>3</v>
      </c>
      <c r="J814" s="247">
        <f t="shared" si="119"/>
        <v>4.0299999999999994</v>
      </c>
      <c r="K814" s="57">
        <v>1</v>
      </c>
      <c r="M814" s="58" t="str">
        <f t="shared" si="113"/>
        <v>Arsanis</v>
      </c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</row>
    <row r="815" spans="1:35" s="56" customFormat="1">
      <c r="A815" s="245">
        <v>43055</v>
      </c>
      <c r="B815" s="58" t="s">
        <v>7502</v>
      </c>
      <c r="C815" s="296" t="s">
        <v>7503</v>
      </c>
      <c r="D815" s="248" t="s">
        <v>7504</v>
      </c>
      <c r="E815" s="247">
        <v>8</v>
      </c>
      <c r="F815" s="247">
        <v>8.25</v>
      </c>
      <c r="G815" s="247">
        <v>8.4</v>
      </c>
      <c r="H815" s="254">
        <f t="shared" si="117"/>
        <v>5.0000000000000044E-2</v>
      </c>
      <c r="I815" s="247">
        <f t="shared" si="118"/>
        <v>0.25</v>
      </c>
      <c r="J815" s="247">
        <f t="shared" si="119"/>
        <v>0.40000000000000036</v>
      </c>
      <c r="K815" s="57">
        <v>1</v>
      </c>
      <c r="M815" s="58" t="str">
        <f t="shared" si="113"/>
        <v>Jianpu Technology</v>
      </c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</row>
    <row r="816" spans="1:35" s="56" customFormat="1">
      <c r="A816" s="245">
        <v>43056</v>
      </c>
      <c r="B816" s="58" t="s">
        <v>7505</v>
      </c>
      <c r="C816" s="296" t="s">
        <v>7506</v>
      </c>
      <c r="D816" s="248" t="s">
        <v>7507</v>
      </c>
      <c r="E816" s="247">
        <v>14</v>
      </c>
      <c r="F816" s="247">
        <v>12.55</v>
      </c>
      <c r="G816" s="247">
        <v>13</v>
      </c>
      <c r="H816" s="254">
        <f t="shared" si="117"/>
        <v>-7.1428571428571425E-2</v>
      </c>
      <c r="I816" s="247">
        <f t="shared" si="118"/>
        <v>-1.4499999999999993</v>
      </c>
      <c r="J816" s="247">
        <f t="shared" si="119"/>
        <v>-1</v>
      </c>
      <c r="K816" s="57">
        <v>1</v>
      </c>
      <c r="M816" s="58" t="str">
        <f t="shared" si="113"/>
        <v>Bluegreen Vacations</v>
      </c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</row>
    <row r="817" spans="1:35" s="56" customFormat="1">
      <c r="A817" s="245">
        <v>43056</v>
      </c>
      <c r="B817" s="58" t="s">
        <v>7508</v>
      </c>
      <c r="C817" s="296" t="s">
        <v>7509</v>
      </c>
      <c r="D817" s="248" t="s">
        <v>7510</v>
      </c>
      <c r="E817" s="247">
        <v>10</v>
      </c>
      <c r="F817" s="247">
        <v>10</v>
      </c>
      <c r="G817" s="247">
        <v>10</v>
      </c>
      <c r="H817" s="254">
        <f t="shared" si="117"/>
        <v>0</v>
      </c>
      <c r="I817" s="247">
        <f t="shared" si="118"/>
        <v>0</v>
      </c>
      <c r="J817" s="247">
        <f t="shared" si="119"/>
        <v>0</v>
      </c>
      <c r="K817" s="57">
        <v>1</v>
      </c>
      <c r="M817" s="58" t="str">
        <f t="shared" si="113"/>
        <v>Legacy Acquisition</v>
      </c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</row>
    <row r="818" spans="1:35" s="56" customFormat="1">
      <c r="A818" s="245">
        <v>43056</v>
      </c>
      <c r="B818" s="58" t="s">
        <v>7511</v>
      </c>
      <c r="C818" s="296" t="s">
        <v>7512</v>
      </c>
      <c r="D818" s="248" t="s">
        <v>7513</v>
      </c>
      <c r="E818" s="247">
        <v>12</v>
      </c>
      <c r="F818" s="247">
        <v>14.9</v>
      </c>
      <c r="G818" s="247">
        <v>13</v>
      </c>
      <c r="H818" s="254">
        <f t="shared" si="117"/>
        <v>8.3333333333333329E-2</v>
      </c>
      <c r="I818" s="247">
        <f t="shared" si="118"/>
        <v>2.9000000000000004</v>
      </c>
      <c r="J818" s="247">
        <f t="shared" si="119"/>
        <v>1</v>
      </c>
      <c r="K818" s="57">
        <v>3</v>
      </c>
      <c r="M818" s="58" t="str">
        <f t="shared" si="113"/>
        <v>SailPoint Technologies Holdings</v>
      </c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</row>
    <row r="819" spans="1:35" s="56" customFormat="1">
      <c r="A819" s="245">
        <v>43056</v>
      </c>
      <c r="B819" s="58" t="s">
        <v>7514</v>
      </c>
      <c r="C819" s="296" t="s">
        <v>7515</v>
      </c>
      <c r="D819" s="248" t="s">
        <v>6179</v>
      </c>
      <c r="E819" s="247">
        <v>14</v>
      </c>
      <c r="F819" s="247">
        <v>14.25</v>
      </c>
      <c r="G819" s="247">
        <v>14.1</v>
      </c>
      <c r="H819" s="254">
        <f t="shared" si="117"/>
        <v>7.1428571428571175E-3</v>
      </c>
      <c r="I819" s="247">
        <f t="shared" si="118"/>
        <v>0.25</v>
      </c>
      <c r="J819" s="247">
        <f t="shared" si="119"/>
        <v>9.9999999999999645E-2</v>
      </c>
      <c r="K819" s="57">
        <v>1</v>
      </c>
      <c r="M819" s="58" t="str">
        <f t="shared" si="113"/>
        <v>scPharmaceuticals</v>
      </c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</row>
    <row r="820" spans="1:35" s="56" customFormat="1">
      <c r="A820" s="245">
        <v>43056</v>
      </c>
      <c r="B820" s="58" t="s">
        <v>7516</v>
      </c>
      <c r="C820" s="296" t="s">
        <v>7517</v>
      </c>
      <c r="D820" s="248" t="s">
        <v>7518</v>
      </c>
      <c r="E820" s="247">
        <v>15</v>
      </c>
      <c r="F820" s="247">
        <v>16.899999999999999</v>
      </c>
      <c r="G820" s="247">
        <v>15.15</v>
      </c>
      <c r="H820" s="254">
        <f t="shared" si="117"/>
        <v>1.0000000000000024E-2</v>
      </c>
      <c r="I820" s="247">
        <f t="shared" si="118"/>
        <v>1.8999999999999986</v>
      </c>
      <c r="J820" s="247">
        <f t="shared" si="119"/>
        <v>0.15000000000000036</v>
      </c>
      <c r="K820" s="57">
        <v>1</v>
      </c>
      <c r="M820" s="58" t="str">
        <f t="shared" si="113"/>
        <v>Stitch Fix</v>
      </c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</row>
    <row r="821" spans="1:35" s="56" customFormat="1">
      <c r="A821" s="245">
        <v>43056</v>
      </c>
      <c r="B821" s="58" t="s">
        <v>7519</v>
      </c>
      <c r="C821" s="296" t="s">
        <v>7520</v>
      </c>
      <c r="D821" s="248" t="s">
        <v>7521</v>
      </c>
      <c r="E821" s="247">
        <v>12</v>
      </c>
      <c r="F821" s="247">
        <v>12.35</v>
      </c>
      <c r="G821" s="247">
        <v>12.16</v>
      </c>
      <c r="H821" s="254">
        <f t="shared" si="117"/>
        <v>1.3333333333333345E-2</v>
      </c>
      <c r="I821" s="247">
        <f t="shared" si="118"/>
        <v>0.34999999999999964</v>
      </c>
      <c r="J821" s="247">
        <f t="shared" si="119"/>
        <v>0.16000000000000014</v>
      </c>
      <c r="K821" s="57">
        <v>2</v>
      </c>
      <c r="M821" s="58" t="str">
        <f t="shared" si="113"/>
        <v>Sterling Bancorp</v>
      </c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</row>
    <row r="822" spans="1:35" s="56" customFormat="1">
      <c r="A822" s="245">
        <v>43059</v>
      </c>
      <c r="B822" s="58" t="s">
        <v>7522</v>
      </c>
      <c r="C822" s="296" t="s">
        <v>7523</v>
      </c>
      <c r="D822" s="248" t="s">
        <v>4937</v>
      </c>
      <c r="E822" s="247">
        <v>10</v>
      </c>
      <c r="F822" s="247">
        <v>10.01</v>
      </c>
      <c r="G822" s="247">
        <v>10.01</v>
      </c>
      <c r="H822" s="254">
        <f t="shared" si="117"/>
        <v>9.9999999999997877E-4</v>
      </c>
      <c r="I822" s="247">
        <f t="shared" si="118"/>
        <v>9.9999999999997868E-3</v>
      </c>
      <c r="J822" s="247">
        <f t="shared" si="119"/>
        <v>9.9999999999997868E-3</v>
      </c>
      <c r="K822" s="57">
        <v>1</v>
      </c>
      <c r="M822" s="58" t="str">
        <f t="shared" si="113"/>
        <v>Big Rock Partners Acquisition</v>
      </c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</row>
    <row r="823" spans="1:35" s="56" customFormat="1">
      <c r="A823" s="245">
        <v>43068</v>
      </c>
      <c r="B823" s="58" t="s">
        <v>7549</v>
      </c>
      <c r="C823" s="296" t="s">
        <v>7550</v>
      </c>
      <c r="D823" s="248" t="s">
        <v>7334</v>
      </c>
      <c r="E823" s="247">
        <v>5</v>
      </c>
      <c r="F823" s="247">
        <v>8.3000000000000007</v>
      </c>
      <c r="G823" s="247">
        <v>10.57</v>
      </c>
      <c r="H823" s="254">
        <f t="shared" si="117"/>
        <v>1.1140000000000001</v>
      </c>
      <c r="I823" s="247">
        <f t="shared" si="118"/>
        <v>3.3000000000000007</v>
      </c>
      <c r="J823" s="247">
        <f t="shared" si="119"/>
        <v>5.57</v>
      </c>
      <c r="K823" s="57" t="s">
        <v>5829</v>
      </c>
      <c r="L823" s="57" t="s">
        <v>7114</v>
      </c>
      <c r="M823" s="58" t="str">
        <f t="shared" si="113"/>
        <v>ReTo Eco-Solutions</v>
      </c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</row>
    <row r="824" spans="1:35" s="56" customFormat="1">
      <c r="A824" s="245">
        <v>43070</v>
      </c>
      <c r="B824" s="58" t="s">
        <v>7524</v>
      </c>
      <c r="C824" s="296" t="s">
        <v>7525</v>
      </c>
      <c r="D824" s="248" t="s">
        <v>2307</v>
      </c>
      <c r="E824" s="247">
        <v>10</v>
      </c>
      <c r="F824" s="247">
        <v>10</v>
      </c>
      <c r="G824" s="247">
        <v>9.9600000000000009</v>
      </c>
      <c r="H824" s="254">
        <f t="shared" si="117"/>
        <v>-3.9999999999999151E-3</v>
      </c>
      <c r="I824" s="247">
        <f t="shared" si="118"/>
        <v>0</v>
      </c>
      <c r="J824" s="247">
        <f t="shared" si="119"/>
        <v>-3.9999999999999147E-2</v>
      </c>
      <c r="K824" s="57">
        <v>1</v>
      </c>
      <c r="M824" s="58" t="str">
        <f t="shared" si="113"/>
        <v>Leisure Acquisition</v>
      </c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</row>
    <row r="825" spans="1:35" s="56" customFormat="1">
      <c r="A825" s="245">
        <v>43070</v>
      </c>
      <c r="B825" s="58" t="s">
        <v>7526</v>
      </c>
      <c r="C825" s="296" t="s">
        <v>7527</v>
      </c>
      <c r="D825" s="248" t="s">
        <v>6151</v>
      </c>
      <c r="E825" s="247">
        <v>10</v>
      </c>
      <c r="F825" s="247">
        <v>10.01</v>
      </c>
      <c r="G825" s="247">
        <v>10</v>
      </c>
      <c r="H825" s="254">
        <f t="shared" si="117"/>
        <v>0</v>
      </c>
      <c r="I825" s="247">
        <f t="shared" si="118"/>
        <v>9.9999999999997868E-3</v>
      </c>
      <c r="J825" s="247">
        <f t="shared" si="119"/>
        <v>0</v>
      </c>
      <c r="K825" s="57">
        <v>1</v>
      </c>
      <c r="M825" s="58" t="str">
        <f t="shared" si="113"/>
        <v>Regalwood Global Energy</v>
      </c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</row>
    <row r="826" spans="1:35" s="56" customFormat="1">
      <c r="A826" s="245">
        <v>43076</v>
      </c>
      <c r="B826" s="58" t="s">
        <v>7528</v>
      </c>
      <c r="C826" s="296" t="s">
        <v>7529</v>
      </c>
      <c r="D826" s="248" t="s">
        <v>7530</v>
      </c>
      <c r="E826" s="247">
        <v>14</v>
      </c>
      <c r="F826" s="247">
        <v>14.8</v>
      </c>
      <c r="G826" s="247">
        <v>14.2</v>
      </c>
      <c r="H826" s="254">
        <f t="shared" si="117"/>
        <v>1.4285714285714235E-2</v>
      </c>
      <c r="I826" s="247">
        <f t="shared" si="118"/>
        <v>0.80000000000000071</v>
      </c>
      <c r="J826" s="247">
        <f t="shared" si="119"/>
        <v>0.19999999999999929</v>
      </c>
      <c r="K826" s="57">
        <v>1</v>
      </c>
      <c r="M826" s="58" t="str">
        <f t="shared" si="113"/>
        <v>CURO Group Holdings</v>
      </c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</row>
    <row r="827" spans="1:35" s="56" customFormat="1">
      <c r="A827" s="245">
        <v>43076</v>
      </c>
      <c r="B827" s="58" t="s">
        <v>7531</v>
      </c>
      <c r="C827" s="296" t="s">
        <v>7532</v>
      </c>
      <c r="D827" s="248" t="s">
        <v>6810</v>
      </c>
      <c r="E827" s="247">
        <v>24</v>
      </c>
      <c r="F827" s="247">
        <v>23</v>
      </c>
      <c r="G827" s="247">
        <v>23</v>
      </c>
      <c r="H827" s="254">
        <f t="shared" si="117"/>
        <v>-4.1666666666666664E-2</v>
      </c>
      <c r="I827" s="247">
        <f t="shared" si="118"/>
        <v>-1</v>
      </c>
      <c r="J827" s="247">
        <f t="shared" si="119"/>
        <v>-1</v>
      </c>
      <c r="K827" s="57">
        <v>1</v>
      </c>
      <c r="M827" s="58" t="str">
        <f t="shared" si="113"/>
        <v>Odonate Therapeutics</v>
      </c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</row>
    <row r="828" spans="1:35" s="56" customFormat="1">
      <c r="A828" s="245">
        <v>43076</v>
      </c>
      <c r="B828" s="58" t="s">
        <v>7533</v>
      </c>
      <c r="C828" s="296" t="s">
        <v>7534</v>
      </c>
      <c r="D828" s="248" t="s">
        <v>7535</v>
      </c>
      <c r="E828" s="247">
        <v>15</v>
      </c>
      <c r="F828" s="247">
        <v>16.25</v>
      </c>
      <c r="G828" s="247">
        <v>17.47</v>
      </c>
      <c r="H828" s="254">
        <f t="shared" si="117"/>
        <v>0.1646666666666666</v>
      </c>
      <c r="I828" s="247">
        <f t="shared" si="118"/>
        <v>1.25</v>
      </c>
      <c r="J828" s="247">
        <f t="shared" si="119"/>
        <v>2.4699999999999989</v>
      </c>
      <c r="K828" s="57">
        <v>1</v>
      </c>
      <c r="L828" s="123" t="s">
        <v>3006</v>
      </c>
      <c r="M828" s="58" t="str">
        <f t="shared" si="113"/>
        <v>Quanterix</v>
      </c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</row>
    <row r="829" spans="1:35" s="56" customFormat="1">
      <c r="A829" s="245">
        <v>43077</v>
      </c>
      <c r="B829" s="58" t="s">
        <v>7536</v>
      </c>
      <c r="C829" s="296" t="s">
        <v>7537</v>
      </c>
      <c r="D829" s="248" t="s">
        <v>6793</v>
      </c>
      <c r="E829" s="247">
        <v>18</v>
      </c>
      <c r="F829" s="247">
        <v>21.55</v>
      </c>
      <c r="G829" s="247">
        <v>21.45</v>
      </c>
      <c r="H829" s="254">
        <f t="shared" si="117"/>
        <v>0.19166666666666662</v>
      </c>
      <c r="I829" s="247">
        <f t="shared" si="118"/>
        <v>3.5500000000000007</v>
      </c>
      <c r="J829" s="247">
        <f t="shared" si="119"/>
        <v>3.4499999999999993</v>
      </c>
      <c r="K829" s="57">
        <v>2</v>
      </c>
      <c r="M829" s="58" t="str">
        <f t="shared" si="113"/>
        <v>Denali Therapeutics</v>
      </c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</row>
    <row r="830" spans="1:35" s="56" customFormat="1">
      <c r="A830" s="245">
        <v>43077</v>
      </c>
      <c r="B830" s="58" t="s">
        <v>7538</v>
      </c>
      <c r="C830" s="296" t="s">
        <v>7539</v>
      </c>
      <c r="D830" s="58" t="s">
        <v>7540</v>
      </c>
      <c r="E830" s="247">
        <v>10</v>
      </c>
      <c r="F830" s="247">
        <v>10</v>
      </c>
      <c r="G830" s="247">
        <v>10</v>
      </c>
      <c r="H830" s="254">
        <f t="shared" si="117"/>
        <v>0</v>
      </c>
      <c r="I830" s="247">
        <f t="shared" si="118"/>
        <v>0</v>
      </c>
      <c r="J830" s="247">
        <f t="shared" si="119"/>
        <v>0</v>
      </c>
      <c r="K830" s="57">
        <v>1</v>
      </c>
      <c r="M830" s="58" t="str">
        <f t="shared" si="113"/>
        <v>GigCapital</v>
      </c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</row>
    <row r="831" spans="1:35" s="56" customFormat="1" ht="15" customHeight="1">
      <c r="A831" s="245">
        <v>43077</v>
      </c>
      <c r="B831" s="58" t="s">
        <v>7541</v>
      </c>
      <c r="C831" s="296" t="s">
        <v>7542</v>
      </c>
      <c r="D831" s="248" t="s">
        <v>7543</v>
      </c>
      <c r="E831" s="247">
        <v>10.75</v>
      </c>
      <c r="F831" s="247">
        <v>11.75</v>
      </c>
      <c r="G831" s="247">
        <v>11.75</v>
      </c>
      <c r="H831" s="254">
        <f t="shared" si="117"/>
        <v>9.3023255813953487E-2</v>
      </c>
      <c r="I831" s="247">
        <f t="shared" si="118"/>
        <v>1</v>
      </c>
      <c r="J831" s="247">
        <f t="shared" si="119"/>
        <v>1</v>
      </c>
      <c r="K831" s="57">
        <v>2</v>
      </c>
      <c r="M831" s="58" t="str">
        <f t="shared" si="113"/>
        <v>Luther Burbank</v>
      </c>
    </row>
    <row r="832" spans="1:35" s="56" customFormat="1" ht="15" customHeight="1">
      <c r="A832" s="245">
        <v>43084</v>
      </c>
      <c r="B832" s="58" t="s">
        <v>7544</v>
      </c>
      <c r="C832" s="296" t="s">
        <v>7545</v>
      </c>
      <c r="D832" s="248" t="s">
        <v>6661</v>
      </c>
      <c r="E832" s="247">
        <v>13</v>
      </c>
      <c r="F832" s="247">
        <v>13.5</v>
      </c>
      <c r="G832" s="247">
        <v>14.4</v>
      </c>
      <c r="H832" s="254">
        <f t="shared" si="117"/>
        <v>0.10769230769230773</v>
      </c>
      <c r="I832" s="247">
        <f t="shared" si="118"/>
        <v>0.5</v>
      </c>
      <c r="J832" s="247">
        <f t="shared" si="119"/>
        <v>1.4000000000000004</v>
      </c>
      <c r="K832" s="57">
        <v>1</v>
      </c>
      <c r="M832" s="58" t="str">
        <f t="shared" si="113"/>
        <v>Casa Systems</v>
      </c>
    </row>
    <row r="833" spans="1:13" s="1" customFormat="1" ht="15" customHeight="1">
      <c r="A833" s="245">
        <v>43084</v>
      </c>
      <c r="B833" s="58" t="s">
        <v>7546</v>
      </c>
      <c r="C833" s="296" t="s">
        <v>7547</v>
      </c>
      <c r="D833" s="248" t="s">
        <v>7548</v>
      </c>
      <c r="E833" s="247">
        <v>14</v>
      </c>
      <c r="F833" s="247">
        <v>14.05</v>
      </c>
      <c r="G833" s="247">
        <v>13.95</v>
      </c>
      <c r="H833" s="254">
        <f t="shared" si="117"/>
        <v>-3.5714285714286221E-3</v>
      </c>
      <c r="I833" s="247">
        <f t="shared" si="118"/>
        <v>5.0000000000000711E-2</v>
      </c>
      <c r="J833" s="247">
        <f t="shared" si="119"/>
        <v>-5.0000000000000711E-2</v>
      </c>
      <c r="K833" s="57">
        <v>1</v>
      </c>
      <c r="L833" s="56"/>
      <c r="M833" s="58" t="str">
        <f t="shared" si="113"/>
        <v>Newmark Group</v>
      </c>
    </row>
    <row r="834" spans="1:13" s="1" customFormat="1" ht="15" customHeight="1">
      <c r="A834" s="245">
        <v>43090</v>
      </c>
      <c r="B834" s="58" t="s">
        <v>7551</v>
      </c>
      <c r="C834" s="296" t="s">
        <v>7552</v>
      </c>
      <c r="D834" s="250" t="s">
        <v>7553</v>
      </c>
      <c r="E834" s="252">
        <v>9</v>
      </c>
      <c r="F834" s="252">
        <v>11.8</v>
      </c>
      <c r="G834" s="252">
        <v>10.7</v>
      </c>
      <c r="H834" s="254">
        <f>(G834-E834)/E834</f>
        <v>0.1888888888888888</v>
      </c>
      <c r="I834" s="247">
        <f>(F834-E834)</f>
        <v>2.8000000000000007</v>
      </c>
      <c r="J834" s="247">
        <f>G834-E834</f>
        <v>1.6999999999999993</v>
      </c>
      <c r="K834" s="57">
        <v>1</v>
      </c>
      <c r="L834" s="123" t="s">
        <v>3006</v>
      </c>
      <c r="M834" s="58" t="str">
        <f t="shared" si="113"/>
        <v>LexinFintech Holdings Ltd.</v>
      </c>
    </row>
    <row r="835" spans="1:13" s="67" customFormat="1" ht="15" customHeight="1">
      <c r="A835" s="245">
        <v>43091</v>
      </c>
      <c r="B835" s="58" t="s">
        <v>7554</v>
      </c>
      <c r="C835" s="296" t="s">
        <v>7555</v>
      </c>
      <c r="D835" s="248" t="s">
        <v>7556</v>
      </c>
      <c r="E835" s="247">
        <v>8</v>
      </c>
      <c r="F835" s="247">
        <v>8.5</v>
      </c>
      <c r="G835" s="247">
        <v>9</v>
      </c>
      <c r="H835" s="254">
        <f>(G835-E835)/E835</f>
        <v>0.125</v>
      </c>
      <c r="I835" s="247">
        <f>(F835-E835)</f>
        <v>0.5</v>
      </c>
      <c r="J835" s="247">
        <f>G835-E835</f>
        <v>1</v>
      </c>
      <c r="K835" s="57">
        <v>1</v>
      </c>
      <c r="L835" s="123"/>
      <c r="M835" s="58" t="str">
        <f t="shared" ref="M835:M898" si="120">TRIM(B835)</f>
        <v>iClick Interactive Asia Group</v>
      </c>
    </row>
    <row r="836" spans="1:13" s="67" customFormat="1" ht="15" customHeight="1">
      <c r="A836" s="66">
        <v>42403</v>
      </c>
      <c r="B836" s="67" t="s">
        <v>6803</v>
      </c>
      <c r="C836" s="297" t="s">
        <v>6804</v>
      </c>
      <c r="D836" s="69" t="s">
        <v>6805</v>
      </c>
      <c r="E836" s="70">
        <v>24</v>
      </c>
      <c r="F836" s="71">
        <v>28.97</v>
      </c>
      <c r="G836" s="71">
        <v>28.32</v>
      </c>
      <c r="H836" s="119">
        <f t="shared" ref="H836:H842" si="121">(G836-E836)/E836</f>
        <v>0.18000000000000002</v>
      </c>
      <c r="I836" s="71">
        <f t="shared" ref="I836:I842" si="122">(F836-E836)</f>
        <v>4.9699999999999989</v>
      </c>
      <c r="J836" s="71">
        <f t="shared" ref="J836:J842" si="123">G836-E836</f>
        <v>4.32</v>
      </c>
      <c r="K836" s="120">
        <v>3</v>
      </c>
      <c r="L836" s="68"/>
      <c r="M836" s="58" t="str">
        <f t="shared" si="120"/>
        <v>BeiGene, Ltd.</v>
      </c>
    </row>
    <row r="837" spans="1:13" s="67" customFormat="1" ht="15" customHeight="1">
      <c r="A837" s="66">
        <v>42403</v>
      </c>
      <c r="B837" s="121" t="s">
        <v>6806</v>
      </c>
      <c r="C837" s="297" t="s">
        <v>6807</v>
      </c>
      <c r="D837" s="69" t="s">
        <v>5415</v>
      </c>
      <c r="E837" s="70">
        <v>16</v>
      </c>
      <c r="F837" s="71">
        <v>18</v>
      </c>
      <c r="G837" s="71">
        <v>18.2</v>
      </c>
      <c r="H837" s="119">
        <f t="shared" si="121"/>
        <v>0.13749999999999996</v>
      </c>
      <c r="I837" s="71">
        <f t="shared" si="122"/>
        <v>2</v>
      </c>
      <c r="J837" s="71">
        <f t="shared" si="123"/>
        <v>2.1999999999999993</v>
      </c>
      <c r="K837" s="120">
        <v>2</v>
      </c>
      <c r="L837" s="74"/>
      <c r="M837" s="58" t="str">
        <f t="shared" si="120"/>
        <v>Editas Medicine</v>
      </c>
    </row>
    <row r="838" spans="1:13" s="67" customFormat="1" ht="15" customHeight="1">
      <c r="A838" s="66">
        <v>42411</v>
      </c>
      <c r="B838" s="67" t="s">
        <v>6808</v>
      </c>
      <c r="C838" s="297" t="s">
        <v>6809</v>
      </c>
      <c r="D838" s="122" t="s">
        <v>6810</v>
      </c>
      <c r="E838" s="70">
        <v>20</v>
      </c>
      <c r="F838" s="71">
        <v>18.02</v>
      </c>
      <c r="G838" s="71">
        <v>18.05</v>
      </c>
      <c r="H838" s="119">
        <f t="shared" si="121"/>
        <v>-9.7499999999999962E-2</v>
      </c>
      <c r="I838" s="71">
        <f t="shared" si="122"/>
        <v>-1.9800000000000004</v>
      </c>
      <c r="J838" s="71">
        <f t="shared" si="123"/>
        <v>-1.9499999999999993</v>
      </c>
      <c r="K838" s="120">
        <v>2</v>
      </c>
      <c r="L838" s="123" t="s">
        <v>3006</v>
      </c>
      <c r="M838" s="58" t="str">
        <f t="shared" si="120"/>
        <v>AveXis</v>
      </c>
    </row>
    <row r="839" spans="1:13" s="67" customFormat="1" ht="15" customHeight="1">
      <c r="A839" s="66">
        <v>42411</v>
      </c>
      <c r="B839" s="67" t="s">
        <v>6811</v>
      </c>
      <c r="C839" s="297" t="s">
        <v>6812</v>
      </c>
      <c r="D839" s="69" t="s">
        <v>6720</v>
      </c>
      <c r="E839" s="70">
        <v>8</v>
      </c>
      <c r="F839" s="71">
        <v>8</v>
      </c>
      <c r="G839" s="71">
        <v>6.64</v>
      </c>
      <c r="H839" s="119">
        <f t="shared" si="121"/>
        <v>-0.17000000000000004</v>
      </c>
      <c r="I839" s="71">
        <f t="shared" si="122"/>
        <v>0</v>
      </c>
      <c r="J839" s="71">
        <f t="shared" si="123"/>
        <v>-1.3600000000000003</v>
      </c>
      <c r="K839" s="120">
        <v>1</v>
      </c>
      <c r="L839" s="68"/>
      <c r="M839" s="58" t="str">
        <f t="shared" si="120"/>
        <v>Proteostasis Therapeutics</v>
      </c>
    </row>
    <row r="840" spans="1:13" s="67" customFormat="1" ht="15" customHeight="1">
      <c r="A840" s="66">
        <v>42424</v>
      </c>
      <c r="B840" s="67" t="s">
        <v>6813</v>
      </c>
      <c r="C840" s="297" t="s">
        <v>6814</v>
      </c>
      <c r="D840" s="124" t="s">
        <v>6815</v>
      </c>
      <c r="E840" s="70">
        <v>10</v>
      </c>
      <c r="F840" s="71">
        <v>10.01</v>
      </c>
      <c r="G840" s="71">
        <v>10.210000000000001</v>
      </c>
      <c r="H840" s="119">
        <f t="shared" si="121"/>
        <v>2.1000000000000085E-2</v>
      </c>
      <c r="I840" s="71">
        <f t="shared" si="122"/>
        <v>9.9999999999997868E-3</v>
      </c>
      <c r="J840" s="71">
        <f t="shared" si="123"/>
        <v>0.21000000000000085</v>
      </c>
      <c r="K840" s="120">
        <v>1</v>
      </c>
      <c r="L840" s="74"/>
      <c r="M840" s="58" t="str">
        <f t="shared" si="120"/>
        <v>Silver Run Acquisition</v>
      </c>
    </row>
    <row r="841" spans="1:13" s="67" customFormat="1" ht="15" customHeight="1">
      <c r="A841" s="66">
        <v>42432</v>
      </c>
      <c r="B841" s="67" t="s">
        <v>6816</v>
      </c>
      <c r="C841" s="297" t="s">
        <v>6817</v>
      </c>
      <c r="D841" s="69" t="s">
        <v>1759</v>
      </c>
      <c r="E841" s="70">
        <v>10</v>
      </c>
      <c r="F841" s="71">
        <v>9.9499999999999993</v>
      </c>
      <c r="G841" s="71">
        <v>9.9499999999999993</v>
      </c>
      <c r="H841" s="119">
        <f t="shared" si="121"/>
        <v>-5.0000000000000712E-3</v>
      </c>
      <c r="I841" s="71">
        <f t="shared" si="122"/>
        <v>-5.0000000000000711E-2</v>
      </c>
      <c r="J841" s="71">
        <f t="shared" si="123"/>
        <v>-5.0000000000000711E-2</v>
      </c>
      <c r="K841" s="120">
        <v>1</v>
      </c>
      <c r="L841" s="68"/>
      <c r="M841" s="58" t="str">
        <f t="shared" si="120"/>
        <v>Jensyn Acquisition</v>
      </c>
    </row>
    <row r="842" spans="1:13" s="67" customFormat="1" ht="15" customHeight="1">
      <c r="A842" s="66">
        <v>42432</v>
      </c>
      <c r="B842" s="67" t="s">
        <v>6818</v>
      </c>
      <c r="C842" s="297" t="s">
        <v>6819</v>
      </c>
      <c r="D842" s="69" t="s">
        <v>5796</v>
      </c>
      <c r="E842" s="70">
        <v>12</v>
      </c>
      <c r="F842" s="71">
        <v>12.11</v>
      </c>
      <c r="G842" s="71">
        <v>12.01</v>
      </c>
      <c r="H842" s="119">
        <f t="shared" si="121"/>
        <v>8.3333333333331561E-4</v>
      </c>
      <c r="I842" s="71">
        <f t="shared" si="122"/>
        <v>0.10999999999999943</v>
      </c>
      <c r="J842" s="71">
        <f t="shared" si="123"/>
        <v>9.9999999999997868E-3</v>
      </c>
      <c r="K842" s="120">
        <v>1</v>
      </c>
      <c r="L842" s="68"/>
      <c r="M842" s="58" t="str">
        <f t="shared" si="120"/>
        <v>Syndax Pharmaceuticals</v>
      </c>
    </row>
    <row r="843" spans="1:13" s="67" customFormat="1" ht="15" customHeight="1">
      <c r="A843" s="66">
        <v>42440</v>
      </c>
      <c r="B843" s="67" t="s">
        <v>6826</v>
      </c>
      <c r="C843" s="297" t="s">
        <v>6827</v>
      </c>
      <c r="D843" s="122" t="s">
        <v>4937</v>
      </c>
      <c r="E843" s="70">
        <v>10</v>
      </c>
      <c r="F843" s="71">
        <v>10</v>
      </c>
      <c r="G843" s="71">
        <v>10</v>
      </c>
      <c r="H843" s="119">
        <f>(G843-E843)/E843</f>
        <v>0</v>
      </c>
      <c r="I843" s="71">
        <f>(F843-E843)</f>
        <v>0</v>
      </c>
      <c r="J843" s="71">
        <f>G843-E843</f>
        <v>0</v>
      </c>
      <c r="K843" s="120">
        <v>1</v>
      </c>
      <c r="L843" s="74"/>
      <c r="M843" s="58" t="str">
        <f t="shared" si="120"/>
        <v>KLR Energy Acquisition</v>
      </c>
    </row>
    <row r="844" spans="1:13" s="67" customFormat="1" ht="15" customHeight="1">
      <c r="A844" s="66">
        <v>42451</v>
      </c>
      <c r="B844" s="67" t="s">
        <v>6820</v>
      </c>
      <c r="C844" s="297" t="s">
        <v>6821</v>
      </c>
      <c r="D844" s="69" t="s">
        <v>5396</v>
      </c>
      <c r="E844" s="70">
        <v>15</v>
      </c>
      <c r="F844" s="71">
        <v>15</v>
      </c>
      <c r="G844" s="71">
        <v>14.25</v>
      </c>
      <c r="H844" s="119">
        <f>(G844-E844)/E844</f>
        <v>-0.05</v>
      </c>
      <c r="I844" s="71">
        <f>(F844-E844)</f>
        <v>0</v>
      </c>
      <c r="J844" s="71">
        <f>G844-E844</f>
        <v>-0.75</v>
      </c>
      <c r="K844" s="120">
        <v>1</v>
      </c>
      <c r="L844" s="74"/>
      <c r="M844" s="58" t="str">
        <f t="shared" si="120"/>
        <v>Corvus Pharmaceuticals</v>
      </c>
    </row>
    <row r="845" spans="1:13" s="67" customFormat="1" ht="15" customHeight="1">
      <c r="A845" s="66">
        <v>42467</v>
      </c>
      <c r="B845" s="67" t="s">
        <v>6823</v>
      </c>
      <c r="C845" s="297" t="s">
        <v>6824</v>
      </c>
      <c r="D845" s="69" t="s">
        <v>6825</v>
      </c>
      <c r="E845" s="70">
        <v>10</v>
      </c>
      <c r="F845" s="71">
        <v>10.4</v>
      </c>
      <c r="G845" s="71">
        <v>9.77</v>
      </c>
      <c r="H845" s="119">
        <f t="shared" ref="H845:H859" si="124">(G845-E845)/E845</f>
        <v>-2.3000000000000041E-2</v>
      </c>
      <c r="I845" s="71">
        <f t="shared" ref="I845:I859" si="125">(F845-E845)</f>
        <v>0.40000000000000036</v>
      </c>
      <c r="J845" s="71">
        <f t="shared" ref="J845:J859" si="126">G845-E845</f>
        <v>-0.23000000000000043</v>
      </c>
      <c r="K845" s="120">
        <v>1</v>
      </c>
      <c r="L845" s="68"/>
      <c r="M845" s="58" t="str">
        <f t="shared" si="120"/>
        <v>Aeglea BioTherapeutics</v>
      </c>
    </row>
    <row r="846" spans="1:13" s="67" customFormat="1" ht="15" customHeight="1">
      <c r="A846" s="66">
        <v>42475</v>
      </c>
      <c r="B846" s="67" t="s">
        <v>6828</v>
      </c>
      <c r="C846" s="297" t="s">
        <v>6829</v>
      </c>
      <c r="D846" s="69" t="s">
        <v>5796</v>
      </c>
      <c r="E846" s="70">
        <v>19</v>
      </c>
      <c r="F846" s="71">
        <v>22.88</v>
      </c>
      <c r="G846" s="71">
        <v>23</v>
      </c>
      <c r="H846" s="119">
        <f t="shared" si="124"/>
        <v>0.21052631578947367</v>
      </c>
      <c r="I846" s="71">
        <f t="shared" si="125"/>
        <v>3.879999999999999</v>
      </c>
      <c r="J846" s="71">
        <f t="shared" si="126"/>
        <v>4</v>
      </c>
      <c r="K846" s="120">
        <v>3</v>
      </c>
      <c r="M846" s="58" t="str">
        <f t="shared" si="120"/>
        <v>Bats Global Markets</v>
      </c>
    </row>
    <row r="847" spans="1:13" s="67" customFormat="1" ht="15" customHeight="1">
      <c r="A847" s="66">
        <v>42480</v>
      </c>
      <c r="B847" s="67" t="s">
        <v>6830</v>
      </c>
      <c r="C847" s="297" t="s">
        <v>6831</v>
      </c>
      <c r="D847" s="122" t="s">
        <v>6832</v>
      </c>
      <c r="E847" s="70">
        <v>21</v>
      </c>
      <c r="F847" s="71">
        <v>22.75</v>
      </c>
      <c r="G847" s="71">
        <v>22.01</v>
      </c>
      <c r="H847" s="119">
        <f t="shared" si="124"/>
        <v>4.809523809523817E-2</v>
      </c>
      <c r="I847" s="71">
        <f t="shared" si="125"/>
        <v>1.75</v>
      </c>
      <c r="J847" s="71">
        <f t="shared" si="126"/>
        <v>1.0100000000000016</v>
      </c>
      <c r="K847" s="120">
        <v>2</v>
      </c>
      <c r="L847" s="68"/>
      <c r="M847" s="58" t="str">
        <f t="shared" si="120"/>
        <v>MGM Growth Properties LLC</v>
      </c>
    </row>
    <row r="848" spans="1:13" s="67" customFormat="1" ht="15" customHeight="1">
      <c r="A848" s="66">
        <v>42481</v>
      </c>
      <c r="B848" s="67" t="s">
        <v>6833</v>
      </c>
      <c r="C848" s="297" t="s">
        <v>6834</v>
      </c>
      <c r="D848" s="69" t="s">
        <v>6835</v>
      </c>
      <c r="E848" s="70">
        <v>22</v>
      </c>
      <c r="F848" s="71">
        <v>26.5</v>
      </c>
      <c r="G848" s="71">
        <v>26.5</v>
      </c>
      <c r="H848" s="119">
        <f t="shared" si="124"/>
        <v>0.20454545454545456</v>
      </c>
      <c r="I848" s="71">
        <f t="shared" si="125"/>
        <v>4.5</v>
      </c>
      <c r="J848" s="71">
        <f t="shared" si="126"/>
        <v>4.5</v>
      </c>
      <c r="K848" s="120">
        <v>2</v>
      </c>
      <c r="L848" s="68"/>
      <c r="M848" s="58" t="str">
        <f t="shared" si="120"/>
        <v>American Renal Associates Holdings</v>
      </c>
    </row>
    <row r="849" spans="1:13" s="67" customFormat="1" ht="15" customHeight="1">
      <c r="A849" s="66">
        <v>42482</v>
      </c>
      <c r="B849" s="67" t="s">
        <v>6836</v>
      </c>
      <c r="C849" s="297" t="s">
        <v>6837</v>
      </c>
      <c r="D849" s="69" t="s">
        <v>6838</v>
      </c>
      <c r="E849" s="70">
        <v>14</v>
      </c>
      <c r="F849" s="71">
        <v>13.91</v>
      </c>
      <c r="G849" s="71">
        <v>14</v>
      </c>
      <c r="H849" s="119">
        <f t="shared" si="124"/>
        <v>0</v>
      </c>
      <c r="I849" s="71">
        <f t="shared" si="125"/>
        <v>-8.9999999999999858E-2</v>
      </c>
      <c r="J849" s="71">
        <f t="shared" si="126"/>
        <v>0</v>
      </c>
      <c r="K849" s="120">
        <v>1</v>
      </c>
      <c r="L849" s="68"/>
      <c r="M849" s="58" t="str">
        <f t="shared" si="120"/>
        <v>SecureWorks</v>
      </c>
    </row>
    <row r="850" spans="1:13" s="67" customFormat="1" ht="15" customHeight="1">
      <c r="A850" s="66">
        <v>42487</v>
      </c>
      <c r="B850" s="67" t="s">
        <v>6839</v>
      </c>
      <c r="C850" s="160" t="s">
        <v>3870</v>
      </c>
      <c r="D850" s="69" t="s">
        <v>6840</v>
      </c>
      <c r="E850" s="70">
        <v>19.5</v>
      </c>
      <c r="F850" s="71">
        <v>18.5</v>
      </c>
      <c r="G850" s="71">
        <v>18.7</v>
      </c>
      <c r="H850" s="119">
        <f t="shared" si="124"/>
        <v>-4.102564102564106E-2</v>
      </c>
      <c r="I850" s="71">
        <f t="shared" si="125"/>
        <v>-1</v>
      </c>
      <c r="J850" s="71">
        <f t="shared" si="126"/>
        <v>-0.80000000000000071</v>
      </c>
      <c r="K850" s="120">
        <v>1</v>
      </c>
      <c r="L850" s="68"/>
      <c r="M850" s="58" t="str">
        <f t="shared" si="120"/>
        <v>Red Rock Resorts</v>
      </c>
    </row>
    <row r="851" spans="1:13" s="67" customFormat="1" ht="15" customHeight="1">
      <c r="A851" s="66">
        <v>42487</v>
      </c>
      <c r="B851" s="73" t="s">
        <v>6841</v>
      </c>
      <c r="C851" s="297" t="s">
        <v>6842</v>
      </c>
      <c r="D851" s="124" t="s">
        <v>3152</v>
      </c>
      <c r="E851" s="70">
        <v>13.5</v>
      </c>
      <c r="F851" s="71">
        <v>13.8</v>
      </c>
      <c r="G851" s="71">
        <v>13.5</v>
      </c>
      <c r="H851" s="119">
        <f t="shared" si="124"/>
        <v>0</v>
      </c>
      <c r="I851" s="71">
        <f t="shared" si="125"/>
        <v>0.30000000000000071</v>
      </c>
      <c r="J851" s="71">
        <f t="shared" si="126"/>
        <v>0</v>
      </c>
      <c r="K851" s="120">
        <v>1</v>
      </c>
      <c r="L851" s="68"/>
      <c r="M851" s="58" t="str">
        <f t="shared" si="120"/>
        <v>Yintech Investment Holdings Limited</v>
      </c>
    </row>
    <row r="852" spans="1:13" s="67" customFormat="1" ht="15" customHeight="1">
      <c r="A852" s="66">
        <v>42496</v>
      </c>
      <c r="B852" s="67" t="s">
        <v>6843</v>
      </c>
      <c r="C852" s="297" t="s">
        <v>6844</v>
      </c>
      <c r="D852" s="122" t="s">
        <v>6845</v>
      </c>
      <c r="E852" s="70">
        <v>18</v>
      </c>
      <c r="F852" s="71">
        <v>22</v>
      </c>
      <c r="G852" s="71">
        <v>22.1</v>
      </c>
      <c r="H852" s="119">
        <f t="shared" si="124"/>
        <v>0.22777777777777786</v>
      </c>
      <c r="I852" s="71">
        <f t="shared" si="125"/>
        <v>4</v>
      </c>
      <c r="J852" s="71">
        <f t="shared" si="126"/>
        <v>4.1000000000000014</v>
      </c>
      <c r="K852" s="120">
        <v>3</v>
      </c>
      <c r="L852" s="68"/>
      <c r="M852" s="58" t="str">
        <f t="shared" si="120"/>
        <v>Intellia Therapeutics</v>
      </c>
    </row>
    <row r="853" spans="1:13" s="67" customFormat="1" ht="15" customHeight="1">
      <c r="A853" s="66">
        <v>42496</v>
      </c>
      <c r="B853" s="67" t="s">
        <v>6846</v>
      </c>
      <c r="C853" s="297" t="s">
        <v>6847</v>
      </c>
      <c r="D853" s="69" t="s">
        <v>2585</v>
      </c>
      <c r="E853" s="70">
        <v>12</v>
      </c>
      <c r="F853" s="71">
        <v>11.28</v>
      </c>
      <c r="G853" s="71">
        <v>11.1</v>
      </c>
      <c r="H853" s="119">
        <f t="shared" si="124"/>
        <v>-7.5000000000000025E-2</v>
      </c>
      <c r="I853" s="71">
        <f t="shared" si="125"/>
        <v>-0.72000000000000064</v>
      </c>
      <c r="J853" s="71">
        <f t="shared" si="126"/>
        <v>-0.90000000000000036</v>
      </c>
      <c r="K853" s="120">
        <v>1</v>
      </c>
      <c r="L853" s="68"/>
      <c r="M853" s="58" t="str">
        <f t="shared" si="120"/>
        <v>Spring Bank Pharmaceuticals</v>
      </c>
    </row>
    <row r="854" spans="1:13" s="67" customFormat="1" ht="15" customHeight="1">
      <c r="A854" s="66">
        <v>42502</v>
      </c>
      <c r="B854" s="67" t="s">
        <v>6848</v>
      </c>
      <c r="C854" s="297" t="s">
        <v>6849</v>
      </c>
      <c r="D854" s="69" t="s">
        <v>6850</v>
      </c>
      <c r="E854" s="70">
        <v>21</v>
      </c>
      <c r="F854" s="71">
        <v>25.9</v>
      </c>
      <c r="G854" s="71">
        <v>26.67</v>
      </c>
      <c r="H854" s="119">
        <f t="shared" si="124"/>
        <v>0.27000000000000007</v>
      </c>
      <c r="I854" s="71">
        <f t="shared" si="125"/>
        <v>4.8999999999999986</v>
      </c>
      <c r="J854" s="71">
        <f t="shared" si="126"/>
        <v>5.6700000000000017</v>
      </c>
      <c r="K854" s="120">
        <v>1</v>
      </c>
      <c r="L854" s="123" t="s">
        <v>3006</v>
      </c>
      <c r="M854" s="58" t="str">
        <f t="shared" si="120"/>
        <v>SiteOne Landscape Supply</v>
      </c>
    </row>
    <row r="855" spans="1:13" s="67" customFormat="1" ht="15" customHeight="1">
      <c r="A855" s="66">
        <v>42503</v>
      </c>
      <c r="B855" s="67" t="s">
        <v>6851</v>
      </c>
      <c r="C855" s="297" t="s">
        <v>6852</v>
      </c>
      <c r="D855" s="69" t="s">
        <v>6853</v>
      </c>
      <c r="E855" s="70">
        <v>23</v>
      </c>
      <c r="F855" s="71">
        <v>29</v>
      </c>
      <c r="G855" s="71">
        <v>30.95</v>
      </c>
      <c r="H855" s="119">
        <f t="shared" si="124"/>
        <v>0.34565217391304343</v>
      </c>
      <c r="I855" s="71">
        <f t="shared" si="125"/>
        <v>6</v>
      </c>
      <c r="J855" s="71">
        <f t="shared" si="126"/>
        <v>7.9499999999999993</v>
      </c>
      <c r="K855" s="120">
        <v>3</v>
      </c>
      <c r="M855" s="58" t="str">
        <f t="shared" si="120"/>
        <v>Acacia Communications</v>
      </c>
    </row>
    <row r="856" spans="1:13" s="67" customFormat="1" ht="15" customHeight="1">
      <c r="A856" s="66">
        <v>42503</v>
      </c>
      <c r="B856" s="67" t="s">
        <v>6854</v>
      </c>
      <c r="C856" s="297" t="s">
        <v>6855</v>
      </c>
      <c r="D856" s="122" t="s">
        <v>5641</v>
      </c>
      <c r="E856" s="70">
        <v>6</v>
      </c>
      <c r="F856" s="71">
        <v>5.12</v>
      </c>
      <c r="G856" s="71">
        <v>4.8</v>
      </c>
      <c r="H856" s="119">
        <f t="shared" si="124"/>
        <v>-0.20000000000000004</v>
      </c>
      <c r="I856" s="71">
        <f t="shared" si="125"/>
        <v>-0.87999999999999989</v>
      </c>
      <c r="J856" s="71">
        <f t="shared" si="126"/>
        <v>-1.2000000000000002</v>
      </c>
      <c r="K856" s="120">
        <v>1</v>
      </c>
      <c r="M856" s="58" t="str">
        <f t="shared" si="120"/>
        <v>Oncobiologics</v>
      </c>
    </row>
    <row r="857" spans="1:13" s="67" customFormat="1" ht="15" customHeight="1">
      <c r="A857" s="66">
        <v>42508</v>
      </c>
      <c r="B857" s="133" t="s">
        <v>6856</v>
      </c>
      <c r="C857" s="297" t="s">
        <v>6857</v>
      </c>
      <c r="D857" s="122" t="s">
        <v>6508</v>
      </c>
      <c r="E857" s="70">
        <v>4</v>
      </c>
      <c r="F857" s="71">
        <v>4.13</v>
      </c>
      <c r="G857" s="71">
        <v>4.17</v>
      </c>
      <c r="H857" s="119">
        <f t="shared" si="124"/>
        <v>4.2499999999999982E-2</v>
      </c>
      <c r="I857" s="71">
        <f t="shared" si="125"/>
        <v>0.12999999999999989</v>
      </c>
      <c r="J857" s="71">
        <f t="shared" si="126"/>
        <v>0.16999999999999993</v>
      </c>
      <c r="K857" s="120">
        <v>1</v>
      </c>
      <c r="L857" s="68"/>
      <c r="M857" s="58" t="str">
        <f t="shared" si="120"/>
        <v>PhaseRx</v>
      </c>
    </row>
    <row r="858" spans="1:13" s="67" customFormat="1" ht="15" customHeight="1">
      <c r="A858" s="66">
        <v>42509</v>
      </c>
      <c r="B858" s="67" t="s">
        <v>6858</v>
      </c>
      <c r="C858" s="297" t="s">
        <v>6859</v>
      </c>
      <c r="D858" s="69" t="s">
        <v>2078</v>
      </c>
      <c r="E858" s="70">
        <v>11</v>
      </c>
      <c r="F858" s="71">
        <v>11.5</v>
      </c>
      <c r="G858" s="71">
        <v>11.5</v>
      </c>
      <c r="H858" s="119">
        <f t="shared" si="124"/>
        <v>4.5454545454545456E-2</v>
      </c>
      <c r="I858" s="71">
        <f t="shared" si="125"/>
        <v>0.5</v>
      </c>
      <c r="J858" s="71">
        <f t="shared" si="126"/>
        <v>0.5</v>
      </c>
      <c r="K858" s="120">
        <v>1</v>
      </c>
      <c r="L858" s="68"/>
      <c r="M858" s="58" t="str">
        <f t="shared" si="120"/>
        <v>Grupo Supervielle S.A.</v>
      </c>
    </row>
    <row r="859" spans="1:13" s="67" customFormat="1" ht="15" customHeight="1">
      <c r="A859" s="66">
        <v>42509</v>
      </c>
      <c r="B859" s="67" t="s">
        <v>6860</v>
      </c>
      <c r="C859" s="297" t="s">
        <v>6861</v>
      </c>
      <c r="D859" s="69" t="s">
        <v>6862</v>
      </c>
      <c r="E859" s="70">
        <v>10</v>
      </c>
      <c r="F859" s="71">
        <v>9.75</v>
      </c>
      <c r="G859" s="71">
        <v>10.039999999999999</v>
      </c>
      <c r="H859" s="119">
        <f t="shared" si="124"/>
        <v>3.9999999999999151E-3</v>
      </c>
      <c r="I859" s="71">
        <f t="shared" si="125"/>
        <v>-0.25</v>
      </c>
      <c r="J859" s="71">
        <f t="shared" si="126"/>
        <v>3.9999999999999147E-2</v>
      </c>
      <c r="K859" s="120">
        <v>1</v>
      </c>
      <c r="L859" s="68"/>
      <c r="M859" s="58" t="str">
        <f t="shared" si="120"/>
        <v>Merus B.V.</v>
      </c>
    </row>
    <row r="860" spans="1:13" s="67" customFormat="1" ht="15" customHeight="1">
      <c r="A860" s="66">
        <v>42510</v>
      </c>
      <c r="B860" s="67" t="s">
        <v>6863</v>
      </c>
      <c r="C860" s="297" t="s">
        <v>6864</v>
      </c>
      <c r="D860" s="124" t="s">
        <v>6865</v>
      </c>
      <c r="E860" s="70">
        <v>10</v>
      </c>
      <c r="F860" s="71">
        <v>10.039999999999999</v>
      </c>
      <c r="G860" s="71">
        <v>9.99</v>
      </c>
      <c r="H860" s="119">
        <f>(G860-E860)/E860</f>
        <v>-9.9999999999997877E-4</v>
      </c>
      <c r="I860" s="71">
        <f>(F860-E860)</f>
        <v>3.9999999999999147E-2</v>
      </c>
      <c r="J860" s="71">
        <f>G860-E860</f>
        <v>-9.9999999999997868E-3</v>
      </c>
      <c r="K860" s="120">
        <v>1</v>
      </c>
      <c r="L860" s="68"/>
      <c r="M860" s="58" t="str">
        <f t="shared" si="120"/>
        <v>CF Corporation</v>
      </c>
    </row>
    <row r="861" spans="1:13" s="67" customFormat="1" ht="15" customHeight="1">
      <c r="A861" s="66">
        <v>42514</v>
      </c>
      <c r="B861" s="67" t="s">
        <v>6866</v>
      </c>
      <c r="C861" s="297" t="s">
        <v>6867</v>
      </c>
      <c r="D861" s="122" t="s">
        <v>6868</v>
      </c>
      <c r="E861" s="70">
        <v>22</v>
      </c>
      <c r="F861" s="71">
        <v>22.06</v>
      </c>
      <c r="G861" s="71">
        <v>21.9</v>
      </c>
      <c r="H861" s="119">
        <f t="shared" ref="H861:H907" si="127">(G861-E861)/E861</f>
        <v>-4.5454545454546103E-3</v>
      </c>
      <c r="I861" s="71">
        <f t="shared" ref="I861:I907" si="128">(F861-E861)</f>
        <v>5.9999999999998721E-2</v>
      </c>
      <c r="J861" s="71">
        <f t="shared" ref="J861:J907" si="129">G861-E861</f>
        <v>-0.10000000000000142</v>
      </c>
      <c r="K861" s="120">
        <v>1</v>
      </c>
      <c r="L861" s="123"/>
      <c r="M861" s="58" t="str">
        <f t="shared" si="120"/>
        <v>Midland States Bancorp</v>
      </c>
    </row>
    <row r="862" spans="1:13" s="67" customFormat="1" ht="15" customHeight="1">
      <c r="A862" s="66">
        <v>42516</v>
      </c>
      <c r="B862" s="67" t="s">
        <v>6869</v>
      </c>
      <c r="C862" s="297" t="s">
        <v>6870</v>
      </c>
      <c r="D862" s="122" t="s">
        <v>5947</v>
      </c>
      <c r="E862" s="70">
        <v>19</v>
      </c>
      <c r="F862" s="71">
        <v>19.5</v>
      </c>
      <c r="G862" s="71">
        <v>17.11</v>
      </c>
      <c r="H862" s="119">
        <f t="shared" si="127"/>
        <v>-9.9473684210526339E-2</v>
      </c>
      <c r="I862" s="71">
        <f t="shared" si="128"/>
        <v>0.5</v>
      </c>
      <c r="J862" s="71">
        <f t="shared" si="129"/>
        <v>-1.8900000000000006</v>
      </c>
      <c r="K862" s="120">
        <v>3</v>
      </c>
      <c r="L862" s="123" t="s">
        <v>3006</v>
      </c>
      <c r="M862" s="58" t="str">
        <f t="shared" si="120"/>
        <v>Cotiviti Holdings</v>
      </c>
    </row>
    <row r="863" spans="1:13" s="67" customFormat="1" ht="15" customHeight="1">
      <c r="A863" s="66">
        <v>42516</v>
      </c>
      <c r="B863" s="67" t="s">
        <v>6871</v>
      </c>
      <c r="C863" s="297" t="s">
        <v>6871</v>
      </c>
      <c r="D863" s="69" t="s">
        <v>5570</v>
      </c>
      <c r="E863" s="70">
        <v>21</v>
      </c>
      <c r="F863" s="71">
        <v>22.5</v>
      </c>
      <c r="G863" s="71">
        <v>21.91</v>
      </c>
      <c r="H863" s="119">
        <f t="shared" si="127"/>
        <v>4.3333333333333342E-2</v>
      </c>
      <c r="I863" s="71">
        <f t="shared" si="128"/>
        <v>1.5</v>
      </c>
      <c r="J863" s="71">
        <f t="shared" si="129"/>
        <v>0.91000000000000014</v>
      </c>
      <c r="K863" s="120">
        <v>1</v>
      </c>
      <c r="L863" s="123"/>
      <c r="M863" s="58" t="str">
        <f t="shared" si="120"/>
        <v>GMS</v>
      </c>
    </row>
    <row r="864" spans="1:13" s="67" customFormat="1" ht="15" customHeight="1">
      <c r="A864" s="66">
        <v>42516</v>
      </c>
      <c r="B864" s="67" t="s">
        <v>6872</v>
      </c>
      <c r="C864" s="297" t="s">
        <v>6873</v>
      </c>
      <c r="D864" s="122" t="s">
        <v>6874</v>
      </c>
      <c r="E864" s="70">
        <v>10</v>
      </c>
      <c r="F864" s="71">
        <v>10</v>
      </c>
      <c r="G864" s="71">
        <v>10</v>
      </c>
      <c r="H864" s="119">
        <f t="shared" si="127"/>
        <v>0</v>
      </c>
      <c r="I864" s="71">
        <f t="shared" si="128"/>
        <v>0</v>
      </c>
      <c r="J864" s="71">
        <f t="shared" si="129"/>
        <v>0</v>
      </c>
      <c r="K864" s="120">
        <v>2</v>
      </c>
      <c r="L864" s="123"/>
      <c r="M864" s="58" t="str">
        <f t="shared" si="120"/>
        <v>Landcadia Holdings</v>
      </c>
    </row>
    <row r="865" spans="1:18" s="67" customFormat="1" ht="15" customHeight="1">
      <c r="A865" s="66">
        <v>42516</v>
      </c>
      <c r="B865" s="67" t="s">
        <v>6875</v>
      </c>
      <c r="C865" s="297" t="s">
        <v>6876</v>
      </c>
      <c r="D865" s="69" t="s">
        <v>6877</v>
      </c>
      <c r="E865" s="70">
        <v>11</v>
      </c>
      <c r="F865" s="71">
        <v>11.06</v>
      </c>
      <c r="G865" s="71">
        <v>13.7</v>
      </c>
      <c r="H865" s="119">
        <f t="shared" si="127"/>
        <v>0.2454545454545454</v>
      </c>
      <c r="I865" s="71">
        <f t="shared" si="128"/>
        <v>6.0000000000000497E-2</v>
      </c>
      <c r="J865" s="71">
        <f t="shared" si="129"/>
        <v>2.6999999999999993</v>
      </c>
      <c r="K865" s="120">
        <v>1</v>
      </c>
      <c r="L865" s="123"/>
      <c r="M865" s="58" t="str">
        <f t="shared" si="120"/>
        <v>Reata Pharmaceuticals</v>
      </c>
    </row>
    <row r="866" spans="1:18" s="67" customFormat="1" ht="15" customHeight="1">
      <c r="A866" s="66">
        <v>42516</v>
      </c>
      <c r="B866" s="67" t="s">
        <v>6878</v>
      </c>
      <c r="C866" s="297" t="s">
        <v>6879</v>
      </c>
      <c r="D866" s="122" t="s">
        <v>6793</v>
      </c>
      <c r="E866" s="70">
        <v>23</v>
      </c>
      <c r="F866" s="71">
        <v>24.25</v>
      </c>
      <c r="G866" s="71">
        <v>24.91</v>
      </c>
      <c r="H866" s="119">
        <f t="shared" si="127"/>
        <v>8.3043478260869566E-2</v>
      </c>
      <c r="I866" s="71">
        <f t="shared" si="128"/>
        <v>1.25</v>
      </c>
      <c r="J866" s="71">
        <f t="shared" si="129"/>
        <v>1.9100000000000001</v>
      </c>
      <c r="K866" s="120">
        <v>2</v>
      </c>
      <c r="L866" s="123"/>
      <c r="M866" s="58" t="str">
        <f t="shared" si="120"/>
        <v>US Foods Holding</v>
      </c>
    </row>
    <row r="867" spans="1:18" s="67" customFormat="1" ht="15" customHeight="1">
      <c r="A867" s="66">
        <v>42523</v>
      </c>
      <c r="B867" s="67" t="s">
        <v>6880</v>
      </c>
      <c r="C867" s="297" t="s">
        <v>6881</v>
      </c>
      <c r="D867" s="69" t="s">
        <v>6146</v>
      </c>
      <c r="E867" s="70">
        <v>7</v>
      </c>
      <c r="F867" s="71">
        <v>8</v>
      </c>
      <c r="G867" s="71">
        <v>7.25</v>
      </c>
      <c r="H867" s="119">
        <f t="shared" si="127"/>
        <v>3.5714285714285712E-2</v>
      </c>
      <c r="I867" s="71">
        <f t="shared" si="128"/>
        <v>1</v>
      </c>
      <c r="J867" s="71">
        <f t="shared" si="129"/>
        <v>0.25</v>
      </c>
      <c r="K867" s="120">
        <v>1</v>
      </c>
      <c r="M867" s="58" t="str">
        <f t="shared" si="120"/>
        <v>Clearside Biomedical</v>
      </c>
    </row>
    <row r="868" spans="1:18" s="67" customFormat="1" ht="15" customHeight="1">
      <c r="A868" s="66">
        <v>42523</v>
      </c>
      <c r="B868" s="67" t="s">
        <v>6882</v>
      </c>
      <c r="C868" s="297" t="s">
        <v>6883</v>
      </c>
      <c r="D868" s="122" t="s">
        <v>5755</v>
      </c>
      <c r="E868" s="70">
        <v>14</v>
      </c>
      <c r="F868" s="71">
        <v>16.11</v>
      </c>
      <c r="G868" s="71">
        <v>18.59</v>
      </c>
      <c r="H868" s="119">
        <f t="shared" si="127"/>
        <v>0.32785714285714285</v>
      </c>
      <c r="I868" s="71">
        <f t="shared" si="128"/>
        <v>2.1099999999999994</v>
      </c>
      <c r="J868" s="71">
        <f t="shared" si="129"/>
        <v>4.59</v>
      </c>
      <c r="K868" s="120">
        <v>1</v>
      </c>
      <c r="L868" s="123" t="s">
        <v>3006</v>
      </c>
      <c r="M868" s="58" t="str">
        <f t="shared" si="120"/>
        <v>Nant Health</v>
      </c>
    </row>
    <row r="869" spans="1:18" s="73" customFormat="1" ht="15" customHeight="1">
      <c r="A869" s="66">
        <v>42524</v>
      </c>
      <c r="B869" s="67" t="s">
        <v>6884</v>
      </c>
      <c r="C869" s="297" t="s">
        <v>6885</v>
      </c>
      <c r="D869" s="124" t="s">
        <v>6886</v>
      </c>
      <c r="E869" s="70">
        <v>23</v>
      </c>
      <c r="F869" s="71">
        <v>23.25</v>
      </c>
      <c r="G869" s="71">
        <v>24.91</v>
      </c>
      <c r="H869" s="119">
        <f t="shared" si="127"/>
        <v>8.3043478260869566E-2</v>
      </c>
      <c r="I869" s="71">
        <f t="shared" si="128"/>
        <v>0.25</v>
      </c>
      <c r="J869" s="71">
        <f t="shared" si="129"/>
        <v>1.9100000000000001</v>
      </c>
      <c r="K869" s="120">
        <v>1</v>
      </c>
      <c r="L869" s="67"/>
      <c r="M869" s="58" t="str">
        <f t="shared" si="120"/>
        <v>Sensus Healthcare</v>
      </c>
    </row>
    <row r="870" spans="1:18" s="73" customFormat="1" ht="15" customHeight="1">
      <c r="A870" s="66">
        <v>42531</v>
      </c>
      <c r="B870" s="67" t="s">
        <v>6887</v>
      </c>
      <c r="C870" s="297" t="s">
        <v>6888</v>
      </c>
      <c r="D870" s="122" t="s">
        <v>6889</v>
      </c>
      <c r="E870" s="70">
        <v>16</v>
      </c>
      <c r="F870" s="71">
        <v>15.75</v>
      </c>
      <c r="G870" s="71">
        <v>16</v>
      </c>
      <c r="H870" s="119">
        <f t="shared" si="127"/>
        <v>0</v>
      </c>
      <c r="I870" s="71">
        <f t="shared" si="128"/>
        <v>-0.25</v>
      </c>
      <c r="J870" s="71">
        <f t="shared" si="129"/>
        <v>0</v>
      </c>
      <c r="K870" s="120">
        <v>1</v>
      </c>
      <c r="L870" s="123"/>
      <c r="M870" s="58" t="str">
        <f t="shared" si="120"/>
        <v>Atkore International Group</v>
      </c>
    </row>
    <row r="871" spans="1:18" s="67" customFormat="1" ht="15" customHeight="1">
      <c r="A871" s="66">
        <v>42531</v>
      </c>
      <c r="B871" s="73" t="s">
        <v>6890</v>
      </c>
      <c r="C871" s="297" t="s">
        <v>3402</v>
      </c>
      <c r="D871" s="138" t="s">
        <v>3280</v>
      </c>
      <c r="E871" s="70">
        <v>19</v>
      </c>
      <c r="F871" s="71">
        <v>19.5</v>
      </c>
      <c r="G871" s="71">
        <v>18.98</v>
      </c>
      <c r="H871" s="119">
        <f t="shared" si="127"/>
        <v>-1.0526315789473461E-3</v>
      </c>
      <c r="I871" s="71">
        <f t="shared" si="128"/>
        <v>0.5</v>
      </c>
      <c r="J871" s="71">
        <f t="shared" si="129"/>
        <v>-1.9999999999999574E-2</v>
      </c>
      <c r="K871" s="120">
        <v>1</v>
      </c>
      <c r="L871" s="123"/>
      <c r="M871" s="58" t="str">
        <f t="shared" si="120"/>
        <v>China Online Education Group</v>
      </c>
    </row>
    <row r="872" spans="1:18" s="67" customFormat="1" ht="15" customHeight="1">
      <c r="A872" s="66">
        <v>42543</v>
      </c>
      <c r="B872" s="67" t="s">
        <v>6891</v>
      </c>
      <c r="C872" s="297" t="s">
        <v>6892</v>
      </c>
      <c r="D872" s="122" t="s">
        <v>6893</v>
      </c>
      <c r="E872" s="70">
        <v>14</v>
      </c>
      <c r="F872" s="71">
        <v>15</v>
      </c>
      <c r="G872" s="71">
        <v>14</v>
      </c>
      <c r="H872" s="119">
        <f t="shared" si="127"/>
        <v>0</v>
      </c>
      <c r="I872" s="71">
        <f t="shared" si="128"/>
        <v>1</v>
      </c>
      <c r="J872" s="71">
        <f t="shared" si="129"/>
        <v>0</v>
      </c>
      <c r="K872" s="120">
        <v>1</v>
      </c>
      <c r="M872" s="58" t="str">
        <f t="shared" si="120"/>
        <v>Selecta Biosciences</v>
      </c>
      <c r="N872" s="120"/>
      <c r="O872" s="120"/>
      <c r="P872" s="119"/>
      <c r="Q872" s="120"/>
      <c r="R872" s="119"/>
    </row>
    <row r="873" spans="1:18" s="67" customFormat="1" ht="15" customHeight="1">
      <c r="A873" s="66">
        <v>42544</v>
      </c>
      <c r="B873" s="67" t="s">
        <v>6894</v>
      </c>
      <c r="C873" s="297" t="s">
        <v>6895</v>
      </c>
      <c r="D873" s="122" t="s">
        <v>5947</v>
      </c>
      <c r="E873" s="70">
        <v>15</v>
      </c>
      <c r="F873" s="71">
        <v>23.99</v>
      </c>
      <c r="G873" s="71">
        <v>28.79</v>
      </c>
      <c r="H873" s="119">
        <f t="shared" si="127"/>
        <v>0.91933333333333322</v>
      </c>
      <c r="I873" s="71">
        <f t="shared" si="128"/>
        <v>8.9899999999999984</v>
      </c>
      <c r="J873" s="71">
        <f t="shared" si="129"/>
        <v>13.79</v>
      </c>
      <c r="K873" s="120">
        <v>3</v>
      </c>
      <c r="M873" s="58" t="str">
        <f t="shared" si="120"/>
        <v>Twilio</v>
      </c>
      <c r="N873" s="120"/>
      <c r="O873" s="120"/>
      <c r="P873" s="119"/>
      <c r="Q873" s="120"/>
      <c r="R873" s="119"/>
    </row>
    <row r="874" spans="1:18" s="67" customFormat="1" ht="15" customHeight="1">
      <c r="A874" s="66">
        <v>42558</v>
      </c>
      <c r="B874" s="67" t="s">
        <v>6897</v>
      </c>
      <c r="C874" s="297" t="s">
        <v>6898</v>
      </c>
      <c r="D874" s="122" t="s">
        <v>6168</v>
      </c>
      <c r="E874" s="70">
        <v>10</v>
      </c>
      <c r="F874" s="71">
        <v>10</v>
      </c>
      <c r="G874" s="71">
        <v>9.6300000000000008</v>
      </c>
      <c r="H874" s="119">
        <f t="shared" si="127"/>
        <v>-3.6999999999999922E-2</v>
      </c>
      <c r="I874" s="71">
        <f t="shared" si="128"/>
        <v>0</v>
      </c>
      <c r="J874" s="71">
        <f t="shared" si="129"/>
        <v>-0.36999999999999922</v>
      </c>
      <c r="K874" s="120">
        <v>1</v>
      </c>
      <c r="M874" s="58" t="str">
        <f t="shared" si="120"/>
        <v>M III Acquisition</v>
      </c>
      <c r="N874" s="120"/>
      <c r="O874" s="120"/>
      <c r="P874" s="119"/>
      <c r="Q874" s="120"/>
      <c r="R874" s="119"/>
    </row>
    <row r="875" spans="1:18" s="67" customFormat="1" ht="15" customHeight="1">
      <c r="A875" s="66">
        <v>42559</v>
      </c>
      <c r="B875" s="67" t="s">
        <v>6899</v>
      </c>
      <c r="C875" s="297" t="s">
        <v>6900</v>
      </c>
      <c r="D875" s="69" t="s">
        <v>6901</v>
      </c>
      <c r="E875" s="70">
        <v>4.5</v>
      </c>
      <c r="F875" s="71">
        <v>4</v>
      </c>
      <c r="G875" s="71">
        <v>3.68</v>
      </c>
      <c r="H875" s="119">
        <f t="shared" si="127"/>
        <v>-0.18222222222222217</v>
      </c>
      <c r="I875" s="71">
        <f t="shared" si="128"/>
        <v>-0.5</v>
      </c>
      <c r="J875" s="71">
        <f t="shared" si="129"/>
        <v>-0.81999999999999984</v>
      </c>
      <c r="K875" s="120">
        <v>1</v>
      </c>
      <c r="M875" s="58" t="str">
        <f t="shared" si="120"/>
        <v>Monster Digital</v>
      </c>
      <c r="N875" s="120"/>
      <c r="O875" s="120"/>
      <c r="P875" s="119"/>
      <c r="Q875" s="120"/>
      <c r="R875" s="119"/>
    </row>
    <row r="876" spans="1:18" s="67" customFormat="1" ht="15" customHeight="1">
      <c r="A876" s="66">
        <v>42565</v>
      </c>
      <c r="B876" s="67" t="s">
        <v>6902</v>
      </c>
      <c r="C876" s="297" t="s">
        <v>6903</v>
      </c>
      <c r="D876" s="122" t="s">
        <v>6904</v>
      </c>
      <c r="E876" s="70">
        <v>32.840000000000003</v>
      </c>
      <c r="F876" s="71">
        <v>42</v>
      </c>
      <c r="G876" s="71">
        <v>41.58</v>
      </c>
      <c r="H876" s="119">
        <f t="shared" si="127"/>
        <v>0.266138855054811</v>
      </c>
      <c r="I876" s="71">
        <f t="shared" si="128"/>
        <v>9.1599999999999966</v>
      </c>
      <c r="J876" s="71">
        <f t="shared" si="129"/>
        <v>8.7399999999999949</v>
      </c>
      <c r="K876" s="120">
        <v>3</v>
      </c>
      <c r="M876" s="58" t="str">
        <f t="shared" si="120"/>
        <v>LINE Corporation</v>
      </c>
      <c r="N876" s="120"/>
      <c r="O876" s="120"/>
      <c r="P876" s="119"/>
      <c r="Q876" s="120"/>
      <c r="R876" s="119"/>
    </row>
    <row r="877" spans="1:18" s="67" customFormat="1" ht="15" customHeight="1">
      <c r="A877" s="66">
        <v>42566</v>
      </c>
      <c r="B877" s="67" t="s">
        <v>6912</v>
      </c>
      <c r="C877" s="297" t="s">
        <v>6905</v>
      </c>
      <c r="D877" s="122" t="s">
        <v>6906</v>
      </c>
      <c r="E877" s="70">
        <v>21</v>
      </c>
      <c r="F877" s="71">
        <v>23.5</v>
      </c>
      <c r="G877" s="71">
        <v>24</v>
      </c>
      <c r="H877" s="119">
        <f t="shared" si="127"/>
        <v>0.14285714285714285</v>
      </c>
      <c r="I877" s="71">
        <f t="shared" si="128"/>
        <v>2.5</v>
      </c>
      <c r="J877" s="71">
        <f t="shared" si="129"/>
        <v>3</v>
      </c>
      <c r="K877" s="120">
        <v>2</v>
      </c>
      <c r="L877" s="123"/>
      <c r="M877" s="58" t="str">
        <f t="shared" si="120"/>
        <v>AdvancePierre Foods Holdings</v>
      </c>
      <c r="N877" s="120"/>
      <c r="O877" s="120"/>
      <c r="P877" s="119"/>
      <c r="Q877" s="120"/>
      <c r="R877" s="119"/>
    </row>
    <row r="878" spans="1:18" s="67" customFormat="1" ht="15" customHeight="1">
      <c r="A878" s="66">
        <v>42566</v>
      </c>
      <c r="B878" s="67" t="s">
        <v>6911</v>
      </c>
      <c r="C878" s="297" t="s">
        <v>6907</v>
      </c>
      <c r="D878" s="122" t="s">
        <v>6021</v>
      </c>
      <c r="E878" s="70">
        <v>10</v>
      </c>
      <c r="F878" s="71">
        <v>10.050000000000001</v>
      </c>
      <c r="G878" s="71">
        <v>10.210000000000001</v>
      </c>
      <c r="H878" s="119">
        <f t="shared" si="127"/>
        <v>2.1000000000000085E-2</v>
      </c>
      <c r="I878" s="71">
        <f t="shared" si="128"/>
        <v>5.0000000000000711E-2</v>
      </c>
      <c r="J878" s="71">
        <f t="shared" si="129"/>
        <v>0.21000000000000085</v>
      </c>
      <c r="K878" s="120">
        <v>1</v>
      </c>
      <c r="L878" s="123"/>
      <c r="M878" s="58" t="str">
        <f t="shared" si="120"/>
        <v>Conyers Park Acquisition</v>
      </c>
      <c r="N878" s="120"/>
      <c r="O878" s="120"/>
      <c r="P878" s="119"/>
      <c r="Q878" s="120"/>
      <c r="R878" s="119"/>
    </row>
    <row r="879" spans="1:18" s="73" customFormat="1" ht="15" customHeight="1">
      <c r="A879" s="66">
        <v>42571</v>
      </c>
      <c r="B879" s="67" t="s">
        <v>6908</v>
      </c>
      <c r="C879" s="302" t="s">
        <v>6909</v>
      </c>
      <c r="D879" s="69" t="s">
        <v>6910</v>
      </c>
      <c r="E879" s="70">
        <v>15</v>
      </c>
      <c r="F879" s="71">
        <v>19</v>
      </c>
      <c r="G879" s="71">
        <v>15.13</v>
      </c>
      <c r="H879" s="119">
        <f t="shared" si="127"/>
        <v>8.6666666666667183E-3</v>
      </c>
      <c r="I879" s="71">
        <f t="shared" si="128"/>
        <v>4</v>
      </c>
      <c r="J879" s="71">
        <f t="shared" si="129"/>
        <v>0.13000000000000078</v>
      </c>
      <c r="K879" s="120">
        <v>3</v>
      </c>
      <c r="L879" s="67"/>
      <c r="M879" s="58" t="str">
        <f t="shared" si="120"/>
        <v>Audentes Therapeutics</v>
      </c>
      <c r="N879" s="80"/>
      <c r="O879" s="80"/>
      <c r="P879" s="91"/>
      <c r="Q879" s="80"/>
      <c r="R879" s="91"/>
    </row>
    <row r="880" spans="1:18" s="67" customFormat="1">
      <c r="A880" s="66">
        <v>42572</v>
      </c>
      <c r="B880" s="67" t="s">
        <v>6913</v>
      </c>
      <c r="C880" s="297" t="s">
        <v>6914</v>
      </c>
      <c r="D880" s="122" t="s">
        <v>6915</v>
      </c>
      <c r="E880" s="70">
        <v>14</v>
      </c>
      <c r="F880" s="71">
        <v>18</v>
      </c>
      <c r="G880" s="71">
        <v>17.97</v>
      </c>
      <c r="H880" s="119">
        <f t="shared" si="127"/>
        <v>0.28357142857142847</v>
      </c>
      <c r="I880" s="71">
        <f t="shared" si="128"/>
        <v>4</v>
      </c>
      <c r="J880" s="71">
        <f t="shared" si="129"/>
        <v>3.9699999999999989</v>
      </c>
      <c r="K880" s="120">
        <v>3</v>
      </c>
      <c r="L880" s="123"/>
      <c r="M880" s="58" t="str">
        <f t="shared" si="120"/>
        <v>IMPINJ</v>
      </c>
    </row>
    <row r="881" spans="1:18" s="67" customFormat="1">
      <c r="A881" s="66">
        <v>42572</v>
      </c>
      <c r="B881" s="67" t="s">
        <v>6916</v>
      </c>
      <c r="C881" s="297" t="s">
        <v>6917</v>
      </c>
      <c r="D881" s="69" t="s">
        <v>6918</v>
      </c>
      <c r="E881" s="70">
        <v>21</v>
      </c>
      <c r="F881" s="71">
        <v>25</v>
      </c>
      <c r="G881" s="71">
        <v>24.99</v>
      </c>
      <c r="H881" s="119">
        <f t="shared" si="127"/>
        <v>0.18999999999999992</v>
      </c>
      <c r="I881" s="71">
        <f t="shared" si="128"/>
        <v>4</v>
      </c>
      <c r="J881" s="71">
        <f t="shared" si="129"/>
        <v>3.9899999999999984</v>
      </c>
      <c r="K881" s="120">
        <v>3</v>
      </c>
      <c r="L881" s="123"/>
      <c r="M881" s="58" t="str">
        <f t="shared" si="120"/>
        <v>Patheon N.V.</v>
      </c>
    </row>
    <row r="882" spans="1:18" s="67" customFormat="1">
      <c r="A882" s="66">
        <v>42573</v>
      </c>
      <c r="B882" s="67" t="s">
        <v>6919</v>
      </c>
      <c r="C882" s="297" t="s">
        <v>6920</v>
      </c>
      <c r="D882" s="122" t="s">
        <v>5258</v>
      </c>
      <c r="E882" s="70">
        <v>11</v>
      </c>
      <c r="F882" s="71">
        <v>13.56</v>
      </c>
      <c r="G882" s="71">
        <v>13.56</v>
      </c>
      <c r="H882" s="119">
        <f t="shared" si="127"/>
        <v>0.23272727272727278</v>
      </c>
      <c r="I882" s="71">
        <f t="shared" si="128"/>
        <v>2.5600000000000005</v>
      </c>
      <c r="J882" s="71">
        <f t="shared" si="129"/>
        <v>2.5600000000000005</v>
      </c>
      <c r="K882" s="120">
        <v>1</v>
      </c>
      <c r="L882" s="123"/>
      <c r="M882" s="58" t="str">
        <f t="shared" si="120"/>
        <v>TPI Composites</v>
      </c>
    </row>
    <row r="883" spans="1:18" s="67" customFormat="1">
      <c r="A883" s="66">
        <v>42578</v>
      </c>
      <c r="B883" s="67" t="s">
        <v>6921</v>
      </c>
      <c r="C883" s="297" t="s">
        <v>6922</v>
      </c>
      <c r="D883" s="122" t="s">
        <v>6862</v>
      </c>
      <c r="E883" s="70">
        <v>12</v>
      </c>
      <c r="F883" s="71">
        <v>11.55</v>
      </c>
      <c r="G883" s="71">
        <v>9.6999999999999993</v>
      </c>
      <c r="H883" s="119">
        <f t="shared" si="127"/>
        <v>-0.19166666666666674</v>
      </c>
      <c r="I883" s="71">
        <f t="shared" si="128"/>
        <v>-0.44999999999999929</v>
      </c>
      <c r="J883" s="71">
        <f t="shared" si="129"/>
        <v>-2.3000000000000007</v>
      </c>
      <c r="K883" s="120">
        <v>1</v>
      </c>
      <c r="L883" s="123"/>
      <c r="M883" s="58" t="str">
        <f t="shared" si="120"/>
        <v>Kadmon Holdings</v>
      </c>
    </row>
    <row r="884" spans="1:18" s="67" customFormat="1">
      <c r="A884" s="137">
        <v>42579</v>
      </c>
      <c r="B884" s="73" t="s">
        <v>6923</v>
      </c>
      <c r="C884" s="160" t="s">
        <v>6924</v>
      </c>
      <c r="D884" s="138" t="s">
        <v>6925</v>
      </c>
      <c r="E884" s="78">
        <v>16</v>
      </c>
      <c r="F884" s="77">
        <v>18</v>
      </c>
      <c r="G884" s="77">
        <v>18.350000000000001</v>
      </c>
      <c r="H884" s="91">
        <f t="shared" si="127"/>
        <v>0.14687500000000009</v>
      </c>
      <c r="I884" s="77">
        <f t="shared" si="128"/>
        <v>2</v>
      </c>
      <c r="J884" s="77">
        <f t="shared" si="129"/>
        <v>2.3500000000000014</v>
      </c>
      <c r="K884" s="80">
        <v>2</v>
      </c>
      <c r="L884" s="81"/>
      <c r="M884" s="58" t="str">
        <f t="shared" si="120"/>
        <v>Kinsale Capital Group</v>
      </c>
    </row>
    <row r="885" spans="1:18" s="67" customFormat="1">
      <c r="A885" s="137">
        <v>42579</v>
      </c>
      <c r="B885" s="73" t="s">
        <v>6926</v>
      </c>
      <c r="C885" s="160" t="s">
        <v>6927</v>
      </c>
      <c r="D885" s="138" t="s">
        <v>6928</v>
      </c>
      <c r="E885" s="78">
        <v>10</v>
      </c>
      <c r="F885" s="77">
        <v>10.35</v>
      </c>
      <c r="G885" s="77">
        <v>11</v>
      </c>
      <c r="H885" s="91">
        <f t="shared" si="127"/>
        <v>0.1</v>
      </c>
      <c r="I885" s="77">
        <f t="shared" si="128"/>
        <v>0.34999999999999964</v>
      </c>
      <c r="J885" s="77">
        <f t="shared" si="129"/>
        <v>1</v>
      </c>
      <c r="K885" s="80">
        <v>1</v>
      </c>
      <c r="L885" s="81"/>
      <c r="M885" s="58" t="str">
        <f t="shared" si="120"/>
        <v>Tactile Systems Technology</v>
      </c>
    </row>
    <row r="886" spans="1:18" s="67" customFormat="1">
      <c r="A886" s="66">
        <v>42580</v>
      </c>
      <c r="B886" s="67" t="s">
        <v>6929</v>
      </c>
      <c r="C886" s="297" t="s">
        <v>6930</v>
      </c>
      <c r="D886" s="122" t="s">
        <v>6931</v>
      </c>
      <c r="E886" s="70">
        <v>18</v>
      </c>
      <c r="F886" s="71">
        <v>27.66</v>
      </c>
      <c r="G886" s="71">
        <v>25.5</v>
      </c>
      <c r="H886" s="119">
        <f t="shared" si="127"/>
        <v>0.41666666666666669</v>
      </c>
      <c r="I886" s="71">
        <f t="shared" si="128"/>
        <v>9.66</v>
      </c>
      <c r="J886" s="71">
        <f t="shared" si="129"/>
        <v>7.5</v>
      </c>
      <c r="K886" s="120">
        <v>4</v>
      </c>
      <c r="M886" s="58" t="str">
        <f t="shared" si="120"/>
        <v>Talend SA</v>
      </c>
    </row>
    <row r="887" spans="1:18" s="67" customFormat="1">
      <c r="A887" s="66">
        <v>42586</v>
      </c>
      <c r="B887" s="67" t="s">
        <v>6941</v>
      </c>
      <c r="C887" s="297" t="s">
        <v>6942</v>
      </c>
      <c r="D887" s="69" t="s">
        <v>6943</v>
      </c>
      <c r="E887" s="70">
        <v>15</v>
      </c>
      <c r="F887" s="71">
        <v>16.25</v>
      </c>
      <c r="G887" s="71">
        <v>16.309999999999999</v>
      </c>
      <c r="H887" s="119">
        <f t="shared" si="127"/>
        <v>8.7333333333333249E-2</v>
      </c>
      <c r="I887" s="71">
        <f t="shared" si="128"/>
        <v>1.25</v>
      </c>
      <c r="J887" s="71">
        <f t="shared" si="129"/>
        <v>1.3099999999999987</v>
      </c>
      <c r="K887" s="120">
        <v>1</v>
      </c>
      <c r="M887" s="58" t="str">
        <f t="shared" si="120"/>
        <v>At Home Group</v>
      </c>
    </row>
    <row r="888" spans="1:18" s="67" customFormat="1">
      <c r="A888" s="66">
        <v>42586</v>
      </c>
      <c r="B888" s="67" t="s">
        <v>6944</v>
      </c>
      <c r="C888" s="297" t="s">
        <v>6945</v>
      </c>
      <c r="D888" s="122" t="s">
        <v>6946</v>
      </c>
      <c r="E888" s="70">
        <v>23</v>
      </c>
      <c r="F888" s="71">
        <v>24.2</v>
      </c>
      <c r="G888" s="71">
        <v>24.25</v>
      </c>
      <c r="H888" s="119">
        <f t="shared" si="127"/>
        <v>5.434782608695652E-2</v>
      </c>
      <c r="I888" s="71">
        <f t="shared" si="128"/>
        <v>1.1999999999999993</v>
      </c>
      <c r="J888" s="71">
        <f t="shared" si="129"/>
        <v>1.25</v>
      </c>
      <c r="K888" s="120">
        <v>3</v>
      </c>
      <c r="M888" s="58" t="str">
        <f t="shared" si="120"/>
        <v>First Hawaiian</v>
      </c>
    </row>
    <row r="889" spans="1:18" s="67" customFormat="1">
      <c r="A889" s="66">
        <v>42587</v>
      </c>
      <c r="B889" s="67" t="s">
        <v>6947</v>
      </c>
      <c r="C889" s="297" t="s">
        <v>6948</v>
      </c>
      <c r="D889" s="122" t="s">
        <v>6949</v>
      </c>
      <c r="E889" s="70">
        <v>7.5</v>
      </c>
      <c r="F889" s="71">
        <v>8.1300000000000008</v>
      </c>
      <c r="G889" s="71">
        <v>8.08</v>
      </c>
      <c r="H889" s="119">
        <f t="shared" si="127"/>
        <v>7.7333333333333337E-2</v>
      </c>
      <c r="I889" s="71">
        <f t="shared" si="128"/>
        <v>0.63000000000000078</v>
      </c>
      <c r="J889" s="71">
        <f t="shared" si="129"/>
        <v>0.58000000000000007</v>
      </c>
      <c r="K889" s="120">
        <v>1</v>
      </c>
      <c r="M889" s="58" t="str">
        <f t="shared" si="120"/>
        <v>Atomera</v>
      </c>
    </row>
    <row r="890" spans="1:18" s="59" customFormat="1" ht="15.6">
      <c r="A890" s="66">
        <v>42587</v>
      </c>
      <c r="B890" s="67" t="s">
        <v>6950</v>
      </c>
      <c r="C890" s="297" t="s">
        <v>2900</v>
      </c>
      <c r="D890" s="122" t="s">
        <v>5755</v>
      </c>
      <c r="E890" s="70">
        <v>10</v>
      </c>
      <c r="F890" s="71">
        <v>9.25</v>
      </c>
      <c r="G890" s="71">
        <v>9.1999999999999993</v>
      </c>
      <c r="H890" s="119">
        <f t="shared" si="127"/>
        <v>-8.0000000000000071E-2</v>
      </c>
      <c r="I890" s="71">
        <f t="shared" si="128"/>
        <v>-0.75</v>
      </c>
      <c r="J890" s="71">
        <f t="shared" si="129"/>
        <v>-0.80000000000000071</v>
      </c>
      <c r="K890" s="120">
        <v>1</v>
      </c>
      <c r="L890" s="67"/>
      <c r="M890" s="58" t="str">
        <f t="shared" si="120"/>
        <v>Gemphire Therapeutics</v>
      </c>
    </row>
    <row r="891" spans="1:18" s="59" customFormat="1" ht="15.6">
      <c r="A891" s="66">
        <v>42593</v>
      </c>
      <c r="B891" s="67" t="s">
        <v>6932</v>
      </c>
      <c r="C891" s="297" t="s">
        <v>6933</v>
      </c>
      <c r="D891" s="122" t="s">
        <v>6934</v>
      </c>
      <c r="E891" s="70">
        <v>23</v>
      </c>
      <c r="F891" s="71">
        <v>28.15</v>
      </c>
      <c r="G891" s="71">
        <v>27.79</v>
      </c>
      <c r="H891" s="119">
        <f t="shared" si="127"/>
        <v>0.20826086956521736</v>
      </c>
      <c r="I891" s="71">
        <f t="shared" si="128"/>
        <v>5.1499999999999986</v>
      </c>
      <c r="J891" s="71">
        <f t="shared" si="129"/>
        <v>4.7899999999999991</v>
      </c>
      <c r="K891" s="120">
        <v>3</v>
      </c>
      <c r="L891" s="253"/>
      <c r="M891" s="58" t="str">
        <f t="shared" si="120"/>
        <v>Medpace Holdings</v>
      </c>
    </row>
    <row r="892" spans="1:18" s="67" customFormat="1">
      <c r="A892" s="66">
        <v>42593</v>
      </c>
      <c r="B892" s="67" t="s">
        <v>6935</v>
      </c>
      <c r="C892" s="297" t="s">
        <v>6936</v>
      </c>
      <c r="D892" s="122" t="s">
        <v>6937</v>
      </c>
      <c r="E892" s="70">
        <v>12</v>
      </c>
      <c r="F892" s="71">
        <v>12</v>
      </c>
      <c r="G892" s="71">
        <v>11.7</v>
      </c>
      <c r="H892" s="119">
        <f t="shared" si="127"/>
        <v>-2.500000000000006E-2</v>
      </c>
      <c r="I892" s="71">
        <f t="shared" si="128"/>
        <v>0</v>
      </c>
      <c r="J892" s="71">
        <f t="shared" si="129"/>
        <v>-0.30000000000000071</v>
      </c>
      <c r="K892" s="120">
        <v>1</v>
      </c>
      <c r="L892" s="253"/>
      <c r="M892" s="58" t="str">
        <f t="shared" si="120"/>
        <v>Protagonist Therapeutics</v>
      </c>
    </row>
    <row r="893" spans="1:18" s="67" customFormat="1" ht="15" customHeight="1">
      <c r="A893" s="66">
        <v>42594</v>
      </c>
      <c r="B893" s="67" t="s">
        <v>6938</v>
      </c>
      <c r="C893" s="297" t="s">
        <v>6939</v>
      </c>
      <c r="D893" s="122" t="s">
        <v>6940</v>
      </c>
      <c r="E893" s="70">
        <v>8</v>
      </c>
      <c r="F893" s="71">
        <v>8</v>
      </c>
      <c r="G893" s="71">
        <v>8</v>
      </c>
      <c r="H893" s="119">
        <f t="shared" si="127"/>
        <v>0</v>
      </c>
      <c r="I893" s="71">
        <f t="shared" si="128"/>
        <v>0</v>
      </c>
      <c r="J893" s="71">
        <f t="shared" si="129"/>
        <v>0</v>
      </c>
      <c r="K893" s="120">
        <v>1</v>
      </c>
      <c r="M893" s="58" t="str">
        <f t="shared" si="120"/>
        <v>Airgain</v>
      </c>
      <c r="N893" s="120"/>
      <c r="O893" s="120"/>
      <c r="P893" s="119"/>
      <c r="Q893" s="120"/>
      <c r="R893" s="119"/>
    </row>
    <row r="894" spans="1:18" s="67" customFormat="1" ht="15" customHeight="1">
      <c r="A894" s="66">
        <v>42601</v>
      </c>
      <c r="B894" s="67" t="s">
        <v>6951</v>
      </c>
      <c r="C894" s="297" t="s">
        <v>6952</v>
      </c>
      <c r="D894" s="67" t="s">
        <v>4081</v>
      </c>
      <c r="E894" s="70">
        <v>10</v>
      </c>
      <c r="F894" s="71">
        <v>10</v>
      </c>
      <c r="G894" s="71">
        <v>9.9700000000000006</v>
      </c>
      <c r="H894" s="119">
        <f t="shared" si="127"/>
        <v>-2.9999999999999359E-3</v>
      </c>
      <c r="I894" s="71">
        <f t="shared" si="128"/>
        <v>0</v>
      </c>
      <c r="J894" s="71">
        <f t="shared" si="129"/>
        <v>-2.9999999999999361E-2</v>
      </c>
      <c r="K894" s="120">
        <v>1</v>
      </c>
      <c r="L894" s="73"/>
      <c r="M894" s="58" t="str">
        <f t="shared" si="120"/>
        <v>Stellar Acquisition III</v>
      </c>
      <c r="N894" s="120"/>
      <c r="O894" s="120"/>
      <c r="P894" s="119"/>
      <c r="Q894" s="120"/>
      <c r="R894" s="119"/>
    </row>
    <row r="895" spans="1:18" s="67" customFormat="1" ht="15" customHeight="1">
      <c r="A895" s="66">
        <v>42627</v>
      </c>
      <c r="B895" s="264" t="s">
        <v>6953</v>
      </c>
      <c r="C895" s="297" t="s">
        <v>6954</v>
      </c>
      <c r="D895" s="122" t="s">
        <v>1759</v>
      </c>
      <c r="E895" s="71">
        <v>10</v>
      </c>
      <c r="F895" s="71">
        <v>10</v>
      </c>
      <c r="G895" s="71">
        <v>10</v>
      </c>
      <c r="H895" s="119">
        <f t="shared" si="127"/>
        <v>0</v>
      </c>
      <c r="I895" s="71">
        <f t="shared" si="128"/>
        <v>0</v>
      </c>
      <c r="J895" s="71">
        <f t="shared" si="129"/>
        <v>0</v>
      </c>
      <c r="K895" s="120">
        <v>1</v>
      </c>
      <c r="M895" s="58" t="str">
        <f t="shared" si="120"/>
        <v>M I Acquisitions</v>
      </c>
      <c r="N895" s="120"/>
      <c r="O895" s="120"/>
      <c r="P895" s="119"/>
      <c r="Q895" s="120"/>
      <c r="R895" s="119"/>
    </row>
    <row r="896" spans="1:18" s="67" customFormat="1" ht="15" customHeight="1">
      <c r="A896" s="66">
        <v>42628</v>
      </c>
      <c r="B896" s="67" t="s">
        <v>6955</v>
      </c>
      <c r="C896" s="297" t="s">
        <v>6956</v>
      </c>
      <c r="D896" s="67" t="s">
        <v>6957</v>
      </c>
      <c r="E896" s="71">
        <v>22.5</v>
      </c>
      <c r="F896" s="71">
        <v>26.5</v>
      </c>
      <c r="G896" s="71">
        <v>26.2</v>
      </c>
      <c r="H896" s="119">
        <f t="shared" si="127"/>
        <v>0.16444444444444442</v>
      </c>
      <c r="I896" s="71">
        <f t="shared" si="128"/>
        <v>4</v>
      </c>
      <c r="J896" s="71">
        <f t="shared" si="129"/>
        <v>3.6999999999999993</v>
      </c>
      <c r="K896" s="120">
        <v>2</v>
      </c>
      <c r="M896" s="58" t="str">
        <f t="shared" si="120"/>
        <v>Noble Midstream Partners LP</v>
      </c>
      <c r="N896" s="120"/>
      <c r="O896" s="120"/>
      <c r="P896" s="119"/>
      <c r="Q896" s="120"/>
      <c r="R896" s="119"/>
    </row>
    <row r="897" spans="1:18" s="67" customFormat="1" ht="15" customHeight="1">
      <c r="A897" s="66">
        <v>42629</v>
      </c>
      <c r="B897" s="67" t="s">
        <v>6958</v>
      </c>
      <c r="C897" s="297" t="s">
        <v>6959</v>
      </c>
      <c r="D897" s="67" t="s">
        <v>4807</v>
      </c>
      <c r="E897" s="71">
        <v>12</v>
      </c>
      <c r="F897" s="71">
        <v>12.3</v>
      </c>
      <c r="G897" s="71">
        <v>15.25</v>
      </c>
      <c r="H897" s="119">
        <f t="shared" si="127"/>
        <v>0.27083333333333331</v>
      </c>
      <c r="I897" s="71">
        <f t="shared" si="128"/>
        <v>0.30000000000000071</v>
      </c>
      <c r="J897" s="71">
        <f t="shared" si="129"/>
        <v>3.25</v>
      </c>
      <c r="K897" s="120">
        <v>1</v>
      </c>
      <c r="M897" s="58" t="str">
        <f t="shared" si="120"/>
        <v>Everbridge</v>
      </c>
      <c r="N897" s="120"/>
      <c r="O897" s="120"/>
      <c r="P897" s="119"/>
      <c r="Q897" s="120"/>
      <c r="R897" s="119"/>
    </row>
    <row r="898" spans="1:18" s="67" customFormat="1" ht="15" customHeight="1">
      <c r="A898" s="66">
        <v>42629</v>
      </c>
      <c r="B898" s="67" t="s">
        <v>6960</v>
      </c>
      <c r="C898" s="297" t="s">
        <v>6961</v>
      </c>
      <c r="D898" s="69" t="s">
        <v>6962</v>
      </c>
      <c r="E898" s="71">
        <v>19</v>
      </c>
      <c r="F898" s="71">
        <v>21.15</v>
      </c>
      <c r="G898" s="71">
        <v>20.75</v>
      </c>
      <c r="H898" s="119">
        <f t="shared" si="127"/>
        <v>9.2105263157894732E-2</v>
      </c>
      <c r="I898" s="71">
        <f t="shared" si="128"/>
        <v>2.1499999999999986</v>
      </c>
      <c r="J898" s="71">
        <f t="shared" si="129"/>
        <v>1.75</v>
      </c>
      <c r="K898" s="120">
        <v>2</v>
      </c>
      <c r="M898" s="58" t="str">
        <f t="shared" si="120"/>
        <v>FB Financial</v>
      </c>
      <c r="N898" s="120"/>
      <c r="O898" s="120"/>
      <c r="P898" s="119"/>
      <c r="Q898" s="120"/>
      <c r="R898" s="119"/>
    </row>
    <row r="899" spans="1:18" s="67" customFormat="1" ht="15" customHeight="1">
      <c r="A899" s="66">
        <v>42629</v>
      </c>
      <c r="B899" s="67" t="s">
        <v>6963</v>
      </c>
      <c r="C899" s="297" t="s">
        <v>6964</v>
      </c>
      <c r="D899" s="69" t="s">
        <v>6021</v>
      </c>
      <c r="E899" s="71">
        <v>10</v>
      </c>
      <c r="F899" s="71">
        <v>10.06</v>
      </c>
      <c r="G899" s="71">
        <v>10.050000000000001</v>
      </c>
      <c r="H899" s="119">
        <f t="shared" si="127"/>
        <v>5.0000000000000712E-3</v>
      </c>
      <c r="I899" s="71">
        <f t="shared" si="128"/>
        <v>6.0000000000000497E-2</v>
      </c>
      <c r="J899" s="71">
        <f t="shared" si="129"/>
        <v>5.0000000000000711E-2</v>
      </c>
      <c r="K899" s="120">
        <v>1</v>
      </c>
      <c r="M899" s="58" t="str">
        <f t="shared" ref="M899:M962" si="130">TRIM(B899)</f>
        <v>Saban Capital Acquisition (SCACU) (u)</v>
      </c>
      <c r="N899" s="120"/>
      <c r="O899" s="120"/>
      <c r="P899" s="119"/>
      <c r="Q899" s="120"/>
      <c r="R899" s="119"/>
    </row>
    <row r="900" spans="1:18" s="67" customFormat="1" ht="15" customHeight="1">
      <c r="A900" s="66">
        <v>42634</v>
      </c>
      <c r="B900" s="67" t="s">
        <v>6965</v>
      </c>
      <c r="C900" s="297" t="s">
        <v>6966</v>
      </c>
      <c r="D900" s="122" t="s">
        <v>2223</v>
      </c>
      <c r="E900" s="71">
        <v>11</v>
      </c>
      <c r="F900" s="71">
        <v>14.4</v>
      </c>
      <c r="G900" s="71">
        <v>18.100000000000001</v>
      </c>
      <c r="H900" s="119">
        <f t="shared" si="127"/>
        <v>0.64545454545454561</v>
      </c>
      <c r="I900" s="71">
        <f t="shared" si="128"/>
        <v>3.4000000000000004</v>
      </c>
      <c r="J900" s="71">
        <f t="shared" si="129"/>
        <v>7.1000000000000014</v>
      </c>
      <c r="K900" s="120">
        <v>3</v>
      </c>
      <c r="M900" s="58" t="str">
        <f t="shared" si="130"/>
        <v>Novan</v>
      </c>
      <c r="N900" s="120"/>
      <c r="O900" s="120"/>
      <c r="P900" s="119"/>
      <c r="Q900" s="120"/>
      <c r="R900" s="119"/>
    </row>
    <row r="901" spans="1:18" s="67" customFormat="1" ht="15" customHeight="1">
      <c r="A901" s="66">
        <v>42634</v>
      </c>
      <c r="B901" s="67" t="s">
        <v>6967</v>
      </c>
      <c r="C901" s="297" t="s">
        <v>6968</v>
      </c>
      <c r="D901" s="122" t="s">
        <v>6969</v>
      </c>
      <c r="E901" s="71">
        <v>18</v>
      </c>
      <c r="F901" s="71">
        <v>28.75</v>
      </c>
      <c r="G901" s="71">
        <v>30.1</v>
      </c>
      <c r="H901" s="119">
        <f t="shared" si="127"/>
        <v>0.67222222222222228</v>
      </c>
      <c r="I901" s="71">
        <f t="shared" si="128"/>
        <v>10.75</v>
      </c>
      <c r="J901" s="71">
        <f t="shared" si="129"/>
        <v>12.100000000000001</v>
      </c>
      <c r="K901" s="120">
        <v>3</v>
      </c>
      <c r="M901" s="58" t="str">
        <f t="shared" si="130"/>
        <v>The Trade Desk</v>
      </c>
      <c r="N901" s="120"/>
      <c r="O901" s="120"/>
      <c r="P901" s="119"/>
      <c r="Q901" s="120"/>
      <c r="R901" s="119"/>
    </row>
    <row r="902" spans="1:18" s="67" customFormat="1" ht="15" customHeight="1">
      <c r="A902" s="66">
        <v>42635</v>
      </c>
      <c r="B902" s="67" t="s">
        <v>6970</v>
      </c>
      <c r="C902" s="297" t="s">
        <v>6971</v>
      </c>
      <c r="D902" s="122" t="s">
        <v>6972</v>
      </c>
      <c r="E902" s="71">
        <v>15</v>
      </c>
      <c r="F902" s="71">
        <v>16.559999999999999</v>
      </c>
      <c r="G902" s="71">
        <v>15.9</v>
      </c>
      <c r="H902" s="119">
        <f t="shared" si="127"/>
        <v>6.0000000000000026E-2</v>
      </c>
      <c r="I902" s="71">
        <f t="shared" si="128"/>
        <v>1.5599999999999987</v>
      </c>
      <c r="J902" s="71">
        <f t="shared" si="129"/>
        <v>0.90000000000000036</v>
      </c>
      <c r="K902" s="120">
        <v>2</v>
      </c>
      <c r="L902" s="123"/>
      <c r="M902" s="58" t="str">
        <f t="shared" si="130"/>
        <v>CapStar Financial Holdings</v>
      </c>
      <c r="N902" s="120"/>
      <c r="O902" s="120"/>
      <c r="P902" s="119"/>
      <c r="Q902" s="120"/>
      <c r="R902" s="119"/>
    </row>
    <row r="903" spans="1:18" s="67" customFormat="1" ht="15" customHeight="1">
      <c r="A903" s="66">
        <v>42635</v>
      </c>
      <c r="B903" s="67" t="s">
        <v>6973</v>
      </c>
      <c r="C903" s="297" t="s">
        <v>6974</v>
      </c>
      <c r="D903" s="69" t="s">
        <v>5258</v>
      </c>
      <c r="E903" s="71">
        <v>17</v>
      </c>
      <c r="F903" s="71">
        <v>24</v>
      </c>
      <c r="G903" s="71">
        <v>26.5</v>
      </c>
      <c r="H903" s="119">
        <f t="shared" si="127"/>
        <v>0.55882352941176472</v>
      </c>
      <c r="I903" s="71">
        <f t="shared" si="128"/>
        <v>7</v>
      </c>
      <c r="J903" s="71">
        <f t="shared" si="129"/>
        <v>9.5</v>
      </c>
      <c r="K903" s="120">
        <v>3</v>
      </c>
      <c r="M903" s="58" t="str">
        <f t="shared" si="130"/>
        <v>e.l.f. Beauty</v>
      </c>
      <c r="N903" s="120"/>
      <c r="O903" s="120"/>
      <c r="P903" s="119"/>
      <c r="Q903" s="120"/>
      <c r="R903" s="119"/>
    </row>
    <row r="904" spans="1:18" s="67" customFormat="1" ht="15" customHeight="1">
      <c r="A904" s="66">
        <v>42636</v>
      </c>
      <c r="B904" s="67" t="s">
        <v>6975</v>
      </c>
      <c r="C904" s="297" t="s">
        <v>6976</v>
      </c>
      <c r="D904" s="69" t="s">
        <v>6977</v>
      </c>
      <c r="E904" s="71">
        <v>11</v>
      </c>
      <c r="F904" s="71">
        <v>14.11</v>
      </c>
      <c r="G904" s="71">
        <v>15.66</v>
      </c>
      <c r="H904" s="119">
        <f t="shared" si="127"/>
        <v>0.42363636363636364</v>
      </c>
      <c r="I904" s="71">
        <f t="shared" si="128"/>
        <v>3.1099999999999994</v>
      </c>
      <c r="J904" s="71">
        <f t="shared" si="129"/>
        <v>4.66</v>
      </c>
      <c r="K904" s="120">
        <v>3</v>
      </c>
      <c r="L904" s="123"/>
      <c r="M904" s="58" t="str">
        <f t="shared" si="130"/>
        <v>AC Immune SA</v>
      </c>
      <c r="N904" s="120"/>
      <c r="O904" s="120"/>
      <c r="P904" s="119"/>
      <c r="Q904" s="120"/>
      <c r="R904" s="119"/>
    </row>
    <row r="905" spans="1:18" s="67" customFormat="1" ht="15" customHeight="1">
      <c r="A905" s="66">
        <v>42636</v>
      </c>
      <c r="B905" s="67" t="s">
        <v>6978</v>
      </c>
      <c r="C905" s="297" t="s">
        <v>5022</v>
      </c>
      <c r="D905" s="122" t="s">
        <v>5436</v>
      </c>
      <c r="E905" s="71">
        <v>16</v>
      </c>
      <c r="F905" s="71">
        <v>23.4</v>
      </c>
      <c r="G905" s="71">
        <v>22.5</v>
      </c>
      <c r="H905" s="119">
        <f t="shared" si="127"/>
        <v>0.40625</v>
      </c>
      <c r="I905" s="71">
        <f t="shared" si="128"/>
        <v>7.3999999999999986</v>
      </c>
      <c r="J905" s="71">
        <f t="shared" si="129"/>
        <v>6.5</v>
      </c>
      <c r="K905" s="120">
        <v>3</v>
      </c>
      <c r="L905" s="59"/>
      <c r="M905" s="58" t="str">
        <f t="shared" si="130"/>
        <v>Apptio</v>
      </c>
      <c r="N905" s="120"/>
      <c r="O905" s="120"/>
      <c r="P905" s="119"/>
      <c r="Q905" s="120"/>
      <c r="R905" s="119"/>
    </row>
    <row r="906" spans="1:18" s="67" customFormat="1" ht="15" customHeight="1">
      <c r="A906" s="66">
        <v>42636</v>
      </c>
      <c r="B906" s="67" t="s">
        <v>6979</v>
      </c>
      <c r="C906" s="297" t="s">
        <v>6980</v>
      </c>
      <c r="D906" s="67" t="s">
        <v>6981</v>
      </c>
      <c r="E906" s="71">
        <v>13</v>
      </c>
      <c r="F906" s="71">
        <v>15.25</v>
      </c>
      <c r="G906" s="71">
        <v>15.75</v>
      </c>
      <c r="H906" s="119">
        <f t="shared" si="127"/>
        <v>0.21153846153846154</v>
      </c>
      <c r="I906" s="71">
        <f t="shared" si="128"/>
        <v>2.25</v>
      </c>
      <c r="J906" s="71">
        <f t="shared" si="129"/>
        <v>2.75</v>
      </c>
      <c r="K906" s="120">
        <v>2</v>
      </c>
      <c r="L906" s="59"/>
      <c r="M906" s="58" t="str">
        <f t="shared" si="130"/>
        <v>Gridsum</v>
      </c>
      <c r="N906" s="120"/>
      <c r="O906" s="120"/>
      <c r="P906" s="119"/>
      <c r="Q906" s="120"/>
      <c r="R906" s="119"/>
    </row>
    <row r="907" spans="1:18" s="67" customFormat="1" ht="15" customHeight="1">
      <c r="A907" s="66">
        <v>42636</v>
      </c>
      <c r="B907" s="67" t="s">
        <v>6982</v>
      </c>
      <c r="C907" s="297" t="s">
        <v>6983</v>
      </c>
      <c r="D907" s="122" t="s">
        <v>6984</v>
      </c>
      <c r="E907" s="71">
        <v>22</v>
      </c>
      <c r="F907" s="71">
        <v>24.1</v>
      </c>
      <c r="G907" s="71">
        <v>23.1</v>
      </c>
      <c r="H907" s="119">
        <f t="shared" si="127"/>
        <v>5.0000000000000065E-2</v>
      </c>
      <c r="I907" s="71">
        <f t="shared" si="128"/>
        <v>2.1000000000000014</v>
      </c>
      <c r="J907" s="71">
        <f t="shared" si="129"/>
        <v>1.1000000000000014</v>
      </c>
      <c r="K907" s="120">
        <v>3</v>
      </c>
      <c r="M907" s="58" t="str">
        <f t="shared" si="130"/>
        <v>Valvoline</v>
      </c>
      <c r="N907" s="120"/>
      <c r="O907" s="120"/>
      <c r="P907" s="119"/>
      <c r="Q907" s="120"/>
      <c r="R907" s="119"/>
    </row>
    <row r="908" spans="1:18" s="67" customFormat="1" ht="15" customHeight="1">
      <c r="A908" s="66">
        <v>42642</v>
      </c>
      <c r="B908" s="67" t="s">
        <v>6985</v>
      </c>
      <c r="C908" s="297" t="s">
        <v>6986</v>
      </c>
      <c r="D908" s="265" t="s">
        <v>4293</v>
      </c>
      <c r="E908" s="71">
        <v>9</v>
      </c>
      <c r="F908" s="71">
        <v>9.2100000000000009</v>
      </c>
      <c r="G908" s="71">
        <v>9.18</v>
      </c>
      <c r="H908" s="119">
        <f>(G908-E908)/E908</f>
        <v>1.9999999999999969E-2</v>
      </c>
      <c r="I908" s="71">
        <f>(F908-E908)</f>
        <v>0.21000000000000085</v>
      </c>
      <c r="J908" s="71">
        <f>G908-E908</f>
        <v>0.17999999999999972</v>
      </c>
      <c r="K908" s="120">
        <v>1</v>
      </c>
      <c r="M908" s="58" t="str">
        <f t="shared" si="130"/>
        <v>Fulgent Genetics</v>
      </c>
      <c r="N908" s="120"/>
      <c r="O908" s="120"/>
      <c r="P908" s="119"/>
      <c r="Q908" s="120"/>
      <c r="R908" s="119"/>
    </row>
    <row r="909" spans="1:18" s="67" customFormat="1" ht="15" customHeight="1">
      <c r="A909" s="66">
        <v>42642</v>
      </c>
      <c r="B909" s="67" t="s">
        <v>6987</v>
      </c>
      <c r="C909" s="297" t="s">
        <v>399</v>
      </c>
      <c r="D909" s="69" t="s">
        <v>6988</v>
      </c>
      <c r="E909" s="71">
        <v>12</v>
      </c>
      <c r="F909" s="71">
        <v>11.5</v>
      </c>
      <c r="G909" s="71">
        <v>11.59</v>
      </c>
      <c r="H909" s="119">
        <f>(G909-E909)/E909</f>
        <v>-3.4166666666666679E-2</v>
      </c>
      <c r="I909" s="71">
        <f>(F909-E909)</f>
        <v>-0.5</v>
      </c>
      <c r="J909" s="71">
        <f>G909-E909</f>
        <v>-0.41000000000000014</v>
      </c>
      <c r="K909" s="120">
        <v>1</v>
      </c>
      <c r="M909" s="58" t="str">
        <f t="shared" si="130"/>
        <v>MedEquities Realty Trust</v>
      </c>
      <c r="N909" s="120"/>
      <c r="O909" s="120"/>
      <c r="P909" s="119"/>
      <c r="Q909" s="120"/>
      <c r="R909" s="119"/>
    </row>
    <row r="910" spans="1:18" s="67" customFormat="1" ht="15" customHeight="1">
      <c r="A910" s="66">
        <v>42642</v>
      </c>
      <c r="B910" s="67" t="s">
        <v>6989</v>
      </c>
      <c r="C910" s="297" t="s">
        <v>6990</v>
      </c>
      <c r="D910" s="69" t="s">
        <v>6991</v>
      </c>
      <c r="E910" s="71">
        <v>12</v>
      </c>
      <c r="F910" s="71">
        <v>14.7</v>
      </c>
      <c r="G910" s="71">
        <v>14.88</v>
      </c>
      <c r="H910" s="119">
        <f>(G910-E910)/E910</f>
        <v>0.24000000000000007</v>
      </c>
      <c r="I910" s="71">
        <f>(F910-E910)</f>
        <v>2.6999999999999993</v>
      </c>
      <c r="J910" s="71">
        <f>G910-E910</f>
        <v>2.8800000000000008</v>
      </c>
      <c r="K910" s="120">
        <v>3</v>
      </c>
      <c r="M910" s="58" t="str">
        <f t="shared" si="130"/>
        <v>Tabula Rasa HealthCare</v>
      </c>
      <c r="N910" s="120"/>
      <c r="O910" s="120"/>
      <c r="P910" s="119"/>
      <c r="Q910" s="120"/>
      <c r="R910" s="119"/>
    </row>
    <row r="911" spans="1:18" s="67" customFormat="1" ht="15" customHeight="1">
      <c r="A911" s="66">
        <v>42643</v>
      </c>
      <c r="B911" s="67" t="s">
        <v>6992</v>
      </c>
      <c r="C911" s="297" t="s">
        <v>6993</v>
      </c>
      <c r="D911" s="67" t="s">
        <v>6994</v>
      </c>
      <c r="E911" s="71">
        <v>16</v>
      </c>
      <c r="F911" s="71">
        <v>26.5</v>
      </c>
      <c r="G911" s="71">
        <v>37</v>
      </c>
      <c r="H911" s="119">
        <f>(G911-E911)/E911</f>
        <v>1.3125</v>
      </c>
      <c r="I911" s="71">
        <f>(F911-E911)</f>
        <v>10.5</v>
      </c>
      <c r="J911" s="71">
        <f>G911-E911</f>
        <v>21</v>
      </c>
      <c r="K911" s="120">
        <v>3</v>
      </c>
      <c r="M911" s="58" t="str">
        <f t="shared" si="130"/>
        <v>Nutanix</v>
      </c>
      <c r="N911" s="120"/>
      <c r="O911" s="120"/>
      <c r="P911" s="119"/>
      <c r="Q911" s="120"/>
      <c r="R911" s="119"/>
    </row>
    <row r="912" spans="1:18" s="67" customFormat="1" ht="15" customHeight="1">
      <c r="A912" s="66">
        <v>42649</v>
      </c>
      <c r="B912" s="67" t="s">
        <v>6995</v>
      </c>
      <c r="C912" s="297" t="s">
        <v>6996</v>
      </c>
      <c r="D912" s="67" t="s">
        <v>6997</v>
      </c>
      <c r="E912" s="71">
        <v>18</v>
      </c>
      <c r="F912" s="71">
        <v>20.5</v>
      </c>
      <c r="G912" s="71">
        <v>20</v>
      </c>
      <c r="H912" s="119">
        <f t="shared" ref="H912:H932" si="131">(G912-E912)/E912</f>
        <v>0.1111111111111111</v>
      </c>
      <c r="I912" s="71">
        <f t="shared" ref="I912:I932" si="132">(F912-E912)</f>
        <v>2.5</v>
      </c>
      <c r="J912" s="71">
        <f t="shared" ref="J912:J932" si="133">G912-E912</f>
        <v>2</v>
      </c>
      <c r="K912" s="120">
        <v>1</v>
      </c>
      <c r="L912" s="123" t="s">
        <v>3006</v>
      </c>
      <c r="M912" s="58" t="str">
        <f t="shared" si="130"/>
        <v>Advanced Disposal Services</v>
      </c>
      <c r="N912" s="120"/>
      <c r="O912" s="120"/>
      <c r="P912" s="119"/>
      <c r="Q912" s="120"/>
      <c r="R912" s="119"/>
    </row>
    <row r="913" spans="1:18" s="67" customFormat="1" ht="15" customHeight="1">
      <c r="A913" s="66">
        <v>42649</v>
      </c>
      <c r="B913" s="67" t="s">
        <v>6998</v>
      </c>
      <c r="C913" s="297" t="s">
        <v>6999</v>
      </c>
      <c r="D913" s="122" t="s">
        <v>7000</v>
      </c>
      <c r="E913" s="71">
        <v>18</v>
      </c>
      <c r="F913" s="71">
        <v>21</v>
      </c>
      <c r="G913" s="71">
        <v>21.95</v>
      </c>
      <c r="H913" s="119">
        <f t="shared" si="131"/>
        <v>0.21944444444444441</v>
      </c>
      <c r="I913" s="71">
        <f t="shared" si="132"/>
        <v>3</v>
      </c>
      <c r="J913" s="71">
        <f t="shared" si="133"/>
        <v>3.9499999999999993</v>
      </c>
      <c r="K913" s="120">
        <v>1</v>
      </c>
      <c r="L913" s="123" t="s">
        <v>3006</v>
      </c>
      <c r="M913" s="58" t="str">
        <f t="shared" si="130"/>
        <v>AquaVenture Holdings</v>
      </c>
      <c r="N913" s="120"/>
      <c r="O913" s="120"/>
      <c r="P913" s="119"/>
      <c r="Q913" s="120"/>
      <c r="R913" s="119"/>
    </row>
    <row r="914" spans="1:18" s="67" customFormat="1" ht="15" customHeight="1">
      <c r="A914" s="66">
        <v>42649</v>
      </c>
      <c r="B914" s="67" t="s">
        <v>7001</v>
      </c>
      <c r="C914" s="297" t="s">
        <v>5757</v>
      </c>
      <c r="D914" s="67" t="s">
        <v>7002</v>
      </c>
      <c r="E914" s="71">
        <v>18</v>
      </c>
      <c r="F914" s="71">
        <v>35</v>
      </c>
      <c r="G914" s="71">
        <v>33.090000000000003</v>
      </c>
      <c r="H914" s="119">
        <f t="shared" si="131"/>
        <v>0.83833333333333349</v>
      </c>
      <c r="I914" s="71">
        <f t="shared" si="132"/>
        <v>17</v>
      </c>
      <c r="J914" s="71">
        <f t="shared" si="133"/>
        <v>15.090000000000003</v>
      </c>
      <c r="K914" s="120">
        <v>3</v>
      </c>
      <c r="M914" s="58" t="str">
        <f t="shared" si="130"/>
        <v>Coupa Software</v>
      </c>
      <c r="N914" s="120"/>
      <c r="O914" s="120"/>
      <c r="P914" s="119"/>
      <c r="Q914" s="120"/>
      <c r="R914" s="119"/>
    </row>
    <row r="915" spans="1:18" s="67" customFormat="1" ht="15" customHeight="1">
      <c r="A915" s="66">
        <v>42649</v>
      </c>
      <c r="B915" s="67" t="s">
        <v>7003</v>
      </c>
      <c r="C915" s="297" t="s">
        <v>7004</v>
      </c>
      <c r="D915" s="67" t="s">
        <v>7005</v>
      </c>
      <c r="E915" s="71">
        <v>15</v>
      </c>
      <c r="F915" s="71">
        <v>15.21</v>
      </c>
      <c r="G915" s="71">
        <v>15</v>
      </c>
      <c r="H915" s="119">
        <f t="shared" si="131"/>
        <v>0</v>
      </c>
      <c r="I915" s="71">
        <f t="shared" si="132"/>
        <v>0.21000000000000085</v>
      </c>
      <c r="J915" s="71">
        <f t="shared" si="133"/>
        <v>0</v>
      </c>
      <c r="K915" s="120">
        <v>1</v>
      </c>
      <c r="M915" s="58" t="str">
        <f t="shared" si="130"/>
        <v>Obalon Therapeutics</v>
      </c>
      <c r="N915" s="120"/>
      <c r="O915" s="120"/>
      <c r="P915" s="119"/>
      <c r="Q915" s="120"/>
      <c r="R915" s="119"/>
    </row>
    <row r="916" spans="1:18" s="67" customFormat="1" ht="15" customHeight="1">
      <c r="A916" s="66">
        <v>42650</v>
      </c>
      <c r="B916" s="67" t="s">
        <v>7006</v>
      </c>
      <c r="C916" s="297" t="s">
        <v>7007</v>
      </c>
      <c r="D916" s="67" t="s">
        <v>5947</v>
      </c>
      <c r="E916" s="71">
        <v>22</v>
      </c>
      <c r="F916" s="71">
        <v>23.75</v>
      </c>
      <c r="G916" s="71">
        <v>22.5</v>
      </c>
      <c r="H916" s="119">
        <f t="shared" si="131"/>
        <v>2.2727272727272728E-2</v>
      </c>
      <c r="I916" s="71">
        <f t="shared" si="132"/>
        <v>1.75</v>
      </c>
      <c r="J916" s="71">
        <f t="shared" si="133"/>
        <v>0.5</v>
      </c>
      <c r="K916" s="120">
        <v>3</v>
      </c>
      <c r="M916" s="58" t="str">
        <f t="shared" si="130"/>
        <v>Camping World Holdings</v>
      </c>
      <c r="N916" s="120"/>
      <c r="O916" s="120"/>
      <c r="P916" s="119"/>
      <c r="Q916" s="120"/>
      <c r="R916" s="119"/>
    </row>
    <row r="917" spans="1:18" s="67" customFormat="1" ht="15" customHeight="1">
      <c r="A917" s="66">
        <v>42650</v>
      </c>
      <c r="B917" s="67" t="s">
        <v>7008</v>
      </c>
      <c r="C917" s="297" t="s">
        <v>7009</v>
      </c>
      <c r="D917" s="122" t="s">
        <v>7010</v>
      </c>
      <c r="E917" s="71">
        <v>8</v>
      </c>
      <c r="F917" s="71">
        <v>9.1</v>
      </c>
      <c r="G917" s="71">
        <v>8.02</v>
      </c>
      <c r="H917" s="119">
        <f t="shared" si="131"/>
        <v>2.4999999999999467E-3</v>
      </c>
      <c r="I917" s="71">
        <f t="shared" si="132"/>
        <v>1.0999999999999996</v>
      </c>
      <c r="J917" s="71">
        <f t="shared" si="133"/>
        <v>1.9999999999999574E-2</v>
      </c>
      <c r="K917" s="120">
        <v>1</v>
      </c>
      <c r="M917" s="58" t="str">
        <f t="shared" si="130"/>
        <v>Everspin Technologies</v>
      </c>
      <c r="N917" s="120"/>
      <c r="O917" s="120"/>
      <c r="P917" s="119"/>
      <c r="Q917" s="120"/>
      <c r="R917" s="119"/>
    </row>
    <row r="918" spans="1:18" s="67" customFormat="1" ht="15" customHeight="1">
      <c r="A918" s="66">
        <v>42654</v>
      </c>
      <c r="B918" s="67" t="s">
        <v>7011</v>
      </c>
      <c r="C918" s="297" t="s">
        <v>7012</v>
      </c>
      <c r="D918" s="122" t="s">
        <v>1215</v>
      </c>
      <c r="E918" s="71">
        <v>10</v>
      </c>
      <c r="F918" s="71">
        <v>9.82</v>
      </c>
      <c r="G918" s="71">
        <v>9.86</v>
      </c>
      <c r="H918" s="119">
        <f t="shared" si="131"/>
        <v>-1.4000000000000058E-2</v>
      </c>
      <c r="I918" s="71">
        <f t="shared" si="132"/>
        <v>-0.17999999999999972</v>
      </c>
      <c r="J918" s="71">
        <f t="shared" si="133"/>
        <v>-0.14000000000000057</v>
      </c>
      <c r="K918" s="120">
        <v>1</v>
      </c>
      <c r="M918" s="58" t="str">
        <f t="shared" si="130"/>
        <v>Avista Healthcare Public Acquisition (AHPAU) (u)</v>
      </c>
      <c r="N918" s="120"/>
      <c r="O918" s="120"/>
      <c r="P918" s="119"/>
      <c r="Q918" s="120"/>
      <c r="R918" s="119"/>
    </row>
    <row r="919" spans="1:18" s="67" customFormat="1" ht="15" customHeight="1">
      <c r="A919" s="66">
        <v>42654</v>
      </c>
      <c r="B919" s="67" t="s">
        <v>7013</v>
      </c>
      <c r="C919" s="297" t="s">
        <v>7014</v>
      </c>
      <c r="D919" s="122" t="s">
        <v>7015</v>
      </c>
      <c r="E919" s="71">
        <v>5.5</v>
      </c>
      <c r="F919" s="71">
        <v>5.0599999999999996</v>
      </c>
      <c r="G919" s="71">
        <v>4.9800000000000004</v>
      </c>
      <c r="H919" s="119">
        <f t="shared" si="131"/>
        <v>-9.4545454545454474E-2</v>
      </c>
      <c r="I919" s="71">
        <f t="shared" si="132"/>
        <v>-0.44000000000000039</v>
      </c>
      <c r="J919" s="71">
        <f t="shared" si="133"/>
        <v>-0.51999999999999957</v>
      </c>
      <c r="K919" s="120">
        <v>1</v>
      </c>
      <c r="M919" s="58" t="str">
        <f t="shared" si="130"/>
        <v>AzurRx BioPharma</v>
      </c>
      <c r="N919" s="120"/>
      <c r="O919" s="120"/>
      <c r="P919" s="119"/>
      <c r="Q919" s="120"/>
      <c r="R919" s="119"/>
    </row>
    <row r="920" spans="1:18" s="67" customFormat="1" ht="15" customHeight="1">
      <c r="A920" s="66">
        <v>42655</v>
      </c>
      <c r="B920" s="67" t="s">
        <v>7016</v>
      </c>
      <c r="C920" s="297" t="s">
        <v>7017</v>
      </c>
      <c r="D920" s="69" t="s">
        <v>5570</v>
      </c>
      <c r="E920" s="71">
        <v>18</v>
      </c>
      <c r="F920" s="71">
        <v>16.12</v>
      </c>
      <c r="G920" s="71">
        <v>14.6</v>
      </c>
      <c r="H920" s="119">
        <f t="shared" si="131"/>
        <v>-0.18888888888888891</v>
      </c>
      <c r="I920" s="71">
        <f t="shared" si="132"/>
        <v>-1.879999999999999</v>
      </c>
      <c r="J920" s="71">
        <f t="shared" si="133"/>
        <v>-3.4000000000000004</v>
      </c>
      <c r="K920" s="120">
        <v>1</v>
      </c>
      <c r="M920" s="58" t="str">
        <f t="shared" si="130"/>
        <v>Azure Power Global</v>
      </c>
      <c r="N920" s="120"/>
      <c r="O920" s="120"/>
      <c r="P920" s="119"/>
      <c r="Q920" s="120"/>
      <c r="R920" s="119"/>
    </row>
    <row r="921" spans="1:18" s="67" customFormat="1" ht="15" customHeight="1">
      <c r="A921" s="66">
        <v>42655</v>
      </c>
      <c r="B921" s="67" t="s">
        <v>7018</v>
      </c>
      <c r="C921" s="297" t="s">
        <v>7019</v>
      </c>
      <c r="D921" s="122" t="s">
        <v>7020</v>
      </c>
      <c r="E921" s="71">
        <v>19</v>
      </c>
      <c r="F921" s="71">
        <v>22.75</v>
      </c>
      <c r="G921" s="71">
        <v>21.85</v>
      </c>
      <c r="H921" s="119">
        <f t="shared" si="131"/>
        <v>0.15000000000000008</v>
      </c>
      <c r="I921" s="71">
        <f t="shared" si="132"/>
        <v>3.75</v>
      </c>
      <c r="J921" s="71">
        <f t="shared" si="133"/>
        <v>2.8500000000000014</v>
      </c>
      <c r="K921" s="120">
        <v>2</v>
      </c>
      <c r="M921" s="58" t="str">
        <f t="shared" si="130"/>
        <v>Extraction Oil &amp; Gas</v>
      </c>
      <c r="N921" s="120"/>
      <c r="O921" s="120"/>
      <c r="P921" s="119"/>
      <c r="Q921" s="120"/>
      <c r="R921" s="119"/>
    </row>
    <row r="922" spans="1:18" s="67" customFormat="1" ht="15" customHeight="1">
      <c r="A922" s="66">
        <v>42657</v>
      </c>
      <c r="B922" s="67" t="s">
        <v>7021</v>
      </c>
      <c r="C922" s="297" t="s">
        <v>7022</v>
      </c>
      <c r="D922" s="69" t="s">
        <v>7023</v>
      </c>
      <c r="E922" s="71">
        <v>15</v>
      </c>
      <c r="F922" s="71">
        <v>13.66</v>
      </c>
      <c r="G922" s="71">
        <v>13.26</v>
      </c>
      <c r="H922" s="119">
        <f t="shared" si="131"/>
        <v>-0.11600000000000002</v>
      </c>
      <c r="I922" s="71">
        <f t="shared" si="132"/>
        <v>-1.3399999999999999</v>
      </c>
      <c r="J922" s="71">
        <f t="shared" si="133"/>
        <v>-1.7400000000000002</v>
      </c>
      <c r="K922" s="120">
        <v>1</v>
      </c>
      <c r="M922" s="58" t="str">
        <f t="shared" si="130"/>
        <v>Mammoth Energy Services</v>
      </c>
      <c r="N922" s="120"/>
      <c r="O922" s="120"/>
      <c r="P922" s="119"/>
      <c r="Q922" s="120"/>
      <c r="R922" s="119"/>
    </row>
    <row r="923" spans="1:18" s="67" customFormat="1" ht="15" customHeight="1">
      <c r="A923" s="66">
        <v>42662</v>
      </c>
      <c r="B923" s="67" t="s">
        <v>7024</v>
      </c>
      <c r="C923" s="297" t="s">
        <v>7025</v>
      </c>
      <c r="D923" s="69" t="s">
        <v>7026</v>
      </c>
      <c r="E923" s="71">
        <v>14</v>
      </c>
      <c r="F923" s="71">
        <v>15</v>
      </c>
      <c r="G923" s="71">
        <v>14.09</v>
      </c>
      <c r="H923" s="119">
        <f t="shared" si="131"/>
        <v>6.428571428571418E-3</v>
      </c>
      <c r="I923" s="71">
        <f t="shared" si="132"/>
        <v>1</v>
      </c>
      <c r="J923" s="71">
        <f t="shared" si="133"/>
        <v>8.9999999999999858E-2</v>
      </c>
      <c r="K923" s="120">
        <v>1</v>
      </c>
      <c r="M923" s="58" t="str">
        <f t="shared" si="130"/>
        <v>CRISPR Therapeutics AG</v>
      </c>
      <c r="N923" s="120"/>
      <c r="O923" s="120"/>
      <c r="P923" s="119"/>
      <c r="Q923" s="120"/>
      <c r="R923" s="119"/>
    </row>
    <row r="924" spans="1:18" s="67" customFormat="1" ht="15" customHeight="1">
      <c r="A924" s="66">
        <v>42663</v>
      </c>
      <c r="B924" s="67" t="s">
        <v>7027</v>
      </c>
      <c r="C924" s="297" t="s">
        <v>7028</v>
      </c>
      <c r="D924" s="122" t="s">
        <v>7029</v>
      </c>
      <c r="E924" s="71">
        <v>18</v>
      </c>
      <c r="F924" s="71">
        <v>16.61</v>
      </c>
      <c r="G924" s="71">
        <v>16.5</v>
      </c>
      <c r="H924" s="119">
        <f t="shared" si="131"/>
        <v>-8.3333333333333329E-2</v>
      </c>
      <c r="I924" s="71">
        <f t="shared" si="132"/>
        <v>-1.3900000000000006</v>
      </c>
      <c r="J924" s="71">
        <f t="shared" si="133"/>
        <v>-1.5</v>
      </c>
      <c r="K924" s="120">
        <v>1</v>
      </c>
      <c r="M924" s="58" t="str">
        <f t="shared" si="130"/>
        <v>Forterra</v>
      </c>
      <c r="N924" s="120"/>
      <c r="O924" s="120"/>
      <c r="P924" s="119"/>
      <c r="Q924" s="120"/>
      <c r="R924" s="119"/>
    </row>
    <row r="925" spans="1:18" s="67" customFormat="1" ht="15" customHeight="1">
      <c r="A925" s="66">
        <v>42663</v>
      </c>
      <c r="B925" s="67" t="s">
        <v>7030</v>
      </c>
      <c r="C925" s="297" t="s">
        <v>7031</v>
      </c>
      <c r="D925" s="122" t="s">
        <v>5258</v>
      </c>
      <c r="E925" s="71">
        <v>17</v>
      </c>
      <c r="F925" s="71">
        <v>26.75</v>
      </c>
      <c r="G925" s="71">
        <v>26.05</v>
      </c>
      <c r="H925" s="119">
        <f t="shared" si="131"/>
        <v>0.53235294117647058</v>
      </c>
      <c r="I925" s="71">
        <f t="shared" si="132"/>
        <v>9.75</v>
      </c>
      <c r="J925" s="71">
        <f t="shared" si="133"/>
        <v>9.0500000000000007</v>
      </c>
      <c r="K925" s="120">
        <v>3</v>
      </c>
      <c r="M925" s="58" t="str">
        <f t="shared" si="130"/>
        <v>iRhythm Technologies</v>
      </c>
      <c r="N925" s="120"/>
      <c r="O925" s="120"/>
      <c r="P925" s="119"/>
      <c r="Q925" s="120"/>
      <c r="R925" s="119"/>
    </row>
    <row r="926" spans="1:18" s="67" customFormat="1" ht="15" customHeight="1">
      <c r="A926" s="66">
        <v>42669</v>
      </c>
      <c r="B926" s="67" t="s">
        <v>7032</v>
      </c>
      <c r="C926" s="297" t="s">
        <v>7033</v>
      </c>
      <c r="D926" s="122" t="s">
        <v>5776</v>
      </c>
      <c r="E926" s="71">
        <v>13</v>
      </c>
      <c r="F926" s="71">
        <v>14.16</v>
      </c>
      <c r="G926" s="71">
        <v>13</v>
      </c>
      <c r="H926" s="119">
        <f t="shared" si="131"/>
        <v>0</v>
      </c>
      <c r="I926" s="71">
        <f t="shared" si="132"/>
        <v>1.1600000000000001</v>
      </c>
      <c r="J926" s="71">
        <f t="shared" si="133"/>
        <v>0</v>
      </c>
      <c r="K926" s="120">
        <v>3</v>
      </c>
      <c r="M926" s="58" t="str">
        <f t="shared" si="130"/>
        <v>Ra Pharmaceuticals</v>
      </c>
      <c r="N926" s="120"/>
      <c r="O926" s="120"/>
      <c r="P926" s="119"/>
      <c r="Q926" s="120"/>
      <c r="R926" s="119"/>
    </row>
    <row r="927" spans="1:18" s="67" customFormat="1" ht="15" customHeight="1">
      <c r="A927" s="66">
        <v>42670</v>
      </c>
      <c r="B927" s="67" t="s">
        <v>7034</v>
      </c>
      <c r="C927" s="297" t="s">
        <v>7035</v>
      </c>
      <c r="D927" s="122" t="s">
        <v>1819</v>
      </c>
      <c r="E927" s="71">
        <v>10</v>
      </c>
      <c r="F927" s="71">
        <v>10.039999999999999</v>
      </c>
      <c r="G927" s="71">
        <v>10.050000000000001</v>
      </c>
      <c r="H927" s="119">
        <f t="shared" si="131"/>
        <v>5.0000000000000712E-3</v>
      </c>
      <c r="I927" s="71">
        <f t="shared" si="132"/>
        <v>3.9999999999999147E-2</v>
      </c>
      <c r="J927" s="71">
        <f t="shared" si="133"/>
        <v>5.0000000000000711E-2</v>
      </c>
      <c r="K927" s="120">
        <v>1</v>
      </c>
      <c r="M927" s="58" t="str">
        <f t="shared" si="130"/>
        <v>GTY Technology Holdings</v>
      </c>
      <c r="N927" s="120"/>
      <c r="O927" s="120"/>
      <c r="P927" s="119"/>
      <c r="Q927" s="120"/>
      <c r="R927" s="119"/>
    </row>
    <row r="928" spans="1:18" s="67" customFormat="1" ht="15" customHeight="1">
      <c r="A928" s="66">
        <v>42670</v>
      </c>
      <c r="B928" s="67" t="s">
        <v>7036</v>
      </c>
      <c r="C928" s="297" t="s">
        <v>7037</v>
      </c>
      <c r="D928" s="122" t="s">
        <v>7038</v>
      </c>
      <c r="E928" s="71">
        <v>15</v>
      </c>
      <c r="F928" s="71">
        <v>15</v>
      </c>
      <c r="G928" s="71">
        <v>13.26</v>
      </c>
      <c r="H928" s="119">
        <f t="shared" si="131"/>
        <v>-0.11600000000000002</v>
      </c>
      <c r="I928" s="71">
        <f t="shared" si="132"/>
        <v>0</v>
      </c>
      <c r="J928" s="71">
        <f t="shared" si="133"/>
        <v>-1.7400000000000002</v>
      </c>
      <c r="K928" s="120">
        <v>2</v>
      </c>
      <c r="L928" s="123" t="s">
        <v>3006</v>
      </c>
      <c r="M928" s="58" t="str">
        <f t="shared" si="130"/>
        <v>Myovant Sciences Ltd.</v>
      </c>
      <c r="N928" s="120"/>
      <c r="O928" s="120"/>
      <c r="P928" s="119"/>
      <c r="Q928" s="120"/>
      <c r="R928" s="119"/>
    </row>
    <row r="929" spans="1:35" s="73" customFormat="1">
      <c r="A929" s="66">
        <v>42670</v>
      </c>
      <c r="B929" s="67" t="s">
        <v>7039</v>
      </c>
      <c r="C929" s="297" t="s">
        <v>7040</v>
      </c>
      <c r="D929" s="69" t="s">
        <v>7041</v>
      </c>
      <c r="E929" s="71">
        <v>19.5</v>
      </c>
      <c r="F929" s="71">
        <v>18.399999999999999</v>
      </c>
      <c r="G929" s="71">
        <v>16.57</v>
      </c>
      <c r="H929" s="119">
        <f t="shared" si="131"/>
        <v>-0.15025641025641023</v>
      </c>
      <c r="I929" s="71">
        <f t="shared" si="132"/>
        <v>-1.1000000000000014</v>
      </c>
      <c r="J929" s="71">
        <f t="shared" si="133"/>
        <v>-2.9299999999999997</v>
      </c>
      <c r="K929" s="120">
        <v>3</v>
      </c>
      <c r="L929" s="123" t="s">
        <v>3006</v>
      </c>
      <c r="M929" s="58" t="str">
        <f t="shared" si="130"/>
        <v>ZTO Express (Cayman)</v>
      </c>
    </row>
    <row r="930" spans="1:35" s="73" customFormat="1">
      <c r="A930" s="66">
        <v>42671</v>
      </c>
      <c r="B930" s="67" t="s">
        <v>7042</v>
      </c>
      <c r="C930" s="297" t="s">
        <v>4246</v>
      </c>
      <c r="D930" s="122" t="s">
        <v>7043</v>
      </c>
      <c r="E930" s="71">
        <v>17</v>
      </c>
      <c r="F930" s="71">
        <v>17.04</v>
      </c>
      <c r="G930" s="71">
        <v>17.95</v>
      </c>
      <c r="H930" s="119">
        <f t="shared" si="131"/>
        <v>5.5882352941176432E-2</v>
      </c>
      <c r="I930" s="71">
        <f t="shared" si="132"/>
        <v>3.9999999999999147E-2</v>
      </c>
      <c r="J930" s="71">
        <f t="shared" si="133"/>
        <v>0.94999999999999929</v>
      </c>
      <c r="K930" s="120">
        <v>1</v>
      </c>
      <c r="L930" s="67"/>
      <c r="M930" s="58" t="str">
        <f t="shared" si="130"/>
        <v>Acushnet Holdings</v>
      </c>
    </row>
    <row r="931" spans="1:35" s="73" customFormat="1">
      <c r="A931" s="66">
        <v>42671</v>
      </c>
      <c r="B931" s="67" t="s">
        <v>7044</v>
      </c>
      <c r="C931" s="297" t="s">
        <v>7045</v>
      </c>
      <c r="D931" s="122" t="s">
        <v>5947</v>
      </c>
      <c r="E931" s="71">
        <v>17</v>
      </c>
      <c r="F931" s="71">
        <v>24.52</v>
      </c>
      <c r="G931" s="71">
        <v>23.7</v>
      </c>
      <c r="H931" s="119">
        <f t="shared" si="131"/>
        <v>0.39411764705882346</v>
      </c>
      <c r="I931" s="71">
        <f t="shared" si="132"/>
        <v>7.52</v>
      </c>
      <c r="J931" s="71">
        <f t="shared" si="133"/>
        <v>6.6999999999999993</v>
      </c>
      <c r="K931" s="120">
        <v>3</v>
      </c>
      <c r="L931" s="67"/>
      <c r="M931" s="58" t="str">
        <f t="shared" si="130"/>
        <v>BlackLine</v>
      </c>
    </row>
    <row r="932" spans="1:35" s="73" customFormat="1">
      <c r="A932" s="66">
        <v>42671</v>
      </c>
      <c r="B932" s="67" t="s">
        <v>7046</v>
      </c>
      <c r="C932" s="297" t="s">
        <v>7047</v>
      </c>
      <c r="D932" s="122" t="s">
        <v>7048</v>
      </c>
      <c r="E932" s="71">
        <v>16</v>
      </c>
      <c r="F932" s="71">
        <v>16.8</v>
      </c>
      <c r="G932" s="71">
        <v>15.5</v>
      </c>
      <c r="H932" s="119">
        <f t="shared" si="131"/>
        <v>-3.125E-2</v>
      </c>
      <c r="I932" s="71">
        <f t="shared" si="132"/>
        <v>0.80000000000000071</v>
      </c>
      <c r="J932" s="71">
        <f t="shared" si="133"/>
        <v>-0.5</v>
      </c>
      <c r="K932" s="120">
        <v>2</v>
      </c>
      <c r="L932" s="67"/>
      <c r="M932" s="58" t="str">
        <f t="shared" si="130"/>
        <v>Quantenna Communications</v>
      </c>
    </row>
    <row r="933" spans="1:35" s="67" customFormat="1">
      <c r="A933" s="66">
        <v>42676</v>
      </c>
      <c r="B933" s="67" t="s">
        <v>7049</v>
      </c>
      <c r="C933" s="297" t="s">
        <v>7050</v>
      </c>
      <c r="D933" s="122" t="s">
        <v>3460</v>
      </c>
      <c r="E933" s="71">
        <v>10</v>
      </c>
      <c r="F933" s="71">
        <v>10</v>
      </c>
      <c r="G933" s="71">
        <v>10.41</v>
      </c>
      <c r="H933" s="119">
        <f>(G933-E933)/E933</f>
        <v>4.1000000000000016E-2</v>
      </c>
      <c r="I933" s="71">
        <f>(F933-E933)</f>
        <v>0</v>
      </c>
      <c r="J933" s="71">
        <f>G933-E933</f>
        <v>0.41000000000000014</v>
      </c>
      <c r="K933" s="120">
        <v>2</v>
      </c>
      <c r="M933" s="58" t="str">
        <f t="shared" si="130"/>
        <v>GDS Holdings Ltd.</v>
      </c>
    </row>
    <row r="934" spans="1:35" s="67" customFormat="1">
      <c r="A934" s="66">
        <v>42678</v>
      </c>
      <c r="B934" s="67" t="s">
        <v>7051</v>
      </c>
      <c r="C934" s="297" t="s">
        <v>7052</v>
      </c>
      <c r="D934" s="265" t="s">
        <v>7053</v>
      </c>
      <c r="E934" s="71">
        <v>11</v>
      </c>
      <c r="F934" s="71">
        <v>10.3</v>
      </c>
      <c r="G934" s="71">
        <v>10.99</v>
      </c>
      <c r="H934" s="119">
        <f>(G934-E934)/E934</f>
        <v>-9.0909090909088968E-4</v>
      </c>
      <c r="I934" s="71">
        <f>(F934-E934)</f>
        <v>-0.69999999999999929</v>
      </c>
      <c r="J934" s="71">
        <f>G934-E934</f>
        <v>-9.9999999999997868E-3</v>
      </c>
      <c r="K934" s="120">
        <v>2</v>
      </c>
      <c r="M934" s="58" t="str">
        <f t="shared" si="130"/>
        <v>Smart Sand</v>
      </c>
    </row>
    <row r="935" spans="1:35" s="67" customFormat="1">
      <c r="A935" s="66">
        <v>42705</v>
      </c>
      <c r="B935" s="67" t="s">
        <v>7054</v>
      </c>
      <c r="C935" s="297" t="s">
        <v>7055</v>
      </c>
      <c r="D935" s="122" t="s">
        <v>7056</v>
      </c>
      <c r="E935" s="71">
        <v>20</v>
      </c>
      <c r="F935" s="71">
        <v>20.25</v>
      </c>
      <c r="G935" s="71">
        <v>19.149999999999999</v>
      </c>
      <c r="H935" s="119">
        <f t="shared" ref="H935:H941" si="134">(G935-E935)/E935</f>
        <v>-4.2500000000000072E-2</v>
      </c>
      <c r="I935" s="71">
        <f t="shared" ref="I935:I941" si="135">(F935-E935)</f>
        <v>0.25</v>
      </c>
      <c r="J935" s="71">
        <f t="shared" ref="J935:J941" si="136">G935-E935</f>
        <v>-0.85000000000000142</v>
      </c>
      <c r="K935" s="120">
        <v>1</v>
      </c>
      <c r="M935" s="58" t="str">
        <f t="shared" si="130"/>
        <v>Innovative Industrial Properties</v>
      </c>
    </row>
    <row r="936" spans="1:35" s="56" customFormat="1">
      <c r="A936" s="66">
        <v>42711</v>
      </c>
      <c r="B936" s="67" t="s">
        <v>7057</v>
      </c>
      <c r="C936" s="297" t="s">
        <v>7058</v>
      </c>
      <c r="D936" s="122" t="s">
        <v>7059</v>
      </c>
      <c r="E936" s="71">
        <v>7</v>
      </c>
      <c r="F936" s="71">
        <v>7.55</v>
      </c>
      <c r="G936" s="71">
        <v>9</v>
      </c>
      <c r="H936" s="119">
        <f t="shared" si="134"/>
        <v>0.2857142857142857</v>
      </c>
      <c r="I936" s="71">
        <f t="shared" si="135"/>
        <v>0.54999999999999982</v>
      </c>
      <c r="J936" s="71">
        <f t="shared" si="136"/>
        <v>2</v>
      </c>
      <c r="K936" s="120">
        <v>1</v>
      </c>
      <c r="L936" s="67"/>
      <c r="M936" s="58" t="str">
        <f t="shared" si="130"/>
        <v>Polar Power</v>
      </c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</row>
    <row r="937" spans="1:35" s="56" customFormat="1">
      <c r="A937" s="66">
        <v>42712</v>
      </c>
      <c r="B937" s="67" t="s">
        <v>7060</v>
      </c>
      <c r="C937" s="297" t="s">
        <v>7061</v>
      </c>
      <c r="D937" s="122" t="s">
        <v>622</v>
      </c>
      <c r="E937" s="71">
        <v>8</v>
      </c>
      <c r="F937" s="71">
        <v>8.25</v>
      </c>
      <c r="G937" s="71">
        <v>8.16</v>
      </c>
      <c r="H937" s="119">
        <f t="shared" si="134"/>
        <v>2.0000000000000018E-2</v>
      </c>
      <c r="I937" s="71">
        <f t="shared" si="135"/>
        <v>0.25</v>
      </c>
      <c r="J937" s="71">
        <f t="shared" si="136"/>
        <v>0.16000000000000014</v>
      </c>
      <c r="K937" s="120">
        <v>1</v>
      </c>
      <c r="L937" s="67"/>
      <c r="M937" s="58" t="str">
        <f t="shared" si="130"/>
        <v>SenesTech</v>
      </c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</row>
    <row r="938" spans="1:35" s="56" customFormat="1" ht="15" customHeight="1">
      <c r="A938" s="66">
        <v>42713</v>
      </c>
      <c r="B938" s="67" t="s">
        <v>7062</v>
      </c>
      <c r="C938" s="297" t="s">
        <v>1651</v>
      </c>
      <c r="D938" s="122" t="s">
        <v>7063</v>
      </c>
      <c r="E938" s="71">
        <v>40</v>
      </c>
      <c r="F938" s="71">
        <v>43.56</v>
      </c>
      <c r="G938" s="71">
        <v>44.05</v>
      </c>
      <c r="H938" s="119">
        <f t="shared" si="134"/>
        <v>0.10124999999999992</v>
      </c>
      <c r="I938" s="71">
        <f t="shared" si="135"/>
        <v>3.5600000000000023</v>
      </c>
      <c r="J938" s="71">
        <f t="shared" si="136"/>
        <v>4.0499999999999972</v>
      </c>
      <c r="K938" s="120">
        <v>1</v>
      </c>
      <c r="L938" s="123" t="s">
        <v>3006</v>
      </c>
      <c r="M938" s="58" t="str">
        <f t="shared" si="130"/>
        <v>Athene Holding Ltd.</v>
      </c>
    </row>
    <row r="939" spans="1:35" s="1" customFormat="1" ht="15" customHeight="1">
      <c r="A939" s="66">
        <v>42713</v>
      </c>
      <c r="B939" s="67" t="s">
        <v>7064</v>
      </c>
      <c r="C939" s="297" t="s">
        <v>7065</v>
      </c>
      <c r="D939" s="122" t="s">
        <v>7066</v>
      </c>
      <c r="E939" s="71">
        <v>9</v>
      </c>
      <c r="F939" s="71">
        <v>10.25</v>
      </c>
      <c r="G939" s="71">
        <v>9.77</v>
      </c>
      <c r="H939" s="119">
        <f t="shared" si="134"/>
        <v>8.555555555555551E-2</v>
      </c>
      <c r="I939" s="71">
        <f t="shared" si="135"/>
        <v>1.25</v>
      </c>
      <c r="J939" s="71">
        <f t="shared" si="136"/>
        <v>0.76999999999999957</v>
      </c>
      <c r="K939" s="120">
        <v>1</v>
      </c>
      <c r="L939" s="67"/>
      <c r="M939" s="58" t="str">
        <f t="shared" si="130"/>
        <v>Ichor Holdings, Ltd.</v>
      </c>
    </row>
    <row r="940" spans="1:35" s="1" customFormat="1" ht="15" customHeight="1">
      <c r="A940" s="66">
        <v>42718</v>
      </c>
      <c r="B940" s="67" t="s">
        <v>7067</v>
      </c>
      <c r="C940" s="297" t="s">
        <v>7068</v>
      </c>
      <c r="D940" s="122" t="s">
        <v>7069</v>
      </c>
      <c r="E940" s="71">
        <v>15</v>
      </c>
      <c r="F940" s="71">
        <v>15.7</v>
      </c>
      <c r="G940" s="71">
        <v>15.06</v>
      </c>
      <c r="H940" s="119">
        <f t="shared" si="134"/>
        <v>4.000000000000033E-3</v>
      </c>
      <c r="I940" s="71">
        <f t="shared" si="135"/>
        <v>0.69999999999999929</v>
      </c>
      <c r="J940" s="71">
        <f t="shared" si="136"/>
        <v>6.0000000000000497E-2</v>
      </c>
      <c r="K940" s="120">
        <v>2</v>
      </c>
      <c r="L940" s="67"/>
      <c r="M940" s="58" t="str">
        <f t="shared" si="130"/>
        <v>WildHorse Resource Development</v>
      </c>
    </row>
    <row r="941" spans="1:35" s="56" customFormat="1">
      <c r="A941" s="66">
        <v>42720</v>
      </c>
      <c r="B941" s="67" t="s">
        <v>7070</v>
      </c>
      <c r="C941" s="297" t="s">
        <v>7071</v>
      </c>
      <c r="D941" s="122" t="s">
        <v>5849</v>
      </c>
      <c r="E941" s="71">
        <v>11</v>
      </c>
      <c r="F941" s="71">
        <v>11.2</v>
      </c>
      <c r="G941" s="71">
        <v>11.85</v>
      </c>
      <c r="H941" s="119">
        <f t="shared" si="134"/>
        <v>7.7272727272727243E-2</v>
      </c>
      <c r="I941" s="71">
        <f t="shared" si="135"/>
        <v>0.19999999999999929</v>
      </c>
      <c r="J941" s="71">
        <f t="shared" si="136"/>
        <v>0.84999999999999964</v>
      </c>
      <c r="K941" s="120">
        <v>2</v>
      </c>
      <c r="L941" s="67"/>
      <c r="M941" s="58" t="str">
        <f t="shared" si="130"/>
        <v>trivago N.V.</v>
      </c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</row>
    <row r="942" spans="1:35" s="56" customFormat="1">
      <c r="A942" s="66">
        <v>42020</v>
      </c>
      <c r="B942" s="67" t="s">
        <v>6406</v>
      </c>
      <c r="C942" s="297" t="s">
        <v>6407</v>
      </c>
      <c r="D942" s="125" t="s">
        <v>6408</v>
      </c>
      <c r="E942" s="70">
        <v>14</v>
      </c>
      <c r="F942" s="71">
        <v>13.49</v>
      </c>
      <c r="G942" s="71">
        <v>13.5</v>
      </c>
      <c r="H942" s="119">
        <f t="shared" ref="H942:H1005" si="137">(G942-E942)/E942</f>
        <v>-3.5714285714285712E-2</v>
      </c>
      <c r="I942" s="71">
        <f t="shared" ref="I942:I1005" si="138">(F942-E942)</f>
        <v>-0.50999999999999979</v>
      </c>
      <c r="J942" s="71">
        <f t="shared" ref="J942:J1005" si="139">G942-E942</f>
        <v>-0.5</v>
      </c>
      <c r="K942" s="120">
        <v>1</v>
      </c>
      <c r="L942" s="123"/>
      <c r="M942" s="58" t="str">
        <f t="shared" si="130"/>
        <v>Patriot National</v>
      </c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</row>
    <row r="943" spans="1:35" s="56" customFormat="1">
      <c r="A943" s="66">
        <v>42020</v>
      </c>
      <c r="B943" s="67" t="s">
        <v>7637</v>
      </c>
      <c r="C943" s="297" t="s">
        <v>7638</v>
      </c>
      <c r="D943" s="122" t="s">
        <v>7639</v>
      </c>
      <c r="E943" s="70">
        <v>15.75</v>
      </c>
      <c r="F943" s="71">
        <v>16.350000000000001</v>
      </c>
      <c r="G943" s="71">
        <v>17</v>
      </c>
      <c r="H943" s="119">
        <f t="shared" si="137"/>
        <v>7.9365079365079361E-2</v>
      </c>
      <c r="I943" s="71">
        <f t="shared" si="138"/>
        <v>0.60000000000000142</v>
      </c>
      <c r="J943" s="71">
        <f t="shared" si="139"/>
        <v>1.25</v>
      </c>
      <c r="K943" s="68">
        <v>1</v>
      </c>
      <c r="L943" s="68"/>
      <c r="M943" s="58" t="str">
        <f t="shared" si="130"/>
        <v>County Bancorp</v>
      </c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</row>
    <row r="944" spans="1:35" s="56" customFormat="1">
      <c r="A944" s="66">
        <v>42020</v>
      </c>
      <c r="B944" s="67" t="s">
        <v>7640</v>
      </c>
      <c r="C944" s="297" t="s">
        <v>5361</v>
      </c>
      <c r="D944" s="122" t="s">
        <v>7641</v>
      </c>
      <c r="E944" s="70">
        <v>10</v>
      </c>
      <c r="F944" s="71">
        <v>10.01</v>
      </c>
      <c r="G944" s="71">
        <v>10</v>
      </c>
      <c r="H944" s="119">
        <f t="shared" si="137"/>
        <v>0</v>
      </c>
      <c r="I944" s="71">
        <f t="shared" si="138"/>
        <v>9.9999999999997868E-3</v>
      </c>
      <c r="J944" s="71">
        <f t="shared" si="139"/>
        <v>0</v>
      </c>
      <c r="K944" s="68">
        <v>1</v>
      </c>
      <c r="L944" s="68"/>
      <c r="M944" s="58" t="str">
        <f t="shared" si="130"/>
        <v>Quinpario Acquisition Corp. 2</v>
      </c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</row>
    <row r="945" spans="1:35" s="56" customFormat="1">
      <c r="A945" s="66">
        <v>42027</v>
      </c>
      <c r="B945" s="67" t="s">
        <v>7642</v>
      </c>
      <c r="C945" s="297" t="s">
        <v>808</v>
      </c>
      <c r="D945" s="67" t="s">
        <v>389</v>
      </c>
      <c r="E945" s="70">
        <v>14</v>
      </c>
      <c r="F945" s="71">
        <v>20.2</v>
      </c>
      <c r="G945" s="71">
        <v>23.23</v>
      </c>
      <c r="H945" s="119">
        <f t="shared" si="137"/>
        <v>0.65928571428571436</v>
      </c>
      <c r="I945" s="71">
        <f t="shared" si="138"/>
        <v>6.1999999999999993</v>
      </c>
      <c r="J945" s="71">
        <f t="shared" si="139"/>
        <v>9.23</v>
      </c>
      <c r="K945" s="68">
        <v>3</v>
      </c>
      <c r="L945" s="68"/>
      <c r="M945" s="58" t="str">
        <f t="shared" si="130"/>
        <v>Box</v>
      </c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</row>
    <row r="946" spans="1:35" s="56" customFormat="1">
      <c r="A946" s="66">
        <v>42031</v>
      </c>
      <c r="B946" s="67" t="s">
        <v>6409</v>
      </c>
      <c r="C946" s="297" t="s">
        <v>6410</v>
      </c>
      <c r="D946" s="122" t="s">
        <v>6411</v>
      </c>
      <c r="E946" s="70">
        <v>11</v>
      </c>
      <c r="F946" s="71">
        <v>12.16</v>
      </c>
      <c r="G946" s="71">
        <v>11.1</v>
      </c>
      <c r="H946" s="119">
        <f t="shared" si="137"/>
        <v>9.0909090909090592E-3</v>
      </c>
      <c r="I946" s="71">
        <f t="shared" si="138"/>
        <v>1.1600000000000001</v>
      </c>
      <c r="J946" s="71">
        <f t="shared" si="139"/>
        <v>9.9999999999999645E-2</v>
      </c>
      <c r="K946" s="120">
        <v>1</v>
      </c>
      <c r="L946" s="81"/>
      <c r="M946" s="58" t="str">
        <f t="shared" si="130"/>
        <v>Zosano Pharma (ZSAN)</v>
      </c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</row>
    <row r="947" spans="1:35" s="56" customFormat="1">
      <c r="A947" s="66">
        <v>42032</v>
      </c>
      <c r="B947" s="67" t="s">
        <v>6412</v>
      </c>
      <c r="C947" s="297" t="s">
        <v>6413</v>
      </c>
      <c r="D947" s="69" t="s">
        <v>6060</v>
      </c>
      <c r="E947" s="70">
        <v>18</v>
      </c>
      <c r="F947" s="71">
        <v>21.5</v>
      </c>
      <c r="G947" s="71">
        <v>18.829999999999998</v>
      </c>
      <c r="H947" s="119">
        <f t="shared" si="137"/>
        <v>4.6111111111111019E-2</v>
      </c>
      <c r="I947" s="71">
        <f t="shared" si="138"/>
        <v>3.5</v>
      </c>
      <c r="J947" s="71">
        <f t="shared" si="139"/>
        <v>0.82999999999999829</v>
      </c>
      <c r="K947" s="120">
        <v>2</v>
      </c>
      <c r="L947" s="81"/>
      <c r="M947" s="58" t="str">
        <f t="shared" si="130"/>
        <v>Ascendis Pharma A/S</v>
      </c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</row>
    <row r="948" spans="1:35" s="56" customFormat="1">
      <c r="A948" s="66">
        <v>42033</v>
      </c>
      <c r="B948" s="67" t="s">
        <v>6414</v>
      </c>
      <c r="C948" s="297" t="s">
        <v>6415</v>
      </c>
      <c r="D948" s="122" t="s">
        <v>6416</v>
      </c>
      <c r="E948" s="70">
        <v>17</v>
      </c>
      <c r="F948" s="71">
        <v>19.260000000000002</v>
      </c>
      <c r="G948" s="71">
        <v>22</v>
      </c>
      <c r="H948" s="119">
        <f t="shared" si="137"/>
        <v>0.29411764705882354</v>
      </c>
      <c r="I948" s="71">
        <f t="shared" si="138"/>
        <v>2.2600000000000016</v>
      </c>
      <c r="J948" s="71">
        <f t="shared" si="139"/>
        <v>5</v>
      </c>
      <c r="K948" s="120">
        <v>2</v>
      </c>
      <c r="L948" s="81"/>
      <c r="M948" s="58" t="str">
        <f t="shared" si="130"/>
        <v>Entellus Medical</v>
      </c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</row>
    <row r="949" spans="1:35" s="56" customFormat="1">
      <c r="A949" s="66">
        <v>42033</v>
      </c>
      <c r="B949" s="67" t="s">
        <v>6417</v>
      </c>
      <c r="C949" s="297" t="s">
        <v>6418</v>
      </c>
      <c r="D949" s="69" t="s">
        <v>3047</v>
      </c>
      <c r="E949" s="70">
        <v>16</v>
      </c>
      <c r="F949" s="71">
        <v>19</v>
      </c>
      <c r="G949" s="71">
        <v>14.95</v>
      </c>
      <c r="H949" s="119">
        <f t="shared" si="137"/>
        <v>-6.5625000000000044E-2</v>
      </c>
      <c r="I949" s="71">
        <f t="shared" si="138"/>
        <v>3</v>
      </c>
      <c r="J949" s="71">
        <f t="shared" si="139"/>
        <v>-1.0500000000000007</v>
      </c>
      <c r="K949" s="120">
        <v>2</v>
      </c>
      <c r="L949" s="81"/>
      <c r="M949" s="58" t="str">
        <f t="shared" si="130"/>
        <v>Flex Pharma</v>
      </c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</row>
    <row r="950" spans="1:35" s="56" customFormat="1">
      <c r="A950" s="66">
        <v>42033</v>
      </c>
      <c r="B950" s="67" t="s">
        <v>6419</v>
      </c>
      <c r="C950" s="297" t="s">
        <v>6420</v>
      </c>
      <c r="D950" s="122" t="s">
        <v>3152</v>
      </c>
      <c r="E950" s="70">
        <v>10</v>
      </c>
      <c r="F950" s="71">
        <v>9.25</v>
      </c>
      <c r="G950" s="71">
        <v>8.15</v>
      </c>
      <c r="H950" s="119">
        <f t="shared" si="137"/>
        <v>-0.18499999999999997</v>
      </c>
      <c r="I950" s="71">
        <f t="shared" si="138"/>
        <v>-0.75</v>
      </c>
      <c r="J950" s="71">
        <f t="shared" si="139"/>
        <v>-1.8499999999999996</v>
      </c>
      <c r="K950" s="120">
        <v>1</v>
      </c>
      <c r="L950" s="81"/>
      <c r="M950" s="58" t="str">
        <f t="shared" si="130"/>
        <v>Presbia PLC</v>
      </c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</row>
    <row r="951" spans="1:35" s="56" customFormat="1">
      <c r="A951" s="66">
        <v>42034</v>
      </c>
      <c r="B951" s="67" t="s">
        <v>6421</v>
      </c>
      <c r="C951" s="297" t="s">
        <v>6422</v>
      </c>
      <c r="D951" s="69" t="s">
        <v>6423</v>
      </c>
      <c r="E951" s="70">
        <v>13</v>
      </c>
      <c r="F951" s="71">
        <v>13.15</v>
      </c>
      <c r="G951" s="71">
        <v>13.5</v>
      </c>
      <c r="H951" s="119">
        <f t="shared" si="137"/>
        <v>3.8461538461538464E-2</v>
      </c>
      <c r="I951" s="71">
        <f t="shared" si="138"/>
        <v>0.15000000000000036</v>
      </c>
      <c r="J951" s="71">
        <f t="shared" si="139"/>
        <v>0.5</v>
      </c>
      <c r="K951" s="120">
        <v>1</v>
      </c>
      <c r="L951" s="123"/>
      <c r="M951" s="58" t="str">
        <f t="shared" si="130"/>
        <v>Avinger</v>
      </c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</row>
    <row r="952" spans="1:35" s="56" customFormat="1">
      <c r="A952" s="66">
        <v>42034</v>
      </c>
      <c r="B952" s="67" t="s">
        <v>6424</v>
      </c>
      <c r="C952" s="297" t="s">
        <v>6425</v>
      </c>
      <c r="D952" s="122" t="s">
        <v>5130</v>
      </c>
      <c r="E952" s="70">
        <v>23</v>
      </c>
      <c r="F952" s="71">
        <v>27.1</v>
      </c>
      <c r="G952" s="71">
        <v>26.6</v>
      </c>
      <c r="H952" s="119">
        <f t="shared" si="137"/>
        <v>0.15652173913043485</v>
      </c>
      <c r="I952" s="71">
        <f t="shared" si="138"/>
        <v>4.1000000000000014</v>
      </c>
      <c r="J952" s="71">
        <f t="shared" si="139"/>
        <v>3.6000000000000014</v>
      </c>
      <c r="K952" s="120">
        <v>3</v>
      </c>
      <c r="L952" s="123"/>
      <c r="M952" s="58" t="str">
        <f t="shared" si="130"/>
        <v>InfraREIT</v>
      </c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</row>
    <row r="953" spans="1:35" s="56" customFormat="1">
      <c r="A953" s="66">
        <v>42034</v>
      </c>
      <c r="B953" s="67" t="s">
        <v>6426</v>
      </c>
      <c r="C953" s="297" t="s">
        <v>6427</v>
      </c>
      <c r="D953" s="69" t="s">
        <v>2051</v>
      </c>
      <c r="E953" s="70">
        <v>23</v>
      </c>
      <c r="F953" s="71">
        <v>42.05</v>
      </c>
      <c r="G953" s="71">
        <v>50</v>
      </c>
      <c r="H953" s="119">
        <f t="shared" si="137"/>
        <v>1.173913043478261</v>
      </c>
      <c r="I953" s="71">
        <f t="shared" si="138"/>
        <v>19.049999999999997</v>
      </c>
      <c r="J953" s="71">
        <f t="shared" si="139"/>
        <v>27</v>
      </c>
      <c r="K953" s="120">
        <v>4</v>
      </c>
      <c r="L953" s="123"/>
      <c r="M953" s="58" t="str">
        <f t="shared" si="130"/>
        <v>Spark Therapeutics</v>
      </c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</row>
    <row r="954" spans="1:35" s="56" customFormat="1">
      <c r="A954" s="66">
        <v>42034</v>
      </c>
      <c r="B954" s="67" t="s">
        <v>6428</v>
      </c>
      <c r="C954" s="297" t="s">
        <v>6429</v>
      </c>
      <c r="D954" s="126" t="s">
        <v>6430</v>
      </c>
      <c r="E954" s="70">
        <v>10</v>
      </c>
      <c r="F954" s="71">
        <v>10</v>
      </c>
      <c r="G954" s="71">
        <v>9.4</v>
      </c>
      <c r="H954" s="119">
        <f t="shared" si="137"/>
        <v>-5.9999999999999963E-2</v>
      </c>
      <c r="I954" s="71">
        <f t="shared" si="138"/>
        <v>0</v>
      </c>
      <c r="J954" s="71">
        <f t="shared" si="139"/>
        <v>-0.59999999999999964</v>
      </c>
      <c r="K954" s="120">
        <v>1</v>
      </c>
      <c r="L954" s="81"/>
      <c r="M954" s="58" t="str">
        <f t="shared" si="130"/>
        <v>Tracon Pharmaceuticals</v>
      </c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</row>
    <row r="955" spans="1:35" s="56" customFormat="1">
      <c r="A955" s="66">
        <v>42034</v>
      </c>
      <c r="B955" s="67" t="s">
        <v>7643</v>
      </c>
      <c r="C955" s="297" t="s">
        <v>7644</v>
      </c>
      <c r="D955" s="69" t="s">
        <v>5258</v>
      </c>
      <c r="E955" s="70">
        <v>21</v>
      </c>
      <c r="F955" s="71">
        <v>47</v>
      </c>
      <c r="G955" s="71">
        <v>45.9</v>
      </c>
      <c r="H955" s="119">
        <f t="shared" si="137"/>
        <v>1.1857142857142857</v>
      </c>
      <c r="I955" s="71">
        <f t="shared" si="138"/>
        <v>26</v>
      </c>
      <c r="J955" s="71">
        <f t="shared" si="139"/>
        <v>24.9</v>
      </c>
      <c r="K955" s="68">
        <v>3</v>
      </c>
      <c r="L955" s="68"/>
      <c r="M955" s="58" t="str">
        <f t="shared" si="130"/>
        <v>Shake Shack</v>
      </c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</row>
    <row r="956" spans="1:35" s="56" customFormat="1">
      <c r="A956" s="66">
        <v>42040</v>
      </c>
      <c r="B956" s="67" t="s">
        <v>6431</v>
      </c>
      <c r="C956" s="297" t="s">
        <v>6432</v>
      </c>
      <c r="D956" s="69" t="s">
        <v>6433</v>
      </c>
      <c r="E956" s="70">
        <v>10</v>
      </c>
      <c r="F956" s="71">
        <v>9.15</v>
      </c>
      <c r="G956" s="71">
        <v>8.8800000000000008</v>
      </c>
      <c r="H956" s="119">
        <f t="shared" si="137"/>
        <v>-0.11199999999999992</v>
      </c>
      <c r="I956" s="71">
        <f t="shared" si="138"/>
        <v>-0.84999999999999964</v>
      </c>
      <c r="J956" s="71">
        <f t="shared" si="139"/>
        <v>-1.1199999999999992</v>
      </c>
      <c r="K956" s="120">
        <v>1</v>
      </c>
      <c r="L956" s="119"/>
      <c r="M956" s="58" t="str">
        <f t="shared" si="130"/>
        <v>Nexvet Biopharma plc</v>
      </c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</row>
    <row r="957" spans="1:35" s="56" customFormat="1">
      <c r="A957" s="66">
        <v>42041</v>
      </c>
      <c r="B957" s="67" t="s">
        <v>6434</v>
      </c>
      <c r="C957" s="297" t="s">
        <v>6435</v>
      </c>
      <c r="D957" s="122" t="s">
        <v>4937</v>
      </c>
      <c r="E957" s="70">
        <v>10</v>
      </c>
      <c r="F957" s="71">
        <v>10</v>
      </c>
      <c r="G957" s="71">
        <v>9.99</v>
      </c>
      <c r="H957" s="119">
        <f t="shared" si="137"/>
        <v>-9.9999999999997877E-4</v>
      </c>
      <c r="I957" s="71">
        <f t="shared" si="138"/>
        <v>0</v>
      </c>
      <c r="J957" s="71">
        <f t="shared" si="139"/>
        <v>-9.9999999999997868E-3</v>
      </c>
      <c r="K957" s="120">
        <v>1</v>
      </c>
      <c r="L957" s="119"/>
      <c r="M957" s="58" t="str">
        <f t="shared" si="130"/>
        <v>Barington/Hilco Acquisition</v>
      </c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</row>
    <row r="958" spans="1:35" s="56" customFormat="1">
      <c r="A958" s="66">
        <v>42041</v>
      </c>
      <c r="B958" s="67" t="s">
        <v>6436</v>
      </c>
      <c r="C958" s="297" t="s">
        <v>6437</v>
      </c>
      <c r="D958" s="122" t="s">
        <v>6438</v>
      </c>
      <c r="E958" s="70">
        <v>23</v>
      </c>
      <c r="F958" s="71">
        <v>28</v>
      </c>
      <c r="G958" s="71">
        <v>26.79</v>
      </c>
      <c r="H958" s="119">
        <f t="shared" si="137"/>
        <v>0.16478260869565214</v>
      </c>
      <c r="I958" s="71">
        <f t="shared" si="138"/>
        <v>5</v>
      </c>
      <c r="J958" s="71">
        <f t="shared" si="139"/>
        <v>3.7899999999999991</v>
      </c>
      <c r="K958" s="120">
        <v>3</v>
      </c>
      <c r="L958" s="119"/>
      <c r="M958" s="58" t="str">
        <f t="shared" si="130"/>
        <v>Columbia Pipeline Partners LP</v>
      </c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</row>
    <row r="959" spans="1:35" s="56" customFormat="1">
      <c r="A959" s="66">
        <v>42041</v>
      </c>
      <c r="B959" s="67" t="s">
        <v>6439</v>
      </c>
      <c r="C959" s="297" t="s">
        <v>6440</v>
      </c>
      <c r="D959" s="122" t="s">
        <v>6441</v>
      </c>
      <c r="E959" s="70">
        <v>15</v>
      </c>
      <c r="F959" s="71">
        <v>16.25</v>
      </c>
      <c r="G959" s="71">
        <v>15.5</v>
      </c>
      <c r="H959" s="119">
        <f t="shared" si="137"/>
        <v>3.3333333333333333E-2</v>
      </c>
      <c r="I959" s="71">
        <f t="shared" si="138"/>
        <v>1.25</v>
      </c>
      <c r="J959" s="71">
        <f t="shared" si="139"/>
        <v>0.5</v>
      </c>
      <c r="K959" s="120">
        <v>1</v>
      </c>
      <c r="L959" s="119"/>
      <c r="M959" s="58" t="str">
        <f t="shared" si="130"/>
        <v>Easterly Government Properties (DEA)</v>
      </c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</row>
    <row r="960" spans="1:35" s="56" customFormat="1">
      <c r="A960" s="66">
        <v>42045</v>
      </c>
      <c r="B960" s="67" t="s">
        <v>6442</v>
      </c>
      <c r="C960" s="297" t="s">
        <v>6443</v>
      </c>
      <c r="D960" s="127" t="s">
        <v>6444</v>
      </c>
      <c r="E960" s="70">
        <v>11</v>
      </c>
      <c r="F960" s="71">
        <v>14.3</v>
      </c>
      <c r="G960" s="71">
        <v>11.85</v>
      </c>
      <c r="H960" s="119">
        <f t="shared" si="137"/>
        <v>7.7272727272727243E-2</v>
      </c>
      <c r="I960" s="71">
        <f t="shared" si="138"/>
        <v>3.3000000000000007</v>
      </c>
      <c r="J960" s="71">
        <f t="shared" si="139"/>
        <v>0.84999999999999964</v>
      </c>
      <c r="K960" s="120">
        <v>2</v>
      </c>
      <c r="L960" s="119"/>
      <c r="M960" s="58" t="str">
        <f t="shared" si="130"/>
        <v>Avenue Financial</v>
      </c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</row>
    <row r="961" spans="1:35" s="56" customFormat="1">
      <c r="A961" s="66">
        <v>42047</v>
      </c>
      <c r="B961" s="67" t="s">
        <v>6445</v>
      </c>
      <c r="C961" s="297" t="s">
        <v>6446</v>
      </c>
      <c r="D961" s="127" t="s">
        <v>6447</v>
      </c>
      <c r="E961" s="70">
        <v>27</v>
      </c>
      <c r="F961" s="71">
        <v>33.159999999999997</v>
      </c>
      <c r="G961" s="71">
        <v>27</v>
      </c>
      <c r="H961" s="119">
        <f t="shared" si="137"/>
        <v>0</v>
      </c>
      <c r="I961" s="71">
        <f t="shared" si="138"/>
        <v>6.1599999999999966</v>
      </c>
      <c r="J961" s="71">
        <f t="shared" si="139"/>
        <v>0</v>
      </c>
      <c r="K961" s="120">
        <v>3</v>
      </c>
      <c r="L961" s="119"/>
      <c r="M961" s="58" t="str">
        <f t="shared" si="130"/>
        <v>Inovalon Holdings</v>
      </c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</row>
    <row r="962" spans="1:35" s="56" customFormat="1">
      <c r="A962" s="66">
        <v>42047</v>
      </c>
      <c r="B962" s="67" t="s">
        <v>6448</v>
      </c>
      <c r="C962" s="297" t="s">
        <v>6449</v>
      </c>
      <c r="D962" s="127" t="s">
        <v>5029</v>
      </c>
      <c r="E962" s="70">
        <v>16</v>
      </c>
      <c r="F962" s="71">
        <v>17.5</v>
      </c>
      <c r="G962" s="71">
        <v>17.05</v>
      </c>
      <c r="H962" s="119">
        <f t="shared" si="137"/>
        <v>6.5625000000000044E-2</v>
      </c>
      <c r="I962" s="71">
        <f t="shared" si="138"/>
        <v>1.5</v>
      </c>
      <c r="J962" s="71">
        <f t="shared" si="139"/>
        <v>1.0500000000000007</v>
      </c>
      <c r="K962" s="120">
        <v>3</v>
      </c>
      <c r="L962" s="119"/>
      <c r="M962" s="58" t="str">
        <f t="shared" si="130"/>
        <v>Invitae</v>
      </c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</row>
    <row r="963" spans="1:35" s="56" customFormat="1">
      <c r="A963" s="66">
        <v>42048</v>
      </c>
      <c r="B963" s="67" t="s">
        <v>6450</v>
      </c>
      <c r="C963" s="297" t="s">
        <v>6451</v>
      </c>
      <c r="D963" s="128" t="s">
        <v>6011</v>
      </c>
      <c r="E963" s="70">
        <v>12</v>
      </c>
      <c r="F963" s="71">
        <v>10</v>
      </c>
      <c r="G963" s="71">
        <v>8.9700000000000006</v>
      </c>
      <c r="H963" s="119">
        <f t="shared" si="137"/>
        <v>-0.25249999999999995</v>
      </c>
      <c r="I963" s="71">
        <f t="shared" si="138"/>
        <v>-2</v>
      </c>
      <c r="J963" s="71">
        <f t="shared" si="139"/>
        <v>-3.0299999999999994</v>
      </c>
      <c r="K963" s="120">
        <v>1</v>
      </c>
      <c r="L963" s="119"/>
      <c r="M963" s="58" t="str">
        <f t="shared" ref="M963:M1026" si="140">TRIM(B963)</f>
        <v>Bellerophon Therapeutics</v>
      </c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</row>
    <row r="964" spans="1:35" s="56" customFormat="1">
      <c r="A964" s="66">
        <v>42048</v>
      </c>
      <c r="B964" s="67" t="s">
        <v>6452</v>
      </c>
      <c r="C964" s="297" t="s">
        <v>6723</v>
      </c>
      <c r="D964" s="127" t="s">
        <v>5719</v>
      </c>
      <c r="E964" s="70">
        <v>6</v>
      </c>
      <c r="F964" s="71">
        <v>6</v>
      </c>
      <c r="G964" s="71">
        <v>6</v>
      </c>
      <c r="H964" s="119">
        <f t="shared" si="137"/>
        <v>0</v>
      </c>
      <c r="I964" s="71">
        <f t="shared" si="138"/>
        <v>0</v>
      </c>
      <c r="J964" s="71">
        <f t="shared" si="139"/>
        <v>0</v>
      </c>
      <c r="K964" s="120">
        <v>1</v>
      </c>
      <c r="L964" s="119"/>
      <c r="M964" s="58" t="str">
        <f t="shared" si="140"/>
        <v>Eyegate Pharmaceuticals</v>
      </c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</row>
    <row r="965" spans="1:35" s="56" customFormat="1">
      <c r="A965" s="66">
        <v>42048</v>
      </c>
      <c r="B965" s="67" t="s">
        <v>6453</v>
      </c>
      <c r="C965" s="297" t="s">
        <v>6454</v>
      </c>
      <c r="D965" s="129" t="s">
        <v>6455</v>
      </c>
      <c r="E965" s="70">
        <v>14.25</v>
      </c>
      <c r="F965" s="71">
        <v>14.25</v>
      </c>
      <c r="G965" s="71">
        <v>14</v>
      </c>
      <c r="H965" s="119">
        <f t="shared" si="137"/>
        <v>-1.7543859649122806E-2</v>
      </c>
      <c r="I965" s="71">
        <f t="shared" si="138"/>
        <v>0</v>
      </c>
      <c r="J965" s="71">
        <f t="shared" si="139"/>
        <v>-0.25</v>
      </c>
      <c r="K965" s="120">
        <v>1</v>
      </c>
      <c r="L965" s="119"/>
      <c r="M965" s="58" t="str">
        <f t="shared" si="140"/>
        <v>Great Ajax</v>
      </c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</row>
    <row r="966" spans="1:35" s="56" customFormat="1">
      <c r="A966" s="66">
        <v>42048</v>
      </c>
      <c r="B966" s="67" t="s">
        <v>6456</v>
      </c>
      <c r="C966" s="297" t="s">
        <v>6457</v>
      </c>
      <c r="D966" s="122" t="s">
        <v>6458</v>
      </c>
      <c r="E966" s="70">
        <v>10</v>
      </c>
      <c r="F966" s="71">
        <v>10</v>
      </c>
      <c r="G966" s="71">
        <v>10</v>
      </c>
      <c r="H966" s="119">
        <f t="shared" si="137"/>
        <v>0</v>
      </c>
      <c r="I966" s="71">
        <f t="shared" si="138"/>
        <v>0</v>
      </c>
      <c r="J966" s="71">
        <f t="shared" si="139"/>
        <v>0</v>
      </c>
      <c r="K966" s="120">
        <v>1</v>
      </c>
      <c r="L966" s="119"/>
      <c r="M966" s="58" t="str">
        <f t="shared" si="140"/>
        <v>FinTech Acquisition</v>
      </c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</row>
    <row r="967" spans="1:35" s="56" customFormat="1">
      <c r="A967" s="66">
        <v>42053</v>
      </c>
      <c r="B967" s="67" t="s">
        <v>6459</v>
      </c>
      <c r="C967" s="297" t="s">
        <v>6460</v>
      </c>
      <c r="D967" s="122" t="s">
        <v>5713</v>
      </c>
      <c r="E967" s="70">
        <v>6</v>
      </c>
      <c r="F967" s="71">
        <v>6.1</v>
      </c>
      <c r="G967" s="71">
        <v>6</v>
      </c>
      <c r="H967" s="119">
        <f t="shared" si="137"/>
        <v>0</v>
      </c>
      <c r="I967" s="71">
        <f t="shared" si="138"/>
        <v>9.9999999999999645E-2</v>
      </c>
      <c r="J967" s="71">
        <f t="shared" si="139"/>
        <v>0</v>
      </c>
      <c r="K967" s="120">
        <v>1</v>
      </c>
      <c r="L967" s="68"/>
      <c r="M967" s="58" t="str">
        <f t="shared" si="140"/>
        <v>Inotek Pharmaceuticals</v>
      </c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</row>
    <row r="968" spans="1:35" s="56" customFormat="1">
      <c r="A968" s="66">
        <v>42054</v>
      </c>
      <c r="B968" s="67" t="s">
        <v>6461</v>
      </c>
      <c r="C968" s="297" t="s">
        <v>6462</v>
      </c>
      <c r="D968" s="122" t="s">
        <v>1568</v>
      </c>
      <c r="E968" s="70">
        <v>6</v>
      </c>
      <c r="F968" s="71">
        <v>6</v>
      </c>
      <c r="G968" s="71">
        <v>6.01</v>
      </c>
      <c r="H968" s="119">
        <f t="shared" si="137"/>
        <v>1.6666666666666312E-3</v>
      </c>
      <c r="I968" s="71">
        <f t="shared" si="138"/>
        <v>0</v>
      </c>
      <c r="J968" s="71">
        <f t="shared" si="139"/>
        <v>9.9999999999997868E-3</v>
      </c>
      <c r="K968" s="120">
        <v>1</v>
      </c>
      <c r="L968" s="68"/>
      <c r="M968" s="58" t="str">
        <f t="shared" si="140"/>
        <v>Check-Cap Ltd.</v>
      </c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</row>
    <row r="969" spans="1:35" s="56" customFormat="1">
      <c r="A969" s="66">
        <v>42056</v>
      </c>
      <c r="B969" s="133" t="s">
        <v>6553</v>
      </c>
      <c r="C969" s="297" t="s">
        <v>6554</v>
      </c>
      <c r="D969" s="122" t="s">
        <v>1060</v>
      </c>
      <c r="E969" s="70">
        <v>10</v>
      </c>
      <c r="F969" s="71">
        <v>10.25</v>
      </c>
      <c r="G969" s="71">
        <v>10.44</v>
      </c>
      <c r="H969" s="119">
        <f t="shared" si="137"/>
        <v>4.3999999999999949E-2</v>
      </c>
      <c r="I969" s="71">
        <f t="shared" si="138"/>
        <v>0.25</v>
      </c>
      <c r="J969" s="71">
        <f t="shared" si="139"/>
        <v>0.4399999999999995</v>
      </c>
      <c r="K969" s="120">
        <v>1</v>
      </c>
      <c r="L969" s="81"/>
      <c r="M969" s="58" t="str">
        <f t="shared" si="140"/>
        <v>Baozun</v>
      </c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</row>
    <row r="970" spans="1:35" s="56" customFormat="1">
      <c r="A970" s="66">
        <v>42056</v>
      </c>
      <c r="B970" s="67" t="s">
        <v>6555</v>
      </c>
      <c r="C970" s="297" t="s">
        <v>6556</v>
      </c>
      <c r="D970" s="122" t="s">
        <v>6557</v>
      </c>
      <c r="E970" s="70">
        <v>19</v>
      </c>
      <c r="F970" s="71">
        <v>19</v>
      </c>
      <c r="G970" s="71">
        <v>19.75</v>
      </c>
      <c r="H970" s="119">
        <f t="shared" si="137"/>
        <v>3.9473684210526314E-2</v>
      </c>
      <c r="I970" s="71">
        <f t="shared" si="138"/>
        <v>0</v>
      </c>
      <c r="J970" s="71">
        <f t="shared" si="139"/>
        <v>0.75</v>
      </c>
      <c r="K970" s="120">
        <v>1</v>
      </c>
      <c r="L970" s="81"/>
      <c r="M970" s="58" t="str">
        <f t="shared" si="140"/>
        <v>Community Healthcare Trust</v>
      </c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</row>
    <row r="971" spans="1:35" s="56" customFormat="1">
      <c r="A971" s="66">
        <v>42069</v>
      </c>
      <c r="B971" s="67" t="s">
        <v>6463</v>
      </c>
      <c r="C971" s="297" t="s">
        <v>6464</v>
      </c>
      <c r="D971" s="69" t="s">
        <v>6465</v>
      </c>
      <c r="E971" s="70">
        <v>11.5</v>
      </c>
      <c r="F971" s="71">
        <v>11</v>
      </c>
      <c r="G971" s="71">
        <v>9.76</v>
      </c>
      <c r="H971" s="119">
        <f t="shared" si="137"/>
        <v>-0.15130434782608698</v>
      </c>
      <c r="I971" s="71">
        <f t="shared" si="138"/>
        <v>-0.5</v>
      </c>
      <c r="J971" s="71">
        <f t="shared" si="139"/>
        <v>-1.7400000000000002</v>
      </c>
      <c r="K971" s="120">
        <v>2</v>
      </c>
      <c r="L971" s="123" t="s">
        <v>3006</v>
      </c>
      <c r="M971" s="58" t="str">
        <f t="shared" si="140"/>
        <v>MaxPoint Interactive</v>
      </c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</row>
    <row r="972" spans="1:35" s="56" customFormat="1">
      <c r="A972" s="66">
        <v>42075</v>
      </c>
      <c r="B972" s="130" t="s">
        <v>6466</v>
      </c>
      <c r="C972" s="297" t="s">
        <v>6467</v>
      </c>
      <c r="D972" s="69" t="s">
        <v>6468</v>
      </c>
      <c r="E972" s="70">
        <v>18</v>
      </c>
      <c r="F972" s="71">
        <v>20.16</v>
      </c>
      <c r="G972" s="71">
        <v>20.97</v>
      </c>
      <c r="H972" s="119">
        <f t="shared" si="137"/>
        <v>0.16499999999999992</v>
      </c>
      <c r="I972" s="71">
        <f t="shared" si="138"/>
        <v>2.16</v>
      </c>
      <c r="J972" s="71">
        <f t="shared" si="139"/>
        <v>2.9699999999999989</v>
      </c>
      <c r="K972" s="120">
        <v>2</v>
      </c>
      <c r="L972" s="123"/>
      <c r="M972" s="58" t="str">
        <f t="shared" si="140"/>
        <v>Summit Materials</v>
      </c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</row>
    <row r="973" spans="1:35" s="56" customFormat="1">
      <c r="A973" s="66">
        <v>42080</v>
      </c>
      <c r="B973" s="67" t="s">
        <v>6469</v>
      </c>
      <c r="C973" s="297" t="s">
        <v>6470</v>
      </c>
      <c r="D973" s="122" t="s">
        <v>6471</v>
      </c>
      <c r="E973" s="70">
        <v>20</v>
      </c>
      <c r="F973" s="71">
        <v>19.5</v>
      </c>
      <c r="G973" s="71">
        <v>20.05</v>
      </c>
      <c r="H973" s="119">
        <f t="shared" si="137"/>
        <v>2.5000000000000356E-3</v>
      </c>
      <c r="I973" s="71">
        <f t="shared" si="138"/>
        <v>-0.5</v>
      </c>
      <c r="J973" s="71">
        <f t="shared" si="139"/>
        <v>5.0000000000000711E-2</v>
      </c>
      <c r="K973" s="120">
        <v>1</v>
      </c>
      <c r="L973" s="123"/>
      <c r="M973" s="58" t="str">
        <f t="shared" si="140"/>
        <v>Goldman Sachs BDC</v>
      </c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</row>
    <row r="974" spans="1:35" s="56" customFormat="1">
      <c r="A974" s="66">
        <v>42082</v>
      </c>
      <c r="B974" s="67" t="s">
        <v>6472</v>
      </c>
      <c r="C974" s="297" t="s">
        <v>6473</v>
      </c>
      <c r="D974" s="69" t="s">
        <v>6444</v>
      </c>
      <c r="E974" s="70">
        <v>19.5</v>
      </c>
      <c r="F974" s="71">
        <v>21.05</v>
      </c>
      <c r="G974" s="71">
        <v>21.12</v>
      </c>
      <c r="H974" s="119">
        <f t="shared" si="137"/>
        <v>8.3076923076923131E-2</v>
      </c>
      <c r="I974" s="71">
        <f t="shared" si="138"/>
        <v>1.5500000000000007</v>
      </c>
      <c r="J974" s="71">
        <f t="shared" si="139"/>
        <v>1.620000000000001</v>
      </c>
      <c r="K974" s="120">
        <v>1</v>
      </c>
      <c r="L974" s="123" t="s">
        <v>3006</v>
      </c>
      <c r="M974" s="58" t="str">
        <f t="shared" si="140"/>
        <v>National Commerce</v>
      </c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</row>
    <row r="975" spans="1:35" s="56" customFormat="1">
      <c r="A975" s="66">
        <v>42083</v>
      </c>
      <c r="B975" s="67" t="s">
        <v>6474</v>
      </c>
      <c r="C975" s="297" t="s">
        <v>6475</v>
      </c>
      <c r="D975" s="122" t="s">
        <v>6476</v>
      </c>
      <c r="E975" s="70">
        <v>8.5</v>
      </c>
      <c r="F975" s="71">
        <v>8.06</v>
      </c>
      <c r="G975" s="71">
        <v>8.6</v>
      </c>
      <c r="H975" s="119">
        <f t="shared" si="137"/>
        <v>1.1764705882352899E-2</v>
      </c>
      <c r="I975" s="71">
        <f t="shared" si="138"/>
        <v>-0.4399999999999995</v>
      </c>
      <c r="J975" s="71">
        <f t="shared" si="139"/>
        <v>9.9999999999999645E-2</v>
      </c>
      <c r="K975" s="120">
        <v>1</v>
      </c>
      <c r="L975" s="123"/>
      <c r="M975" s="58" t="str">
        <f t="shared" si="140"/>
        <v>SteadyMed</v>
      </c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</row>
    <row r="976" spans="1:35" s="56" customFormat="1">
      <c r="A976" s="245">
        <v>42087</v>
      </c>
      <c r="B976" s="274" t="s">
        <v>7629</v>
      </c>
      <c r="C976" s="296" t="s">
        <v>7630</v>
      </c>
      <c r="D976" s="246" t="s">
        <v>6168</v>
      </c>
      <c r="E976" s="273">
        <v>10</v>
      </c>
      <c r="F976" s="247">
        <v>10</v>
      </c>
      <c r="G976" s="247">
        <v>10</v>
      </c>
      <c r="H976" s="254">
        <f t="shared" si="137"/>
        <v>0</v>
      </c>
      <c r="I976" s="247">
        <f t="shared" si="138"/>
        <v>0</v>
      </c>
      <c r="J976" s="247">
        <f t="shared" si="139"/>
        <v>0</v>
      </c>
      <c r="K976" s="266">
        <v>1</v>
      </c>
      <c r="M976" s="58" t="str">
        <f t="shared" si="140"/>
        <v>Harmony Merger</v>
      </c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</row>
    <row r="977" spans="1:35" s="56" customFormat="1">
      <c r="A977" s="245">
        <v>42089</v>
      </c>
      <c r="B977" s="58" t="s">
        <v>7631</v>
      </c>
      <c r="C977" s="296" t="s">
        <v>7632</v>
      </c>
      <c r="D977" s="248" t="s">
        <v>7633</v>
      </c>
      <c r="E977" s="273">
        <v>18</v>
      </c>
      <c r="F977" s="247">
        <v>20</v>
      </c>
      <c r="G977" s="247">
        <v>20.7</v>
      </c>
      <c r="H977" s="254">
        <f t="shared" si="137"/>
        <v>0.14999999999999997</v>
      </c>
      <c r="I977" s="247">
        <f t="shared" si="138"/>
        <v>2</v>
      </c>
      <c r="J977" s="247">
        <f t="shared" si="139"/>
        <v>2.6999999999999993</v>
      </c>
      <c r="K977" s="120">
        <v>3</v>
      </c>
      <c r="M977" s="58" t="str">
        <f t="shared" si="140"/>
        <v>SolarEdge Technologies</v>
      </c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</row>
    <row r="978" spans="1:35" s="56" customFormat="1">
      <c r="A978" s="245">
        <v>42090</v>
      </c>
      <c r="B978" s="58" t="s">
        <v>7634</v>
      </c>
      <c r="C978" s="296" t="s">
        <v>7635</v>
      </c>
      <c r="D978" s="248" t="s">
        <v>7636</v>
      </c>
      <c r="E978" s="273">
        <v>20</v>
      </c>
      <c r="F978" s="247">
        <v>20.05</v>
      </c>
      <c r="G978" s="247">
        <v>20.309999999999999</v>
      </c>
      <c r="H978" s="254">
        <f t="shared" si="137"/>
        <v>1.5499999999999936E-2</v>
      </c>
      <c r="I978" s="247">
        <f t="shared" si="138"/>
        <v>5.0000000000000711E-2</v>
      </c>
      <c r="J978" s="247">
        <f t="shared" si="139"/>
        <v>0.30999999999999872</v>
      </c>
      <c r="K978" s="266">
        <v>1</v>
      </c>
      <c r="M978" s="58" t="str">
        <f t="shared" si="140"/>
        <v>Jernigan Capital</v>
      </c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</row>
    <row r="979" spans="1:35" s="56" customFormat="1">
      <c r="A979" s="66">
        <v>42095</v>
      </c>
      <c r="B979" s="67" t="s">
        <v>6479</v>
      </c>
      <c r="C979" s="297" t="s">
        <v>6480</v>
      </c>
      <c r="D979" s="122" t="s">
        <v>6481</v>
      </c>
      <c r="E979" s="70">
        <v>20</v>
      </c>
      <c r="F979" s="71">
        <v>26.15</v>
      </c>
      <c r="G979" s="71">
        <v>26.15</v>
      </c>
      <c r="H979" s="119">
        <f t="shared" si="137"/>
        <v>0.30749999999999994</v>
      </c>
      <c r="I979" s="71">
        <f t="shared" si="138"/>
        <v>6.1499999999999986</v>
      </c>
      <c r="J979" s="71">
        <f t="shared" si="139"/>
        <v>6.1499999999999986</v>
      </c>
      <c r="K979" s="120">
        <v>3</v>
      </c>
      <c r="L979" s="123"/>
      <c r="M979" s="58" t="str">
        <f t="shared" si="140"/>
        <v>GoDaddy</v>
      </c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</row>
    <row r="980" spans="1:35" s="56" customFormat="1">
      <c r="A980" s="66">
        <v>42096</v>
      </c>
      <c r="B980" s="67" t="s">
        <v>6482</v>
      </c>
      <c r="C980" s="297" t="s">
        <v>6483</v>
      </c>
      <c r="D980" s="122" t="s">
        <v>5202</v>
      </c>
      <c r="E980" s="70">
        <v>10</v>
      </c>
      <c r="F980" s="71">
        <v>12.94</v>
      </c>
      <c r="G980" s="71">
        <v>14</v>
      </c>
      <c r="H980" s="119">
        <f t="shared" si="137"/>
        <v>0.4</v>
      </c>
      <c r="I980" s="71">
        <f t="shared" si="138"/>
        <v>2.9399999999999995</v>
      </c>
      <c r="J980" s="71">
        <f t="shared" si="139"/>
        <v>4</v>
      </c>
      <c r="K980" s="120">
        <v>1</v>
      </c>
      <c r="L980" s="123"/>
      <c r="M980" s="58" t="str">
        <f t="shared" si="140"/>
        <v>Kornit Digital Ltd.</v>
      </c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</row>
    <row r="981" spans="1:35" s="56" customFormat="1">
      <c r="A981" s="66">
        <v>42102</v>
      </c>
      <c r="B981" s="67" t="s">
        <v>7645</v>
      </c>
      <c r="C981" s="297" t="s">
        <v>7646</v>
      </c>
      <c r="D981" s="69" t="s">
        <v>7647</v>
      </c>
      <c r="E981" s="70">
        <v>10</v>
      </c>
      <c r="F981" s="71">
        <v>11.06</v>
      </c>
      <c r="G981" s="71">
        <v>10.29</v>
      </c>
      <c r="H981" s="119">
        <f t="shared" si="137"/>
        <v>2.8999999999999915E-2</v>
      </c>
      <c r="I981" s="71">
        <f t="shared" si="138"/>
        <v>1.0600000000000005</v>
      </c>
      <c r="J981" s="71">
        <f t="shared" si="139"/>
        <v>0.28999999999999915</v>
      </c>
      <c r="K981" s="68">
        <v>1</v>
      </c>
      <c r="L981" s="68"/>
      <c r="M981" s="58" t="str">
        <f t="shared" si="140"/>
        <v>Wowo Ltd</v>
      </c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</row>
    <row r="982" spans="1:35" s="56" customFormat="1">
      <c r="A982" s="66">
        <v>42103</v>
      </c>
      <c r="B982" s="67" t="s">
        <v>6484</v>
      </c>
      <c r="C982" s="297" t="s">
        <v>6485</v>
      </c>
      <c r="D982" s="69" t="s">
        <v>5867</v>
      </c>
      <c r="E982" s="70">
        <v>5</v>
      </c>
      <c r="F982" s="71">
        <v>5.56</v>
      </c>
      <c r="G982" s="71">
        <v>5.56</v>
      </c>
      <c r="H982" s="119">
        <f t="shared" si="137"/>
        <v>0.11199999999999992</v>
      </c>
      <c r="I982" s="71">
        <f t="shared" si="138"/>
        <v>0.55999999999999961</v>
      </c>
      <c r="J982" s="71">
        <f t="shared" si="139"/>
        <v>0.55999999999999961</v>
      </c>
      <c r="K982" s="120">
        <v>1</v>
      </c>
      <c r="L982" s="123"/>
      <c r="M982" s="58" t="str">
        <f t="shared" si="140"/>
        <v>Carbylan Therapeutics</v>
      </c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</row>
    <row r="983" spans="1:35" s="56" customFormat="1">
      <c r="A983" s="66">
        <v>42109</v>
      </c>
      <c r="B983" s="67" t="s">
        <v>6477</v>
      </c>
      <c r="C983" s="297" t="s">
        <v>6478</v>
      </c>
      <c r="D983" s="69" t="s">
        <v>5837</v>
      </c>
      <c r="E983" s="70">
        <v>16</v>
      </c>
      <c r="F983" s="71">
        <v>16.11</v>
      </c>
      <c r="G983" s="71">
        <v>16</v>
      </c>
      <c r="H983" s="119">
        <f t="shared" si="137"/>
        <v>0</v>
      </c>
      <c r="I983" s="71">
        <f t="shared" si="138"/>
        <v>0.10999999999999943</v>
      </c>
      <c r="J983" s="71">
        <f t="shared" si="139"/>
        <v>0</v>
      </c>
      <c r="K983" s="120">
        <v>2</v>
      </c>
      <c r="L983" s="123" t="s">
        <v>3006</v>
      </c>
      <c r="M983" s="58" t="str">
        <f t="shared" si="140"/>
        <v>Cidara Therapeutics</v>
      </c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</row>
    <row r="984" spans="1:35" s="56" customFormat="1">
      <c r="A984" s="66">
        <v>42109</v>
      </c>
      <c r="B984" s="67" t="s">
        <v>7648</v>
      </c>
      <c r="C984" s="297" t="s">
        <v>7649</v>
      </c>
      <c r="D984" s="69" t="s">
        <v>6060</v>
      </c>
      <c r="E984" s="70">
        <v>17</v>
      </c>
      <c r="F984" s="71">
        <v>32</v>
      </c>
      <c r="G984" s="71">
        <v>42</v>
      </c>
      <c r="H984" s="119">
        <f t="shared" si="137"/>
        <v>1.4705882352941178</v>
      </c>
      <c r="I984" s="71">
        <f t="shared" si="138"/>
        <v>15</v>
      </c>
      <c r="J984" s="71">
        <f t="shared" si="139"/>
        <v>25</v>
      </c>
      <c r="K984" s="68">
        <v>3</v>
      </c>
      <c r="L984" s="68"/>
      <c r="M984" s="58" t="str">
        <f t="shared" si="140"/>
        <v>Aduro Biotech</v>
      </c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</row>
    <row r="985" spans="1:35" s="56" customFormat="1">
      <c r="A985" s="66">
        <v>42110</v>
      </c>
      <c r="B985" s="67" t="s">
        <v>6486</v>
      </c>
      <c r="C985" s="297" t="s">
        <v>6487</v>
      </c>
      <c r="D985" s="132" t="s">
        <v>309</v>
      </c>
      <c r="E985" s="70">
        <v>16</v>
      </c>
      <c r="F985" s="71">
        <v>31</v>
      </c>
      <c r="G985" s="71">
        <v>30</v>
      </c>
      <c r="H985" s="119">
        <f t="shared" si="137"/>
        <v>0.875</v>
      </c>
      <c r="I985" s="71">
        <f t="shared" si="138"/>
        <v>15</v>
      </c>
      <c r="J985" s="71">
        <f t="shared" si="139"/>
        <v>14</v>
      </c>
      <c r="K985" s="120">
        <v>3</v>
      </c>
      <c r="L985" s="81"/>
      <c r="M985" s="58" t="str">
        <f t="shared" si="140"/>
        <v>Etsy</v>
      </c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</row>
    <row r="986" spans="1:35" s="56" customFormat="1">
      <c r="A986" s="66">
        <v>42110</v>
      </c>
      <c r="B986" s="130" t="s">
        <v>6488</v>
      </c>
      <c r="C986" s="297" t="s">
        <v>6489</v>
      </c>
      <c r="D986" s="69" t="s">
        <v>6490</v>
      </c>
      <c r="E986" s="70">
        <v>11</v>
      </c>
      <c r="F986" s="71">
        <v>11.75</v>
      </c>
      <c r="G986" s="71">
        <v>11.2</v>
      </c>
      <c r="H986" s="119">
        <f t="shared" si="137"/>
        <v>1.8181818181818118E-2</v>
      </c>
      <c r="I986" s="71">
        <f t="shared" si="138"/>
        <v>0.75</v>
      </c>
      <c r="J986" s="71">
        <f t="shared" si="139"/>
        <v>0.19999999999999929</v>
      </c>
      <c r="K986" s="120">
        <v>1</v>
      </c>
      <c r="L986" s="81"/>
      <c r="M986" s="58" t="str">
        <f t="shared" si="140"/>
        <v>KemPharm</v>
      </c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</row>
    <row r="987" spans="1:35" s="56" customFormat="1">
      <c r="A987" s="66">
        <v>42110</v>
      </c>
      <c r="B987" s="67" t="s">
        <v>6491</v>
      </c>
      <c r="C987" s="297" t="s">
        <v>6492</v>
      </c>
      <c r="D987" s="69" t="s">
        <v>5817</v>
      </c>
      <c r="E987" s="70">
        <v>17</v>
      </c>
      <c r="F987" s="71">
        <v>20.5</v>
      </c>
      <c r="G987" s="71">
        <v>20.7</v>
      </c>
      <c r="H987" s="119">
        <f t="shared" si="137"/>
        <v>0.21764705882352936</v>
      </c>
      <c r="I987" s="71">
        <f t="shared" si="138"/>
        <v>3.5</v>
      </c>
      <c r="J987" s="71">
        <f t="shared" si="139"/>
        <v>3.6999999999999993</v>
      </c>
      <c r="K987" s="120">
        <v>3</v>
      </c>
      <c r="L987" s="81"/>
      <c r="M987" s="58" t="str">
        <f t="shared" si="140"/>
        <v>Party City Holdco</v>
      </c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</row>
    <row r="988" spans="1:35" s="56" customFormat="1">
      <c r="A988" s="66">
        <v>42110</v>
      </c>
      <c r="B988" s="67" t="s">
        <v>6493</v>
      </c>
      <c r="C988" s="297" t="s">
        <v>6494</v>
      </c>
      <c r="D988" s="122" t="s">
        <v>6495</v>
      </c>
      <c r="E988" s="70">
        <v>19</v>
      </c>
      <c r="F988" s="71">
        <v>23</v>
      </c>
      <c r="G988" s="71">
        <v>22.18</v>
      </c>
      <c r="H988" s="119">
        <f t="shared" si="137"/>
        <v>0.16736842105263156</v>
      </c>
      <c r="I988" s="71">
        <f t="shared" si="138"/>
        <v>4</v>
      </c>
      <c r="J988" s="71">
        <f t="shared" si="139"/>
        <v>3.1799999999999997</v>
      </c>
      <c r="K988" s="120">
        <v>2</v>
      </c>
      <c r="L988" s="81"/>
      <c r="M988" s="58" t="str">
        <f t="shared" si="140"/>
        <v>Virtu Financial</v>
      </c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</row>
    <row r="989" spans="1:35" s="56" customFormat="1">
      <c r="A989" s="66">
        <v>42117</v>
      </c>
      <c r="B989" s="67" t="s">
        <v>6496</v>
      </c>
      <c r="C989" s="297" t="s">
        <v>6497</v>
      </c>
      <c r="D989" s="122" t="s">
        <v>6498</v>
      </c>
      <c r="E989" s="70">
        <v>13</v>
      </c>
      <c r="F989" s="71">
        <v>13</v>
      </c>
      <c r="G989" s="71">
        <v>13</v>
      </c>
      <c r="H989" s="119">
        <f t="shared" si="137"/>
        <v>0</v>
      </c>
      <c r="I989" s="71">
        <f t="shared" si="138"/>
        <v>0</v>
      </c>
      <c r="J989" s="71">
        <f t="shared" si="139"/>
        <v>0</v>
      </c>
      <c r="K989" s="120">
        <v>1</v>
      </c>
      <c r="L989" s="123"/>
      <c r="M989" s="58" t="str">
        <f t="shared" si="140"/>
        <v>National Storage Affiliates Trust (NSA)</v>
      </c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</row>
    <row r="990" spans="1:35" s="56" customFormat="1">
      <c r="A990" s="66">
        <v>42118</v>
      </c>
      <c r="B990" s="67" t="s">
        <v>6499</v>
      </c>
      <c r="C990" s="297" t="s">
        <v>6500</v>
      </c>
      <c r="D990" s="122" t="s">
        <v>5925</v>
      </c>
      <c r="E990" s="70">
        <v>17</v>
      </c>
      <c r="F990" s="71">
        <v>20</v>
      </c>
      <c r="G990" s="71">
        <v>16.7</v>
      </c>
      <c r="H990" s="119">
        <f t="shared" si="137"/>
        <v>-1.7647058823529453E-2</v>
      </c>
      <c r="I990" s="71">
        <f t="shared" si="138"/>
        <v>3</v>
      </c>
      <c r="J990" s="71">
        <f t="shared" si="139"/>
        <v>-0.30000000000000071</v>
      </c>
      <c r="K990" s="120">
        <v>3</v>
      </c>
      <c r="L990" s="81"/>
      <c r="M990" s="58" t="str">
        <f t="shared" si="140"/>
        <v>Apigee</v>
      </c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</row>
    <row r="991" spans="1:35" s="56" customFormat="1">
      <c r="A991" s="66">
        <v>42123</v>
      </c>
      <c r="B991" s="67" t="s">
        <v>6501</v>
      </c>
      <c r="C991" s="297" t="s">
        <v>6502</v>
      </c>
      <c r="D991" s="122" t="s">
        <v>1819</v>
      </c>
      <c r="E991" s="70">
        <v>10</v>
      </c>
      <c r="F991" s="71">
        <v>10.01</v>
      </c>
      <c r="G991" s="71">
        <v>10.06</v>
      </c>
      <c r="H991" s="119">
        <f t="shared" si="137"/>
        <v>6.0000000000000496E-3</v>
      </c>
      <c r="I991" s="71">
        <f t="shared" si="138"/>
        <v>9.9999999999997868E-3</v>
      </c>
      <c r="J991" s="71">
        <f t="shared" si="139"/>
        <v>6.0000000000000497E-2</v>
      </c>
      <c r="K991" s="120">
        <v>1</v>
      </c>
      <c r="L991" s="81"/>
      <c r="M991" s="58" t="str">
        <f t="shared" si="140"/>
        <v>Atlantic Alliance Partnership</v>
      </c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</row>
    <row r="992" spans="1:35" s="56" customFormat="1">
      <c r="A992" s="66">
        <v>42123</v>
      </c>
      <c r="B992" s="67" t="s">
        <v>6503</v>
      </c>
      <c r="C992" s="297" t="s">
        <v>6504</v>
      </c>
      <c r="D992" s="122" t="s">
        <v>6505</v>
      </c>
      <c r="E992" s="70">
        <v>20</v>
      </c>
      <c r="F992" s="71">
        <v>20</v>
      </c>
      <c r="G992" s="71">
        <v>21.5</v>
      </c>
      <c r="H992" s="119">
        <f t="shared" si="137"/>
        <v>7.4999999999999997E-2</v>
      </c>
      <c r="I992" s="71">
        <f t="shared" si="138"/>
        <v>0</v>
      </c>
      <c r="J992" s="71">
        <f t="shared" si="139"/>
        <v>1.5</v>
      </c>
      <c r="K992" s="120">
        <v>3</v>
      </c>
      <c r="L992" s="81"/>
      <c r="M992" s="58" t="str">
        <f t="shared" si="140"/>
        <v>Enviva Partners, LP</v>
      </c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</row>
    <row r="993" spans="1:35" s="56" customFormat="1">
      <c r="A993" s="66">
        <v>42123</v>
      </c>
      <c r="B993" s="67" t="s">
        <v>6506</v>
      </c>
      <c r="C993" s="297" t="s">
        <v>6507</v>
      </c>
      <c r="D993" s="122" t="s">
        <v>6508</v>
      </c>
      <c r="E993" s="70">
        <v>8</v>
      </c>
      <c r="F993" s="71">
        <v>8.61</v>
      </c>
      <c r="G993" s="71">
        <v>8.9600000000000009</v>
      </c>
      <c r="H993" s="119">
        <f t="shared" si="137"/>
        <v>0.12000000000000011</v>
      </c>
      <c r="I993" s="71">
        <f t="shared" si="138"/>
        <v>0.60999999999999943</v>
      </c>
      <c r="J993" s="71">
        <f t="shared" si="139"/>
        <v>0.96000000000000085</v>
      </c>
      <c r="K993" s="120">
        <v>1</v>
      </c>
      <c r="L993" s="81"/>
      <c r="M993" s="58" t="str">
        <f t="shared" si="140"/>
        <v>Viking Therapeutics</v>
      </c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</row>
    <row r="994" spans="1:35" s="56" customFormat="1">
      <c r="A994" s="66">
        <v>42124</v>
      </c>
      <c r="B994" s="67" t="s">
        <v>6509</v>
      </c>
      <c r="C994" s="297" t="s">
        <v>6510</v>
      </c>
      <c r="D994" s="122" t="s">
        <v>6511</v>
      </c>
      <c r="E994" s="70">
        <v>18</v>
      </c>
      <c r="F994" s="71">
        <v>23.4</v>
      </c>
      <c r="G994" s="71">
        <v>18.87</v>
      </c>
      <c r="H994" s="119">
        <f t="shared" si="137"/>
        <v>4.8333333333333388E-2</v>
      </c>
      <c r="I994" s="71">
        <f t="shared" si="138"/>
        <v>5.3999999999999986</v>
      </c>
      <c r="J994" s="71">
        <f t="shared" si="139"/>
        <v>0.87000000000000099</v>
      </c>
      <c r="K994" s="120">
        <v>3</v>
      </c>
      <c r="L994" s="81"/>
      <c r="M994" s="58" t="str">
        <f t="shared" si="140"/>
        <v>Blueprint Medicines</v>
      </c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</row>
    <row r="995" spans="1:35" s="56" customFormat="1">
      <c r="A995" s="66">
        <v>42125</v>
      </c>
      <c r="B995" s="133" t="s">
        <v>6512</v>
      </c>
      <c r="C995" s="297" t="s">
        <v>6513</v>
      </c>
      <c r="D995" s="122" t="s">
        <v>4937</v>
      </c>
      <c r="E995" s="70">
        <v>10</v>
      </c>
      <c r="F995" s="71">
        <v>10.01</v>
      </c>
      <c r="G995" s="71">
        <v>10.02</v>
      </c>
      <c r="H995" s="119">
        <f t="shared" si="137"/>
        <v>1.9999999999999575E-3</v>
      </c>
      <c r="I995" s="71">
        <f t="shared" si="138"/>
        <v>9.9999999999997868E-3</v>
      </c>
      <c r="J995" s="71">
        <f t="shared" si="139"/>
        <v>1.9999999999999574E-2</v>
      </c>
      <c r="K995" s="120">
        <v>1</v>
      </c>
      <c r="L995" s="81"/>
      <c r="M995" s="58" t="str">
        <f t="shared" si="140"/>
        <v>Arowana</v>
      </c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</row>
    <row r="996" spans="1:35" s="56" customFormat="1">
      <c r="A996" s="66">
        <v>42125</v>
      </c>
      <c r="B996" s="67" t="s">
        <v>6514</v>
      </c>
      <c r="C996" s="297" t="s">
        <v>6515</v>
      </c>
      <c r="D996" s="122" t="s">
        <v>6516</v>
      </c>
      <c r="E996" s="70">
        <v>19</v>
      </c>
      <c r="F996" s="71">
        <v>19.149999999999999</v>
      </c>
      <c r="G996" s="71">
        <v>18.239999999999998</v>
      </c>
      <c r="H996" s="119">
        <f t="shared" si="137"/>
        <v>-4.0000000000000084E-2</v>
      </c>
      <c r="I996" s="71">
        <f t="shared" si="138"/>
        <v>0.14999999999999858</v>
      </c>
      <c r="J996" s="71">
        <f t="shared" si="139"/>
        <v>-0.76000000000000156</v>
      </c>
      <c r="K996" s="120">
        <v>2</v>
      </c>
      <c r="L996" s="123" t="s">
        <v>3006</v>
      </c>
      <c r="M996" s="58" t="str">
        <f t="shared" si="140"/>
        <v>Black Stone Minerals, L.P.</v>
      </c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</row>
    <row r="997" spans="1:35" s="56" customFormat="1">
      <c r="A997" s="66">
        <v>42129</v>
      </c>
      <c r="B997" s="67" t="s">
        <v>6517</v>
      </c>
      <c r="C997" s="297" t="s">
        <v>6518</v>
      </c>
      <c r="D997" s="122" t="s">
        <v>1906</v>
      </c>
      <c r="E997" s="70">
        <v>6</v>
      </c>
      <c r="F997" s="71">
        <v>5.3</v>
      </c>
      <c r="G997" s="71">
        <v>4.8499999999999996</v>
      </c>
      <c r="H997" s="119">
        <f t="shared" si="137"/>
        <v>-0.19166666666666674</v>
      </c>
      <c r="I997" s="71">
        <f t="shared" si="138"/>
        <v>-0.70000000000000018</v>
      </c>
      <c r="J997" s="71">
        <f t="shared" si="139"/>
        <v>-1.1500000000000004</v>
      </c>
      <c r="K997" s="120">
        <v>1</v>
      </c>
      <c r="L997" s="81"/>
      <c r="M997" s="58" t="str">
        <f t="shared" si="140"/>
        <v>OpGen</v>
      </c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</row>
    <row r="998" spans="1:35" s="56" customFormat="1">
      <c r="A998" s="66">
        <v>42130</v>
      </c>
      <c r="B998" s="67" t="s">
        <v>6519</v>
      </c>
      <c r="C998" s="297" t="s">
        <v>6520</v>
      </c>
      <c r="D998" s="122" t="s">
        <v>6521</v>
      </c>
      <c r="E998" s="70">
        <v>17</v>
      </c>
      <c r="F998" s="71">
        <v>19.25</v>
      </c>
      <c r="G998" s="71">
        <v>16</v>
      </c>
      <c r="H998" s="119">
        <f t="shared" si="137"/>
        <v>-5.8823529411764705E-2</v>
      </c>
      <c r="I998" s="71">
        <f t="shared" si="138"/>
        <v>2.25</v>
      </c>
      <c r="J998" s="71">
        <f t="shared" si="139"/>
        <v>-1</v>
      </c>
      <c r="K998" s="120">
        <v>1</v>
      </c>
      <c r="L998" s="81"/>
      <c r="M998" s="58" t="str">
        <f t="shared" si="140"/>
        <v>Adaptimmune Therapeutics PLC</v>
      </c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</row>
    <row r="999" spans="1:35" s="56" customFormat="1">
      <c r="A999" s="66">
        <v>42130</v>
      </c>
      <c r="B999" s="67" t="s">
        <v>6522</v>
      </c>
      <c r="C999" s="297" t="s">
        <v>6523</v>
      </c>
      <c r="D999" s="122" t="s">
        <v>6289</v>
      </c>
      <c r="E999" s="70">
        <v>10</v>
      </c>
      <c r="F999" s="71">
        <v>7.8</v>
      </c>
      <c r="G999" s="71">
        <v>8</v>
      </c>
      <c r="H999" s="119">
        <f t="shared" si="137"/>
        <v>-0.2</v>
      </c>
      <c r="I999" s="71">
        <f t="shared" si="138"/>
        <v>-2.2000000000000002</v>
      </c>
      <c r="J999" s="71">
        <f t="shared" si="139"/>
        <v>-2</v>
      </c>
      <c r="K999" s="120">
        <v>1</v>
      </c>
      <c r="L999" s="81"/>
      <c r="M999" s="58" t="str">
        <f t="shared" si="140"/>
        <v>CoLucid Pharmaceuticals</v>
      </c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</row>
    <row r="1000" spans="1:35" s="56" customFormat="1">
      <c r="A1000" s="66">
        <v>42130</v>
      </c>
      <c r="B1000" s="67" t="s">
        <v>6524</v>
      </c>
      <c r="C1000" s="297" t="s">
        <v>6525</v>
      </c>
      <c r="D1000" s="69" t="s">
        <v>5867</v>
      </c>
      <c r="E1000" s="70">
        <v>14</v>
      </c>
      <c r="F1000" s="71">
        <v>14</v>
      </c>
      <c r="G1000" s="71">
        <v>13.77</v>
      </c>
      <c r="H1000" s="119">
        <f t="shared" si="137"/>
        <v>-1.6428571428571459E-2</v>
      </c>
      <c r="I1000" s="71">
        <f t="shared" si="138"/>
        <v>0</v>
      </c>
      <c r="J1000" s="71">
        <f t="shared" si="139"/>
        <v>-0.23000000000000043</v>
      </c>
      <c r="K1000" s="120">
        <v>2</v>
      </c>
      <c r="L1000" s="123" t="s">
        <v>3006</v>
      </c>
      <c r="M1000" s="58" t="str">
        <f t="shared" si="140"/>
        <v>HTG Molecular Diagnostics</v>
      </c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</row>
    <row r="1001" spans="1:35" s="56" customFormat="1">
      <c r="A1001" s="66">
        <v>42131</v>
      </c>
      <c r="B1001" s="67" t="s">
        <v>6526</v>
      </c>
      <c r="C1001" s="297" t="s">
        <v>6527</v>
      </c>
      <c r="D1001" s="122" t="s">
        <v>4064</v>
      </c>
      <c r="E1001" s="70">
        <v>14</v>
      </c>
      <c r="F1001" s="71">
        <v>13.25</v>
      </c>
      <c r="G1001" s="71">
        <v>14.95</v>
      </c>
      <c r="H1001" s="119">
        <f t="shared" si="137"/>
        <v>6.785714285714281E-2</v>
      </c>
      <c r="I1001" s="71">
        <f t="shared" si="138"/>
        <v>-0.75</v>
      </c>
      <c r="J1001" s="71">
        <f t="shared" si="139"/>
        <v>0.94999999999999929</v>
      </c>
      <c r="K1001" s="120">
        <v>1</v>
      </c>
      <c r="L1001" s="81"/>
      <c r="M1001" s="58" t="str">
        <f t="shared" si="140"/>
        <v>aTYR PHARMA</v>
      </c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</row>
    <row r="1002" spans="1:35" s="56" customFormat="1">
      <c r="A1002" s="66">
        <v>42131</v>
      </c>
      <c r="B1002" s="67" t="s">
        <v>6528</v>
      </c>
      <c r="C1002" s="297" t="s">
        <v>6529</v>
      </c>
      <c r="D1002" s="122" t="s">
        <v>3047</v>
      </c>
      <c r="E1002" s="70">
        <v>12</v>
      </c>
      <c r="F1002" s="71">
        <v>12</v>
      </c>
      <c r="G1002" s="71">
        <v>12.29</v>
      </c>
      <c r="H1002" s="119">
        <f t="shared" si="137"/>
        <v>2.4166666666666597E-2</v>
      </c>
      <c r="I1002" s="71">
        <f t="shared" si="138"/>
        <v>0</v>
      </c>
      <c r="J1002" s="71">
        <f t="shared" si="139"/>
        <v>0.28999999999999915</v>
      </c>
      <c r="K1002" s="120">
        <v>1</v>
      </c>
      <c r="L1002" s="81"/>
      <c r="M1002" s="58" t="str">
        <f t="shared" si="140"/>
        <v>Collegium Pharmaceutical</v>
      </c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</row>
    <row r="1003" spans="1:35" s="56" customFormat="1">
      <c r="A1003" s="66">
        <v>42131</v>
      </c>
      <c r="B1003" s="67" t="s">
        <v>6530</v>
      </c>
      <c r="C1003" s="297" t="s">
        <v>6531</v>
      </c>
      <c r="D1003" s="122" t="s">
        <v>5529</v>
      </c>
      <c r="E1003" s="70">
        <v>29</v>
      </c>
      <c r="F1003" s="71">
        <v>30.9</v>
      </c>
      <c r="G1003" s="71">
        <v>31.75</v>
      </c>
      <c r="H1003" s="119">
        <f t="shared" si="137"/>
        <v>9.4827586206896547E-2</v>
      </c>
      <c r="I1003" s="71">
        <f t="shared" si="138"/>
        <v>1.8999999999999986</v>
      </c>
      <c r="J1003" s="71">
        <f t="shared" si="139"/>
        <v>2.75</v>
      </c>
      <c r="K1003" s="120">
        <v>3</v>
      </c>
      <c r="L1003" s="81"/>
      <c r="M1003" s="58" t="str">
        <f t="shared" si="140"/>
        <v>Tallgrass Energy GP, LP</v>
      </c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</row>
    <row r="1004" spans="1:35" s="56" customFormat="1">
      <c r="A1004" s="66">
        <v>42132</v>
      </c>
      <c r="B1004" s="67" t="s">
        <v>6532</v>
      </c>
      <c r="C1004" s="297" t="s">
        <v>6533</v>
      </c>
      <c r="D1004" s="122" t="s">
        <v>6534</v>
      </c>
      <c r="E1004" s="70">
        <v>19</v>
      </c>
      <c r="F1004" s="71">
        <v>26.55</v>
      </c>
      <c r="G1004" s="71">
        <v>23.75</v>
      </c>
      <c r="H1004" s="119">
        <f t="shared" si="137"/>
        <v>0.25</v>
      </c>
      <c r="I1004" s="71">
        <f t="shared" si="138"/>
        <v>7.5500000000000007</v>
      </c>
      <c r="J1004" s="71">
        <f t="shared" si="139"/>
        <v>4.75</v>
      </c>
      <c r="K1004" s="120">
        <v>3</v>
      </c>
      <c r="L1004" s="81"/>
      <c r="M1004" s="58" t="str">
        <f t="shared" si="140"/>
        <v>Bojangles</v>
      </c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</row>
    <row r="1005" spans="1:35" s="56" customFormat="1">
      <c r="A1005" s="66">
        <v>42136</v>
      </c>
      <c r="B1005" s="67" t="s">
        <v>6535</v>
      </c>
      <c r="C1005" s="297" t="s">
        <v>6536</v>
      </c>
      <c r="D1005" s="122" t="s">
        <v>6537</v>
      </c>
      <c r="E1005" s="70">
        <v>27</v>
      </c>
      <c r="F1005" s="71">
        <v>32</v>
      </c>
      <c r="G1005" s="71">
        <v>32.96</v>
      </c>
      <c r="H1005" s="119">
        <f t="shared" si="137"/>
        <v>0.22074074074074077</v>
      </c>
      <c r="I1005" s="71">
        <f t="shared" si="138"/>
        <v>5</v>
      </c>
      <c r="J1005" s="71">
        <f t="shared" si="139"/>
        <v>5.9600000000000009</v>
      </c>
      <c r="K1005" s="120">
        <v>3</v>
      </c>
      <c r="L1005" s="81"/>
      <c r="M1005" s="58" t="str">
        <f t="shared" si="140"/>
        <v>EQT GP Holdings, LP</v>
      </c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</row>
    <row r="1006" spans="1:35" s="56" customFormat="1">
      <c r="A1006" s="66">
        <v>42137</v>
      </c>
      <c r="B1006" s="121" t="s">
        <v>6538</v>
      </c>
      <c r="C1006" s="297" t="s">
        <v>6539</v>
      </c>
      <c r="D1006" s="69" t="s">
        <v>5719</v>
      </c>
      <c r="E1006" s="70">
        <v>7</v>
      </c>
      <c r="F1006" s="71">
        <v>7</v>
      </c>
      <c r="G1006" s="71">
        <v>6.78</v>
      </c>
      <c r="H1006" s="119">
        <f t="shared" ref="H1006:H1069" si="141">(G1006-E1006)/E1006</f>
        <v>-3.1428571428571396E-2</v>
      </c>
      <c r="I1006" s="71">
        <f t="shared" ref="I1006:I1069" si="142">(F1006-E1006)</f>
        <v>0</v>
      </c>
      <c r="J1006" s="71">
        <f t="shared" ref="J1006:J1069" si="143">G1006-E1006</f>
        <v>-0.21999999999999975</v>
      </c>
      <c r="K1006" s="120">
        <v>1</v>
      </c>
      <c r="L1006" s="81"/>
      <c r="M1006" s="58" t="str">
        <f t="shared" si="140"/>
        <v>Jaguar Animal Health</v>
      </c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</row>
    <row r="1007" spans="1:35" s="56" customFormat="1">
      <c r="A1007" s="66">
        <v>42138</v>
      </c>
      <c r="B1007" s="67" t="s">
        <v>6540</v>
      </c>
      <c r="C1007" s="297" t="s">
        <v>6541</v>
      </c>
      <c r="D1007" s="122" t="s">
        <v>6542</v>
      </c>
      <c r="E1007" s="70">
        <v>8</v>
      </c>
      <c r="F1007" s="71">
        <v>7.8</v>
      </c>
      <c r="G1007" s="71">
        <v>8.44</v>
      </c>
      <c r="H1007" s="119">
        <f t="shared" si="141"/>
        <v>5.4999999999999938E-2</v>
      </c>
      <c r="I1007" s="71">
        <f t="shared" si="142"/>
        <v>-0.20000000000000018</v>
      </c>
      <c r="J1007" s="71">
        <f t="shared" si="143"/>
        <v>0.4399999999999995</v>
      </c>
      <c r="K1007" s="120">
        <v>1</v>
      </c>
      <c r="L1007" s="81"/>
      <c r="M1007" s="58" t="str">
        <f t="shared" si="140"/>
        <v>Fenix Parts</v>
      </c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</row>
    <row r="1008" spans="1:35" s="56" customFormat="1">
      <c r="A1008" s="66">
        <v>42139</v>
      </c>
      <c r="B1008" s="67" t="s">
        <v>6543</v>
      </c>
      <c r="C1008" s="297" t="s">
        <v>6544</v>
      </c>
      <c r="D1008" s="122" t="s">
        <v>6545</v>
      </c>
      <c r="E1008" s="70">
        <v>8</v>
      </c>
      <c r="F1008" s="71">
        <v>7.49</v>
      </c>
      <c r="G1008" s="71">
        <v>7.3</v>
      </c>
      <c r="H1008" s="119">
        <f t="shared" si="141"/>
        <v>-8.7500000000000022E-2</v>
      </c>
      <c r="I1008" s="71">
        <f t="shared" si="142"/>
        <v>-0.50999999999999979</v>
      </c>
      <c r="J1008" s="71">
        <f t="shared" si="143"/>
        <v>-0.70000000000000018</v>
      </c>
      <c r="K1008" s="120">
        <v>1</v>
      </c>
      <c r="L1008" s="81"/>
      <c r="M1008" s="58" t="str">
        <f t="shared" si="140"/>
        <v>Arcadia Biosciences</v>
      </c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</row>
    <row r="1009" spans="1:35" s="56" customFormat="1">
      <c r="A1009" s="66">
        <v>42139</v>
      </c>
      <c r="B1009" s="121" t="s">
        <v>6546</v>
      </c>
      <c r="C1009" s="297" t="s">
        <v>6547</v>
      </c>
      <c r="D1009" s="69" t="s">
        <v>6548</v>
      </c>
      <c r="E1009" s="70">
        <v>17</v>
      </c>
      <c r="F1009" s="71">
        <v>16</v>
      </c>
      <c r="G1009" s="71">
        <v>16.55</v>
      </c>
      <c r="H1009" s="119">
        <f t="shared" si="141"/>
        <v>-2.6470588235294076E-2</v>
      </c>
      <c r="I1009" s="71">
        <f t="shared" si="142"/>
        <v>-1</v>
      </c>
      <c r="J1009" s="71">
        <f t="shared" si="143"/>
        <v>-0.44999999999999929</v>
      </c>
      <c r="K1009" s="120">
        <v>1</v>
      </c>
      <c r="L1009" s="81"/>
      <c r="M1009" s="58" t="str">
        <f t="shared" si="140"/>
        <v>Fortress Transportation and Infrastructure Investors</v>
      </c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</row>
    <row r="1010" spans="1:35" s="56" customFormat="1">
      <c r="A1010" s="66">
        <v>42143</v>
      </c>
      <c r="B1010" s="67" t="s">
        <v>6549</v>
      </c>
      <c r="C1010" s="297" t="s">
        <v>6550</v>
      </c>
      <c r="D1010" s="69" t="s">
        <v>5427</v>
      </c>
      <c r="E1010" s="70">
        <v>24.5</v>
      </c>
      <c r="F1010" s="71">
        <v>26.25</v>
      </c>
      <c r="G1010" s="71">
        <v>27.11</v>
      </c>
      <c r="H1010" s="119">
        <f t="shared" si="141"/>
        <v>0.10653061224489793</v>
      </c>
      <c r="I1010" s="71">
        <f t="shared" si="142"/>
        <v>1.75</v>
      </c>
      <c r="J1010" s="71">
        <f t="shared" si="143"/>
        <v>2.6099999999999994</v>
      </c>
      <c r="K1010" s="120">
        <v>3</v>
      </c>
      <c r="L1010" s="81"/>
      <c r="M1010" s="58" t="str">
        <f t="shared" si="140"/>
        <v>Black Knight Financial Services</v>
      </c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</row>
    <row r="1011" spans="1:35" s="56" customFormat="1">
      <c r="A1011" s="66">
        <v>42144</v>
      </c>
      <c r="B1011" s="67" t="s">
        <v>6551</v>
      </c>
      <c r="C1011" s="297" t="s">
        <v>6552</v>
      </c>
      <c r="D1011" s="122" t="s">
        <v>1819</v>
      </c>
      <c r="E1011" s="70">
        <v>10</v>
      </c>
      <c r="F1011" s="71">
        <v>10.050000000000001</v>
      </c>
      <c r="G1011" s="71">
        <v>10.02</v>
      </c>
      <c r="H1011" s="119">
        <f t="shared" si="141"/>
        <v>1.9999999999999575E-3</v>
      </c>
      <c r="I1011" s="71">
        <f t="shared" si="142"/>
        <v>5.0000000000000711E-2</v>
      </c>
      <c r="J1011" s="71">
        <f t="shared" si="143"/>
        <v>1.9999999999999574E-2</v>
      </c>
      <c r="K1011" s="120">
        <v>1</v>
      </c>
      <c r="L1011" s="81"/>
      <c r="M1011" s="58" t="str">
        <f t="shared" si="140"/>
        <v>GP Investments Acquisition</v>
      </c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</row>
    <row r="1012" spans="1:35" s="56" customFormat="1">
      <c r="A1012" s="66">
        <v>42145</v>
      </c>
      <c r="B1012" s="67" t="s">
        <v>6558</v>
      </c>
      <c r="C1012" s="297" t="s">
        <v>6559</v>
      </c>
      <c r="D1012" s="122" t="s">
        <v>6560</v>
      </c>
      <c r="E1012" s="70">
        <v>25</v>
      </c>
      <c r="F1012" s="71">
        <v>27.67</v>
      </c>
      <c r="G1012" s="71">
        <v>27.5</v>
      </c>
      <c r="H1012" s="119">
        <f t="shared" si="141"/>
        <v>0.1</v>
      </c>
      <c r="I1012" s="71">
        <f t="shared" si="142"/>
        <v>2.6700000000000017</v>
      </c>
      <c r="J1012" s="71">
        <f t="shared" si="143"/>
        <v>2.5</v>
      </c>
      <c r="K1012" s="120">
        <v>2</v>
      </c>
      <c r="L1012" s="81"/>
      <c r="M1012" s="58" t="str">
        <f t="shared" si="140"/>
        <v>PGA Holdings</v>
      </c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  <c r="X1012" s="58"/>
      <c r="Y1012" s="58"/>
      <c r="Z1012" s="58"/>
      <c r="AA1012" s="58"/>
      <c r="AB1012" s="58"/>
      <c r="AC1012" s="58"/>
      <c r="AD1012" s="58"/>
      <c r="AE1012" s="58"/>
      <c r="AF1012" s="58"/>
      <c r="AG1012" s="58"/>
      <c r="AH1012" s="58"/>
      <c r="AI1012" s="58"/>
    </row>
    <row r="1013" spans="1:35" s="56" customFormat="1">
      <c r="A1013" s="66">
        <v>42145</v>
      </c>
      <c r="B1013" s="67" t="s">
        <v>6561</v>
      </c>
      <c r="C1013" s="297" t="s">
        <v>1774</v>
      </c>
      <c r="D1013" s="122" t="s">
        <v>6562</v>
      </c>
      <c r="E1013" s="70">
        <v>17</v>
      </c>
      <c r="F1013" s="71">
        <v>28</v>
      </c>
      <c r="G1013" s="71">
        <v>25.68</v>
      </c>
      <c r="H1013" s="119">
        <f t="shared" si="141"/>
        <v>0.51058823529411768</v>
      </c>
      <c r="I1013" s="71">
        <f t="shared" si="142"/>
        <v>11</v>
      </c>
      <c r="J1013" s="71">
        <f t="shared" si="143"/>
        <v>8.68</v>
      </c>
      <c r="K1013" s="120">
        <v>3</v>
      </c>
      <c r="L1013" s="81"/>
      <c r="M1013" s="58" t="str">
        <f t="shared" si="140"/>
        <v>Shopify</v>
      </c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  <c r="X1013" s="58"/>
      <c r="Y1013" s="58"/>
      <c r="Z1013" s="58"/>
      <c r="AA1013" s="58"/>
      <c r="AB1013" s="58"/>
      <c r="AC1013" s="58"/>
      <c r="AD1013" s="58"/>
      <c r="AE1013" s="58"/>
      <c r="AF1013" s="58"/>
      <c r="AG1013" s="58"/>
      <c r="AH1013" s="58"/>
      <c r="AI1013" s="58"/>
    </row>
    <row r="1014" spans="1:35" s="56" customFormat="1">
      <c r="A1014" s="66">
        <v>42159</v>
      </c>
      <c r="B1014" s="67" t="s">
        <v>6563</v>
      </c>
      <c r="C1014" s="297" t="s">
        <v>6564</v>
      </c>
      <c r="D1014" s="122" t="s">
        <v>6565</v>
      </c>
      <c r="E1014" s="70">
        <v>20</v>
      </c>
      <c r="F1014" s="71">
        <v>20.95</v>
      </c>
      <c r="G1014" s="71">
        <v>19.48</v>
      </c>
      <c r="H1014" s="119">
        <f t="shared" si="141"/>
        <v>-2.5999999999999978E-2</v>
      </c>
      <c r="I1014" s="71">
        <f t="shared" si="142"/>
        <v>0.94999999999999929</v>
      </c>
      <c r="J1014" s="71">
        <f t="shared" si="143"/>
        <v>-0.51999999999999957</v>
      </c>
      <c r="K1014" s="120">
        <v>2</v>
      </c>
      <c r="L1014" s="123"/>
      <c r="M1014" s="58" t="str">
        <f t="shared" si="140"/>
        <v>PennTex Midstream Partners, LP</v>
      </c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  <c r="X1014" s="58"/>
      <c r="Y1014" s="58"/>
      <c r="Z1014" s="58"/>
      <c r="AA1014" s="58"/>
      <c r="AB1014" s="58"/>
      <c r="AC1014" s="58"/>
      <c r="AD1014" s="58"/>
      <c r="AE1014" s="58"/>
      <c r="AF1014" s="58"/>
      <c r="AG1014" s="58"/>
      <c r="AH1014" s="58"/>
      <c r="AI1014" s="58"/>
    </row>
    <row r="1015" spans="1:35" s="56" customFormat="1">
      <c r="A1015" s="66">
        <v>42160</v>
      </c>
      <c r="B1015" s="67" t="s">
        <v>6566</v>
      </c>
      <c r="C1015" s="297" t="s">
        <v>6567</v>
      </c>
      <c r="D1015" s="122" t="s">
        <v>5947</v>
      </c>
      <c r="E1015" s="70">
        <v>19</v>
      </c>
      <c r="F1015" s="71">
        <v>25</v>
      </c>
      <c r="G1015" s="71">
        <v>27</v>
      </c>
      <c r="H1015" s="119">
        <f t="shared" si="141"/>
        <v>0.42105263157894735</v>
      </c>
      <c r="I1015" s="71">
        <f t="shared" si="142"/>
        <v>6</v>
      </c>
      <c r="J1015" s="71">
        <f t="shared" si="143"/>
        <v>8</v>
      </c>
      <c r="K1015" s="120">
        <v>3</v>
      </c>
      <c r="L1015" s="123"/>
      <c r="M1015" s="58" t="str">
        <f t="shared" si="140"/>
        <v>DAVIDsTEA</v>
      </c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  <c r="X1015" s="58"/>
      <c r="Y1015" s="58"/>
      <c r="Z1015" s="58"/>
      <c r="AA1015" s="58"/>
      <c r="AB1015" s="58"/>
      <c r="AC1015" s="58"/>
      <c r="AD1015" s="58"/>
      <c r="AE1015" s="58"/>
      <c r="AF1015" s="58"/>
      <c r="AG1015" s="58"/>
      <c r="AH1015" s="58"/>
      <c r="AI1015" s="58"/>
    </row>
    <row r="1016" spans="1:35" s="56" customFormat="1">
      <c r="A1016" s="66">
        <v>42160</v>
      </c>
      <c r="B1016" s="67" t="s">
        <v>6568</v>
      </c>
      <c r="C1016" s="297" t="s">
        <v>6569</v>
      </c>
      <c r="D1016" s="122" t="s">
        <v>6570</v>
      </c>
      <c r="E1016" s="70">
        <v>15</v>
      </c>
      <c r="F1016" s="71">
        <v>14.5</v>
      </c>
      <c r="G1016" s="71">
        <v>17</v>
      </c>
      <c r="H1016" s="119">
        <f t="shared" si="141"/>
        <v>0.13333333333333333</v>
      </c>
      <c r="I1016" s="71">
        <f t="shared" si="142"/>
        <v>-0.5</v>
      </c>
      <c r="J1016" s="71">
        <f t="shared" si="143"/>
        <v>2</v>
      </c>
      <c r="K1016" s="120">
        <v>2</v>
      </c>
      <c r="L1016" s="123"/>
      <c r="M1016" s="58" t="str">
        <f t="shared" si="140"/>
        <v>EndoChoice (ECPM Holdings)</v>
      </c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  <c r="X1016" s="58"/>
      <c r="Y1016" s="58"/>
      <c r="Z1016" s="58"/>
      <c r="AA1016" s="58"/>
      <c r="AB1016" s="58"/>
      <c r="AC1016" s="58"/>
      <c r="AD1016" s="58"/>
      <c r="AE1016" s="58"/>
      <c r="AF1016" s="58"/>
      <c r="AG1016" s="58"/>
      <c r="AH1016" s="58"/>
      <c r="AI1016" s="58"/>
    </row>
    <row r="1017" spans="1:35" s="56" customFormat="1">
      <c r="A1017" s="66">
        <v>42160</v>
      </c>
      <c r="B1017" s="67" t="s">
        <v>6571</v>
      </c>
      <c r="C1017" s="297" t="s">
        <v>5369</v>
      </c>
      <c r="D1017" s="122" t="s">
        <v>6068</v>
      </c>
      <c r="E1017" s="70">
        <v>17</v>
      </c>
      <c r="F1017" s="71">
        <v>18</v>
      </c>
      <c r="G1017" s="71">
        <v>18.86</v>
      </c>
      <c r="H1017" s="119">
        <f t="shared" si="141"/>
        <v>0.10941176470588232</v>
      </c>
      <c r="I1017" s="71">
        <f t="shared" si="142"/>
        <v>1</v>
      </c>
      <c r="J1017" s="71">
        <f t="shared" si="143"/>
        <v>1.8599999999999994</v>
      </c>
      <c r="K1017" s="120">
        <v>3</v>
      </c>
      <c r="L1017" s="123"/>
      <c r="M1017" s="58" t="str">
        <f t="shared" si="140"/>
        <v>Evolent Health</v>
      </c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  <c r="X1017" s="58"/>
      <c r="Y1017" s="58"/>
      <c r="Z1017" s="58"/>
      <c r="AA1017" s="58"/>
      <c r="AB1017" s="58"/>
      <c r="AC1017" s="58"/>
      <c r="AD1017" s="58"/>
      <c r="AE1017" s="58"/>
      <c r="AF1017" s="58"/>
      <c r="AG1017" s="58"/>
      <c r="AH1017" s="58"/>
      <c r="AI1017" s="58"/>
    </row>
    <row r="1018" spans="1:35" s="56" customFormat="1">
      <c r="A1018" s="66">
        <v>42166</v>
      </c>
      <c r="B1018" s="67" t="s">
        <v>6572</v>
      </c>
      <c r="C1018" s="297" t="s">
        <v>6573</v>
      </c>
      <c r="D1018" s="122" t="s">
        <v>6574</v>
      </c>
      <c r="E1018" s="70">
        <v>15</v>
      </c>
      <c r="F1018" s="71">
        <v>20.93</v>
      </c>
      <c r="G1018" s="71">
        <v>29.9</v>
      </c>
      <c r="H1018" s="119">
        <f t="shared" si="141"/>
        <v>0.99333333333333329</v>
      </c>
      <c r="I1018" s="71">
        <f t="shared" si="142"/>
        <v>5.93</v>
      </c>
      <c r="J1018" s="71">
        <f t="shared" si="143"/>
        <v>14.899999999999999</v>
      </c>
      <c r="K1018" s="120">
        <v>3</v>
      </c>
      <c r="L1018" s="123"/>
      <c r="M1018" s="58" t="str">
        <f t="shared" si="140"/>
        <v>Axovant Sciences</v>
      </c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  <c r="X1018" s="58"/>
      <c r="Y1018" s="58"/>
      <c r="Z1018" s="58"/>
      <c r="AA1018" s="58"/>
      <c r="AB1018" s="58"/>
      <c r="AC1018" s="58"/>
      <c r="AD1018" s="58"/>
      <c r="AE1018" s="58"/>
      <c r="AF1018" s="58"/>
      <c r="AG1018" s="58"/>
      <c r="AH1018" s="58"/>
      <c r="AI1018" s="58"/>
    </row>
    <row r="1019" spans="1:35" s="56" customFormat="1">
      <c r="A1019" s="66">
        <v>42166</v>
      </c>
      <c r="B1019" s="67" t="s">
        <v>6575</v>
      </c>
      <c r="C1019" s="297" t="s">
        <v>6576</v>
      </c>
      <c r="D1019" s="122" t="s">
        <v>6458</v>
      </c>
      <c r="E1019" s="70">
        <v>10</v>
      </c>
      <c r="F1019" s="71">
        <v>10.06</v>
      </c>
      <c r="G1019" s="71">
        <v>10.15</v>
      </c>
      <c r="H1019" s="119">
        <f t="shared" si="141"/>
        <v>1.5000000000000036E-2</v>
      </c>
      <c r="I1019" s="71">
        <f t="shared" si="142"/>
        <v>6.0000000000000497E-2</v>
      </c>
      <c r="J1019" s="71">
        <f t="shared" si="143"/>
        <v>0.15000000000000036</v>
      </c>
      <c r="K1019" s="120">
        <v>1</v>
      </c>
      <c r="L1019" s="123"/>
      <c r="M1019" s="58" t="str">
        <f t="shared" si="140"/>
        <v>Electrum Special Acquisition</v>
      </c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  <c r="X1019" s="58"/>
      <c r="Y1019" s="58"/>
      <c r="Z1019" s="58"/>
      <c r="AA1019" s="58"/>
      <c r="AB1019" s="58"/>
      <c r="AC1019" s="58"/>
      <c r="AD1019" s="58"/>
      <c r="AE1019" s="58"/>
      <c r="AF1019" s="58"/>
      <c r="AG1019" s="58"/>
      <c r="AH1019" s="58"/>
      <c r="AI1019" s="58"/>
    </row>
    <row r="1020" spans="1:35" s="56" customFormat="1">
      <c r="A1020" s="66">
        <v>42166</v>
      </c>
      <c r="B1020" s="67" t="s">
        <v>6577</v>
      </c>
      <c r="C1020" s="297" t="s">
        <v>6578</v>
      </c>
      <c r="D1020" s="122" t="s">
        <v>6579</v>
      </c>
      <c r="E1020" s="70">
        <v>14.4</v>
      </c>
      <c r="F1020" s="71">
        <v>15.76</v>
      </c>
      <c r="G1020" s="71">
        <v>16.7</v>
      </c>
      <c r="H1020" s="119">
        <f t="shared" si="141"/>
        <v>0.15972222222222215</v>
      </c>
      <c r="I1020" s="71">
        <f t="shared" si="142"/>
        <v>1.3599999999999994</v>
      </c>
      <c r="J1020" s="71">
        <f t="shared" si="143"/>
        <v>2.2999999999999989</v>
      </c>
      <c r="K1020" s="120">
        <v>1</v>
      </c>
      <c r="L1020" s="123" t="s">
        <v>3006</v>
      </c>
      <c r="M1020" s="58" t="str">
        <f t="shared" si="140"/>
        <v>People's Utah Bancorp</v>
      </c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  <c r="X1020" s="58"/>
      <c r="Y1020" s="58"/>
      <c r="Z1020" s="58"/>
      <c r="AA1020" s="58"/>
      <c r="AB1020" s="58"/>
      <c r="AC1020" s="58"/>
      <c r="AD1020" s="58"/>
      <c r="AE1020" s="58"/>
      <c r="AF1020" s="58"/>
      <c r="AG1020" s="58"/>
      <c r="AH1020" s="58"/>
      <c r="AI1020" s="58"/>
    </row>
    <row r="1021" spans="1:35" s="56" customFormat="1">
      <c r="A1021" s="66">
        <v>42167</v>
      </c>
      <c r="B1021" s="67" t="s">
        <v>7650</v>
      </c>
      <c r="C1021" s="297" t="s">
        <v>7651</v>
      </c>
      <c r="D1021" s="122" t="s">
        <v>7652</v>
      </c>
      <c r="E1021" s="70">
        <v>19</v>
      </c>
      <c r="F1021" s="71">
        <v>30.5</v>
      </c>
      <c r="G1021" s="71">
        <v>30.59</v>
      </c>
      <c r="H1021" s="119">
        <f t="shared" si="141"/>
        <v>0.61</v>
      </c>
      <c r="I1021" s="71">
        <f t="shared" si="142"/>
        <v>11.5</v>
      </c>
      <c r="J1021" s="71">
        <f t="shared" si="143"/>
        <v>11.59</v>
      </c>
      <c r="K1021" s="68">
        <v>3</v>
      </c>
      <c r="L1021" s="68"/>
      <c r="M1021" s="58" t="str">
        <f t="shared" si="140"/>
        <v>Wingstop</v>
      </c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  <c r="X1021" s="58"/>
      <c r="Y1021" s="58"/>
      <c r="Z1021" s="58"/>
      <c r="AA1021" s="58"/>
      <c r="AB1021" s="58"/>
      <c r="AC1021" s="58"/>
      <c r="AD1021" s="58"/>
      <c r="AE1021" s="58"/>
      <c r="AF1021" s="58"/>
      <c r="AG1021" s="58"/>
      <c r="AH1021" s="58"/>
      <c r="AI1021" s="58"/>
    </row>
    <row r="1022" spans="1:35" s="56" customFormat="1">
      <c r="A1022" s="66">
        <v>42170</v>
      </c>
      <c r="B1022" s="67" t="s">
        <v>6580</v>
      </c>
      <c r="C1022" s="297" t="s">
        <v>6581</v>
      </c>
      <c r="D1022" s="67" t="s">
        <v>6582</v>
      </c>
      <c r="E1022" s="70">
        <v>12</v>
      </c>
      <c r="F1022" s="71">
        <v>12.75</v>
      </c>
      <c r="G1022" s="71">
        <v>14.92</v>
      </c>
      <c r="H1022" s="119">
        <f t="shared" si="141"/>
        <v>0.24333333333333332</v>
      </c>
      <c r="I1022" s="71">
        <f t="shared" si="142"/>
        <v>0.75</v>
      </c>
      <c r="J1022" s="71">
        <f t="shared" si="143"/>
        <v>2.92</v>
      </c>
      <c r="K1022" s="120">
        <v>1</v>
      </c>
      <c r="L1022" s="123"/>
      <c r="M1022" s="58" t="str">
        <f t="shared" si="140"/>
        <v>Invuity</v>
      </c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  <c r="X1022" s="58"/>
      <c r="Y1022" s="58"/>
      <c r="Z1022" s="58"/>
      <c r="AA1022" s="58"/>
      <c r="AB1022" s="58"/>
      <c r="AC1022" s="58"/>
      <c r="AD1022" s="58"/>
      <c r="AE1022" s="58"/>
      <c r="AF1022" s="58"/>
      <c r="AG1022" s="58"/>
      <c r="AH1022" s="58"/>
      <c r="AI1022" s="58"/>
    </row>
    <row r="1023" spans="1:35" s="56" customFormat="1">
      <c r="A1023" s="66">
        <v>42172</v>
      </c>
      <c r="B1023" s="67" t="s">
        <v>6583</v>
      </c>
      <c r="C1023" s="297" t="s">
        <v>6584</v>
      </c>
      <c r="D1023" s="122" t="s">
        <v>6146</v>
      </c>
      <c r="E1023" s="70">
        <v>14</v>
      </c>
      <c r="F1023" s="71">
        <v>16.5</v>
      </c>
      <c r="G1023" s="71">
        <v>14.92</v>
      </c>
      <c r="H1023" s="119">
        <f t="shared" si="141"/>
        <v>6.5714285714285711E-2</v>
      </c>
      <c r="I1023" s="71">
        <f t="shared" si="142"/>
        <v>2.5</v>
      </c>
      <c r="J1023" s="71">
        <f t="shared" si="143"/>
        <v>0.91999999999999993</v>
      </c>
      <c r="K1023" s="120">
        <v>2</v>
      </c>
      <c r="L1023" s="123"/>
      <c r="M1023" s="58" t="str">
        <f t="shared" si="140"/>
        <v>Nivalis Therapeutics</v>
      </c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  <c r="X1023" s="58"/>
      <c r="Y1023" s="58"/>
      <c r="Z1023" s="58"/>
      <c r="AA1023" s="58"/>
      <c r="AB1023" s="58"/>
      <c r="AC1023" s="58"/>
      <c r="AD1023" s="58"/>
      <c r="AE1023" s="58"/>
      <c r="AF1023" s="58"/>
      <c r="AG1023" s="58"/>
      <c r="AH1023" s="58"/>
      <c r="AI1023" s="58"/>
    </row>
    <row r="1024" spans="1:35" s="56" customFormat="1">
      <c r="A1024" s="66">
        <v>42173</v>
      </c>
      <c r="B1024" s="67" t="s">
        <v>6585</v>
      </c>
      <c r="C1024" s="297" t="s">
        <v>6586</v>
      </c>
      <c r="D1024" s="122" t="s">
        <v>6587</v>
      </c>
      <c r="E1024" s="70">
        <v>20</v>
      </c>
      <c r="F1024" s="71">
        <v>30.4</v>
      </c>
      <c r="G1024" s="71">
        <v>29.68</v>
      </c>
      <c r="H1024" s="119">
        <f t="shared" si="141"/>
        <v>0.48399999999999999</v>
      </c>
      <c r="I1024" s="71">
        <f t="shared" si="142"/>
        <v>10.399999999999999</v>
      </c>
      <c r="J1024" s="71">
        <f t="shared" si="143"/>
        <v>9.68</v>
      </c>
      <c r="K1024" s="120">
        <v>4</v>
      </c>
      <c r="L1024" s="123"/>
      <c r="M1024" s="58" t="str">
        <f t="shared" si="140"/>
        <v>Fitbit</v>
      </c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  <c r="X1024" s="58"/>
      <c r="Y1024" s="58"/>
      <c r="Z1024" s="58"/>
      <c r="AA1024" s="58"/>
      <c r="AB1024" s="58"/>
      <c r="AC1024" s="58"/>
      <c r="AD1024" s="58"/>
      <c r="AE1024" s="58"/>
      <c r="AF1024" s="58"/>
      <c r="AG1024" s="58"/>
      <c r="AH1024" s="58"/>
      <c r="AI1024" s="58"/>
    </row>
    <row r="1025" spans="1:35" s="56" customFormat="1">
      <c r="A1025" s="66">
        <v>42173</v>
      </c>
      <c r="B1025" s="67" t="s">
        <v>6588</v>
      </c>
      <c r="C1025" s="297" t="s">
        <v>6589</v>
      </c>
      <c r="D1025" s="67" t="s">
        <v>6590</v>
      </c>
      <c r="E1025" s="70">
        <v>22</v>
      </c>
      <c r="F1025" s="71">
        <v>24.1</v>
      </c>
      <c r="G1025" s="71">
        <v>24.05</v>
      </c>
      <c r="H1025" s="119">
        <f t="shared" si="141"/>
        <v>9.3181818181818213E-2</v>
      </c>
      <c r="I1025" s="71">
        <f t="shared" si="142"/>
        <v>2.1000000000000014</v>
      </c>
      <c r="J1025" s="71">
        <f t="shared" si="143"/>
        <v>2.0500000000000007</v>
      </c>
      <c r="K1025" s="120">
        <v>2</v>
      </c>
      <c r="L1025" s="123"/>
      <c r="M1025" s="58" t="str">
        <f t="shared" si="140"/>
        <v>Univar</v>
      </c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  <c r="X1025" s="58"/>
      <c r="Y1025" s="58"/>
      <c r="Z1025" s="58"/>
      <c r="AA1025" s="58"/>
      <c r="AB1025" s="58"/>
      <c r="AC1025" s="58"/>
      <c r="AD1025" s="58"/>
      <c r="AE1025" s="58"/>
      <c r="AF1025" s="58"/>
      <c r="AG1025" s="58"/>
      <c r="AH1025" s="58"/>
      <c r="AI1025" s="58"/>
    </row>
    <row r="1026" spans="1:35" s="56" customFormat="1">
      <c r="A1026" s="66">
        <v>42174</v>
      </c>
      <c r="B1026" s="67" t="s">
        <v>6591</v>
      </c>
      <c r="C1026" s="297" t="s">
        <v>6592</v>
      </c>
      <c r="D1026" s="69" t="s">
        <v>6593</v>
      </c>
      <c r="E1026" s="70">
        <v>21</v>
      </c>
      <c r="F1026" s="71">
        <v>20.8</v>
      </c>
      <c r="G1026" s="71">
        <v>20.49</v>
      </c>
      <c r="H1026" s="119">
        <f t="shared" si="141"/>
        <v>-2.4285714285714362E-2</v>
      </c>
      <c r="I1026" s="71">
        <f t="shared" si="142"/>
        <v>-0.19999999999999929</v>
      </c>
      <c r="J1026" s="71">
        <f t="shared" si="143"/>
        <v>-0.51000000000000156</v>
      </c>
      <c r="K1026" s="120">
        <v>2</v>
      </c>
      <c r="L1026" s="123" t="s">
        <v>3006</v>
      </c>
      <c r="M1026" s="58" t="str">
        <f t="shared" si="140"/>
        <v>8point3 Energy Partners LP</v>
      </c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  <c r="X1026" s="58"/>
      <c r="Y1026" s="58"/>
      <c r="Z1026" s="58"/>
      <c r="AA1026" s="58"/>
      <c r="AB1026" s="58"/>
      <c r="AC1026" s="58"/>
      <c r="AD1026" s="58"/>
      <c r="AE1026" s="58"/>
      <c r="AF1026" s="58"/>
      <c r="AG1026" s="58"/>
      <c r="AH1026" s="58"/>
      <c r="AI1026" s="58"/>
    </row>
    <row r="1027" spans="1:35" s="56" customFormat="1">
      <c r="A1027" s="66">
        <v>42174</v>
      </c>
      <c r="B1027" s="67" t="s">
        <v>6594</v>
      </c>
      <c r="C1027" s="297" t="s">
        <v>6595</v>
      </c>
      <c r="D1027" s="122" t="s">
        <v>6596</v>
      </c>
      <c r="E1027" s="70">
        <v>20</v>
      </c>
      <c r="F1027" s="71">
        <v>25.24</v>
      </c>
      <c r="G1027" s="71">
        <v>25.75</v>
      </c>
      <c r="H1027" s="119">
        <f t="shared" si="141"/>
        <v>0.28749999999999998</v>
      </c>
      <c r="I1027" s="71">
        <f t="shared" si="142"/>
        <v>5.2399999999999984</v>
      </c>
      <c r="J1027" s="71">
        <f t="shared" si="143"/>
        <v>5.75</v>
      </c>
      <c r="K1027" s="120">
        <v>4</v>
      </c>
      <c r="L1027" s="81"/>
      <c r="M1027" s="58" t="str">
        <f t="shared" ref="M1027:M1090" si="144">TRIM(B1027)</f>
        <v>Fogo de Chão</v>
      </c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  <c r="X1027" s="58"/>
      <c r="Y1027" s="58"/>
      <c r="Z1027" s="58"/>
      <c r="AA1027" s="58"/>
      <c r="AB1027" s="58"/>
      <c r="AC1027" s="58"/>
      <c r="AD1027" s="58"/>
      <c r="AE1027" s="58"/>
      <c r="AF1027" s="58"/>
      <c r="AG1027" s="58"/>
      <c r="AH1027" s="58"/>
      <c r="AI1027" s="58"/>
    </row>
    <row r="1028" spans="1:35" s="56" customFormat="1">
      <c r="A1028" s="66">
        <v>42174</v>
      </c>
      <c r="B1028" s="67" t="s">
        <v>6597</v>
      </c>
      <c r="C1028" s="297" t="s">
        <v>6598</v>
      </c>
      <c r="D1028" s="122" t="s">
        <v>6599</v>
      </c>
      <c r="E1028" s="70">
        <v>14</v>
      </c>
      <c r="F1028" s="71">
        <v>16.22</v>
      </c>
      <c r="G1028" s="71">
        <v>11.56</v>
      </c>
      <c r="H1028" s="119">
        <f t="shared" si="141"/>
        <v>-0.17428571428571424</v>
      </c>
      <c r="I1028" s="71">
        <f t="shared" si="142"/>
        <v>2.2199999999999989</v>
      </c>
      <c r="J1028" s="71">
        <f t="shared" si="143"/>
        <v>-2.4399999999999995</v>
      </c>
      <c r="K1028" s="120">
        <v>3</v>
      </c>
      <c r="L1028" s="81"/>
      <c r="M1028" s="58" t="str">
        <f t="shared" si="144"/>
        <v>MINDBODY</v>
      </c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  <c r="X1028" s="58"/>
      <c r="Y1028" s="58"/>
      <c r="Z1028" s="58"/>
      <c r="AA1028" s="58"/>
      <c r="AB1028" s="58"/>
      <c r="AC1028" s="58"/>
      <c r="AD1028" s="58"/>
      <c r="AE1028" s="58"/>
      <c r="AF1028" s="58"/>
      <c r="AG1028" s="58"/>
      <c r="AH1028" s="58"/>
      <c r="AI1028" s="58"/>
    </row>
    <row r="1029" spans="1:35" s="56" customFormat="1">
      <c r="A1029" s="66">
        <v>42179</v>
      </c>
      <c r="B1029" s="67" t="s">
        <v>6600</v>
      </c>
      <c r="C1029" s="297" t="s">
        <v>6601</v>
      </c>
      <c r="D1029" s="69" t="s">
        <v>5719</v>
      </c>
      <c r="E1029" s="70">
        <v>5</v>
      </c>
      <c r="F1029" s="71">
        <v>5</v>
      </c>
      <c r="G1029" s="71">
        <v>4.96</v>
      </c>
      <c r="H1029" s="119">
        <f t="shared" si="141"/>
        <v>-8.0000000000000071E-3</v>
      </c>
      <c r="I1029" s="71">
        <f t="shared" si="142"/>
        <v>0</v>
      </c>
      <c r="J1029" s="71">
        <f t="shared" si="143"/>
        <v>-4.0000000000000036E-2</v>
      </c>
      <c r="K1029" s="120">
        <v>1</v>
      </c>
      <c r="L1029" s="81"/>
      <c r="M1029" s="58" t="str">
        <f t="shared" si="144"/>
        <v>Ritter Pharmaceuticals</v>
      </c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  <c r="X1029" s="58"/>
      <c r="Y1029" s="58"/>
      <c r="Z1029" s="58"/>
      <c r="AA1029" s="58"/>
      <c r="AB1029" s="58"/>
      <c r="AC1029" s="58"/>
      <c r="AD1029" s="58"/>
      <c r="AE1029" s="58"/>
      <c r="AF1029" s="58"/>
      <c r="AG1029" s="58"/>
      <c r="AH1029" s="58"/>
      <c r="AI1029" s="58"/>
    </row>
    <row r="1030" spans="1:35" s="56" customFormat="1">
      <c r="A1030" s="66">
        <v>42180</v>
      </c>
      <c r="B1030" s="67" t="s">
        <v>6602</v>
      </c>
      <c r="C1030" s="297" t="s">
        <v>6603</v>
      </c>
      <c r="D1030" s="122" t="s">
        <v>5698</v>
      </c>
      <c r="E1030" s="70">
        <v>12</v>
      </c>
      <c r="F1030" s="71">
        <v>12.74</v>
      </c>
      <c r="G1030" s="71">
        <v>13</v>
      </c>
      <c r="H1030" s="119">
        <f t="shared" si="141"/>
        <v>8.3333333333333329E-2</v>
      </c>
      <c r="I1030" s="71">
        <f t="shared" si="142"/>
        <v>0.74000000000000021</v>
      </c>
      <c r="J1030" s="71">
        <f t="shared" si="143"/>
        <v>1</v>
      </c>
      <c r="K1030" s="120">
        <v>1</v>
      </c>
      <c r="L1030" s="81"/>
      <c r="M1030" s="58" t="str">
        <f t="shared" si="144"/>
        <v>Catabasis Pharmaceuticals (CATB)</v>
      </c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  <c r="X1030" s="58"/>
      <c r="Y1030" s="58"/>
      <c r="Z1030" s="58"/>
      <c r="AA1030" s="58"/>
      <c r="AB1030" s="58"/>
      <c r="AC1030" s="58"/>
      <c r="AD1030" s="58"/>
      <c r="AE1030" s="58"/>
      <c r="AF1030" s="58"/>
      <c r="AG1030" s="58"/>
      <c r="AH1030" s="58"/>
      <c r="AI1030" s="58"/>
    </row>
    <row r="1031" spans="1:35" s="56" customFormat="1">
      <c r="A1031" s="66">
        <v>42180</v>
      </c>
      <c r="B1031" s="67" t="s">
        <v>6604</v>
      </c>
      <c r="C1031" s="297" t="s">
        <v>6605</v>
      </c>
      <c r="D1031" s="122" t="s">
        <v>6606</v>
      </c>
      <c r="E1031" s="70">
        <v>14</v>
      </c>
      <c r="F1031" s="71">
        <v>12.75</v>
      </c>
      <c r="G1031" s="71">
        <v>13.1</v>
      </c>
      <c r="H1031" s="119">
        <f t="shared" si="141"/>
        <v>-6.4285714285714307E-2</v>
      </c>
      <c r="I1031" s="71">
        <f t="shared" si="142"/>
        <v>-1.25</v>
      </c>
      <c r="J1031" s="71">
        <f t="shared" si="143"/>
        <v>-0.90000000000000036</v>
      </c>
      <c r="K1031" s="120">
        <v>1</v>
      </c>
      <c r="L1031" s="81"/>
      <c r="M1031" s="58" t="str">
        <f t="shared" si="144"/>
        <v>Gener8 Maritime</v>
      </c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  <c r="X1031" s="58"/>
      <c r="Y1031" s="58"/>
      <c r="Z1031" s="58"/>
      <c r="AA1031" s="58"/>
      <c r="AB1031" s="58"/>
      <c r="AC1031" s="58"/>
      <c r="AD1031" s="58"/>
      <c r="AE1031" s="58"/>
      <c r="AF1031" s="58"/>
      <c r="AG1031" s="58"/>
      <c r="AH1031" s="58"/>
      <c r="AI1031" s="58"/>
    </row>
    <row r="1032" spans="1:35" s="56" customFormat="1">
      <c r="A1032" s="66">
        <v>42180</v>
      </c>
      <c r="B1032" s="67" t="s">
        <v>6607</v>
      </c>
      <c r="C1032" s="297" t="s">
        <v>6608</v>
      </c>
      <c r="D1032" s="122" t="s">
        <v>6609</v>
      </c>
      <c r="E1032" s="70">
        <v>18</v>
      </c>
      <c r="F1032" s="71">
        <v>29.11</v>
      </c>
      <c r="G1032" s="71">
        <v>31.22</v>
      </c>
      <c r="H1032" s="119">
        <f t="shared" si="141"/>
        <v>0.73444444444444434</v>
      </c>
      <c r="I1032" s="71">
        <f t="shared" si="142"/>
        <v>11.11</v>
      </c>
      <c r="J1032" s="71">
        <f t="shared" si="143"/>
        <v>13.219999999999999</v>
      </c>
      <c r="K1032" s="120">
        <v>3</v>
      </c>
      <c r="L1032" s="81"/>
      <c r="M1032" s="58" t="str">
        <f t="shared" si="144"/>
        <v>Glaukos</v>
      </c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  <c r="X1032" s="58"/>
      <c r="Y1032" s="58"/>
      <c r="Z1032" s="58"/>
      <c r="AA1032" s="58"/>
      <c r="AB1032" s="58"/>
      <c r="AC1032" s="58"/>
      <c r="AD1032" s="58"/>
      <c r="AE1032" s="58"/>
      <c r="AF1032" s="58"/>
      <c r="AG1032" s="58"/>
      <c r="AH1032" s="58"/>
      <c r="AI1032" s="58"/>
    </row>
    <row r="1033" spans="1:35" s="56" customFormat="1">
      <c r="A1033" s="66">
        <v>42180</v>
      </c>
      <c r="B1033" s="67" t="s">
        <v>6610</v>
      </c>
      <c r="C1033" s="297" t="s">
        <v>6611</v>
      </c>
      <c r="D1033" s="67" t="s">
        <v>6612</v>
      </c>
      <c r="E1033" s="70">
        <v>14</v>
      </c>
      <c r="F1033" s="71">
        <v>16.22</v>
      </c>
      <c r="G1033" s="71">
        <v>11.56</v>
      </c>
      <c r="H1033" s="119">
        <f t="shared" si="141"/>
        <v>-0.17428571428571424</v>
      </c>
      <c r="I1033" s="71">
        <f t="shared" si="142"/>
        <v>2.2199999999999989</v>
      </c>
      <c r="J1033" s="71">
        <f t="shared" si="143"/>
        <v>-2.4399999999999995</v>
      </c>
      <c r="K1033" s="120">
        <v>1</v>
      </c>
      <c r="L1033" s="81"/>
      <c r="M1033" s="58" t="str">
        <f t="shared" si="144"/>
        <v>Lantheus Holdings</v>
      </c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  <c r="X1033" s="58"/>
      <c r="Y1033" s="58"/>
      <c r="Z1033" s="58"/>
      <c r="AA1033" s="58"/>
      <c r="AB1033" s="58"/>
      <c r="AC1033" s="58"/>
      <c r="AD1033" s="58"/>
      <c r="AE1033" s="58"/>
      <c r="AF1033" s="58"/>
      <c r="AG1033" s="58"/>
      <c r="AH1033" s="58"/>
      <c r="AI1033" s="58"/>
    </row>
    <row r="1034" spans="1:35" s="56" customFormat="1">
      <c r="A1034" s="66">
        <v>42180</v>
      </c>
      <c r="B1034" s="67" t="s">
        <v>6613</v>
      </c>
      <c r="C1034" s="297" t="s">
        <v>6614</v>
      </c>
      <c r="D1034" s="122" t="s">
        <v>6615</v>
      </c>
      <c r="E1034" s="70">
        <v>20</v>
      </c>
      <c r="F1034" s="71">
        <v>19.5</v>
      </c>
      <c r="G1034" s="71">
        <v>19.579999999999998</v>
      </c>
      <c r="H1034" s="119">
        <f t="shared" si="141"/>
        <v>-2.1000000000000085E-2</v>
      </c>
      <c r="I1034" s="71">
        <f t="shared" si="142"/>
        <v>-0.5</v>
      </c>
      <c r="J1034" s="71">
        <f t="shared" si="143"/>
        <v>-0.42000000000000171</v>
      </c>
      <c r="K1034" s="120">
        <v>2</v>
      </c>
      <c r="L1034" s="123" t="s">
        <v>3006</v>
      </c>
      <c r="M1034" s="58" t="str">
        <f t="shared" si="144"/>
        <v>Milacron Holdings</v>
      </c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  <c r="X1034" s="58"/>
      <c r="Y1034" s="58"/>
      <c r="Z1034" s="58"/>
      <c r="AA1034" s="58"/>
      <c r="AB1034" s="58"/>
      <c r="AC1034" s="58"/>
      <c r="AD1034" s="58"/>
      <c r="AE1034" s="58"/>
      <c r="AF1034" s="58"/>
      <c r="AG1034" s="58"/>
      <c r="AH1034" s="58"/>
      <c r="AI1034" s="58"/>
    </row>
    <row r="1035" spans="1:35" s="56" customFormat="1">
      <c r="A1035" s="66">
        <v>42180</v>
      </c>
      <c r="B1035" s="67" t="s">
        <v>7653</v>
      </c>
      <c r="C1035" s="297" t="s">
        <v>7654</v>
      </c>
      <c r="D1035" s="122" t="s">
        <v>7655</v>
      </c>
      <c r="E1035" s="70">
        <v>22.5</v>
      </c>
      <c r="F1035" s="71">
        <v>24.62</v>
      </c>
      <c r="G1035" s="71">
        <v>24.5</v>
      </c>
      <c r="H1035" s="119">
        <f t="shared" si="141"/>
        <v>8.8888888888888892E-2</v>
      </c>
      <c r="I1035" s="71">
        <f t="shared" si="142"/>
        <v>2.120000000000001</v>
      </c>
      <c r="J1035" s="71">
        <f t="shared" si="143"/>
        <v>2</v>
      </c>
      <c r="K1035" s="68">
        <v>2</v>
      </c>
      <c r="L1035" s="68"/>
      <c r="M1035" s="58" t="str">
        <f t="shared" si="144"/>
        <v>TransUnion</v>
      </c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  <c r="X1035" s="58"/>
      <c r="Y1035" s="58"/>
      <c r="Z1035" s="58"/>
      <c r="AA1035" s="58"/>
      <c r="AB1035" s="58"/>
      <c r="AC1035" s="58"/>
      <c r="AD1035" s="58"/>
      <c r="AE1035" s="58"/>
      <c r="AF1035" s="58"/>
      <c r="AG1035" s="58"/>
      <c r="AH1035" s="58"/>
      <c r="AI1035" s="58"/>
    </row>
    <row r="1036" spans="1:35" s="56" customFormat="1">
      <c r="A1036" s="66">
        <v>42181</v>
      </c>
      <c r="B1036" s="67" t="s">
        <v>6616</v>
      </c>
      <c r="C1036" s="297" t="s">
        <v>6617</v>
      </c>
      <c r="D1036" s="122" t="s">
        <v>6246</v>
      </c>
      <c r="E1036" s="70">
        <v>14</v>
      </c>
      <c r="F1036" s="71">
        <v>16.05</v>
      </c>
      <c r="G1036" s="71">
        <v>16.88</v>
      </c>
      <c r="H1036" s="119">
        <f t="shared" si="141"/>
        <v>0.20571428571428566</v>
      </c>
      <c r="I1036" s="71">
        <f t="shared" si="142"/>
        <v>2.0500000000000007</v>
      </c>
      <c r="J1036" s="71">
        <f t="shared" si="143"/>
        <v>2.879999999999999</v>
      </c>
      <c r="K1036" s="120">
        <v>3</v>
      </c>
      <c r="L1036" s="123"/>
      <c r="M1036" s="58" t="str">
        <f t="shared" si="144"/>
        <v>Alarm.com Holdings</v>
      </c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  <c r="X1036" s="58"/>
      <c r="Y1036" s="58"/>
      <c r="Z1036" s="58"/>
      <c r="AA1036" s="58"/>
      <c r="AB1036" s="58"/>
      <c r="AC1036" s="58"/>
      <c r="AD1036" s="58"/>
      <c r="AE1036" s="58"/>
      <c r="AF1036" s="58"/>
      <c r="AG1036" s="58"/>
      <c r="AH1036" s="58"/>
      <c r="AI1036" s="58"/>
    </row>
    <row r="1037" spans="1:35" s="56" customFormat="1">
      <c r="A1037" s="66">
        <v>42181</v>
      </c>
      <c r="B1037" s="67" t="s">
        <v>6618</v>
      </c>
      <c r="C1037" s="297" t="s">
        <v>6619</v>
      </c>
      <c r="D1037" s="122" t="s">
        <v>3280</v>
      </c>
      <c r="E1037" s="70">
        <v>12</v>
      </c>
      <c r="F1037" s="71">
        <v>12.15</v>
      </c>
      <c r="G1037" s="71">
        <v>14.08</v>
      </c>
      <c r="H1037" s="119">
        <f t="shared" si="141"/>
        <v>0.17333333333333334</v>
      </c>
      <c r="I1037" s="71">
        <f t="shared" si="142"/>
        <v>0.15000000000000036</v>
      </c>
      <c r="J1037" s="71">
        <f t="shared" si="143"/>
        <v>2.08</v>
      </c>
      <c r="K1037" s="120">
        <v>2</v>
      </c>
      <c r="L1037" s="123"/>
      <c r="M1037" s="58" t="str">
        <f t="shared" si="144"/>
        <v>AppFolio</v>
      </c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  <c r="X1037" s="58"/>
      <c r="Y1037" s="58"/>
      <c r="Z1037" s="58"/>
      <c r="AA1037" s="58"/>
      <c r="AB1037" s="58"/>
      <c r="AC1037" s="58"/>
      <c r="AD1037" s="58"/>
      <c r="AE1037" s="58"/>
      <c r="AF1037" s="58"/>
      <c r="AG1037" s="58"/>
      <c r="AH1037" s="58"/>
      <c r="AI1037" s="58"/>
    </row>
    <row r="1038" spans="1:35" s="56" customFormat="1">
      <c r="A1038" s="66">
        <v>42181</v>
      </c>
      <c r="B1038" s="67" t="s">
        <v>6620</v>
      </c>
      <c r="C1038" s="297" t="s">
        <v>4571</v>
      </c>
      <c r="D1038" s="67" t="s">
        <v>6621</v>
      </c>
      <c r="E1038" s="70">
        <v>15</v>
      </c>
      <c r="F1038" s="71">
        <v>15.23</v>
      </c>
      <c r="G1038" s="71">
        <v>15</v>
      </c>
      <c r="H1038" s="119">
        <f t="shared" si="141"/>
        <v>0</v>
      </c>
      <c r="I1038" s="71">
        <f t="shared" si="142"/>
        <v>0.23000000000000043</v>
      </c>
      <c r="J1038" s="71">
        <f t="shared" si="143"/>
        <v>0</v>
      </c>
      <c r="K1038" s="120">
        <v>1</v>
      </c>
      <c r="L1038" s="123"/>
      <c r="M1038" s="58" t="str">
        <f t="shared" si="144"/>
        <v>Green Plains Partners LP</v>
      </c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  <c r="X1038" s="58"/>
      <c r="Y1038" s="58"/>
      <c r="Z1038" s="58"/>
      <c r="AA1038" s="58"/>
      <c r="AB1038" s="58"/>
      <c r="AC1038" s="58"/>
      <c r="AD1038" s="58"/>
      <c r="AE1038" s="58"/>
      <c r="AF1038" s="58"/>
      <c r="AG1038" s="58"/>
      <c r="AH1038" s="58"/>
      <c r="AI1038" s="58"/>
    </row>
    <row r="1039" spans="1:35" s="56" customFormat="1">
      <c r="A1039" s="66">
        <v>42181</v>
      </c>
      <c r="B1039" s="67" t="s">
        <v>6622</v>
      </c>
      <c r="C1039" s="297" t="s">
        <v>6623</v>
      </c>
      <c r="D1039" s="122" t="s">
        <v>5817</v>
      </c>
      <c r="E1039" s="70">
        <v>18</v>
      </c>
      <c r="F1039" s="71">
        <v>31.36</v>
      </c>
      <c r="G1039" s="71">
        <v>51.4</v>
      </c>
      <c r="H1039" s="119">
        <f t="shared" si="141"/>
        <v>1.8555555555555554</v>
      </c>
      <c r="I1039" s="71">
        <f t="shared" si="142"/>
        <v>13.36</v>
      </c>
      <c r="J1039" s="71">
        <f t="shared" si="143"/>
        <v>33.4</v>
      </c>
      <c r="K1039" s="120">
        <v>3</v>
      </c>
      <c r="L1039" s="123"/>
      <c r="M1039" s="58" t="str">
        <f t="shared" si="144"/>
        <v>Seres Therapeutics</v>
      </c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  <c r="X1039" s="58"/>
      <c r="Y1039" s="58"/>
      <c r="Z1039" s="58"/>
      <c r="AA1039" s="58"/>
      <c r="AB1039" s="58"/>
      <c r="AC1039" s="58"/>
      <c r="AD1039" s="58"/>
      <c r="AE1039" s="58"/>
      <c r="AF1039" s="58"/>
      <c r="AG1039" s="58"/>
      <c r="AH1039" s="58"/>
      <c r="AI1039" s="58"/>
    </row>
    <row r="1040" spans="1:35" s="56" customFormat="1">
      <c r="A1040" s="66">
        <v>42181</v>
      </c>
      <c r="B1040" s="67" t="s">
        <v>6624</v>
      </c>
      <c r="C1040" s="297" t="s">
        <v>6625</v>
      </c>
      <c r="D1040" s="122" t="s">
        <v>6626</v>
      </c>
      <c r="E1040" s="70">
        <v>8</v>
      </c>
      <c r="F1040" s="71">
        <v>8</v>
      </c>
      <c r="G1040" s="71">
        <v>8.6999999999999993</v>
      </c>
      <c r="H1040" s="119">
        <f t="shared" si="141"/>
        <v>8.7499999999999911E-2</v>
      </c>
      <c r="I1040" s="71">
        <f t="shared" si="142"/>
        <v>0</v>
      </c>
      <c r="J1040" s="71">
        <f t="shared" si="143"/>
        <v>0.69999999999999929</v>
      </c>
      <c r="K1040" s="120">
        <v>1</v>
      </c>
      <c r="L1040" s="123"/>
      <c r="M1040" s="58" t="str">
        <f t="shared" si="144"/>
        <v>Xactly</v>
      </c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  <c r="X1040" s="58"/>
      <c r="Y1040" s="58"/>
      <c r="Z1040" s="58"/>
      <c r="AA1040" s="58"/>
      <c r="AB1040" s="58"/>
      <c r="AC1040" s="58"/>
      <c r="AD1040" s="58"/>
      <c r="AE1040" s="58"/>
      <c r="AF1040" s="58"/>
      <c r="AG1040" s="58"/>
      <c r="AH1040" s="58"/>
      <c r="AI1040" s="58"/>
    </row>
    <row r="1041" spans="1:35" s="56" customFormat="1">
      <c r="A1041" s="66">
        <v>42181</v>
      </c>
      <c r="B1041" s="67" t="s">
        <v>6627</v>
      </c>
      <c r="C1041" s="297" t="s">
        <v>6628</v>
      </c>
      <c r="D1041" s="69" t="s">
        <v>6629</v>
      </c>
      <c r="E1041" s="70">
        <v>6.25</v>
      </c>
      <c r="F1041" s="71">
        <v>6.25</v>
      </c>
      <c r="G1041" s="71">
        <v>6.17</v>
      </c>
      <c r="H1041" s="119">
        <f t="shared" si="141"/>
        <v>-1.2800000000000011E-2</v>
      </c>
      <c r="I1041" s="71">
        <f t="shared" si="142"/>
        <v>0</v>
      </c>
      <c r="J1041" s="71">
        <f t="shared" si="143"/>
        <v>-8.0000000000000071E-2</v>
      </c>
      <c r="K1041" s="120">
        <v>1</v>
      </c>
      <c r="L1041" s="123"/>
      <c r="M1041" s="58" t="str">
        <f t="shared" si="144"/>
        <v>Yulong Eco-Materials</v>
      </c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  <c r="X1041" s="58"/>
      <c r="Y1041" s="58"/>
      <c r="Z1041" s="58"/>
      <c r="AA1041" s="58"/>
      <c r="AB1041" s="58"/>
      <c r="AC1041" s="58"/>
      <c r="AD1041" s="58"/>
      <c r="AE1041" s="58"/>
      <c r="AF1041" s="58"/>
      <c r="AG1041" s="58"/>
      <c r="AH1041" s="58"/>
      <c r="AI1041" s="58"/>
    </row>
    <row r="1042" spans="1:35" s="56" customFormat="1">
      <c r="A1042" s="66">
        <v>42186</v>
      </c>
      <c r="B1042" s="67" t="s">
        <v>6630</v>
      </c>
      <c r="C1042" s="297" t="s">
        <v>6631</v>
      </c>
      <c r="D1042" s="122" t="s">
        <v>6632</v>
      </c>
      <c r="E1042" s="70">
        <v>15</v>
      </c>
      <c r="F1042" s="71">
        <v>15</v>
      </c>
      <c r="G1042" s="71">
        <v>15.41</v>
      </c>
      <c r="H1042" s="119">
        <f t="shared" si="141"/>
        <v>2.7333333333333341E-2</v>
      </c>
      <c r="I1042" s="71">
        <f t="shared" si="142"/>
        <v>0</v>
      </c>
      <c r="J1042" s="71">
        <f t="shared" si="143"/>
        <v>0.41000000000000014</v>
      </c>
      <c r="K1042" s="120">
        <v>1</v>
      </c>
      <c r="L1042" s="134"/>
      <c r="M1042" s="58" t="str">
        <f t="shared" si="144"/>
        <v>CNX Coal Resources LP</v>
      </c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  <c r="X1042" s="58"/>
      <c r="Y1042" s="58"/>
      <c r="Z1042" s="58"/>
      <c r="AA1042" s="58"/>
      <c r="AB1042" s="58"/>
      <c r="AC1042" s="58"/>
      <c r="AD1042" s="58"/>
      <c r="AE1042" s="58"/>
      <c r="AF1042" s="58"/>
      <c r="AG1042" s="58"/>
      <c r="AH1042" s="58"/>
      <c r="AI1042" s="58"/>
    </row>
    <row r="1043" spans="1:35" s="56" customFormat="1">
      <c r="A1043" s="66">
        <v>42186</v>
      </c>
      <c r="B1043" s="67" t="s">
        <v>6633</v>
      </c>
      <c r="C1043" s="297" t="s">
        <v>6634</v>
      </c>
      <c r="D1043" s="122" t="s">
        <v>2833</v>
      </c>
      <c r="E1043" s="70">
        <v>15</v>
      </c>
      <c r="F1043" s="71">
        <v>18</v>
      </c>
      <c r="G1043" s="71">
        <v>19.25</v>
      </c>
      <c r="H1043" s="119">
        <f t="shared" si="141"/>
        <v>0.28333333333333333</v>
      </c>
      <c r="I1043" s="71">
        <f t="shared" si="142"/>
        <v>3</v>
      </c>
      <c r="J1043" s="71">
        <f t="shared" si="143"/>
        <v>4.25</v>
      </c>
      <c r="K1043" s="120">
        <v>3</v>
      </c>
      <c r="L1043" s="134"/>
      <c r="M1043" s="58" t="str">
        <f t="shared" si="144"/>
        <v>ConforMIS</v>
      </c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  <c r="X1043" s="58"/>
      <c r="Y1043" s="58"/>
      <c r="Z1043" s="58"/>
      <c r="AA1043" s="58"/>
      <c r="AB1043" s="58"/>
      <c r="AC1043" s="58"/>
      <c r="AD1043" s="58"/>
      <c r="AE1043" s="58"/>
      <c r="AF1043" s="58"/>
      <c r="AG1043" s="58"/>
      <c r="AH1043" s="58"/>
      <c r="AI1043" s="58"/>
    </row>
    <row r="1044" spans="1:35" s="56" customFormat="1">
      <c r="A1044" s="66">
        <v>42186</v>
      </c>
      <c r="B1044" s="67" t="s">
        <v>6635</v>
      </c>
      <c r="C1044" s="297" t="s">
        <v>6636</v>
      </c>
      <c r="D1044" s="122" t="s">
        <v>2833</v>
      </c>
      <c r="E1044" s="70">
        <v>19</v>
      </c>
      <c r="F1044" s="71">
        <v>29.9</v>
      </c>
      <c r="G1044" s="71">
        <v>28.5</v>
      </c>
      <c r="H1044" s="119">
        <f t="shared" si="141"/>
        <v>0.5</v>
      </c>
      <c r="I1044" s="71">
        <f t="shared" si="142"/>
        <v>10.899999999999999</v>
      </c>
      <c r="J1044" s="71">
        <f t="shared" si="143"/>
        <v>9.5</v>
      </c>
      <c r="K1044" s="120">
        <v>3</v>
      </c>
      <c r="L1044" s="135"/>
      <c r="M1044" s="58" t="str">
        <f t="shared" si="144"/>
        <v>Teladoc</v>
      </c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  <c r="X1044" s="58"/>
      <c r="Y1044" s="58"/>
      <c r="Z1044" s="58"/>
      <c r="AA1044" s="58"/>
      <c r="AB1044" s="58"/>
      <c r="AC1044" s="58"/>
      <c r="AD1044" s="58"/>
      <c r="AE1044" s="58"/>
      <c r="AF1044" s="58"/>
      <c r="AG1044" s="58"/>
      <c r="AH1044" s="58"/>
      <c r="AI1044" s="58"/>
    </row>
    <row r="1045" spans="1:35" s="56" customFormat="1">
      <c r="A1045" s="66">
        <v>42186</v>
      </c>
      <c r="B1045" s="67" t="s">
        <v>6637</v>
      </c>
      <c r="C1045" s="297" t="s">
        <v>6638</v>
      </c>
      <c r="D1045" s="122" t="s">
        <v>6639</v>
      </c>
      <c r="E1045" s="70">
        <v>9.5</v>
      </c>
      <c r="F1045" s="71">
        <v>12.5</v>
      </c>
      <c r="G1045" s="71">
        <v>13.49</v>
      </c>
      <c r="H1045" s="119">
        <f t="shared" si="141"/>
        <v>0.42000000000000004</v>
      </c>
      <c r="I1045" s="71">
        <f t="shared" si="142"/>
        <v>3</v>
      </c>
      <c r="J1045" s="71">
        <f t="shared" si="143"/>
        <v>3.99</v>
      </c>
      <c r="K1045" s="120">
        <v>1</v>
      </c>
      <c r="L1045" s="123" t="s">
        <v>3006</v>
      </c>
      <c r="M1045" s="58" t="str">
        <f t="shared" si="144"/>
        <v>Unique Fabricating</v>
      </c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  <c r="X1045" s="58"/>
      <c r="Y1045" s="58"/>
      <c r="Z1045" s="58"/>
      <c r="AA1045" s="58"/>
      <c r="AB1045" s="58"/>
      <c r="AC1045" s="58"/>
      <c r="AD1045" s="58"/>
      <c r="AE1045" s="58"/>
      <c r="AF1045" s="58"/>
      <c r="AG1045" s="58"/>
      <c r="AH1045" s="58"/>
      <c r="AI1045" s="58"/>
    </row>
    <row r="1046" spans="1:35" s="56" customFormat="1">
      <c r="A1046" s="66">
        <v>42187</v>
      </c>
      <c r="B1046" s="67" t="s">
        <v>6640</v>
      </c>
      <c r="C1046" s="297" t="s">
        <v>6641</v>
      </c>
      <c r="D1046" s="122" t="s">
        <v>6642</v>
      </c>
      <c r="E1046" s="70">
        <v>18</v>
      </c>
      <c r="F1046" s="71">
        <v>22.1</v>
      </c>
      <c r="G1046" s="71">
        <v>22.74</v>
      </c>
      <c r="H1046" s="119">
        <f t="shared" si="141"/>
        <v>0.26333333333333325</v>
      </c>
      <c r="I1046" s="71">
        <f t="shared" si="142"/>
        <v>4.1000000000000014</v>
      </c>
      <c r="J1046" s="71">
        <f t="shared" si="143"/>
        <v>4.7399999999999984</v>
      </c>
      <c r="K1046" s="120">
        <v>3</v>
      </c>
      <c r="L1046" s="135"/>
      <c r="M1046" s="58" t="str">
        <f t="shared" si="144"/>
        <v>Natera</v>
      </c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  <c r="X1046" s="58"/>
      <c r="Y1046" s="58"/>
      <c r="Z1046" s="58"/>
      <c r="AA1046" s="58"/>
      <c r="AB1046" s="58"/>
      <c r="AC1046" s="58"/>
      <c r="AD1046" s="58"/>
      <c r="AE1046" s="58"/>
      <c r="AF1046" s="58"/>
      <c r="AG1046" s="58"/>
      <c r="AH1046" s="58"/>
      <c r="AI1046" s="58"/>
    </row>
    <row r="1047" spans="1:35" s="56" customFormat="1">
      <c r="A1047" s="66">
        <v>42201</v>
      </c>
      <c r="B1047" s="67" t="s">
        <v>6643</v>
      </c>
      <c r="C1047" s="297" t="s">
        <v>6644</v>
      </c>
      <c r="D1047" s="69" t="s">
        <v>6184</v>
      </c>
      <c r="E1047" s="70">
        <v>16</v>
      </c>
      <c r="F1047" s="71">
        <v>20.99</v>
      </c>
      <c r="G1047" s="71">
        <v>20</v>
      </c>
      <c r="H1047" s="119">
        <f t="shared" si="141"/>
        <v>0.25</v>
      </c>
      <c r="I1047" s="71">
        <f t="shared" si="142"/>
        <v>4.9899999999999984</v>
      </c>
      <c r="J1047" s="71">
        <f t="shared" si="143"/>
        <v>4</v>
      </c>
      <c r="K1047" s="120">
        <v>3</v>
      </c>
      <c r="L1047" s="135"/>
      <c r="M1047" s="58" t="str">
        <f t="shared" si="144"/>
        <v>Chiasma</v>
      </c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  <c r="X1047" s="58"/>
      <c r="Y1047" s="58"/>
      <c r="Z1047" s="58"/>
      <c r="AA1047" s="58"/>
      <c r="AB1047" s="58"/>
      <c r="AC1047" s="58"/>
      <c r="AD1047" s="58"/>
      <c r="AE1047" s="58"/>
      <c r="AF1047" s="58"/>
      <c r="AG1047" s="58"/>
      <c r="AH1047" s="58"/>
      <c r="AI1047" s="58"/>
    </row>
    <row r="1048" spans="1:35" s="56" customFormat="1">
      <c r="A1048" s="66">
        <v>42201</v>
      </c>
      <c r="B1048" s="67" t="s">
        <v>6645</v>
      </c>
      <c r="C1048" s="297" t="s">
        <v>6646</v>
      </c>
      <c r="D1048" s="69" t="s">
        <v>6647</v>
      </c>
      <c r="E1048" s="70">
        <v>10</v>
      </c>
      <c r="F1048" s="71">
        <v>10.41</v>
      </c>
      <c r="G1048" s="71">
        <v>11.08</v>
      </c>
      <c r="H1048" s="119">
        <f t="shared" si="141"/>
        <v>0.10800000000000001</v>
      </c>
      <c r="I1048" s="71">
        <f t="shared" si="142"/>
        <v>0.41000000000000014</v>
      </c>
      <c r="J1048" s="71">
        <f t="shared" si="143"/>
        <v>1.08</v>
      </c>
      <c r="K1048" s="120">
        <v>1</v>
      </c>
      <c r="L1048" s="91"/>
      <c r="M1048" s="58" t="str">
        <f t="shared" si="144"/>
        <v>Jupai Holdings</v>
      </c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  <c r="X1048" s="58"/>
      <c r="Y1048" s="58"/>
      <c r="Z1048" s="58"/>
      <c r="AA1048" s="58"/>
      <c r="AB1048" s="58"/>
      <c r="AC1048" s="58"/>
      <c r="AD1048" s="58"/>
      <c r="AE1048" s="58"/>
      <c r="AF1048" s="58"/>
      <c r="AG1048" s="58"/>
      <c r="AH1048" s="58"/>
      <c r="AI1048" s="58"/>
    </row>
    <row r="1049" spans="1:35" s="56" customFormat="1">
      <c r="A1049" s="66">
        <v>42201</v>
      </c>
      <c r="B1049" s="67" t="s">
        <v>6648</v>
      </c>
      <c r="C1049" s="297" t="s">
        <v>6649</v>
      </c>
      <c r="D1049" s="69" t="s">
        <v>6650</v>
      </c>
      <c r="E1049" s="70">
        <v>16</v>
      </c>
      <c r="F1049" s="71">
        <v>21.27</v>
      </c>
      <c r="G1049" s="71">
        <v>21.15</v>
      </c>
      <c r="H1049" s="119">
        <f t="shared" si="141"/>
        <v>0.32187499999999991</v>
      </c>
      <c r="I1049" s="71">
        <f t="shared" si="142"/>
        <v>5.27</v>
      </c>
      <c r="J1049" s="71">
        <f t="shared" si="143"/>
        <v>5.1499999999999986</v>
      </c>
      <c r="K1049" s="120">
        <v>1</v>
      </c>
      <c r="L1049" s="135"/>
      <c r="M1049" s="58" t="str">
        <f t="shared" si="144"/>
        <v>Ollie's Bargain Outlet Holdings</v>
      </c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  <c r="X1049" s="58"/>
      <c r="Y1049" s="58"/>
      <c r="Z1049" s="58"/>
      <c r="AA1049" s="58"/>
      <c r="AB1049" s="58"/>
      <c r="AC1049" s="58"/>
      <c r="AD1049" s="58"/>
      <c r="AE1049" s="58"/>
      <c r="AF1049" s="58"/>
      <c r="AG1049" s="58"/>
      <c r="AH1049" s="58"/>
      <c r="AI1049" s="58"/>
    </row>
    <row r="1050" spans="1:35" s="56" customFormat="1">
      <c r="A1050" s="66">
        <v>42201</v>
      </c>
      <c r="B1050" s="67" t="s">
        <v>6651</v>
      </c>
      <c r="C1050" s="297" t="s">
        <v>6652</v>
      </c>
      <c r="D1050" s="122" t="s">
        <v>6653</v>
      </c>
      <c r="E1050" s="70">
        <v>17</v>
      </c>
      <c r="F1050" s="71">
        <v>28.68</v>
      </c>
      <c r="G1050" s="71">
        <v>30.8</v>
      </c>
      <c r="H1050" s="119">
        <f t="shared" si="141"/>
        <v>0.81176470588235294</v>
      </c>
      <c r="I1050" s="71">
        <f t="shared" si="142"/>
        <v>11.68</v>
      </c>
      <c r="J1050" s="71">
        <f t="shared" si="143"/>
        <v>13.8</v>
      </c>
      <c r="K1050" s="120">
        <v>3</v>
      </c>
      <c r="L1050" s="135"/>
      <c r="M1050" s="58" t="str">
        <f t="shared" si="144"/>
        <v>ProNAi Therapeutics</v>
      </c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  <c r="X1050" s="58"/>
      <c r="Y1050" s="58"/>
      <c r="Z1050" s="58"/>
      <c r="AA1050" s="58"/>
      <c r="AB1050" s="58"/>
      <c r="AC1050" s="58"/>
      <c r="AD1050" s="58"/>
      <c r="AE1050" s="58"/>
      <c r="AF1050" s="58"/>
      <c r="AG1050" s="58"/>
      <c r="AH1050" s="58"/>
      <c r="AI1050" s="58"/>
    </row>
    <row r="1051" spans="1:35" s="56" customFormat="1">
      <c r="A1051" s="66">
        <v>42202</v>
      </c>
      <c r="B1051" s="67" t="s">
        <v>6654</v>
      </c>
      <c r="C1051" s="297" t="s">
        <v>6655</v>
      </c>
      <c r="D1051" s="122" t="s">
        <v>6656</v>
      </c>
      <c r="E1051" s="70">
        <v>15</v>
      </c>
      <c r="F1051" s="71">
        <v>15.5</v>
      </c>
      <c r="G1051" s="71">
        <v>15.92</v>
      </c>
      <c r="H1051" s="119">
        <f t="shared" si="141"/>
        <v>6.133333333333333E-2</v>
      </c>
      <c r="I1051" s="71">
        <f t="shared" si="142"/>
        <v>0.5</v>
      </c>
      <c r="J1051" s="71">
        <f t="shared" si="143"/>
        <v>0.91999999999999993</v>
      </c>
      <c r="K1051" s="120">
        <v>2</v>
      </c>
      <c r="L1051" s="91"/>
      <c r="M1051" s="58" t="str">
        <f t="shared" si="144"/>
        <v>MCBC Holdings</v>
      </c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  <c r="X1051" s="58"/>
      <c r="Y1051" s="58"/>
      <c r="Z1051" s="58"/>
      <c r="AA1051" s="58"/>
      <c r="AB1051" s="58"/>
      <c r="AC1051" s="58"/>
      <c r="AD1051" s="58"/>
      <c r="AE1051" s="58"/>
      <c r="AF1051" s="58"/>
      <c r="AG1051" s="58"/>
      <c r="AH1051" s="58"/>
      <c r="AI1051" s="58"/>
    </row>
    <row r="1052" spans="1:35" s="56" customFormat="1">
      <c r="A1052" s="66">
        <v>42202</v>
      </c>
      <c r="B1052" s="67" t="s">
        <v>6657</v>
      </c>
      <c r="C1052" s="297" t="s">
        <v>6658</v>
      </c>
      <c r="D1052" s="69" t="s">
        <v>4807</v>
      </c>
      <c r="E1052" s="70">
        <v>13</v>
      </c>
      <c r="F1052" s="71">
        <v>12.1</v>
      </c>
      <c r="G1052" s="71">
        <v>10.95</v>
      </c>
      <c r="H1052" s="119">
        <f t="shared" si="141"/>
        <v>-0.15769230769230774</v>
      </c>
      <c r="I1052" s="71">
        <f t="shared" si="142"/>
        <v>-0.90000000000000036</v>
      </c>
      <c r="J1052" s="71">
        <f t="shared" si="143"/>
        <v>-2.0500000000000007</v>
      </c>
      <c r="K1052" s="120">
        <v>1</v>
      </c>
      <c r="L1052" s="134"/>
      <c r="M1052" s="58" t="str">
        <f t="shared" si="144"/>
        <v>Ooma</v>
      </c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  <c r="X1052" s="58"/>
      <c r="Y1052" s="58"/>
      <c r="Z1052" s="58"/>
      <c r="AA1052" s="58"/>
      <c r="AB1052" s="58"/>
      <c r="AC1052" s="58"/>
      <c r="AD1052" s="58"/>
      <c r="AE1052" s="58"/>
      <c r="AF1052" s="58"/>
      <c r="AG1052" s="58"/>
      <c r="AH1052" s="58"/>
      <c r="AI1052" s="58"/>
    </row>
    <row r="1053" spans="1:35" s="56" customFormat="1">
      <c r="A1053" s="66">
        <v>42202</v>
      </c>
      <c r="B1053" s="67" t="s">
        <v>6659</v>
      </c>
      <c r="C1053" s="297" t="s">
        <v>6660</v>
      </c>
      <c r="D1053" s="122" t="s">
        <v>6661</v>
      </c>
      <c r="E1053" s="70">
        <v>16</v>
      </c>
      <c r="F1053" s="71">
        <v>26.75</v>
      </c>
      <c r="G1053" s="71">
        <v>25.28</v>
      </c>
      <c r="H1053" s="119">
        <f t="shared" si="141"/>
        <v>0.58000000000000007</v>
      </c>
      <c r="I1053" s="71">
        <f t="shared" si="142"/>
        <v>10.75</v>
      </c>
      <c r="J1053" s="71">
        <f t="shared" si="143"/>
        <v>9.2800000000000011</v>
      </c>
      <c r="K1053" s="120">
        <v>4</v>
      </c>
      <c r="L1053" s="135"/>
      <c r="M1053" s="58" t="str">
        <f t="shared" si="144"/>
        <v>Rapid7</v>
      </c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  <c r="X1053" s="58"/>
      <c r="Y1053" s="58"/>
      <c r="Z1053" s="58"/>
      <c r="AA1053" s="58"/>
      <c r="AB1053" s="58"/>
      <c r="AC1053" s="58"/>
      <c r="AD1053" s="58"/>
      <c r="AE1053" s="58"/>
      <c r="AF1053" s="58"/>
      <c r="AG1053" s="58"/>
      <c r="AH1053" s="58"/>
      <c r="AI1053" s="58"/>
    </row>
    <row r="1054" spans="1:35" s="56" customFormat="1">
      <c r="A1054" s="66">
        <v>42207</v>
      </c>
      <c r="B1054" s="67" t="s">
        <v>6662</v>
      </c>
      <c r="C1054" s="297" t="s">
        <v>6663</v>
      </c>
      <c r="D1054" s="69" t="s">
        <v>4064</v>
      </c>
      <c r="E1054" s="70">
        <v>20</v>
      </c>
      <c r="F1054" s="71">
        <v>27</v>
      </c>
      <c r="G1054" s="71">
        <v>27.2</v>
      </c>
      <c r="H1054" s="119">
        <f t="shared" si="141"/>
        <v>0.36</v>
      </c>
      <c r="I1054" s="71">
        <f t="shared" si="142"/>
        <v>7</v>
      </c>
      <c r="J1054" s="71">
        <f t="shared" si="143"/>
        <v>7.1999999999999993</v>
      </c>
      <c r="K1054" s="120">
        <v>4</v>
      </c>
      <c r="L1054" s="123"/>
      <c r="M1054" s="58" t="str">
        <f t="shared" si="144"/>
        <v>Blue Buffalo Pet Products</v>
      </c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  <c r="X1054" s="58"/>
      <c r="Y1054" s="58"/>
      <c r="Z1054" s="58"/>
      <c r="AA1054" s="58"/>
      <c r="AB1054" s="58"/>
      <c r="AC1054" s="58"/>
      <c r="AD1054" s="58"/>
      <c r="AE1054" s="58"/>
      <c r="AF1054" s="58"/>
      <c r="AG1054" s="58"/>
      <c r="AH1054" s="58"/>
      <c r="AI1054" s="58"/>
    </row>
    <row r="1055" spans="1:35" s="56" customFormat="1">
      <c r="A1055" s="66">
        <v>42208</v>
      </c>
      <c r="B1055" s="67" t="s">
        <v>6664</v>
      </c>
      <c r="C1055" s="297" t="s">
        <v>5654</v>
      </c>
      <c r="D1055" s="69" t="s">
        <v>6665</v>
      </c>
      <c r="E1055" s="70">
        <v>10</v>
      </c>
      <c r="F1055" s="71">
        <v>10</v>
      </c>
      <c r="G1055" s="71">
        <v>10</v>
      </c>
      <c r="H1055" s="119">
        <f t="shared" si="141"/>
        <v>0</v>
      </c>
      <c r="I1055" s="71">
        <f t="shared" si="142"/>
        <v>0</v>
      </c>
      <c r="J1055" s="71">
        <f t="shared" si="143"/>
        <v>0</v>
      </c>
      <c r="K1055" s="120">
        <v>1</v>
      </c>
      <c r="L1055" s="123"/>
      <c r="M1055" s="58" t="str">
        <f t="shared" si="144"/>
        <v>Hennessy Capital Acquisition Corp II</v>
      </c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  <c r="X1055" s="58"/>
      <c r="Y1055" s="58"/>
      <c r="Z1055" s="58"/>
      <c r="AA1055" s="58"/>
      <c r="AB1055" s="58"/>
      <c r="AC1055" s="58"/>
      <c r="AD1055" s="58"/>
      <c r="AE1055" s="58"/>
      <c r="AF1055" s="58"/>
      <c r="AG1055" s="58"/>
      <c r="AH1055" s="58"/>
      <c r="AI1055" s="58"/>
    </row>
    <row r="1056" spans="1:35" s="56" customFormat="1">
      <c r="A1056" s="66">
        <v>42208</v>
      </c>
      <c r="B1056" s="67" t="s">
        <v>6666</v>
      </c>
      <c r="C1056" s="297" t="s">
        <v>6667</v>
      </c>
      <c r="D1056" s="69" t="s">
        <v>6668</v>
      </c>
      <c r="E1056" s="70">
        <v>17</v>
      </c>
      <c r="F1056" s="71">
        <v>18.5</v>
      </c>
      <c r="G1056" s="71">
        <v>19.07</v>
      </c>
      <c r="H1056" s="119">
        <f t="shared" si="141"/>
        <v>0.12176470588235296</v>
      </c>
      <c r="I1056" s="71">
        <f t="shared" si="142"/>
        <v>1.5</v>
      </c>
      <c r="J1056" s="71">
        <f t="shared" si="143"/>
        <v>2.0700000000000003</v>
      </c>
      <c r="K1056" s="120">
        <v>2</v>
      </c>
      <c r="L1056" s="123"/>
      <c r="M1056" s="58" t="str">
        <f t="shared" si="144"/>
        <v>Live Oak Bancshares</v>
      </c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  <c r="X1056" s="58"/>
      <c r="Y1056" s="58"/>
      <c r="Z1056" s="58"/>
      <c r="AA1056" s="58"/>
      <c r="AB1056" s="58"/>
      <c r="AC1056" s="58"/>
      <c r="AD1056" s="58"/>
      <c r="AE1056" s="58"/>
      <c r="AF1056" s="58"/>
      <c r="AG1056" s="58"/>
      <c r="AH1056" s="58"/>
      <c r="AI1056" s="58"/>
    </row>
    <row r="1057" spans="1:35" s="56" customFormat="1">
      <c r="A1057" s="66">
        <v>42208</v>
      </c>
      <c r="B1057" s="67" t="s">
        <v>6669</v>
      </c>
      <c r="C1057" s="297" t="s">
        <v>6670</v>
      </c>
      <c r="D1057" s="69" t="s">
        <v>6671</v>
      </c>
      <c r="E1057" s="70">
        <v>15</v>
      </c>
      <c r="F1057" s="71">
        <v>18.22</v>
      </c>
      <c r="G1057" s="71">
        <v>19.54</v>
      </c>
      <c r="H1057" s="119">
        <f t="shared" si="141"/>
        <v>0.30266666666666658</v>
      </c>
      <c r="I1057" s="71">
        <f t="shared" si="142"/>
        <v>3.2199999999999989</v>
      </c>
      <c r="J1057" s="71">
        <f t="shared" si="143"/>
        <v>4.5399999999999991</v>
      </c>
      <c r="K1057" s="120">
        <v>1</v>
      </c>
      <c r="L1057" s="123" t="s">
        <v>3006</v>
      </c>
      <c r="M1057" s="58" t="str">
        <f t="shared" si="144"/>
        <v>Neos Therapeutics</v>
      </c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  <c r="X1057" s="58"/>
      <c r="Y1057" s="58"/>
      <c r="Z1057" s="58"/>
      <c r="AA1057" s="58"/>
      <c r="AB1057" s="58"/>
      <c r="AC1057" s="58"/>
      <c r="AD1057" s="58"/>
      <c r="AE1057" s="58"/>
      <c r="AF1057" s="58"/>
      <c r="AG1057" s="58"/>
      <c r="AH1057" s="58"/>
      <c r="AI1057" s="58"/>
    </row>
    <row r="1058" spans="1:35" s="56" customFormat="1">
      <c r="A1058" s="66">
        <v>42209</v>
      </c>
      <c r="B1058" s="67" t="s">
        <v>6672</v>
      </c>
      <c r="C1058" s="297" t="s">
        <v>6673</v>
      </c>
      <c r="D1058" s="126" t="s">
        <v>3059</v>
      </c>
      <c r="E1058" s="70">
        <v>10</v>
      </c>
      <c r="F1058" s="71">
        <v>10</v>
      </c>
      <c r="G1058" s="71">
        <v>10.06</v>
      </c>
      <c r="H1058" s="119">
        <f t="shared" si="141"/>
        <v>6.0000000000000496E-3</v>
      </c>
      <c r="I1058" s="71">
        <f t="shared" si="142"/>
        <v>0</v>
      </c>
      <c r="J1058" s="71">
        <f t="shared" si="143"/>
        <v>6.0000000000000497E-2</v>
      </c>
      <c r="K1058" s="120">
        <v>1</v>
      </c>
      <c r="L1058" s="74"/>
      <c r="M1058" s="58" t="str">
        <f t="shared" si="144"/>
        <v>JM Global Holding</v>
      </c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  <c r="X1058" s="58"/>
      <c r="Y1058" s="58"/>
      <c r="Z1058" s="58"/>
      <c r="AA1058" s="58"/>
      <c r="AB1058" s="58"/>
      <c r="AC1058" s="58"/>
      <c r="AD1058" s="58"/>
      <c r="AE1058" s="58"/>
      <c r="AF1058" s="58"/>
      <c r="AG1058" s="58"/>
      <c r="AH1058" s="58"/>
      <c r="AI1058" s="58"/>
    </row>
    <row r="1059" spans="1:35" s="56" customFormat="1">
      <c r="A1059" s="66">
        <v>42213</v>
      </c>
      <c r="B1059" s="67" t="s">
        <v>6674</v>
      </c>
      <c r="C1059" s="297" t="s">
        <v>6675</v>
      </c>
      <c r="D1059" s="69" t="s">
        <v>6676</v>
      </c>
      <c r="E1059" s="70">
        <v>25</v>
      </c>
      <c r="F1059" s="71">
        <v>37</v>
      </c>
      <c r="G1059" s="71">
        <v>34.64</v>
      </c>
      <c r="H1059" s="119">
        <f t="shared" si="141"/>
        <v>0.3856</v>
      </c>
      <c r="I1059" s="71">
        <f t="shared" si="142"/>
        <v>12</v>
      </c>
      <c r="J1059" s="71">
        <f t="shared" si="143"/>
        <v>9.64</v>
      </c>
      <c r="K1059" s="120">
        <v>3</v>
      </c>
      <c r="L1059" s="123"/>
      <c r="M1059" s="58" t="str">
        <f t="shared" si="144"/>
        <v>NantKwest</v>
      </c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  <c r="X1059" s="58"/>
      <c r="Y1059" s="58"/>
      <c r="Z1059" s="58"/>
      <c r="AA1059" s="58"/>
      <c r="AB1059" s="58"/>
      <c r="AC1059" s="58"/>
      <c r="AD1059" s="58"/>
      <c r="AE1059" s="58"/>
      <c r="AF1059" s="58"/>
      <c r="AG1059" s="58"/>
      <c r="AH1059" s="58"/>
      <c r="AI1059" s="58"/>
    </row>
    <row r="1060" spans="1:35" s="56" customFormat="1">
      <c r="A1060" s="66">
        <v>42215</v>
      </c>
      <c r="B1060" s="67" t="s">
        <v>6677</v>
      </c>
      <c r="C1060" s="297" t="s">
        <v>6678</v>
      </c>
      <c r="D1060" s="122" t="s">
        <v>1819</v>
      </c>
      <c r="E1060" s="70">
        <v>10</v>
      </c>
      <c r="F1060" s="71">
        <v>10</v>
      </c>
      <c r="G1060" s="71">
        <v>9.99</v>
      </c>
      <c r="H1060" s="119">
        <f t="shared" si="141"/>
        <v>-9.9999999999997877E-4</v>
      </c>
      <c r="I1060" s="71">
        <f t="shared" si="142"/>
        <v>0</v>
      </c>
      <c r="J1060" s="71">
        <f t="shared" si="143"/>
        <v>-9.9999999999997868E-3</v>
      </c>
      <c r="K1060" s="120">
        <v>1</v>
      </c>
      <c r="L1060" s="123"/>
      <c r="M1060" s="58" t="str">
        <f t="shared" si="144"/>
        <v>Easterly Acquisition</v>
      </c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  <c r="X1060" s="58"/>
      <c r="Y1060" s="58"/>
      <c r="Z1060" s="58"/>
      <c r="AA1060" s="58"/>
      <c r="AB1060" s="58"/>
      <c r="AC1060" s="58"/>
      <c r="AD1060" s="58"/>
      <c r="AE1060" s="58"/>
      <c r="AF1060" s="58"/>
      <c r="AG1060" s="58"/>
      <c r="AH1060" s="58"/>
      <c r="AI1060" s="58"/>
    </row>
    <row r="1061" spans="1:35" s="56" customFormat="1">
      <c r="A1061" s="66">
        <v>42215</v>
      </c>
      <c r="B1061" s="67" t="s">
        <v>6679</v>
      </c>
      <c r="C1061" s="297" t="s">
        <v>6680</v>
      </c>
      <c r="D1061" s="69" t="s">
        <v>2329</v>
      </c>
      <c r="E1061" s="70">
        <v>10</v>
      </c>
      <c r="F1061" s="71">
        <v>10.01</v>
      </c>
      <c r="G1061" s="71">
        <v>10.029999999999999</v>
      </c>
      <c r="H1061" s="119">
        <f t="shared" si="141"/>
        <v>2.9999999999999359E-3</v>
      </c>
      <c r="I1061" s="71">
        <f t="shared" si="142"/>
        <v>9.9999999999997868E-3</v>
      </c>
      <c r="J1061" s="71">
        <f t="shared" si="143"/>
        <v>2.9999999999999361E-2</v>
      </c>
      <c r="K1061" s="120">
        <v>1</v>
      </c>
      <c r="L1061" s="123"/>
      <c r="M1061" s="58" t="str">
        <f t="shared" si="144"/>
        <v>Global Partner Acquisition</v>
      </c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  <c r="X1061" s="58"/>
      <c r="Y1061" s="58"/>
      <c r="Z1061" s="58"/>
      <c r="AA1061" s="58"/>
      <c r="AB1061" s="58"/>
      <c r="AC1061" s="58"/>
      <c r="AD1061" s="58"/>
      <c r="AE1061" s="58"/>
      <c r="AF1061" s="58"/>
      <c r="AG1061" s="58"/>
      <c r="AH1061" s="58"/>
      <c r="AI1061" s="58"/>
    </row>
    <row r="1062" spans="1:35" s="56" customFormat="1">
      <c r="A1062" s="66">
        <v>42215</v>
      </c>
      <c r="B1062" s="67" t="s">
        <v>6681</v>
      </c>
      <c r="C1062" s="297" t="s">
        <v>6682</v>
      </c>
      <c r="D1062" s="69" t="s">
        <v>6289</v>
      </c>
      <c r="E1062" s="70">
        <v>15</v>
      </c>
      <c r="F1062" s="71">
        <v>14</v>
      </c>
      <c r="G1062" s="71">
        <v>10.89</v>
      </c>
      <c r="H1062" s="119">
        <f t="shared" si="141"/>
        <v>-0.27399999999999997</v>
      </c>
      <c r="I1062" s="71">
        <f t="shared" si="142"/>
        <v>-1</v>
      </c>
      <c r="J1062" s="71">
        <f t="shared" si="143"/>
        <v>-4.1099999999999994</v>
      </c>
      <c r="K1062" s="120">
        <v>2</v>
      </c>
      <c r="L1062" s="123" t="s">
        <v>3006</v>
      </c>
      <c r="M1062" s="58" t="str">
        <f t="shared" si="144"/>
        <v>vTv Therapeutics</v>
      </c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  <c r="X1062" s="58"/>
      <c r="Y1062" s="58"/>
      <c r="Z1062" s="58"/>
      <c r="AA1062" s="58"/>
      <c r="AB1062" s="58"/>
      <c r="AC1062" s="58"/>
      <c r="AD1062" s="58"/>
      <c r="AE1062" s="58"/>
      <c r="AF1062" s="58"/>
      <c r="AG1062" s="58"/>
      <c r="AH1062" s="58"/>
      <c r="AI1062" s="58"/>
    </row>
    <row r="1063" spans="1:35" s="56" customFormat="1">
      <c r="A1063" s="66">
        <v>42216</v>
      </c>
      <c r="B1063" s="67" t="s">
        <v>6683</v>
      </c>
      <c r="C1063" s="297" t="s">
        <v>6684</v>
      </c>
      <c r="D1063" s="122" t="s">
        <v>6685</v>
      </c>
      <c r="E1063" s="70">
        <v>15</v>
      </c>
      <c r="F1063" s="71">
        <v>14</v>
      </c>
      <c r="G1063" s="71">
        <v>14</v>
      </c>
      <c r="H1063" s="119">
        <f t="shared" si="141"/>
        <v>-6.6666666666666666E-2</v>
      </c>
      <c r="I1063" s="71">
        <f t="shared" si="142"/>
        <v>-1</v>
      </c>
      <c r="J1063" s="71">
        <f t="shared" si="143"/>
        <v>-1</v>
      </c>
      <c r="K1063" s="120">
        <v>1</v>
      </c>
      <c r="L1063" s="123"/>
      <c r="M1063" s="58" t="str">
        <f t="shared" si="144"/>
        <v>TerraForm Global</v>
      </c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  <c r="X1063" s="58"/>
      <c r="Y1063" s="58"/>
      <c r="Z1063" s="58"/>
      <c r="AA1063" s="58"/>
      <c r="AB1063" s="58"/>
      <c r="AC1063" s="58"/>
      <c r="AD1063" s="58"/>
      <c r="AE1063" s="58"/>
      <c r="AF1063" s="58"/>
      <c r="AG1063" s="58"/>
      <c r="AH1063" s="58"/>
      <c r="AI1063" s="58"/>
    </row>
    <row r="1064" spans="1:35" s="56" customFormat="1">
      <c r="A1064" s="66">
        <v>42216</v>
      </c>
      <c r="B1064" s="67" t="s">
        <v>7656</v>
      </c>
      <c r="C1064" s="297" t="s">
        <v>7657</v>
      </c>
      <c r="D1064" s="69" t="s">
        <v>6949</v>
      </c>
      <c r="E1064" s="70">
        <v>5</v>
      </c>
      <c r="F1064" s="71">
        <v>6.5</v>
      </c>
      <c r="G1064" s="71">
        <v>5.35</v>
      </c>
      <c r="H1064" s="119">
        <f t="shared" si="141"/>
        <v>6.9999999999999923E-2</v>
      </c>
      <c r="I1064" s="71">
        <f t="shared" si="142"/>
        <v>1.5</v>
      </c>
      <c r="J1064" s="71">
        <f t="shared" si="143"/>
        <v>0.34999999999999964</v>
      </c>
      <c r="K1064" s="68">
        <v>1</v>
      </c>
      <c r="L1064" s="68"/>
      <c r="M1064" s="58" t="str">
        <f t="shared" si="144"/>
        <v>Aqua Metals</v>
      </c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  <c r="X1064" s="58"/>
      <c r="Y1064" s="58"/>
      <c r="Z1064" s="58"/>
      <c r="AA1064" s="58"/>
      <c r="AB1064" s="58"/>
      <c r="AC1064" s="58"/>
      <c r="AD1064" s="58"/>
      <c r="AE1064" s="58"/>
      <c r="AF1064" s="58"/>
      <c r="AG1064" s="58"/>
      <c r="AH1064" s="58"/>
      <c r="AI1064" s="58"/>
    </row>
    <row r="1065" spans="1:35" s="56" customFormat="1">
      <c r="A1065" s="66">
        <v>42221</v>
      </c>
      <c r="B1065" s="67" t="s">
        <v>6697</v>
      </c>
      <c r="C1065" s="297" t="s">
        <v>6698</v>
      </c>
      <c r="D1065" s="69" t="s">
        <v>6699</v>
      </c>
      <c r="E1065" s="70">
        <v>18</v>
      </c>
      <c r="F1065" s="71">
        <v>17</v>
      </c>
      <c r="G1065" s="71">
        <v>16.14</v>
      </c>
      <c r="H1065" s="119">
        <f t="shared" si="141"/>
        <v>-0.1033333333333333</v>
      </c>
      <c r="I1065" s="71">
        <f t="shared" si="142"/>
        <v>-1</v>
      </c>
      <c r="J1065" s="71">
        <f t="shared" si="143"/>
        <v>-1.8599999999999994</v>
      </c>
      <c r="K1065" s="120">
        <v>3</v>
      </c>
      <c r="L1065" s="123" t="s">
        <v>3006</v>
      </c>
      <c r="M1065" s="58" t="str">
        <f t="shared" si="144"/>
        <v>Amplify Snack Brands</v>
      </c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  <c r="X1065" s="58"/>
      <c r="Y1065" s="58"/>
      <c r="Z1065" s="58"/>
      <c r="AA1065" s="58"/>
      <c r="AB1065" s="58"/>
      <c r="AC1065" s="58"/>
      <c r="AD1065" s="58"/>
      <c r="AE1065" s="58"/>
      <c r="AF1065" s="58"/>
      <c r="AG1065" s="58"/>
      <c r="AH1065" s="58"/>
      <c r="AI1065" s="58"/>
    </row>
    <row r="1066" spans="1:35" s="56" customFormat="1">
      <c r="A1066" s="66">
        <v>42221</v>
      </c>
      <c r="B1066" s="67" t="s">
        <v>6700</v>
      </c>
      <c r="C1066" s="297" t="s">
        <v>6701</v>
      </c>
      <c r="D1066" s="69" t="s">
        <v>6702</v>
      </c>
      <c r="E1066" s="70">
        <v>14</v>
      </c>
      <c r="F1066" s="71">
        <v>13.06</v>
      </c>
      <c r="G1066" s="71">
        <v>10.77</v>
      </c>
      <c r="H1066" s="119">
        <f t="shared" si="141"/>
        <v>-0.23071428571428573</v>
      </c>
      <c r="I1066" s="71">
        <f t="shared" si="142"/>
        <v>-0.9399999999999995</v>
      </c>
      <c r="J1066" s="71">
        <f t="shared" si="143"/>
        <v>-3.2300000000000004</v>
      </c>
      <c r="K1066" s="120">
        <v>1</v>
      </c>
      <c r="L1066" s="119"/>
      <c r="M1066" s="58" t="str">
        <f t="shared" si="144"/>
        <v>Sunrun</v>
      </c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  <c r="X1066" s="58"/>
      <c r="Y1066" s="58"/>
      <c r="Z1066" s="58"/>
      <c r="AA1066" s="58"/>
      <c r="AB1066" s="58"/>
      <c r="AC1066" s="58"/>
      <c r="AD1066" s="58"/>
      <c r="AE1066" s="58"/>
      <c r="AF1066" s="58"/>
      <c r="AG1066" s="58"/>
      <c r="AH1066" s="58"/>
      <c r="AI1066" s="58"/>
    </row>
    <row r="1067" spans="1:35" s="56" customFormat="1">
      <c r="A1067" s="66">
        <v>42221</v>
      </c>
      <c r="B1067" s="67" t="s">
        <v>6703</v>
      </c>
      <c r="C1067" s="297" t="s">
        <v>6704</v>
      </c>
      <c r="D1067" s="69" t="s">
        <v>3047</v>
      </c>
      <c r="E1067" s="70">
        <v>14</v>
      </c>
      <c r="F1067" s="71">
        <v>18</v>
      </c>
      <c r="G1067" s="71">
        <v>16.25</v>
      </c>
      <c r="H1067" s="119">
        <f t="shared" si="141"/>
        <v>0.16071428571428573</v>
      </c>
      <c r="I1067" s="71">
        <f t="shared" si="142"/>
        <v>4</v>
      </c>
      <c r="J1067" s="71">
        <f t="shared" si="143"/>
        <v>2.25</v>
      </c>
      <c r="K1067" s="120">
        <v>3</v>
      </c>
      <c r="L1067" s="119"/>
      <c r="M1067" s="58" t="str">
        <f t="shared" si="144"/>
        <v>Zynerba Pharmeceuticals</v>
      </c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  <c r="X1067" s="58"/>
      <c r="Y1067" s="58"/>
      <c r="Z1067" s="58"/>
      <c r="AA1067" s="58"/>
      <c r="AB1067" s="58"/>
      <c r="AC1067" s="58"/>
      <c r="AD1067" s="58"/>
      <c r="AE1067" s="58"/>
      <c r="AF1067" s="58"/>
      <c r="AG1067" s="58"/>
      <c r="AH1067" s="58"/>
      <c r="AI1067" s="58"/>
    </row>
    <row r="1068" spans="1:35" s="56" customFormat="1">
      <c r="A1068" s="66">
        <v>42222</v>
      </c>
      <c r="B1068" s="67" t="s">
        <v>6705</v>
      </c>
      <c r="C1068" s="297" t="s">
        <v>6706</v>
      </c>
      <c r="D1068" s="122" t="s">
        <v>6707</v>
      </c>
      <c r="E1068" s="70">
        <v>16</v>
      </c>
      <c r="F1068" s="71">
        <v>17.5</v>
      </c>
      <c r="G1068" s="71">
        <v>24.1</v>
      </c>
      <c r="H1068" s="119">
        <f t="shared" si="141"/>
        <v>0.50625000000000009</v>
      </c>
      <c r="I1068" s="71">
        <f t="shared" si="142"/>
        <v>1.5</v>
      </c>
      <c r="J1068" s="71">
        <f t="shared" si="143"/>
        <v>8.1000000000000014</v>
      </c>
      <c r="K1068" s="120">
        <v>3</v>
      </c>
      <c r="L1068" s="119"/>
      <c r="M1068" s="58" t="str">
        <f t="shared" si="144"/>
        <v>Aimmune Therapeutics</v>
      </c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  <c r="X1068" s="58"/>
      <c r="Y1068" s="58"/>
      <c r="Z1068" s="58"/>
      <c r="AA1068" s="58"/>
      <c r="AB1068" s="58"/>
      <c r="AC1068" s="58"/>
      <c r="AD1068" s="58"/>
      <c r="AE1068" s="58"/>
      <c r="AF1068" s="58"/>
      <c r="AG1068" s="58"/>
      <c r="AH1068" s="58"/>
      <c r="AI1068" s="58"/>
    </row>
    <row r="1069" spans="1:35" s="56" customFormat="1">
      <c r="A1069" s="66">
        <v>42222</v>
      </c>
      <c r="B1069" s="67" t="s">
        <v>6708</v>
      </c>
      <c r="C1069" s="297" t="s">
        <v>6709</v>
      </c>
      <c r="D1069" s="69" t="s">
        <v>6710</v>
      </c>
      <c r="E1069" s="70">
        <v>16</v>
      </c>
      <c r="F1069" s="71">
        <v>14.5</v>
      </c>
      <c r="G1069" s="71">
        <v>16</v>
      </c>
      <c r="H1069" s="119">
        <f t="shared" si="141"/>
        <v>0</v>
      </c>
      <c r="I1069" s="71">
        <f t="shared" si="142"/>
        <v>-1.5</v>
      </c>
      <c r="J1069" s="71">
        <f t="shared" si="143"/>
        <v>0</v>
      </c>
      <c r="K1069" s="120">
        <v>3</v>
      </c>
      <c r="L1069" s="123" t="s">
        <v>3006</v>
      </c>
      <c r="M1069" s="58" t="str">
        <f t="shared" si="144"/>
        <v>Planet Fitness</v>
      </c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  <c r="X1069" s="58"/>
      <c r="Y1069" s="58"/>
      <c r="Z1069" s="58"/>
      <c r="AA1069" s="58"/>
      <c r="AB1069" s="58"/>
      <c r="AC1069" s="58"/>
      <c r="AD1069" s="58"/>
      <c r="AE1069" s="58"/>
      <c r="AF1069" s="58"/>
      <c r="AG1069" s="58"/>
      <c r="AH1069" s="58"/>
      <c r="AI1069" s="58"/>
    </row>
    <row r="1070" spans="1:35" s="56" customFormat="1">
      <c r="A1070" s="66">
        <v>42228</v>
      </c>
      <c r="B1070" s="67" t="s">
        <v>6686</v>
      </c>
      <c r="C1070" s="297" t="s">
        <v>6687</v>
      </c>
      <c r="D1070" s="67" t="s">
        <v>5852</v>
      </c>
      <c r="E1070" s="70">
        <v>20</v>
      </c>
      <c r="F1070" s="71">
        <v>34.65</v>
      </c>
      <c r="G1070" s="71">
        <v>43.11</v>
      </c>
      <c r="H1070" s="119">
        <f t="shared" ref="H1070:H1114" si="145">(G1070-E1070)/E1070</f>
        <v>1.1555</v>
      </c>
      <c r="I1070" s="71">
        <f t="shared" ref="I1070:I1114" si="146">(F1070-E1070)</f>
        <v>14.649999999999999</v>
      </c>
      <c r="J1070" s="71">
        <f t="shared" ref="J1070:J1114" si="147">G1070-E1070</f>
        <v>23.11</v>
      </c>
      <c r="K1070" s="120">
        <v>3</v>
      </c>
      <c r="L1070" s="135"/>
      <c r="M1070" s="58" t="str">
        <f t="shared" si="144"/>
        <v>Global Blood Therapeutics</v>
      </c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  <c r="X1070" s="58"/>
      <c r="Y1070" s="58"/>
      <c r="Z1070" s="58"/>
      <c r="AA1070" s="58"/>
      <c r="AB1070" s="58"/>
      <c r="AC1070" s="58"/>
      <c r="AD1070" s="58"/>
      <c r="AE1070" s="58"/>
      <c r="AF1070" s="58"/>
      <c r="AG1070" s="58"/>
      <c r="AH1070" s="58"/>
      <c r="AI1070" s="58"/>
    </row>
    <row r="1071" spans="1:35" s="56" customFormat="1">
      <c r="A1071" s="66">
        <v>42229</v>
      </c>
      <c r="B1071" s="67" t="s">
        <v>6688</v>
      </c>
      <c r="C1071" s="297" t="s">
        <v>6689</v>
      </c>
      <c r="D1071" s="122" t="s">
        <v>6690</v>
      </c>
      <c r="E1071" s="70">
        <v>10.5</v>
      </c>
      <c r="F1071" s="71">
        <v>9.75</v>
      </c>
      <c r="G1071" s="71">
        <v>10.5</v>
      </c>
      <c r="H1071" s="119">
        <f t="shared" si="145"/>
        <v>0</v>
      </c>
      <c r="I1071" s="71">
        <f t="shared" si="146"/>
        <v>-0.75</v>
      </c>
      <c r="J1071" s="71">
        <f t="shared" si="147"/>
        <v>0</v>
      </c>
      <c r="K1071" s="120">
        <v>1</v>
      </c>
      <c r="L1071" s="134"/>
      <c r="M1071" s="58" t="str">
        <f t="shared" si="144"/>
        <v>Conifer Holdings</v>
      </c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  <c r="X1071" s="58"/>
      <c r="Y1071" s="58"/>
      <c r="Z1071" s="58"/>
      <c r="AA1071" s="58"/>
      <c r="AB1071" s="58"/>
      <c r="AC1071" s="58"/>
      <c r="AD1071" s="58"/>
      <c r="AE1071" s="58"/>
      <c r="AF1071" s="58"/>
      <c r="AG1071" s="58"/>
      <c r="AH1071" s="58"/>
      <c r="AI1071" s="58"/>
    </row>
    <row r="1072" spans="1:35" s="56" customFormat="1">
      <c r="A1072" s="66">
        <v>42229</v>
      </c>
      <c r="B1072" s="67" t="s">
        <v>6691</v>
      </c>
      <c r="C1072" s="297" t="s">
        <v>6692</v>
      </c>
      <c r="D1072" s="122" t="s">
        <v>3059</v>
      </c>
      <c r="E1072" s="70">
        <v>10</v>
      </c>
      <c r="F1072" s="71">
        <v>10.050000000000001</v>
      </c>
      <c r="G1072" s="71">
        <v>10.039999999999999</v>
      </c>
      <c r="H1072" s="119">
        <f t="shared" si="145"/>
        <v>3.9999999999999151E-3</v>
      </c>
      <c r="I1072" s="71">
        <f t="shared" si="146"/>
        <v>5.0000000000000711E-2</v>
      </c>
      <c r="J1072" s="71">
        <f t="shared" si="147"/>
        <v>3.9999999999999147E-2</v>
      </c>
      <c r="K1072" s="120">
        <v>1</v>
      </c>
      <c r="L1072" s="119"/>
      <c r="M1072" s="58" t="str">
        <f t="shared" si="144"/>
        <v>E-compass Acquisition</v>
      </c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  <c r="X1072" s="58"/>
      <c r="Y1072" s="58"/>
      <c r="Z1072" s="58"/>
      <c r="AA1072" s="58"/>
      <c r="AB1072" s="58"/>
      <c r="AC1072" s="58"/>
      <c r="AD1072" s="58"/>
      <c r="AE1072" s="58"/>
      <c r="AF1072" s="58"/>
      <c r="AG1072" s="58"/>
      <c r="AH1072" s="58"/>
      <c r="AI1072" s="58"/>
    </row>
    <row r="1073" spans="1:35" s="56" customFormat="1">
      <c r="A1073" s="66">
        <v>42229</v>
      </c>
      <c r="B1073" s="67" t="s">
        <v>6693</v>
      </c>
      <c r="C1073" s="297" t="s">
        <v>6694</v>
      </c>
      <c r="D1073" s="67" t="s">
        <v>6695</v>
      </c>
      <c r="E1073" s="70">
        <v>21</v>
      </c>
      <c r="F1073" s="71">
        <v>22.11</v>
      </c>
      <c r="G1073" s="71">
        <v>22.4</v>
      </c>
      <c r="H1073" s="119">
        <f t="shared" si="145"/>
        <v>6.6666666666666596E-2</v>
      </c>
      <c r="I1073" s="71">
        <f t="shared" si="146"/>
        <v>1.1099999999999994</v>
      </c>
      <c r="J1073" s="71">
        <f t="shared" si="147"/>
        <v>1.3999999999999986</v>
      </c>
      <c r="K1073" s="120">
        <v>1</v>
      </c>
      <c r="L1073" s="134"/>
      <c r="M1073" s="58" t="str">
        <f t="shared" si="144"/>
        <v>Houlihan Lokey</v>
      </c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  <c r="X1073" s="58"/>
      <c r="Y1073" s="58"/>
      <c r="Z1073" s="58"/>
      <c r="AA1073" s="58"/>
      <c r="AB1073" s="58"/>
      <c r="AC1073" s="58"/>
      <c r="AD1073" s="58"/>
      <c r="AE1073" s="58"/>
      <c r="AF1073" s="58"/>
      <c r="AG1073" s="58"/>
      <c r="AH1073" s="58"/>
      <c r="AI1073" s="58"/>
    </row>
    <row r="1074" spans="1:35" s="56" customFormat="1">
      <c r="A1074" s="66">
        <v>42230</v>
      </c>
      <c r="B1074" s="67" t="s">
        <v>6696</v>
      </c>
      <c r="C1074" s="297" t="s">
        <v>6896</v>
      </c>
      <c r="D1074" s="69" t="s">
        <v>2329</v>
      </c>
      <c r="E1074" s="70">
        <v>10</v>
      </c>
      <c r="F1074" s="71">
        <v>10.029999999999999</v>
      </c>
      <c r="G1074" s="71">
        <v>10.49</v>
      </c>
      <c r="H1074" s="119">
        <f t="shared" si="145"/>
        <v>4.9000000000000023E-2</v>
      </c>
      <c r="I1074" s="71">
        <f t="shared" si="146"/>
        <v>2.9999999999999361E-2</v>
      </c>
      <c r="J1074" s="71">
        <f t="shared" si="147"/>
        <v>0.49000000000000021</v>
      </c>
      <c r="K1074" s="120">
        <v>1</v>
      </c>
      <c r="L1074" s="119"/>
      <c r="M1074" s="58" t="str">
        <f t="shared" si="144"/>
        <v>Gores Holdings</v>
      </c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  <c r="X1074" s="58"/>
      <c r="Y1074" s="58"/>
      <c r="Z1074" s="58"/>
      <c r="AA1074" s="58"/>
      <c r="AB1074" s="58"/>
      <c r="AC1074" s="58"/>
      <c r="AD1074" s="58"/>
      <c r="AE1074" s="58"/>
      <c r="AF1074" s="58"/>
      <c r="AG1074" s="58"/>
      <c r="AH1074" s="58"/>
      <c r="AI1074" s="58"/>
    </row>
    <row r="1075" spans="1:35" s="56" customFormat="1">
      <c r="A1075" s="66">
        <v>42258</v>
      </c>
      <c r="B1075" s="67" t="s">
        <v>6711</v>
      </c>
      <c r="C1075" s="297" t="s">
        <v>5321</v>
      </c>
      <c r="D1075" s="136" t="s">
        <v>5978</v>
      </c>
      <c r="E1075" s="70">
        <v>10</v>
      </c>
      <c r="F1075" s="71">
        <v>10.01</v>
      </c>
      <c r="G1075" s="71">
        <v>10.050000000000001</v>
      </c>
      <c r="H1075" s="119">
        <f t="shared" si="145"/>
        <v>5.0000000000000712E-3</v>
      </c>
      <c r="I1075" s="71">
        <f t="shared" si="146"/>
        <v>9.9999999999997868E-3</v>
      </c>
      <c r="J1075" s="71">
        <f t="shared" si="147"/>
        <v>5.0000000000000711E-2</v>
      </c>
      <c r="K1075" s="120">
        <v>1</v>
      </c>
      <c r="L1075" s="74"/>
      <c r="M1075" s="58" t="str">
        <f t="shared" si="144"/>
        <v>Double Eagle Acquisition</v>
      </c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  <c r="X1075" s="58"/>
      <c r="Y1075" s="58"/>
      <c r="Z1075" s="58"/>
      <c r="AA1075" s="58"/>
      <c r="AB1075" s="58"/>
      <c r="AC1075" s="58"/>
      <c r="AD1075" s="58"/>
      <c r="AE1075" s="58"/>
      <c r="AF1075" s="58"/>
      <c r="AG1075" s="58"/>
      <c r="AH1075" s="58"/>
      <c r="AI1075" s="58"/>
    </row>
    <row r="1076" spans="1:35" s="56" customFormat="1">
      <c r="A1076" s="66">
        <v>42258</v>
      </c>
      <c r="B1076" s="67" t="s">
        <v>6712</v>
      </c>
      <c r="C1076" s="297" t="s">
        <v>6713</v>
      </c>
      <c r="D1076" s="124" t="s">
        <v>6714</v>
      </c>
      <c r="E1076" s="70">
        <v>10</v>
      </c>
      <c r="F1076" s="71">
        <v>10.1</v>
      </c>
      <c r="G1076" s="71">
        <v>10.11</v>
      </c>
      <c r="H1076" s="119">
        <f t="shared" si="145"/>
        <v>1.0999999999999944E-2</v>
      </c>
      <c r="I1076" s="71">
        <f t="shared" si="146"/>
        <v>9.9999999999999645E-2</v>
      </c>
      <c r="J1076" s="71">
        <f t="shared" si="147"/>
        <v>0.10999999999999943</v>
      </c>
      <c r="K1076" s="120">
        <v>1</v>
      </c>
      <c r="L1076" s="74"/>
      <c r="M1076" s="58" t="str">
        <f t="shared" si="144"/>
        <v>Pace Holdings</v>
      </c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  <c r="X1076" s="58"/>
      <c r="Y1076" s="58"/>
      <c r="Z1076" s="58"/>
      <c r="AA1076" s="58"/>
      <c r="AB1076" s="58"/>
      <c r="AC1076" s="58"/>
      <c r="AD1076" s="58"/>
      <c r="AE1076" s="58"/>
      <c r="AF1076" s="58"/>
      <c r="AG1076" s="58"/>
      <c r="AH1076" s="58"/>
      <c r="AI1076" s="58"/>
    </row>
    <row r="1077" spans="1:35" s="56" customFormat="1">
      <c r="A1077" s="66">
        <v>42264</v>
      </c>
      <c r="B1077" s="67" t="s">
        <v>6715</v>
      </c>
      <c r="C1077" s="297" t="s">
        <v>6716</v>
      </c>
      <c r="D1077" s="69" t="s">
        <v>6717</v>
      </c>
      <c r="E1077" s="70">
        <v>22</v>
      </c>
      <c r="F1077" s="71">
        <v>30.26</v>
      </c>
      <c r="G1077" s="71">
        <v>30.45</v>
      </c>
      <c r="H1077" s="119">
        <f t="shared" si="145"/>
        <v>0.38409090909090904</v>
      </c>
      <c r="I1077" s="71">
        <f t="shared" si="146"/>
        <v>8.2600000000000016</v>
      </c>
      <c r="J1077" s="71">
        <f t="shared" si="147"/>
        <v>8.4499999999999993</v>
      </c>
      <c r="K1077" s="120">
        <v>3</v>
      </c>
      <c r="L1077" s="73"/>
      <c r="M1077" s="58" t="str">
        <f t="shared" si="144"/>
        <v>REGENXBIO Inc.</v>
      </c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  <c r="X1077" s="58"/>
      <c r="Y1077" s="58"/>
      <c r="Z1077" s="58"/>
      <c r="AA1077" s="58"/>
      <c r="AB1077" s="58"/>
      <c r="AC1077" s="58"/>
      <c r="AD1077" s="58"/>
      <c r="AE1077" s="58"/>
      <c r="AF1077" s="58"/>
      <c r="AG1077" s="58"/>
      <c r="AH1077" s="58"/>
      <c r="AI1077" s="58"/>
    </row>
    <row r="1078" spans="1:35" s="56" customFormat="1">
      <c r="A1078" s="66">
        <v>42265</v>
      </c>
      <c r="B1078" s="67" t="s">
        <v>6718</v>
      </c>
      <c r="C1078" s="297" t="s">
        <v>6719</v>
      </c>
      <c r="D1078" s="69" t="s">
        <v>6720</v>
      </c>
      <c r="E1078" s="70">
        <v>10.25</v>
      </c>
      <c r="F1078" s="71">
        <v>11.39</v>
      </c>
      <c r="G1078" s="71">
        <v>13.24</v>
      </c>
      <c r="H1078" s="119">
        <f t="shared" si="145"/>
        <v>0.29170731707317077</v>
      </c>
      <c r="I1078" s="71">
        <f t="shared" si="146"/>
        <v>1.1400000000000006</v>
      </c>
      <c r="J1078" s="71">
        <f t="shared" si="147"/>
        <v>2.99</v>
      </c>
      <c r="K1078" s="120">
        <v>2</v>
      </c>
      <c r="L1078" s="73"/>
      <c r="M1078" s="58" t="str">
        <f t="shared" si="144"/>
        <v>Nabriva Therapeutics AG</v>
      </c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  <c r="X1078" s="58"/>
      <c r="Y1078" s="58"/>
      <c r="Z1078" s="58"/>
      <c r="AA1078" s="58"/>
      <c r="AB1078" s="58"/>
      <c r="AC1078" s="58"/>
      <c r="AD1078" s="58"/>
      <c r="AE1078" s="58"/>
      <c r="AF1078" s="58"/>
      <c r="AG1078" s="58"/>
      <c r="AH1078" s="58"/>
      <c r="AI1078" s="58"/>
    </row>
    <row r="1079" spans="1:35" s="56" customFormat="1">
      <c r="A1079" s="66">
        <v>42265</v>
      </c>
      <c r="B1079" s="67" t="s">
        <v>6721</v>
      </c>
      <c r="C1079" s="297" t="s">
        <v>6722</v>
      </c>
      <c r="D1079" s="122" t="s">
        <v>2086</v>
      </c>
      <c r="E1079" s="70">
        <v>30</v>
      </c>
      <c r="F1079" s="71">
        <v>40</v>
      </c>
      <c r="G1079" s="71">
        <v>41.3</v>
      </c>
      <c r="H1079" s="119">
        <f t="shared" si="145"/>
        <v>0.37666666666666659</v>
      </c>
      <c r="I1079" s="71">
        <f t="shared" si="146"/>
        <v>10</v>
      </c>
      <c r="J1079" s="71">
        <f t="shared" si="147"/>
        <v>11.299999999999997</v>
      </c>
      <c r="K1079" s="120">
        <v>3</v>
      </c>
      <c r="L1079" s="73"/>
      <c r="M1079" s="58" t="str">
        <f t="shared" si="144"/>
        <v>Penumbra</v>
      </c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  <c r="X1079" s="58"/>
      <c r="Y1079" s="58"/>
      <c r="Z1079" s="58"/>
      <c r="AA1079" s="58"/>
      <c r="AB1079" s="58"/>
      <c r="AC1079" s="58"/>
      <c r="AD1079" s="58"/>
      <c r="AE1079" s="58"/>
      <c r="AF1079" s="58"/>
      <c r="AG1079" s="58"/>
      <c r="AH1079" s="58"/>
      <c r="AI1079" s="58"/>
    </row>
    <row r="1080" spans="1:35" s="56" customFormat="1">
      <c r="A1080" s="66">
        <v>42269</v>
      </c>
      <c r="B1080" s="73" t="s">
        <v>6724</v>
      </c>
      <c r="C1080" s="160" t="s">
        <v>5733</v>
      </c>
      <c r="D1080" s="124" t="s">
        <v>1819</v>
      </c>
      <c r="E1080" s="70">
        <v>10</v>
      </c>
      <c r="F1080" s="71">
        <v>10</v>
      </c>
      <c r="G1080" s="71">
        <v>9.9600000000000009</v>
      </c>
      <c r="H1080" s="119">
        <f t="shared" si="145"/>
        <v>-3.9999999999999151E-3</v>
      </c>
      <c r="I1080" s="71">
        <f t="shared" si="146"/>
        <v>0</v>
      </c>
      <c r="J1080" s="71">
        <f t="shared" si="147"/>
        <v>-3.9999999999999147E-2</v>
      </c>
      <c r="K1080" s="120">
        <v>1</v>
      </c>
      <c r="L1080" s="119"/>
      <c r="M1080" s="58" t="str">
        <f t="shared" si="144"/>
        <v>Boulevard Acquisition Corp. II</v>
      </c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  <c r="X1080" s="58"/>
      <c r="Y1080" s="58"/>
      <c r="Z1080" s="58"/>
      <c r="AA1080" s="58"/>
      <c r="AB1080" s="58"/>
      <c r="AC1080" s="58"/>
      <c r="AD1080" s="58"/>
      <c r="AE1080" s="58"/>
      <c r="AF1080" s="58"/>
      <c r="AG1080" s="58"/>
      <c r="AH1080" s="58"/>
      <c r="AI1080" s="58"/>
    </row>
    <row r="1081" spans="1:35" s="56" customFormat="1">
      <c r="A1081" s="66">
        <v>42278</v>
      </c>
      <c r="B1081" s="67" t="s">
        <v>6725</v>
      </c>
      <c r="C1081" s="297" t="s">
        <v>6726</v>
      </c>
      <c r="D1081" s="122" t="s">
        <v>6727</v>
      </c>
      <c r="E1081" s="70">
        <v>11</v>
      </c>
      <c r="F1081" s="71">
        <v>11.6</v>
      </c>
      <c r="G1081" s="71">
        <v>12.94</v>
      </c>
      <c r="H1081" s="119">
        <f t="shared" si="145"/>
        <v>0.17636363636363631</v>
      </c>
      <c r="I1081" s="71">
        <f t="shared" si="146"/>
        <v>0.59999999999999964</v>
      </c>
      <c r="J1081" s="71">
        <f t="shared" si="147"/>
        <v>1.9399999999999995</v>
      </c>
      <c r="K1081" s="120">
        <v>1</v>
      </c>
      <c r="L1081" s="119"/>
      <c r="M1081" s="58" t="str">
        <f t="shared" si="144"/>
        <v>Edge Therapeutics</v>
      </c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  <c r="X1081" s="58"/>
      <c r="Y1081" s="58"/>
      <c r="Z1081" s="58"/>
      <c r="AA1081" s="58"/>
      <c r="AB1081" s="58"/>
      <c r="AC1081" s="58"/>
      <c r="AD1081" s="58"/>
      <c r="AE1081" s="58"/>
      <c r="AF1081" s="58"/>
      <c r="AG1081" s="58"/>
      <c r="AH1081" s="58"/>
      <c r="AI1081" s="58"/>
    </row>
    <row r="1082" spans="1:35" s="56" customFormat="1">
      <c r="A1082" s="66">
        <v>42278</v>
      </c>
      <c r="B1082" s="67" t="s">
        <v>6728</v>
      </c>
      <c r="C1082" s="297" t="s">
        <v>6729</v>
      </c>
      <c r="D1082" s="69" t="s">
        <v>6005</v>
      </c>
      <c r="E1082" s="70">
        <v>7</v>
      </c>
      <c r="F1082" s="71">
        <v>7.25</v>
      </c>
      <c r="G1082" s="71">
        <v>7.04</v>
      </c>
      <c r="H1082" s="119">
        <f t="shared" si="145"/>
        <v>5.7142857142857195E-3</v>
      </c>
      <c r="I1082" s="71">
        <f t="shared" si="146"/>
        <v>0.25</v>
      </c>
      <c r="J1082" s="71">
        <f t="shared" si="147"/>
        <v>4.0000000000000036E-2</v>
      </c>
      <c r="K1082" s="120">
        <v>1</v>
      </c>
      <c r="L1082" s="119"/>
      <c r="M1082" s="58" t="str">
        <f t="shared" si="144"/>
        <v>Mirna Therapeutics</v>
      </c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  <c r="X1082" s="58"/>
      <c r="Y1082" s="58"/>
      <c r="Z1082" s="58"/>
      <c r="AA1082" s="58"/>
      <c r="AB1082" s="58"/>
      <c r="AC1082" s="58"/>
      <c r="AD1082" s="58"/>
      <c r="AE1082" s="58"/>
      <c r="AF1082" s="58"/>
      <c r="AG1082" s="58"/>
      <c r="AH1082" s="58"/>
      <c r="AI1082" s="58"/>
    </row>
    <row r="1083" spans="1:35" s="56" customFormat="1">
      <c r="A1083" s="66">
        <v>42278</v>
      </c>
      <c r="B1083" s="67" t="s">
        <v>6730</v>
      </c>
      <c r="C1083" s="297" t="s">
        <v>6731</v>
      </c>
      <c r="D1083" s="122" t="s">
        <v>6732</v>
      </c>
      <c r="E1083" s="70">
        <v>19</v>
      </c>
      <c r="F1083" s="71">
        <v>19</v>
      </c>
      <c r="G1083" s="71">
        <v>19.2</v>
      </c>
      <c r="H1083" s="119">
        <f t="shared" si="145"/>
        <v>1.0526315789473648E-2</v>
      </c>
      <c r="I1083" s="71">
        <f t="shared" si="146"/>
        <v>0</v>
      </c>
      <c r="J1083" s="71">
        <f t="shared" si="147"/>
        <v>0.19999999999999929</v>
      </c>
      <c r="K1083" s="120">
        <v>1</v>
      </c>
      <c r="L1083" s="119"/>
      <c r="M1083" s="58" t="str">
        <f t="shared" si="144"/>
        <v>Performance Food Group</v>
      </c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  <c r="X1083" s="58"/>
      <c r="Y1083" s="58"/>
      <c r="Z1083" s="58"/>
      <c r="AA1083" s="58"/>
      <c r="AB1083" s="58"/>
      <c r="AC1083" s="58"/>
      <c r="AD1083" s="58"/>
      <c r="AE1083" s="58"/>
      <c r="AF1083" s="58"/>
      <c r="AG1083" s="58"/>
      <c r="AH1083" s="58"/>
      <c r="AI1083" s="58"/>
    </row>
    <row r="1084" spans="1:35" s="56" customFormat="1">
      <c r="A1084" s="66">
        <v>42278</v>
      </c>
      <c r="B1084" s="67" t="s">
        <v>6733</v>
      </c>
      <c r="C1084" s="297" t="s">
        <v>6822</v>
      </c>
      <c r="D1084" s="69" t="s">
        <v>6734</v>
      </c>
      <c r="E1084" s="70">
        <v>19</v>
      </c>
      <c r="F1084" s="71">
        <v>17.45</v>
      </c>
      <c r="G1084" s="71">
        <v>18.11</v>
      </c>
      <c r="H1084" s="119">
        <f t="shared" si="145"/>
        <v>-4.6842105263157928E-2</v>
      </c>
      <c r="I1084" s="71">
        <f t="shared" si="146"/>
        <v>-1.5500000000000007</v>
      </c>
      <c r="J1084" s="71">
        <f t="shared" si="147"/>
        <v>-0.89000000000000057</v>
      </c>
      <c r="K1084" s="120">
        <v>1</v>
      </c>
      <c r="L1084" s="119"/>
      <c r="M1084" s="58" t="str">
        <f t="shared" si="144"/>
        <v>Surgery Partners</v>
      </c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  <c r="X1084" s="58"/>
      <c r="Y1084" s="58"/>
      <c r="Z1084" s="58"/>
      <c r="AA1084" s="58"/>
      <c r="AB1084" s="58"/>
      <c r="AC1084" s="58"/>
      <c r="AD1084" s="58"/>
      <c r="AE1084" s="58"/>
      <c r="AF1084" s="58"/>
      <c r="AG1084" s="58"/>
      <c r="AH1084" s="58"/>
      <c r="AI1084" s="58"/>
    </row>
    <row r="1085" spans="1:35" s="56" customFormat="1">
      <c r="A1085" s="66">
        <v>42279</v>
      </c>
      <c r="B1085" s="67" t="s">
        <v>6735</v>
      </c>
      <c r="C1085" s="297" t="s">
        <v>6736</v>
      </c>
      <c r="D1085" s="69" t="s">
        <v>6737</v>
      </c>
      <c r="E1085" s="70">
        <v>22</v>
      </c>
      <c r="F1085" s="71">
        <v>19.23</v>
      </c>
      <c r="G1085" s="71">
        <v>18.28</v>
      </c>
      <c r="H1085" s="119">
        <f t="shared" si="145"/>
        <v>-0.16909090909090904</v>
      </c>
      <c r="I1085" s="71">
        <f t="shared" si="146"/>
        <v>-2.7699999999999996</v>
      </c>
      <c r="J1085" s="71">
        <f t="shared" si="147"/>
        <v>-3.7199999999999989</v>
      </c>
      <c r="K1085" s="120">
        <v>1</v>
      </c>
      <c r="L1085" s="119"/>
      <c r="M1085" s="58" t="str">
        <f t="shared" si="144"/>
        <v>NovoCure</v>
      </c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  <c r="X1085" s="58"/>
      <c r="Y1085" s="58"/>
      <c r="Z1085" s="58"/>
      <c r="AA1085" s="58"/>
      <c r="AB1085" s="58"/>
      <c r="AC1085" s="58"/>
      <c r="AD1085" s="58"/>
      <c r="AE1085" s="58"/>
      <c r="AF1085" s="58"/>
      <c r="AG1085" s="58"/>
      <c r="AH1085" s="58"/>
      <c r="AI1085" s="58"/>
    </row>
    <row r="1086" spans="1:35" s="56" customFormat="1">
      <c r="A1086" s="66">
        <v>42284</v>
      </c>
      <c r="B1086" s="67" t="s">
        <v>6738</v>
      </c>
      <c r="C1086" s="297" t="s">
        <v>6739</v>
      </c>
      <c r="D1086" s="69" t="s">
        <v>6740</v>
      </c>
      <c r="E1086" s="70">
        <v>11</v>
      </c>
      <c r="F1086" s="71">
        <v>11.94</v>
      </c>
      <c r="G1086" s="71">
        <v>11.05</v>
      </c>
      <c r="H1086" s="119">
        <f t="shared" si="145"/>
        <v>4.5454545454546103E-3</v>
      </c>
      <c r="I1086" s="71">
        <f t="shared" si="146"/>
        <v>0.9399999999999995</v>
      </c>
      <c r="J1086" s="71">
        <f t="shared" si="147"/>
        <v>5.0000000000000711E-2</v>
      </c>
      <c r="K1086" s="120">
        <v>1</v>
      </c>
      <c r="L1086" s="119"/>
      <c r="M1086" s="58" t="str">
        <f t="shared" si="144"/>
        <v>Aclaris Therapeutics</v>
      </c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  <c r="X1086" s="58"/>
      <c r="Y1086" s="58"/>
      <c r="Z1086" s="58"/>
      <c r="AA1086" s="58"/>
      <c r="AB1086" s="58"/>
      <c r="AC1086" s="58"/>
      <c r="AD1086" s="58"/>
      <c r="AE1086" s="58"/>
      <c r="AF1086" s="58"/>
      <c r="AG1086" s="58"/>
      <c r="AH1086" s="58"/>
      <c r="AI1086" s="58"/>
    </row>
    <row r="1087" spans="1:35" s="56" customFormat="1">
      <c r="A1087" s="66">
        <v>42284</v>
      </c>
      <c r="B1087" s="67" t="s">
        <v>6741</v>
      </c>
      <c r="C1087" s="297" t="s">
        <v>6742</v>
      </c>
      <c r="D1087" s="122" t="s">
        <v>6743</v>
      </c>
      <c r="E1087" s="70">
        <v>17</v>
      </c>
      <c r="F1087" s="71">
        <v>16.739999999999998</v>
      </c>
      <c r="G1087" s="71">
        <v>16.010000000000002</v>
      </c>
      <c r="H1087" s="119">
        <f t="shared" si="145"/>
        <v>-5.8235294117646969E-2</v>
      </c>
      <c r="I1087" s="71">
        <f t="shared" si="146"/>
        <v>-0.26000000000000156</v>
      </c>
      <c r="J1087" s="71">
        <f t="shared" si="147"/>
        <v>-0.98999999999999844</v>
      </c>
      <c r="K1087" s="120">
        <v>3</v>
      </c>
      <c r="L1087" s="123" t="s">
        <v>3006</v>
      </c>
      <c r="M1087" s="58" t="str">
        <f t="shared" si="144"/>
        <v>Pure Storage</v>
      </c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  <c r="X1087" s="58"/>
      <c r="Y1087" s="58"/>
      <c r="Z1087" s="58"/>
      <c r="AA1087" s="58"/>
      <c r="AB1087" s="58"/>
      <c r="AC1087" s="58"/>
      <c r="AD1087" s="58"/>
      <c r="AE1087" s="58"/>
      <c r="AF1087" s="58"/>
      <c r="AG1087" s="58"/>
      <c r="AH1087" s="58"/>
      <c r="AI1087" s="58"/>
    </row>
    <row r="1088" spans="1:35" s="56" customFormat="1">
      <c r="A1088" s="66">
        <v>42285</v>
      </c>
      <c r="B1088" s="67" t="s">
        <v>6744</v>
      </c>
      <c r="C1088" s="297" t="s">
        <v>6745</v>
      </c>
      <c r="D1088" s="69" t="s">
        <v>6746</v>
      </c>
      <c r="E1088" s="70">
        <v>21</v>
      </c>
      <c r="F1088" s="71">
        <v>22.31</v>
      </c>
      <c r="G1088" s="71">
        <v>23.12</v>
      </c>
      <c r="H1088" s="119">
        <f t="shared" si="145"/>
        <v>0.100952380952381</v>
      </c>
      <c r="I1088" s="71">
        <f t="shared" si="146"/>
        <v>1.3099999999999987</v>
      </c>
      <c r="J1088" s="71">
        <f t="shared" si="147"/>
        <v>2.120000000000001</v>
      </c>
      <c r="K1088" s="120">
        <v>1</v>
      </c>
      <c r="L1088" s="119"/>
      <c r="M1088" s="58" t="str">
        <f t="shared" si="144"/>
        <v>Allegiance Bancshares</v>
      </c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  <c r="X1088" s="58"/>
      <c r="Y1088" s="58"/>
      <c r="Z1088" s="58"/>
      <c r="AA1088" s="58"/>
      <c r="AB1088" s="58"/>
      <c r="AC1088" s="58"/>
      <c r="AD1088" s="58"/>
      <c r="AE1088" s="58"/>
      <c r="AF1088" s="58"/>
      <c r="AG1088" s="58"/>
      <c r="AH1088" s="58"/>
      <c r="AI1088" s="58"/>
    </row>
    <row r="1089" spans="1:35" s="56" customFormat="1">
      <c r="A1089" s="66">
        <v>42285</v>
      </c>
      <c r="B1089" s="67" t="s">
        <v>6747</v>
      </c>
      <c r="C1089" s="297" t="s">
        <v>6748</v>
      </c>
      <c r="D1089" s="69" t="s">
        <v>6749</v>
      </c>
      <c r="E1089" s="70">
        <v>12</v>
      </c>
      <c r="F1089" s="71">
        <v>15.6</v>
      </c>
      <c r="G1089" s="71">
        <v>12.9</v>
      </c>
      <c r="H1089" s="119">
        <f t="shared" si="145"/>
        <v>7.5000000000000025E-2</v>
      </c>
      <c r="I1089" s="71">
        <f t="shared" si="146"/>
        <v>3.5999999999999996</v>
      </c>
      <c r="J1089" s="71">
        <f t="shared" si="147"/>
        <v>0.90000000000000036</v>
      </c>
      <c r="K1089" s="120">
        <v>1</v>
      </c>
      <c r="L1089" s="119"/>
      <c r="M1089" s="58" t="str">
        <f t="shared" si="144"/>
        <v>CytomX Therapeutics</v>
      </c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  <c r="X1089" s="58"/>
      <c r="Y1089" s="58"/>
      <c r="Z1089" s="58"/>
      <c r="AA1089" s="58"/>
      <c r="AB1089" s="58"/>
      <c r="AC1089" s="58"/>
      <c r="AD1089" s="58"/>
      <c r="AE1089" s="58"/>
      <c r="AF1089" s="58"/>
      <c r="AG1089" s="58"/>
      <c r="AH1089" s="58"/>
      <c r="AI1089" s="58"/>
    </row>
    <row r="1090" spans="1:35" s="56" customFormat="1">
      <c r="A1090" s="66">
        <v>42286</v>
      </c>
      <c r="B1090" s="67" t="s">
        <v>6750</v>
      </c>
      <c r="C1090" s="297" t="s">
        <v>6751</v>
      </c>
      <c r="D1090" s="122" t="s">
        <v>6752</v>
      </c>
      <c r="E1090" s="70">
        <v>10</v>
      </c>
      <c r="F1090" s="71">
        <v>11</v>
      </c>
      <c r="G1090" s="71">
        <v>12.17</v>
      </c>
      <c r="H1090" s="119">
        <f t="shared" si="145"/>
        <v>0.217</v>
      </c>
      <c r="I1090" s="71">
        <f t="shared" si="146"/>
        <v>1</v>
      </c>
      <c r="J1090" s="71">
        <f t="shared" si="147"/>
        <v>2.17</v>
      </c>
      <c r="K1090" s="120">
        <v>1</v>
      </c>
      <c r="L1090" s="119"/>
      <c r="M1090" s="58" t="str">
        <f t="shared" si="144"/>
        <v>CPI Card Group</v>
      </c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  <c r="X1090" s="58"/>
      <c r="Y1090" s="58"/>
      <c r="Z1090" s="58"/>
      <c r="AA1090" s="58"/>
      <c r="AB1090" s="58"/>
      <c r="AC1090" s="58"/>
      <c r="AD1090" s="58"/>
      <c r="AE1090" s="58"/>
      <c r="AF1090" s="58"/>
      <c r="AG1090" s="58"/>
      <c r="AH1090" s="58"/>
      <c r="AI1090" s="58"/>
    </row>
    <row r="1091" spans="1:35" s="56" customFormat="1">
      <c r="A1091" s="66">
        <v>42291</v>
      </c>
      <c r="B1091" s="67" t="s">
        <v>6753</v>
      </c>
      <c r="C1091" s="297" t="s">
        <v>5195</v>
      </c>
      <c r="D1091" s="122" t="s">
        <v>6754</v>
      </c>
      <c r="E1091" s="70">
        <v>10</v>
      </c>
      <c r="F1091" s="71">
        <v>10</v>
      </c>
      <c r="G1091" s="71">
        <v>10</v>
      </c>
      <c r="H1091" s="119">
        <f t="shared" si="145"/>
        <v>0</v>
      </c>
      <c r="I1091" s="71">
        <f t="shared" si="146"/>
        <v>0</v>
      </c>
      <c r="J1091" s="71">
        <f t="shared" si="147"/>
        <v>0</v>
      </c>
      <c r="K1091" s="120">
        <v>1</v>
      </c>
      <c r="L1091" s="119"/>
      <c r="M1091" s="58" t="str">
        <f t="shared" ref="M1091:M1154" si="148">TRIM(B1091)</f>
        <v>Capitol Acquisition Corp. III</v>
      </c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  <c r="X1091" s="58"/>
      <c r="Y1091" s="58"/>
      <c r="Z1091" s="58"/>
      <c r="AA1091" s="58"/>
      <c r="AB1091" s="58"/>
      <c r="AC1091" s="58"/>
      <c r="AD1091" s="58"/>
      <c r="AE1091" s="58"/>
      <c r="AF1091" s="58"/>
      <c r="AG1091" s="58"/>
      <c r="AH1091" s="58"/>
      <c r="AI1091" s="58"/>
    </row>
    <row r="1092" spans="1:35" s="56" customFormat="1">
      <c r="A1092" s="66">
        <v>42291</v>
      </c>
      <c r="B1092" s="67" t="s">
        <v>6755</v>
      </c>
      <c r="C1092" s="297" t="s">
        <v>6756</v>
      </c>
      <c r="D1092" s="69" t="s">
        <v>4081</v>
      </c>
      <c r="E1092" s="70">
        <v>6.5</v>
      </c>
      <c r="F1092" s="71">
        <v>6.59</v>
      </c>
      <c r="G1092" s="71">
        <v>6.4</v>
      </c>
      <c r="H1092" s="119">
        <f t="shared" si="145"/>
        <v>-1.538461538461533E-2</v>
      </c>
      <c r="I1092" s="71">
        <f t="shared" si="146"/>
        <v>8.9999999999999858E-2</v>
      </c>
      <c r="J1092" s="71">
        <f t="shared" si="147"/>
        <v>-9.9999999999999645E-2</v>
      </c>
      <c r="K1092" s="120">
        <v>1</v>
      </c>
      <c r="L1092" s="119"/>
      <c r="M1092" s="58" t="str">
        <f t="shared" si="148"/>
        <v>Cerecor</v>
      </c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  <c r="X1092" s="58"/>
      <c r="Y1092" s="58"/>
      <c r="Z1092" s="58"/>
      <c r="AA1092" s="58"/>
      <c r="AB1092" s="58"/>
      <c r="AC1092" s="58"/>
      <c r="AD1092" s="58"/>
      <c r="AE1092" s="58"/>
      <c r="AF1092" s="58"/>
      <c r="AG1092" s="58"/>
      <c r="AH1092" s="58"/>
      <c r="AI1092" s="58"/>
    </row>
    <row r="1093" spans="1:35" s="56" customFormat="1">
      <c r="A1093" s="66">
        <v>42291</v>
      </c>
      <c r="B1093" s="67" t="s">
        <v>6757</v>
      </c>
      <c r="C1093" s="297" t="s">
        <v>6758</v>
      </c>
      <c r="D1093" s="69" t="s">
        <v>6759</v>
      </c>
      <c r="E1093" s="70">
        <v>16</v>
      </c>
      <c r="F1093" s="71">
        <v>16.39</v>
      </c>
      <c r="G1093" s="71">
        <v>15.75</v>
      </c>
      <c r="H1093" s="119">
        <f t="shared" si="145"/>
        <v>-1.5625E-2</v>
      </c>
      <c r="I1093" s="71">
        <f t="shared" si="146"/>
        <v>0.39000000000000057</v>
      </c>
      <c r="J1093" s="71">
        <f t="shared" si="147"/>
        <v>-0.25</v>
      </c>
      <c r="K1093" s="120">
        <v>1</v>
      </c>
      <c r="L1093" s="119"/>
      <c r="M1093" s="58" t="str">
        <f t="shared" si="148"/>
        <v>First Data</v>
      </c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  <c r="X1093" s="58"/>
      <c r="Y1093" s="58"/>
      <c r="Z1093" s="58"/>
      <c r="AA1093" s="58"/>
      <c r="AB1093" s="58"/>
      <c r="AC1093" s="58"/>
      <c r="AD1093" s="58"/>
      <c r="AE1093" s="58"/>
      <c r="AF1093" s="58"/>
      <c r="AG1093" s="58"/>
      <c r="AH1093" s="58"/>
      <c r="AI1093" s="58"/>
    </row>
    <row r="1094" spans="1:35" s="56" customFormat="1">
      <c r="A1094" s="66">
        <v>42291</v>
      </c>
      <c r="B1094" s="67" t="s">
        <v>6760</v>
      </c>
      <c r="C1094" s="297" t="s">
        <v>6761</v>
      </c>
      <c r="D1094" s="69" t="s">
        <v>4937</v>
      </c>
      <c r="E1094" s="70">
        <v>10</v>
      </c>
      <c r="F1094" s="71">
        <v>10.02</v>
      </c>
      <c r="G1094" s="71">
        <v>10.029999999999999</v>
      </c>
      <c r="H1094" s="119">
        <f t="shared" si="145"/>
        <v>2.9999999999999359E-3</v>
      </c>
      <c r="I1094" s="71">
        <f t="shared" si="146"/>
        <v>1.9999999999999574E-2</v>
      </c>
      <c r="J1094" s="71">
        <f t="shared" si="147"/>
        <v>2.9999999999999361E-2</v>
      </c>
      <c r="K1094" s="120">
        <v>1</v>
      </c>
      <c r="L1094" s="119"/>
      <c r="M1094" s="58" t="str">
        <f t="shared" si="148"/>
        <v>Pacific Special Acquisition</v>
      </c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  <c r="X1094" s="58"/>
      <c r="Y1094" s="58"/>
      <c r="Z1094" s="58"/>
      <c r="AA1094" s="58"/>
      <c r="AB1094" s="58"/>
      <c r="AC1094" s="58"/>
      <c r="AD1094" s="58"/>
      <c r="AE1094" s="58"/>
      <c r="AF1094" s="58"/>
      <c r="AG1094" s="58"/>
      <c r="AH1094" s="58"/>
      <c r="AI1094" s="58"/>
    </row>
    <row r="1095" spans="1:35" s="56" customFormat="1">
      <c r="A1095" s="66">
        <v>42296</v>
      </c>
      <c r="B1095" s="67" t="s">
        <v>7658</v>
      </c>
      <c r="C1095" s="297" t="s">
        <v>7659</v>
      </c>
      <c r="D1095" s="67" t="s">
        <v>7660</v>
      </c>
      <c r="E1095" s="70">
        <v>8</v>
      </c>
      <c r="F1095" s="71">
        <v>7</v>
      </c>
      <c r="G1095" s="71">
        <v>6.93</v>
      </c>
      <c r="H1095" s="119">
        <f t="shared" si="145"/>
        <v>-0.13375000000000004</v>
      </c>
      <c r="I1095" s="71">
        <f t="shared" si="146"/>
        <v>-1</v>
      </c>
      <c r="J1095" s="71">
        <f t="shared" si="147"/>
        <v>-1.0700000000000003</v>
      </c>
      <c r="K1095" s="68">
        <v>1</v>
      </c>
      <c r="L1095" s="68"/>
      <c r="M1095" s="58" t="str">
        <f t="shared" si="148"/>
        <v>American Farmland</v>
      </c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  <c r="X1095" s="58"/>
      <c r="Y1095" s="58"/>
      <c r="Z1095" s="58"/>
      <c r="AA1095" s="58"/>
      <c r="AB1095" s="58"/>
      <c r="AC1095" s="58"/>
      <c r="AD1095" s="58"/>
      <c r="AE1095" s="58"/>
      <c r="AF1095" s="58"/>
      <c r="AG1095" s="58"/>
      <c r="AH1095" s="58"/>
      <c r="AI1095" s="58"/>
    </row>
    <row r="1096" spans="1:35" s="56" customFormat="1">
      <c r="A1096" s="66">
        <v>42298</v>
      </c>
      <c r="B1096" s="67" t="s">
        <v>7661</v>
      </c>
      <c r="C1096" s="297" t="s">
        <v>7662</v>
      </c>
      <c r="D1096" s="69" t="s">
        <v>7663</v>
      </c>
      <c r="E1096" s="70">
        <v>52</v>
      </c>
      <c r="F1096" s="71">
        <v>60</v>
      </c>
      <c r="G1096" s="71">
        <v>55</v>
      </c>
      <c r="H1096" s="119">
        <f t="shared" si="145"/>
        <v>5.7692307692307696E-2</v>
      </c>
      <c r="I1096" s="71">
        <f t="shared" si="146"/>
        <v>8</v>
      </c>
      <c r="J1096" s="71">
        <f t="shared" si="147"/>
        <v>3</v>
      </c>
      <c r="K1096" s="68">
        <v>3</v>
      </c>
      <c r="L1096" s="68"/>
      <c r="M1096" s="58" t="str">
        <f t="shared" si="148"/>
        <v>Ferrari N.V.</v>
      </c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  <c r="X1096" s="58"/>
      <c r="Y1096" s="58"/>
      <c r="Z1096" s="58"/>
      <c r="AA1096" s="58"/>
      <c r="AB1096" s="58"/>
      <c r="AC1096" s="58"/>
      <c r="AD1096" s="58"/>
      <c r="AE1096" s="58"/>
      <c r="AF1096" s="58"/>
      <c r="AG1096" s="58"/>
      <c r="AH1096" s="58"/>
      <c r="AI1096" s="58"/>
    </row>
    <row r="1097" spans="1:35" s="56" customFormat="1">
      <c r="A1097" s="66">
        <v>42298</v>
      </c>
      <c r="B1097" s="67" t="s">
        <v>7664</v>
      </c>
      <c r="C1097" s="297" t="s">
        <v>7665</v>
      </c>
      <c r="D1097" s="69" t="s">
        <v>5456</v>
      </c>
      <c r="E1097" s="70">
        <v>13</v>
      </c>
      <c r="F1097" s="71">
        <v>13.25</v>
      </c>
      <c r="G1097" s="71">
        <v>15.83</v>
      </c>
      <c r="H1097" s="119">
        <f t="shared" si="145"/>
        <v>0.21769230769230768</v>
      </c>
      <c r="I1097" s="71">
        <f t="shared" si="146"/>
        <v>0.25</v>
      </c>
      <c r="J1097" s="71">
        <f t="shared" si="147"/>
        <v>2.83</v>
      </c>
      <c r="K1097" s="68">
        <v>1</v>
      </c>
      <c r="L1097" s="68"/>
      <c r="M1097" s="58" t="str">
        <f t="shared" si="148"/>
        <v>Multi Packaging Solutions International</v>
      </c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  <c r="X1097" s="58"/>
      <c r="Y1097" s="58"/>
      <c r="Z1097" s="58"/>
      <c r="AA1097" s="58"/>
      <c r="AB1097" s="58"/>
      <c r="AC1097" s="58"/>
      <c r="AD1097" s="58"/>
      <c r="AE1097" s="58"/>
      <c r="AF1097" s="58"/>
      <c r="AG1097" s="58"/>
      <c r="AH1097" s="58"/>
      <c r="AI1097" s="58"/>
    </row>
    <row r="1098" spans="1:35" s="56" customFormat="1">
      <c r="A1098" s="66">
        <v>42299</v>
      </c>
      <c r="B1098" s="67" t="s">
        <v>7666</v>
      </c>
      <c r="C1098" s="297" t="s">
        <v>7667</v>
      </c>
      <c r="D1098" s="69" t="s">
        <v>7668</v>
      </c>
      <c r="E1098" s="70">
        <v>13</v>
      </c>
      <c r="F1098" s="71">
        <v>12.6</v>
      </c>
      <c r="G1098" s="71">
        <v>10.8</v>
      </c>
      <c r="H1098" s="119">
        <f t="shared" si="145"/>
        <v>-0.16923076923076918</v>
      </c>
      <c r="I1098" s="71">
        <f t="shared" si="146"/>
        <v>-0.40000000000000036</v>
      </c>
      <c r="J1098" s="71">
        <f t="shared" si="147"/>
        <v>-2.1999999999999993</v>
      </c>
      <c r="K1098" s="68">
        <v>1</v>
      </c>
      <c r="L1098" s="68"/>
      <c r="M1098" s="58" t="str">
        <f t="shared" si="148"/>
        <v>Dimension Therapeutics</v>
      </c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  <c r="X1098" s="58"/>
      <c r="Y1098" s="58"/>
      <c r="Z1098" s="58"/>
      <c r="AA1098" s="58"/>
      <c r="AB1098" s="58"/>
      <c r="AC1098" s="58"/>
      <c r="AD1098" s="58"/>
      <c r="AE1098" s="58"/>
      <c r="AF1098" s="58"/>
      <c r="AG1098" s="58"/>
      <c r="AH1098" s="58"/>
      <c r="AI1098" s="58"/>
    </row>
    <row r="1099" spans="1:35" s="56" customFormat="1">
      <c r="A1099" s="66">
        <v>42304</v>
      </c>
      <c r="B1099" s="67" t="s">
        <v>6762</v>
      </c>
      <c r="C1099" s="297" t="s">
        <v>6763</v>
      </c>
      <c r="D1099" s="69" t="s">
        <v>6764</v>
      </c>
      <c r="E1099" s="70">
        <v>5</v>
      </c>
      <c r="F1099" s="71">
        <v>5.6</v>
      </c>
      <c r="G1099" s="71">
        <v>5.9</v>
      </c>
      <c r="H1099" s="119">
        <f t="shared" si="145"/>
        <v>0.18000000000000008</v>
      </c>
      <c r="I1099" s="71">
        <f t="shared" si="146"/>
        <v>0.59999999999999964</v>
      </c>
      <c r="J1099" s="71">
        <f t="shared" si="147"/>
        <v>0.90000000000000036</v>
      </c>
      <c r="K1099" s="120">
        <v>1</v>
      </c>
      <c r="L1099" s="68"/>
      <c r="M1099" s="58" t="str">
        <f t="shared" si="148"/>
        <v>Adesto Technologies</v>
      </c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  <c r="X1099" s="58"/>
      <c r="Y1099" s="58"/>
      <c r="Z1099" s="58"/>
      <c r="AA1099" s="58"/>
      <c r="AB1099" s="58"/>
      <c r="AC1099" s="58"/>
      <c r="AD1099" s="58"/>
      <c r="AE1099" s="58"/>
      <c r="AF1099" s="58"/>
      <c r="AG1099" s="58"/>
      <c r="AH1099" s="58"/>
      <c r="AI1099" s="58"/>
    </row>
    <row r="1100" spans="1:35" s="56" customFormat="1">
      <c r="A1100" s="66">
        <v>42306</v>
      </c>
      <c r="B1100" s="67" t="s">
        <v>6765</v>
      </c>
      <c r="C1100" s="297" t="s">
        <v>6766</v>
      </c>
      <c r="D1100" s="122" t="s">
        <v>5396</v>
      </c>
      <c r="E1100" s="70">
        <v>10</v>
      </c>
      <c r="F1100" s="71">
        <v>11.08</v>
      </c>
      <c r="G1100" s="71">
        <v>10.53</v>
      </c>
      <c r="H1100" s="119">
        <f t="shared" si="145"/>
        <v>5.2999999999999936E-2</v>
      </c>
      <c r="I1100" s="71">
        <f t="shared" si="146"/>
        <v>1.08</v>
      </c>
      <c r="J1100" s="71">
        <f t="shared" si="147"/>
        <v>0.52999999999999936</v>
      </c>
      <c r="K1100" s="120">
        <v>1</v>
      </c>
      <c r="L1100" s="68"/>
      <c r="M1100" s="58" t="str">
        <f t="shared" si="148"/>
        <v>MyoKardia</v>
      </c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  <c r="X1100" s="58"/>
      <c r="Y1100" s="58"/>
      <c r="Z1100" s="58"/>
      <c r="AA1100" s="58"/>
      <c r="AB1100" s="58"/>
      <c r="AC1100" s="58"/>
      <c r="AD1100" s="58"/>
      <c r="AE1100" s="58"/>
      <c r="AF1100" s="58"/>
      <c r="AG1100" s="58"/>
      <c r="AH1100" s="58"/>
      <c r="AI1100" s="58"/>
    </row>
    <row r="1101" spans="1:35">
      <c r="A1101" s="66">
        <v>42319</v>
      </c>
      <c r="B1101" s="67" t="s">
        <v>6767</v>
      </c>
      <c r="C1101" s="297" t="s">
        <v>6768</v>
      </c>
      <c r="D1101" s="69" t="s">
        <v>6769</v>
      </c>
      <c r="E1101" s="70">
        <v>16</v>
      </c>
      <c r="F1101" s="71">
        <v>18.5</v>
      </c>
      <c r="G1101" s="71">
        <v>24.5</v>
      </c>
      <c r="H1101" s="119">
        <f t="shared" si="145"/>
        <v>0.53125</v>
      </c>
      <c r="I1101" s="71">
        <f t="shared" si="146"/>
        <v>2.5</v>
      </c>
      <c r="J1101" s="71">
        <f t="shared" si="147"/>
        <v>8.5</v>
      </c>
      <c r="K1101" s="120">
        <v>1</v>
      </c>
      <c r="L1101" s="123" t="s">
        <v>3006</v>
      </c>
      <c r="M1101" s="58" t="str">
        <f t="shared" si="148"/>
        <v>Advanced Accelerator Applications S.A.</v>
      </c>
    </row>
    <row r="1102" spans="1:35" s="56" customFormat="1">
      <c r="A1102" s="66">
        <v>42319</v>
      </c>
      <c r="B1102" s="67" t="s">
        <v>6770</v>
      </c>
      <c r="C1102" s="297" t="s">
        <v>6771</v>
      </c>
      <c r="D1102" s="69" t="s">
        <v>6772</v>
      </c>
      <c r="E1102" s="70">
        <v>22.5</v>
      </c>
      <c r="F1102" s="71">
        <v>24.25</v>
      </c>
      <c r="G1102" s="71">
        <v>23.89</v>
      </c>
      <c r="H1102" s="119">
        <f t="shared" si="145"/>
        <v>6.1777777777777806E-2</v>
      </c>
      <c r="I1102" s="71">
        <f t="shared" si="146"/>
        <v>1.75</v>
      </c>
      <c r="J1102" s="71">
        <f t="shared" si="147"/>
        <v>1.3900000000000006</v>
      </c>
      <c r="K1102" s="120">
        <v>3</v>
      </c>
      <c r="L1102" s="68"/>
      <c r="M1102" s="58" t="str">
        <f t="shared" si="148"/>
        <v>Equity Bancshares</v>
      </c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  <c r="X1102" s="58"/>
      <c r="Y1102" s="58"/>
      <c r="Z1102" s="58"/>
      <c r="AA1102" s="58"/>
      <c r="AB1102" s="58"/>
      <c r="AC1102" s="58"/>
      <c r="AD1102" s="58"/>
      <c r="AE1102" s="58"/>
      <c r="AF1102" s="58"/>
      <c r="AG1102" s="58"/>
      <c r="AH1102" s="58"/>
      <c r="AI1102" s="58"/>
    </row>
    <row r="1103" spans="1:35" s="56" customFormat="1">
      <c r="A1103" s="66">
        <v>42319</v>
      </c>
      <c r="B1103" s="67" t="s">
        <v>6773</v>
      </c>
      <c r="C1103" s="297" t="s">
        <v>6774</v>
      </c>
      <c r="D1103" s="69" t="s">
        <v>5713</v>
      </c>
      <c r="E1103" s="70">
        <v>14</v>
      </c>
      <c r="F1103" s="71">
        <v>15.1</v>
      </c>
      <c r="G1103" s="71">
        <v>17.75</v>
      </c>
      <c r="H1103" s="119">
        <f t="shared" si="145"/>
        <v>0.26785714285714285</v>
      </c>
      <c r="I1103" s="71">
        <f t="shared" si="146"/>
        <v>1.0999999999999996</v>
      </c>
      <c r="J1103" s="71">
        <f t="shared" si="147"/>
        <v>3.75</v>
      </c>
      <c r="K1103" s="120">
        <v>1</v>
      </c>
      <c r="L1103" s="68"/>
      <c r="M1103" s="58" t="str">
        <f t="shared" si="148"/>
        <v>Voyager Therapeutics</v>
      </c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  <c r="X1103" s="58"/>
      <c r="Y1103" s="58"/>
      <c r="Z1103" s="58"/>
      <c r="AA1103" s="58"/>
      <c r="AB1103" s="58"/>
      <c r="AC1103" s="58"/>
      <c r="AD1103" s="58"/>
      <c r="AE1103" s="58"/>
      <c r="AF1103" s="58"/>
      <c r="AG1103" s="58"/>
      <c r="AH1103" s="58"/>
      <c r="AI1103" s="58"/>
    </row>
    <row r="1104" spans="1:35" s="56" customFormat="1">
      <c r="A1104" s="66">
        <v>42319</v>
      </c>
      <c r="B1104" s="67" t="s">
        <v>6775</v>
      </c>
      <c r="C1104" s="297" t="s">
        <v>6776</v>
      </c>
      <c r="D1104" s="69" t="s">
        <v>5837</v>
      </c>
      <c r="E1104" s="70">
        <v>16</v>
      </c>
      <c r="F1104" s="71">
        <v>17.05</v>
      </c>
      <c r="G1104" s="71">
        <v>16</v>
      </c>
      <c r="H1104" s="119">
        <f t="shared" si="145"/>
        <v>0</v>
      </c>
      <c r="I1104" s="71">
        <f t="shared" si="146"/>
        <v>1.0500000000000007</v>
      </c>
      <c r="J1104" s="71">
        <f t="shared" si="147"/>
        <v>0</v>
      </c>
      <c r="K1104" s="120">
        <v>2</v>
      </c>
      <c r="L1104" s="68"/>
      <c r="M1104" s="58" t="str">
        <f t="shared" si="148"/>
        <v>Wave Life Sciences Pte Ltd.</v>
      </c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  <c r="X1104" s="58"/>
      <c r="Y1104" s="58"/>
      <c r="Z1104" s="58"/>
      <c r="AA1104" s="58"/>
      <c r="AB1104" s="58"/>
      <c r="AC1104" s="58"/>
      <c r="AD1104" s="58"/>
      <c r="AE1104" s="58"/>
      <c r="AF1104" s="58"/>
      <c r="AG1104" s="58"/>
      <c r="AH1104" s="58"/>
      <c r="AI1104" s="58"/>
    </row>
    <row r="1105" spans="1:35" s="56" customFormat="1">
      <c r="A1105" s="66">
        <v>42321</v>
      </c>
      <c r="B1105" s="67" t="s">
        <v>6777</v>
      </c>
      <c r="C1105" s="297" t="s">
        <v>6778</v>
      </c>
      <c r="D1105" s="69" t="s">
        <v>6779</v>
      </c>
      <c r="E1105" s="70">
        <v>16</v>
      </c>
      <c r="F1105" s="71">
        <v>16</v>
      </c>
      <c r="G1105" s="71">
        <v>18</v>
      </c>
      <c r="H1105" s="119">
        <f t="shared" si="145"/>
        <v>0.125</v>
      </c>
      <c r="I1105" s="71">
        <f t="shared" si="146"/>
        <v>0</v>
      </c>
      <c r="J1105" s="71">
        <f t="shared" si="147"/>
        <v>2</v>
      </c>
      <c r="K1105" s="120">
        <v>2</v>
      </c>
      <c r="L1105" s="68"/>
      <c r="M1105" s="58" t="str">
        <f t="shared" si="148"/>
        <v>Instructure</v>
      </c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  <c r="X1105" s="58"/>
      <c r="Y1105" s="58"/>
      <c r="Z1105" s="58"/>
      <c r="AA1105" s="58"/>
      <c r="AB1105" s="58"/>
      <c r="AC1105" s="58"/>
      <c r="AD1105" s="58"/>
      <c r="AE1105" s="58"/>
      <c r="AF1105" s="58"/>
      <c r="AG1105" s="58"/>
      <c r="AH1105" s="58"/>
      <c r="AI1105" s="58"/>
    </row>
    <row r="1106" spans="1:35" s="56" customFormat="1">
      <c r="A1106" s="66">
        <v>42321</v>
      </c>
      <c r="B1106" s="67" t="s">
        <v>6780</v>
      </c>
      <c r="C1106" s="297" t="s">
        <v>6781</v>
      </c>
      <c r="D1106" s="69" t="s">
        <v>6782</v>
      </c>
      <c r="E1106" s="70">
        <v>5</v>
      </c>
      <c r="F1106" s="71">
        <v>5.15</v>
      </c>
      <c r="G1106" s="71">
        <v>5</v>
      </c>
      <c r="H1106" s="119">
        <f t="shared" si="145"/>
        <v>0</v>
      </c>
      <c r="I1106" s="71">
        <f t="shared" si="146"/>
        <v>0.15000000000000036</v>
      </c>
      <c r="J1106" s="71">
        <f t="shared" si="147"/>
        <v>0</v>
      </c>
      <c r="K1106" s="120">
        <v>1</v>
      </c>
      <c r="L1106" s="68"/>
      <c r="M1106" s="58" t="str">
        <f t="shared" si="148"/>
        <v>Xtera Communications</v>
      </c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  <c r="X1106" s="58"/>
      <c r="Y1106" s="58"/>
      <c r="Z1106" s="58"/>
      <c r="AA1106" s="58"/>
      <c r="AB1106" s="58"/>
      <c r="AC1106" s="58"/>
      <c r="AD1106" s="58"/>
      <c r="AE1106" s="58"/>
      <c r="AF1106" s="58"/>
      <c r="AG1106" s="58"/>
      <c r="AH1106" s="58"/>
      <c r="AI1106" s="58"/>
    </row>
    <row r="1107" spans="1:35" s="56" customFormat="1">
      <c r="A1107" s="66">
        <v>42326</v>
      </c>
      <c r="B1107" s="67" t="s">
        <v>6783</v>
      </c>
      <c r="C1107" s="297" t="s">
        <v>6784</v>
      </c>
      <c r="D1107" s="69" t="s">
        <v>6785</v>
      </c>
      <c r="E1107" s="70">
        <v>12</v>
      </c>
      <c r="F1107" s="71">
        <v>13.5</v>
      </c>
      <c r="G1107" s="71">
        <v>14.74</v>
      </c>
      <c r="H1107" s="119">
        <f t="shared" si="145"/>
        <v>0.22833333333333336</v>
      </c>
      <c r="I1107" s="71">
        <f t="shared" si="146"/>
        <v>1.5</v>
      </c>
      <c r="J1107" s="71">
        <f t="shared" si="147"/>
        <v>2.74</v>
      </c>
      <c r="K1107" s="120">
        <v>1</v>
      </c>
      <c r="L1107" s="123" t="s">
        <v>3006</v>
      </c>
      <c r="M1107" s="58" t="str">
        <f t="shared" si="148"/>
        <v>Match Group</v>
      </c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  <c r="X1107" s="58"/>
      <c r="Y1107" s="58"/>
      <c r="Z1107" s="58"/>
      <c r="AA1107" s="58"/>
      <c r="AB1107" s="58"/>
      <c r="AC1107" s="58"/>
      <c r="AD1107" s="58"/>
      <c r="AE1107" s="58"/>
      <c r="AF1107" s="58"/>
      <c r="AG1107" s="58"/>
      <c r="AH1107" s="58"/>
      <c r="AI1107" s="58"/>
    </row>
    <row r="1108" spans="1:35" s="56" customFormat="1">
      <c r="A1108" s="66">
        <v>42327</v>
      </c>
      <c r="B1108" s="67" t="s">
        <v>6786</v>
      </c>
      <c r="C1108" s="297" t="s">
        <v>6787</v>
      </c>
      <c r="D1108" s="69" t="s">
        <v>1027</v>
      </c>
      <c r="E1108" s="70">
        <v>9</v>
      </c>
      <c r="F1108" s="71">
        <v>9</v>
      </c>
      <c r="G1108" s="71">
        <v>9.07</v>
      </c>
      <c r="H1108" s="119">
        <f t="shared" si="145"/>
        <v>7.7777777777778096E-3</v>
      </c>
      <c r="I1108" s="71">
        <f t="shared" si="146"/>
        <v>0</v>
      </c>
      <c r="J1108" s="71">
        <f t="shared" si="147"/>
        <v>7.0000000000000284E-2</v>
      </c>
      <c r="K1108" s="120">
        <v>1</v>
      </c>
      <c r="L1108" s="68"/>
      <c r="M1108" s="58" t="str">
        <f t="shared" si="148"/>
        <v>Axsome Therapeutics</v>
      </c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  <c r="X1108" s="58"/>
      <c r="Y1108" s="58"/>
      <c r="Z1108" s="58"/>
      <c r="AA1108" s="58"/>
      <c r="AB1108" s="58"/>
      <c r="AC1108" s="58"/>
      <c r="AD1108" s="58"/>
      <c r="AE1108" s="58"/>
      <c r="AF1108" s="58"/>
      <c r="AG1108" s="58"/>
      <c r="AH1108" s="58"/>
      <c r="AI1108" s="58"/>
    </row>
    <row r="1109" spans="1:35" s="1" customFormat="1">
      <c r="A1109" s="66">
        <v>42327</v>
      </c>
      <c r="B1109" s="67" t="s">
        <v>6788</v>
      </c>
      <c r="C1109" s="297" t="s">
        <v>6789</v>
      </c>
      <c r="D1109" s="69" t="s">
        <v>6790</v>
      </c>
      <c r="E1109" s="70">
        <v>10</v>
      </c>
      <c r="F1109" s="71">
        <v>11</v>
      </c>
      <c r="G1109" s="71">
        <v>10.1</v>
      </c>
      <c r="H1109" s="119">
        <f t="shared" si="145"/>
        <v>9.9999999999999638E-3</v>
      </c>
      <c r="I1109" s="71">
        <f t="shared" si="146"/>
        <v>1</v>
      </c>
      <c r="J1109" s="71">
        <f t="shared" si="147"/>
        <v>9.9999999999999645E-2</v>
      </c>
      <c r="K1109" s="120">
        <v>3</v>
      </c>
      <c r="L1109" s="68"/>
      <c r="M1109" s="58" t="str">
        <f t="shared" si="148"/>
        <v>Mimecast Ltd.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</row>
    <row r="1110" spans="1:35" s="1" customFormat="1">
      <c r="A1110" s="66">
        <v>42327</v>
      </c>
      <c r="B1110" s="67" t="s">
        <v>6791</v>
      </c>
      <c r="C1110" s="297" t="s">
        <v>6792</v>
      </c>
      <c r="D1110" s="69" t="s">
        <v>6793</v>
      </c>
      <c r="E1110" s="70">
        <v>9</v>
      </c>
      <c r="F1110" s="71">
        <v>11.2</v>
      </c>
      <c r="G1110" s="71">
        <v>13.07</v>
      </c>
      <c r="H1110" s="119">
        <f t="shared" si="145"/>
        <v>0.45222222222222225</v>
      </c>
      <c r="I1110" s="71">
        <f t="shared" si="146"/>
        <v>2.1999999999999993</v>
      </c>
      <c r="J1110" s="71">
        <f t="shared" si="147"/>
        <v>4.07</v>
      </c>
      <c r="K1110" s="120">
        <v>1</v>
      </c>
      <c r="L1110" s="68"/>
      <c r="M1110" s="58" t="str">
        <f t="shared" si="148"/>
        <v>Square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</row>
    <row r="1111" spans="1:35" s="1" customFormat="1">
      <c r="A1111" s="66">
        <v>42328</v>
      </c>
      <c r="B1111" s="67" t="s">
        <v>6794</v>
      </c>
      <c r="C1111" s="297" t="s">
        <v>6795</v>
      </c>
      <c r="D1111" s="69" t="s">
        <v>6796</v>
      </c>
      <c r="E1111" s="70">
        <v>12</v>
      </c>
      <c r="F1111" s="71">
        <v>5.15</v>
      </c>
      <c r="G1111" s="71">
        <v>13.36</v>
      </c>
      <c r="H1111" s="119">
        <f t="shared" si="145"/>
        <v>0.11333333333333329</v>
      </c>
      <c r="I1111" s="71">
        <f t="shared" si="146"/>
        <v>-6.85</v>
      </c>
      <c r="J1111" s="71">
        <f t="shared" si="147"/>
        <v>1.3599999999999994</v>
      </c>
      <c r="K1111" s="120">
        <v>1</v>
      </c>
      <c r="L1111" s="68"/>
      <c r="M1111" s="58" t="str">
        <f t="shared" si="148"/>
        <v>Duluth Holdings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</row>
    <row r="1112" spans="1:35">
      <c r="A1112" s="66">
        <v>42333</v>
      </c>
      <c r="B1112" s="67" t="s">
        <v>6797</v>
      </c>
      <c r="C1112" s="297" t="s">
        <v>3911</v>
      </c>
      <c r="D1112" s="126" t="s">
        <v>6798</v>
      </c>
      <c r="E1112" s="70">
        <v>10</v>
      </c>
      <c r="F1112" s="71">
        <v>9.9700000000000006</v>
      </c>
      <c r="G1112" s="71">
        <v>9.9</v>
      </c>
      <c r="H1112" s="119">
        <f t="shared" si="145"/>
        <v>-9.9999999999999638E-3</v>
      </c>
      <c r="I1112" s="71">
        <f t="shared" si="146"/>
        <v>-2.9999999999999361E-2</v>
      </c>
      <c r="J1112" s="71">
        <f t="shared" si="147"/>
        <v>-9.9999999999999645E-2</v>
      </c>
      <c r="K1112" s="120">
        <v>1</v>
      </c>
      <c r="L1112" s="74"/>
      <c r="M1112" s="58" t="str">
        <f t="shared" si="148"/>
        <v>Andina Acquisition Corp. II</v>
      </c>
    </row>
    <row r="1113" spans="1:35">
      <c r="A1113" s="66">
        <v>42348</v>
      </c>
      <c r="B1113" s="67" t="s">
        <v>6799</v>
      </c>
      <c r="C1113" s="297" t="s">
        <v>6800</v>
      </c>
      <c r="D1113" s="69" t="s">
        <v>5633</v>
      </c>
      <c r="E1113" s="70">
        <v>21</v>
      </c>
      <c r="F1113" s="71">
        <v>27.67</v>
      </c>
      <c r="G1113" s="71">
        <v>27.78</v>
      </c>
      <c r="H1113" s="119">
        <f t="shared" si="145"/>
        <v>0.3228571428571429</v>
      </c>
      <c r="I1113" s="71">
        <f t="shared" si="146"/>
        <v>6.6700000000000017</v>
      </c>
      <c r="J1113" s="71">
        <f t="shared" si="147"/>
        <v>6.7800000000000011</v>
      </c>
      <c r="K1113" s="120">
        <v>3</v>
      </c>
      <c r="L1113" s="67"/>
      <c r="M1113" s="58" t="str">
        <f t="shared" si="148"/>
        <v>Atlassian Corporation Plc</v>
      </c>
    </row>
    <row r="1114" spans="1:35">
      <c r="A1114" s="66">
        <v>42356</v>
      </c>
      <c r="B1114" s="73" t="s">
        <v>6801</v>
      </c>
      <c r="C1114" s="303" t="s">
        <v>6802</v>
      </c>
      <c r="D1114" s="126" t="s">
        <v>5934</v>
      </c>
      <c r="E1114" s="70">
        <v>10</v>
      </c>
      <c r="F1114" s="71">
        <v>10</v>
      </c>
      <c r="G1114" s="71">
        <v>9.1</v>
      </c>
      <c r="H1114" s="119">
        <f t="shared" si="145"/>
        <v>-9.0000000000000038E-2</v>
      </c>
      <c r="I1114" s="71">
        <f t="shared" si="146"/>
        <v>0</v>
      </c>
      <c r="J1114" s="71">
        <f t="shared" si="147"/>
        <v>-0.90000000000000036</v>
      </c>
      <c r="K1114" s="120">
        <v>1</v>
      </c>
      <c r="L1114" s="74"/>
      <c r="M1114" s="58" t="str">
        <f t="shared" si="148"/>
        <v>Yirendai Ltd.</v>
      </c>
    </row>
    <row r="1115" spans="1:35" s="1" customFormat="1">
      <c r="A1115" s="137">
        <v>41649</v>
      </c>
      <c r="B1115" s="138" t="s">
        <v>5639</v>
      </c>
      <c r="C1115" s="304" t="s">
        <v>5640</v>
      </c>
      <c r="D1115" s="140" t="s">
        <v>5641</v>
      </c>
      <c r="E1115" s="78">
        <v>8</v>
      </c>
      <c r="F1115" s="77">
        <v>10.4</v>
      </c>
      <c r="G1115" s="77">
        <v>9.01</v>
      </c>
      <c r="H1115" s="91">
        <f t="shared" ref="H1115:H1121" si="149">(G1115-E1115)/E1115</f>
        <v>0.12624999999999997</v>
      </c>
      <c r="I1115" s="77">
        <f t="shared" ref="I1115:I1121" si="150">(F1115-E1115)</f>
        <v>2.4000000000000004</v>
      </c>
      <c r="J1115" s="77">
        <f t="shared" ref="J1115:J1121" si="151">G1115-E1115</f>
        <v>1.0099999999999998</v>
      </c>
      <c r="K1115" s="80">
        <v>2</v>
      </c>
      <c r="L1115" s="81"/>
      <c r="M1115" s="58" t="str">
        <f t="shared" si="148"/>
        <v>GlycoMimetics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</row>
    <row r="1116" spans="1:35" s="1" customFormat="1">
      <c r="A1116" s="137">
        <v>41654</v>
      </c>
      <c r="B1116" s="141" t="s">
        <v>5642</v>
      </c>
      <c r="C1116" s="160" t="s">
        <v>5643</v>
      </c>
      <c r="D1116" s="126" t="s">
        <v>5644</v>
      </c>
      <c r="E1116" s="78">
        <v>20</v>
      </c>
      <c r="F1116" s="77">
        <v>20</v>
      </c>
      <c r="G1116" s="77">
        <v>21.3</v>
      </c>
      <c r="H1116" s="91">
        <f t="shared" si="149"/>
        <v>6.500000000000003E-2</v>
      </c>
      <c r="I1116" s="77">
        <f t="shared" si="150"/>
        <v>0</v>
      </c>
      <c r="J1116" s="77">
        <f t="shared" si="151"/>
        <v>1.3000000000000007</v>
      </c>
      <c r="K1116" s="80">
        <v>1</v>
      </c>
      <c r="L1116" s="81"/>
      <c r="M1116" s="58" t="str">
        <f t="shared" si="148"/>
        <v>Cypress Energy Partners, L.P.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</row>
    <row r="1117" spans="1:35" s="1" customFormat="1">
      <c r="A1117" s="137">
        <v>41655</v>
      </c>
      <c r="B1117" s="131" t="s">
        <v>5645</v>
      </c>
      <c r="C1117" s="160" t="s">
        <v>5646</v>
      </c>
      <c r="D1117" s="138" t="s">
        <v>5647</v>
      </c>
      <c r="E1117" s="78">
        <v>15</v>
      </c>
      <c r="F1117" s="77">
        <v>13.25</v>
      </c>
      <c r="G1117" s="77">
        <v>13.38</v>
      </c>
      <c r="H1117" s="91">
        <f t="shared" si="149"/>
        <v>-0.10799999999999994</v>
      </c>
      <c r="I1117" s="77">
        <f t="shared" si="150"/>
        <v>-1.75</v>
      </c>
      <c r="J1117" s="77">
        <f t="shared" si="151"/>
        <v>-1.6199999999999992</v>
      </c>
      <c r="K1117" s="80">
        <v>1</v>
      </c>
      <c r="L1117" s="81"/>
      <c r="M1117" s="58" t="str">
        <f t="shared" si="148"/>
        <v>American Capital Senior Floating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</row>
    <row r="1118" spans="1:35" s="1" customFormat="1">
      <c r="A1118" s="137">
        <v>41656</v>
      </c>
      <c r="B1118" s="73" t="s">
        <v>5648</v>
      </c>
      <c r="C1118" s="160" t="s">
        <v>5649</v>
      </c>
      <c r="D1118" s="138" t="s">
        <v>5650</v>
      </c>
      <c r="E1118" s="78">
        <v>10</v>
      </c>
      <c r="F1118" s="77">
        <v>9.3000000000000007</v>
      </c>
      <c r="G1118" s="77">
        <v>9.8000000000000007</v>
      </c>
      <c r="H1118" s="91">
        <f t="shared" si="149"/>
        <v>-1.9999999999999928E-2</v>
      </c>
      <c r="I1118" s="77">
        <f t="shared" si="150"/>
        <v>-0.69999999999999929</v>
      </c>
      <c r="J1118" s="77">
        <f t="shared" si="151"/>
        <v>-0.19999999999999929</v>
      </c>
      <c r="K1118" s="80">
        <v>1</v>
      </c>
      <c r="L1118" s="81"/>
      <c r="M1118" s="58" t="str">
        <f t="shared" si="148"/>
        <v>CHC Group Ltd.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</row>
    <row r="1119" spans="1:35" s="1" customFormat="1">
      <c r="A1119" s="137">
        <v>41656</v>
      </c>
      <c r="B1119" s="73" t="s">
        <v>5651</v>
      </c>
      <c r="C1119" s="160" t="s">
        <v>2440</v>
      </c>
      <c r="D1119" s="138" t="s">
        <v>5652</v>
      </c>
      <c r="E1119" s="78">
        <v>20</v>
      </c>
      <c r="F1119" s="77">
        <v>19.899999999999999</v>
      </c>
      <c r="G1119" s="77">
        <v>18.079999999999998</v>
      </c>
      <c r="H1119" s="91">
        <f t="shared" si="149"/>
        <v>-9.6000000000000085E-2</v>
      </c>
      <c r="I1119" s="77">
        <f t="shared" si="150"/>
        <v>-0.10000000000000142</v>
      </c>
      <c r="J1119" s="77">
        <f t="shared" si="151"/>
        <v>-1.9200000000000017</v>
      </c>
      <c r="K1119" s="80">
        <v>1</v>
      </c>
      <c r="L1119" s="81"/>
      <c r="M1119" s="58" t="str">
        <f t="shared" si="148"/>
        <v>EP Energy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</row>
    <row r="1120" spans="1:35" s="1" customFormat="1">
      <c r="A1120" s="137">
        <v>41656</v>
      </c>
      <c r="B1120" s="73" t="s">
        <v>5653</v>
      </c>
      <c r="C1120" s="160" t="s">
        <v>5654</v>
      </c>
      <c r="D1120" s="126" t="s">
        <v>2329</v>
      </c>
      <c r="E1120" s="78">
        <v>10</v>
      </c>
      <c r="F1120" s="77">
        <v>10</v>
      </c>
      <c r="G1120" s="77">
        <v>10.02</v>
      </c>
      <c r="H1120" s="91">
        <f t="shared" si="149"/>
        <v>1.9999999999999575E-3</v>
      </c>
      <c r="I1120" s="77">
        <f t="shared" si="150"/>
        <v>0</v>
      </c>
      <c r="J1120" s="77">
        <f t="shared" si="151"/>
        <v>1.9999999999999574E-2</v>
      </c>
      <c r="K1120" s="80">
        <v>1</v>
      </c>
      <c r="L1120" s="81"/>
      <c r="M1120" s="58" t="str">
        <f t="shared" si="148"/>
        <v>Hennessy Capital Acquisition (HCACU) (u)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</row>
    <row r="1121" spans="1:35" s="1" customFormat="1">
      <c r="A1121" s="137">
        <v>41656</v>
      </c>
      <c r="B1121" s="73" t="s">
        <v>5655</v>
      </c>
      <c r="C1121" s="303" t="s">
        <v>5656</v>
      </c>
      <c r="D1121" s="126" t="s">
        <v>5657</v>
      </c>
      <c r="E1121" s="78">
        <v>19.5</v>
      </c>
      <c r="F1121" s="77">
        <v>20.5</v>
      </c>
      <c r="G1121" s="77">
        <v>20.149999999999999</v>
      </c>
      <c r="H1121" s="91">
        <f t="shared" si="149"/>
        <v>3.3333333333333263E-2</v>
      </c>
      <c r="I1121" s="77">
        <f t="shared" si="150"/>
        <v>1</v>
      </c>
      <c r="J1121" s="77">
        <f t="shared" si="151"/>
        <v>0.64999999999999858</v>
      </c>
      <c r="K1121" s="80">
        <v>2</v>
      </c>
      <c r="L1121" s="81"/>
      <c r="M1121" s="58" t="str">
        <f t="shared" si="148"/>
        <v>RSP Permian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</row>
    <row r="1122" spans="1:35" s="1" customFormat="1">
      <c r="A1122" s="137">
        <v>41662</v>
      </c>
      <c r="B1122" s="141" t="s">
        <v>5658</v>
      </c>
      <c r="C1122" s="160" t="s">
        <v>5659</v>
      </c>
      <c r="D1122" s="126" t="s">
        <v>5660</v>
      </c>
      <c r="E1122" s="78">
        <v>24</v>
      </c>
      <c r="F1122" s="77">
        <v>25.75</v>
      </c>
      <c r="G1122" s="77">
        <v>25.28</v>
      </c>
      <c r="H1122" s="91">
        <f>(G1122-E1122)/E1122</f>
        <v>5.3333333333333378E-2</v>
      </c>
      <c r="I1122" s="77">
        <f>(F1122-E1122)</f>
        <v>1.75</v>
      </c>
      <c r="J1122" s="77">
        <f>G1122-E1122</f>
        <v>1.2800000000000011</v>
      </c>
      <c r="K1122" s="80">
        <v>2</v>
      </c>
      <c r="L1122" s="81"/>
      <c r="M1122" s="58" t="str">
        <f t="shared" si="148"/>
        <v>Santander Consumer USA Holdings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</row>
    <row r="1123" spans="1:35" s="1" customFormat="1">
      <c r="A1123" s="137">
        <v>41663</v>
      </c>
      <c r="B1123" s="141" t="s">
        <v>5661</v>
      </c>
      <c r="C1123" s="160" t="s">
        <v>5662</v>
      </c>
      <c r="D1123" s="126" t="s">
        <v>5450</v>
      </c>
      <c r="E1123" s="78">
        <v>17</v>
      </c>
      <c r="F1123" s="77">
        <v>21.21</v>
      </c>
      <c r="G1123" s="77">
        <v>24.3</v>
      </c>
      <c r="H1123" s="91">
        <f>(G1123-E1123)/E1123</f>
        <v>0.42941176470588238</v>
      </c>
      <c r="I1123" s="77">
        <f>(F1123-E1123)</f>
        <v>4.2100000000000009</v>
      </c>
      <c r="J1123" s="77">
        <f>G1123-E1123</f>
        <v>7.3000000000000007</v>
      </c>
      <c r="K1123" s="80">
        <v>3</v>
      </c>
      <c r="L1123" s="81"/>
      <c r="M1123" s="58" t="str">
        <f t="shared" si="148"/>
        <v>Care.com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</row>
    <row r="1124" spans="1:35">
      <c r="A1124" s="137">
        <v>41663</v>
      </c>
      <c r="B1124" s="141" t="s">
        <v>5663</v>
      </c>
      <c r="C1124" s="160" t="s">
        <v>5664</v>
      </c>
      <c r="D1124" s="126" t="s">
        <v>5665</v>
      </c>
      <c r="E1124" s="78">
        <v>21</v>
      </c>
      <c r="F1124" s="77">
        <v>21.9</v>
      </c>
      <c r="G1124" s="77">
        <v>21.9</v>
      </c>
      <c r="H1124" s="91">
        <f>(G1124-E1124)/E1124</f>
        <v>4.2857142857142788E-2</v>
      </c>
      <c r="I1124" s="77">
        <f>(F1124-E1124)</f>
        <v>0.89999999999999858</v>
      </c>
      <c r="J1124" s="77">
        <f>G1124-E1124</f>
        <v>0.89999999999999858</v>
      </c>
      <c r="K1124" s="80">
        <v>2</v>
      </c>
      <c r="M1124" s="58" t="str">
        <f t="shared" si="148"/>
        <v>Rice Energy</v>
      </c>
    </row>
    <row r="1125" spans="1:35">
      <c r="A1125" s="137">
        <v>41669</v>
      </c>
      <c r="B1125" s="73" t="s">
        <v>5666</v>
      </c>
      <c r="C1125" s="160" t="s">
        <v>5667</v>
      </c>
      <c r="D1125" s="138" t="s">
        <v>5668</v>
      </c>
      <c r="E1125" s="78">
        <v>8</v>
      </c>
      <c r="F1125" s="77">
        <v>9.9</v>
      </c>
      <c r="G1125" s="77">
        <v>8.18</v>
      </c>
      <c r="H1125" s="91">
        <f>(G1125-E1125)/E1125</f>
        <v>2.2499999999999964E-2</v>
      </c>
      <c r="I1125" s="77">
        <f>(F1125-E1125)</f>
        <v>1.9000000000000004</v>
      </c>
      <c r="J1125" s="77">
        <f>G1125-E1125</f>
        <v>0.17999999999999972</v>
      </c>
      <c r="K1125" s="80">
        <v>2</v>
      </c>
      <c r="M1125" s="58" t="str">
        <f t="shared" si="148"/>
        <v>Celladon</v>
      </c>
    </row>
    <row r="1126" spans="1:35">
      <c r="A1126" s="137">
        <v>41669</v>
      </c>
      <c r="B1126" s="142" t="s">
        <v>5669</v>
      </c>
      <c r="C1126" s="160" t="s">
        <v>5670</v>
      </c>
      <c r="D1126" s="138" t="s">
        <v>5671</v>
      </c>
      <c r="E1126" s="78">
        <v>15</v>
      </c>
      <c r="F1126" s="77">
        <v>30</v>
      </c>
      <c r="G1126" s="77">
        <v>46</v>
      </c>
      <c r="H1126" s="91">
        <f>(G1126-E1126)/E1126</f>
        <v>2.0666666666666669</v>
      </c>
      <c r="I1126" s="77">
        <f>(F1126-E1126)</f>
        <v>15</v>
      </c>
      <c r="J1126" s="77">
        <f>G1126-E1126</f>
        <v>31</v>
      </c>
      <c r="K1126" s="80">
        <v>3</v>
      </c>
      <c r="M1126" s="58" t="str">
        <f t="shared" si="148"/>
        <v>Dicerna Pharmaceuticals</v>
      </c>
    </row>
    <row r="1127" spans="1:35">
      <c r="A1127" s="137">
        <v>41670</v>
      </c>
      <c r="B1127" s="73" t="s">
        <v>5672</v>
      </c>
      <c r="C1127" s="160" t="s">
        <v>5673</v>
      </c>
      <c r="D1127" s="73" t="s">
        <v>5317</v>
      </c>
      <c r="E1127" s="78">
        <v>11</v>
      </c>
      <c r="F1127" s="77">
        <v>11.62</v>
      </c>
      <c r="G1127" s="77">
        <v>12.91</v>
      </c>
      <c r="H1127" s="91">
        <f t="shared" ref="H1127:H1153" si="152">(G1127-E1127)/E1127</f>
        <v>0.17363636363636364</v>
      </c>
      <c r="I1127" s="77">
        <f t="shared" ref="I1127:I1153" si="153">(F1127-E1127)</f>
        <v>0.61999999999999922</v>
      </c>
      <c r="J1127" s="77">
        <f t="shared" ref="J1127:J1153" si="154">G1127-E1127</f>
        <v>1.9100000000000001</v>
      </c>
      <c r="K1127" s="80">
        <v>2</v>
      </c>
      <c r="L1127" s="91"/>
      <c r="M1127" s="58" t="str">
        <f t="shared" si="148"/>
        <v>Cara Therapeutics</v>
      </c>
    </row>
    <row r="1128" spans="1:35" s="1" customFormat="1">
      <c r="A1128" s="137">
        <v>41670</v>
      </c>
      <c r="B1128" s="73" t="s">
        <v>5674</v>
      </c>
      <c r="C1128" s="160" t="s">
        <v>5675</v>
      </c>
      <c r="D1128" s="126" t="s">
        <v>5676</v>
      </c>
      <c r="E1128" s="78">
        <v>12</v>
      </c>
      <c r="F1128" s="77">
        <v>11.13</v>
      </c>
      <c r="G1128" s="77">
        <v>11.9</v>
      </c>
      <c r="H1128" s="91">
        <f t="shared" si="152"/>
        <v>-8.3333333333333037E-3</v>
      </c>
      <c r="I1128" s="77">
        <f t="shared" si="153"/>
        <v>-0.86999999999999922</v>
      </c>
      <c r="J1128" s="77">
        <f t="shared" si="154"/>
        <v>-9.9999999999999645E-2</v>
      </c>
      <c r="K1128" s="80">
        <v>1</v>
      </c>
      <c r="L1128" s="91"/>
      <c r="M1128" s="58" t="str">
        <f t="shared" si="148"/>
        <v>Intrawest Resorts Holdings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</row>
    <row r="1129" spans="1:35" s="1" customFormat="1">
      <c r="A1129" s="137">
        <v>41670</v>
      </c>
      <c r="B1129" s="73" t="s">
        <v>5677</v>
      </c>
      <c r="C1129" s="160" t="s">
        <v>5678</v>
      </c>
      <c r="D1129" s="126" t="s">
        <v>5679</v>
      </c>
      <c r="E1129" s="78">
        <v>14</v>
      </c>
      <c r="F1129" s="77">
        <v>17.3</v>
      </c>
      <c r="G1129" s="77">
        <v>17.75</v>
      </c>
      <c r="H1129" s="91">
        <f t="shared" si="152"/>
        <v>0.26785714285714285</v>
      </c>
      <c r="I1129" s="77">
        <f t="shared" si="153"/>
        <v>3.3000000000000007</v>
      </c>
      <c r="J1129" s="77">
        <f t="shared" si="154"/>
        <v>3.75</v>
      </c>
      <c r="K1129" s="80">
        <v>1</v>
      </c>
      <c r="L1129" s="91"/>
      <c r="M1129" s="58" t="str">
        <f t="shared" si="148"/>
        <v>Malibu Boats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</row>
    <row r="1130" spans="1:35" s="1" customFormat="1">
      <c r="A1130" s="137">
        <v>41670</v>
      </c>
      <c r="B1130" s="73" t="s">
        <v>5680</v>
      </c>
      <c r="C1130" s="160" t="s">
        <v>5681</v>
      </c>
      <c r="D1130" s="126" t="s">
        <v>5682</v>
      </c>
      <c r="E1130" s="78">
        <v>11</v>
      </c>
      <c r="F1130" s="77">
        <v>11.5</v>
      </c>
      <c r="G1130" s="77">
        <v>12.2</v>
      </c>
      <c r="H1130" s="91">
        <f t="shared" si="152"/>
        <v>0.10909090909090903</v>
      </c>
      <c r="I1130" s="77">
        <f t="shared" si="153"/>
        <v>0.5</v>
      </c>
      <c r="J1130" s="77">
        <f t="shared" si="154"/>
        <v>1.1999999999999993</v>
      </c>
      <c r="K1130" s="80">
        <v>1</v>
      </c>
      <c r="L1130" s="91"/>
      <c r="M1130" s="58" t="str">
        <f t="shared" si="148"/>
        <v>New Home Company (The)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</row>
    <row r="1131" spans="1:35" s="1" customFormat="1">
      <c r="A1131" s="137">
        <v>41670</v>
      </c>
      <c r="B1131" s="131" t="s">
        <v>5683</v>
      </c>
      <c r="C1131" s="160" t="s">
        <v>5684</v>
      </c>
      <c r="D1131" s="138" t="s">
        <v>5685</v>
      </c>
      <c r="E1131" s="78">
        <v>7</v>
      </c>
      <c r="F1131" s="77">
        <v>7.11</v>
      </c>
      <c r="G1131" s="77">
        <v>6.5</v>
      </c>
      <c r="H1131" s="91">
        <f t="shared" si="152"/>
        <v>-7.1428571428571425E-2</v>
      </c>
      <c r="I1131" s="77">
        <f t="shared" si="153"/>
        <v>0.11000000000000032</v>
      </c>
      <c r="J1131" s="77">
        <f t="shared" si="154"/>
        <v>-0.5</v>
      </c>
      <c r="K1131" s="80">
        <v>2</v>
      </c>
      <c r="L1131" s="81" t="s">
        <v>3006</v>
      </c>
      <c r="M1131" s="58" t="str">
        <f t="shared" si="148"/>
        <v>Trevena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</row>
    <row r="1132" spans="1:35">
      <c r="A1132" s="137">
        <v>41670</v>
      </c>
      <c r="B1132" s="73" t="s">
        <v>5686</v>
      </c>
      <c r="C1132" s="160" t="s">
        <v>5687</v>
      </c>
      <c r="D1132" s="126" t="s">
        <v>5258</v>
      </c>
      <c r="E1132" s="78">
        <v>21</v>
      </c>
      <c r="F1132" s="77">
        <v>45.8</v>
      </c>
      <c r="G1132" s="77">
        <v>42.25</v>
      </c>
      <c r="H1132" s="91">
        <f t="shared" si="152"/>
        <v>1.0119047619047619</v>
      </c>
      <c r="I1132" s="77">
        <f t="shared" si="153"/>
        <v>24.799999999999997</v>
      </c>
      <c r="J1132" s="77">
        <f t="shared" si="154"/>
        <v>21.25</v>
      </c>
      <c r="K1132" s="80">
        <v>1</v>
      </c>
      <c r="L1132" s="91"/>
      <c r="M1132" s="58" t="str">
        <f t="shared" si="148"/>
        <v>Ultragenyx Pharmaceutical</v>
      </c>
    </row>
    <row r="1133" spans="1:35">
      <c r="A1133" s="137">
        <v>41675</v>
      </c>
      <c r="B1133" s="143" t="s">
        <v>5688</v>
      </c>
      <c r="C1133" s="160" t="s">
        <v>5689</v>
      </c>
      <c r="D1133" s="126" t="s">
        <v>5690</v>
      </c>
      <c r="E1133" s="78">
        <v>11</v>
      </c>
      <c r="F1133" s="77">
        <v>14.49</v>
      </c>
      <c r="G1133" s="77">
        <v>15.66</v>
      </c>
      <c r="H1133" s="91">
        <f t="shared" si="152"/>
        <v>0.42363636363636364</v>
      </c>
      <c r="I1133" s="77">
        <f t="shared" si="153"/>
        <v>3.49</v>
      </c>
      <c r="J1133" s="77">
        <f t="shared" si="154"/>
        <v>4.66</v>
      </c>
      <c r="K1133" s="80">
        <v>2</v>
      </c>
      <c r="M1133" s="58" t="str">
        <f t="shared" si="148"/>
        <v>Auspex Pharmaceuticals</v>
      </c>
    </row>
    <row r="1134" spans="1:35" s="1" customFormat="1">
      <c r="A1134" s="137">
        <v>41675</v>
      </c>
      <c r="B1134" s="142" t="s">
        <v>5691</v>
      </c>
      <c r="C1134" s="160" t="s">
        <v>5692</v>
      </c>
      <c r="D1134" s="138" t="s">
        <v>920</v>
      </c>
      <c r="E1134" s="78">
        <v>10</v>
      </c>
      <c r="F1134" s="77">
        <v>10</v>
      </c>
      <c r="G1134" s="77">
        <v>9.4</v>
      </c>
      <c r="H1134" s="91">
        <f t="shared" si="152"/>
        <v>-5.9999999999999963E-2</v>
      </c>
      <c r="I1134" s="77">
        <f t="shared" si="153"/>
        <v>0</v>
      </c>
      <c r="J1134" s="77">
        <f t="shared" si="154"/>
        <v>-0.59999999999999964</v>
      </c>
      <c r="K1134" s="80">
        <v>1</v>
      </c>
      <c r="L1134" s="81"/>
      <c r="M1134" s="58" t="str">
        <f t="shared" si="148"/>
        <v>Biocept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</row>
    <row r="1135" spans="1:35" s="1" customFormat="1">
      <c r="A1135" s="137">
        <v>41675</v>
      </c>
      <c r="B1135" s="143" t="s">
        <v>5693</v>
      </c>
      <c r="C1135" s="160" t="s">
        <v>5694</v>
      </c>
      <c r="D1135" s="126" t="s">
        <v>5695</v>
      </c>
      <c r="E1135" s="78">
        <v>14</v>
      </c>
      <c r="F1135" s="77">
        <v>14.66</v>
      </c>
      <c r="G1135" s="77">
        <v>15.19</v>
      </c>
      <c r="H1135" s="91">
        <f t="shared" si="152"/>
        <v>8.4999999999999964E-2</v>
      </c>
      <c r="I1135" s="77">
        <f t="shared" si="153"/>
        <v>0.66000000000000014</v>
      </c>
      <c r="J1135" s="77">
        <f t="shared" si="154"/>
        <v>1.1899999999999995</v>
      </c>
      <c r="K1135" s="80">
        <v>1</v>
      </c>
      <c r="L1135" s="81"/>
      <c r="M1135" s="58" t="str">
        <f t="shared" si="148"/>
        <v>Continental Building Products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</row>
    <row r="1136" spans="1:35" s="1" customFormat="1">
      <c r="A1136" s="137">
        <v>41675</v>
      </c>
      <c r="B1136" s="73" t="s">
        <v>5696</v>
      </c>
      <c r="C1136" s="160" t="s">
        <v>5697</v>
      </c>
      <c r="D1136" s="138" t="s">
        <v>5698</v>
      </c>
      <c r="E1136" s="78">
        <v>12</v>
      </c>
      <c r="F1136" s="77">
        <v>11.73</v>
      </c>
      <c r="G1136" s="77">
        <v>11</v>
      </c>
      <c r="H1136" s="91">
        <f t="shared" si="152"/>
        <v>-8.3333333333333329E-2</v>
      </c>
      <c r="I1136" s="77">
        <f t="shared" si="153"/>
        <v>-0.26999999999999957</v>
      </c>
      <c r="J1136" s="77">
        <f t="shared" si="154"/>
        <v>-1</v>
      </c>
      <c r="K1136" s="80">
        <v>3</v>
      </c>
      <c r="L1136" s="81" t="s">
        <v>3006</v>
      </c>
      <c r="M1136" s="58" t="str">
        <f t="shared" si="148"/>
        <v>Genocea Biosciences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</row>
    <row r="1137" spans="1:35" s="1" customFormat="1">
      <c r="A1137" s="137">
        <v>41675</v>
      </c>
      <c r="B1137" s="73" t="s">
        <v>5699</v>
      </c>
      <c r="C1137" s="160" t="s">
        <v>5700</v>
      </c>
      <c r="D1137" s="126" t="s">
        <v>5299</v>
      </c>
      <c r="E1137" s="78">
        <v>17</v>
      </c>
      <c r="F1137" s="77">
        <v>17</v>
      </c>
      <c r="G1137" s="77">
        <v>14.61</v>
      </c>
      <c r="H1137" s="91">
        <f t="shared" si="152"/>
        <v>-0.14058823529411768</v>
      </c>
      <c r="I1137" s="77">
        <f t="shared" si="153"/>
        <v>0</v>
      </c>
      <c r="J1137" s="77">
        <f t="shared" si="154"/>
        <v>-2.3900000000000006</v>
      </c>
      <c r="K1137" s="80">
        <v>2</v>
      </c>
      <c r="L1137" s="81" t="s">
        <v>3006</v>
      </c>
      <c r="M1137" s="58" t="str">
        <f t="shared" si="148"/>
        <v>uniQure B.V.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</row>
    <row r="1138" spans="1:35" s="1" customFormat="1">
      <c r="A1138" s="137">
        <v>41676</v>
      </c>
      <c r="B1138" s="142" t="s">
        <v>5701</v>
      </c>
      <c r="C1138" s="160" t="s">
        <v>5702</v>
      </c>
      <c r="D1138" s="126" t="s">
        <v>5703</v>
      </c>
      <c r="E1138" s="78">
        <v>15</v>
      </c>
      <c r="F1138" s="77">
        <v>15.3</v>
      </c>
      <c r="G1138" s="77">
        <v>15.81</v>
      </c>
      <c r="H1138" s="91">
        <f t="shared" si="152"/>
        <v>5.4000000000000034E-2</v>
      </c>
      <c r="I1138" s="77">
        <f t="shared" si="153"/>
        <v>0.30000000000000071</v>
      </c>
      <c r="J1138" s="77">
        <f t="shared" si="154"/>
        <v>0.8100000000000005</v>
      </c>
      <c r="K1138" s="80">
        <v>1</v>
      </c>
      <c r="L1138" s="81"/>
      <c r="M1138" s="58" t="str">
        <f t="shared" si="148"/>
        <v>CM Finance 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</row>
    <row r="1139" spans="1:35" s="1" customFormat="1">
      <c r="A1139" s="137">
        <v>41676</v>
      </c>
      <c r="B1139" s="73" t="s">
        <v>5704</v>
      </c>
      <c r="C1139" s="160" t="s">
        <v>1232</v>
      </c>
      <c r="D1139" s="138" t="s">
        <v>5705</v>
      </c>
      <c r="E1139" s="78">
        <v>12</v>
      </c>
      <c r="F1139" s="77">
        <v>12.5</v>
      </c>
      <c r="G1139" s="77">
        <v>12</v>
      </c>
      <c r="H1139" s="91">
        <f t="shared" si="152"/>
        <v>0</v>
      </c>
      <c r="I1139" s="77">
        <f t="shared" si="153"/>
        <v>0.5</v>
      </c>
      <c r="J1139" s="77">
        <f t="shared" si="154"/>
        <v>0</v>
      </c>
      <c r="K1139" s="80">
        <v>2</v>
      </c>
      <c r="L1139" s="81"/>
      <c r="M1139" s="58" t="str">
        <f t="shared" si="148"/>
        <v>Egalet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</row>
    <row r="1140" spans="1:35" s="56" customFormat="1">
      <c r="A1140" s="137">
        <v>41676</v>
      </c>
      <c r="B1140" s="73" t="s">
        <v>5706</v>
      </c>
      <c r="C1140" s="160" t="s">
        <v>5707</v>
      </c>
      <c r="D1140" s="138" t="s">
        <v>5231</v>
      </c>
      <c r="E1140" s="78">
        <v>10</v>
      </c>
      <c r="F1140" s="77">
        <v>10.38</v>
      </c>
      <c r="G1140" s="77">
        <v>10.85</v>
      </c>
      <c r="H1140" s="91">
        <f t="shared" si="152"/>
        <v>8.4999999999999964E-2</v>
      </c>
      <c r="I1140" s="77">
        <f t="shared" si="153"/>
        <v>0.38000000000000078</v>
      </c>
      <c r="J1140" s="77">
        <f t="shared" si="154"/>
        <v>0.84999999999999964</v>
      </c>
      <c r="K1140" s="80">
        <v>2</v>
      </c>
      <c r="L1140" s="81"/>
      <c r="M1140" s="58" t="str">
        <f t="shared" si="148"/>
        <v>Eleven Biotherapeutics</v>
      </c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  <c r="X1140" s="58"/>
      <c r="Y1140" s="58"/>
      <c r="Z1140" s="58"/>
      <c r="AA1140" s="58"/>
      <c r="AB1140" s="58"/>
      <c r="AC1140" s="58"/>
      <c r="AD1140" s="58"/>
      <c r="AE1140" s="58"/>
      <c r="AF1140" s="58"/>
      <c r="AG1140" s="58"/>
      <c r="AH1140" s="58"/>
      <c r="AI1140" s="58"/>
    </row>
    <row r="1141" spans="1:35" s="56" customFormat="1">
      <c r="A1141" s="137">
        <v>41676</v>
      </c>
      <c r="B1141" s="73" t="s">
        <v>5708</v>
      </c>
      <c r="C1141" s="160" t="s">
        <v>5709</v>
      </c>
      <c r="D1141" s="126" t="s">
        <v>5710</v>
      </c>
      <c r="E1141" s="78">
        <v>17</v>
      </c>
      <c r="F1141" s="77">
        <v>16.5</v>
      </c>
      <c r="G1141" s="77">
        <v>16.989999999999998</v>
      </c>
      <c r="H1141" s="91">
        <f t="shared" si="152"/>
        <v>-5.8823529411773906E-4</v>
      </c>
      <c r="I1141" s="77">
        <f t="shared" si="153"/>
        <v>-0.5</v>
      </c>
      <c r="J1141" s="77">
        <f t="shared" si="154"/>
        <v>-1.0000000000001563E-2</v>
      </c>
      <c r="K1141" s="80">
        <v>1</v>
      </c>
      <c r="L1141" s="81"/>
      <c r="M1141" s="58" t="str">
        <f t="shared" si="148"/>
        <v>Ladder Capital</v>
      </c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  <c r="X1141" s="58"/>
      <c r="Y1141" s="58"/>
      <c r="Z1141" s="58"/>
      <c r="AA1141" s="58"/>
      <c r="AB1141" s="58"/>
      <c r="AC1141" s="58"/>
      <c r="AD1141" s="58"/>
      <c r="AE1141" s="58"/>
      <c r="AF1141" s="58"/>
      <c r="AG1141" s="58"/>
      <c r="AH1141" s="58"/>
      <c r="AI1141" s="58"/>
    </row>
    <row r="1142" spans="1:35" s="56" customFormat="1">
      <c r="A1142" s="137">
        <v>41676</v>
      </c>
      <c r="B1142" s="73" t="s">
        <v>5711</v>
      </c>
      <c r="C1142" s="160" t="s">
        <v>5712</v>
      </c>
      <c r="D1142" s="138" t="s">
        <v>5713</v>
      </c>
      <c r="E1142" s="78">
        <v>16</v>
      </c>
      <c r="F1142" s="77">
        <v>21</v>
      </c>
      <c r="G1142" s="77">
        <v>26.85</v>
      </c>
      <c r="H1142" s="91">
        <f t="shared" si="152"/>
        <v>0.67812500000000009</v>
      </c>
      <c r="I1142" s="77">
        <f t="shared" si="153"/>
        <v>5</v>
      </c>
      <c r="J1142" s="77">
        <f t="shared" si="154"/>
        <v>10.850000000000001</v>
      </c>
      <c r="K1142" s="80">
        <v>2</v>
      </c>
      <c r="L1142" s="81"/>
      <c r="M1142" s="58" t="str">
        <f t="shared" si="148"/>
        <v>Revance Therapeutics</v>
      </c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  <c r="X1142" s="58"/>
      <c r="Y1142" s="58"/>
      <c r="Z1142" s="58"/>
      <c r="AA1142" s="58"/>
      <c r="AB1142" s="58"/>
      <c r="AC1142" s="58"/>
      <c r="AD1142" s="58"/>
      <c r="AE1142" s="58"/>
      <c r="AF1142" s="58"/>
      <c r="AG1142" s="58"/>
      <c r="AH1142" s="58"/>
      <c r="AI1142" s="58"/>
    </row>
    <row r="1143" spans="1:35" s="1" customFormat="1">
      <c r="A1143" s="137">
        <v>41677</v>
      </c>
      <c r="B1143" s="142" t="s">
        <v>5714</v>
      </c>
      <c r="C1143" s="160" t="s">
        <v>5715</v>
      </c>
      <c r="D1143" s="138" t="s">
        <v>5716</v>
      </c>
      <c r="E1143" s="78">
        <v>8</v>
      </c>
      <c r="F1143" s="77">
        <v>9</v>
      </c>
      <c r="G1143" s="77">
        <v>8</v>
      </c>
      <c r="H1143" s="91">
        <f t="shared" si="152"/>
        <v>0</v>
      </c>
      <c r="I1143" s="77">
        <f t="shared" si="153"/>
        <v>1</v>
      </c>
      <c r="J1143" s="77">
        <f t="shared" si="154"/>
        <v>0</v>
      </c>
      <c r="K1143" s="80">
        <v>2</v>
      </c>
      <c r="L1143" s="81"/>
      <c r="M1143" s="58" t="str">
        <f t="shared" si="148"/>
        <v>Argos Therapeutics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</row>
    <row r="1144" spans="1:35" s="1" customFormat="1">
      <c r="A1144" s="137">
        <v>41681</v>
      </c>
      <c r="B1144" s="73" t="s">
        <v>5717</v>
      </c>
      <c r="C1144" s="160" t="s">
        <v>5718</v>
      </c>
      <c r="D1144" s="138" t="s">
        <v>5719</v>
      </c>
      <c r="E1144" s="78">
        <v>12</v>
      </c>
      <c r="F1144" s="77">
        <v>12.12</v>
      </c>
      <c r="G1144" s="77">
        <v>11.54</v>
      </c>
      <c r="H1144" s="91">
        <f t="shared" si="152"/>
        <v>-3.8333333333333407E-2</v>
      </c>
      <c r="I1144" s="77">
        <f t="shared" si="153"/>
        <v>0.11999999999999922</v>
      </c>
      <c r="J1144" s="77">
        <f t="shared" si="154"/>
        <v>-0.46000000000000085</v>
      </c>
      <c r="K1144" s="80">
        <v>1</v>
      </c>
      <c r="L1144" s="81"/>
      <c r="M1144" s="58" t="str">
        <f t="shared" si="148"/>
        <v>NephroGenex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</row>
    <row r="1145" spans="1:35" s="1" customFormat="1">
      <c r="A1145" s="137">
        <v>41682</v>
      </c>
      <c r="B1145" s="73" t="s">
        <v>5720</v>
      </c>
      <c r="C1145" s="160" t="s">
        <v>5721</v>
      </c>
      <c r="D1145" s="126" t="s">
        <v>5722</v>
      </c>
      <c r="E1145" s="78">
        <v>15</v>
      </c>
      <c r="F1145" s="77">
        <v>15.5</v>
      </c>
      <c r="G1145" s="77">
        <v>12.83</v>
      </c>
      <c r="H1145" s="91">
        <f t="shared" si="152"/>
        <v>-0.14466666666666667</v>
      </c>
      <c r="I1145" s="77">
        <f t="shared" si="153"/>
        <v>0.5</v>
      </c>
      <c r="J1145" s="77">
        <f t="shared" si="154"/>
        <v>-2.17</v>
      </c>
      <c r="K1145" s="80">
        <v>2</v>
      </c>
      <c r="L1145" s="81"/>
      <c r="M1145" s="58" t="str">
        <f t="shared" si="148"/>
        <v>Eagle Pharmaceuticals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</row>
    <row r="1146" spans="1:35" s="1" customFormat="1">
      <c r="A1146" s="137">
        <v>41682</v>
      </c>
      <c r="B1146" s="73" t="s">
        <v>5723</v>
      </c>
      <c r="C1146" s="160" t="s">
        <v>5724</v>
      </c>
      <c r="D1146" s="124" t="s">
        <v>5725</v>
      </c>
      <c r="E1146" s="78">
        <v>13</v>
      </c>
      <c r="F1146" s="77">
        <v>16</v>
      </c>
      <c r="G1146" s="77">
        <v>14.71</v>
      </c>
      <c r="H1146" s="91">
        <f t="shared" si="152"/>
        <v>0.1315384615384616</v>
      </c>
      <c r="I1146" s="77">
        <f t="shared" si="153"/>
        <v>3</v>
      </c>
      <c r="J1146" s="77">
        <f t="shared" si="154"/>
        <v>1.7100000000000009</v>
      </c>
      <c r="K1146" s="80">
        <v>1</v>
      </c>
      <c r="L1146" s="81"/>
      <c r="M1146" s="58" t="str">
        <f t="shared" si="148"/>
        <v>Flexion Therapeutics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</row>
    <row r="1147" spans="1:35" s="1" customFormat="1">
      <c r="A1147" s="137">
        <v>41682</v>
      </c>
      <c r="B1147" s="73" t="s">
        <v>5726</v>
      </c>
      <c r="C1147" s="160" t="s">
        <v>5727</v>
      </c>
      <c r="D1147" s="124" t="s">
        <v>5728</v>
      </c>
      <c r="E1147" s="78">
        <v>13</v>
      </c>
      <c r="F1147" s="77">
        <v>13.75</v>
      </c>
      <c r="G1147" s="77">
        <v>13.8</v>
      </c>
      <c r="H1147" s="91">
        <f t="shared" si="152"/>
        <v>6.153846153846159E-2</v>
      </c>
      <c r="I1147" s="77">
        <f t="shared" si="153"/>
        <v>0.75</v>
      </c>
      <c r="J1147" s="77">
        <f t="shared" si="154"/>
        <v>0.80000000000000071</v>
      </c>
      <c r="K1147" s="80">
        <v>2</v>
      </c>
      <c r="L1147" s="81"/>
      <c r="M1147" s="58" t="str">
        <f t="shared" si="148"/>
        <v>Talmer Bancorp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</row>
    <row r="1148" spans="1:35">
      <c r="A1148" s="137">
        <v>41683</v>
      </c>
      <c r="B1148" s="73" t="s">
        <v>5729</v>
      </c>
      <c r="C1148" s="160" t="s">
        <v>5730</v>
      </c>
      <c r="D1148" s="73" t="s">
        <v>5731</v>
      </c>
      <c r="E1148" s="78">
        <v>5.75</v>
      </c>
      <c r="F1148" s="77">
        <v>6.16</v>
      </c>
      <c r="G1148" s="77">
        <v>5.39</v>
      </c>
      <c r="H1148" s="91">
        <f t="shared" si="152"/>
        <v>-6.2608695652173973E-2</v>
      </c>
      <c r="I1148" s="77">
        <f t="shared" si="153"/>
        <v>0.41000000000000014</v>
      </c>
      <c r="J1148" s="77">
        <f t="shared" si="154"/>
        <v>-0.36000000000000032</v>
      </c>
      <c r="K1148" s="80">
        <v>1</v>
      </c>
      <c r="M1148" s="58" t="str">
        <f t="shared" si="148"/>
        <v>Amedica</v>
      </c>
    </row>
    <row r="1149" spans="1:35">
      <c r="A1149" s="137">
        <v>41683</v>
      </c>
      <c r="B1149" s="73" t="s">
        <v>5732</v>
      </c>
      <c r="C1149" s="303" t="s">
        <v>5733</v>
      </c>
      <c r="D1149" s="126" t="s">
        <v>1819</v>
      </c>
      <c r="E1149" s="78">
        <v>10</v>
      </c>
      <c r="F1149" s="77">
        <v>10.5</v>
      </c>
      <c r="G1149" s="77">
        <v>10</v>
      </c>
      <c r="H1149" s="91">
        <f t="shared" si="152"/>
        <v>0</v>
      </c>
      <c r="I1149" s="77">
        <f t="shared" si="153"/>
        <v>0.5</v>
      </c>
      <c r="J1149" s="77">
        <f t="shared" si="154"/>
        <v>0</v>
      </c>
      <c r="K1149" s="80">
        <v>1</v>
      </c>
      <c r="M1149" s="58" t="str">
        <f t="shared" si="148"/>
        <v>Boulevard Acquisition</v>
      </c>
    </row>
    <row r="1150" spans="1:35">
      <c r="A1150" s="137">
        <v>41683</v>
      </c>
      <c r="B1150" s="73" t="s">
        <v>5734</v>
      </c>
      <c r="C1150" s="303" t="s">
        <v>5735</v>
      </c>
      <c r="D1150" s="126" t="s">
        <v>5736</v>
      </c>
      <c r="E1150" s="78">
        <v>14</v>
      </c>
      <c r="F1150" s="77">
        <v>15.75</v>
      </c>
      <c r="G1150" s="77">
        <v>14.18</v>
      </c>
      <c r="H1150" s="91">
        <f t="shared" si="152"/>
        <v>1.2857142857142836E-2</v>
      </c>
      <c r="I1150" s="77">
        <f t="shared" si="153"/>
        <v>1.75</v>
      </c>
      <c r="J1150" s="77">
        <f t="shared" si="154"/>
        <v>0.17999999999999972</v>
      </c>
      <c r="K1150" s="80">
        <v>2</v>
      </c>
      <c r="M1150" s="58" t="str">
        <f t="shared" si="148"/>
        <v>Concert Pharmaceuticals</v>
      </c>
    </row>
    <row r="1151" spans="1:35">
      <c r="A1151" s="137">
        <v>41683</v>
      </c>
      <c r="B1151" s="73" t="s">
        <v>5737</v>
      </c>
      <c r="C1151" s="160" t="s">
        <v>5738</v>
      </c>
      <c r="D1151" s="138" t="s">
        <v>5739</v>
      </c>
      <c r="E1151" s="78">
        <v>11</v>
      </c>
      <c r="F1151" s="77">
        <v>12.3</v>
      </c>
      <c r="G1151" s="77">
        <v>12.8</v>
      </c>
      <c r="H1151" s="91">
        <f t="shared" si="152"/>
        <v>0.16363636363636369</v>
      </c>
      <c r="I1151" s="77">
        <f t="shared" si="153"/>
        <v>1.3000000000000007</v>
      </c>
      <c r="J1151" s="77">
        <f t="shared" si="154"/>
        <v>1.8000000000000007</v>
      </c>
      <c r="K1151" s="80">
        <v>1</v>
      </c>
      <c r="M1151" s="58" t="str">
        <f t="shared" si="148"/>
        <v>Installed Building Products</v>
      </c>
    </row>
    <row r="1152" spans="1:35">
      <c r="A1152" s="137">
        <v>41684</v>
      </c>
      <c r="B1152" s="73" t="s">
        <v>5740</v>
      </c>
      <c r="C1152" s="160" t="s">
        <v>3762</v>
      </c>
      <c r="D1152" s="126" t="s">
        <v>5741</v>
      </c>
      <c r="E1152" s="78">
        <v>16</v>
      </c>
      <c r="F1152" s="77">
        <v>16</v>
      </c>
      <c r="G1152" s="77">
        <v>15.15</v>
      </c>
      <c r="H1152" s="91">
        <f t="shared" si="152"/>
        <v>-5.3124999999999978E-2</v>
      </c>
      <c r="I1152" s="77">
        <f t="shared" si="153"/>
        <v>0</v>
      </c>
      <c r="J1152" s="77">
        <f t="shared" si="154"/>
        <v>-0.84999999999999964</v>
      </c>
      <c r="K1152" s="80">
        <v>3</v>
      </c>
      <c r="L1152" s="81" t="s">
        <v>3006</v>
      </c>
      <c r="M1152" s="58" t="str">
        <f t="shared" si="148"/>
        <v>Inogen</v>
      </c>
    </row>
    <row r="1153" spans="1:35">
      <c r="A1153" s="137">
        <v>41691</v>
      </c>
      <c r="B1153" s="73" t="s">
        <v>5742</v>
      </c>
      <c r="C1153" s="160" t="s">
        <v>5743</v>
      </c>
      <c r="D1153" s="126" t="s">
        <v>5719</v>
      </c>
      <c r="E1153" s="78">
        <v>7</v>
      </c>
      <c r="F1153" s="77">
        <v>6</v>
      </c>
      <c r="G1153" s="77">
        <v>6.99</v>
      </c>
      <c r="H1153" s="91">
        <f t="shared" si="152"/>
        <v>-1.4285714285713982E-3</v>
      </c>
      <c r="I1153" s="77">
        <f t="shared" si="153"/>
        <v>-1</v>
      </c>
      <c r="J1153" s="77">
        <f t="shared" si="154"/>
        <v>-9.9999999999997868E-3</v>
      </c>
      <c r="K1153" s="80">
        <v>1</v>
      </c>
      <c r="M1153" s="58" t="str">
        <f t="shared" si="148"/>
        <v>Semler Scientific</v>
      </c>
    </row>
    <row r="1154" spans="1:35">
      <c r="A1154" s="137">
        <v>41697</v>
      </c>
      <c r="B1154" s="73" t="s">
        <v>5744</v>
      </c>
      <c r="C1154" s="160" t="s">
        <v>5745</v>
      </c>
      <c r="D1154" s="126" t="s">
        <v>5746</v>
      </c>
      <c r="E1154" s="78">
        <v>12</v>
      </c>
      <c r="F1154" s="77">
        <v>12.5</v>
      </c>
      <c r="G1154" s="77">
        <v>12.15</v>
      </c>
      <c r="H1154" s="91">
        <f>(G1154-E1154)/E1154</f>
        <v>1.250000000000003E-2</v>
      </c>
      <c r="I1154" s="77">
        <f>(F1154-E1154)</f>
        <v>0.5</v>
      </c>
      <c r="J1154" s="77">
        <f>G1154-E1154</f>
        <v>0.15000000000000036</v>
      </c>
      <c r="K1154" s="80">
        <v>1</v>
      </c>
      <c r="M1154" s="58" t="str">
        <f t="shared" si="148"/>
        <v>Lumenis Ltd.</v>
      </c>
    </row>
    <row r="1155" spans="1:35">
      <c r="A1155" s="137">
        <v>41698</v>
      </c>
      <c r="B1155" s="144" t="s">
        <v>5747</v>
      </c>
      <c r="C1155" s="160" t="s">
        <v>5748</v>
      </c>
      <c r="D1155" s="73" t="s">
        <v>5749</v>
      </c>
      <c r="E1155" s="78">
        <v>22</v>
      </c>
      <c r="F1155" s="77">
        <v>39</v>
      </c>
      <c r="G1155" s="77">
        <v>44</v>
      </c>
      <c r="H1155" s="91">
        <f>(G1155-E1155)/E1155</f>
        <v>1</v>
      </c>
      <c r="I1155" s="77">
        <f>(F1155-E1155)</f>
        <v>17</v>
      </c>
      <c r="J1155" s="77">
        <f>G1155-E1155</f>
        <v>22</v>
      </c>
      <c r="K1155" s="80">
        <v>3</v>
      </c>
      <c r="M1155" s="58" t="str">
        <f t="shared" ref="M1155:M1218" si="155">TRIM(B1155)</f>
        <v>Varonis Systems</v>
      </c>
    </row>
    <row r="1156" spans="1:35" s="1" customFormat="1">
      <c r="A1156" s="137">
        <v>41704</v>
      </c>
      <c r="B1156" s="141" t="s">
        <v>5750</v>
      </c>
      <c r="C1156" s="160" t="s">
        <v>5751</v>
      </c>
      <c r="D1156" s="73" t="s">
        <v>5752</v>
      </c>
      <c r="E1156" s="78">
        <v>15</v>
      </c>
      <c r="F1156" s="77">
        <v>15</v>
      </c>
      <c r="G1156" s="77">
        <v>15.65</v>
      </c>
      <c r="H1156" s="91">
        <f t="shared" ref="H1156:H1162" si="156">(G1156-E1156)/E1156</f>
        <v>4.3333333333333356E-2</v>
      </c>
      <c r="I1156" s="77">
        <f t="shared" ref="I1156:I1162" si="157">(F1156-E1156)</f>
        <v>0</v>
      </c>
      <c r="J1156" s="77">
        <f t="shared" ref="J1156:J1162" si="158">G1156-E1156</f>
        <v>0.65000000000000036</v>
      </c>
      <c r="K1156" s="80">
        <v>1</v>
      </c>
      <c r="L1156" s="81"/>
      <c r="M1156" s="58" t="str">
        <f t="shared" si="155"/>
        <v>TriplePoint Venture Growth BDC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</row>
    <row r="1157" spans="1:35" s="1" customFormat="1">
      <c r="A1157" s="137">
        <v>41705</v>
      </c>
      <c r="B1157" s="141" t="s">
        <v>5753</v>
      </c>
      <c r="C1157" s="160" t="s">
        <v>5754</v>
      </c>
      <c r="D1157" s="126" t="s">
        <v>5755</v>
      </c>
      <c r="E1157" s="78">
        <v>11</v>
      </c>
      <c r="F1157" s="77">
        <v>11.8</v>
      </c>
      <c r="G1157" s="77">
        <v>11.95</v>
      </c>
      <c r="H1157" s="91">
        <f t="shared" si="156"/>
        <v>8.6363636363636295E-2</v>
      </c>
      <c r="I1157" s="77">
        <f t="shared" si="157"/>
        <v>0.80000000000000071</v>
      </c>
      <c r="J1157" s="77">
        <f t="shared" si="158"/>
        <v>0.94999999999999929</v>
      </c>
      <c r="K1157" s="80">
        <v>2</v>
      </c>
      <c r="L1157" s="81"/>
      <c r="M1157" s="58" t="str">
        <f t="shared" si="155"/>
        <v>Aquinox Pharmaceuticals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</row>
    <row r="1158" spans="1:35">
      <c r="A1158" s="137">
        <v>41705</v>
      </c>
      <c r="B1158" s="73" t="s">
        <v>5756</v>
      </c>
      <c r="C1158" s="160" t="s">
        <v>5757</v>
      </c>
      <c r="D1158" s="126" t="s">
        <v>5758</v>
      </c>
      <c r="E1158" s="78">
        <v>16</v>
      </c>
      <c r="F1158" s="77">
        <v>27.15</v>
      </c>
      <c r="G1158" s="77">
        <v>30</v>
      </c>
      <c r="H1158" s="91">
        <f t="shared" si="156"/>
        <v>0.875</v>
      </c>
      <c r="I1158" s="77">
        <f t="shared" si="157"/>
        <v>11.149999999999999</v>
      </c>
      <c r="J1158" s="77">
        <f t="shared" si="158"/>
        <v>14</v>
      </c>
      <c r="K1158" s="80">
        <v>3</v>
      </c>
      <c r="M1158" s="58" t="str">
        <f t="shared" si="155"/>
        <v>COUPONS.com</v>
      </c>
    </row>
    <row r="1159" spans="1:35">
      <c r="A1159" s="137">
        <v>41705</v>
      </c>
      <c r="B1159" s="131" t="s">
        <v>5759</v>
      </c>
      <c r="C1159" s="160" t="s">
        <v>5760</v>
      </c>
      <c r="D1159" s="138" t="s">
        <v>5719</v>
      </c>
      <c r="E1159" s="78">
        <v>8</v>
      </c>
      <c r="F1159" s="77">
        <v>8.5299999999999994</v>
      </c>
      <c r="G1159" s="77">
        <v>8.3000000000000007</v>
      </c>
      <c r="H1159" s="91">
        <f t="shared" si="156"/>
        <v>3.7500000000000089E-2</v>
      </c>
      <c r="I1159" s="77">
        <f t="shared" si="157"/>
        <v>0.52999999999999936</v>
      </c>
      <c r="J1159" s="77">
        <f t="shared" si="158"/>
        <v>0.30000000000000071</v>
      </c>
      <c r="K1159" s="80">
        <v>1</v>
      </c>
      <c r="M1159" s="58" t="str">
        <f t="shared" si="155"/>
        <v>Recro Pharma</v>
      </c>
    </row>
    <row r="1160" spans="1:35">
      <c r="A1160" s="66">
        <v>41710</v>
      </c>
      <c r="B1160" s="67" t="s">
        <v>5761</v>
      </c>
      <c r="C1160" s="297" t="s">
        <v>5762</v>
      </c>
      <c r="D1160" s="69" t="s">
        <v>5396</v>
      </c>
      <c r="E1160" s="70">
        <v>12</v>
      </c>
      <c r="F1160" s="71">
        <v>12.85</v>
      </c>
      <c r="G1160" s="71">
        <v>14.3</v>
      </c>
      <c r="H1160" s="119">
        <f t="shared" si="156"/>
        <v>0.19166666666666674</v>
      </c>
      <c r="I1160" s="71">
        <f t="shared" si="157"/>
        <v>0.84999999999999964</v>
      </c>
      <c r="J1160" s="71">
        <f t="shared" si="158"/>
        <v>2.3000000000000007</v>
      </c>
      <c r="K1160" s="120">
        <v>2</v>
      </c>
      <c r="L1160" s="123"/>
      <c r="M1160" s="58" t="str">
        <f t="shared" si="155"/>
        <v>Achaogen</v>
      </c>
    </row>
    <row r="1161" spans="1:35">
      <c r="A1161" s="66">
        <v>41711</v>
      </c>
      <c r="B1161" s="67" t="s">
        <v>5763</v>
      </c>
      <c r="C1161" s="297" t="s">
        <v>5853</v>
      </c>
      <c r="D1161" s="122" t="s">
        <v>5490</v>
      </c>
      <c r="E1161" s="70">
        <v>12</v>
      </c>
      <c r="F1161" s="71">
        <v>14.6</v>
      </c>
      <c r="G1161" s="71">
        <v>14.4</v>
      </c>
      <c r="H1161" s="119">
        <f t="shared" si="156"/>
        <v>0.20000000000000004</v>
      </c>
      <c r="I1161" s="71">
        <f t="shared" si="157"/>
        <v>2.5999999999999996</v>
      </c>
      <c r="J1161" s="71">
        <f t="shared" si="158"/>
        <v>2.4000000000000004</v>
      </c>
      <c r="K1161" s="120">
        <v>1</v>
      </c>
      <c r="L1161" s="81" t="s">
        <v>3006</v>
      </c>
      <c r="M1161" s="58" t="str">
        <f t="shared" si="155"/>
        <v>Dipexium Pharmaceuticals</v>
      </c>
    </row>
    <row r="1162" spans="1:35">
      <c r="A1162" s="66">
        <v>41711</v>
      </c>
      <c r="B1162" s="67" t="s">
        <v>5764</v>
      </c>
      <c r="C1162" s="297" t="s">
        <v>5765</v>
      </c>
      <c r="D1162" s="69" t="s">
        <v>4081</v>
      </c>
      <c r="E1162" s="70">
        <v>13.5</v>
      </c>
      <c r="F1162" s="71">
        <v>17</v>
      </c>
      <c r="G1162" s="71">
        <v>14.31</v>
      </c>
      <c r="H1162" s="119">
        <f t="shared" si="156"/>
        <v>6.0000000000000039E-2</v>
      </c>
      <c r="I1162" s="71">
        <f t="shared" si="157"/>
        <v>3.5</v>
      </c>
      <c r="J1162" s="71">
        <f t="shared" si="158"/>
        <v>0.8100000000000005</v>
      </c>
      <c r="K1162" s="120">
        <v>1</v>
      </c>
      <c r="L1162" s="67"/>
      <c r="M1162" s="58" t="str">
        <f t="shared" si="155"/>
        <v>Galmed Pharmaceuticals</v>
      </c>
    </row>
    <row r="1163" spans="1:35">
      <c r="A1163" s="137">
        <v>41711</v>
      </c>
      <c r="B1163" s="131" t="s">
        <v>5766</v>
      </c>
      <c r="C1163" s="160" t="s">
        <v>5767</v>
      </c>
      <c r="D1163" s="138" t="s">
        <v>5633</v>
      </c>
      <c r="E1163" s="78">
        <v>16</v>
      </c>
      <c r="F1163" s="77">
        <v>37.5</v>
      </c>
      <c r="G1163" s="77">
        <v>39.799999999999997</v>
      </c>
      <c r="H1163" s="91">
        <f>(G1163-E1163)/E1163</f>
        <v>1.4874999999999998</v>
      </c>
      <c r="I1163" s="77">
        <f>(F1163-E1163)</f>
        <v>21.5</v>
      </c>
      <c r="J1163" s="77">
        <f>G1163-E1163</f>
        <v>23.799999999999997</v>
      </c>
      <c r="K1163" s="80">
        <v>3</v>
      </c>
      <c r="M1163" s="58" t="str">
        <f t="shared" si="155"/>
        <v>Castlight Health</v>
      </c>
    </row>
    <row r="1164" spans="1:35">
      <c r="A1164" s="137">
        <v>41717</v>
      </c>
      <c r="B1164" s="145" t="s">
        <v>5768</v>
      </c>
      <c r="C1164" s="160" t="s">
        <v>5769</v>
      </c>
      <c r="D1164" s="126" t="s">
        <v>5770</v>
      </c>
      <c r="E1164" s="78">
        <v>17</v>
      </c>
      <c r="F1164" s="77">
        <v>31</v>
      </c>
      <c r="G1164" s="77">
        <v>24.04</v>
      </c>
      <c r="H1164" s="91">
        <f>(G1164-E1164)/E1164</f>
        <v>0.41411764705882348</v>
      </c>
      <c r="I1164" s="77">
        <f>(F1164-E1164)</f>
        <v>14</v>
      </c>
      <c r="J1164" s="77">
        <f>G1164-E1164</f>
        <v>7.0399999999999991</v>
      </c>
      <c r="K1164" s="80">
        <v>3</v>
      </c>
      <c r="M1164" s="58" t="str">
        <f t="shared" si="155"/>
        <v>Paylocity Holding</v>
      </c>
    </row>
    <row r="1165" spans="1:35" s="1" customFormat="1">
      <c r="A1165" s="137">
        <v>41718</v>
      </c>
      <c r="B1165" s="73" t="s">
        <v>5771</v>
      </c>
      <c r="C1165" s="160" t="s">
        <v>5772</v>
      </c>
      <c r="D1165" s="73" t="s">
        <v>5773</v>
      </c>
      <c r="E1165" s="78">
        <v>17</v>
      </c>
      <c r="F1165" s="77">
        <v>22.9</v>
      </c>
      <c r="G1165" s="77">
        <v>26.69</v>
      </c>
      <c r="H1165" s="91">
        <f>(G1165-E1165)/E1165</f>
        <v>0.57000000000000006</v>
      </c>
      <c r="I1165" s="77">
        <f>(F1165-E1165)</f>
        <v>5.8999999999999986</v>
      </c>
      <c r="J1165" s="77">
        <f>G1165-E1165</f>
        <v>9.6900000000000013</v>
      </c>
      <c r="K1165" s="80">
        <v>3</v>
      </c>
      <c r="L1165" s="81"/>
      <c r="M1165" s="58" t="str">
        <f t="shared" si="155"/>
        <v>Akebia Therapeutics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</row>
    <row r="1166" spans="1:35" s="1" customFormat="1">
      <c r="A1166" s="137">
        <v>41718</v>
      </c>
      <c r="B1166" s="73" t="s">
        <v>5774</v>
      </c>
      <c r="C1166" s="160" t="s">
        <v>5775</v>
      </c>
      <c r="D1166" s="138" t="s">
        <v>5776</v>
      </c>
      <c r="E1166" s="78">
        <v>14</v>
      </c>
      <c r="F1166" s="77">
        <v>16</v>
      </c>
      <c r="G1166" s="77">
        <v>17.27</v>
      </c>
      <c r="H1166" s="91">
        <f>(G1166-E1166)/E1166</f>
        <v>0.23357142857142854</v>
      </c>
      <c r="I1166" s="77">
        <f>(F1166-E1166)</f>
        <v>2</v>
      </c>
      <c r="J1166" s="77">
        <f>G1166-E1166</f>
        <v>3.2699999999999996</v>
      </c>
      <c r="K1166" s="80">
        <v>3</v>
      </c>
      <c r="L1166" s="81"/>
      <c r="M1166" s="58" t="str">
        <f t="shared" si="155"/>
        <v>MediWound Ltd.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</row>
    <row r="1167" spans="1:35" s="1" customFormat="1">
      <c r="A1167" s="137">
        <v>41718</v>
      </c>
      <c r="B1167" s="73" t="s">
        <v>5777</v>
      </c>
      <c r="C1167" s="160" t="s">
        <v>5778</v>
      </c>
      <c r="D1167" s="73" t="s">
        <v>5779</v>
      </c>
      <c r="E1167" s="78">
        <v>13</v>
      </c>
      <c r="F1167" s="77">
        <v>16.25</v>
      </c>
      <c r="G1167" s="77">
        <v>15.17</v>
      </c>
      <c r="H1167" s="91">
        <f>(G1167-E1167)/E1167</f>
        <v>0.16692307692307692</v>
      </c>
      <c r="I1167" s="77">
        <f>(F1167-E1167)</f>
        <v>3.25</v>
      </c>
      <c r="J1167" s="77">
        <f>G1167-E1167</f>
        <v>2.17</v>
      </c>
      <c r="K1167" s="80">
        <v>3</v>
      </c>
      <c r="L1167" s="81"/>
      <c r="M1167" s="58" t="str">
        <f t="shared" si="155"/>
        <v>Q2 Holdings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</row>
    <row r="1168" spans="1:35" s="1" customFormat="1">
      <c r="A1168" s="137">
        <v>41719</v>
      </c>
      <c r="B1168" s="73" t="s">
        <v>5780</v>
      </c>
      <c r="C1168" s="160" t="s">
        <v>5781</v>
      </c>
      <c r="D1168" s="138" t="s">
        <v>5782</v>
      </c>
      <c r="E1168" s="78">
        <v>15</v>
      </c>
      <c r="F1168" s="77">
        <v>13.75</v>
      </c>
      <c r="G1168" s="77">
        <v>16.21</v>
      </c>
      <c r="H1168" s="91">
        <f t="shared" ref="H1168:H1175" si="159">(G1168-E1168)/E1168</f>
        <v>8.066666666666672E-2</v>
      </c>
      <c r="I1168" s="77">
        <f t="shared" ref="I1168:I1175" si="160">(F1168-E1168)</f>
        <v>-1.25</v>
      </c>
      <c r="J1168" s="77">
        <f t="shared" ref="J1168:J1175" si="161">G1168-E1168</f>
        <v>1.2100000000000009</v>
      </c>
      <c r="K1168" s="80">
        <v>3</v>
      </c>
      <c r="L1168" s="81"/>
      <c r="M1168" s="58" t="str">
        <f t="shared" si="155"/>
        <v>A10 Networks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</row>
    <row r="1169" spans="1:35" s="1" customFormat="1">
      <c r="A1169" s="137">
        <v>41719</v>
      </c>
      <c r="B1169" s="73" t="s">
        <v>5783</v>
      </c>
      <c r="C1169" s="160" t="s">
        <v>5784</v>
      </c>
      <c r="D1169" s="146" t="s">
        <v>5785</v>
      </c>
      <c r="E1169" s="78">
        <v>13</v>
      </c>
      <c r="F1169" s="77">
        <v>17.5</v>
      </c>
      <c r="G1169" s="77">
        <v>17</v>
      </c>
      <c r="H1169" s="91">
        <f t="shared" si="159"/>
        <v>0.30769230769230771</v>
      </c>
      <c r="I1169" s="77">
        <f t="shared" si="160"/>
        <v>4.5</v>
      </c>
      <c r="J1169" s="77">
        <f t="shared" si="161"/>
        <v>4</v>
      </c>
      <c r="K1169" s="80">
        <v>2</v>
      </c>
      <c r="L1169" s="81"/>
      <c r="M1169" s="58" t="str">
        <f t="shared" si="155"/>
        <v>Amber Road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</row>
    <row r="1170" spans="1:35" s="1" customFormat="1">
      <c r="A1170" s="137">
        <v>41719</v>
      </c>
      <c r="B1170" s="73" t="s">
        <v>5786</v>
      </c>
      <c r="C1170" s="160" t="s">
        <v>5787</v>
      </c>
      <c r="D1170" s="138" t="s">
        <v>5788</v>
      </c>
      <c r="E1170" s="78">
        <v>16</v>
      </c>
      <c r="F1170" s="77">
        <v>21</v>
      </c>
      <c r="G1170" s="77">
        <v>20</v>
      </c>
      <c r="H1170" s="91">
        <f t="shared" si="159"/>
        <v>0.25</v>
      </c>
      <c r="I1170" s="77">
        <f t="shared" si="160"/>
        <v>5</v>
      </c>
      <c r="J1170" s="77">
        <f t="shared" si="161"/>
        <v>4</v>
      </c>
      <c r="K1170" s="80">
        <v>3</v>
      </c>
      <c r="L1170" s="81"/>
      <c r="M1170" s="58" t="str">
        <f t="shared" si="155"/>
        <v>Borderfree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</row>
    <row r="1171" spans="1:35" s="1" customFormat="1">
      <c r="A1171" s="137">
        <v>41719</v>
      </c>
      <c r="B1171" s="73" t="s">
        <v>5789</v>
      </c>
      <c r="C1171" s="160" t="s">
        <v>5790</v>
      </c>
      <c r="D1171" s="147" t="s">
        <v>2585</v>
      </c>
      <c r="E1171" s="78">
        <v>7.25</v>
      </c>
      <c r="F1171" s="77">
        <v>8.32</v>
      </c>
      <c r="G1171" s="77">
        <v>7.25</v>
      </c>
      <c r="H1171" s="91">
        <f t="shared" si="159"/>
        <v>0</v>
      </c>
      <c r="I1171" s="77">
        <f t="shared" si="160"/>
        <v>1.0700000000000003</v>
      </c>
      <c r="J1171" s="77">
        <f t="shared" si="161"/>
        <v>0</v>
      </c>
      <c r="K1171" s="80">
        <v>1</v>
      </c>
      <c r="L1171" s="81"/>
      <c r="M1171" s="58" t="str">
        <f t="shared" si="155"/>
        <v>Ruthigen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</row>
    <row r="1172" spans="1:35" s="1" customFormat="1">
      <c r="A1172" s="137">
        <v>41719</v>
      </c>
      <c r="B1172" s="73" t="s">
        <v>5791</v>
      </c>
      <c r="C1172" s="160" t="s">
        <v>5792</v>
      </c>
      <c r="D1172" s="73" t="s">
        <v>5793</v>
      </c>
      <c r="E1172" s="78">
        <v>16</v>
      </c>
      <c r="F1172" s="77">
        <v>16.05</v>
      </c>
      <c r="G1172" s="77">
        <v>16</v>
      </c>
      <c r="H1172" s="91">
        <f t="shared" si="159"/>
        <v>0</v>
      </c>
      <c r="I1172" s="77">
        <f t="shared" si="160"/>
        <v>5.0000000000000711E-2</v>
      </c>
      <c r="J1172" s="77">
        <f t="shared" si="161"/>
        <v>0</v>
      </c>
      <c r="K1172" s="80">
        <v>1</v>
      </c>
      <c r="L1172" s="81"/>
      <c r="M1172" s="58" t="str">
        <f t="shared" si="155"/>
        <v>TPG Specialty Lending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</row>
    <row r="1173" spans="1:35" s="1" customFormat="1">
      <c r="A1173" s="137">
        <v>41719</v>
      </c>
      <c r="B1173" s="73" t="s">
        <v>5794</v>
      </c>
      <c r="C1173" s="160" t="s">
        <v>5795</v>
      </c>
      <c r="D1173" s="138" t="s">
        <v>5796</v>
      </c>
      <c r="E1173" s="78">
        <v>21</v>
      </c>
      <c r="F1173" s="77">
        <v>28</v>
      </c>
      <c r="G1173" s="77">
        <v>31.37</v>
      </c>
      <c r="H1173" s="91">
        <f t="shared" si="159"/>
        <v>0.49380952380952386</v>
      </c>
      <c r="I1173" s="77">
        <f t="shared" si="160"/>
        <v>7</v>
      </c>
      <c r="J1173" s="77">
        <f t="shared" si="161"/>
        <v>10.370000000000001</v>
      </c>
      <c r="K1173" s="80">
        <v>3</v>
      </c>
      <c r="L1173" s="81"/>
      <c r="M1173" s="58" t="str">
        <f t="shared" si="155"/>
        <v>Versartis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</row>
    <row r="1174" spans="1:35" s="1" customFormat="1">
      <c r="A1174" s="137">
        <v>41724</v>
      </c>
      <c r="B1174" s="73" t="s">
        <v>5797</v>
      </c>
      <c r="C1174" s="160" t="s">
        <v>5798</v>
      </c>
      <c r="D1174" s="124" t="s">
        <v>5799</v>
      </c>
      <c r="E1174" s="78">
        <v>22.5</v>
      </c>
      <c r="F1174" s="77">
        <v>20.5</v>
      </c>
      <c r="G1174" s="77">
        <v>19</v>
      </c>
      <c r="H1174" s="119">
        <f t="shared" si="159"/>
        <v>-0.15555555555555556</v>
      </c>
      <c r="I1174" s="71">
        <f t="shared" si="160"/>
        <v>-2</v>
      </c>
      <c r="J1174" s="71">
        <f t="shared" si="161"/>
        <v>-3.5</v>
      </c>
      <c r="K1174" s="120">
        <v>3</v>
      </c>
      <c r="L1174" s="81" t="s">
        <v>3006</v>
      </c>
      <c r="M1174" s="58" t="str">
        <f t="shared" si="155"/>
        <v>King Digital Entertainment plc (KING)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</row>
    <row r="1175" spans="1:35" s="1" customFormat="1">
      <c r="A1175" s="137">
        <v>41724</v>
      </c>
      <c r="B1175" s="73" t="s">
        <v>5800</v>
      </c>
      <c r="C1175" s="160" t="s">
        <v>5801</v>
      </c>
      <c r="D1175" s="124" t="s">
        <v>5802</v>
      </c>
      <c r="E1175" s="78">
        <v>16</v>
      </c>
      <c r="F1175" s="77">
        <v>17.5</v>
      </c>
      <c r="G1175" s="77">
        <v>18</v>
      </c>
      <c r="H1175" s="119">
        <f t="shared" si="159"/>
        <v>0.125</v>
      </c>
      <c r="I1175" s="71">
        <f t="shared" si="160"/>
        <v>1.5</v>
      </c>
      <c r="J1175" s="71">
        <f t="shared" si="161"/>
        <v>2</v>
      </c>
      <c r="K1175" s="120">
        <v>3</v>
      </c>
      <c r="L1175" s="67"/>
      <c r="M1175" s="58" t="str">
        <f t="shared" si="155"/>
        <v>Nord Anglia Education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</row>
    <row r="1176" spans="1:35" s="1" customFormat="1">
      <c r="A1176" s="137">
        <v>41725</v>
      </c>
      <c r="B1176" s="73" t="s">
        <v>5803</v>
      </c>
      <c r="C1176" s="160" t="s">
        <v>5804</v>
      </c>
      <c r="D1176" s="126" t="s">
        <v>5805</v>
      </c>
      <c r="E1176" s="78">
        <v>12</v>
      </c>
      <c r="F1176" s="77">
        <v>12.75</v>
      </c>
      <c r="G1176" s="77">
        <v>14.76</v>
      </c>
      <c r="H1176" s="91">
        <f>(G1176-E1176)/E1176</f>
        <v>0.22999999999999998</v>
      </c>
      <c r="I1176" s="77">
        <f>(F1176-E1176)</f>
        <v>0.75</v>
      </c>
      <c r="J1176" s="77">
        <f>G1176-E1176</f>
        <v>2.76</v>
      </c>
      <c r="K1176" s="80">
        <v>2</v>
      </c>
      <c r="L1176" s="81"/>
      <c r="M1176" s="58" t="str">
        <f t="shared" si="155"/>
        <v>Applied Genetic Technologies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</row>
    <row r="1177" spans="1:35" s="1" customFormat="1">
      <c r="A1177" s="137">
        <v>41725</v>
      </c>
      <c r="B1177" s="73" t="s">
        <v>5806</v>
      </c>
      <c r="C1177" s="160" t="s">
        <v>5807</v>
      </c>
      <c r="D1177" s="148" t="s">
        <v>5808</v>
      </c>
      <c r="E1177" s="78">
        <v>18</v>
      </c>
      <c r="F1177" s="77">
        <v>20</v>
      </c>
      <c r="G1177" s="77">
        <v>20.6</v>
      </c>
      <c r="H1177" s="91">
        <f>(G1177-E1177)/E1177</f>
        <v>0.14444444444444451</v>
      </c>
      <c r="I1177" s="77">
        <f>(F1177-E1177)</f>
        <v>2</v>
      </c>
      <c r="J1177" s="77">
        <f>G1177-E1177</f>
        <v>2.6000000000000014</v>
      </c>
      <c r="K1177" s="80">
        <v>2</v>
      </c>
      <c r="L1177" s="81"/>
      <c r="M1177" s="58" t="str">
        <f t="shared" si="155"/>
        <v>Square 1 Financial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</row>
    <row r="1178" spans="1:35">
      <c r="A1178" s="137">
        <v>41725</v>
      </c>
      <c r="B1178" s="73" t="s">
        <v>5809</v>
      </c>
      <c r="C1178" s="160" t="s">
        <v>5810</v>
      </c>
      <c r="D1178" s="149" t="s">
        <v>5811</v>
      </c>
      <c r="E1178" s="78">
        <v>16</v>
      </c>
      <c r="F1178" s="77">
        <v>18.5</v>
      </c>
      <c r="G1178" s="77">
        <v>19.100000000000001</v>
      </c>
      <c r="H1178" s="119">
        <f>(G1178-E1178)/E1178</f>
        <v>0.19375000000000009</v>
      </c>
      <c r="I1178" s="71">
        <f>(F1178-E1178)</f>
        <v>2.5</v>
      </c>
      <c r="J1178" s="71">
        <f>G1178-E1178</f>
        <v>3.1000000000000014</v>
      </c>
      <c r="K1178" s="120">
        <v>3</v>
      </c>
      <c r="M1178" s="58" t="str">
        <f t="shared" si="155"/>
        <v>TriNet Group</v>
      </c>
    </row>
    <row r="1179" spans="1:35" s="1" customFormat="1">
      <c r="A1179" s="137">
        <v>41726</v>
      </c>
      <c r="B1179" s="73" t="s">
        <v>5812</v>
      </c>
      <c r="C1179" s="160" t="s">
        <v>5813</v>
      </c>
      <c r="D1179" s="124" t="s">
        <v>5814</v>
      </c>
      <c r="E1179" s="78">
        <v>13</v>
      </c>
      <c r="F1179" s="77">
        <v>13</v>
      </c>
      <c r="G1179" s="77">
        <v>13.98</v>
      </c>
      <c r="H1179" s="119">
        <f t="shared" ref="H1179:H1197" si="162">(G1179-E1179)/E1179</f>
        <v>7.5384615384615411E-2</v>
      </c>
      <c r="I1179" s="71">
        <f t="shared" ref="I1179:I1197" si="163">(F1179-E1179)</f>
        <v>0</v>
      </c>
      <c r="J1179" s="71">
        <f t="shared" ref="J1179:J1197" si="164">G1179-E1179</f>
        <v>0.98000000000000043</v>
      </c>
      <c r="K1179" s="120">
        <v>3</v>
      </c>
      <c r="L1179" s="81" t="s">
        <v>3006</v>
      </c>
      <c r="M1179" s="58" t="str">
        <f t="shared" si="155"/>
        <v>2U, Inc.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</row>
    <row r="1180" spans="1:35" s="1" customFormat="1">
      <c r="A1180" s="137">
        <v>41726</v>
      </c>
      <c r="B1180" s="73" t="s">
        <v>5815</v>
      </c>
      <c r="C1180" s="160" t="s">
        <v>5816</v>
      </c>
      <c r="D1180" s="136" t="s">
        <v>5817</v>
      </c>
      <c r="E1180" s="78">
        <v>10</v>
      </c>
      <c r="F1180" s="77">
        <v>8.9499999999999993</v>
      </c>
      <c r="G1180" s="77">
        <v>10</v>
      </c>
      <c r="H1180" s="119">
        <f t="shared" si="162"/>
        <v>0</v>
      </c>
      <c r="I1180" s="71">
        <f t="shared" si="163"/>
        <v>-1.0500000000000007</v>
      </c>
      <c r="J1180" s="71">
        <f t="shared" si="164"/>
        <v>0</v>
      </c>
      <c r="K1180" s="120">
        <v>3</v>
      </c>
      <c r="L1180" s="81" t="s">
        <v>3006</v>
      </c>
      <c r="M1180" s="58" t="str">
        <f t="shared" si="155"/>
        <v>Aerohive Networks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</row>
    <row r="1181" spans="1:35" s="1" customFormat="1">
      <c r="A1181" s="137">
        <v>41726</v>
      </c>
      <c r="B1181" s="73" t="s">
        <v>5818</v>
      </c>
      <c r="C1181" s="160" t="s">
        <v>5819</v>
      </c>
      <c r="D1181" s="149" t="s">
        <v>3592</v>
      </c>
      <c r="E1181" s="78">
        <v>14.5</v>
      </c>
      <c r="F1181" s="77">
        <v>14.58</v>
      </c>
      <c r="G1181" s="77">
        <v>14.55</v>
      </c>
      <c r="H1181" s="119">
        <f t="shared" si="162"/>
        <v>3.4482758620690145E-3</v>
      </c>
      <c r="I1181" s="71">
        <f t="shared" si="163"/>
        <v>8.0000000000000071E-2</v>
      </c>
      <c r="J1181" s="71">
        <f t="shared" si="164"/>
        <v>5.0000000000000711E-2</v>
      </c>
      <c r="K1181" s="120">
        <v>1</v>
      </c>
      <c r="L1181" s="81"/>
      <c r="M1181" s="58" t="str">
        <f t="shared" si="155"/>
        <v>Bluerock Residential Growth REIT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</row>
    <row r="1182" spans="1:35" s="1" customFormat="1">
      <c r="A1182" s="137">
        <v>41726</v>
      </c>
      <c r="B1182" s="73" t="s">
        <v>5820</v>
      </c>
      <c r="C1182" s="160" t="s">
        <v>5821</v>
      </c>
      <c r="D1182" s="124" t="s">
        <v>5822</v>
      </c>
      <c r="E1182" s="78">
        <v>28</v>
      </c>
      <c r="F1182" s="77">
        <v>30.1</v>
      </c>
      <c r="G1182" s="77">
        <v>29.5</v>
      </c>
      <c r="H1182" s="119">
        <f t="shared" si="162"/>
        <v>5.3571428571428568E-2</v>
      </c>
      <c r="I1182" s="71">
        <f t="shared" si="163"/>
        <v>2.1000000000000014</v>
      </c>
      <c r="J1182" s="71">
        <f t="shared" si="164"/>
        <v>1.5</v>
      </c>
      <c r="K1182" s="120">
        <v>2</v>
      </c>
      <c r="L1182" s="81"/>
      <c r="M1182" s="58" t="str">
        <f t="shared" si="155"/>
        <v>CBS Outdoor Americas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</row>
    <row r="1183" spans="1:35">
      <c r="A1183" s="137">
        <v>41726</v>
      </c>
      <c r="B1183" s="73" t="s">
        <v>5823</v>
      </c>
      <c r="C1183" s="160" t="s">
        <v>5824</v>
      </c>
      <c r="D1183" s="126" t="s">
        <v>5825</v>
      </c>
      <c r="E1183" s="78">
        <v>6</v>
      </c>
      <c r="F1183" s="77">
        <v>9.5</v>
      </c>
      <c r="G1183" s="77">
        <v>10.58</v>
      </c>
      <c r="H1183" s="119">
        <f t="shared" si="162"/>
        <v>0.76333333333333331</v>
      </c>
      <c r="I1183" s="71">
        <f t="shared" si="163"/>
        <v>3.5</v>
      </c>
      <c r="J1183" s="71">
        <f t="shared" si="164"/>
        <v>4.58</v>
      </c>
      <c r="K1183" s="120" t="s">
        <v>5829</v>
      </c>
      <c r="M1183" s="58" t="str">
        <f t="shared" si="155"/>
        <v>Energous</v>
      </c>
    </row>
    <row r="1184" spans="1:35">
      <c r="A1184" s="137">
        <v>41726</v>
      </c>
      <c r="B1184" s="73" t="s">
        <v>5826</v>
      </c>
      <c r="C1184" s="160" t="s">
        <v>5827</v>
      </c>
      <c r="D1184" s="124" t="s">
        <v>5828</v>
      </c>
      <c r="E1184" s="78">
        <v>14</v>
      </c>
      <c r="F1184" s="77">
        <v>14.5</v>
      </c>
      <c r="G1184" s="77">
        <v>13.5</v>
      </c>
      <c r="H1184" s="119">
        <f t="shared" si="162"/>
        <v>-3.5714285714285712E-2</v>
      </c>
      <c r="I1184" s="71">
        <f t="shared" si="163"/>
        <v>0.5</v>
      </c>
      <c r="J1184" s="71">
        <f t="shared" si="164"/>
        <v>-0.5</v>
      </c>
      <c r="K1184" s="120">
        <v>3</v>
      </c>
      <c r="L1184" s="81" t="s">
        <v>3006</v>
      </c>
      <c r="M1184" s="58" t="str">
        <f t="shared" si="155"/>
        <v>Everyday Health</v>
      </c>
    </row>
    <row r="1185" spans="1:35">
      <c r="A1185" s="137">
        <v>41730</v>
      </c>
      <c r="B1185" s="73" t="s">
        <v>5830</v>
      </c>
      <c r="C1185" s="160" t="s">
        <v>5831</v>
      </c>
      <c r="D1185" s="126" t="s">
        <v>5719</v>
      </c>
      <c r="E1185" s="78">
        <v>8</v>
      </c>
      <c r="F1185" s="77">
        <v>8</v>
      </c>
      <c r="G1185" s="77">
        <v>7.95</v>
      </c>
      <c r="H1185" s="91">
        <f t="shared" si="162"/>
        <v>-6.2499999999999778E-3</v>
      </c>
      <c r="I1185" s="77">
        <f t="shared" si="163"/>
        <v>0</v>
      </c>
      <c r="J1185" s="77">
        <f t="shared" si="164"/>
        <v>-4.9999999999999822E-2</v>
      </c>
      <c r="K1185" s="80">
        <v>1</v>
      </c>
      <c r="M1185" s="58" t="str">
        <f t="shared" si="155"/>
        <v>1347 Property Insurance Holdings</v>
      </c>
    </row>
    <row r="1186" spans="1:35">
      <c r="A1186" s="137">
        <v>41731</v>
      </c>
      <c r="B1186" s="73" t="s">
        <v>5832</v>
      </c>
      <c r="C1186" s="160" t="s">
        <v>5833</v>
      </c>
      <c r="D1186" s="73" t="s">
        <v>5834</v>
      </c>
      <c r="E1186" s="78">
        <v>15</v>
      </c>
      <c r="F1186" s="77">
        <v>17.5</v>
      </c>
      <c r="G1186" s="77">
        <v>20.09</v>
      </c>
      <c r="H1186" s="91">
        <f t="shared" si="162"/>
        <v>0.33933333333333332</v>
      </c>
      <c r="I1186" s="77">
        <f t="shared" si="163"/>
        <v>2.5</v>
      </c>
      <c r="J1186" s="77">
        <f t="shared" si="164"/>
        <v>5.09</v>
      </c>
      <c r="K1186" s="80">
        <v>1</v>
      </c>
      <c r="L1186" s="81" t="s">
        <v>3006</v>
      </c>
      <c r="M1186" s="58" t="str">
        <f t="shared" si="155"/>
        <v>Rubicon Project (The)</v>
      </c>
    </row>
    <row r="1187" spans="1:35">
      <c r="A1187" s="137">
        <v>41732</v>
      </c>
      <c r="B1187" s="73" t="s">
        <v>5835</v>
      </c>
      <c r="C1187" s="160" t="s">
        <v>5836</v>
      </c>
      <c r="D1187" s="138" t="s">
        <v>5837</v>
      </c>
      <c r="E1187" s="78">
        <v>8</v>
      </c>
      <c r="F1187" s="77">
        <v>8.26</v>
      </c>
      <c r="G1187" s="77">
        <v>8</v>
      </c>
      <c r="H1187" s="91">
        <f t="shared" si="162"/>
        <v>0</v>
      </c>
      <c r="I1187" s="77">
        <f t="shared" si="163"/>
        <v>0.25999999999999979</v>
      </c>
      <c r="J1187" s="77">
        <f t="shared" si="164"/>
        <v>0</v>
      </c>
      <c r="K1187" s="80">
        <v>1</v>
      </c>
      <c r="M1187" s="58" t="str">
        <f t="shared" si="155"/>
        <v>Corium International</v>
      </c>
    </row>
    <row r="1188" spans="1:35" s="1" customFormat="1">
      <c r="A1188" s="137">
        <v>41732</v>
      </c>
      <c r="B1188" s="73" t="s">
        <v>5838</v>
      </c>
      <c r="C1188" s="160" t="s">
        <v>5839</v>
      </c>
      <c r="D1188" s="138" t="s">
        <v>5840</v>
      </c>
      <c r="E1188" s="78">
        <v>9</v>
      </c>
      <c r="F1188" s="77">
        <v>9.86</v>
      </c>
      <c r="G1188" s="77">
        <v>9.06</v>
      </c>
      <c r="H1188" s="91">
        <f t="shared" si="162"/>
        <v>6.6666666666667217E-3</v>
      </c>
      <c r="I1188" s="77">
        <f t="shared" si="163"/>
        <v>0.85999999999999943</v>
      </c>
      <c r="J1188" s="77">
        <f t="shared" si="164"/>
        <v>6.0000000000000497E-2</v>
      </c>
      <c r="K1188" s="80">
        <v>2</v>
      </c>
      <c r="L1188" s="81"/>
      <c r="M1188" s="58" t="str">
        <f t="shared" si="155"/>
        <v>Tarena International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</row>
    <row r="1189" spans="1:35" s="1" customFormat="1">
      <c r="A1189" s="137">
        <v>41733</v>
      </c>
      <c r="B1189" s="73" t="s">
        <v>5841</v>
      </c>
      <c r="C1189" s="160" t="s">
        <v>5842</v>
      </c>
      <c r="D1189" s="138" t="s">
        <v>5843</v>
      </c>
      <c r="E1189" s="78">
        <v>7</v>
      </c>
      <c r="F1189" s="77">
        <v>7.95</v>
      </c>
      <c r="G1189" s="77">
        <v>7.64</v>
      </c>
      <c r="H1189" s="91">
        <f t="shared" si="162"/>
        <v>9.1428571428571387E-2</v>
      </c>
      <c r="I1189" s="77">
        <f t="shared" si="163"/>
        <v>0.95000000000000018</v>
      </c>
      <c r="J1189" s="77">
        <f t="shared" si="164"/>
        <v>0.63999999999999968</v>
      </c>
      <c r="K1189" s="80">
        <v>1</v>
      </c>
      <c r="L1189" s="81"/>
      <c r="M1189" s="58" t="str">
        <f t="shared" si="155"/>
        <v>Five9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</row>
    <row r="1190" spans="1:35" s="1" customFormat="1">
      <c r="A1190" s="137">
        <v>41733</v>
      </c>
      <c r="B1190" s="73" t="s">
        <v>5844</v>
      </c>
      <c r="C1190" s="160" t="s">
        <v>5845</v>
      </c>
      <c r="D1190" s="138" t="s">
        <v>5846</v>
      </c>
      <c r="E1190" s="78">
        <v>26</v>
      </c>
      <c r="F1190" s="77">
        <v>40</v>
      </c>
      <c r="G1190" s="77">
        <v>34</v>
      </c>
      <c r="H1190" s="91">
        <f t="shared" si="162"/>
        <v>0.30769230769230771</v>
      </c>
      <c r="I1190" s="77">
        <f t="shared" si="163"/>
        <v>14</v>
      </c>
      <c r="J1190" s="77">
        <f t="shared" si="164"/>
        <v>8</v>
      </c>
      <c r="K1190" s="80">
        <v>2</v>
      </c>
      <c r="L1190" s="81"/>
      <c r="M1190" s="58" t="str">
        <f t="shared" si="155"/>
        <v>Grubhub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</row>
    <row r="1191" spans="1:35" s="1" customFormat="1">
      <c r="A1191" s="137">
        <v>41733</v>
      </c>
      <c r="B1191" s="73" t="s">
        <v>5847</v>
      </c>
      <c r="C1191" s="160" t="s">
        <v>5848</v>
      </c>
      <c r="D1191" s="126" t="s">
        <v>5849</v>
      </c>
      <c r="E1191" s="78">
        <v>20</v>
      </c>
      <c r="F1191" s="77">
        <v>22.18</v>
      </c>
      <c r="G1191" s="77">
        <v>23</v>
      </c>
      <c r="H1191" s="91">
        <f t="shared" si="162"/>
        <v>0.15</v>
      </c>
      <c r="I1191" s="77">
        <f t="shared" si="163"/>
        <v>2.1799999999999997</v>
      </c>
      <c r="J1191" s="77">
        <f t="shared" si="164"/>
        <v>3</v>
      </c>
      <c r="K1191" s="80">
        <v>2</v>
      </c>
      <c r="L1191" s="81"/>
      <c r="M1191" s="58" t="str">
        <f t="shared" si="155"/>
        <v>IMS Health Holdings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</row>
    <row r="1192" spans="1:35" s="1" customFormat="1">
      <c r="A1192" s="137">
        <v>41733</v>
      </c>
      <c r="B1192" s="73" t="s">
        <v>5850</v>
      </c>
      <c r="C1192" s="160" t="s">
        <v>5851</v>
      </c>
      <c r="D1192" s="138" t="s">
        <v>5852</v>
      </c>
      <c r="E1192" s="78">
        <v>19</v>
      </c>
      <c r="F1192" s="77">
        <v>25</v>
      </c>
      <c r="G1192" s="77">
        <v>23</v>
      </c>
      <c r="H1192" s="91">
        <f t="shared" si="162"/>
        <v>0.21052631578947367</v>
      </c>
      <c r="I1192" s="77">
        <f t="shared" si="163"/>
        <v>6</v>
      </c>
      <c r="J1192" s="77">
        <f t="shared" si="164"/>
        <v>4</v>
      </c>
      <c r="K1192" s="80">
        <v>3</v>
      </c>
      <c r="L1192" s="81"/>
      <c r="M1192" s="58" t="str">
        <f t="shared" si="155"/>
        <v>Opower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</row>
    <row r="1193" spans="1:35" s="1" customFormat="1">
      <c r="A1193" s="137">
        <v>41738</v>
      </c>
      <c r="B1193" s="73" t="s">
        <v>5854</v>
      </c>
      <c r="C1193" s="160" t="s">
        <v>5855</v>
      </c>
      <c r="D1193" s="138" t="s">
        <v>1753</v>
      </c>
      <c r="E1193" s="78">
        <v>14</v>
      </c>
      <c r="F1193" s="77">
        <v>16.5</v>
      </c>
      <c r="G1193" s="77">
        <v>15.2</v>
      </c>
      <c r="H1193" s="91">
        <f t="shared" si="162"/>
        <v>8.571428571428566E-2</v>
      </c>
      <c r="I1193" s="77">
        <f t="shared" si="163"/>
        <v>2.5</v>
      </c>
      <c r="J1193" s="77">
        <f t="shared" si="164"/>
        <v>1.1999999999999993</v>
      </c>
      <c r="K1193" s="80">
        <v>3</v>
      </c>
      <c r="L1193" s="81"/>
      <c r="M1193" s="58" t="str">
        <f t="shared" si="155"/>
        <v>iKang Healthcare Group</v>
      </c>
    </row>
    <row r="1194" spans="1:35" s="1" customFormat="1" ht="12.75" customHeight="1">
      <c r="A1194" s="137">
        <v>41738</v>
      </c>
      <c r="B1194" s="73" t="s">
        <v>5856</v>
      </c>
      <c r="C1194" s="160" t="s">
        <v>5857</v>
      </c>
      <c r="D1194" s="138" t="s">
        <v>5858</v>
      </c>
      <c r="E1194" s="78">
        <v>17</v>
      </c>
      <c r="F1194" s="77">
        <v>16.5</v>
      </c>
      <c r="G1194" s="77">
        <v>17.12</v>
      </c>
      <c r="H1194" s="91">
        <f t="shared" si="162"/>
        <v>7.0588235294118231E-3</v>
      </c>
      <c r="I1194" s="77">
        <f t="shared" si="163"/>
        <v>-0.5</v>
      </c>
      <c r="J1194" s="77">
        <f t="shared" si="164"/>
        <v>0.12000000000000099</v>
      </c>
      <c r="K1194" s="80">
        <v>1</v>
      </c>
      <c r="L1194" s="81"/>
      <c r="M1194" s="58" t="str">
        <f t="shared" si="155"/>
        <v>La Quinta Holdings</v>
      </c>
    </row>
    <row r="1195" spans="1:35" s="1" customFormat="1" ht="12.75" customHeight="1">
      <c r="A1195" s="137">
        <v>41739</v>
      </c>
      <c r="B1195" s="73" t="s">
        <v>5859</v>
      </c>
      <c r="C1195" s="160" t="s">
        <v>5860</v>
      </c>
      <c r="D1195" s="138" t="s">
        <v>5861</v>
      </c>
      <c r="E1195" s="78">
        <v>16</v>
      </c>
      <c r="F1195" s="77">
        <v>16.89</v>
      </c>
      <c r="G1195" s="77">
        <v>14.01</v>
      </c>
      <c r="H1195" s="91">
        <f t="shared" si="162"/>
        <v>-0.12437500000000001</v>
      </c>
      <c r="I1195" s="77">
        <f t="shared" si="163"/>
        <v>0.89000000000000057</v>
      </c>
      <c r="J1195" s="77">
        <f t="shared" si="164"/>
        <v>-1.9900000000000002</v>
      </c>
      <c r="K1195" s="80">
        <v>2</v>
      </c>
      <c r="L1195" s="81"/>
      <c r="M1195" s="58" t="str">
        <f t="shared" si="155"/>
        <v>Adamas Pharmaceuticals</v>
      </c>
    </row>
    <row r="1196" spans="1:35" s="1" customFormat="1" ht="12.75" customHeight="1">
      <c r="A1196" s="137">
        <v>41739</v>
      </c>
      <c r="B1196" s="73" t="s">
        <v>5862</v>
      </c>
      <c r="C1196" s="160" t="s">
        <v>5863</v>
      </c>
      <c r="D1196" s="138" t="s">
        <v>5864</v>
      </c>
      <c r="E1196" s="78">
        <v>25</v>
      </c>
      <c r="F1196" s="77">
        <v>24.25</v>
      </c>
      <c r="G1196" s="77">
        <v>23.98</v>
      </c>
      <c r="H1196" s="91">
        <f t="shared" si="162"/>
        <v>-4.0799999999999982E-2</v>
      </c>
      <c r="I1196" s="77">
        <f t="shared" si="163"/>
        <v>-0.75</v>
      </c>
      <c r="J1196" s="77">
        <f t="shared" si="164"/>
        <v>-1.0199999999999996</v>
      </c>
      <c r="K1196" s="80">
        <v>1</v>
      </c>
      <c r="L1196" s="81"/>
      <c r="M1196" s="58" t="str">
        <f t="shared" si="155"/>
        <v>Ally Financial</v>
      </c>
    </row>
    <row r="1197" spans="1:35" s="1" customFormat="1" ht="12.75" customHeight="1">
      <c r="A1197" s="137">
        <v>41739</v>
      </c>
      <c r="B1197" s="73" t="s">
        <v>5865</v>
      </c>
      <c r="C1197" s="160" t="s">
        <v>5866</v>
      </c>
      <c r="D1197" s="138" t="s">
        <v>5867</v>
      </c>
      <c r="E1197" s="78">
        <v>7</v>
      </c>
      <c r="F1197" s="77">
        <v>7.1</v>
      </c>
      <c r="G1197" s="77">
        <v>6.85</v>
      </c>
      <c r="H1197" s="91">
        <f t="shared" si="162"/>
        <v>-2.1428571428571481E-2</v>
      </c>
      <c r="I1197" s="77">
        <f t="shared" si="163"/>
        <v>9.9999999999999645E-2</v>
      </c>
      <c r="J1197" s="77">
        <f t="shared" si="164"/>
        <v>-0.15000000000000036</v>
      </c>
      <c r="K1197" s="80">
        <v>1</v>
      </c>
      <c r="L1197" s="81"/>
      <c r="M1197" s="58" t="str">
        <f t="shared" si="155"/>
        <v>Cerulean Pharma</v>
      </c>
    </row>
    <row r="1198" spans="1:35" s="1" customFormat="1" ht="12.75" customHeight="1">
      <c r="A1198" s="66">
        <v>41740</v>
      </c>
      <c r="B1198" s="141" t="s">
        <v>6404</v>
      </c>
      <c r="C1198" s="297" t="s">
        <v>6405</v>
      </c>
      <c r="D1198" s="126" t="s">
        <v>2592</v>
      </c>
      <c r="E1198" s="150">
        <v>5</v>
      </c>
      <c r="F1198" s="150">
        <v>5.05</v>
      </c>
      <c r="G1198" s="71">
        <v>5.05</v>
      </c>
      <c r="H1198" s="119">
        <f>(G1198-E1198)/E1198</f>
        <v>9.9999999999999638E-3</v>
      </c>
      <c r="I1198" s="71">
        <f>(F1198-E1198)</f>
        <v>4.9999999999999822E-2</v>
      </c>
      <c r="J1198" s="71">
        <f>G1198-E1198</f>
        <v>4.9999999999999822E-2</v>
      </c>
      <c r="K1198" s="120">
        <v>1</v>
      </c>
      <c r="L1198" s="68"/>
      <c r="M1198" s="58" t="str">
        <f t="shared" si="155"/>
        <v>Committed Capital Acquisition Corporation II</v>
      </c>
    </row>
    <row r="1199" spans="1:35" s="1" customFormat="1" ht="12.75" customHeight="1">
      <c r="A1199" s="137">
        <v>41740</v>
      </c>
      <c r="B1199" s="73" t="s">
        <v>5868</v>
      </c>
      <c r="C1199" s="160" t="s">
        <v>5869</v>
      </c>
      <c r="D1199" s="126" t="s">
        <v>5870</v>
      </c>
      <c r="E1199" s="78">
        <v>20</v>
      </c>
      <c r="F1199" s="77">
        <v>21.5</v>
      </c>
      <c r="G1199" s="77">
        <v>22.2</v>
      </c>
      <c r="H1199" s="91">
        <f t="shared" ref="H1199:H1212" si="165">(G1199-E1199)/E1199</f>
        <v>0.10999999999999996</v>
      </c>
      <c r="I1199" s="77">
        <f t="shared" ref="I1199:I1212" si="166">(F1199-E1199)</f>
        <v>1.5</v>
      </c>
      <c r="J1199" s="77">
        <f t="shared" ref="J1199:J1212" si="167">G1199-E1199</f>
        <v>2.1999999999999993</v>
      </c>
      <c r="K1199" s="80">
        <v>2</v>
      </c>
      <c r="L1199" s="81"/>
      <c r="M1199" s="58" t="str">
        <f t="shared" si="155"/>
        <v>Enable Midstream Partners, LP</v>
      </c>
    </row>
    <row r="1200" spans="1:35" s="1" customFormat="1" ht="12.75" customHeight="1">
      <c r="A1200" s="137">
        <v>41740</v>
      </c>
      <c r="B1200" s="73" t="s">
        <v>5871</v>
      </c>
      <c r="C1200" s="160" t="s">
        <v>5872</v>
      </c>
      <c r="D1200" s="73" t="s">
        <v>5873</v>
      </c>
      <c r="E1200" s="78">
        <v>14</v>
      </c>
      <c r="F1200" s="77">
        <v>13.75</v>
      </c>
      <c r="G1200" s="77">
        <v>12.98</v>
      </c>
      <c r="H1200" s="91">
        <f t="shared" si="165"/>
        <v>-7.2857142857142829E-2</v>
      </c>
      <c r="I1200" s="77">
        <f t="shared" si="166"/>
        <v>-0.25</v>
      </c>
      <c r="J1200" s="77">
        <f t="shared" si="167"/>
        <v>-1.0199999999999996</v>
      </c>
      <c r="K1200" s="80">
        <v>1</v>
      </c>
      <c r="L1200" s="81"/>
      <c r="M1200" s="58" t="str">
        <f t="shared" si="155"/>
        <v>Farmland Partners</v>
      </c>
    </row>
    <row r="1201" spans="1:35" s="1" customFormat="1" ht="12.75" customHeight="1">
      <c r="A1201" s="137">
        <v>41740</v>
      </c>
      <c r="B1201" s="73" t="s">
        <v>5874</v>
      </c>
      <c r="C1201" s="160" t="s">
        <v>5875</v>
      </c>
      <c r="D1201" s="138" t="s">
        <v>5876</v>
      </c>
      <c r="E1201" s="78">
        <v>15</v>
      </c>
      <c r="F1201" s="77">
        <v>16.309999999999999</v>
      </c>
      <c r="G1201" s="77">
        <v>17</v>
      </c>
      <c r="H1201" s="91">
        <f t="shared" si="165"/>
        <v>0.13333333333333333</v>
      </c>
      <c r="I1201" s="77">
        <f t="shared" si="166"/>
        <v>1.3099999999999987</v>
      </c>
      <c r="J1201" s="77">
        <f t="shared" si="167"/>
        <v>2</v>
      </c>
      <c r="K1201" s="80">
        <v>1</v>
      </c>
      <c r="L1201" s="81"/>
      <c r="M1201" s="58" t="str">
        <f t="shared" si="155"/>
        <v>Phibro Animal Health</v>
      </c>
    </row>
    <row r="1202" spans="1:35" s="1" customFormat="1">
      <c r="A1202" s="137">
        <v>41740</v>
      </c>
      <c r="B1202" s="73" t="s">
        <v>5877</v>
      </c>
      <c r="C1202" s="160" t="s">
        <v>5878</v>
      </c>
      <c r="D1202" s="138" t="s">
        <v>5879</v>
      </c>
      <c r="E1202" s="78">
        <v>15</v>
      </c>
      <c r="F1202" s="77">
        <v>25.65</v>
      </c>
      <c r="G1202" s="77">
        <v>24.72</v>
      </c>
      <c r="H1202" s="91">
        <f t="shared" si="165"/>
        <v>0.64799999999999991</v>
      </c>
      <c r="I1202" s="77">
        <f t="shared" si="166"/>
        <v>10.649999999999999</v>
      </c>
      <c r="J1202" s="77">
        <f t="shared" si="167"/>
        <v>9.7199999999999989</v>
      </c>
      <c r="K1202" s="80">
        <v>3</v>
      </c>
      <c r="L1202" s="81"/>
      <c r="M1202" s="58" t="str">
        <f t="shared" si="155"/>
        <v>Zoe's Kitchen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</row>
    <row r="1203" spans="1:35" s="1" customFormat="1">
      <c r="A1203" s="137">
        <v>41744</v>
      </c>
      <c r="B1203" s="73" t="s">
        <v>5892</v>
      </c>
      <c r="C1203" s="160" t="s">
        <v>5891</v>
      </c>
      <c r="D1203" s="151" t="s">
        <v>5890</v>
      </c>
      <c r="E1203" s="78">
        <v>12.5</v>
      </c>
      <c r="F1203" s="77">
        <v>12.5</v>
      </c>
      <c r="G1203" s="77">
        <v>12.4</v>
      </c>
      <c r="H1203" s="91">
        <f t="shared" si="165"/>
        <v>-7.9999999999999724E-3</v>
      </c>
      <c r="I1203" s="77">
        <f t="shared" si="166"/>
        <v>0</v>
      </c>
      <c r="J1203" s="77">
        <f t="shared" si="167"/>
        <v>-9.9999999999999645E-2</v>
      </c>
      <c r="K1203" s="80">
        <v>1</v>
      </c>
      <c r="L1203" s="81"/>
      <c r="M1203" s="58" t="str">
        <f t="shared" si="155"/>
        <v>City Office REIT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</row>
    <row r="1204" spans="1:35" s="1" customFormat="1">
      <c r="A1204" s="137">
        <v>41744</v>
      </c>
      <c r="B1204" s="73" t="s">
        <v>5889</v>
      </c>
      <c r="C1204" s="305" t="s">
        <v>6140</v>
      </c>
      <c r="D1204" s="151" t="s">
        <v>5888</v>
      </c>
      <c r="E1204" s="78">
        <v>15</v>
      </c>
      <c r="F1204" s="77">
        <v>17.899999999999999</v>
      </c>
      <c r="G1204" s="77">
        <v>15.35</v>
      </c>
      <c r="H1204" s="91">
        <f t="shared" si="165"/>
        <v>2.333333333333331E-2</v>
      </c>
      <c r="I1204" s="77">
        <f t="shared" si="166"/>
        <v>2.8999999999999986</v>
      </c>
      <c r="J1204" s="77">
        <f t="shared" si="167"/>
        <v>0.34999999999999964</v>
      </c>
      <c r="K1204" s="80">
        <v>1</v>
      </c>
      <c r="L1204" s="81"/>
      <c r="M1204" s="58" t="str">
        <f t="shared" si="155"/>
        <v>Paycom Software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</row>
    <row r="1205" spans="1:35">
      <c r="A1205" s="137">
        <v>41745</v>
      </c>
      <c r="B1205" s="73" t="s">
        <v>5887</v>
      </c>
      <c r="C1205" s="305" t="s">
        <v>5886</v>
      </c>
      <c r="D1205" s="151" t="s">
        <v>5885</v>
      </c>
      <c r="E1205" s="78">
        <v>25</v>
      </c>
      <c r="F1205" s="77">
        <v>27</v>
      </c>
      <c r="G1205" s="77">
        <v>26.15</v>
      </c>
      <c r="H1205" s="91">
        <f t="shared" si="165"/>
        <v>4.5999999999999944E-2</v>
      </c>
      <c r="I1205" s="77">
        <f t="shared" si="166"/>
        <v>2</v>
      </c>
      <c r="J1205" s="77">
        <f t="shared" si="167"/>
        <v>1.1499999999999986</v>
      </c>
      <c r="K1205" s="80">
        <v>1</v>
      </c>
      <c r="M1205" s="58" t="str">
        <f t="shared" si="155"/>
        <v>Moelis</v>
      </c>
    </row>
    <row r="1206" spans="1:35">
      <c r="A1206" s="137">
        <v>41745</v>
      </c>
      <c r="B1206" s="73" t="s">
        <v>5884</v>
      </c>
      <c r="C1206" s="305" t="s">
        <v>5883</v>
      </c>
      <c r="D1206" s="153" t="s">
        <v>5882</v>
      </c>
      <c r="E1206" s="78">
        <v>30</v>
      </c>
      <c r="F1206" s="77">
        <v>30</v>
      </c>
      <c r="G1206" s="77">
        <v>29.33</v>
      </c>
      <c r="H1206" s="91">
        <f t="shared" si="165"/>
        <v>-2.2333333333333389E-2</v>
      </c>
      <c r="I1206" s="77">
        <f t="shared" si="166"/>
        <v>0</v>
      </c>
      <c r="J1206" s="77">
        <f t="shared" si="167"/>
        <v>-0.67000000000000171</v>
      </c>
      <c r="K1206" s="80">
        <v>1</v>
      </c>
      <c r="M1206" s="58" t="str">
        <f t="shared" si="155"/>
        <v>Opus Bank</v>
      </c>
    </row>
    <row r="1207" spans="1:35" s="1" customFormat="1">
      <c r="A1207" s="137">
        <v>41745</v>
      </c>
      <c r="B1207" s="73" t="s">
        <v>5881</v>
      </c>
      <c r="C1207" s="305" t="s">
        <v>5880</v>
      </c>
      <c r="D1207" s="151" t="s">
        <v>2051</v>
      </c>
      <c r="E1207" s="78">
        <v>12</v>
      </c>
      <c r="F1207" s="77">
        <v>11.35</v>
      </c>
      <c r="G1207" s="77">
        <v>13.79</v>
      </c>
      <c r="H1207" s="91">
        <f t="shared" si="165"/>
        <v>0.14916666666666659</v>
      </c>
      <c r="I1207" s="77">
        <f t="shared" si="166"/>
        <v>-0.65000000000000036</v>
      </c>
      <c r="J1207" s="77">
        <f t="shared" si="167"/>
        <v>1.7899999999999991</v>
      </c>
      <c r="K1207" s="80">
        <v>1</v>
      </c>
      <c r="L1207" s="81"/>
      <c r="M1207" s="58" t="str">
        <f t="shared" si="155"/>
        <v>TriVascular Technologies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</row>
    <row r="1208" spans="1:35" s="1" customFormat="1">
      <c r="A1208" s="137">
        <v>41746</v>
      </c>
      <c r="B1208" s="73" t="s">
        <v>5893</v>
      </c>
      <c r="C1208" s="160" t="s">
        <v>5894</v>
      </c>
      <c r="D1208" s="153" t="s">
        <v>3460</v>
      </c>
      <c r="E1208" s="78">
        <v>10</v>
      </c>
      <c r="F1208" s="77">
        <v>10.8</v>
      </c>
      <c r="G1208" s="77">
        <v>11.86</v>
      </c>
      <c r="H1208" s="91">
        <f t="shared" si="165"/>
        <v>0.18599999999999994</v>
      </c>
      <c r="I1208" s="77">
        <f t="shared" si="166"/>
        <v>0.80000000000000071</v>
      </c>
      <c r="J1208" s="77">
        <f t="shared" si="167"/>
        <v>1.8599999999999994</v>
      </c>
      <c r="K1208" s="80">
        <v>1</v>
      </c>
      <c r="L1208" s="81"/>
      <c r="M1208" s="58" t="str">
        <f t="shared" si="155"/>
        <v>Leju Holdings Limited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</row>
    <row r="1209" spans="1:35" s="1" customFormat="1" ht="15" customHeight="1">
      <c r="A1209" s="137">
        <v>41746</v>
      </c>
      <c r="B1209" s="73" t="s">
        <v>5895</v>
      </c>
      <c r="C1209" s="160" t="s">
        <v>5896</v>
      </c>
      <c r="D1209" s="154" t="s">
        <v>5897</v>
      </c>
      <c r="E1209" s="78">
        <v>16</v>
      </c>
      <c r="F1209" s="77">
        <v>16.79</v>
      </c>
      <c r="G1209" s="77">
        <v>16.5</v>
      </c>
      <c r="H1209" s="91">
        <f t="shared" si="165"/>
        <v>3.125E-2</v>
      </c>
      <c r="I1209" s="77">
        <f t="shared" si="166"/>
        <v>0.78999999999999915</v>
      </c>
      <c r="J1209" s="77">
        <f t="shared" si="167"/>
        <v>0.5</v>
      </c>
      <c r="K1209" s="80">
        <v>1</v>
      </c>
      <c r="L1209" s="81"/>
      <c r="M1209" s="58" t="str">
        <f t="shared" si="155"/>
        <v>Sabre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</row>
    <row r="1210" spans="1:35" s="1" customFormat="1">
      <c r="A1210" s="137">
        <v>41746</v>
      </c>
      <c r="B1210" s="73" t="s">
        <v>5898</v>
      </c>
      <c r="C1210" s="160" t="s">
        <v>5899</v>
      </c>
      <c r="D1210" s="151" t="s">
        <v>5900</v>
      </c>
      <c r="E1210" s="78">
        <v>9.5</v>
      </c>
      <c r="F1210" s="77">
        <v>9.5</v>
      </c>
      <c r="G1210" s="77">
        <v>9.75</v>
      </c>
      <c r="H1210" s="91">
        <f t="shared" si="165"/>
        <v>2.6315789473684209E-2</v>
      </c>
      <c r="I1210" s="77">
        <f t="shared" si="166"/>
        <v>0</v>
      </c>
      <c r="J1210" s="77">
        <f t="shared" si="167"/>
        <v>0.25</v>
      </c>
      <c r="K1210" s="80">
        <v>1</v>
      </c>
      <c r="L1210" s="81"/>
      <c r="M1210" s="58" t="str">
        <f t="shared" si="155"/>
        <v>Sportsmans Warehouse Holdings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</row>
    <row r="1211" spans="1:35" s="1" customFormat="1">
      <c r="A1211" s="137">
        <v>41746</v>
      </c>
      <c r="B1211" s="73" t="s">
        <v>5901</v>
      </c>
      <c r="C1211" s="160" t="s">
        <v>5902</v>
      </c>
      <c r="D1211" s="153" t="s">
        <v>1053</v>
      </c>
      <c r="E1211" s="78">
        <v>12</v>
      </c>
      <c r="F1211" s="77">
        <v>12.25</v>
      </c>
      <c r="G1211" s="77">
        <v>12</v>
      </c>
      <c r="H1211" s="91">
        <f t="shared" si="165"/>
        <v>0</v>
      </c>
      <c r="I1211" s="77">
        <f t="shared" si="166"/>
        <v>0.25</v>
      </c>
      <c r="J1211" s="77">
        <f t="shared" si="167"/>
        <v>0</v>
      </c>
      <c r="K1211" s="80">
        <v>1</v>
      </c>
      <c r="L1211" s="81"/>
      <c r="M1211" s="58" t="str">
        <f t="shared" si="155"/>
        <v>Vital Therapies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</row>
    <row r="1212" spans="1:35" s="1" customFormat="1">
      <c r="A1212" s="137">
        <v>41746</v>
      </c>
      <c r="B1212" s="73" t="s">
        <v>5903</v>
      </c>
      <c r="C1212" s="160" t="s">
        <v>5904</v>
      </c>
      <c r="D1212" s="153" t="s">
        <v>5840</v>
      </c>
      <c r="E1212" s="78">
        <v>17</v>
      </c>
      <c r="F1212" s="77">
        <v>16.27</v>
      </c>
      <c r="G1212" s="77">
        <v>20.239999999999998</v>
      </c>
      <c r="H1212" s="91">
        <f t="shared" si="165"/>
        <v>0.19058823529411756</v>
      </c>
      <c r="I1212" s="77">
        <f t="shared" si="166"/>
        <v>-0.73000000000000043</v>
      </c>
      <c r="J1212" s="77">
        <f t="shared" si="167"/>
        <v>3.2399999999999984</v>
      </c>
      <c r="K1212" s="80">
        <v>1</v>
      </c>
      <c r="L1212" s="81"/>
      <c r="M1212" s="58" t="str">
        <f t="shared" si="155"/>
        <v>Weibo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</row>
    <row r="1213" spans="1:35" s="1" customFormat="1">
      <c r="A1213" s="137">
        <v>41754</v>
      </c>
      <c r="B1213" s="73" t="s">
        <v>5905</v>
      </c>
      <c r="C1213" s="160" t="s">
        <v>5906</v>
      </c>
      <c r="D1213" s="155" t="s">
        <v>5907</v>
      </c>
      <c r="E1213" s="78">
        <v>8</v>
      </c>
      <c r="F1213" s="77">
        <v>7.9</v>
      </c>
      <c r="G1213" s="77">
        <v>7.45</v>
      </c>
      <c r="H1213" s="91">
        <f>(G1213-E1213)/E1213</f>
        <v>-6.8749999999999978E-2</v>
      </c>
      <c r="I1213" s="77">
        <f>(F1213-E1213)</f>
        <v>-9.9999999999999645E-2</v>
      </c>
      <c r="J1213" s="77">
        <f>G1213-E1213</f>
        <v>-0.54999999999999982</v>
      </c>
      <c r="K1213" s="80">
        <v>1</v>
      </c>
      <c r="L1213" s="81"/>
      <c r="M1213" s="58" t="str">
        <f t="shared" si="155"/>
        <v>Quotient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</row>
    <row r="1214" spans="1:35" s="1" customFormat="1">
      <c r="A1214" s="137">
        <v>41761</v>
      </c>
      <c r="B1214" s="73" t="s">
        <v>5908</v>
      </c>
      <c r="C1214" s="160" t="s">
        <v>5909</v>
      </c>
      <c r="D1214" s="146" t="s">
        <v>5719</v>
      </c>
      <c r="E1214" s="78">
        <v>8</v>
      </c>
      <c r="F1214" s="77">
        <v>7.5</v>
      </c>
      <c r="G1214" s="77">
        <v>7.2</v>
      </c>
      <c r="H1214" s="91">
        <f t="shared" ref="H1214:H1240" si="168">(G1214-E1214)/E1214</f>
        <v>-9.9999999999999978E-2</v>
      </c>
      <c r="I1214" s="77">
        <f t="shared" ref="I1214:I1240" si="169">(F1214-E1214)</f>
        <v>-0.5</v>
      </c>
      <c r="J1214" s="77">
        <f t="shared" ref="J1214:J1240" si="170">G1214-E1214</f>
        <v>-0.79999999999999982</v>
      </c>
      <c r="K1214" s="80">
        <v>1</v>
      </c>
      <c r="L1214" s="81"/>
      <c r="M1214" s="58" t="str">
        <f t="shared" si="155"/>
        <v>Aldeyra Therapeutics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</row>
    <row r="1215" spans="1:35" s="1" customFormat="1">
      <c r="A1215" s="137">
        <v>41761</v>
      </c>
      <c r="B1215" s="3" t="s">
        <v>8021</v>
      </c>
      <c r="C1215" s="160" t="s">
        <v>5910</v>
      </c>
      <c r="D1215" s="138" t="s">
        <v>5911</v>
      </c>
      <c r="E1215" s="78">
        <v>19</v>
      </c>
      <c r="F1215" s="77">
        <v>18.149999999999999</v>
      </c>
      <c r="G1215" s="77">
        <v>18.600000000000001</v>
      </c>
      <c r="H1215" s="91">
        <f t="shared" si="168"/>
        <v>-2.1052631578947295E-2</v>
      </c>
      <c r="I1215" s="77">
        <f t="shared" si="169"/>
        <v>-0.85000000000000142</v>
      </c>
      <c r="J1215" s="77">
        <f t="shared" si="170"/>
        <v>-0.39999999999999858</v>
      </c>
      <c r="K1215" s="80">
        <v>1</v>
      </c>
      <c r="L1215" s="81"/>
      <c r="M1215" s="58" t="str">
        <f t="shared" si="155"/>
        <v>Ares Management, L.P.</v>
      </c>
    </row>
    <row r="1216" spans="1:35" s="1" customFormat="1">
      <c r="A1216" s="137">
        <v>41761</v>
      </c>
      <c r="B1216" s="73" t="s">
        <v>5912</v>
      </c>
      <c r="C1216" s="160" t="s">
        <v>5913</v>
      </c>
      <c r="D1216" s="156" t="s">
        <v>5914</v>
      </c>
      <c r="E1216" s="78">
        <v>11</v>
      </c>
      <c r="F1216" s="77">
        <v>12.1</v>
      </c>
      <c r="G1216" s="77">
        <v>11.05</v>
      </c>
      <c r="H1216" s="91">
        <f t="shared" si="168"/>
        <v>4.5454545454546103E-3</v>
      </c>
      <c r="I1216" s="77">
        <f t="shared" si="169"/>
        <v>1.0999999999999996</v>
      </c>
      <c r="J1216" s="77">
        <f t="shared" si="170"/>
        <v>5.0000000000000711E-2</v>
      </c>
      <c r="K1216" s="80">
        <v>1</v>
      </c>
      <c r="L1216" s="81"/>
      <c r="M1216" s="58" t="str">
        <f t="shared" si="155"/>
        <v>Papa Murphy's Holdings</v>
      </c>
    </row>
    <row r="1217" spans="1:13" s="1" customFormat="1">
      <c r="A1217" s="137">
        <v>41761</v>
      </c>
      <c r="B1217" s="73" t="s">
        <v>5915</v>
      </c>
      <c r="C1217" s="160" t="s">
        <v>5916</v>
      </c>
      <c r="D1217" s="146" t="s">
        <v>5917</v>
      </c>
      <c r="E1217" s="78">
        <v>10</v>
      </c>
      <c r="F1217" s="77">
        <v>9.65</v>
      </c>
      <c r="G1217" s="77">
        <v>9</v>
      </c>
      <c r="H1217" s="91">
        <f t="shared" si="168"/>
        <v>-0.1</v>
      </c>
      <c r="I1217" s="77">
        <f t="shared" si="169"/>
        <v>-0.34999999999999964</v>
      </c>
      <c r="J1217" s="77">
        <f t="shared" si="170"/>
        <v>-1</v>
      </c>
      <c r="K1217" s="80">
        <v>1</v>
      </c>
      <c r="L1217" s="81"/>
      <c r="M1217" s="58" t="str">
        <f t="shared" si="155"/>
        <v>SCYNEXIS</v>
      </c>
    </row>
    <row r="1218" spans="1:13" s="1" customFormat="1">
      <c r="A1218" s="137">
        <v>41766</v>
      </c>
      <c r="B1218" s="73" t="s">
        <v>5918</v>
      </c>
      <c r="C1218" s="160" t="s">
        <v>5919</v>
      </c>
      <c r="D1218" s="148" t="s">
        <v>1819</v>
      </c>
      <c r="E1218" s="78">
        <v>21</v>
      </c>
      <c r="F1218" s="77">
        <v>25.5</v>
      </c>
      <c r="G1218" s="77">
        <v>26.11</v>
      </c>
      <c r="H1218" s="91">
        <f t="shared" si="168"/>
        <v>0.24333333333333332</v>
      </c>
      <c r="I1218" s="77">
        <f t="shared" si="169"/>
        <v>4.5</v>
      </c>
      <c r="J1218" s="77">
        <f t="shared" si="170"/>
        <v>5.1099999999999994</v>
      </c>
      <c r="K1218" s="80">
        <v>3</v>
      </c>
      <c r="L1218" s="81"/>
      <c r="M1218" s="58" t="str">
        <f t="shared" si="155"/>
        <v>GasLog Partners LP</v>
      </c>
    </row>
    <row r="1219" spans="1:13" s="1" customFormat="1">
      <c r="A1219" s="137">
        <v>41767</v>
      </c>
      <c r="B1219" s="73" t="s">
        <v>5920</v>
      </c>
      <c r="C1219" s="160" t="s">
        <v>5921</v>
      </c>
      <c r="D1219" s="157" t="s">
        <v>5922</v>
      </c>
      <c r="E1219" s="78">
        <v>10</v>
      </c>
      <c r="F1219" s="77">
        <v>10.35</v>
      </c>
      <c r="G1219" s="77">
        <v>10.029999999999999</v>
      </c>
      <c r="H1219" s="91">
        <f t="shared" si="168"/>
        <v>2.9999999999999359E-3</v>
      </c>
      <c r="I1219" s="77">
        <f t="shared" si="169"/>
        <v>0.34999999999999964</v>
      </c>
      <c r="J1219" s="77">
        <f t="shared" si="170"/>
        <v>2.9999999999999361E-2</v>
      </c>
      <c r="K1219" s="80">
        <v>1</v>
      </c>
      <c r="L1219" s="81"/>
      <c r="M1219" s="58" t="str">
        <f t="shared" ref="M1219:M1282" si="171">TRIM(B1219)</f>
        <v>Alder BioPharmaceuticals</v>
      </c>
    </row>
    <row r="1220" spans="1:13" s="1" customFormat="1">
      <c r="A1220" s="137">
        <v>41767</v>
      </c>
      <c r="B1220" s="73" t="s">
        <v>5923</v>
      </c>
      <c r="C1220" s="160" t="s">
        <v>5924</v>
      </c>
      <c r="D1220" s="148" t="s">
        <v>5925</v>
      </c>
      <c r="E1220" s="78">
        <v>14</v>
      </c>
      <c r="F1220" s="77">
        <v>15.25</v>
      </c>
      <c r="G1220" s="77">
        <v>14.1</v>
      </c>
      <c r="H1220" s="91">
        <f t="shared" si="168"/>
        <v>7.1428571428571175E-3</v>
      </c>
      <c r="I1220" s="77">
        <f t="shared" si="169"/>
        <v>1.25</v>
      </c>
      <c r="J1220" s="77">
        <f t="shared" si="170"/>
        <v>9.9999999999999645E-2</v>
      </c>
      <c r="K1220" s="80">
        <v>2</v>
      </c>
      <c r="L1220" s="81"/>
      <c r="M1220" s="58" t="str">
        <f t="shared" si="171"/>
        <v>Cheetah Mobile</v>
      </c>
    </row>
    <row r="1221" spans="1:13" s="1" customFormat="1">
      <c r="A1221" s="137">
        <v>41767</v>
      </c>
      <c r="B1221" s="73" t="s">
        <v>5926</v>
      </c>
      <c r="C1221" s="160" t="s">
        <v>5927</v>
      </c>
      <c r="D1221" s="157" t="s">
        <v>5928</v>
      </c>
      <c r="E1221" s="78">
        <v>15</v>
      </c>
      <c r="F1221" s="77">
        <v>15</v>
      </c>
      <c r="G1221" s="77">
        <v>15</v>
      </c>
      <c r="H1221" s="91">
        <f t="shared" si="168"/>
        <v>0</v>
      </c>
      <c r="I1221" s="77">
        <f t="shared" si="169"/>
        <v>0</v>
      </c>
      <c r="J1221" s="77">
        <f t="shared" si="170"/>
        <v>0</v>
      </c>
      <c r="K1221" s="80">
        <v>1</v>
      </c>
      <c r="L1221" s="81"/>
      <c r="M1221" s="58" t="str">
        <f t="shared" si="171"/>
        <v>K2M Group Holdings</v>
      </c>
    </row>
    <row r="1222" spans="1:13" s="1" customFormat="1">
      <c r="A1222" s="137">
        <v>41768</v>
      </c>
      <c r="B1222" s="73" t="s">
        <v>5929</v>
      </c>
      <c r="C1222" s="160" t="s">
        <v>5930</v>
      </c>
      <c r="D1222" s="138" t="s">
        <v>5931</v>
      </c>
      <c r="E1222" s="78">
        <v>15</v>
      </c>
      <c r="F1222" s="77">
        <v>15</v>
      </c>
      <c r="G1222" s="77">
        <v>15.05</v>
      </c>
      <c r="H1222" s="91">
        <f t="shared" si="168"/>
        <v>3.3333333333333808E-3</v>
      </c>
      <c r="I1222" s="77">
        <f t="shared" si="169"/>
        <v>0</v>
      </c>
      <c r="J1222" s="77">
        <f t="shared" si="170"/>
        <v>5.0000000000000711E-2</v>
      </c>
      <c r="K1222" s="80">
        <v>1</v>
      </c>
      <c r="L1222" s="81"/>
      <c r="M1222" s="58" t="str">
        <f t="shared" si="171"/>
        <v>Alcentra Capital</v>
      </c>
    </row>
    <row r="1223" spans="1:13" s="1" customFormat="1">
      <c r="A1223" s="137">
        <v>41768</v>
      </c>
      <c r="B1223" s="73" t="s">
        <v>5932</v>
      </c>
      <c r="C1223" s="160" t="s">
        <v>5933</v>
      </c>
      <c r="D1223" s="138" t="s">
        <v>5934</v>
      </c>
      <c r="E1223" s="78">
        <v>9</v>
      </c>
      <c r="F1223" s="77">
        <v>9</v>
      </c>
      <c r="G1223" s="77">
        <v>10.07</v>
      </c>
      <c r="H1223" s="91">
        <f t="shared" si="168"/>
        <v>0.11888888888888892</v>
      </c>
      <c r="I1223" s="77">
        <f t="shared" si="169"/>
        <v>0</v>
      </c>
      <c r="J1223" s="77">
        <f t="shared" si="170"/>
        <v>1.0700000000000003</v>
      </c>
      <c r="K1223" s="80">
        <v>2</v>
      </c>
      <c r="L1223" s="81"/>
      <c r="M1223" s="58" t="str">
        <f t="shared" si="171"/>
        <v>Tuniu</v>
      </c>
    </row>
    <row r="1224" spans="1:13" s="1" customFormat="1">
      <c r="A1224" s="137">
        <v>41768</v>
      </c>
      <c r="B1224" s="73" t="s">
        <v>5935</v>
      </c>
      <c r="C1224" s="160" t="s">
        <v>5936</v>
      </c>
      <c r="D1224" s="158" t="s">
        <v>5937</v>
      </c>
      <c r="E1224" s="78">
        <v>23</v>
      </c>
      <c r="F1224" s="77">
        <v>28</v>
      </c>
      <c r="G1224" s="77">
        <v>27.68</v>
      </c>
      <c r="H1224" s="91">
        <f t="shared" si="168"/>
        <v>0.20347826086956519</v>
      </c>
      <c r="I1224" s="77">
        <f t="shared" si="169"/>
        <v>5</v>
      </c>
      <c r="J1224" s="77">
        <f t="shared" si="170"/>
        <v>4.68</v>
      </c>
      <c r="K1224" s="80">
        <v>3</v>
      </c>
      <c r="L1224" s="81"/>
      <c r="M1224" s="58" t="str">
        <f t="shared" si="171"/>
        <v>PBF Logistics LP</v>
      </c>
    </row>
    <row r="1225" spans="1:13" s="1" customFormat="1">
      <c r="A1225" s="137">
        <v>41773</v>
      </c>
      <c r="B1225" s="73" t="s">
        <v>5938</v>
      </c>
      <c r="C1225" s="160" t="s">
        <v>5939</v>
      </c>
      <c r="D1225" s="124" t="s">
        <v>5326</v>
      </c>
      <c r="E1225" s="78">
        <v>91</v>
      </c>
      <c r="F1225" s="77">
        <v>91</v>
      </c>
      <c r="G1225" s="77">
        <v>85</v>
      </c>
      <c r="H1225" s="91">
        <f t="shared" si="168"/>
        <v>-6.5934065934065936E-2</v>
      </c>
      <c r="I1225" s="77">
        <f t="shared" si="169"/>
        <v>0</v>
      </c>
      <c r="J1225" s="77">
        <f t="shared" si="170"/>
        <v>-6</v>
      </c>
      <c r="K1225" s="80">
        <v>2</v>
      </c>
      <c r="L1225" s="81" t="s">
        <v>3006</v>
      </c>
      <c r="M1225" s="58" t="str">
        <f t="shared" si="171"/>
        <v>ServisFirst Bancshares</v>
      </c>
    </row>
    <row r="1226" spans="1:13" s="1" customFormat="1">
      <c r="A1226" s="137">
        <v>41774</v>
      </c>
      <c r="B1226" s="73" t="s">
        <v>5940</v>
      </c>
      <c r="C1226" s="160" t="s">
        <v>5941</v>
      </c>
      <c r="D1226" s="124" t="s">
        <v>5942</v>
      </c>
      <c r="E1226" s="78">
        <v>9</v>
      </c>
      <c r="F1226" s="77">
        <v>11.4</v>
      </c>
      <c r="G1226" s="77">
        <v>13.43</v>
      </c>
      <c r="H1226" s="91">
        <f t="shared" si="168"/>
        <v>0.49222222222222217</v>
      </c>
      <c r="I1226" s="77">
        <f t="shared" si="169"/>
        <v>2.4000000000000004</v>
      </c>
      <c r="J1226" s="77">
        <f t="shared" si="170"/>
        <v>4.43</v>
      </c>
      <c r="K1226" s="80">
        <v>1</v>
      </c>
      <c r="L1226" s="81" t="s">
        <v>3006</v>
      </c>
      <c r="M1226" s="58" t="str">
        <f t="shared" si="171"/>
        <v>Zendesk</v>
      </c>
    </row>
    <row r="1227" spans="1:13" s="1" customFormat="1">
      <c r="A1227" s="137">
        <v>41775</v>
      </c>
      <c r="B1227" s="73" t="s">
        <v>5943</v>
      </c>
      <c r="C1227" s="160" t="s">
        <v>5944</v>
      </c>
      <c r="D1227" s="159" t="s">
        <v>5945</v>
      </c>
      <c r="E1227" s="78">
        <v>22</v>
      </c>
      <c r="F1227" s="77">
        <v>27.74</v>
      </c>
      <c r="G1227" s="77">
        <v>24.18</v>
      </c>
      <c r="H1227" s="91">
        <f t="shared" si="168"/>
        <v>9.9090909090909077E-2</v>
      </c>
      <c r="I1227" s="77">
        <f t="shared" si="169"/>
        <v>5.7399999999999984</v>
      </c>
      <c r="J1227" s="77">
        <f t="shared" si="170"/>
        <v>2.1799999999999997</v>
      </c>
      <c r="K1227" s="80">
        <v>3</v>
      </c>
      <c r="L1227" s="81"/>
      <c r="M1227" s="58" t="str">
        <f t="shared" si="171"/>
        <v>Jumei International Holding</v>
      </c>
    </row>
    <row r="1228" spans="1:13" s="1" customFormat="1">
      <c r="A1228" s="137">
        <v>41775</v>
      </c>
      <c r="B1228" s="73" t="s">
        <v>5946</v>
      </c>
      <c r="C1228" s="160" t="b">
        <v>1</v>
      </c>
      <c r="D1228" s="138" t="s">
        <v>5947</v>
      </c>
      <c r="E1228" s="78">
        <v>9</v>
      </c>
      <c r="F1228" s="77">
        <v>9.6999999999999993</v>
      </c>
      <c r="G1228" s="77">
        <v>10.06</v>
      </c>
      <c r="H1228" s="91">
        <f t="shared" si="168"/>
        <v>0.11777777777777783</v>
      </c>
      <c r="I1228" s="77">
        <f t="shared" si="169"/>
        <v>0.69999999999999929</v>
      </c>
      <c r="J1228" s="77">
        <f t="shared" si="170"/>
        <v>1.0600000000000005</v>
      </c>
      <c r="K1228" s="80">
        <v>1</v>
      </c>
      <c r="L1228" s="81"/>
      <c r="M1228" s="58" t="str">
        <f t="shared" si="171"/>
        <v>TrueCar</v>
      </c>
    </row>
    <row r="1229" spans="1:13" s="1" customFormat="1">
      <c r="A1229" s="137">
        <v>41781</v>
      </c>
      <c r="B1229" s="73" t="s">
        <v>5948</v>
      </c>
      <c r="C1229" s="160" t="s">
        <v>5949</v>
      </c>
      <c r="D1229" s="126" t="s">
        <v>1753</v>
      </c>
      <c r="E1229" s="78">
        <v>19</v>
      </c>
      <c r="F1229" s="77">
        <v>21.7</v>
      </c>
      <c r="G1229" s="77">
        <v>20.9</v>
      </c>
      <c r="H1229" s="91">
        <f t="shared" si="168"/>
        <v>9.9999999999999922E-2</v>
      </c>
      <c r="I1229" s="77">
        <f t="shared" si="169"/>
        <v>2.6999999999999993</v>
      </c>
      <c r="J1229" s="77">
        <f t="shared" si="170"/>
        <v>1.8999999999999986</v>
      </c>
      <c r="K1229" s="80">
        <v>3</v>
      </c>
      <c r="L1229" s="81"/>
      <c r="M1229" s="58" t="str">
        <f t="shared" si="171"/>
        <v>JD.com</v>
      </c>
    </row>
    <row r="1230" spans="1:13" s="1" customFormat="1">
      <c r="A1230" s="137">
        <v>41781</v>
      </c>
      <c r="B1230" s="73" t="s">
        <v>5950</v>
      </c>
      <c r="C1230" s="160" t="s">
        <v>5951</v>
      </c>
      <c r="D1230" s="138" t="s">
        <v>5952</v>
      </c>
      <c r="E1230" s="78">
        <v>13</v>
      </c>
      <c r="F1230" s="77">
        <v>15.01</v>
      </c>
      <c r="G1230" s="77">
        <v>15</v>
      </c>
      <c r="H1230" s="91">
        <f t="shared" si="168"/>
        <v>0.15384615384615385</v>
      </c>
      <c r="I1230" s="77">
        <f t="shared" si="169"/>
        <v>2.0099999999999998</v>
      </c>
      <c r="J1230" s="77">
        <f t="shared" si="170"/>
        <v>2</v>
      </c>
      <c r="K1230" s="80">
        <v>1</v>
      </c>
      <c r="L1230" s="81" t="s">
        <v>3006</v>
      </c>
      <c r="M1230" s="58" t="str">
        <f t="shared" si="171"/>
        <v>SunEdison Semiconductor</v>
      </c>
    </row>
    <row r="1231" spans="1:13" s="1" customFormat="1">
      <c r="A1231" s="137">
        <v>41782</v>
      </c>
      <c r="B1231" s="73" t="s">
        <v>5953</v>
      </c>
      <c r="C1231" s="160" t="s">
        <v>5954</v>
      </c>
      <c r="D1231" s="138" t="s">
        <v>5955</v>
      </c>
      <c r="E1231" s="78">
        <v>6</v>
      </c>
      <c r="F1231" s="77">
        <v>5.5</v>
      </c>
      <c r="G1231" s="77">
        <v>5.54</v>
      </c>
      <c r="H1231" s="91">
        <f t="shared" si="168"/>
        <v>-7.6666666666666661E-2</v>
      </c>
      <c r="I1231" s="77">
        <f t="shared" si="169"/>
        <v>-0.5</v>
      </c>
      <c r="J1231" s="77">
        <f t="shared" si="170"/>
        <v>-0.45999999999999996</v>
      </c>
      <c r="K1231" s="80">
        <v>1</v>
      </c>
      <c r="L1231" s="81"/>
      <c r="M1231" s="58" t="str">
        <f t="shared" si="171"/>
        <v>Agile Therapeutics</v>
      </c>
    </row>
    <row r="1232" spans="1:13" s="1" customFormat="1">
      <c r="A1232" s="137">
        <v>41782</v>
      </c>
      <c r="B1232" s="73" t="s">
        <v>5956</v>
      </c>
      <c r="C1232" s="160" t="s">
        <v>5957</v>
      </c>
      <c r="D1232" s="138" t="s">
        <v>1819</v>
      </c>
      <c r="E1232" s="78">
        <v>11</v>
      </c>
      <c r="F1232" s="77">
        <v>11.55</v>
      </c>
      <c r="G1232" s="77">
        <v>11.5</v>
      </c>
      <c r="H1232" s="91">
        <f t="shared" si="168"/>
        <v>4.5454545454545456E-2</v>
      </c>
      <c r="I1232" s="77">
        <f t="shared" si="169"/>
        <v>0.55000000000000071</v>
      </c>
      <c r="J1232" s="77">
        <f t="shared" si="170"/>
        <v>0.5</v>
      </c>
      <c r="K1232" s="80">
        <v>1</v>
      </c>
      <c r="L1232" s="81"/>
      <c r="M1232" s="58" t="str">
        <f t="shared" si="171"/>
        <v>Heritage Insurance Holdings</v>
      </c>
    </row>
    <row r="1233" spans="1:35" s="1" customFormat="1">
      <c r="A1233" s="137">
        <v>41782</v>
      </c>
      <c r="B1233" s="73" t="s">
        <v>5958</v>
      </c>
      <c r="C1233" s="160" t="s">
        <v>5959</v>
      </c>
      <c r="D1233" s="138" t="s">
        <v>5960</v>
      </c>
      <c r="E1233" s="78">
        <v>18.5</v>
      </c>
      <c r="F1233" s="77">
        <v>22.3</v>
      </c>
      <c r="G1233" s="77">
        <v>22.2</v>
      </c>
      <c r="H1233" s="91">
        <f t="shared" si="168"/>
        <v>0.19999999999999996</v>
      </c>
      <c r="I1233" s="77">
        <f t="shared" si="169"/>
        <v>3.8000000000000007</v>
      </c>
      <c r="J1233" s="77">
        <f t="shared" si="170"/>
        <v>3.6999999999999993</v>
      </c>
      <c r="K1233" s="80">
        <v>3</v>
      </c>
      <c r="L1233" s="81"/>
      <c r="M1233" s="58" t="str">
        <f t="shared" si="171"/>
        <v>Parsley Energy</v>
      </c>
    </row>
    <row r="1234" spans="1:35" s="1" customFormat="1">
      <c r="A1234" s="137">
        <v>41782</v>
      </c>
      <c r="B1234" s="73" t="s">
        <v>5961</v>
      </c>
      <c r="C1234" s="160" t="s">
        <v>5962</v>
      </c>
      <c r="D1234" s="138" t="s">
        <v>5963</v>
      </c>
      <c r="E1234" s="78">
        <v>4</v>
      </c>
      <c r="F1234" s="77">
        <v>4</v>
      </c>
      <c r="G1234" s="77">
        <v>4.49</v>
      </c>
      <c r="H1234" s="91">
        <f t="shared" si="168"/>
        <v>0.12250000000000005</v>
      </c>
      <c r="I1234" s="77">
        <f t="shared" si="169"/>
        <v>0</v>
      </c>
      <c r="J1234" s="77">
        <f t="shared" si="170"/>
        <v>0.49000000000000021</v>
      </c>
      <c r="K1234" s="80">
        <v>1</v>
      </c>
      <c r="L1234" s="81"/>
      <c r="M1234" s="58" t="str">
        <f t="shared" si="171"/>
        <v>Superior Drilling Products</v>
      </c>
    </row>
    <row r="1235" spans="1:35" s="1" customFormat="1">
      <c r="A1235" s="137">
        <v>41796</v>
      </c>
      <c r="B1235" s="73" t="s">
        <v>5972</v>
      </c>
      <c r="C1235" s="160" t="s">
        <v>5973</v>
      </c>
      <c r="D1235" s="138" t="s">
        <v>5796</v>
      </c>
      <c r="E1235" s="78">
        <v>43</v>
      </c>
      <c r="F1235" s="77">
        <v>55.25</v>
      </c>
      <c r="G1235" s="77">
        <v>55</v>
      </c>
      <c r="H1235" s="91">
        <f t="shared" si="168"/>
        <v>0.27906976744186046</v>
      </c>
      <c r="I1235" s="77">
        <f t="shared" si="169"/>
        <v>12.25</v>
      </c>
      <c r="J1235" s="77">
        <f t="shared" si="170"/>
        <v>12</v>
      </c>
      <c r="K1235" s="80">
        <v>3</v>
      </c>
      <c r="L1235" s="81"/>
      <c r="M1235" s="58" t="str">
        <f t="shared" si="171"/>
        <v>Arista Networks</v>
      </c>
    </row>
    <row r="1236" spans="1:35" s="1" customFormat="1">
      <c r="A1236" s="137">
        <v>41796</v>
      </c>
      <c r="B1236" s="73" t="s">
        <v>5974</v>
      </c>
      <c r="C1236" s="160" t="s">
        <v>5975</v>
      </c>
      <c r="D1236" s="138" t="s">
        <v>5755</v>
      </c>
      <c r="E1236" s="78">
        <v>8</v>
      </c>
      <c r="F1236" s="77">
        <v>8.0500000000000007</v>
      </c>
      <c r="G1236" s="77">
        <v>8.01</v>
      </c>
      <c r="H1236" s="91">
        <f t="shared" si="168"/>
        <v>1.2499999999999734E-3</v>
      </c>
      <c r="I1236" s="77">
        <f t="shared" si="169"/>
        <v>5.0000000000000711E-2</v>
      </c>
      <c r="J1236" s="77">
        <f t="shared" si="170"/>
        <v>9.9999999999997868E-3</v>
      </c>
      <c r="K1236" s="80">
        <v>1</v>
      </c>
      <c r="L1236" s="81"/>
      <c r="M1236" s="58" t="str">
        <f t="shared" si="171"/>
        <v>Radius Health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</row>
    <row r="1237" spans="1:35" s="1" customFormat="1">
      <c r="A1237" s="137">
        <v>41796</v>
      </c>
      <c r="B1237" s="73" t="s">
        <v>5976</v>
      </c>
      <c r="C1237" s="160" t="s">
        <v>5977</v>
      </c>
      <c r="D1237" s="126" t="s">
        <v>5978</v>
      </c>
      <c r="E1237" s="78">
        <v>10</v>
      </c>
      <c r="F1237" s="77">
        <v>10.8</v>
      </c>
      <c r="G1237" s="77">
        <v>10.15</v>
      </c>
      <c r="H1237" s="91">
        <f t="shared" si="168"/>
        <v>1.5000000000000036E-2</v>
      </c>
      <c r="I1237" s="77">
        <f t="shared" si="169"/>
        <v>0.80000000000000071</v>
      </c>
      <c r="J1237" s="77">
        <f t="shared" si="170"/>
        <v>0.15000000000000036</v>
      </c>
      <c r="K1237" s="80">
        <v>1</v>
      </c>
      <c r="L1237" s="81"/>
      <c r="M1237" s="58" t="str">
        <f t="shared" si="171"/>
        <v>WL Ross Holding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</row>
    <row r="1238" spans="1:35" s="1" customFormat="1">
      <c r="A1238" s="137">
        <v>41802</v>
      </c>
      <c r="B1238" s="73" t="s">
        <v>5964</v>
      </c>
      <c r="C1238" s="160" t="s">
        <v>5965</v>
      </c>
      <c r="D1238" s="138" t="s">
        <v>5966</v>
      </c>
      <c r="E1238" s="78">
        <v>9</v>
      </c>
      <c r="F1238" s="77">
        <v>10</v>
      </c>
      <c r="G1238" s="77">
        <v>11.02</v>
      </c>
      <c r="H1238" s="91">
        <f t="shared" si="168"/>
        <v>0.22444444444444439</v>
      </c>
      <c r="I1238" s="77">
        <f t="shared" si="169"/>
        <v>1</v>
      </c>
      <c r="J1238" s="77">
        <f t="shared" si="170"/>
        <v>2.0199999999999996</v>
      </c>
      <c r="K1238" s="80">
        <v>3</v>
      </c>
      <c r="L1238" s="81"/>
      <c r="M1238" s="58" t="str">
        <f t="shared" si="171"/>
        <v>Mobile Iron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</row>
    <row r="1239" spans="1:35" s="1" customFormat="1">
      <c r="A1239" s="137">
        <v>41802</v>
      </c>
      <c r="B1239" s="73" t="s">
        <v>5967</v>
      </c>
      <c r="C1239" s="160" t="s">
        <v>5968</v>
      </c>
      <c r="D1239" s="147" t="s">
        <v>5969</v>
      </c>
      <c r="E1239" s="78">
        <v>19</v>
      </c>
      <c r="F1239" s="77">
        <v>20.43</v>
      </c>
      <c r="G1239" s="77">
        <v>20.25</v>
      </c>
      <c r="H1239" s="91">
        <f t="shared" si="168"/>
        <v>6.5789473684210523E-2</v>
      </c>
      <c r="I1239" s="77">
        <f t="shared" si="169"/>
        <v>1.4299999999999997</v>
      </c>
      <c r="J1239" s="77">
        <f t="shared" si="170"/>
        <v>1.25</v>
      </c>
      <c r="K1239" s="80">
        <v>2</v>
      </c>
      <c r="L1239" s="81"/>
      <c r="M1239" s="58" t="str">
        <f t="shared" si="171"/>
        <v>Trinseo S.A.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</row>
    <row r="1240" spans="1:35" s="1" customFormat="1">
      <c r="A1240" s="137">
        <v>41802</v>
      </c>
      <c r="B1240" s="73" t="s">
        <v>5970</v>
      </c>
      <c r="C1240" s="160" t="s">
        <v>5971</v>
      </c>
      <c r="D1240" s="126" t="s">
        <v>2154</v>
      </c>
      <c r="E1240" s="78">
        <v>13.5</v>
      </c>
      <c r="F1240" s="77">
        <v>14.51</v>
      </c>
      <c r="G1240" s="77">
        <v>14.65</v>
      </c>
      <c r="H1240" s="91">
        <f t="shared" si="168"/>
        <v>8.5185185185185211E-2</v>
      </c>
      <c r="I1240" s="77">
        <f t="shared" si="169"/>
        <v>1.0099999999999998</v>
      </c>
      <c r="J1240" s="77">
        <f t="shared" si="170"/>
        <v>1.1500000000000004</v>
      </c>
      <c r="K1240" s="80">
        <v>3</v>
      </c>
      <c r="L1240" s="81"/>
      <c r="M1240" s="58" t="str">
        <f t="shared" si="171"/>
        <v>Zhaopin Ltd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</row>
    <row r="1241" spans="1:35" s="1" customFormat="1">
      <c r="A1241" s="137">
        <v>41803</v>
      </c>
      <c r="B1241" s="73" t="s">
        <v>5979</v>
      </c>
      <c r="C1241" s="160" t="s">
        <v>5980</v>
      </c>
      <c r="D1241" s="138" t="s">
        <v>5981</v>
      </c>
      <c r="E1241" s="78">
        <v>29</v>
      </c>
      <c r="F1241" s="77">
        <v>35.15</v>
      </c>
      <c r="G1241" s="77">
        <v>37</v>
      </c>
      <c r="H1241" s="91">
        <f>(G1241-E1241)/E1241</f>
        <v>0.27586206896551724</v>
      </c>
      <c r="I1241" s="77">
        <f>(F1241-E1241)</f>
        <v>6.1499999999999986</v>
      </c>
      <c r="J1241" s="77">
        <f>G1241-E1241</f>
        <v>8</v>
      </c>
      <c r="K1241" s="80">
        <v>3</v>
      </c>
      <c r="L1241" s="81"/>
      <c r="M1241" s="58" t="str">
        <f t="shared" si="171"/>
        <v>Abengoa Yield plc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</row>
    <row r="1242" spans="1:35" s="1" customFormat="1">
      <c r="A1242" s="137">
        <v>41803</v>
      </c>
      <c r="B1242" s="73" t="s">
        <v>5982</v>
      </c>
      <c r="C1242" s="160" t="s">
        <v>5983</v>
      </c>
      <c r="D1242" s="73" t="s">
        <v>5984</v>
      </c>
      <c r="E1242" s="78">
        <v>11</v>
      </c>
      <c r="F1242" s="77">
        <v>11</v>
      </c>
      <c r="G1242" s="77">
        <v>10.75</v>
      </c>
      <c r="H1242" s="91">
        <f>(G1242-E1242)/E1242</f>
        <v>-2.2727272727272728E-2</v>
      </c>
      <c r="I1242" s="77">
        <f>(F1242-E1242)</f>
        <v>0</v>
      </c>
      <c r="J1242" s="77">
        <f>G1242-E1242</f>
        <v>-0.25</v>
      </c>
      <c r="K1242" s="80">
        <v>1</v>
      </c>
      <c r="L1242" s="81"/>
      <c r="M1242" s="58" t="str">
        <f t="shared" si="171"/>
        <v>Aspen Aerogels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</row>
    <row r="1243" spans="1:35" s="1" customFormat="1">
      <c r="A1243" s="137">
        <v>41803</v>
      </c>
      <c r="B1243" s="73" t="s">
        <v>5985</v>
      </c>
      <c r="C1243" s="160" t="s">
        <v>5986</v>
      </c>
      <c r="D1243" s="73" t="s">
        <v>5987</v>
      </c>
      <c r="E1243" s="78">
        <v>19</v>
      </c>
      <c r="F1243" s="77">
        <v>21.26</v>
      </c>
      <c r="G1243" s="77">
        <v>22.16</v>
      </c>
      <c r="H1243" s="91">
        <f>(G1243-E1243)/E1243</f>
        <v>0.16631578947368422</v>
      </c>
      <c r="I1243" s="77">
        <f>(F1243-E1243)</f>
        <v>2.2600000000000016</v>
      </c>
      <c r="J1243" s="77">
        <f>G1243-E1243</f>
        <v>3.16</v>
      </c>
      <c r="K1243" s="80">
        <v>2</v>
      </c>
      <c r="L1243" s="81"/>
      <c r="M1243" s="58" t="str">
        <f t="shared" si="171"/>
        <v>Memorial Resource Development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</row>
    <row r="1244" spans="1:35" s="1" customFormat="1">
      <c r="A1244" s="137">
        <v>41808</v>
      </c>
      <c r="B1244" s="73" t="s">
        <v>5988</v>
      </c>
      <c r="C1244" s="160" t="s">
        <v>5989</v>
      </c>
      <c r="D1244" s="126" t="s">
        <v>5990</v>
      </c>
      <c r="E1244" s="78">
        <v>23</v>
      </c>
      <c r="F1244" s="77">
        <v>23</v>
      </c>
      <c r="G1244" s="77">
        <v>21.25</v>
      </c>
      <c r="H1244" s="91">
        <f t="shared" ref="H1244:H1288" si="172">(G1244-E1244)/E1244</f>
        <v>-7.6086956521739135E-2</v>
      </c>
      <c r="I1244" s="77">
        <f t="shared" ref="I1244:I1288" si="173">(F1244-E1244)</f>
        <v>0</v>
      </c>
      <c r="J1244" s="77">
        <f t="shared" ref="J1244:J1288" si="174">G1244-E1244</f>
        <v>-1.75</v>
      </c>
      <c r="K1244" s="80">
        <v>2</v>
      </c>
      <c r="L1244" s="81" t="s">
        <v>3006</v>
      </c>
      <c r="M1244" s="58" t="str">
        <f t="shared" si="171"/>
        <v>Century Communities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</row>
    <row r="1245" spans="1:35" s="1" customFormat="1">
      <c r="A1245" s="137">
        <v>41808</v>
      </c>
      <c r="B1245" s="73" t="s">
        <v>5991</v>
      </c>
      <c r="C1245" s="160" t="s">
        <v>5992</v>
      </c>
      <c r="D1245" s="126" t="s">
        <v>5993</v>
      </c>
      <c r="E1245" s="78">
        <v>20</v>
      </c>
      <c r="F1245" s="77">
        <v>20</v>
      </c>
      <c r="G1245" s="77">
        <v>19</v>
      </c>
      <c r="H1245" s="91">
        <f t="shared" si="172"/>
        <v>-0.05</v>
      </c>
      <c r="I1245" s="77">
        <f t="shared" si="173"/>
        <v>0</v>
      </c>
      <c r="J1245" s="77">
        <f t="shared" si="174"/>
        <v>-1</v>
      </c>
      <c r="K1245" s="80">
        <v>2</v>
      </c>
      <c r="L1245" s="81" t="s">
        <v>3006</v>
      </c>
      <c r="M1245" s="58" t="str">
        <f t="shared" si="171"/>
        <v>Foresight Energy LP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</row>
    <row r="1246" spans="1:35">
      <c r="A1246" s="137">
        <v>41808</v>
      </c>
      <c r="B1246" s="73" t="s">
        <v>5994</v>
      </c>
      <c r="C1246" s="160" t="s">
        <v>5995</v>
      </c>
      <c r="D1246" s="138" t="s">
        <v>3047</v>
      </c>
      <c r="E1246" s="78">
        <v>10</v>
      </c>
      <c r="F1246" s="77">
        <v>9.25</v>
      </c>
      <c r="G1246" s="77">
        <v>8.0500000000000007</v>
      </c>
      <c r="H1246" s="91">
        <f t="shared" si="172"/>
        <v>-0.19499999999999992</v>
      </c>
      <c r="I1246" s="77">
        <f t="shared" si="173"/>
        <v>-0.75</v>
      </c>
      <c r="J1246" s="77">
        <f t="shared" si="174"/>
        <v>-1.9499999999999993</v>
      </c>
      <c r="K1246" s="80">
        <v>1</v>
      </c>
      <c r="M1246" s="58" t="str">
        <f t="shared" si="171"/>
        <v>Parnell Pharmaceuticals Holdings</v>
      </c>
    </row>
    <row r="1247" spans="1:35">
      <c r="A1247" s="137">
        <v>41808</v>
      </c>
      <c r="B1247" s="73" t="s">
        <v>5996</v>
      </c>
      <c r="C1247" s="160" t="s">
        <v>5997</v>
      </c>
      <c r="D1247" s="138" t="s">
        <v>5719</v>
      </c>
      <c r="E1247" s="78">
        <v>10</v>
      </c>
      <c r="F1247" s="77">
        <v>9.25</v>
      </c>
      <c r="G1247" s="77">
        <v>9.09</v>
      </c>
      <c r="H1247" s="91">
        <f t="shared" si="172"/>
        <v>-9.1000000000000011E-2</v>
      </c>
      <c r="I1247" s="77">
        <f t="shared" si="173"/>
        <v>-0.75</v>
      </c>
      <c r="J1247" s="77">
        <f t="shared" si="174"/>
        <v>-0.91000000000000014</v>
      </c>
      <c r="K1247" s="80">
        <v>1</v>
      </c>
      <c r="M1247" s="58" t="str">
        <f t="shared" si="171"/>
        <v>Signal Genetics</v>
      </c>
    </row>
    <row r="1248" spans="1:35">
      <c r="A1248" s="137">
        <v>41808</v>
      </c>
      <c r="B1248" s="73" t="s">
        <v>5998</v>
      </c>
      <c r="C1248" s="160" t="s">
        <v>5999</v>
      </c>
      <c r="D1248" s="73" t="s">
        <v>6000</v>
      </c>
      <c r="E1248" s="78">
        <v>26</v>
      </c>
      <c r="F1248" s="77">
        <v>31.5</v>
      </c>
      <c r="G1248" s="77">
        <v>32.35</v>
      </c>
      <c r="H1248" s="91">
        <f t="shared" si="172"/>
        <v>0.24423076923076928</v>
      </c>
      <c r="I1248" s="77">
        <f t="shared" si="173"/>
        <v>5.5</v>
      </c>
      <c r="J1248" s="77">
        <f t="shared" si="174"/>
        <v>6.3500000000000014</v>
      </c>
      <c r="K1248" s="80">
        <v>3</v>
      </c>
      <c r="M1248" s="58" t="str">
        <f t="shared" si="171"/>
        <v>Viper Energy Partners LP</v>
      </c>
    </row>
    <row r="1249" spans="1:35" s="1" customFormat="1">
      <c r="A1249" s="137">
        <v>41808</v>
      </c>
      <c r="B1249" s="73" t="s">
        <v>6001</v>
      </c>
      <c r="C1249" s="160" t="s">
        <v>6002</v>
      </c>
      <c r="D1249" s="138" t="s">
        <v>2051</v>
      </c>
      <c r="E1249" s="78">
        <v>18</v>
      </c>
      <c r="F1249" s="77">
        <v>27.21</v>
      </c>
      <c r="G1249" s="77">
        <v>28.38</v>
      </c>
      <c r="H1249" s="91">
        <f t="shared" si="172"/>
        <v>0.57666666666666666</v>
      </c>
      <c r="I1249" s="77">
        <f t="shared" si="173"/>
        <v>9.2100000000000009</v>
      </c>
      <c r="J1249" s="77">
        <f t="shared" si="174"/>
        <v>10.379999999999999</v>
      </c>
      <c r="K1249" s="80">
        <v>2</v>
      </c>
      <c r="L1249" s="81"/>
      <c r="M1249" s="58" t="str">
        <f t="shared" si="171"/>
        <v>ZS Pharma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</row>
    <row r="1250" spans="1:35" s="1" customFormat="1">
      <c r="A1250" s="137">
        <v>41809</v>
      </c>
      <c r="B1250" s="73" t="s">
        <v>6003</v>
      </c>
      <c r="C1250" s="160" t="s">
        <v>6004</v>
      </c>
      <c r="D1250" s="138" t="s">
        <v>6005</v>
      </c>
      <c r="E1250" s="78">
        <v>14</v>
      </c>
      <c r="F1250" s="77">
        <v>14.5</v>
      </c>
      <c r="G1250" s="77">
        <v>14.11</v>
      </c>
      <c r="H1250" s="91">
        <f t="shared" si="172"/>
        <v>7.857142857142816E-3</v>
      </c>
      <c r="I1250" s="77">
        <f t="shared" si="173"/>
        <v>0.5</v>
      </c>
      <c r="J1250" s="77">
        <f t="shared" si="174"/>
        <v>0.10999999999999943</v>
      </c>
      <c r="K1250" s="80">
        <v>2</v>
      </c>
      <c r="L1250" s="81"/>
      <c r="M1250" s="58" t="str">
        <f t="shared" si="171"/>
        <v>Ardelyx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</row>
    <row r="1251" spans="1:35" s="1" customFormat="1">
      <c r="A1251" s="137">
        <v>41809</v>
      </c>
      <c r="B1251" s="73" t="s">
        <v>6006</v>
      </c>
      <c r="C1251" s="160" t="s">
        <v>6007</v>
      </c>
      <c r="D1251" s="126" t="s">
        <v>6008</v>
      </c>
      <c r="E1251" s="78">
        <v>24</v>
      </c>
      <c r="F1251" s="77">
        <v>26.15</v>
      </c>
      <c r="G1251" s="77">
        <v>26.7</v>
      </c>
      <c r="H1251" s="91">
        <f t="shared" si="172"/>
        <v>0.11249999999999998</v>
      </c>
      <c r="I1251" s="77">
        <f t="shared" si="173"/>
        <v>2.1499999999999986</v>
      </c>
      <c r="J1251" s="77">
        <f t="shared" si="174"/>
        <v>2.6999999999999993</v>
      </c>
      <c r="K1251" s="80">
        <v>3</v>
      </c>
      <c r="L1251" s="81"/>
      <c r="M1251" s="58" t="str">
        <f t="shared" si="171"/>
        <v>Markit Ltd.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</row>
    <row r="1252" spans="1:35" s="1" customFormat="1">
      <c r="A1252" s="137">
        <v>41809</v>
      </c>
      <c r="B1252" s="73" t="s">
        <v>6009</v>
      </c>
      <c r="C1252" s="160" t="s">
        <v>6010</v>
      </c>
      <c r="D1252" s="138" t="s">
        <v>6011</v>
      </c>
      <c r="E1252" s="78">
        <v>16</v>
      </c>
      <c r="F1252" s="77">
        <v>20</v>
      </c>
      <c r="G1252" s="77">
        <v>19.75</v>
      </c>
      <c r="H1252" s="91">
        <f t="shared" si="172"/>
        <v>0.234375</v>
      </c>
      <c r="I1252" s="77">
        <f t="shared" si="173"/>
        <v>4</v>
      </c>
      <c r="J1252" s="77">
        <f t="shared" si="174"/>
        <v>3.75</v>
      </c>
      <c r="K1252" s="80">
        <v>2</v>
      </c>
      <c r="L1252" s="81"/>
      <c r="M1252" s="58" t="str">
        <f t="shared" si="171"/>
        <v>ZAFGEN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</row>
    <row r="1253" spans="1:35" s="1" customFormat="1">
      <c r="A1253" s="137">
        <v>41810</v>
      </c>
      <c r="B1253" s="73" t="s">
        <v>6012</v>
      </c>
      <c r="C1253" s="160" t="s">
        <v>4757</v>
      </c>
      <c r="D1253" s="126" t="s">
        <v>6013</v>
      </c>
      <c r="E1253" s="78">
        <v>27</v>
      </c>
      <c r="F1253" s="77">
        <v>27</v>
      </c>
      <c r="G1253" s="77">
        <v>25.75</v>
      </c>
      <c r="H1253" s="91">
        <f t="shared" si="172"/>
        <v>-4.6296296296296294E-2</v>
      </c>
      <c r="I1253" s="77">
        <f t="shared" si="173"/>
        <v>0</v>
      </c>
      <c r="J1253" s="77">
        <f t="shared" si="174"/>
        <v>-1.25</v>
      </c>
      <c r="K1253" s="80">
        <v>2</v>
      </c>
      <c r="L1253" s="81" t="s">
        <v>3006</v>
      </c>
      <c r="M1253" s="58" t="str">
        <f t="shared" si="171"/>
        <v>Eclipse Resources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</row>
    <row r="1254" spans="1:35" s="1" customFormat="1">
      <c r="A1254" s="137">
        <v>41810</v>
      </c>
      <c r="B1254" s="73" t="s">
        <v>6014</v>
      </c>
      <c r="C1254" s="160" t="s">
        <v>6015</v>
      </c>
      <c r="D1254" s="138" t="s">
        <v>6016</v>
      </c>
      <c r="E1254" s="78">
        <v>17</v>
      </c>
      <c r="F1254" s="77">
        <v>25.45</v>
      </c>
      <c r="G1254" s="77">
        <v>29</v>
      </c>
      <c r="H1254" s="91">
        <f t="shared" si="172"/>
        <v>0.70588235294117652</v>
      </c>
      <c r="I1254" s="77">
        <f t="shared" si="173"/>
        <v>8.4499999999999993</v>
      </c>
      <c r="J1254" s="77">
        <f t="shared" si="174"/>
        <v>12</v>
      </c>
      <c r="K1254" s="80">
        <v>3</v>
      </c>
      <c r="L1254" s="81"/>
      <c r="M1254" s="58" t="str">
        <f t="shared" si="171"/>
        <v>Kite Pharma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</row>
    <row r="1255" spans="1:35" s="1" customFormat="1">
      <c r="A1255" s="137">
        <v>41814</v>
      </c>
      <c r="B1255" s="73" t="s">
        <v>6017</v>
      </c>
      <c r="C1255" s="160" t="s">
        <v>6018</v>
      </c>
      <c r="D1255" s="138" t="s">
        <v>4064</v>
      </c>
      <c r="E1255" s="78">
        <v>12</v>
      </c>
      <c r="F1255" s="77">
        <v>14.21</v>
      </c>
      <c r="G1255" s="77">
        <v>14.9</v>
      </c>
      <c r="H1255" s="91">
        <f t="shared" si="172"/>
        <v>0.2416666666666667</v>
      </c>
      <c r="I1255" s="77">
        <f t="shared" si="173"/>
        <v>2.2100000000000009</v>
      </c>
      <c r="J1255" s="77">
        <f t="shared" si="174"/>
        <v>2.9000000000000004</v>
      </c>
      <c r="K1255" s="80">
        <v>3</v>
      </c>
      <c r="L1255" s="73"/>
      <c r="M1255" s="58" t="str">
        <f t="shared" si="171"/>
        <v>Xunlei Limited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</row>
    <row r="1256" spans="1:35" s="1" customFormat="1">
      <c r="A1256" s="137">
        <v>41815</v>
      </c>
      <c r="B1256" s="73" t="s">
        <v>6019</v>
      </c>
      <c r="C1256" s="160" t="s">
        <v>6020</v>
      </c>
      <c r="D1256" s="138" t="s">
        <v>6021</v>
      </c>
      <c r="E1256" s="78">
        <v>22</v>
      </c>
      <c r="F1256" s="77">
        <v>25.16</v>
      </c>
      <c r="G1256" s="77">
        <v>25.75</v>
      </c>
      <c r="H1256" s="91">
        <f t="shared" si="172"/>
        <v>0.17045454545454544</v>
      </c>
      <c r="I1256" s="77">
        <f t="shared" si="173"/>
        <v>3.16</v>
      </c>
      <c r="J1256" s="77">
        <f t="shared" si="174"/>
        <v>3.75</v>
      </c>
      <c r="K1256" s="80">
        <v>2</v>
      </c>
      <c r="L1256" s="81"/>
      <c r="M1256" s="58" t="str">
        <f t="shared" si="171"/>
        <v>Adeptus Health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</row>
    <row r="1257" spans="1:35" s="1" customFormat="1">
      <c r="A1257" s="137">
        <v>41815</v>
      </c>
      <c r="B1257" s="73" t="s">
        <v>6022</v>
      </c>
      <c r="C1257" s="160" t="s">
        <v>6023</v>
      </c>
      <c r="D1257" s="138" t="s">
        <v>666</v>
      </c>
      <c r="E1257" s="78">
        <v>15</v>
      </c>
      <c r="F1257" s="77">
        <v>17</v>
      </c>
      <c r="G1257" s="77">
        <v>16.25</v>
      </c>
      <c r="H1257" s="91">
        <f t="shared" si="172"/>
        <v>8.3333333333333329E-2</v>
      </c>
      <c r="I1257" s="77">
        <f t="shared" si="173"/>
        <v>2</v>
      </c>
      <c r="J1257" s="77">
        <f t="shared" si="174"/>
        <v>1.25</v>
      </c>
      <c r="K1257" s="80">
        <v>3</v>
      </c>
      <c r="L1257" s="81"/>
      <c r="M1257" s="58" t="str">
        <f t="shared" si="171"/>
        <v>Imprivata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</row>
    <row r="1258" spans="1:35" s="1" customFormat="1">
      <c r="A1258" s="137">
        <v>41815</v>
      </c>
      <c r="B1258" s="73" t="s">
        <v>6024</v>
      </c>
      <c r="C1258" s="160" t="s">
        <v>6025</v>
      </c>
      <c r="D1258" s="138" t="s">
        <v>6026</v>
      </c>
      <c r="E1258" s="78">
        <v>12</v>
      </c>
      <c r="F1258" s="77">
        <v>12</v>
      </c>
      <c r="G1258" s="77">
        <v>12</v>
      </c>
      <c r="H1258" s="91">
        <f t="shared" si="172"/>
        <v>0</v>
      </c>
      <c r="I1258" s="77">
        <f t="shared" si="173"/>
        <v>0</v>
      </c>
      <c r="J1258" s="77">
        <f t="shared" si="174"/>
        <v>0</v>
      </c>
      <c r="K1258" s="80">
        <v>3</v>
      </c>
      <c r="L1258" s="81" t="s">
        <v>3006</v>
      </c>
      <c r="M1258" s="58" t="str">
        <f t="shared" si="171"/>
        <v>Materialise NV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</row>
    <row r="1259" spans="1:35" s="1" customFormat="1">
      <c r="A1259" s="137">
        <v>41815</v>
      </c>
      <c r="B1259" s="73" t="s">
        <v>6027</v>
      </c>
      <c r="C1259" s="160" t="s">
        <v>6028</v>
      </c>
      <c r="D1259" s="138" t="s">
        <v>6029</v>
      </c>
      <c r="E1259" s="78">
        <v>7</v>
      </c>
      <c r="F1259" s="77">
        <v>7</v>
      </c>
      <c r="G1259" s="77">
        <v>8.75</v>
      </c>
      <c r="H1259" s="91">
        <f t="shared" si="172"/>
        <v>0.25</v>
      </c>
      <c r="I1259" s="77">
        <f t="shared" si="173"/>
        <v>0</v>
      </c>
      <c r="J1259" s="77">
        <f t="shared" si="174"/>
        <v>1.75</v>
      </c>
      <c r="K1259" s="80">
        <v>2</v>
      </c>
      <c r="L1259" s="81"/>
      <c r="M1259" s="58" t="str">
        <f t="shared" si="171"/>
        <v>Amphastar Pharmaceuticals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</row>
    <row r="1260" spans="1:35" s="1" customFormat="1">
      <c r="A1260" s="137">
        <v>41816</v>
      </c>
      <c r="B1260" s="73" t="s">
        <v>6030</v>
      </c>
      <c r="C1260" s="160" t="s">
        <v>6031</v>
      </c>
      <c r="D1260" s="138" t="s">
        <v>4937</v>
      </c>
      <c r="E1260" s="78">
        <v>10</v>
      </c>
      <c r="F1260" s="77">
        <v>10.029999999999999</v>
      </c>
      <c r="G1260" s="77">
        <v>10.01</v>
      </c>
      <c r="H1260" s="91">
        <f t="shared" si="172"/>
        <v>9.9999999999997877E-4</v>
      </c>
      <c r="I1260" s="77">
        <f t="shared" si="173"/>
        <v>2.9999999999999361E-2</v>
      </c>
      <c r="J1260" s="77">
        <f t="shared" si="174"/>
        <v>9.9999999999997868E-3</v>
      </c>
      <c r="K1260" s="80">
        <v>1</v>
      </c>
      <c r="L1260" s="74"/>
      <c r="M1260" s="58" t="str">
        <f t="shared" si="171"/>
        <v>Garnero Group Acquisition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</row>
    <row r="1261" spans="1:35" s="1" customFormat="1">
      <c r="A1261" s="137">
        <v>41816</v>
      </c>
      <c r="B1261" s="73" t="s">
        <v>6032</v>
      </c>
      <c r="C1261" s="160" t="s">
        <v>6033</v>
      </c>
      <c r="D1261" s="138" t="s">
        <v>6034</v>
      </c>
      <c r="E1261" s="78">
        <v>24</v>
      </c>
      <c r="F1261" s="77">
        <v>28.65</v>
      </c>
      <c r="G1261" s="77">
        <v>31.34</v>
      </c>
      <c r="H1261" s="91">
        <f t="shared" si="172"/>
        <v>0.30583333333333335</v>
      </c>
      <c r="I1261" s="77">
        <f t="shared" si="173"/>
        <v>4.6499999999999986</v>
      </c>
      <c r="J1261" s="77">
        <f t="shared" si="174"/>
        <v>7.34</v>
      </c>
      <c r="K1261" s="80">
        <v>3</v>
      </c>
      <c r="L1261" s="74"/>
      <c r="M1261" s="58" t="str">
        <f t="shared" si="171"/>
        <v>GoPro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</row>
    <row r="1262" spans="1:35" s="1" customFormat="1">
      <c r="A1262" s="137">
        <v>41816</v>
      </c>
      <c r="B1262" s="73" t="s">
        <v>6035</v>
      </c>
      <c r="C1262" s="160" t="s">
        <v>6036</v>
      </c>
      <c r="D1262" s="73" t="s">
        <v>6037</v>
      </c>
      <c r="E1262" s="78">
        <v>17</v>
      </c>
      <c r="F1262" s="77">
        <v>17.45</v>
      </c>
      <c r="G1262" s="77">
        <v>17.95</v>
      </c>
      <c r="H1262" s="91">
        <f t="shared" si="172"/>
        <v>5.5882352941176432E-2</v>
      </c>
      <c r="I1262" s="77">
        <f t="shared" si="173"/>
        <v>0.44999999999999929</v>
      </c>
      <c r="J1262" s="77">
        <f t="shared" si="174"/>
        <v>0.94999999999999929</v>
      </c>
      <c r="K1262" s="80">
        <v>1</v>
      </c>
      <c r="L1262" s="74"/>
      <c r="M1262" s="58" t="str">
        <f t="shared" si="171"/>
        <v>ServiceMaster Global Holdings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</row>
    <row r="1263" spans="1:35" s="1" customFormat="1">
      <c r="A1263" s="137">
        <v>41816</v>
      </c>
      <c r="B1263" s="73" t="s">
        <v>6038</v>
      </c>
      <c r="C1263" s="160" t="s">
        <v>6039</v>
      </c>
      <c r="D1263" s="138" t="s">
        <v>3447</v>
      </c>
      <c r="E1263" s="78">
        <v>11</v>
      </c>
      <c r="F1263" s="77">
        <v>11</v>
      </c>
      <c r="G1263" s="77">
        <v>10.43</v>
      </c>
      <c r="H1263" s="91">
        <f t="shared" si="172"/>
        <v>-5.1818181818181847E-2</v>
      </c>
      <c r="I1263" s="77">
        <f t="shared" si="173"/>
        <v>0</v>
      </c>
      <c r="J1263" s="77">
        <f t="shared" si="174"/>
        <v>-0.57000000000000028</v>
      </c>
      <c r="K1263" s="80">
        <v>1</v>
      </c>
      <c r="L1263" s="74"/>
      <c r="M1263" s="58" t="str">
        <f t="shared" si="171"/>
        <v>TCP International Holdings Ltd.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</row>
    <row r="1264" spans="1:35" s="1" customFormat="1">
      <c r="A1264" s="137">
        <v>41817</v>
      </c>
      <c r="B1264" s="73" t="s">
        <v>6040</v>
      </c>
      <c r="C1264" s="160" t="s">
        <v>6041</v>
      </c>
      <c r="D1264" s="126" t="s">
        <v>6042</v>
      </c>
      <c r="E1264" s="78">
        <v>17</v>
      </c>
      <c r="F1264" s="77">
        <v>17</v>
      </c>
      <c r="G1264" s="77">
        <v>17.02</v>
      </c>
      <c r="H1264" s="91">
        <f t="shared" si="172"/>
        <v>1.1764705882352691E-3</v>
      </c>
      <c r="I1264" s="77">
        <f t="shared" si="173"/>
        <v>0</v>
      </c>
      <c r="J1264" s="77">
        <f t="shared" si="174"/>
        <v>1.9999999999999574E-2</v>
      </c>
      <c r="K1264" s="80">
        <v>1</v>
      </c>
      <c r="L1264" s="81"/>
      <c r="M1264" s="58" t="str">
        <f t="shared" si="171"/>
        <v>Michaels Companies (The)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</row>
    <row r="1265" spans="1:35" s="1" customFormat="1">
      <c r="A1265" s="137">
        <v>41817</v>
      </c>
      <c r="B1265" s="73" t="s">
        <v>6043</v>
      </c>
      <c r="C1265" s="160" t="s">
        <v>3641</v>
      </c>
      <c r="D1265" s="138" t="s">
        <v>6044</v>
      </c>
      <c r="E1265" s="78">
        <v>25</v>
      </c>
      <c r="F1265" s="77">
        <v>32.549999999999997</v>
      </c>
      <c r="G1265" s="77">
        <v>32</v>
      </c>
      <c r="H1265" s="91">
        <f t="shared" si="172"/>
        <v>0.28000000000000003</v>
      </c>
      <c r="I1265" s="77">
        <f t="shared" si="173"/>
        <v>7.5499999999999972</v>
      </c>
      <c r="J1265" s="77">
        <f t="shared" si="174"/>
        <v>7</v>
      </c>
      <c r="K1265" s="80">
        <v>3</v>
      </c>
      <c r="L1265" s="81"/>
      <c r="M1265" s="58" t="str">
        <f t="shared" si="171"/>
        <v>NextEra Energy Partners, LP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</row>
    <row r="1266" spans="1:35" s="1" customFormat="1">
      <c r="A1266" s="137">
        <v>41821</v>
      </c>
      <c r="B1266" s="73" t="s">
        <v>6051</v>
      </c>
      <c r="C1266" s="160" t="s">
        <v>6050</v>
      </c>
      <c r="D1266" s="138" t="s">
        <v>6049</v>
      </c>
      <c r="E1266" s="78">
        <v>14</v>
      </c>
      <c r="F1266" s="77">
        <v>14.23</v>
      </c>
      <c r="G1266" s="77">
        <v>14.2</v>
      </c>
      <c r="H1266" s="91">
        <f t="shared" si="172"/>
        <v>1.4285714285714235E-2</v>
      </c>
      <c r="I1266" s="77">
        <f t="shared" si="173"/>
        <v>0.23000000000000043</v>
      </c>
      <c r="J1266" s="77">
        <f t="shared" si="174"/>
        <v>0.19999999999999929</v>
      </c>
      <c r="K1266" s="80">
        <v>1</v>
      </c>
      <c r="L1266" s="81"/>
      <c r="M1266" s="58" t="str">
        <f t="shared" si="171"/>
        <v>Investar Holding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</row>
    <row r="1267" spans="1:35" s="1" customFormat="1">
      <c r="A1267" s="137">
        <v>41821</v>
      </c>
      <c r="B1267" s="73" t="s">
        <v>6048</v>
      </c>
      <c r="C1267" s="160" t="s">
        <v>6047</v>
      </c>
      <c r="D1267" s="138" t="s">
        <v>3152</v>
      </c>
      <c r="E1267" s="78">
        <v>6</v>
      </c>
      <c r="F1267" s="77">
        <v>6</v>
      </c>
      <c r="G1267" s="77">
        <v>6.05</v>
      </c>
      <c r="H1267" s="91">
        <f t="shared" si="172"/>
        <v>8.3333333333333037E-3</v>
      </c>
      <c r="I1267" s="77">
        <f t="shared" si="173"/>
        <v>0</v>
      </c>
      <c r="J1267" s="77">
        <f t="shared" si="174"/>
        <v>4.9999999999999822E-2</v>
      </c>
      <c r="K1267" s="80">
        <v>1</v>
      </c>
      <c r="L1267" s="81"/>
      <c r="M1267" s="58" t="str">
        <f t="shared" si="171"/>
        <v>Minerva Neurosciences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</row>
    <row r="1268" spans="1:35" s="1" customFormat="1">
      <c r="A1268" s="137">
        <v>41822</v>
      </c>
      <c r="B1268" s="73" t="s">
        <v>6046</v>
      </c>
      <c r="C1268" s="160" t="s">
        <v>6045</v>
      </c>
      <c r="D1268" s="138" t="s">
        <v>5309</v>
      </c>
      <c r="E1268" s="78">
        <v>10</v>
      </c>
      <c r="F1268" s="77">
        <v>11</v>
      </c>
      <c r="G1268" s="77">
        <v>11.05</v>
      </c>
      <c r="H1268" s="91">
        <f t="shared" si="172"/>
        <v>0.10500000000000007</v>
      </c>
      <c r="I1268" s="77">
        <f t="shared" si="173"/>
        <v>1</v>
      </c>
      <c r="J1268" s="77">
        <f t="shared" si="174"/>
        <v>1.0500000000000007</v>
      </c>
      <c r="K1268" s="80">
        <v>1</v>
      </c>
      <c r="L1268" s="81"/>
      <c r="M1268" s="58" t="str">
        <f t="shared" si="171"/>
        <v>GlobeImmune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</row>
    <row r="1269" spans="1:35" s="56" customFormat="1">
      <c r="A1269" s="137">
        <v>41836</v>
      </c>
      <c r="B1269" s="73" t="s">
        <v>6062</v>
      </c>
      <c r="C1269" s="160" t="s">
        <v>6052</v>
      </c>
      <c r="D1269" s="126" t="s">
        <v>4937</v>
      </c>
      <c r="E1269" s="78">
        <v>10</v>
      </c>
      <c r="F1269" s="77">
        <v>10</v>
      </c>
      <c r="G1269" s="77">
        <v>10.029999999999999</v>
      </c>
      <c r="H1269" s="91">
        <f t="shared" si="172"/>
        <v>2.9999999999999359E-3</v>
      </c>
      <c r="I1269" s="77">
        <f t="shared" si="173"/>
        <v>0</v>
      </c>
      <c r="J1269" s="77">
        <f t="shared" si="174"/>
        <v>2.9999999999999361E-2</v>
      </c>
      <c r="K1269" s="80">
        <v>1</v>
      </c>
      <c r="L1269" s="81"/>
      <c r="M1269" s="58" t="str">
        <f t="shared" si="171"/>
        <v>1347 Capital Corp.</v>
      </c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  <c r="X1269" s="58"/>
      <c r="Y1269" s="58"/>
      <c r="Z1269" s="58"/>
      <c r="AA1269" s="58"/>
      <c r="AB1269" s="58"/>
      <c r="AC1269" s="58"/>
      <c r="AD1269" s="58"/>
      <c r="AE1269" s="58"/>
      <c r="AF1269" s="58"/>
      <c r="AG1269" s="58"/>
      <c r="AH1269" s="58"/>
      <c r="AI1269" s="58"/>
    </row>
    <row r="1270" spans="1:35" s="56" customFormat="1">
      <c r="A1270" s="137">
        <v>41836</v>
      </c>
      <c r="B1270" s="73" t="s">
        <v>6053</v>
      </c>
      <c r="C1270" s="160" t="s">
        <v>6054</v>
      </c>
      <c r="D1270" s="138" t="s">
        <v>622</v>
      </c>
      <c r="E1270" s="78">
        <v>6.25</v>
      </c>
      <c r="F1270" s="77">
        <v>10</v>
      </c>
      <c r="G1270" s="77">
        <v>9.9</v>
      </c>
      <c r="H1270" s="91">
        <f t="shared" si="172"/>
        <v>0.58400000000000007</v>
      </c>
      <c r="I1270" s="77">
        <f t="shared" si="173"/>
        <v>3.75</v>
      </c>
      <c r="J1270" s="77">
        <f t="shared" si="174"/>
        <v>3.6500000000000004</v>
      </c>
      <c r="K1270" s="80">
        <v>1</v>
      </c>
      <c r="L1270" s="81" t="s">
        <v>3006</v>
      </c>
      <c r="M1270" s="58" t="str">
        <f t="shared" si="171"/>
        <v>iRadimed</v>
      </c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  <c r="X1270" s="58"/>
      <c r="Y1270" s="58"/>
      <c r="Z1270" s="58"/>
      <c r="AA1270" s="58"/>
      <c r="AB1270" s="58"/>
      <c r="AC1270" s="58"/>
      <c r="AD1270" s="58"/>
      <c r="AE1270" s="58"/>
      <c r="AF1270" s="58"/>
      <c r="AG1270" s="58"/>
      <c r="AH1270" s="58"/>
      <c r="AI1270" s="58"/>
    </row>
    <row r="1271" spans="1:35" s="56" customFormat="1">
      <c r="A1271" s="137">
        <v>41837</v>
      </c>
      <c r="B1271" s="73" t="s">
        <v>6055</v>
      </c>
      <c r="C1271" s="160" t="s">
        <v>6056</v>
      </c>
      <c r="D1271" s="138" t="s">
        <v>6057</v>
      </c>
      <c r="E1271" s="78">
        <v>10</v>
      </c>
      <c r="F1271" s="77">
        <v>9.5</v>
      </c>
      <c r="G1271" s="77">
        <v>9.0500000000000007</v>
      </c>
      <c r="H1271" s="91">
        <f t="shared" si="172"/>
        <v>-9.4999999999999932E-2</v>
      </c>
      <c r="I1271" s="77">
        <f t="shared" si="173"/>
        <v>-0.5</v>
      </c>
      <c r="J1271" s="77">
        <f t="shared" si="174"/>
        <v>-0.94999999999999929</v>
      </c>
      <c r="K1271" s="80">
        <v>1</v>
      </c>
      <c r="L1271" s="81"/>
      <c r="M1271" s="58" t="str">
        <f t="shared" si="171"/>
        <v>CareDx</v>
      </c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  <c r="X1271" s="58"/>
      <c r="Y1271" s="58"/>
      <c r="Z1271" s="58"/>
      <c r="AA1271" s="58"/>
      <c r="AB1271" s="58"/>
      <c r="AC1271" s="58"/>
      <c r="AD1271" s="58"/>
      <c r="AE1271" s="58"/>
      <c r="AF1271" s="58"/>
      <c r="AG1271" s="58"/>
      <c r="AH1271" s="58"/>
      <c r="AI1271" s="58"/>
    </row>
    <row r="1272" spans="1:35" s="3" customFormat="1">
      <c r="A1272" s="137">
        <v>41837</v>
      </c>
      <c r="B1272" s="73" t="s">
        <v>6058</v>
      </c>
      <c r="C1272" s="160" t="s">
        <v>6059</v>
      </c>
      <c r="D1272" s="138" t="s">
        <v>6060</v>
      </c>
      <c r="E1272" s="78">
        <v>12</v>
      </c>
      <c r="F1272" s="77">
        <v>12</v>
      </c>
      <c r="G1272" s="77">
        <v>12</v>
      </c>
      <c r="H1272" s="91">
        <f t="shared" si="172"/>
        <v>0</v>
      </c>
      <c r="I1272" s="77">
        <f t="shared" si="173"/>
        <v>0</v>
      </c>
      <c r="J1272" s="77">
        <f t="shared" si="174"/>
        <v>0</v>
      </c>
      <c r="K1272" s="80">
        <v>1</v>
      </c>
      <c r="L1272" s="81"/>
      <c r="M1272" s="58" t="str">
        <f t="shared" si="171"/>
        <v>Roka Bioscience</v>
      </c>
    </row>
    <row r="1273" spans="1:35">
      <c r="A1273" s="137">
        <v>41837</v>
      </c>
      <c r="B1273" s="73" t="s">
        <v>6063</v>
      </c>
      <c r="C1273" s="160" t="s">
        <v>6061</v>
      </c>
      <c r="D1273" s="138" t="s">
        <v>2329</v>
      </c>
      <c r="E1273" s="78">
        <v>10</v>
      </c>
      <c r="F1273" s="77">
        <v>10</v>
      </c>
      <c r="G1273" s="77">
        <v>10.01</v>
      </c>
      <c r="H1273" s="91">
        <f t="shared" si="172"/>
        <v>9.9999999999997877E-4</v>
      </c>
      <c r="I1273" s="77">
        <f t="shared" si="173"/>
        <v>0</v>
      </c>
      <c r="J1273" s="77">
        <f t="shared" si="174"/>
        <v>9.9999999999997868E-3</v>
      </c>
      <c r="K1273" s="80">
        <v>1</v>
      </c>
      <c r="M1273" s="58" t="str">
        <f t="shared" si="171"/>
        <v>Terrapin 3 Acquisition</v>
      </c>
    </row>
    <row r="1274" spans="1:35">
      <c r="A1274" s="137">
        <v>41838</v>
      </c>
      <c r="B1274" s="73" t="s">
        <v>6064</v>
      </c>
      <c r="C1274" s="160" t="s">
        <v>6065</v>
      </c>
      <c r="D1274" s="126" t="s">
        <v>1136</v>
      </c>
      <c r="E1274" s="78">
        <v>10</v>
      </c>
      <c r="F1274" s="77">
        <v>12.95</v>
      </c>
      <c r="G1274" s="77">
        <v>11.25</v>
      </c>
      <c r="H1274" s="91">
        <f t="shared" si="172"/>
        <v>0.125</v>
      </c>
      <c r="I1274" s="77">
        <f t="shared" si="173"/>
        <v>2.9499999999999993</v>
      </c>
      <c r="J1274" s="77">
        <f t="shared" si="174"/>
        <v>1.25</v>
      </c>
      <c r="K1274" s="80">
        <v>1</v>
      </c>
      <c r="M1274" s="58" t="str">
        <f t="shared" si="171"/>
        <v>Globant S.A.</v>
      </c>
    </row>
    <row r="1275" spans="1:35">
      <c r="A1275" s="137">
        <v>41838</v>
      </c>
      <c r="B1275" s="73" t="s">
        <v>6066</v>
      </c>
      <c r="C1275" s="160" t="s">
        <v>6067</v>
      </c>
      <c r="D1275" s="73" t="s">
        <v>6068</v>
      </c>
      <c r="E1275" s="78">
        <v>18</v>
      </c>
      <c r="F1275" s="77">
        <v>27</v>
      </c>
      <c r="G1275" s="77">
        <v>30.1</v>
      </c>
      <c r="H1275" s="91">
        <f t="shared" si="172"/>
        <v>0.67222222222222228</v>
      </c>
      <c r="I1275" s="77">
        <f t="shared" si="173"/>
        <v>9</v>
      </c>
      <c r="J1275" s="77">
        <f t="shared" si="174"/>
        <v>12.100000000000001</v>
      </c>
      <c r="K1275" s="80">
        <v>3</v>
      </c>
      <c r="M1275" s="58" t="str">
        <f t="shared" si="171"/>
        <v>Sage Therapeutics</v>
      </c>
    </row>
    <row r="1276" spans="1:35">
      <c r="A1276" s="137">
        <v>41838</v>
      </c>
      <c r="B1276" s="73" t="s">
        <v>6069</v>
      </c>
      <c r="C1276" s="160" t="s">
        <v>6070</v>
      </c>
      <c r="D1276" s="138" t="s">
        <v>6071</v>
      </c>
      <c r="E1276" s="78">
        <v>25</v>
      </c>
      <c r="F1276" s="77">
        <v>33.35</v>
      </c>
      <c r="G1276" s="77">
        <v>33.090000000000003</v>
      </c>
      <c r="H1276" s="91">
        <f t="shared" si="172"/>
        <v>0.32360000000000011</v>
      </c>
      <c r="I1276" s="77">
        <f t="shared" si="173"/>
        <v>8.3500000000000014</v>
      </c>
      <c r="J1276" s="77">
        <f t="shared" si="174"/>
        <v>8.0900000000000034</v>
      </c>
      <c r="K1276" s="80">
        <v>3</v>
      </c>
      <c r="M1276" s="58" t="str">
        <f t="shared" si="171"/>
        <v>TerraForm Power</v>
      </c>
    </row>
    <row r="1277" spans="1:35">
      <c r="A1277" s="137">
        <v>41838</v>
      </c>
      <c r="B1277" s="73" t="s">
        <v>6072</v>
      </c>
      <c r="C1277" s="160" t="s">
        <v>6073</v>
      </c>
      <c r="D1277" s="138" t="s">
        <v>6074</v>
      </c>
      <c r="E1277" s="78">
        <v>10</v>
      </c>
      <c r="F1277" s="77">
        <v>11.25</v>
      </c>
      <c r="G1277" s="77">
        <v>11.4</v>
      </c>
      <c r="H1277" s="91">
        <f t="shared" si="172"/>
        <v>0.14000000000000004</v>
      </c>
      <c r="I1277" s="77">
        <f t="shared" si="173"/>
        <v>1.25</v>
      </c>
      <c r="J1277" s="77">
        <f t="shared" si="174"/>
        <v>1.4000000000000004</v>
      </c>
      <c r="K1277" s="80">
        <v>1</v>
      </c>
      <c r="M1277" s="58" t="str">
        <f t="shared" si="171"/>
        <v>Trupanion</v>
      </c>
    </row>
    <row r="1278" spans="1:35">
      <c r="A1278" s="137">
        <v>41838</v>
      </c>
      <c r="B1278" s="73" t="s">
        <v>6075</v>
      </c>
      <c r="C1278" s="160" t="s">
        <v>6076</v>
      </c>
      <c r="D1278" s="73" t="s">
        <v>6077</v>
      </c>
      <c r="E1278" s="78">
        <v>7</v>
      </c>
      <c r="F1278" s="77">
        <v>9</v>
      </c>
      <c r="G1278" s="77">
        <v>11.5</v>
      </c>
      <c r="H1278" s="91">
        <f t="shared" si="172"/>
        <v>0.6428571428571429</v>
      </c>
      <c r="I1278" s="77">
        <f t="shared" si="173"/>
        <v>2</v>
      </c>
      <c r="J1278" s="77">
        <f t="shared" si="174"/>
        <v>4.5</v>
      </c>
      <c r="K1278" s="80">
        <v>1</v>
      </c>
      <c r="M1278" s="58" t="str">
        <f t="shared" si="171"/>
        <v>TubeMogul</v>
      </c>
    </row>
    <row r="1279" spans="1:35">
      <c r="A1279" s="137">
        <v>41843</v>
      </c>
      <c r="B1279" s="73" t="s">
        <v>6088</v>
      </c>
      <c r="C1279" s="160" t="s">
        <v>6089</v>
      </c>
      <c r="D1279" s="126" t="s">
        <v>6090</v>
      </c>
      <c r="E1279" s="78">
        <v>5</v>
      </c>
      <c r="F1279" s="77">
        <v>5</v>
      </c>
      <c r="G1279" s="77">
        <v>4.28</v>
      </c>
      <c r="H1279" s="91">
        <f t="shared" si="172"/>
        <v>-0.14399999999999996</v>
      </c>
      <c r="I1279" s="77">
        <f t="shared" si="173"/>
        <v>0</v>
      </c>
      <c r="J1279" s="77">
        <f t="shared" si="174"/>
        <v>-0.71999999999999975</v>
      </c>
      <c r="K1279" s="80">
        <v>1</v>
      </c>
      <c r="M1279" s="58" t="str">
        <f t="shared" si="171"/>
        <v>Medical Transcription Billing</v>
      </c>
    </row>
    <row r="1280" spans="1:35">
      <c r="A1280" s="137">
        <v>41844</v>
      </c>
      <c r="B1280" s="73" t="s">
        <v>6078</v>
      </c>
      <c r="C1280" s="160" t="s">
        <v>6079</v>
      </c>
      <c r="D1280" s="138" t="s">
        <v>5837</v>
      </c>
      <c r="E1280" s="78">
        <v>12</v>
      </c>
      <c r="F1280" s="77">
        <v>12.41</v>
      </c>
      <c r="G1280" s="77">
        <v>12.05</v>
      </c>
      <c r="H1280" s="91">
        <f t="shared" si="172"/>
        <v>4.1666666666667256E-3</v>
      </c>
      <c r="I1280" s="77">
        <f t="shared" si="173"/>
        <v>0.41000000000000014</v>
      </c>
      <c r="J1280" s="77">
        <f t="shared" si="174"/>
        <v>5.0000000000000711E-2</v>
      </c>
      <c r="K1280" s="80">
        <v>1</v>
      </c>
      <c r="M1280" s="58" t="str">
        <f t="shared" si="171"/>
        <v>Immune Design</v>
      </c>
    </row>
    <row r="1281" spans="1:35">
      <c r="A1281" s="137">
        <v>41844</v>
      </c>
      <c r="B1281" s="73" t="s">
        <v>6080</v>
      </c>
      <c r="C1281" s="160" t="s">
        <v>6081</v>
      </c>
      <c r="D1281" s="138" t="s">
        <v>666</v>
      </c>
      <c r="E1281" s="78">
        <v>11</v>
      </c>
      <c r="F1281" s="77">
        <v>13.2</v>
      </c>
      <c r="G1281" s="77">
        <v>12.92</v>
      </c>
      <c r="H1281" s="91">
        <f t="shared" si="172"/>
        <v>0.17454545454545453</v>
      </c>
      <c r="I1281" s="77">
        <f t="shared" si="173"/>
        <v>2.1999999999999993</v>
      </c>
      <c r="J1281" s="77">
        <f t="shared" si="174"/>
        <v>1.92</v>
      </c>
      <c r="K1281" s="80">
        <v>1</v>
      </c>
      <c r="M1281" s="58" t="str">
        <f t="shared" si="171"/>
        <v>Intersect ENT</v>
      </c>
    </row>
    <row r="1282" spans="1:35" s="1" customFormat="1">
      <c r="A1282" s="137">
        <v>41844</v>
      </c>
      <c r="B1282" s="73" t="s">
        <v>6082</v>
      </c>
      <c r="C1282" s="160" t="s">
        <v>6083</v>
      </c>
      <c r="D1282" s="126" t="s">
        <v>6084</v>
      </c>
      <c r="E1282" s="78">
        <v>6</v>
      </c>
      <c r="F1282" s="77">
        <v>6</v>
      </c>
      <c r="G1282" s="77">
        <v>5.3</v>
      </c>
      <c r="H1282" s="91">
        <f t="shared" si="172"/>
        <v>-0.1166666666666667</v>
      </c>
      <c r="I1282" s="77">
        <f t="shared" si="173"/>
        <v>0</v>
      </c>
      <c r="J1282" s="77">
        <f t="shared" si="174"/>
        <v>-0.70000000000000018</v>
      </c>
      <c r="K1282" s="80">
        <v>1</v>
      </c>
      <c r="L1282" s="81"/>
      <c r="M1282" s="58" t="str">
        <f t="shared" si="171"/>
        <v>Pfenex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</row>
    <row r="1283" spans="1:35" s="1" customFormat="1">
      <c r="A1283" s="137">
        <v>41844</v>
      </c>
      <c r="B1283" s="73" t="s">
        <v>6085</v>
      </c>
      <c r="C1283" s="160" t="s">
        <v>6086</v>
      </c>
      <c r="D1283" s="138" t="s">
        <v>6087</v>
      </c>
      <c r="E1283" s="78">
        <v>11</v>
      </c>
      <c r="F1283" s="77">
        <v>10.74</v>
      </c>
      <c r="G1283" s="77">
        <v>10.25</v>
      </c>
      <c r="H1283" s="91">
        <f t="shared" si="172"/>
        <v>-6.8181818181818177E-2</v>
      </c>
      <c r="I1283" s="77">
        <f t="shared" si="173"/>
        <v>-0.25999999999999979</v>
      </c>
      <c r="J1283" s="77">
        <f t="shared" si="174"/>
        <v>-0.75</v>
      </c>
      <c r="K1283" s="80">
        <v>1</v>
      </c>
      <c r="L1283" s="81"/>
      <c r="M1283" s="58" t="str">
        <f t="shared" ref="M1283:M1346" si="175">TRIM(B1283)</f>
        <v>Townsquare Media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</row>
    <row r="1284" spans="1:35" s="1" customFormat="1">
      <c r="A1284" s="137">
        <v>41845</v>
      </c>
      <c r="B1284" s="73" t="s">
        <v>6091</v>
      </c>
      <c r="C1284" s="160" t="s">
        <v>6092</v>
      </c>
      <c r="D1284" s="138" t="s">
        <v>6093</v>
      </c>
      <c r="E1284" s="78">
        <v>16</v>
      </c>
      <c r="F1284" s="77">
        <v>16.05</v>
      </c>
      <c r="G1284" s="77">
        <v>16.149999999999999</v>
      </c>
      <c r="H1284" s="91">
        <f t="shared" si="172"/>
        <v>9.3749999999999112E-3</v>
      </c>
      <c r="I1284" s="77">
        <f t="shared" si="173"/>
        <v>5.0000000000000711E-2</v>
      </c>
      <c r="J1284" s="77">
        <f t="shared" si="174"/>
        <v>0.14999999999999858</v>
      </c>
      <c r="K1284" s="80">
        <v>1</v>
      </c>
      <c r="L1284" s="81"/>
      <c r="M1284" s="58" t="str">
        <f t="shared" si="175"/>
        <v>Advanced Drainage Systems (WMS)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</row>
    <row r="1285" spans="1:35" s="1" customFormat="1">
      <c r="A1285" s="137">
        <v>41845</v>
      </c>
      <c r="B1285" s="73" t="s">
        <v>6094</v>
      </c>
      <c r="C1285" s="160" t="s">
        <v>6095</v>
      </c>
      <c r="D1285" s="138" t="s">
        <v>6096</v>
      </c>
      <c r="E1285" s="78">
        <v>15</v>
      </c>
      <c r="F1285" s="77">
        <v>19</v>
      </c>
      <c r="G1285" s="77">
        <v>24.03</v>
      </c>
      <c r="H1285" s="91">
        <f t="shared" si="172"/>
        <v>0.60200000000000009</v>
      </c>
      <c r="I1285" s="77">
        <f t="shared" si="173"/>
        <v>4</v>
      </c>
      <c r="J1285" s="77">
        <f t="shared" si="174"/>
        <v>9.0300000000000011</v>
      </c>
      <c r="K1285" s="80">
        <v>3</v>
      </c>
      <c r="L1285" s="81"/>
      <c r="M1285" s="58" t="str">
        <f t="shared" si="175"/>
        <v>El Pollo Loco Holdings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</row>
    <row r="1286" spans="1:35" s="1" customFormat="1">
      <c r="A1286" s="137">
        <v>41845</v>
      </c>
      <c r="B1286" s="73" t="s">
        <v>6097</v>
      </c>
      <c r="C1286" s="160" t="s">
        <v>6098</v>
      </c>
      <c r="D1286" s="73" t="s">
        <v>6099</v>
      </c>
      <c r="E1286" s="78">
        <v>9</v>
      </c>
      <c r="F1286" s="77">
        <v>9</v>
      </c>
      <c r="G1286" s="77">
        <v>9</v>
      </c>
      <c r="H1286" s="91">
        <f t="shared" si="172"/>
        <v>0</v>
      </c>
      <c r="I1286" s="77">
        <f t="shared" si="173"/>
        <v>0</v>
      </c>
      <c r="J1286" s="77">
        <f t="shared" si="174"/>
        <v>0</v>
      </c>
      <c r="K1286" s="80">
        <v>1</v>
      </c>
      <c r="L1286" s="81"/>
      <c r="M1286" s="58" t="str">
        <f t="shared" si="175"/>
        <v>Innocoll GmbH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</row>
    <row r="1287" spans="1:35" s="1" customFormat="1">
      <c r="A1287" s="137">
        <v>41845</v>
      </c>
      <c r="B1287" s="73" t="s">
        <v>6100</v>
      </c>
      <c r="C1287" s="160" t="s">
        <v>6101</v>
      </c>
      <c r="D1287" s="73" t="s">
        <v>6102</v>
      </c>
      <c r="E1287" s="78">
        <v>13</v>
      </c>
      <c r="F1287" s="77">
        <v>13</v>
      </c>
      <c r="G1287" s="77">
        <v>13.5</v>
      </c>
      <c r="H1287" s="91">
        <f t="shared" si="172"/>
        <v>3.8461538461538464E-2</v>
      </c>
      <c r="I1287" s="77">
        <f t="shared" si="173"/>
        <v>0</v>
      </c>
      <c r="J1287" s="77">
        <f t="shared" si="174"/>
        <v>0.5</v>
      </c>
      <c r="K1287" s="80">
        <v>1</v>
      </c>
      <c r="L1287" s="81"/>
      <c r="M1287" s="58" t="str">
        <f t="shared" si="175"/>
        <v>Ocular Therapeutix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</row>
    <row r="1288" spans="1:35" s="1" customFormat="1">
      <c r="A1288" s="137">
        <v>41845</v>
      </c>
      <c r="B1288" s="73" t="s">
        <v>6103</v>
      </c>
      <c r="C1288" s="160" t="s">
        <v>6104</v>
      </c>
      <c r="D1288" s="138" t="s">
        <v>5852</v>
      </c>
      <c r="E1288" s="78">
        <v>18</v>
      </c>
      <c r="F1288" s="77">
        <v>17.8</v>
      </c>
      <c r="G1288" s="77">
        <v>17.75</v>
      </c>
      <c r="H1288" s="91">
        <f t="shared" si="172"/>
        <v>-1.3888888888888888E-2</v>
      </c>
      <c r="I1288" s="77">
        <f t="shared" si="173"/>
        <v>-0.19999999999999929</v>
      </c>
      <c r="J1288" s="77">
        <f t="shared" si="174"/>
        <v>-0.25</v>
      </c>
      <c r="K1288" s="80">
        <v>1</v>
      </c>
      <c r="L1288" s="81"/>
      <c r="M1288" s="58" t="str">
        <f t="shared" si="175"/>
        <v>Orion Engineered Carbons S.a r.l.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</row>
    <row r="1289" spans="1:35" s="1" customFormat="1">
      <c r="A1289" s="66">
        <v>41849</v>
      </c>
      <c r="B1289" s="67" t="s">
        <v>6105</v>
      </c>
      <c r="C1289" s="297" t="s">
        <v>6106</v>
      </c>
      <c r="D1289" s="122" t="s">
        <v>4081</v>
      </c>
      <c r="E1289" s="70">
        <v>6</v>
      </c>
      <c r="F1289" s="71">
        <v>7.15</v>
      </c>
      <c r="G1289" s="71">
        <v>6.45</v>
      </c>
      <c r="H1289" s="119">
        <f>(G1289-E1289)/E1289</f>
        <v>7.5000000000000025E-2</v>
      </c>
      <c r="I1289" s="71">
        <f>(F1289-E1289)</f>
        <v>1.1500000000000004</v>
      </c>
      <c r="J1289" s="71">
        <f>G1289-E1289</f>
        <v>0.45000000000000018</v>
      </c>
      <c r="K1289" s="120">
        <v>1</v>
      </c>
      <c r="L1289" s="123"/>
      <c r="M1289" s="58" t="str">
        <f t="shared" si="175"/>
        <v>ContraFect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</row>
    <row r="1290" spans="1:35">
      <c r="A1290" s="66">
        <v>41849</v>
      </c>
      <c r="B1290" s="67" t="s">
        <v>6107</v>
      </c>
      <c r="C1290" s="297" t="s">
        <v>6108</v>
      </c>
      <c r="D1290" s="122" t="s">
        <v>6109</v>
      </c>
      <c r="E1290" s="70">
        <v>18</v>
      </c>
      <c r="F1290" s="71">
        <v>18</v>
      </c>
      <c r="G1290" s="71">
        <v>17.87</v>
      </c>
      <c r="H1290" s="119">
        <f>(G1290-E1290)/E1290</f>
        <v>-7.2222222222221672E-3</v>
      </c>
      <c r="I1290" s="71">
        <f>(F1290-E1290)</f>
        <v>0</v>
      </c>
      <c r="J1290" s="71">
        <f>G1290-E1290</f>
        <v>-0.12999999999999901</v>
      </c>
      <c r="K1290" s="120">
        <v>1</v>
      </c>
      <c r="L1290" s="123" t="s">
        <v>3006</v>
      </c>
      <c r="M1290" s="58" t="str">
        <f t="shared" si="175"/>
        <v>Spark Energy</v>
      </c>
    </row>
    <row r="1291" spans="1:35" s="1" customFormat="1">
      <c r="A1291" s="66">
        <v>41849</v>
      </c>
      <c r="B1291" s="67" t="s">
        <v>6110</v>
      </c>
      <c r="C1291" s="297" t="s">
        <v>6111</v>
      </c>
      <c r="D1291" s="122" t="s">
        <v>6112</v>
      </c>
      <c r="E1291" s="70">
        <v>20</v>
      </c>
      <c r="F1291" s="71">
        <v>20</v>
      </c>
      <c r="G1291" s="71">
        <v>20</v>
      </c>
      <c r="H1291" s="119">
        <f>(G1291-E1291)/E1291</f>
        <v>0</v>
      </c>
      <c r="I1291" s="71">
        <f>(F1291-E1291)</f>
        <v>0</v>
      </c>
      <c r="J1291" s="71">
        <f>G1291-E1291</f>
        <v>0</v>
      </c>
      <c r="K1291" s="120">
        <v>1</v>
      </c>
      <c r="L1291" s="123"/>
      <c r="M1291" s="58" t="str">
        <f t="shared" si="175"/>
        <v>Tekla Healthcare Opportunities Fund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</row>
    <row r="1292" spans="1:35" s="1" customFormat="1">
      <c r="A1292" s="137">
        <v>41850</v>
      </c>
      <c r="B1292" s="73" t="s">
        <v>6113</v>
      </c>
      <c r="C1292" s="160" t="s">
        <v>6114</v>
      </c>
      <c r="D1292" s="73" t="s">
        <v>6115</v>
      </c>
      <c r="E1292" s="78">
        <v>24</v>
      </c>
      <c r="F1292" s="77">
        <v>30.28</v>
      </c>
      <c r="G1292" s="77">
        <v>30.78</v>
      </c>
      <c r="H1292" s="91">
        <f>(G1292-E1292)/E1292</f>
        <v>0.28250000000000003</v>
      </c>
      <c r="I1292" s="77">
        <f>(F1292-E1292)</f>
        <v>6.2800000000000011</v>
      </c>
      <c r="J1292" s="77">
        <f>G1292-E1292</f>
        <v>6.7800000000000011</v>
      </c>
      <c r="K1292" s="80">
        <v>3</v>
      </c>
      <c r="L1292" s="81"/>
      <c r="M1292" s="58" t="str">
        <f t="shared" si="175"/>
        <v>Westlake Chemical Partners (WLKP)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</row>
    <row r="1293" spans="1:35" s="1" customFormat="1">
      <c r="A1293" s="66">
        <v>41851</v>
      </c>
      <c r="B1293" s="67" t="s">
        <v>6116</v>
      </c>
      <c r="C1293" s="297" t="s">
        <v>6117</v>
      </c>
      <c r="D1293" s="67" t="s">
        <v>6118</v>
      </c>
      <c r="E1293" s="150">
        <v>17</v>
      </c>
      <c r="F1293" s="150">
        <v>25</v>
      </c>
      <c r="G1293" s="71">
        <v>27.99</v>
      </c>
      <c r="H1293" s="119">
        <f t="shared" ref="H1293:H1312" si="176">(G1293-E1293)/E1293</f>
        <v>0.64647058823529402</v>
      </c>
      <c r="I1293" s="71">
        <f t="shared" ref="I1293:I1312" si="177">(F1293-E1293)</f>
        <v>8</v>
      </c>
      <c r="J1293" s="71">
        <f t="shared" ref="J1293:J1312" si="178">G1293-E1293</f>
        <v>10.989999999999998</v>
      </c>
      <c r="K1293" s="120">
        <v>3</v>
      </c>
      <c r="L1293" s="123"/>
      <c r="M1293" s="58" t="str">
        <f t="shared" si="175"/>
        <v>Avalanche Biotechnologies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</row>
    <row r="1294" spans="1:35" s="1" customFormat="1">
      <c r="A1294" s="66">
        <v>41851</v>
      </c>
      <c r="B1294" s="67" t="s">
        <v>6119</v>
      </c>
      <c r="C1294" s="297" t="s">
        <v>6120</v>
      </c>
      <c r="D1294" s="67" t="s">
        <v>6121</v>
      </c>
      <c r="E1294" s="150">
        <v>11</v>
      </c>
      <c r="F1294" s="150">
        <v>10.9</v>
      </c>
      <c r="G1294" s="71">
        <v>8.4</v>
      </c>
      <c r="H1294" s="119">
        <f t="shared" si="176"/>
        <v>-0.23636363636363633</v>
      </c>
      <c r="I1294" s="71">
        <f t="shared" si="177"/>
        <v>-9.9999999999999645E-2</v>
      </c>
      <c r="J1294" s="71">
        <f t="shared" si="178"/>
        <v>-2.5999999999999996</v>
      </c>
      <c r="K1294" s="120">
        <v>1</v>
      </c>
      <c r="L1294" s="123"/>
      <c r="M1294" s="58" t="str">
        <f t="shared" si="175"/>
        <v>Bio Blast Pharma Ltd.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</row>
    <row r="1295" spans="1:35">
      <c r="A1295" s="66">
        <v>41851</v>
      </c>
      <c r="B1295" s="67" t="s">
        <v>6122</v>
      </c>
      <c r="C1295" s="297" t="s">
        <v>6123</v>
      </c>
      <c r="D1295" s="67" t="s">
        <v>5415</v>
      </c>
      <c r="E1295" s="150">
        <v>20.5</v>
      </c>
      <c r="F1295" s="150">
        <v>20</v>
      </c>
      <c r="G1295" s="71">
        <v>19.989999999999998</v>
      </c>
      <c r="H1295" s="119">
        <f t="shared" si="176"/>
        <v>-2.4878048780487882E-2</v>
      </c>
      <c r="I1295" s="71">
        <f t="shared" si="177"/>
        <v>-0.5</v>
      </c>
      <c r="J1295" s="71">
        <f t="shared" si="178"/>
        <v>-0.51000000000000156</v>
      </c>
      <c r="K1295" s="120">
        <v>2</v>
      </c>
      <c r="L1295" s="123" t="s">
        <v>3006</v>
      </c>
      <c r="M1295" s="58" t="str">
        <f t="shared" si="175"/>
        <v>Catalent</v>
      </c>
    </row>
    <row r="1296" spans="1:35" s="56" customFormat="1">
      <c r="A1296" s="66">
        <v>41851</v>
      </c>
      <c r="B1296" s="67" t="s">
        <v>6124</v>
      </c>
      <c r="C1296" s="297" t="s">
        <v>6125</v>
      </c>
      <c r="D1296" s="67" t="s">
        <v>6126</v>
      </c>
      <c r="E1296" s="150">
        <v>14</v>
      </c>
      <c r="F1296" s="150">
        <v>20</v>
      </c>
      <c r="G1296" s="71">
        <v>17.600000000000001</v>
      </c>
      <c r="H1296" s="119">
        <f t="shared" si="176"/>
        <v>0.25714285714285723</v>
      </c>
      <c r="I1296" s="71">
        <f t="shared" si="177"/>
        <v>6</v>
      </c>
      <c r="J1296" s="71">
        <f t="shared" si="178"/>
        <v>3.6000000000000014</v>
      </c>
      <c r="K1296" s="120">
        <v>3</v>
      </c>
      <c r="L1296" s="123"/>
      <c r="M1296" s="58" t="str">
        <f t="shared" si="175"/>
        <v>HealthEquity</v>
      </c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  <c r="X1296" s="58"/>
      <c r="Y1296" s="58"/>
      <c r="Z1296" s="58"/>
      <c r="AA1296" s="58"/>
      <c r="AB1296" s="58"/>
      <c r="AC1296" s="58"/>
      <c r="AD1296" s="58"/>
      <c r="AE1296" s="58"/>
      <c r="AF1296" s="58"/>
      <c r="AG1296" s="58"/>
      <c r="AH1296" s="58"/>
      <c r="AI1296" s="58"/>
    </row>
    <row r="1297" spans="1:35" s="56" customFormat="1">
      <c r="A1297" s="66">
        <v>41851</v>
      </c>
      <c r="B1297" s="67" t="s">
        <v>6127</v>
      </c>
      <c r="C1297" s="297" t="s">
        <v>6128</v>
      </c>
      <c r="D1297" s="67" t="s">
        <v>4293</v>
      </c>
      <c r="E1297" s="150">
        <v>10</v>
      </c>
      <c r="F1297" s="150">
        <v>9</v>
      </c>
      <c r="G1297" s="71">
        <v>7.25</v>
      </c>
      <c r="H1297" s="119">
        <f t="shared" si="176"/>
        <v>-0.27500000000000002</v>
      </c>
      <c r="I1297" s="71">
        <f t="shared" si="177"/>
        <v>-1</v>
      </c>
      <c r="J1297" s="71">
        <f t="shared" si="178"/>
        <v>-2.75</v>
      </c>
      <c r="K1297" s="120">
        <v>1</v>
      </c>
      <c r="L1297" s="123"/>
      <c r="M1297" s="58" t="str">
        <f t="shared" si="175"/>
        <v>Macrocure</v>
      </c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  <c r="X1297" s="58"/>
      <c r="Y1297" s="58"/>
      <c r="Z1297" s="58"/>
      <c r="AA1297" s="58"/>
      <c r="AB1297" s="58"/>
      <c r="AC1297" s="58"/>
      <c r="AD1297" s="58"/>
      <c r="AE1297" s="58"/>
      <c r="AF1297" s="58"/>
      <c r="AG1297" s="58"/>
      <c r="AH1297" s="58"/>
      <c r="AI1297" s="58"/>
    </row>
    <row r="1298" spans="1:35" s="56" customFormat="1">
      <c r="A1298" s="66">
        <v>41851</v>
      </c>
      <c r="B1298" s="67" t="s">
        <v>6129</v>
      </c>
      <c r="C1298" s="297" t="s">
        <v>6130</v>
      </c>
      <c r="D1298" s="67" t="s">
        <v>5705</v>
      </c>
      <c r="E1298" s="150">
        <v>8</v>
      </c>
      <c r="F1298" s="150">
        <v>8.01</v>
      </c>
      <c r="G1298" s="71">
        <v>8</v>
      </c>
      <c r="H1298" s="119">
        <f t="shared" si="176"/>
        <v>0</v>
      </c>
      <c r="I1298" s="71">
        <f t="shared" si="177"/>
        <v>9.9999999999997868E-3</v>
      </c>
      <c r="J1298" s="71">
        <f t="shared" si="178"/>
        <v>0</v>
      </c>
      <c r="K1298" s="120">
        <v>1</v>
      </c>
      <c r="L1298" s="123"/>
      <c r="M1298" s="58" t="str">
        <f t="shared" si="175"/>
        <v>Marinus Pharmaceuticals</v>
      </c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  <c r="X1298" s="58"/>
      <c r="Y1298" s="58"/>
      <c r="Z1298" s="58"/>
      <c r="AA1298" s="58"/>
      <c r="AB1298" s="58"/>
      <c r="AC1298" s="58"/>
      <c r="AD1298" s="58"/>
      <c r="AE1298" s="58"/>
      <c r="AF1298" s="58"/>
      <c r="AG1298" s="58"/>
      <c r="AH1298" s="58"/>
      <c r="AI1298" s="58"/>
    </row>
    <row r="1299" spans="1:35" s="56" customFormat="1">
      <c r="A1299" s="66">
        <v>41851</v>
      </c>
      <c r="B1299" s="67" t="s">
        <v>6131</v>
      </c>
      <c r="C1299" s="297" t="s">
        <v>6132</v>
      </c>
      <c r="D1299" s="67" t="s">
        <v>6133</v>
      </c>
      <c r="E1299" s="150">
        <v>23</v>
      </c>
      <c r="F1299" s="150">
        <v>23</v>
      </c>
      <c r="G1299" s="71">
        <v>23</v>
      </c>
      <c r="H1299" s="119">
        <f t="shared" si="176"/>
        <v>0</v>
      </c>
      <c r="I1299" s="71">
        <f t="shared" si="177"/>
        <v>0</v>
      </c>
      <c r="J1299" s="71">
        <f t="shared" si="178"/>
        <v>0</v>
      </c>
      <c r="K1299" s="120">
        <v>1</v>
      </c>
      <c r="L1299" s="123"/>
      <c r="M1299" s="58" t="str">
        <f t="shared" si="175"/>
        <v>Synchrony Financial</v>
      </c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  <c r="X1299" s="58"/>
      <c r="Y1299" s="58"/>
      <c r="Z1299" s="58"/>
      <c r="AA1299" s="58"/>
      <c r="AB1299" s="58"/>
      <c r="AC1299" s="58"/>
      <c r="AD1299" s="58"/>
      <c r="AE1299" s="58"/>
      <c r="AF1299" s="58"/>
      <c r="AG1299" s="58"/>
      <c r="AH1299" s="58"/>
      <c r="AI1299" s="58"/>
    </row>
    <row r="1300" spans="1:35" s="56" customFormat="1">
      <c r="A1300" s="66">
        <v>41851</v>
      </c>
      <c r="B1300" s="67" t="s">
        <v>6134</v>
      </c>
      <c r="C1300" s="297" t="s">
        <v>6135</v>
      </c>
      <c r="D1300" s="67" t="s">
        <v>6136</v>
      </c>
      <c r="E1300" s="150">
        <v>22</v>
      </c>
      <c r="F1300" s="150">
        <v>22</v>
      </c>
      <c r="G1300" s="71">
        <v>24.3</v>
      </c>
      <c r="H1300" s="119">
        <f t="shared" si="176"/>
        <v>0.10454545454545458</v>
      </c>
      <c r="I1300" s="71">
        <f t="shared" si="177"/>
        <v>0</v>
      </c>
      <c r="J1300" s="71">
        <f t="shared" si="178"/>
        <v>2.3000000000000007</v>
      </c>
      <c r="K1300" s="120">
        <v>3</v>
      </c>
      <c r="L1300" s="123"/>
      <c r="M1300" s="58" t="str">
        <f t="shared" si="175"/>
        <v>Transocean Partners</v>
      </c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  <c r="X1300" s="58"/>
      <c r="Y1300" s="58"/>
      <c r="Z1300" s="58"/>
      <c r="AA1300" s="58"/>
      <c r="AB1300" s="58"/>
      <c r="AC1300" s="58"/>
      <c r="AD1300" s="58"/>
      <c r="AE1300" s="58"/>
      <c r="AF1300" s="58"/>
      <c r="AG1300" s="58"/>
      <c r="AH1300" s="58"/>
      <c r="AI1300" s="58"/>
    </row>
    <row r="1301" spans="1:35" s="56" customFormat="1">
      <c r="A1301" s="66">
        <v>41851</v>
      </c>
      <c r="B1301" s="67" t="s">
        <v>6137</v>
      </c>
      <c r="C1301" s="297" t="s">
        <v>6138</v>
      </c>
      <c r="D1301" s="67" t="s">
        <v>6139</v>
      </c>
      <c r="E1301" s="150">
        <v>12</v>
      </c>
      <c r="F1301" s="150">
        <v>11</v>
      </c>
      <c r="G1301" s="71">
        <v>10.25</v>
      </c>
      <c r="H1301" s="119">
        <f t="shared" si="176"/>
        <v>-0.14583333333333334</v>
      </c>
      <c r="I1301" s="71">
        <f t="shared" si="177"/>
        <v>-1</v>
      </c>
      <c r="J1301" s="71">
        <f t="shared" si="178"/>
        <v>-1.75</v>
      </c>
      <c r="K1301" s="120">
        <v>1</v>
      </c>
      <c r="L1301" s="123"/>
      <c r="M1301" s="58" t="str">
        <f t="shared" si="175"/>
        <v>Vascular Biogenics</v>
      </c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  <c r="X1301" s="58"/>
      <c r="Y1301" s="58"/>
      <c r="Z1301" s="58"/>
      <c r="AA1301" s="58"/>
      <c r="AB1301" s="58"/>
      <c r="AC1301" s="58"/>
      <c r="AD1301" s="58"/>
      <c r="AE1301" s="58"/>
      <c r="AF1301" s="58"/>
      <c r="AG1301" s="58"/>
      <c r="AH1301" s="58"/>
      <c r="AI1301" s="58"/>
    </row>
    <row r="1302" spans="1:35" s="56" customFormat="1">
      <c r="A1302" s="137">
        <v>41852</v>
      </c>
      <c r="B1302" s="73" t="s">
        <v>6141</v>
      </c>
      <c r="C1302" s="160" t="s">
        <v>6142</v>
      </c>
      <c r="D1302" s="73" t="s">
        <v>6143</v>
      </c>
      <c r="E1302" s="161">
        <v>22</v>
      </c>
      <c r="F1302" s="161">
        <v>20.5</v>
      </c>
      <c r="G1302" s="77">
        <v>20.94</v>
      </c>
      <c r="H1302" s="91">
        <f t="shared" si="176"/>
        <v>-4.8181818181818124E-2</v>
      </c>
      <c r="I1302" s="77">
        <f t="shared" si="177"/>
        <v>-1.5</v>
      </c>
      <c r="J1302" s="77">
        <f t="shared" si="178"/>
        <v>-1.0599999999999987</v>
      </c>
      <c r="K1302" s="80">
        <v>1</v>
      </c>
      <c r="L1302" s="81"/>
      <c r="M1302" s="58" t="str">
        <f t="shared" si="175"/>
        <v>FCB Financial Holdings</v>
      </c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  <c r="X1302" s="58"/>
      <c r="Y1302" s="58"/>
      <c r="Z1302" s="58"/>
      <c r="AA1302" s="58"/>
      <c r="AB1302" s="58"/>
      <c r="AC1302" s="58"/>
      <c r="AD1302" s="58"/>
      <c r="AE1302" s="58"/>
      <c r="AF1302" s="58"/>
      <c r="AG1302" s="58"/>
      <c r="AH1302" s="58"/>
      <c r="AI1302" s="58"/>
    </row>
    <row r="1303" spans="1:35">
      <c r="A1303" s="137">
        <v>41852</v>
      </c>
      <c r="B1303" s="73" t="s">
        <v>6144</v>
      </c>
      <c r="C1303" s="160" t="s">
        <v>6145</v>
      </c>
      <c r="D1303" s="138" t="s">
        <v>6146</v>
      </c>
      <c r="E1303" s="161">
        <v>13</v>
      </c>
      <c r="F1303" s="161">
        <v>13</v>
      </c>
      <c r="G1303" s="77">
        <v>13</v>
      </c>
      <c r="H1303" s="91">
        <f t="shared" si="176"/>
        <v>0</v>
      </c>
      <c r="I1303" s="77">
        <f t="shared" si="177"/>
        <v>0</v>
      </c>
      <c r="J1303" s="77">
        <f t="shared" si="178"/>
        <v>0</v>
      </c>
      <c r="K1303" s="80">
        <v>2</v>
      </c>
      <c r="L1303" s="81" t="s">
        <v>3006</v>
      </c>
      <c r="M1303" s="58" t="str">
        <f t="shared" si="175"/>
        <v>Loxo Oncology</v>
      </c>
    </row>
    <row r="1304" spans="1:35">
      <c r="A1304" s="137">
        <v>41852</v>
      </c>
      <c r="B1304" s="73" t="s">
        <v>6147</v>
      </c>
      <c r="C1304" s="160" t="s">
        <v>6148</v>
      </c>
      <c r="D1304" s="73" t="s">
        <v>5633</v>
      </c>
      <c r="E1304" s="161">
        <v>25</v>
      </c>
      <c r="F1304" s="161">
        <v>36</v>
      </c>
      <c r="G1304" s="77">
        <v>37</v>
      </c>
      <c r="H1304" s="91">
        <f t="shared" si="176"/>
        <v>0.48</v>
      </c>
      <c r="I1304" s="77">
        <f t="shared" si="177"/>
        <v>11</v>
      </c>
      <c r="J1304" s="77">
        <f t="shared" si="178"/>
        <v>12</v>
      </c>
      <c r="K1304" s="80">
        <v>3</v>
      </c>
      <c r="M1304" s="58" t="str">
        <f t="shared" si="175"/>
        <v>Mobileye N.V.</v>
      </c>
    </row>
    <row r="1305" spans="1:35">
      <c r="A1305" s="137">
        <v>41852</v>
      </c>
      <c r="B1305" s="73" t="s">
        <v>6149</v>
      </c>
      <c r="C1305" s="160" t="s">
        <v>6150</v>
      </c>
      <c r="D1305" s="73" t="s">
        <v>6151</v>
      </c>
      <c r="E1305" s="161">
        <v>21</v>
      </c>
      <c r="F1305" s="161">
        <v>21</v>
      </c>
      <c r="G1305" s="77">
        <v>22.1</v>
      </c>
      <c r="H1305" s="91">
        <f t="shared" si="176"/>
        <v>5.2380952380952452E-2</v>
      </c>
      <c r="I1305" s="77">
        <f t="shared" si="177"/>
        <v>0</v>
      </c>
      <c r="J1305" s="77">
        <f t="shared" si="178"/>
        <v>1.1000000000000014</v>
      </c>
      <c r="K1305" s="80">
        <v>3</v>
      </c>
      <c r="M1305" s="58" t="str">
        <f t="shared" si="175"/>
        <v>VTTI Energy Partners LP</v>
      </c>
    </row>
    <row r="1306" spans="1:35">
      <c r="A1306" s="137">
        <v>41857</v>
      </c>
      <c r="B1306" s="73" t="s">
        <v>6152</v>
      </c>
      <c r="C1306" s="160" t="s">
        <v>6153</v>
      </c>
      <c r="D1306" s="138" t="s">
        <v>5837</v>
      </c>
      <c r="E1306" s="161">
        <v>6</v>
      </c>
      <c r="F1306" s="161">
        <v>6.1</v>
      </c>
      <c r="G1306" s="77">
        <v>6</v>
      </c>
      <c r="H1306" s="91">
        <f t="shared" si="176"/>
        <v>0</v>
      </c>
      <c r="I1306" s="77">
        <f t="shared" si="177"/>
        <v>9.9999999999999645E-2</v>
      </c>
      <c r="J1306" s="77">
        <f t="shared" si="178"/>
        <v>0</v>
      </c>
      <c r="K1306" s="80">
        <v>1</v>
      </c>
      <c r="M1306" s="58" t="str">
        <f t="shared" si="175"/>
        <v>Auris Medical Holding AG</v>
      </c>
    </row>
    <row r="1307" spans="1:35">
      <c r="A1307" s="137">
        <v>41858</v>
      </c>
      <c r="B1307" s="73" t="s">
        <v>6154</v>
      </c>
      <c r="C1307" s="160" t="s">
        <v>6155</v>
      </c>
      <c r="D1307" s="138" t="s">
        <v>6156</v>
      </c>
      <c r="E1307" s="161">
        <v>20</v>
      </c>
      <c r="F1307" s="161">
        <v>21.99</v>
      </c>
      <c r="G1307" s="77">
        <v>22.25</v>
      </c>
      <c r="H1307" s="91">
        <f t="shared" si="176"/>
        <v>0.1125</v>
      </c>
      <c r="I1307" s="77">
        <f t="shared" si="177"/>
        <v>1.9899999999999984</v>
      </c>
      <c r="J1307" s="77">
        <f t="shared" si="178"/>
        <v>2.25</v>
      </c>
      <c r="K1307" s="80">
        <v>2</v>
      </c>
      <c r="M1307" s="58" t="str">
        <f t="shared" si="175"/>
        <v>Hoegh LNG Partners LP</v>
      </c>
    </row>
    <row r="1308" spans="1:35">
      <c r="A1308" s="137">
        <v>41858</v>
      </c>
      <c r="B1308" s="73" t="s">
        <v>6157</v>
      </c>
      <c r="C1308" s="160" t="s">
        <v>6158</v>
      </c>
      <c r="D1308" s="138" t="s">
        <v>3460</v>
      </c>
      <c r="E1308" s="161">
        <v>15</v>
      </c>
      <c r="F1308" s="161">
        <v>17.5</v>
      </c>
      <c r="G1308" s="77">
        <v>16.100000000000001</v>
      </c>
      <c r="H1308" s="91">
        <f t="shared" si="176"/>
        <v>7.3333333333333431E-2</v>
      </c>
      <c r="I1308" s="77">
        <f t="shared" si="177"/>
        <v>2.5</v>
      </c>
      <c r="J1308" s="77">
        <f t="shared" si="178"/>
        <v>1.1000000000000014</v>
      </c>
      <c r="K1308" s="80">
        <v>3</v>
      </c>
      <c r="M1308" s="58" t="str">
        <f t="shared" si="175"/>
        <v>iDreamSky Technology</v>
      </c>
    </row>
    <row r="1309" spans="1:35">
      <c r="A1309" s="137">
        <v>41858</v>
      </c>
      <c r="B1309" s="73" t="s">
        <v>6159</v>
      </c>
      <c r="C1309" s="160" t="s">
        <v>6160</v>
      </c>
      <c r="D1309" s="138" t="s">
        <v>5633</v>
      </c>
      <c r="E1309" s="161">
        <v>11</v>
      </c>
      <c r="F1309" s="161">
        <v>15.95</v>
      </c>
      <c r="G1309" s="77">
        <v>14.32</v>
      </c>
      <c r="H1309" s="91">
        <f t="shared" si="176"/>
        <v>0.30181818181818182</v>
      </c>
      <c r="I1309" s="77">
        <f t="shared" si="177"/>
        <v>4.9499999999999993</v>
      </c>
      <c r="J1309" s="77">
        <f t="shared" si="178"/>
        <v>3.3200000000000003</v>
      </c>
      <c r="K1309" s="80">
        <v>2</v>
      </c>
      <c r="M1309" s="58" t="str">
        <f t="shared" si="175"/>
        <v>T2 Biosystems</v>
      </c>
    </row>
    <row r="1310" spans="1:35" s="1" customFormat="1">
      <c r="A1310" s="137">
        <v>41859</v>
      </c>
      <c r="B1310" s="73" t="s">
        <v>6169</v>
      </c>
      <c r="C1310" s="160" t="s">
        <v>6170</v>
      </c>
      <c r="D1310" s="138" t="s">
        <v>6171</v>
      </c>
      <c r="E1310" s="161">
        <v>15</v>
      </c>
      <c r="F1310" s="161">
        <v>16.37</v>
      </c>
      <c r="G1310" s="77">
        <v>17.05</v>
      </c>
      <c r="H1310" s="91">
        <f t="shared" si="176"/>
        <v>0.13666666666666671</v>
      </c>
      <c r="I1310" s="77">
        <f t="shared" si="177"/>
        <v>1.370000000000001</v>
      </c>
      <c r="J1310" s="77">
        <f t="shared" si="178"/>
        <v>2.0500000000000007</v>
      </c>
      <c r="K1310" s="80">
        <v>1</v>
      </c>
      <c r="L1310" s="81" t="s">
        <v>3006</v>
      </c>
      <c r="M1310" s="58" t="str">
        <f t="shared" si="175"/>
        <v>Green Bancorp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</row>
    <row r="1311" spans="1:35" s="1" customFormat="1">
      <c r="A1311" s="137">
        <v>41859</v>
      </c>
      <c r="B1311" s="73" t="s">
        <v>6172</v>
      </c>
      <c r="C1311" s="160" t="s">
        <v>6173</v>
      </c>
      <c r="D1311" s="73" t="s">
        <v>6174</v>
      </c>
      <c r="E1311" s="161">
        <v>11</v>
      </c>
      <c r="F1311" s="161">
        <v>11</v>
      </c>
      <c r="G1311" s="77">
        <v>11.06</v>
      </c>
      <c r="H1311" s="91">
        <f t="shared" si="176"/>
        <v>5.4545454545455001E-3</v>
      </c>
      <c r="I1311" s="77">
        <f t="shared" si="177"/>
        <v>0</v>
      </c>
      <c r="J1311" s="77">
        <f t="shared" si="178"/>
        <v>6.0000000000000497E-2</v>
      </c>
      <c r="K1311" s="80">
        <v>1</v>
      </c>
      <c r="L1311" s="81"/>
      <c r="M1311" s="58" t="str">
        <f t="shared" si="175"/>
        <v>Independence Contract Drilling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</row>
    <row r="1312" spans="1:35" s="1" customFormat="1">
      <c r="A1312" s="137">
        <v>41859</v>
      </c>
      <c r="B1312" s="73" t="s">
        <v>6175</v>
      </c>
      <c r="C1312" s="160" t="s">
        <v>6176</v>
      </c>
      <c r="D1312" s="73" t="s">
        <v>601</v>
      </c>
      <c r="E1312" s="161">
        <v>11</v>
      </c>
      <c r="F1312" s="161">
        <v>10.35</v>
      </c>
      <c r="G1312" s="77">
        <v>10.3</v>
      </c>
      <c r="H1312" s="91">
        <f t="shared" si="176"/>
        <v>-6.3636363636363574E-2</v>
      </c>
      <c r="I1312" s="77">
        <f t="shared" si="177"/>
        <v>-0.65000000000000036</v>
      </c>
      <c r="J1312" s="77">
        <f t="shared" si="178"/>
        <v>-0.69999999999999929</v>
      </c>
      <c r="K1312" s="80">
        <v>2</v>
      </c>
      <c r="L1312" s="81"/>
      <c r="M1312" s="58" t="str">
        <f t="shared" si="175"/>
        <v>Ryerson Holding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</row>
    <row r="1313" spans="1:35" s="1" customFormat="1">
      <c r="A1313" s="137">
        <v>41864</v>
      </c>
      <c r="B1313" s="73" t="s">
        <v>6161</v>
      </c>
      <c r="C1313" s="160" t="s">
        <v>6162</v>
      </c>
      <c r="D1313" s="73" t="s">
        <v>2086</v>
      </c>
      <c r="E1313" s="161">
        <v>16</v>
      </c>
      <c r="F1313" s="161">
        <v>18.13</v>
      </c>
      <c r="G1313" s="77">
        <v>17.149999999999999</v>
      </c>
      <c r="H1313" s="91">
        <f>(G1313-E1313)/E1313</f>
        <v>7.1874999999999911E-2</v>
      </c>
      <c r="I1313" s="77">
        <f>(F1313-E1313)</f>
        <v>2.129999999999999</v>
      </c>
      <c r="J1313" s="77">
        <f>G1313-E1313</f>
        <v>1.1499999999999986</v>
      </c>
      <c r="K1313" s="80">
        <v>1</v>
      </c>
      <c r="L1313" s="81"/>
      <c r="M1313" s="58" t="str">
        <f t="shared" si="175"/>
        <v>Otonomy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</row>
    <row r="1314" spans="1:35" s="1" customFormat="1">
      <c r="A1314" s="137">
        <v>41865</v>
      </c>
      <c r="B1314" s="73" t="s">
        <v>6163</v>
      </c>
      <c r="C1314" s="160" t="s">
        <v>6164</v>
      </c>
      <c r="D1314" s="138" t="s">
        <v>6165</v>
      </c>
      <c r="E1314" s="161">
        <v>17</v>
      </c>
      <c r="F1314" s="161">
        <v>17.600000000000001</v>
      </c>
      <c r="G1314" s="77">
        <v>17</v>
      </c>
      <c r="H1314" s="91">
        <f>(G1314-E1314)/E1314</f>
        <v>0</v>
      </c>
      <c r="I1314" s="77">
        <f>(F1314-E1314)</f>
        <v>0.60000000000000142</v>
      </c>
      <c r="J1314" s="77">
        <f>G1314-E1314</f>
        <v>0</v>
      </c>
      <c r="K1314" s="80">
        <v>1</v>
      </c>
      <c r="L1314" s="81"/>
      <c r="M1314" s="58" t="str">
        <f t="shared" si="175"/>
        <v>C1 Financial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</row>
    <row r="1315" spans="1:35" s="1" customFormat="1">
      <c r="A1315" s="66">
        <v>41878</v>
      </c>
      <c r="B1315" s="67" t="s">
        <v>6166</v>
      </c>
      <c r="C1315" s="297" t="s">
        <v>6167</v>
      </c>
      <c r="D1315" s="124" t="s">
        <v>6168</v>
      </c>
      <c r="E1315" s="161">
        <v>10</v>
      </c>
      <c r="F1315" s="161">
        <v>10</v>
      </c>
      <c r="G1315" s="77">
        <v>10.029999999999999</v>
      </c>
      <c r="H1315" s="91">
        <f>(G1315-E1315)/E1315</f>
        <v>2.9999999999999359E-3</v>
      </c>
      <c r="I1315" s="77">
        <f>(F1315-E1315)</f>
        <v>0</v>
      </c>
      <c r="J1315" s="77">
        <f>G1315-E1315</f>
        <v>2.9999999999999361E-2</v>
      </c>
      <c r="K1315" s="80">
        <v>1</v>
      </c>
      <c r="L1315" s="81"/>
      <c r="M1315" s="58" t="str">
        <f t="shared" si="175"/>
        <v>Sino Mercury Acquisition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</row>
    <row r="1316" spans="1:35" s="1" customFormat="1">
      <c r="A1316" s="66">
        <v>41894</v>
      </c>
      <c r="B1316" s="67" t="s">
        <v>6177</v>
      </c>
      <c r="C1316" s="297" t="s">
        <v>6178</v>
      </c>
      <c r="D1316" s="67" t="s">
        <v>6179</v>
      </c>
      <c r="E1316" s="150">
        <v>7</v>
      </c>
      <c r="F1316" s="150">
        <v>6.83</v>
      </c>
      <c r="G1316" s="71">
        <v>5.7</v>
      </c>
      <c r="H1316" s="119">
        <f t="shared" ref="H1316:H1321" si="179">(G1316-E1316)/E1316</f>
        <v>-0.18571428571428569</v>
      </c>
      <c r="I1316" s="71">
        <f t="shared" ref="I1316:I1321" si="180">(F1316-E1316)</f>
        <v>-0.16999999999999993</v>
      </c>
      <c r="J1316" s="71">
        <f t="shared" ref="J1316:J1321" si="181">G1316-E1316</f>
        <v>-1.2999999999999998</v>
      </c>
      <c r="K1316" s="120">
        <v>2</v>
      </c>
      <c r="L1316" s="123" t="s">
        <v>3006</v>
      </c>
      <c r="M1316" s="58" t="str">
        <f t="shared" si="175"/>
        <v>Affimed Therapeutics B.V.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</row>
    <row r="1317" spans="1:35" s="1" customFormat="1">
      <c r="A1317" s="66">
        <v>41894</v>
      </c>
      <c r="B1317" s="67" t="s">
        <v>6180</v>
      </c>
      <c r="C1317" s="297" t="s">
        <v>6181</v>
      </c>
      <c r="D1317" s="122" t="s">
        <v>5685</v>
      </c>
      <c r="E1317" s="150">
        <v>12</v>
      </c>
      <c r="F1317" s="150">
        <v>12</v>
      </c>
      <c r="G1317" s="71">
        <v>25.6</v>
      </c>
      <c r="H1317" s="119">
        <f t="shared" si="179"/>
        <v>1.1333333333333335</v>
      </c>
      <c r="I1317" s="71">
        <f t="shared" si="180"/>
        <v>0</v>
      </c>
      <c r="J1317" s="71">
        <f t="shared" si="181"/>
        <v>13.600000000000001</v>
      </c>
      <c r="K1317" s="120">
        <v>1</v>
      </c>
      <c r="L1317" s="123"/>
      <c r="M1317" s="58" t="str">
        <f t="shared" si="175"/>
        <v>ReWalk Robotics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</row>
    <row r="1318" spans="1:35" s="1" customFormat="1">
      <c r="A1318" s="66">
        <v>41899</v>
      </c>
      <c r="B1318" s="67" t="s">
        <v>6191</v>
      </c>
      <c r="C1318" s="297" t="s">
        <v>6192</v>
      </c>
      <c r="D1318" s="122" t="s">
        <v>6193</v>
      </c>
      <c r="E1318" s="150">
        <v>17</v>
      </c>
      <c r="F1318" s="150">
        <v>17</v>
      </c>
      <c r="G1318" s="71">
        <v>16.61</v>
      </c>
      <c r="H1318" s="119">
        <f t="shared" si="179"/>
        <v>-2.294117647058827E-2</v>
      </c>
      <c r="I1318" s="71">
        <f t="shared" si="180"/>
        <v>0</v>
      </c>
      <c r="J1318" s="71">
        <f t="shared" si="181"/>
        <v>-0.39000000000000057</v>
      </c>
      <c r="K1318" s="120">
        <v>1</v>
      </c>
      <c r="L1318" s="119"/>
      <c r="M1318" s="58" t="str">
        <f t="shared" si="175"/>
        <v>Civitas Solutions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</row>
    <row r="1319" spans="1:35" s="1" customFormat="1">
      <c r="A1319" s="66">
        <v>41899</v>
      </c>
      <c r="B1319" s="67" t="s">
        <v>6194</v>
      </c>
      <c r="C1319" s="297" t="s">
        <v>6195</v>
      </c>
      <c r="D1319" s="122" t="s">
        <v>6196</v>
      </c>
      <c r="E1319" s="150">
        <v>15</v>
      </c>
      <c r="F1319" s="150">
        <v>18.63</v>
      </c>
      <c r="G1319" s="71">
        <v>23.76</v>
      </c>
      <c r="H1319" s="119">
        <f t="shared" si="179"/>
        <v>0.58400000000000007</v>
      </c>
      <c r="I1319" s="71">
        <f t="shared" si="180"/>
        <v>3.629999999999999</v>
      </c>
      <c r="J1319" s="71">
        <f t="shared" si="181"/>
        <v>8.7600000000000016</v>
      </c>
      <c r="K1319" s="120">
        <v>2</v>
      </c>
      <c r="L1319" s="119"/>
      <c r="M1319" s="58" t="str">
        <f t="shared" si="175"/>
        <v>Tokai Pharmaceuticals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</row>
    <row r="1320" spans="1:35" s="1" customFormat="1">
      <c r="A1320" s="66">
        <v>41900</v>
      </c>
      <c r="B1320" s="67" t="s">
        <v>6182</v>
      </c>
      <c r="C1320" s="297" t="s">
        <v>6183</v>
      </c>
      <c r="D1320" s="122" t="s">
        <v>6184</v>
      </c>
      <c r="E1320" s="150">
        <v>6</v>
      </c>
      <c r="F1320" s="150">
        <v>8</v>
      </c>
      <c r="G1320" s="71">
        <v>6.22</v>
      </c>
      <c r="H1320" s="119">
        <f t="shared" si="179"/>
        <v>3.6666666666666625E-2</v>
      </c>
      <c r="I1320" s="71">
        <f t="shared" si="180"/>
        <v>2</v>
      </c>
      <c r="J1320" s="71">
        <f t="shared" si="181"/>
        <v>0.21999999999999975</v>
      </c>
      <c r="K1320" s="120">
        <v>1</v>
      </c>
      <c r="L1320" s="123"/>
      <c r="M1320" s="58" t="str">
        <f t="shared" si="175"/>
        <v>Foamix Ltd.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</row>
    <row r="1321" spans="1:35" s="1" customFormat="1">
      <c r="A1321" s="66">
        <v>41900</v>
      </c>
      <c r="B1321" s="67" t="s">
        <v>6185</v>
      </c>
      <c r="C1321" s="297" t="s">
        <v>6186</v>
      </c>
      <c r="D1321" s="122" t="s">
        <v>6187</v>
      </c>
      <c r="E1321" s="150">
        <v>13</v>
      </c>
      <c r="F1321" s="150">
        <v>19.899999999999999</v>
      </c>
      <c r="G1321" s="71">
        <v>14.73</v>
      </c>
      <c r="H1321" s="119">
        <f t="shared" si="179"/>
        <v>0.13307692307692312</v>
      </c>
      <c r="I1321" s="71">
        <f t="shared" si="180"/>
        <v>6.8999999999999986</v>
      </c>
      <c r="J1321" s="71">
        <f t="shared" si="181"/>
        <v>1.7300000000000004</v>
      </c>
      <c r="K1321" s="120">
        <v>2</v>
      </c>
      <c r="L1321" s="123"/>
      <c r="M1321" s="58" t="str">
        <f t="shared" si="175"/>
        <v>ProQR Therapeutics B.V.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</row>
    <row r="1322" spans="1:35" s="1" customFormat="1">
      <c r="A1322" s="66">
        <v>41901</v>
      </c>
      <c r="B1322" s="67" t="s">
        <v>6188</v>
      </c>
      <c r="C1322" s="297" t="s">
        <v>6189</v>
      </c>
      <c r="D1322" s="69" t="s">
        <v>6190</v>
      </c>
      <c r="E1322" s="150">
        <v>68</v>
      </c>
      <c r="F1322" s="150">
        <v>92.7</v>
      </c>
      <c r="G1322" s="71">
        <v>93.89</v>
      </c>
      <c r="H1322" s="119">
        <f>(G1322-E1322)/E1322</f>
        <v>0.38073529411764706</v>
      </c>
      <c r="I1322" s="71">
        <f>(F1322-E1322)</f>
        <v>24.700000000000003</v>
      </c>
      <c r="J1322" s="71">
        <f>G1322-E1322</f>
        <v>25.89</v>
      </c>
      <c r="K1322" s="120">
        <v>4</v>
      </c>
      <c r="L1322" s="123"/>
      <c r="M1322" s="58" t="str">
        <f t="shared" si="175"/>
        <v>Alibaba Group Holding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</row>
    <row r="1323" spans="1:35">
      <c r="A1323" s="66">
        <v>41906</v>
      </c>
      <c r="B1323" s="67" t="s">
        <v>6197</v>
      </c>
      <c r="C1323" s="297" t="s">
        <v>6198</v>
      </c>
      <c r="D1323" s="122" t="s">
        <v>5852</v>
      </c>
      <c r="E1323" s="150">
        <v>21.5</v>
      </c>
      <c r="F1323" s="150">
        <v>21.5</v>
      </c>
      <c r="G1323" s="71">
        <v>23.08</v>
      </c>
      <c r="H1323" s="119">
        <f t="shared" ref="H1323:H1369" si="182">(G1323-E1323)/E1323</f>
        <v>7.3488372093023183E-2</v>
      </c>
      <c r="I1323" s="71">
        <f t="shared" ref="I1323:I1369" si="183">(F1323-E1323)</f>
        <v>0</v>
      </c>
      <c r="J1323" s="71">
        <f t="shared" ref="J1323:J1369" si="184">G1323-E1323</f>
        <v>1.5799999999999983</v>
      </c>
      <c r="K1323" s="120">
        <v>1</v>
      </c>
      <c r="L1323" s="123"/>
      <c r="M1323" s="58" t="str">
        <f t="shared" si="175"/>
        <v>Citizens Financial Group</v>
      </c>
    </row>
    <row r="1324" spans="1:35">
      <c r="A1324" s="66">
        <v>41906</v>
      </c>
      <c r="B1324" s="67" t="s">
        <v>6199</v>
      </c>
      <c r="C1324" s="297" t="s">
        <v>6200</v>
      </c>
      <c r="D1324" s="122" t="s">
        <v>6201</v>
      </c>
      <c r="E1324" s="150">
        <v>16</v>
      </c>
      <c r="F1324" s="150">
        <v>25</v>
      </c>
      <c r="G1324" s="71">
        <v>29.93</v>
      </c>
      <c r="H1324" s="119">
        <f t="shared" si="182"/>
        <v>0.87062499999999998</v>
      </c>
      <c r="I1324" s="71">
        <f t="shared" si="183"/>
        <v>9</v>
      </c>
      <c r="J1324" s="71">
        <f t="shared" si="184"/>
        <v>13.93</v>
      </c>
      <c r="K1324" s="120">
        <v>3</v>
      </c>
      <c r="L1324" s="123"/>
      <c r="M1324" s="58" t="str">
        <f t="shared" si="175"/>
        <v>CyberArk Software</v>
      </c>
    </row>
    <row r="1325" spans="1:35" s="6" customFormat="1">
      <c r="A1325" s="66">
        <v>41906</v>
      </c>
      <c r="B1325" s="67" t="s">
        <v>6202</v>
      </c>
      <c r="C1325" s="297" t="s">
        <v>6203</v>
      </c>
      <c r="D1325" s="122" t="s">
        <v>5814</v>
      </c>
      <c r="E1325" s="150">
        <v>18</v>
      </c>
      <c r="F1325" s="150">
        <v>16.989999999999998</v>
      </c>
      <c r="G1325" s="71">
        <v>16.399999999999999</v>
      </c>
      <c r="H1325" s="119">
        <f t="shared" si="182"/>
        <v>-8.8888888888888962E-2</v>
      </c>
      <c r="I1325" s="71">
        <f t="shared" si="183"/>
        <v>-1.0100000000000016</v>
      </c>
      <c r="J1325" s="71">
        <f t="shared" si="184"/>
        <v>-1.6000000000000014</v>
      </c>
      <c r="K1325" s="120">
        <v>1</v>
      </c>
      <c r="L1325" s="123"/>
      <c r="M1325" s="58" t="str">
        <f t="shared" si="175"/>
        <v>Medley Management</v>
      </c>
    </row>
    <row r="1326" spans="1:35" s="6" customFormat="1">
      <c r="A1326" s="66">
        <v>41906</v>
      </c>
      <c r="B1326" s="67" t="s">
        <v>6204</v>
      </c>
      <c r="C1326" s="297" t="s">
        <v>6205</v>
      </c>
      <c r="D1326" s="67" t="s">
        <v>6206</v>
      </c>
      <c r="E1326" s="150">
        <v>12</v>
      </c>
      <c r="F1326" s="150">
        <v>13.1</v>
      </c>
      <c r="G1326" s="71">
        <v>12.01</v>
      </c>
      <c r="H1326" s="119">
        <f t="shared" si="182"/>
        <v>8.3333333333331561E-4</v>
      </c>
      <c r="I1326" s="71">
        <f t="shared" si="183"/>
        <v>1.0999999999999996</v>
      </c>
      <c r="J1326" s="71">
        <f t="shared" si="184"/>
        <v>9.9999999999997868E-3</v>
      </c>
      <c r="K1326" s="120">
        <v>3</v>
      </c>
      <c r="L1326" s="123"/>
      <c r="M1326" s="58" t="str">
        <f t="shared" si="175"/>
        <v>Smart &amp; Final Stores</v>
      </c>
    </row>
    <row r="1327" spans="1:35" s="6" customFormat="1">
      <c r="A1327" s="66">
        <v>41906</v>
      </c>
      <c r="B1327" s="67" t="s">
        <v>6207</v>
      </c>
      <c r="C1327" s="297" t="s">
        <v>6208</v>
      </c>
      <c r="D1327" s="69" t="s">
        <v>5690</v>
      </c>
      <c r="E1327" s="150">
        <v>8</v>
      </c>
      <c r="F1327" s="150">
        <v>8</v>
      </c>
      <c r="G1327" s="71">
        <v>7.61</v>
      </c>
      <c r="H1327" s="119">
        <f t="shared" si="182"/>
        <v>-4.874999999999996E-2</v>
      </c>
      <c r="I1327" s="71">
        <f t="shared" si="183"/>
        <v>0</v>
      </c>
      <c r="J1327" s="71">
        <f t="shared" si="184"/>
        <v>-0.38999999999999968</v>
      </c>
      <c r="K1327" s="120">
        <v>2</v>
      </c>
      <c r="L1327" s="123" t="s">
        <v>3006</v>
      </c>
      <c r="M1327" s="58" t="str">
        <f t="shared" si="175"/>
        <v>Vitae Pharmaceuticals</v>
      </c>
    </row>
    <row r="1328" spans="1:35" s="6" customFormat="1">
      <c r="A1328" s="66">
        <v>41907</v>
      </c>
      <c r="B1328" s="67" t="s">
        <v>6209</v>
      </c>
      <c r="C1328" s="297" t="s">
        <v>6210</v>
      </c>
      <c r="D1328" s="69" t="s">
        <v>6211</v>
      </c>
      <c r="E1328" s="150">
        <v>22</v>
      </c>
      <c r="F1328" s="150">
        <v>28.5</v>
      </c>
      <c r="G1328" s="71">
        <v>30.4</v>
      </c>
      <c r="H1328" s="119">
        <f t="shared" si="182"/>
        <v>0.38181818181818178</v>
      </c>
      <c r="I1328" s="71">
        <f t="shared" si="183"/>
        <v>6.5</v>
      </c>
      <c r="J1328" s="71">
        <f t="shared" si="184"/>
        <v>8.3999999999999986</v>
      </c>
      <c r="K1328" s="120">
        <v>3</v>
      </c>
      <c r="L1328" s="123"/>
      <c r="M1328" s="58" t="str">
        <f t="shared" si="175"/>
        <v>CONE Midstream Partners LP</v>
      </c>
    </row>
    <row r="1329" spans="1:13" s="6" customFormat="1">
      <c r="A1329" s="66">
        <v>41907</v>
      </c>
      <c r="B1329" s="67" t="s">
        <v>6212</v>
      </c>
      <c r="C1329" s="297" t="s">
        <v>6213</v>
      </c>
      <c r="D1329" s="122" t="s">
        <v>6214</v>
      </c>
      <c r="E1329" s="150">
        <v>16</v>
      </c>
      <c r="F1329" s="150">
        <v>17.690000000000001</v>
      </c>
      <c r="G1329" s="71">
        <v>16.399999999999999</v>
      </c>
      <c r="H1329" s="119">
        <f t="shared" si="182"/>
        <v>2.4999999999999911E-2</v>
      </c>
      <c r="I1329" s="71">
        <f t="shared" si="183"/>
        <v>1.6900000000000013</v>
      </c>
      <c r="J1329" s="71">
        <f t="shared" si="184"/>
        <v>0.39999999999999858</v>
      </c>
      <c r="K1329" s="120">
        <v>1</v>
      </c>
      <c r="L1329" s="123"/>
      <c r="M1329" s="58" t="str">
        <f t="shared" si="175"/>
        <v>Travelport Worldwide LTD</v>
      </c>
    </row>
    <row r="1330" spans="1:13" s="6" customFormat="1">
      <c r="A1330" s="137">
        <v>41913</v>
      </c>
      <c r="B1330" s="73" t="s">
        <v>6215</v>
      </c>
      <c r="C1330" s="160" t="s">
        <v>6216</v>
      </c>
      <c r="D1330" s="138" t="s">
        <v>4937</v>
      </c>
      <c r="E1330" s="161">
        <v>10</v>
      </c>
      <c r="F1330" s="161">
        <v>10</v>
      </c>
      <c r="G1330" s="77">
        <v>9.99</v>
      </c>
      <c r="H1330" s="91">
        <f t="shared" si="182"/>
        <v>-9.9999999999997877E-4</v>
      </c>
      <c r="I1330" s="77">
        <f t="shared" si="183"/>
        <v>0</v>
      </c>
      <c r="J1330" s="77">
        <f t="shared" si="184"/>
        <v>-9.9999999999997868E-3</v>
      </c>
      <c r="K1330" s="80">
        <v>1</v>
      </c>
      <c r="L1330" s="74"/>
      <c r="M1330" s="58" t="str">
        <f t="shared" si="175"/>
        <v>DT Asia Investments Ltd</v>
      </c>
    </row>
    <row r="1331" spans="1:13" s="6" customFormat="1">
      <c r="A1331" s="137">
        <v>41913</v>
      </c>
      <c r="B1331" s="73" t="s">
        <v>6137</v>
      </c>
      <c r="C1331" s="160" t="s">
        <v>6217</v>
      </c>
      <c r="D1331" s="138" t="s">
        <v>6139</v>
      </c>
      <c r="E1331" s="161">
        <v>6</v>
      </c>
      <c r="F1331" s="161">
        <v>6.02</v>
      </c>
      <c r="G1331" s="77">
        <v>5.85</v>
      </c>
      <c r="H1331" s="91">
        <f t="shared" si="182"/>
        <v>-2.500000000000006E-2</v>
      </c>
      <c r="I1331" s="77">
        <f t="shared" si="183"/>
        <v>1.9999999999999574E-2</v>
      </c>
      <c r="J1331" s="77">
        <f t="shared" si="184"/>
        <v>-0.15000000000000036</v>
      </c>
      <c r="K1331" s="80">
        <v>1</v>
      </c>
      <c r="L1331" s="74"/>
      <c r="M1331" s="58" t="str">
        <f t="shared" si="175"/>
        <v>Vascular Biogenics</v>
      </c>
    </row>
    <row r="1332" spans="1:13" s="6" customFormat="1">
      <c r="A1332" s="137">
        <v>41913</v>
      </c>
      <c r="B1332" s="73" t="s">
        <v>6218</v>
      </c>
      <c r="C1332" s="160" t="s">
        <v>6219</v>
      </c>
      <c r="D1332" s="126" t="s">
        <v>6220</v>
      </c>
      <c r="E1332" s="161">
        <v>16</v>
      </c>
      <c r="F1332" s="161">
        <v>17.38</v>
      </c>
      <c r="G1332" s="77">
        <v>16.010000000000002</v>
      </c>
      <c r="H1332" s="91">
        <f t="shared" si="182"/>
        <v>6.250000000000977E-4</v>
      </c>
      <c r="I1332" s="77">
        <f t="shared" si="183"/>
        <v>1.379999999999999</v>
      </c>
      <c r="J1332" s="77">
        <f t="shared" si="184"/>
        <v>1.0000000000001563E-2</v>
      </c>
      <c r="K1332" s="80">
        <v>3</v>
      </c>
      <c r="L1332" s="74"/>
      <c r="M1332" s="58" t="str">
        <f t="shared" si="175"/>
        <v>Vivint Solar</v>
      </c>
    </row>
    <row r="1333" spans="1:13" s="6" customFormat="1">
      <c r="A1333" s="137">
        <v>41914</v>
      </c>
      <c r="B1333" s="73" t="s">
        <v>6221</v>
      </c>
      <c r="C1333" s="160" t="s">
        <v>6222</v>
      </c>
      <c r="D1333" s="138" t="s">
        <v>6223</v>
      </c>
      <c r="E1333" s="161">
        <v>15</v>
      </c>
      <c r="F1333" s="161">
        <v>20</v>
      </c>
      <c r="G1333" s="77">
        <v>18.5</v>
      </c>
      <c r="H1333" s="91">
        <f t="shared" si="182"/>
        <v>0.23333333333333334</v>
      </c>
      <c r="I1333" s="77">
        <f t="shared" si="183"/>
        <v>5</v>
      </c>
      <c r="J1333" s="77">
        <f t="shared" si="184"/>
        <v>3.5</v>
      </c>
      <c r="K1333" s="80">
        <v>2</v>
      </c>
      <c r="L1333" s="74"/>
      <c r="M1333" s="58" t="str">
        <f t="shared" si="175"/>
        <v>AAC Holdings</v>
      </c>
    </row>
    <row r="1334" spans="1:13" s="6" customFormat="1">
      <c r="A1334" s="137">
        <v>41914</v>
      </c>
      <c r="B1334" s="73" t="s">
        <v>6224</v>
      </c>
      <c r="C1334" s="160" t="s">
        <v>6225</v>
      </c>
      <c r="D1334" s="138" t="s">
        <v>1819</v>
      </c>
      <c r="E1334" s="161">
        <v>10</v>
      </c>
      <c r="F1334" s="161">
        <v>9.66</v>
      </c>
      <c r="G1334" s="77">
        <v>9.74</v>
      </c>
      <c r="H1334" s="91">
        <f t="shared" si="182"/>
        <v>-2.5999999999999978E-2</v>
      </c>
      <c r="I1334" s="77">
        <f t="shared" si="183"/>
        <v>-0.33999999999999986</v>
      </c>
      <c r="J1334" s="77">
        <f t="shared" si="184"/>
        <v>-0.25999999999999979</v>
      </c>
      <c r="K1334" s="80">
        <v>1</v>
      </c>
      <c r="L1334" s="74"/>
      <c r="M1334" s="58" t="str">
        <f t="shared" si="175"/>
        <v>AR Capital Acquisition</v>
      </c>
    </row>
    <row r="1335" spans="1:13" s="6" customFormat="1">
      <c r="A1335" s="137">
        <v>41914</v>
      </c>
      <c r="B1335" s="73" t="s">
        <v>6226</v>
      </c>
      <c r="C1335" s="160" t="s">
        <v>6227</v>
      </c>
      <c r="D1335" s="126" t="s">
        <v>6228</v>
      </c>
      <c r="E1335" s="161">
        <v>15</v>
      </c>
      <c r="F1335" s="161">
        <v>13.75</v>
      </c>
      <c r="G1335" s="77">
        <v>12.96</v>
      </c>
      <c r="H1335" s="91">
        <f t="shared" si="182"/>
        <v>-0.13599999999999995</v>
      </c>
      <c r="I1335" s="77">
        <f t="shared" si="183"/>
        <v>-1.25</v>
      </c>
      <c r="J1335" s="77">
        <f t="shared" si="184"/>
        <v>-2.0399999999999991</v>
      </c>
      <c r="K1335" s="80">
        <v>1</v>
      </c>
      <c r="L1335" s="74"/>
      <c r="M1335" s="58" t="str">
        <f t="shared" si="175"/>
        <v>Atento S.A.</v>
      </c>
    </row>
    <row r="1336" spans="1:13" s="6" customFormat="1">
      <c r="A1336" s="137">
        <v>41914</v>
      </c>
      <c r="B1336" s="73" t="s">
        <v>6229</v>
      </c>
      <c r="C1336" s="160" t="s">
        <v>6230</v>
      </c>
      <c r="D1336" s="126" t="s">
        <v>6231</v>
      </c>
      <c r="E1336" s="161">
        <v>10</v>
      </c>
      <c r="F1336" s="161">
        <v>10.220000000000001</v>
      </c>
      <c r="G1336" s="77">
        <v>9.41</v>
      </c>
      <c r="H1336" s="91">
        <f t="shared" si="182"/>
        <v>-5.8999999999999983E-2</v>
      </c>
      <c r="I1336" s="77">
        <f t="shared" si="183"/>
        <v>0.22000000000000064</v>
      </c>
      <c r="J1336" s="77">
        <f t="shared" si="184"/>
        <v>-0.58999999999999986</v>
      </c>
      <c r="K1336" s="80">
        <v>1</v>
      </c>
      <c r="L1336" s="74"/>
      <c r="M1336" s="58" t="str">
        <f t="shared" si="175"/>
        <v>Calithera Biosciences</v>
      </c>
    </row>
    <row r="1337" spans="1:13" s="6" customFormat="1">
      <c r="A1337" s="137">
        <v>41914</v>
      </c>
      <c r="B1337" s="73" t="s">
        <v>6232</v>
      </c>
      <c r="C1337" s="160" t="s">
        <v>6233</v>
      </c>
      <c r="D1337" s="126" t="s">
        <v>6234</v>
      </c>
      <c r="E1337" s="161">
        <v>20</v>
      </c>
      <c r="F1337" s="161">
        <v>20.5</v>
      </c>
      <c r="G1337" s="77">
        <v>19.11</v>
      </c>
      <c r="H1337" s="91">
        <f t="shared" si="182"/>
        <v>-4.4500000000000026E-2</v>
      </c>
      <c r="I1337" s="77">
        <f t="shared" si="183"/>
        <v>0.5</v>
      </c>
      <c r="J1337" s="77">
        <f t="shared" si="184"/>
        <v>-0.89000000000000057</v>
      </c>
      <c r="K1337" s="80">
        <v>1</v>
      </c>
      <c r="L1337" s="74"/>
      <c r="M1337" s="58" t="str">
        <f t="shared" si="175"/>
        <v>JP Energy Partners LP</v>
      </c>
    </row>
    <row r="1338" spans="1:13" s="6" customFormat="1">
      <c r="A1338" s="137">
        <v>41914</v>
      </c>
      <c r="B1338" s="73" t="s">
        <v>6235</v>
      </c>
      <c r="C1338" s="160" t="s">
        <v>6236</v>
      </c>
      <c r="D1338" s="138" t="s">
        <v>6237</v>
      </c>
      <c r="E1338" s="161">
        <v>21</v>
      </c>
      <c r="F1338" s="161">
        <v>21</v>
      </c>
      <c r="G1338" s="77">
        <v>21.05</v>
      </c>
      <c r="H1338" s="91">
        <f t="shared" si="182"/>
        <v>2.380952380952415E-3</v>
      </c>
      <c r="I1338" s="77">
        <f t="shared" si="183"/>
        <v>0</v>
      </c>
      <c r="J1338" s="77">
        <f t="shared" si="184"/>
        <v>5.0000000000000711E-2</v>
      </c>
      <c r="K1338" s="80">
        <v>1</v>
      </c>
      <c r="L1338" s="74"/>
      <c r="M1338" s="58" t="str">
        <f t="shared" si="175"/>
        <v>VWR Corp</v>
      </c>
    </row>
    <row r="1339" spans="1:13" s="6" customFormat="1">
      <c r="A1339" s="137">
        <v>41914</v>
      </c>
      <c r="B1339" s="73" t="s">
        <v>6238</v>
      </c>
      <c r="C1339" s="160" t="s">
        <v>6239</v>
      </c>
      <c r="D1339" s="138" t="s">
        <v>5593</v>
      </c>
      <c r="E1339" s="161">
        <v>29</v>
      </c>
      <c r="F1339" s="161">
        <v>36</v>
      </c>
      <c r="G1339" s="77">
        <v>37.72</v>
      </c>
      <c r="H1339" s="91">
        <f t="shared" si="182"/>
        <v>0.30068965517241375</v>
      </c>
      <c r="I1339" s="77">
        <f t="shared" si="183"/>
        <v>7</v>
      </c>
      <c r="J1339" s="77">
        <f t="shared" si="184"/>
        <v>8.7199999999999989</v>
      </c>
      <c r="K1339" s="80">
        <v>3</v>
      </c>
      <c r="L1339" s="74"/>
      <c r="M1339" s="58" t="str">
        <f t="shared" si="175"/>
        <v>Wayfair</v>
      </c>
    </row>
    <row r="1340" spans="1:13" s="6" customFormat="1">
      <c r="A1340" s="137">
        <v>41915</v>
      </c>
      <c r="B1340" s="73" t="s">
        <v>6240</v>
      </c>
      <c r="C1340" s="160" t="s">
        <v>6241</v>
      </c>
      <c r="D1340" s="138" t="s">
        <v>6005</v>
      </c>
      <c r="E1340" s="161">
        <v>16</v>
      </c>
      <c r="F1340" s="161">
        <v>18</v>
      </c>
      <c r="G1340" s="77">
        <v>15.55</v>
      </c>
      <c r="H1340" s="91">
        <f t="shared" si="182"/>
        <v>-2.8124999999999956E-2</v>
      </c>
      <c r="I1340" s="77">
        <f t="shared" si="183"/>
        <v>2</v>
      </c>
      <c r="J1340" s="77">
        <f t="shared" si="184"/>
        <v>-0.44999999999999929</v>
      </c>
      <c r="K1340" s="80">
        <v>1</v>
      </c>
      <c r="L1340" s="74"/>
      <c r="M1340" s="58" t="str">
        <f t="shared" si="175"/>
        <v>Dermira</v>
      </c>
    </row>
    <row r="1341" spans="1:13">
      <c r="A1341" s="137">
        <v>41915</v>
      </c>
      <c r="B1341" s="73" t="s">
        <v>6242</v>
      </c>
      <c r="C1341" s="160" t="s">
        <v>6242</v>
      </c>
      <c r="D1341" s="138" t="s">
        <v>6243</v>
      </c>
      <c r="E1341" s="161">
        <v>16</v>
      </c>
      <c r="F1341" s="161">
        <v>16.55</v>
      </c>
      <c r="G1341" s="77">
        <v>16.010000000000002</v>
      </c>
      <c r="H1341" s="91">
        <f t="shared" si="182"/>
        <v>6.250000000000977E-4</v>
      </c>
      <c r="I1341" s="77">
        <f t="shared" si="183"/>
        <v>0.55000000000000071</v>
      </c>
      <c r="J1341" s="77">
        <f t="shared" si="184"/>
        <v>1.0000000000001563E-2</v>
      </c>
      <c r="K1341" s="80">
        <v>1</v>
      </c>
      <c r="L1341" s="74"/>
      <c r="M1341" s="58" t="str">
        <f t="shared" si="175"/>
        <v>FMSA</v>
      </c>
    </row>
    <row r="1342" spans="1:13">
      <c r="A1342" s="137">
        <v>41915</v>
      </c>
      <c r="B1342" s="73" t="s">
        <v>6244</v>
      </c>
      <c r="C1342" s="160" t="s">
        <v>6245</v>
      </c>
      <c r="D1342" s="138" t="s">
        <v>6246</v>
      </c>
      <c r="E1342" s="161">
        <v>12</v>
      </c>
      <c r="F1342" s="161">
        <v>18.809999999999999</v>
      </c>
      <c r="G1342" s="77">
        <v>13.44</v>
      </c>
      <c r="H1342" s="91">
        <f t="shared" si="182"/>
        <v>0.11999999999999995</v>
      </c>
      <c r="I1342" s="77">
        <f t="shared" si="183"/>
        <v>6.8099999999999987</v>
      </c>
      <c r="J1342" s="77">
        <f t="shared" si="184"/>
        <v>1.4399999999999995</v>
      </c>
      <c r="K1342" s="80">
        <v>3</v>
      </c>
      <c r="L1342" s="74"/>
      <c r="M1342" s="58" t="str">
        <f t="shared" si="175"/>
        <v>Yodlee</v>
      </c>
    </row>
    <row r="1343" spans="1:13">
      <c r="A1343" s="66">
        <v>41920</v>
      </c>
      <c r="B1343" s="67" t="s">
        <v>6247</v>
      </c>
      <c r="C1343" s="297" t="s">
        <v>6248</v>
      </c>
      <c r="D1343" s="122" t="s">
        <v>6249</v>
      </c>
      <c r="E1343" s="150">
        <v>20</v>
      </c>
      <c r="F1343" s="150">
        <v>19.2</v>
      </c>
      <c r="G1343" s="71">
        <v>19.16</v>
      </c>
      <c r="H1343" s="119">
        <f t="shared" si="182"/>
        <v>-4.1999999999999996E-2</v>
      </c>
      <c r="I1343" s="71">
        <f t="shared" si="183"/>
        <v>-0.80000000000000071</v>
      </c>
      <c r="J1343" s="71">
        <f t="shared" si="184"/>
        <v>-0.83999999999999986</v>
      </c>
      <c r="K1343" s="120">
        <v>1</v>
      </c>
      <c r="L1343" s="68"/>
      <c r="M1343" s="58" t="str">
        <f t="shared" si="175"/>
        <v>Eagle Point Credit</v>
      </c>
    </row>
    <row r="1344" spans="1:13">
      <c r="A1344" s="66">
        <v>41921</v>
      </c>
      <c r="B1344" s="67" t="s">
        <v>6250</v>
      </c>
      <c r="C1344" s="297" t="s">
        <v>6251</v>
      </c>
      <c r="D1344" s="69" t="s">
        <v>6252</v>
      </c>
      <c r="E1344" s="150">
        <v>25</v>
      </c>
      <c r="F1344" s="150">
        <v>32.950000000000003</v>
      </c>
      <c r="G1344" s="71">
        <v>30.1</v>
      </c>
      <c r="H1344" s="119">
        <f t="shared" si="182"/>
        <v>0.20400000000000007</v>
      </c>
      <c r="I1344" s="71">
        <f t="shared" si="183"/>
        <v>7.9500000000000028</v>
      </c>
      <c r="J1344" s="71">
        <f t="shared" si="184"/>
        <v>5.1000000000000014</v>
      </c>
      <c r="K1344" s="120">
        <v>3</v>
      </c>
      <c r="L1344" s="123"/>
      <c r="M1344" s="58" t="str">
        <f t="shared" si="175"/>
        <v>HubSpot</v>
      </c>
    </row>
    <row r="1345" spans="1:35">
      <c r="A1345" s="66">
        <v>41921</v>
      </c>
      <c r="B1345" s="67" t="s">
        <v>6253</v>
      </c>
      <c r="C1345" s="297" t="s">
        <v>6254</v>
      </c>
      <c r="D1345" s="122" t="s">
        <v>6255</v>
      </c>
      <c r="E1345" s="150">
        <v>12.5</v>
      </c>
      <c r="F1345" s="150">
        <v>10.75</v>
      </c>
      <c r="G1345" s="71">
        <v>8.14</v>
      </c>
      <c r="H1345" s="119">
        <f t="shared" si="182"/>
        <v>-0.34879999999999994</v>
      </c>
      <c r="I1345" s="71">
        <f t="shared" si="183"/>
        <v>-1.75</v>
      </c>
      <c r="J1345" s="71">
        <f t="shared" si="184"/>
        <v>-4.3599999999999994</v>
      </c>
      <c r="K1345" s="120">
        <v>1</v>
      </c>
      <c r="L1345" s="123"/>
      <c r="M1345" s="58" t="str">
        <f t="shared" si="175"/>
        <v>MOL Global</v>
      </c>
    </row>
    <row r="1346" spans="1:35">
      <c r="A1346" s="66">
        <v>41921</v>
      </c>
      <c r="B1346" s="67" t="s">
        <v>6256</v>
      </c>
      <c r="C1346" s="297" t="s">
        <v>6257</v>
      </c>
      <c r="D1346" s="122" t="s">
        <v>6258</v>
      </c>
      <c r="E1346" s="150">
        <v>14</v>
      </c>
      <c r="F1346" s="150">
        <v>14</v>
      </c>
      <c r="G1346" s="71">
        <v>13.95</v>
      </c>
      <c r="H1346" s="119">
        <f t="shared" si="182"/>
        <v>-3.5714285714286221E-3</v>
      </c>
      <c r="I1346" s="71">
        <f t="shared" si="183"/>
        <v>0</v>
      </c>
      <c r="J1346" s="71">
        <f t="shared" si="184"/>
        <v>-5.0000000000000711E-2</v>
      </c>
      <c r="K1346" s="120">
        <v>1</v>
      </c>
      <c r="L1346" s="123"/>
      <c r="M1346" s="58" t="str">
        <f t="shared" si="175"/>
        <v>OM Asset Management Ltd</v>
      </c>
    </row>
    <row r="1347" spans="1:35" s="56" customFormat="1">
      <c r="A1347" s="66">
        <v>41921</v>
      </c>
      <c r="B1347" s="67" t="s">
        <v>6259</v>
      </c>
      <c r="C1347" s="297" t="s">
        <v>6260</v>
      </c>
      <c r="D1347" s="162" t="s">
        <v>6261</v>
      </c>
      <c r="E1347" s="150">
        <v>17</v>
      </c>
      <c r="F1347" s="150">
        <v>15.8</v>
      </c>
      <c r="G1347" s="71">
        <v>16</v>
      </c>
      <c r="H1347" s="119">
        <f t="shared" si="182"/>
        <v>-5.8823529411764705E-2</v>
      </c>
      <c r="I1347" s="71">
        <f t="shared" si="183"/>
        <v>-1.1999999999999993</v>
      </c>
      <c r="J1347" s="71">
        <f t="shared" si="184"/>
        <v>-1</v>
      </c>
      <c r="K1347" s="120">
        <v>1</v>
      </c>
      <c r="L1347" s="123"/>
      <c r="M1347" s="58" t="str">
        <f t="shared" ref="M1347:M1410" si="185">TRIM(B1347)</f>
        <v>USD Partners LP</v>
      </c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  <c r="X1347" s="58"/>
      <c r="Y1347" s="58"/>
      <c r="Z1347" s="58"/>
      <c r="AA1347" s="58"/>
      <c r="AB1347" s="58"/>
      <c r="AC1347" s="58"/>
      <c r="AD1347" s="58"/>
      <c r="AE1347" s="58"/>
      <c r="AF1347" s="58"/>
      <c r="AG1347" s="58"/>
      <c r="AH1347" s="58"/>
      <c r="AI1347" s="58"/>
    </row>
    <row r="1348" spans="1:35" s="56" customFormat="1">
      <c r="A1348" s="66">
        <v>41921</v>
      </c>
      <c r="B1348" s="67" t="s">
        <v>6262</v>
      </c>
      <c r="C1348" s="297" t="s">
        <v>6263</v>
      </c>
      <c r="D1348" s="162" t="s">
        <v>6264</v>
      </c>
      <c r="E1348" s="150">
        <v>13</v>
      </c>
      <c r="F1348" s="150">
        <v>14</v>
      </c>
      <c r="G1348" s="71">
        <v>13.95</v>
      </c>
      <c r="H1348" s="119">
        <f t="shared" si="182"/>
        <v>7.3076923076923025E-2</v>
      </c>
      <c r="I1348" s="71">
        <f t="shared" si="183"/>
        <v>1</v>
      </c>
      <c r="J1348" s="71">
        <f t="shared" si="184"/>
        <v>0.94999999999999929</v>
      </c>
      <c r="K1348" s="120">
        <v>1</v>
      </c>
      <c r="L1348" s="123"/>
      <c r="M1348" s="58" t="str">
        <f t="shared" si="185"/>
        <v>Veritex Holdings</v>
      </c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  <c r="X1348" s="58"/>
      <c r="Y1348" s="58"/>
      <c r="Z1348" s="58"/>
      <c r="AA1348" s="58"/>
      <c r="AB1348" s="58"/>
      <c r="AC1348" s="58"/>
      <c r="AD1348" s="58"/>
      <c r="AE1348" s="58"/>
      <c r="AF1348" s="58"/>
      <c r="AG1348" s="58"/>
      <c r="AH1348" s="58"/>
      <c r="AI1348" s="58"/>
    </row>
    <row r="1349" spans="1:35" s="56" customFormat="1">
      <c r="A1349" s="66">
        <v>41922</v>
      </c>
      <c r="B1349" s="67" t="s">
        <v>6265</v>
      </c>
      <c r="C1349" s="297" t="s">
        <v>3955</v>
      </c>
      <c r="D1349" s="122" t="s">
        <v>3047</v>
      </c>
      <c r="E1349" s="150">
        <v>16</v>
      </c>
      <c r="F1349" s="150">
        <v>17</v>
      </c>
      <c r="G1349" s="71">
        <v>17.28</v>
      </c>
      <c r="H1349" s="119">
        <f t="shared" si="182"/>
        <v>8.0000000000000071E-2</v>
      </c>
      <c r="I1349" s="71">
        <f t="shared" si="183"/>
        <v>1</v>
      </c>
      <c r="J1349" s="71">
        <f t="shared" si="184"/>
        <v>1.2800000000000011</v>
      </c>
      <c r="K1349" s="120">
        <v>2</v>
      </c>
      <c r="L1349" s="123"/>
      <c r="M1349" s="58" t="str">
        <f t="shared" si="185"/>
        <v>Dave &amp; Buster's Entertainment</v>
      </c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  <c r="X1349" s="58"/>
      <c r="Y1349" s="58"/>
      <c r="Z1349" s="58"/>
      <c r="AA1349" s="58"/>
      <c r="AB1349" s="58"/>
      <c r="AC1349" s="58"/>
      <c r="AD1349" s="58"/>
      <c r="AE1349" s="58"/>
      <c r="AF1349" s="58"/>
      <c r="AG1349" s="58"/>
      <c r="AH1349" s="58"/>
      <c r="AI1349" s="58"/>
    </row>
    <row r="1350" spans="1:35">
      <c r="A1350" s="66">
        <v>41922</v>
      </c>
      <c r="B1350" s="67" t="s">
        <v>6266</v>
      </c>
      <c r="C1350" s="297" t="s">
        <v>6267</v>
      </c>
      <c r="D1350" s="67" t="s">
        <v>6268</v>
      </c>
      <c r="E1350" s="150">
        <v>13</v>
      </c>
      <c r="F1350" s="150">
        <v>16</v>
      </c>
      <c r="G1350" s="71">
        <v>16.02</v>
      </c>
      <c r="H1350" s="119">
        <f t="shared" si="182"/>
        <v>0.23230769230769227</v>
      </c>
      <c r="I1350" s="71">
        <f t="shared" si="183"/>
        <v>3</v>
      </c>
      <c r="J1350" s="71">
        <f t="shared" si="184"/>
        <v>3.0199999999999996</v>
      </c>
      <c r="K1350" s="120">
        <v>2</v>
      </c>
      <c r="L1350" s="123"/>
      <c r="M1350" s="58" t="str">
        <f t="shared" si="185"/>
        <v>Diplomat Pharmacy</v>
      </c>
    </row>
    <row r="1351" spans="1:35">
      <c r="A1351" s="66">
        <v>41927</v>
      </c>
      <c r="B1351" s="67" t="s">
        <v>6269</v>
      </c>
      <c r="C1351" s="297" t="s">
        <v>4332</v>
      </c>
      <c r="D1351" s="67" t="s">
        <v>5470</v>
      </c>
      <c r="E1351" s="150">
        <v>21</v>
      </c>
      <c r="F1351" s="150">
        <v>22.5</v>
      </c>
      <c r="G1351" s="71">
        <v>26.41</v>
      </c>
      <c r="H1351" s="119">
        <f t="shared" si="182"/>
        <v>0.25761904761904764</v>
      </c>
      <c r="I1351" s="71">
        <f t="shared" si="183"/>
        <v>1.5</v>
      </c>
      <c r="J1351" s="71">
        <f t="shared" si="184"/>
        <v>5.41</v>
      </c>
      <c r="K1351" s="120">
        <v>2</v>
      </c>
      <c r="M1351" s="58" t="str">
        <f t="shared" si="185"/>
        <v>Dominion Midstream Partners, LP (DM)</v>
      </c>
    </row>
    <row r="1352" spans="1:35">
      <c r="A1352" s="66">
        <v>41927</v>
      </c>
      <c r="B1352" s="67" t="s">
        <v>6270</v>
      </c>
      <c r="C1352" s="297" t="s">
        <v>6271</v>
      </c>
      <c r="D1352" s="122" t="s">
        <v>6272</v>
      </c>
      <c r="E1352" s="150">
        <v>21</v>
      </c>
      <c r="F1352" s="150">
        <v>18.989999999999998</v>
      </c>
      <c r="G1352" s="71">
        <v>17.5</v>
      </c>
      <c r="H1352" s="119">
        <f t="shared" si="182"/>
        <v>-0.16666666666666666</v>
      </c>
      <c r="I1352" s="71">
        <f t="shared" si="183"/>
        <v>-2.0100000000000016</v>
      </c>
      <c r="J1352" s="71">
        <f t="shared" si="184"/>
        <v>-3.5</v>
      </c>
      <c r="K1352" s="120">
        <v>2</v>
      </c>
      <c r="L1352" s="123" t="s">
        <v>3006</v>
      </c>
      <c r="M1352" s="58" t="str">
        <f t="shared" si="185"/>
        <v>Forward Pharma A/S</v>
      </c>
    </row>
    <row r="1353" spans="1:35">
      <c r="A1353" s="66">
        <v>41927</v>
      </c>
      <c r="B1353" s="67" t="s">
        <v>6273</v>
      </c>
      <c r="C1353" s="297" t="s">
        <v>6274</v>
      </c>
      <c r="D1353" s="69" t="s">
        <v>5978</v>
      </c>
      <c r="E1353" s="150">
        <v>18</v>
      </c>
      <c r="F1353" s="150">
        <v>18</v>
      </c>
      <c r="G1353" s="71">
        <v>18</v>
      </c>
      <c r="H1353" s="119">
        <f t="shared" si="182"/>
        <v>0</v>
      </c>
      <c r="I1353" s="71">
        <f t="shared" si="183"/>
        <v>0</v>
      </c>
      <c r="J1353" s="71">
        <f t="shared" si="184"/>
        <v>0</v>
      </c>
      <c r="K1353" s="120">
        <v>1</v>
      </c>
      <c r="M1353" s="58" t="str">
        <f t="shared" si="185"/>
        <v>Great Western Bancorp</v>
      </c>
    </row>
    <row r="1354" spans="1:35">
      <c r="A1354" s="66">
        <v>41928</v>
      </c>
      <c r="B1354" s="67" t="s">
        <v>6275</v>
      </c>
      <c r="C1354" s="297" t="s">
        <v>6276</v>
      </c>
      <c r="D1354" s="67" t="s">
        <v>6277</v>
      </c>
      <c r="E1354" s="150">
        <v>11</v>
      </c>
      <c r="F1354" s="150">
        <v>9.89</v>
      </c>
      <c r="G1354" s="71">
        <v>10.65</v>
      </c>
      <c r="H1354" s="119">
        <f t="shared" si="182"/>
        <v>-3.1818181818181787E-2</v>
      </c>
      <c r="I1354" s="71">
        <f t="shared" si="183"/>
        <v>-1.1099999999999994</v>
      </c>
      <c r="J1354" s="71">
        <f t="shared" si="184"/>
        <v>-0.34999999999999964</v>
      </c>
      <c r="K1354" s="120">
        <v>1</v>
      </c>
      <c r="M1354" s="58" t="str">
        <f t="shared" si="185"/>
        <v>Atara Biotherapeutics</v>
      </c>
    </row>
    <row r="1355" spans="1:35">
      <c r="A1355" s="66">
        <v>41929</v>
      </c>
      <c r="B1355" s="67" t="s">
        <v>6278</v>
      </c>
      <c r="C1355" s="297" t="s">
        <v>6279</v>
      </c>
      <c r="D1355" s="122" t="s">
        <v>5870</v>
      </c>
      <c r="E1355" s="150">
        <v>19</v>
      </c>
      <c r="F1355" s="150">
        <v>21.5</v>
      </c>
      <c r="G1355" s="71">
        <v>22</v>
      </c>
      <c r="H1355" s="119">
        <f t="shared" si="182"/>
        <v>0.15789473684210525</v>
      </c>
      <c r="I1355" s="71">
        <f t="shared" si="183"/>
        <v>2.5</v>
      </c>
      <c r="J1355" s="71">
        <f t="shared" si="184"/>
        <v>3</v>
      </c>
      <c r="K1355" s="120">
        <v>1</v>
      </c>
      <c r="M1355" s="58" t="str">
        <f t="shared" si="185"/>
        <v>Zayo Group Holdings</v>
      </c>
    </row>
    <row r="1356" spans="1:35">
      <c r="A1356" s="66">
        <v>41934</v>
      </c>
      <c r="B1356" s="67" t="s">
        <v>6280</v>
      </c>
      <c r="C1356" s="297" t="s">
        <v>6281</v>
      </c>
      <c r="D1356" s="122" t="s">
        <v>5705</v>
      </c>
      <c r="E1356" s="150">
        <v>10</v>
      </c>
      <c r="F1356" s="150">
        <v>11.3</v>
      </c>
      <c r="G1356" s="71">
        <v>10.029999999999999</v>
      </c>
      <c r="H1356" s="119">
        <f t="shared" si="182"/>
        <v>2.9999999999999359E-3</v>
      </c>
      <c r="I1356" s="71">
        <f t="shared" si="183"/>
        <v>1.3000000000000007</v>
      </c>
      <c r="J1356" s="71">
        <f t="shared" si="184"/>
        <v>2.9999999999999361E-2</v>
      </c>
      <c r="K1356" s="120">
        <v>1</v>
      </c>
      <c r="M1356" s="58" t="str">
        <f t="shared" si="185"/>
        <v>Proteon Therapeutics</v>
      </c>
    </row>
    <row r="1357" spans="1:35">
      <c r="A1357" s="66">
        <v>41936</v>
      </c>
      <c r="B1357" s="67" t="s">
        <v>6282</v>
      </c>
      <c r="C1357" s="297" t="s">
        <v>6283</v>
      </c>
      <c r="D1357" s="69" t="s">
        <v>1816</v>
      </c>
      <c r="E1357" s="150">
        <v>10</v>
      </c>
      <c r="F1357" s="150">
        <v>9.7799999999999994</v>
      </c>
      <c r="G1357" s="71">
        <v>9.93</v>
      </c>
      <c r="H1357" s="119">
        <f t="shared" si="182"/>
        <v>-7.0000000000000288E-3</v>
      </c>
      <c r="I1357" s="71">
        <f t="shared" si="183"/>
        <v>-0.22000000000000064</v>
      </c>
      <c r="J1357" s="71">
        <f t="shared" si="184"/>
        <v>-7.0000000000000284E-2</v>
      </c>
      <c r="K1357" s="120">
        <v>1</v>
      </c>
      <c r="M1357" s="58" t="str">
        <f t="shared" si="185"/>
        <v>Hydra Industries Acquisition</v>
      </c>
    </row>
    <row r="1358" spans="1:35">
      <c r="A1358" s="66">
        <v>41941</v>
      </c>
      <c r="B1358" s="67" t="s">
        <v>6284</v>
      </c>
      <c r="C1358" s="297" t="s">
        <v>6285</v>
      </c>
      <c r="D1358" s="67" t="s">
        <v>6286</v>
      </c>
      <c r="E1358" s="150">
        <v>23</v>
      </c>
      <c r="F1358" s="150">
        <v>32.06</v>
      </c>
      <c r="G1358" s="71">
        <v>33.549999999999997</v>
      </c>
      <c r="H1358" s="119">
        <f t="shared" si="182"/>
        <v>0.45869565217391289</v>
      </c>
      <c r="I1358" s="71">
        <f t="shared" si="183"/>
        <v>9.0600000000000023</v>
      </c>
      <c r="J1358" s="71">
        <f t="shared" si="184"/>
        <v>10.549999999999997</v>
      </c>
      <c r="K1358" s="120">
        <v>3</v>
      </c>
      <c r="M1358" s="58" t="str">
        <f t="shared" si="185"/>
        <v>Shell Midstream Partners, L.P.</v>
      </c>
    </row>
    <row r="1359" spans="1:35">
      <c r="A1359" s="66">
        <v>41941</v>
      </c>
      <c r="B1359" s="67" t="s">
        <v>6287</v>
      </c>
      <c r="C1359" s="297" t="s">
        <v>6288</v>
      </c>
      <c r="D1359" s="122" t="s">
        <v>6289</v>
      </c>
      <c r="E1359" s="150">
        <v>15</v>
      </c>
      <c r="F1359" s="150">
        <v>16.739999999999998</v>
      </c>
      <c r="G1359" s="71">
        <v>16.75</v>
      </c>
      <c r="H1359" s="119">
        <f t="shared" si="182"/>
        <v>0.11666666666666667</v>
      </c>
      <c r="I1359" s="71">
        <f t="shared" si="183"/>
        <v>1.7399999999999984</v>
      </c>
      <c r="J1359" s="71">
        <f t="shared" si="184"/>
        <v>1.75</v>
      </c>
      <c r="K1359" s="120">
        <v>2</v>
      </c>
      <c r="M1359" s="58" t="str">
        <f t="shared" si="185"/>
        <v>Sientra</v>
      </c>
    </row>
    <row r="1360" spans="1:35">
      <c r="A1360" s="66">
        <v>41942</v>
      </c>
      <c r="B1360" s="67" t="s">
        <v>6290</v>
      </c>
      <c r="C1360" s="297" t="s">
        <v>6291</v>
      </c>
      <c r="D1360" s="122" t="s">
        <v>6292</v>
      </c>
      <c r="E1360" s="150">
        <v>16</v>
      </c>
      <c r="F1360" s="150">
        <v>19</v>
      </c>
      <c r="G1360" s="71">
        <v>17.45</v>
      </c>
      <c r="H1360" s="119">
        <f t="shared" si="182"/>
        <v>9.0624999999999956E-2</v>
      </c>
      <c r="I1360" s="71">
        <f t="shared" si="183"/>
        <v>3</v>
      </c>
      <c r="J1360" s="71">
        <f t="shared" si="184"/>
        <v>1.4499999999999993</v>
      </c>
      <c r="K1360" s="120">
        <v>2</v>
      </c>
      <c r="M1360" s="58" t="str">
        <f t="shared" si="185"/>
        <v>Boot Barn Holdings</v>
      </c>
    </row>
    <row r="1361" spans="1:35">
      <c r="A1361" s="66">
        <v>41942</v>
      </c>
      <c r="B1361" s="67" t="s">
        <v>6293</v>
      </c>
      <c r="C1361" s="297" t="s">
        <v>6294</v>
      </c>
      <c r="D1361" s="122" t="s">
        <v>6295</v>
      </c>
      <c r="E1361" s="150">
        <v>17</v>
      </c>
      <c r="F1361" s="150">
        <v>16</v>
      </c>
      <c r="G1361" s="71">
        <v>13.37</v>
      </c>
      <c r="H1361" s="119">
        <f t="shared" si="182"/>
        <v>-0.21352941176470594</v>
      </c>
      <c r="I1361" s="71">
        <f t="shared" si="183"/>
        <v>-1</v>
      </c>
      <c r="J1361" s="71">
        <f t="shared" si="184"/>
        <v>-3.6300000000000008</v>
      </c>
      <c r="K1361" s="120">
        <v>1</v>
      </c>
      <c r="M1361" s="58" t="str">
        <f t="shared" si="185"/>
        <v>Fifth Street Asset Management</v>
      </c>
    </row>
    <row r="1362" spans="1:35">
      <c r="A1362" s="66">
        <v>41948</v>
      </c>
      <c r="B1362" s="67" t="s">
        <v>6297</v>
      </c>
      <c r="C1362" s="297" t="s">
        <v>6298</v>
      </c>
      <c r="D1362" s="122" t="s">
        <v>6299</v>
      </c>
      <c r="E1362" s="150">
        <v>25</v>
      </c>
      <c r="F1362" s="150">
        <v>30.5</v>
      </c>
      <c r="G1362" s="71">
        <v>28.03</v>
      </c>
      <c r="H1362" s="119">
        <f t="shared" si="182"/>
        <v>0.12120000000000004</v>
      </c>
      <c r="I1362" s="71">
        <f t="shared" si="183"/>
        <v>5.5</v>
      </c>
      <c r="J1362" s="71">
        <f t="shared" si="184"/>
        <v>3.0300000000000011</v>
      </c>
      <c r="K1362" s="120">
        <v>3</v>
      </c>
      <c r="L1362" s="123"/>
      <c r="M1362" s="58" t="str">
        <f t="shared" si="185"/>
        <v>Antero Midstream Partners LP (AM)</v>
      </c>
    </row>
    <row r="1363" spans="1:35">
      <c r="A1363" s="66">
        <v>41948</v>
      </c>
      <c r="B1363" s="67" t="s">
        <v>6300</v>
      </c>
      <c r="C1363" s="297" t="s">
        <v>6301</v>
      </c>
      <c r="D1363" s="122" t="s">
        <v>6302</v>
      </c>
      <c r="E1363" s="150">
        <v>9</v>
      </c>
      <c r="F1363" s="150">
        <v>10.02</v>
      </c>
      <c r="G1363" s="71">
        <v>10.5</v>
      </c>
      <c r="H1363" s="119">
        <f t="shared" si="182"/>
        <v>0.16666666666666666</v>
      </c>
      <c r="I1363" s="71">
        <f t="shared" si="183"/>
        <v>1.0199999999999996</v>
      </c>
      <c r="J1363" s="71">
        <f t="shared" si="184"/>
        <v>1.5</v>
      </c>
      <c r="K1363" s="120">
        <v>1</v>
      </c>
      <c r="L1363" s="123"/>
      <c r="M1363" s="58" t="str">
        <f t="shared" si="185"/>
        <v>Xenon Pharmaceuticals</v>
      </c>
    </row>
    <row r="1364" spans="1:35">
      <c r="A1364" s="66">
        <v>41949</v>
      </c>
      <c r="B1364" s="67" t="s">
        <v>6303</v>
      </c>
      <c r="C1364" s="297" t="s">
        <v>6304</v>
      </c>
      <c r="D1364" s="122" t="s">
        <v>2051</v>
      </c>
      <c r="E1364" s="150">
        <v>13.5</v>
      </c>
      <c r="F1364" s="150">
        <v>12.51</v>
      </c>
      <c r="G1364" s="71">
        <v>12.61</v>
      </c>
      <c r="H1364" s="119">
        <f t="shared" si="182"/>
        <v>-6.5925925925925971E-2</v>
      </c>
      <c r="I1364" s="71">
        <f t="shared" si="183"/>
        <v>-0.99000000000000021</v>
      </c>
      <c r="J1364" s="71">
        <f t="shared" si="184"/>
        <v>-0.89000000000000057</v>
      </c>
      <c r="K1364" s="120">
        <v>2</v>
      </c>
      <c r="L1364" s="123" t="s">
        <v>3006</v>
      </c>
      <c r="M1364" s="58" t="str">
        <f t="shared" si="185"/>
        <v>Coherus BioSciences</v>
      </c>
    </row>
    <row r="1365" spans="1:35">
      <c r="A1365" s="66">
        <v>41949</v>
      </c>
      <c r="B1365" s="67" t="s">
        <v>6305</v>
      </c>
      <c r="C1365" s="297" t="s">
        <v>6306</v>
      </c>
      <c r="D1365" s="122" t="s">
        <v>5258</v>
      </c>
      <c r="E1365" s="150">
        <v>18</v>
      </c>
      <c r="F1365" s="150">
        <v>23.4</v>
      </c>
      <c r="G1365" s="71">
        <v>25.19</v>
      </c>
      <c r="H1365" s="119">
        <f t="shared" si="182"/>
        <v>0.39944444444444449</v>
      </c>
      <c r="I1365" s="71">
        <f t="shared" si="183"/>
        <v>5.3999999999999986</v>
      </c>
      <c r="J1365" s="71">
        <f t="shared" si="184"/>
        <v>7.1900000000000013</v>
      </c>
      <c r="K1365" s="120">
        <v>3</v>
      </c>
      <c r="L1365" s="123"/>
      <c r="M1365" s="58" t="str">
        <f t="shared" si="185"/>
        <v>Nevro</v>
      </c>
    </row>
    <row r="1366" spans="1:35" s="56" customFormat="1">
      <c r="A1366" s="66">
        <v>41949</v>
      </c>
      <c r="B1366" s="67" t="s">
        <v>6307</v>
      </c>
      <c r="C1366" s="297" t="s">
        <v>6308</v>
      </c>
      <c r="D1366" s="69" t="s">
        <v>6223</v>
      </c>
      <c r="E1366" s="150">
        <v>12</v>
      </c>
      <c r="F1366" s="150">
        <v>11</v>
      </c>
      <c r="G1366" s="71">
        <v>9.75</v>
      </c>
      <c r="H1366" s="119">
        <f t="shared" si="182"/>
        <v>-0.1875</v>
      </c>
      <c r="I1366" s="71">
        <f t="shared" si="183"/>
        <v>-1</v>
      </c>
      <c r="J1366" s="71">
        <f t="shared" si="184"/>
        <v>-2.25</v>
      </c>
      <c r="K1366" s="120">
        <v>1</v>
      </c>
      <c r="L1366" s="123" t="s">
        <v>3006</v>
      </c>
      <c r="M1366" s="58" t="str">
        <f t="shared" si="185"/>
        <v>Upland Software</v>
      </c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  <c r="X1366" s="58"/>
      <c r="Y1366" s="58"/>
      <c r="Z1366" s="58"/>
      <c r="AA1366" s="58"/>
      <c r="AB1366" s="58"/>
      <c r="AC1366" s="58"/>
      <c r="AD1366" s="58"/>
      <c r="AE1366" s="58"/>
      <c r="AF1366" s="58"/>
      <c r="AG1366" s="58"/>
      <c r="AH1366" s="58"/>
      <c r="AI1366" s="58"/>
    </row>
    <row r="1367" spans="1:35" s="56" customFormat="1">
      <c r="A1367" s="66">
        <v>41950</v>
      </c>
      <c r="B1367" s="67" t="s">
        <v>6309</v>
      </c>
      <c r="C1367" s="297" t="s">
        <v>6316</v>
      </c>
      <c r="D1367" s="122" t="s">
        <v>5814</v>
      </c>
      <c r="E1367" s="150">
        <v>15</v>
      </c>
      <c r="F1367" s="150">
        <v>19.75</v>
      </c>
      <c r="G1367" s="71">
        <v>19.11</v>
      </c>
      <c r="H1367" s="119">
        <f t="shared" si="182"/>
        <v>0.27399999999999997</v>
      </c>
      <c r="I1367" s="71">
        <f t="shared" si="183"/>
        <v>4.75</v>
      </c>
      <c r="J1367" s="71">
        <f t="shared" si="184"/>
        <v>4.1099999999999994</v>
      </c>
      <c r="K1367" s="120">
        <v>3</v>
      </c>
      <c r="L1367" s="119"/>
      <c r="M1367" s="58" t="str">
        <f t="shared" si="185"/>
        <v>Freshpet</v>
      </c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  <c r="X1367" s="58"/>
      <c r="Y1367" s="58"/>
      <c r="Z1367" s="58"/>
      <c r="AA1367" s="58"/>
      <c r="AB1367" s="58"/>
      <c r="AC1367" s="58"/>
      <c r="AD1367" s="58"/>
      <c r="AE1367" s="58"/>
      <c r="AF1367" s="58"/>
      <c r="AG1367" s="58"/>
      <c r="AH1367" s="58"/>
      <c r="AI1367" s="58"/>
    </row>
    <row r="1368" spans="1:35">
      <c r="A1368" s="66">
        <v>41950</v>
      </c>
      <c r="B1368" s="67" t="s">
        <v>6310</v>
      </c>
      <c r="C1368" s="297" t="s">
        <v>6311</v>
      </c>
      <c r="D1368" s="122" t="s">
        <v>6312</v>
      </c>
      <c r="E1368" s="150">
        <v>18.5</v>
      </c>
      <c r="F1368" s="150">
        <v>20.100000000000001</v>
      </c>
      <c r="G1368" s="71">
        <v>20.49</v>
      </c>
      <c r="H1368" s="119">
        <f t="shared" si="182"/>
        <v>0.10756756756756748</v>
      </c>
      <c r="I1368" s="71">
        <f t="shared" si="183"/>
        <v>1.6000000000000014</v>
      </c>
      <c r="J1368" s="71">
        <f t="shared" si="184"/>
        <v>1.9899999999999984</v>
      </c>
      <c r="K1368" s="120">
        <v>2</v>
      </c>
      <c r="L1368" s="119"/>
      <c r="M1368" s="58" t="str">
        <f t="shared" si="185"/>
        <v>INC Research Holdings</v>
      </c>
    </row>
    <row r="1369" spans="1:35" s="1" customFormat="1">
      <c r="A1369" s="66">
        <v>41950</v>
      </c>
      <c r="B1369" s="67" t="s">
        <v>6313</v>
      </c>
      <c r="C1369" s="297" t="s">
        <v>6314</v>
      </c>
      <c r="D1369" s="122" t="s">
        <v>6315</v>
      </c>
      <c r="E1369" s="150">
        <v>12</v>
      </c>
      <c r="F1369" s="150">
        <v>12.18</v>
      </c>
      <c r="G1369" s="71">
        <v>12.75</v>
      </c>
      <c r="H1369" s="119">
        <f t="shared" si="182"/>
        <v>6.25E-2</v>
      </c>
      <c r="I1369" s="71">
        <f t="shared" si="183"/>
        <v>0.17999999999999972</v>
      </c>
      <c r="J1369" s="71">
        <f t="shared" si="184"/>
        <v>0.75</v>
      </c>
      <c r="K1369" s="120">
        <v>1</v>
      </c>
      <c r="L1369" s="119"/>
      <c r="M1369" s="58" t="str">
        <f t="shared" si="185"/>
        <v>Triumph Bancorp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</row>
    <row r="1370" spans="1:35" s="1" customFormat="1">
      <c r="A1370" s="66">
        <v>41953</v>
      </c>
      <c r="B1370" s="67" t="s">
        <v>6317</v>
      </c>
      <c r="C1370" s="297" t="s">
        <v>6318</v>
      </c>
      <c r="D1370" s="122" t="s">
        <v>6319</v>
      </c>
      <c r="E1370" s="150">
        <v>6.5</v>
      </c>
      <c r="F1370" s="150">
        <v>6.62</v>
      </c>
      <c r="G1370" s="71">
        <v>6.58</v>
      </c>
      <c r="H1370" s="119">
        <f>(G1370-E1370)/E1370</f>
        <v>1.2307692307692318E-2</v>
      </c>
      <c r="I1370" s="71">
        <f>(F1370-E1370)</f>
        <v>0.12000000000000011</v>
      </c>
      <c r="J1370" s="71">
        <f>G1370-E1370</f>
        <v>8.0000000000000071E-2</v>
      </c>
      <c r="K1370" s="120">
        <v>1</v>
      </c>
      <c r="L1370" s="119"/>
      <c r="M1370" s="58" t="str">
        <f t="shared" si="185"/>
        <v>Joint Corp. (The)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</row>
    <row r="1371" spans="1:35">
      <c r="A1371" s="66">
        <v>41955</v>
      </c>
      <c r="B1371" s="67" t="s">
        <v>6320</v>
      </c>
      <c r="C1371" s="297" t="s">
        <v>6321</v>
      </c>
      <c r="D1371" s="69" t="s">
        <v>6322</v>
      </c>
      <c r="E1371" s="150">
        <v>19.5</v>
      </c>
      <c r="F1371" s="150">
        <v>20.94</v>
      </c>
      <c r="G1371" s="71">
        <v>20.75</v>
      </c>
      <c r="H1371" s="119">
        <f t="shared" ref="H1371:H1378" si="186">(G1371-E1371)/E1371</f>
        <v>6.4102564102564097E-2</v>
      </c>
      <c r="I1371" s="71">
        <f t="shared" ref="I1371:I1378" si="187">(F1371-E1371)</f>
        <v>1.4400000000000013</v>
      </c>
      <c r="J1371" s="71">
        <f t="shared" ref="J1371:J1378" si="188">G1371-E1371</f>
        <v>1.25</v>
      </c>
      <c r="K1371" s="120">
        <v>2</v>
      </c>
      <c r="L1371" s="123"/>
      <c r="M1371" s="58" t="str">
        <f t="shared" si="185"/>
        <v>Axalta Coating Systems Ltd</v>
      </c>
    </row>
    <row r="1372" spans="1:35">
      <c r="A1372" s="66">
        <v>41956</v>
      </c>
      <c r="B1372" s="67" t="s">
        <v>6323</v>
      </c>
      <c r="C1372" s="297" t="s">
        <v>6342</v>
      </c>
      <c r="D1372" s="122" t="s">
        <v>4081</v>
      </c>
      <c r="E1372" s="150">
        <v>6.5</v>
      </c>
      <c r="F1372" s="150">
        <v>5.8</v>
      </c>
      <c r="G1372" s="71">
        <v>4.51</v>
      </c>
      <c r="H1372" s="119">
        <f t="shared" si="186"/>
        <v>-0.30615384615384617</v>
      </c>
      <c r="I1372" s="71">
        <f t="shared" si="187"/>
        <v>-0.70000000000000018</v>
      </c>
      <c r="J1372" s="71">
        <f t="shared" si="188"/>
        <v>-1.9900000000000002</v>
      </c>
      <c r="K1372" s="120">
        <v>1</v>
      </c>
      <c r="L1372" s="123"/>
      <c r="M1372" s="58" t="str">
        <f t="shared" si="185"/>
        <v>Capnia</v>
      </c>
    </row>
    <row r="1373" spans="1:35">
      <c r="A1373" s="66">
        <v>41956</v>
      </c>
      <c r="B1373" s="67" t="s">
        <v>6324</v>
      </c>
      <c r="C1373" s="297" t="s">
        <v>6325</v>
      </c>
      <c r="D1373" s="122" t="s">
        <v>6326</v>
      </c>
      <c r="E1373" s="150">
        <v>15</v>
      </c>
      <c r="F1373" s="150">
        <v>13.2</v>
      </c>
      <c r="G1373" s="71">
        <v>13.8</v>
      </c>
      <c r="H1373" s="119">
        <f t="shared" si="186"/>
        <v>-7.9999999999999946E-2</v>
      </c>
      <c r="I1373" s="71">
        <f t="shared" si="187"/>
        <v>-1.8000000000000007</v>
      </c>
      <c r="J1373" s="71">
        <f t="shared" si="188"/>
        <v>-1.1999999999999993</v>
      </c>
      <c r="K1373" s="120">
        <v>1</v>
      </c>
      <c r="L1373" s="123"/>
      <c r="M1373" s="58" t="str">
        <f t="shared" si="185"/>
        <v>Navios Maritime Midstream Partners LP</v>
      </c>
    </row>
    <row r="1374" spans="1:35">
      <c r="A1374" s="66">
        <v>41956</v>
      </c>
      <c r="B1374" s="67" t="s">
        <v>6327</v>
      </c>
      <c r="C1374" s="297" t="s">
        <v>6328</v>
      </c>
      <c r="D1374" s="122" t="s">
        <v>6329</v>
      </c>
      <c r="E1374" s="150">
        <v>18</v>
      </c>
      <c r="F1374" s="150">
        <v>18.87</v>
      </c>
      <c r="G1374" s="71">
        <v>19.62</v>
      </c>
      <c r="H1374" s="119">
        <f t="shared" si="186"/>
        <v>9.0000000000000052E-2</v>
      </c>
      <c r="I1374" s="71">
        <f t="shared" si="187"/>
        <v>0.87000000000000099</v>
      </c>
      <c r="J1374" s="71">
        <f t="shared" si="188"/>
        <v>1.620000000000001</v>
      </c>
      <c r="K1374" s="120">
        <v>1</v>
      </c>
      <c r="L1374" s="123"/>
      <c r="M1374" s="58" t="str">
        <f t="shared" si="185"/>
        <v>PRA Health Sciences</v>
      </c>
    </row>
    <row r="1375" spans="1:35">
      <c r="A1375" s="66">
        <v>41956</v>
      </c>
      <c r="B1375" s="67" t="s">
        <v>6330</v>
      </c>
      <c r="C1375" s="297" t="s">
        <v>6331</v>
      </c>
      <c r="D1375" s="122" t="s">
        <v>622</v>
      </c>
      <c r="E1375" s="150">
        <v>8</v>
      </c>
      <c r="F1375" s="150">
        <v>8.26</v>
      </c>
      <c r="G1375" s="71">
        <v>9.15</v>
      </c>
      <c r="H1375" s="119">
        <f t="shared" si="186"/>
        <v>0.14375000000000004</v>
      </c>
      <c r="I1375" s="71">
        <f t="shared" si="187"/>
        <v>0.25999999999999979</v>
      </c>
      <c r="J1375" s="71">
        <f t="shared" si="188"/>
        <v>1.1500000000000004</v>
      </c>
      <c r="K1375" s="120">
        <v>1</v>
      </c>
      <c r="L1375" s="123"/>
      <c r="M1375" s="58" t="str">
        <f t="shared" si="185"/>
        <v>Sky Solar Holdings</v>
      </c>
    </row>
    <row r="1376" spans="1:35">
      <c r="A1376" s="66">
        <v>41957</v>
      </c>
      <c r="B1376" s="67" t="s">
        <v>6332</v>
      </c>
      <c r="C1376" s="297" t="s">
        <v>6333</v>
      </c>
      <c r="D1376" s="122" t="s">
        <v>6334</v>
      </c>
      <c r="E1376" s="150">
        <v>18</v>
      </c>
      <c r="F1376" s="150">
        <v>23</v>
      </c>
      <c r="G1376" s="71">
        <v>22</v>
      </c>
      <c r="H1376" s="119">
        <f t="shared" si="186"/>
        <v>0.22222222222222221</v>
      </c>
      <c r="I1376" s="71">
        <f t="shared" si="187"/>
        <v>5</v>
      </c>
      <c r="J1376" s="71">
        <f t="shared" si="188"/>
        <v>4</v>
      </c>
      <c r="K1376" s="120">
        <v>3</v>
      </c>
      <c r="L1376" s="123"/>
      <c r="M1376" s="58" t="str">
        <f t="shared" si="185"/>
        <v>FibroGen</v>
      </c>
    </row>
    <row r="1377" spans="1:35">
      <c r="A1377" s="66">
        <v>41957</v>
      </c>
      <c r="B1377" s="67" t="s">
        <v>6335</v>
      </c>
      <c r="C1377" s="297" t="s">
        <v>6336</v>
      </c>
      <c r="D1377" s="163" t="s">
        <v>6337</v>
      </c>
      <c r="E1377" s="150">
        <v>19</v>
      </c>
      <c r="F1377" s="150">
        <v>18.75</v>
      </c>
      <c r="G1377" s="71">
        <v>19.09</v>
      </c>
      <c r="H1377" s="119">
        <f t="shared" si="186"/>
        <v>4.7368421052631504E-3</v>
      </c>
      <c r="I1377" s="71">
        <f t="shared" si="187"/>
        <v>-0.25</v>
      </c>
      <c r="J1377" s="71">
        <f t="shared" si="188"/>
        <v>8.9999999999999858E-2</v>
      </c>
      <c r="K1377" s="120">
        <v>1</v>
      </c>
      <c r="L1377" s="123"/>
      <c r="M1377" s="58" t="str">
        <f t="shared" si="185"/>
        <v>Landmark Infrastructure Partners LP</v>
      </c>
    </row>
    <row r="1378" spans="1:35">
      <c r="A1378" s="66">
        <v>41957</v>
      </c>
      <c r="B1378" s="67" t="s">
        <v>6338</v>
      </c>
      <c r="C1378" s="297" t="s">
        <v>6339</v>
      </c>
      <c r="D1378" s="122" t="s">
        <v>5755</v>
      </c>
      <c r="E1378" s="150">
        <v>10</v>
      </c>
      <c r="F1378" s="150">
        <v>9.4499999999999993</v>
      </c>
      <c r="G1378" s="71">
        <v>9.15</v>
      </c>
      <c r="H1378" s="119">
        <f t="shared" si="186"/>
        <v>-8.4999999999999964E-2</v>
      </c>
      <c r="I1378" s="71">
        <f t="shared" si="187"/>
        <v>-0.55000000000000071</v>
      </c>
      <c r="J1378" s="71">
        <f t="shared" si="188"/>
        <v>-0.84999999999999964</v>
      </c>
      <c r="K1378" s="120">
        <v>1</v>
      </c>
      <c r="L1378" s="123"/>
      <c r="M1378" s="58" t="str">
        <f t="shared" si="185"/>
        <v>NeuroDerm</v>
      </c>
    </row>
    <row r="1379" spans="1:35" s="56" customFormat="1">
      <c r="A1379" s="66">
        <v>41957</v>
      </c>
      <c r="B1379" s="67" t="s">
        <v>6340</v>
      </c>
      <c r="C1379" s="297" t="s">
        <v>6341</v>
      </c>
      <c r="D1379" s="163" t="s">
        <v>6093</v>
      </c>
      <c r="E1379" s="150">
        <v>23</v>
      </c>
      <c r="F1379" s="150">
        <v>27</v>
      </c>
      <c r="G1379" s="71">
        <v>30</v>
      </c>
      <c r="H1379" s="119">
        <f>(G1379-E1379)/E1379</f>
        <v>0.30434782608695654</v>
      </c>
      <c r="I1379" s="71">
        <f>(F1379-E1379)</f>
        <v>4</v>
      </c>
      <c r="J1379" s="71">
        <f>G1379-E1379</f>
        <v>7</v>
      </c>
      <c r="K1379" s="120">
        <v>2</v>
      </c>
      <c r="L1379" s="123"/>
      <c r="M1379" s="58" t="str">
        <f t="shared" si="185"/>
        <v>Virgin America</v>
      </c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  <c r="X1379" s="58"/>
      <c r="Y1379" s="58"/>
      <c r="Z1379" s="58"/>
      <c r="AA1379" s="58"/>
      <c r="AB1379" s="58"/>
      <c r="AC1379" s="58"/>
      <c r="AD1379" s="58"/>
      <c r="AE1379" s="58"/>
      <c r="AF1379" s="58"/>
      <c r="AG1379" s="58"/>
      <c r="AH1379" s="58"/>
      <c r="AI1379" s="58"/>
    </row>
    <row r="1380" spans="1:35" s="56" customFormat="1">
      <c r="A1380" s="66">
        <v>41960</v>
      </c>
      <c r="B1380" s="67" t="s">
        <v>6352</v>
      </c>
      <c r="C1380" s="297" t="s">
        <v>6353</v>
      </c>
      <c r="D1380" s="122" t="s">
        <v>1288</v>
      </c>
      <c r="E1380" s="150">
        <v>12</v>
      </c>
      <c r="F1380" s="150">
        <v>12</v>
      </c>
      <c r="G1380" s="71">
        <v>11.7</v>
      </c>
      <c r="H1380" s="119">
        <f t="shared" ref="H1380:H1385" si="189">(G1380-E1380)/E1380</f>
        <v>-2.500000000000006E-2</v>
      </c>
      <c r="I1380" s="71">
        <f t="shared" ref="I1380:I1385" si="190">(F1380-E1380)</f>
        <v>0</v>
      </c>
      <c r="J1380" s="71">
        <f t="shared" ref="J1380:J1385" si="191">G1380-E1380</f>
        <v>-0.30000000000000071</v>
      </c>
      <c r="K1380" s="120">
        <v>2</v>
      </c>
      <c r="L1380" s="123" t="s">
        <v>3006</v>
      </c>
      <c r="M1380" s="58" t="str">
        <f t="shared" si="185"/>
        <v>eHi Car Services Ltd</v>
      </c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  <c r="X1380" s="58"/>
      <c r="Y1380" s="58"/>
      <c r="Z1380" s="58"/>
      <c r="AA1380" s="58"/>
      <c r="AB1380" s="58"/>
      <c r="AC1380" s="58"/>
      <c r="AD1380" s="58"/>
      <c r="AE1380" s="58"/>
      <c r="AF1380" s="58"/>
      <c r="AG1380" s="58"/>
      <c r="AH1380" s="58"/>
      <c r="AI1380" s="58"/>
    </row>
    <row r="1381" spans="1:35" s="56" customFormat="1">
      <c r="A1381" s="66">
        <v>41960</v>
      </c>
      <c r="B1381" s="67" t="s">
        <v>6354</v>
      </c>
      <c r="C1381" s="297" t="s">
        <v>4074</v>
      </c>
      <c r="D1381" s="69" t="s">
        <v>6355</v>
      </c>
      <c r="E1381" s="150">
        <v>18.5</v>
      </c>
      <c r="F1381" s="150">
        <v>19.61</v>
      </c>
      <c r="G1381" s="71">
        <v>19.5</v>
      </c>
      <c r="H1381" s="119">
        <f t="shared" si="189"/>
        <v>5.4054054054054057E-2</v>
      </c>
      <c r="I1381" s="71">
        <f t="shared" si="190"/>
        <v>1.1099999999999994</v>
      </c>
      <c r="J1381" s="71">
        <f t="shared" si="191"/>
        <v>1</v>
      </c>
      <c r="K1381" s="120">
        <v>1</v>
      </c>
      <c r="L1381" s="123"/>
      <c r="M1381" s="58" t="str">
        <f t="shared" si="185"/>
        <v>STORE Capital</v>
      </c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  <c r="X1381" s="58"/>
      <c r="Y1381" s="58"/>
      <c r="Z1381" s="58"/>
      <c r="AA1381" s="58"/>
      <c r="AB1381" s="58"/>
      <c r="AC1381" s="58"/>
      <c r="AD1381" s="58"/>
      <c r="AE1381" s="58"/>
      <c r="AF1381" s="58"/>
      <c r="AG1381" s="58"/>
      <c r="AH1381" s="58"/>
      <c r="AI1381" s="58"/>
    </row>
    <row r="1382" spans="1:35" s="56" customFormat="1">
      <c r="A1382" s="66">
        <v>41961</v>
      </c>
      <c r="B1382" s="67" t="s">
        <v>6356</v>
      </c>
      <c r="C1382" s="297" t="s">
        <v>6357</v>
      </c>
      <c r="D1382" s="69" t="s">
        <v>6358</v>
      </c>
      <c r="E1382" s="150">
        <v>17.5</v>
      </c>
      <c r="F1382" s="150">
        <v>18.25</v>
      </c>
      <c r="G1382" s="71">
        <v>18.18</v>
      </c>
      <c r="H1382" s="119">
        <f t="shared" si="189"/>
        <v>3.885714285714284E-2</v>
      </c>
      <c r="I1382" s="71">
        <f t="shared" si="190"/>
        <v>0.75</v>
      </c>
      <c r="J1382" s="71">
        <f t="shared" si="191"/>
        <v>0.67999999999999972</v>
      </c>
      <c r="K1382" s="120">
        <v>2</v>
      </c>
      <c r="L1382" s="123"/>
      <c r="M1382" s="58" t="str">
        <f t="shared" si="185"/>
        <v>Paramount Group</v>
      </c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  <c r="X1382" s="58"/>
      <c r="Y1382" s="58"/>
      <c r="Z1382" s="58"/>
      <c r="AA1382" s="58"/>
      <c r="AB1382" s="58"/>
      <c r="AC1382" s="58"/>
      <c r="AD1382" s="58"/>
      <c r="AE1382" s="58"/>
      <c r="AF1382" s="58"/>
      <c r="AG1382" s="58"/>
      <c r="AH1382" s="58"/>
      <c r="AI1382" s="58"/>
    </row>
    <row r="1383" spans="1:35" s="56" customFormat="1">
      <c r="A1383" s="66">
        <v>41963</v>
      </c>
      <c r="B1383" s="67" t="s">
        <v>6343</v>
      </c>
      <c r="C1383" s="297" t="s">
        <v>6344</v>
      </c>
      <c r="D1383" s="122" t="s">
        <v>6345</v>
      </c>
      <c r="E1383" s="150">
        <v>7</v>
      </c>
      <c r="F1383" s="150">
        <v>7.63</v>
      </c>
      <c r="G1383" s="71">
        <v>7.15</v>
      </c>
      <c r="H1383" s="119">
        <f t="shared" si="189"/>
        <v>2.1428571428571481E-2</v>
      </c>
      <c r="I1383" s="71">
        <f t="shared" si="190"/>
        <v>0.62999999999999989</v>
      </c>
      <c r="J1383" s="71">
        <f t="shared" si="191"/>
        <v>0.15000000000000036</v>
      </c>
      <c r="K1383" s="120">
        <v>1</v>
      </c>
      <c r="L1383" s="123"/>
      <c r="M1383" s="58" t="str">
        <f t="shared" si="185"/>
        <v>Cnova N.V.</v>
      </c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  <c r="X1383" s="58"/>
      <c r="Y1383" s="58"/>
      <c r="Z1383" s="58"/>
      <c r="AA1383" s="58"/>
      <c r="AB1383" s="58"/>
      <c r="AC1383" s="58"/>
      <c r="AD1383" s="58"/>
      <c r="AE1383" s="58"/>
      <c r="AF1383" s="58"/>
      <c r="AG1383" s="58"/>
      <c r="AH1383" s="58"/>
      <c r="AI1383" s="58"/>
    </row>
    <row r="1384" spans="1:35">
      <c r="A1384" s="66">
        <v>41963</v>
      </c>
      <c r="B1384" s="67" t="s">
        <v>6346</v>
      </c>
      <c r="C1384" s="297" t="s">
        <v>6347</v>
      </c>
      <c r="D1384" s="122" t="s">
        <v>6348</v>
      </c>
      <c r="E1384" s="150">
        <v>18</v>
      </c>
      <c r="F1384" s="150">
        <v>30</v>
      </c>
      <c r="G1384" s="71">
        <v>39.54</v>
      </c>
      <c r="H1384" s="119">
        <f t="shared" si="189"/>
        <v>1.1966666666666665</v>
      </c>
      <c r="I1384" s="71">
        <f t="shared" si="190"/>
        <v>12</v>
      </c>
      <c r="J1384" s="71">
        <f t="shared" si="191"/>
        <v>21.54</v>
      </c>
      <c r="K1384" s="120">
        <v>3</v>
      </c>
      <c r="L1384" s="123"/>
      <c r="M1384" s="58" t="str">
        <f t="shared" si="185"/>
        <v>Habit Restaurants</v>
      </c>
    </row>
    <row r="1385" spans="1:35" s="1" customFormat="1" ht="15" customHeight="1">
      <c r="A1385" s="66">
        <v>41963</v>
      </c>
      <c r="B1385" s="67" t="s">
        <v>6349</v>
      </c>
      <c r="C1385" s="297" t="s">
        <v>6350</v>
      </c>
      <c r="D1385" s="122" t="s">
        <v>6351</v>
      </c>
      <c r="E1385" s="150">
        <v>14</v>
      </c>
      <c r="F1385" s="150">
        <v>14</v>
      </c>
      <c r="G1385" s="71">
        <v>12</v>
      </c>
      <c r="H1385" s="119">
        <f t="shared" si="189"/>
        <v>-0.14285714285714285</v>
      </c>
      <c r="I1385" s="71">
        <f t="shared" si="190"/>
        <v>0</v>
      </c>
      <c r="J1385" s="71">
        <f t="shared" si="191"/>
        <v>-2</v>
      </c>
      <c r="K1385" s="120">
        <v>2</v>
      </c>
      <c r="L1385" s="123" t="s">
        <v>3006</v>
      </c>
      <c r="M1385" s="58" t="str">
        <f t="shared" si="185"/>
        <v>Neothetics</v>
      </c>
    </row>
    <row r="1386" spans="1:35" s="1" customFormat="1" ht="15" customHeight="1">
      <c r="A1386" s="66">
        <v>41964</v>
      </c>
      <c r="B1386" s="67" t="s">
        <v>6359</v>
      </c>
      <c r="C1386" s="297" t="s">
        <v>6360</v>
      </c>
      <c r="D1386" s="69" t="s">
        <v>6361</v>
      </c>
      <c r="E1386" s="150">
        <v>15</v>
      </c>
      <c r="F1386" s="150">
        <v>14.75</v>
      </c>
      <c r="G1386" s="71">
        <v>14.85</v>
      </c>
      <c r="H1386" s="119">
        <f>(G1386-E1386)/E1386</f>
        <v>-1.0000000000000024E-2</v>
      </c>
      <c r="I1386" s="71">
        <f>(F1386-E1386)</f>
        <v>-0.25</v>
      </c>
      <c r="J1386" s="71">
        <f>G1386-E1386</f>
        <v>-0.15000000000000036</v>
      </c>
      <c r="K1386" s="120">
        <v>1</v>
      </c>
      <c r="L1386" s="123"/>
      <c r="M1386" s="58" t="str">
        <f t="shared" si="185"/>
        <v>Neff Corporation</v>
      </c>
    </row>
    <row r="1387" spans="1:35" s="1" customFormat="1" ht="15" customHeight="1">
      <c r="A1387" s="66">
        <v>41964</v>
      </c>
      <c r="B1387" s="67" t="s">
        <v>6362</v>
      </c>
      <c r="C1387" s="297" t="s">
        <v>6363</v>
      </c>
      <c r="D1387" s="122" t="s">
        <v>6364</v>
      </c>
      <c r="E1387" s="150">
        <v>9</v>
      </c>
      <c r="F1387" s="150">
        <v>9</v>
      </c>
      <c r="G1387" s="71">
        <v>8.51</v>
      </c>
      <c r="H1387" s="119">
        <f>(G1387-E1387)/E1387</f>
        <v>-5.4444444444444469E-2</v>
      </c>
      <c r="I1387" s="71">
        <f>(F1387-E1387)</f>
        <v>0</v>
      </c>
      <c r="J1387" s="71">
        <f>G1387-E1387</f>
        <v>-0.49000000000000021</v>
      </c>
      <c r="K1387" s="120">
        <v>1</v>
      </c>
      <c r="L1387" s="123"/>
      <c r="M1387" s="58" t="str">
        <f t="shared" si="185"/>
        <v>Peak Resorts</v>
      </c>
    </row>
    <row r="1388" spans="1:35" s="1" customFormat="1">
      <c r="A1388" s="66">
        <v>41976</v>
      </c>
      <c r="B1388" s="67" t="s">
        <v>6365</v>
      </c>
      <c r="C1388" s="297" t="s">
        <v>6366</v>
      </c>
      <c r="D1388" s="122" t="s">
        <v>6367</v>
      </c>
      <c r="E1388" s="150">
        <v>11</v>
      </c>
      <c r="F1388" s="150">
        <v>11.35</v>
      </c>
      <c r="G1388" s="71">
        <v>11.75</v>
      </c>
      <c r="H1388" s="119">
        <f>(G1388-E1388)/E1388</f>
        <v>6.8181818181818177E-2</v>
      </c>
      <c r="I1388" s="71">
        <f>(F1388-E1388)</f>
        <v>0.34999999999999964</v>
      </c>
      <c r="J1388" s="71">
        <f>G1388-E1388</f>
        <v>0.75</v>
      </c>
      <c r="K1388" s="120">
        <v>2</v>
      </c>
      <c r="L1388" s="81"/>
      <c r="M1388" s="58" t="str">
        <f t="shared" si="185"/>
        <v>Histogenics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</row>
    <row r="1389" spans="1:35" s="1" customFormat="1">
      <c r="A1389" s="66">
        <v>41984</v>
      </c>
      <c r="B1389" s="67" t="s">
        <v>6368</v>
      </c>
      <c r="C1389" s="297" t="s">
        <v>6369</v>
      </c>
      <c r="D1389" s="69" t="s">
        <v>6370</v>
      </c>
      <c r="E1389" s="150">
        <v>15</v>
      </c>
      <c r="F1389" s="150">
        <v>24.98</v>
      </c>
      <c r="G1389" s="71">
        <v>23.43</v>
      </c>
      <c r="H1389" s="119">
        <f>(G1389-E1389)/E1389</f>
        <v>0.56199999999999994</v>
      </c>
      <c r="I1389" s="71">
        <f>(F1389-E1389)</f>
        <v>9.98</v>
      </c>
      <c r="J1389" s="71">
        <f>G1389-E1389</f>
        <v>8.43</v>
      </c>
      <c r="K1389" s="120">
        <v>3</v>
      </c>
      <c r="L1389" s="81"/>
      <c r="M1389" s="58" t="str">
        <f t="shared" si="185"/>
        <v>LendingClub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</row>
    <row r="1390" spans="1:35" s="1" customFormat="1">
      <c r="A1390" s="66">
        <v>41984</v>
      </c>
      <c r="B1390" s="67" t="s">
        <v>6371</v>
      </c>
      <c r="C1390" s="297" t="s">
        <v>6372</v>
      </c>
      <c r="D1390" s="67" t="s">
        <v>6373</v>
      </c>
      <c r="E1390" s="150">
        <v>13.5</v>
      </c>
      <c r="F1390" s="150">
        <v>14.25</v>
      </c>
      <c r="G1390" s="71">
        <v>17.02</v>
      </c>
      <c r="H1390" s="119">
        <f>(G1390-E1390)/E1390</f>
        <v>0.26074074074074072</v>
      </c>
      <c r="I1390" s="71">
        <f>(F1390-E1390)</f>
        <v>0.75</v>
      </c>
      <c r="J1390" s="71">
        <f>G1390-E1390</f>
        <v>3.5199999999999996</v>
      </c>
      <c r="K1390" s="120">
        <v>1</v>
      </c>
      <c r="L1390" s="81" t="s">
        <v>3006</v>
      </c>
      <c r="M1390" s="58" t="str">
        <f t="shared" si="185"/>
        <v>Momo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</row>
    <row r="1391" spans="1:35" s="1" customFormat="1">
      <c r="A1391" s="66">
        <v>41985</v>
      </c>
      <c r="B1391" s="67" t="s">
        <v>6374</v>
      </c>
      <c r="C1391" s="297" t="s">
        <v>6375</v>
      </c>
      <c r="D1391" s="67" t="s">
        <v>6376</v>
      </c>
      <c r="E1391" s="150">
        <v>20</v>
      </c>
      <c r="F1391" s="150">
        <v>19.25</v>
      </c>
      <c r="G1391" s="71">
        <v>18.5</v>
      </c>
      <c r="H1391" s="119">
        <f t="shared" ref="H1391:H1398" si="192">(G1391-E1391)/E1391</f>
        <v>-7.4999999999999997E-2</v>
      </c>
      <c r="I1391" s="71">
        <f t="shared" ref="I1391:I1398" si="193">(F1391-E1391)</f>
        <v>-0.75</v>
      </c>
      <c r="J1391" s="71">
        <f t="shared" ref="J1391:J1398" si="194">G1391-E1391</f>
        <v>-1.5</v>
      </c>
      <c r="K1391" s="120">
        <v>1</v>
      </c>
      <c r="L1391" s="81"/>
      <c r="M1391" s="58" t="str">
        <f t="shared" si="185"/>
        <v>Avolon Holdings Limited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</row>
    <row r="1392" spans="1:35" s="1" customFormat="1">
      <c r="A1392" s="66">
        <v>41985</v>
      </c>
      <c r="B1392" s="67" t="s">
        <v>6377</v>
      </c>
      <c r="C1392" s="297" t="s">
        <v>6378</v>
      </c>
      <c r="D1392" s="122" t="s">
        <v>4937</v>
      </c>
      <c r="E1392" s="150">
        <v>10</v>
      </c>
      <c r="F1392" s="150">
        <v>10.01</v>
      </c>
      <c r="G1392" s="71">
        <v>10</v>
      </c>
      <c r="H1392" s="119">
        <f t="shared" si="192"/>
        <v>0</v>
      </c>
      <c r="I1392" s="71">
        <f t="shared" si="193"/>
        <v>9.9999999999997868E-3</v>
      </c>
      <c r="J1392" s="71">
        <f t="shared" si="194"/>
        <v>0</v>
      </c>
      <c r="K1392" s="120">
        <v>1</v>
      </c>
      <c r="L1392" s="81"/>
      <c r="M1392" s="58" t="str">
        <f t="shared" si="185"/>
        <v>CB Pharma Acquisition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</row>
    <row r="1393" spans="1:35" s="1" customFormat="1">
      <c r="A1393" s="66">
        <v>41985</v>
      </c>
      <c r="B1393" s="67" t="s">
        <v>6379</v>
      </c>
      <c r="C1393" s="297" t="s">
        <v>6380</v>
      </c>
      <c r="D1393" s="122" t="s">
        <v>6381</v>
      </c>
      <c r="E1393" s="150">
        <v>8</v>
      </c>
      <c r="F1393" s="150">
        <v>9.25</v>
      </c>
      <c r="G1393" s="71">
        <v>8.8000000000000007</v>
      </c>
      <c r="H1393" s="119">
        <f t="shared" si="192"/>
        <v>0.10000000000000009</v>
      </c>
      <c r="I1393" s="71">
        <f t="shared" si="193"/>
        <v>1.25</v>
      </c>
      <c r="J1393" s="71">
        <f t="shared" si="194"/>
        <v>0.80000000000000071</v>
      </c>
      <c r="K1393" s="120">
        <v>2</v>
      </c>
      <c r="L1393" s="81"/>
      <c r="M1393" s="58" t="str">
        <f t="shared" si="185"/>
        <v>Connecture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</row>
    <row r="1394" spans="1:35" s="1" customFormat="1">
      <c r="A1394" s="66">
        <v>41985</v>
      </c>
      <c r="B1394" s="67" t="s">
        <v>6382</v>
      </c>
      <c r="C1394" s="297" t="s">
        <v>6383</v>
      </c>
      <c r="D1394" s="122" t="s">
        <v>6384</v>
      </c>
      <c r="E1394" s="150">
        <v>16</v>
      </c>
      <c r="F1394" s="150">
        <v>24</v>
      </c>
      <c r="G1394" s="71">
        <v>26.38</v>
      </c>
      <c r="H1394" s="119">
        <f t="shared" si="192"/>
        <v>0.64874999999999994</v>
      </c>
      <c r="I1394" s="71">
        <f t="shared" si="193"/>
        <v>8</v>
      </c>
      <c r="J1394" s="71">
        <f t="shared" si="194"/>
        <v>10.379999999999999</v>
      </c>
      <c r="K1394" s="120">
        <v>2</v>
      </c>
      <c r="L1394" s="81"/>
      <c r="M1394" s="58" t="str">
        <f t="shared" si="185"/>
        <v>Hortonworks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</row>
    <row r="1395" spans="1:35" s="1" customFormat="1">
      <c r="A1395" s="66">
        <v>41985</v>
      </c>
      <c r="B1395" s="67" t="s">
        <v>6385</v>
      </c>
      <c r="C1395" s="297" t="s">
        <v>5069</v>
      </c>
      <c r="D1395" s="122" t="s">
        <v>6386</v>
      </c>
      <c r="E1395" s="150">
        <v>21</v>
      </c>
      <c r="F1395" s="150">
        <v>21.32</v>
      </c>
      <c r="G1395" s="71">
        <v>21.25</v>
      </c>
      <c r="H1395" s="119">
        <f t="shared" si="192"/>
        <v>1.1904761904761904E-2</v>
      </c>
      <c r="I1395" s="71">
        <f t="shared" si="193"/>
        <v>0.32000000000000028</v>
      </c>
      <c r="J1395" s="71">
        <f t="shared" si="194"/>
        <v>0.25</v>
      </c>
      <c r="K1395" s="120">
        <v>1</v>
      </c>
      <c r="L1395" s="81"/>
      <c r="M1395" s="58" t="str">
        <f t="shared" si="185"/>
        <v>James River Group Holdings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</row>
    <row r="1396" spans="1:35" s="1" customFormat="1">
      <c r="A1396" s="66">
        <v>41985</v>
      </c>
      <c r="B1396" s="67" t="s">
        <v>6387</v>
      </c>
      <c r="C1396" s="297" t="s">
        <v>2141</v>
      </c>
      <c r="D1396" s="122" t="s">
        <v>6388</v>
      </c>
      <c r="E1396" s="150">
        <v>15</v>
      </c>
      <c r="F1396" s="150">
        <v>15.25</v>
      </c>
      <c r="G1396" s="71">
        <v>15.11</v>
      </c>
      <c r="H1396" s="119">
        <f t="shared" si="192"/>
        <v>7.333333333333295E-3</v>
      </c>
      <c r="I1396" s="71">
        <f t="shared" si="193"/>
        <v>0.25</v>
      </c>
      <c r="J1396" s="71">
        <f t="shared" si="194"/>
        <v>0.10999999999999943</v>
      </c>
      <c r="K1396" s="120">
        <v>1</v>
      </c>
      <c r="L1396" s="81"/>
      <c r="M1396" s="58" t="str">
        <f t="shared" si="185"/>
        <v>Metaldyne Performance Group (MPG)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</row>
    <row r="1397" spans="1:35">
      <c r="A1397" s="66">
        <v>41985</v>
      </c>
      <c r="B1397" s="67" t="s">
        <v>6389</v>
      </c>
      <c r="C1397" s="297" t="s">
        <v>6390</v>
      </c>
      <c r="D1397" s="122" t="s">
        <v>5415</v>
      </c>
      <c r="E1397" s="150">
        <v>23</v>
      </c>
      <c r="F1397" s="150">
        <v>30.16</v>
      </c>
      <c r="G1397" s="71">
        <v>33.99</v>
      </c>
      <c r="H1397" s="119">
        <f t="shared" si="192"/>
        <v>0.47782608695652184</v>
      </c>
      <c r="I1397" s="71">
        <f t="shared" si="193"/>
        <v>7.16</v>
      </c>
      <c r="J1397" s="71">
        <f t="shared" si="194"/>
        <v>10.990000000000002</v>
      </c>
      <c r="K1397" s="120">
        <v>3</v>
      </c>
      <c r="M1397" s="58" t="str">
        <f t="shared" si="185"/>
        <v>New Relic</v>
      </c>
    </row>
    <row r="1398" spans="1:35" s="35" customFormat="1">
      <c r="A1398" s="66">
        <v>41985</v>
      </c>
      <c r="B1398" s="67" t="s">
        <v>6391</v>
      </c>
      <c r="C1398" s="297" t="s">
        <v>6392</v>
      </c>
      <c r="D1398" s="122" t="s">
        <v>3280</v>
      </c>
      <c r="E1398" s="150">
        <v>14</v>
      </c>
      <c r="F1398" s="150">
        <v>14</v>
      </c>
      <c r="G1398" s="71">
        <v>13.75</v>
      </c>
      <c r="H1398" s="119">
        <f t="shared" si="192"/>
        <v>-1.7857142857142856E-2</v>
      </c>
      <c r="I1398" s="71">
        <f t="shared" si="193"/>
        <v>0</v>
      </c>
      <c r="J1398" s="71">
        <f t="shared" si="194"/>
        <v>-0.25</v>
      </c>
      <c r="K1398" s="120">
        <v>2</v>
      </c>
      <c r="L1398" s="81" t="s">
        <v>3006</v>
      </c>
      <c r="M1398" s="58" t="str">
        <f t="shared" si="185"/>
        <v>Workiva</v>
      </c>
    </row>
    <row r="1399" spans="1:35" s="35" customFormat="1">
      <c r="A1399" s="66">
        <v>41990</v>
      </c>
      <c r="B1399" s="67" t="s">
        <v>6393</v>
      </c>
      <c r="C1399" s="297" t="s">
        <v>6394</v>
      </c>
      <c r="D1399" s="122" t="s">
        <v>6395</v>
      </c>
      <c r="E1399" s="150">
        <v>20</v>
      </c>
      <c r="F1399" s="150">
        <v>26.5</v>
      </c>
      <c r="G1399" s="71">
        <v>27.98</v>
      </c>
      <c r="H1399" s="119">
        <f>(G1399-E1399)/E1399</f>
        <v>0.39900000000000002</v>
      </c>
      <c r="I1399" s="71">
        <f>(F1399-E1399)</f>
        <v>6.5</v>
      </c>
      <c r="J1399" s="71">
        <f>G1399-E1399</f>
        <v>7.98</v>
      </c>
      <c r="K1399" s="120">
        <v>3</v>
      </c>
      <c r="L1399" s="68"/>
      <c r="M1399" s="58" t="str">
        <f t="shared" si="185"/>
        <v>On Deck Capital</v>
      </c>
    </row>
    <row r="1400" spans="1:35" s="1" customFormat="1">
      <c r="A1400" s="66">
        <v>41990</v>
      </c>
      <c r="B1400" s="67" t="s">
        <v>6396</v>
      </c>
      <c r="C1400" s="297" t="s">
        <v>6397</v>
      </c>
      <c r="D1400" s="122" t="s">
        <v>5668</v>
      </c>
      <c r="E1400" s="150">
        <v>16.5</v>
      </c>
      <c r="F1400" s="150">
        <v>15.79</v>
      </c>
      <c r="G1400" s="71">
        <v>16.3</v>
      </c>
      <c r="H1400" s="119">
        <f>(G1400-E1400)/E1400</f>
        <v>-1.2121212121212078E-2</v>
      </c>
      <c r="I1400" s="71">
        <f>(F1400-E1400)</f>
        <v>-0.71000000000000085</v>
      </c>
      <c r="J1400" s="71">
        <f>G1400-E1400</f>
        <v>-0.19999999999999929</v>
      </c>
      <c r="K1400" s="120">
        <v>1</v>
      </c>
      <c r="L1400" s="68"/>
      <c r="M1400" s="58" t="str">
        <f t="shared" si="185"/>
        <v>Rice Midstream Partners LP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</row>
    <row r="1401" spans="1:35" s="1" customFormat="1">
      <c r="A1401" s="66">
        <v>41991</v>
      </c>
      <c r="B1401" s="67" t="s">
        <v>6398</v>
      </c>
      <c r="C1401" s="297" t="s">
        <v>6399</v>
      </c>
      <c r="D1401" s="122" t="s">
        <v>6400</v>
      </c>
      <c r="E1401" s="150">
        <v>19</v>
      </c>
      <c r="F1401" s="150">
        <v>24.41</v>
      </c>
      <c r="G1401" s="71">
        <v>23.88</v>
      </c>
      <c r="H1401" s="119">
        <f>(G1401-E1401)/E1401</f>
        <v>0.25684210526315782</v>
      </c>
      <c r="I1401" s="71">
        <f>(F1401-E1401)</f>
        <v>5.41</v>
      </c>
      <c r="J1401" s="71">
        <f>G1401-E1401</f>
        <v>4.879999999999999</v>
      </c>
      <c r="K1401" s="120">
        <v>3</v>
      </c>
      <c r="L1401" s="68"/>
      <c r="M1401" s="58" t="str">
        <f t="shared" si="185"/>
        <v>Bellicum Pharmaceuticals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</row>
    <row r="1402" spans="1:35">
      <c r="A1402" s="66">
        <v>41992</v>
      </c>
      <c r="B1402" s="67" t="s">
        <v>6401</v>
      </c>
      <c r="C1402" s="297" t="s">
        <v>6402</v>
      </c>
      <c r="D1402" s="122" t="s">
        <v>6403</v>
      </c>
      <c r="E1402" s="150">
        <v>24</v>
      </c>
      <c r="F1402" s="150">
        <v>39</v>
      </c>
      <c r="G1402" s="71">
        <v>35</v>
      </c>
      <c r="H1402" s="119">
        <f>(G1402-E1402)/E1402</f>
        <v>0.45833333333333331</v>
      </c>
      <c r="I1402" s="71">
        <f>(F1402-E1402)</f>
        <v>15</v>
      </c>
      <c r="J1402" s="71">
        <f>G1402-E1402</f>
        <v>11</v>
      </c>
      <c r="K1402" s="120">
        <v>4</v>
      </c>
      <c r="L1402" s="123"/>
      <c r="M1402" s="58" t="str">
        <f t="shared" si="185"/>
        <v>Juno Therapeutics</v>
      </c>
    </row>
    <row r="1403" spans="1:35" s="1" customFormat="1">
      <c r="A1403" s="137">
        <v>41289</v>
      </c>
      <c r="B1403" s="131" t="s">
        <v>1442</v>
      </c>
      <c r="C1403" s="160" t="s">
        <v>1443</v>
      </c>
      <c r="D1403" s="138" t="s">
        <v>1444</v>
      </c>
      <c r="E1403" s="78">
        <v>18</v>
      </c>
      <c r="F1403" s="77">
        <v>17.5</v>
      </c>
      <c r="G1403" s="77">
        <v>11.66</v>
      </c>
      <c r="H1403" s="91">
        <f t="shared" ref="H1403:H1409" si="195">(G1403-E1403)/E1403</f>
        <v>-0.35222222222222221</v>
      </c>
      <c r="I1403" s="77">
        <f t="shared" ref="I1403:I1409" si="196">(F1403-E1403)</f>
        <v>-0.5</v>
      </c>
      <c r="J1403" s="77">
        <f t="shared" ref="J1403:J1409" si="197">G1403-E1403</f>
        <v>-6.34</v>
      </c>
      <c r="K1403" s="80">
        <v>1</v>
      </c>
      <c r="L1403" s="81"/>
      <c r="M1403" s="58" t="str">
        <f t="shared" si="185"/>
        <v>USA Compression Partners, LP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</row>
    <row r="1404" spans="1:35" s="1" customFormat="1">
      <c r="A1404" s="137">
        <v>41291</v>
      </c>
      <c r="B1404" s="131" t="s">
        <v>4193</v>
      </c>
      <c r="C1404" s="160" t="s">
        <v>4194</v>
      </c>
      <c r="D1404" s="138" t="s">
        <v>4195</v>
      </c>
      <c r="E1404" s="78">
        <v>25</v>
      </c>
      <c r="F1404" s="77">
        <v>25.25</v>
      </c>
      <c r="G1404" s="77">
        <v>25.05</v>
      </c>
      <c r="H1404" s="91">
        <f t="shared" si="195"/>
        <v>2.0000000000000282E-3</v>
      </c>
      <c r="I1404" s="77">
        <f t="shared" si="196"/>
        <v>0.25</v>
      </c>
      <c r="J1404" s="77">
        <f t="shared" si="197"/>
        <v>5.0000000000000711E-2</v>
      </c>
      <c r="K1404" s="80">
        <v>2</v>
      </c>
      <c r="L1404" s="81" t="s">
        <v>3006</v>
      </c>
      <c r="M1404" s="58" t="str">
        <f t="shared" si="185"/>
        <v>CVR Refining, LP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</row>
    <row r="1405" spans="1:35" s="1" customFormat="1">
      <c r="A1405" s="137">
        <v>41292</v>
      </c>
      <c r="B1405" s="131" t="s">
        <v>669</v>
      </c>
      <c r="C1405" s="160" t="s">
        <v>670</v>
      </c>
      <c r="D1405" s="138" t="s">
        <v>2078</v>
      </c>
      <c r="E1405" s="78">
        <v>19</v>
      </c>
      <c r="F1405" s="77">
        <v>21.01</v>
      </c>
      <c r="G1405" s="77">
        <v>21.2</v>
      </c>
      <c r="H1405" s="91">
        <f t="shared" si="195"/>
        <v>0.11578947368421048</v>
      </c>
      <c r="I1405" s="77">
        <f t="shared" si="196"/>
        <v>2.0100000000000016</v>
      </c>
      <c r="J1405" s="77">
        <f t="shared" si="197"/>
        <v>2.1999999999999993</v>
      </c>
      <c r="K1405" s="80">
        <v>2</v>
      </c>
      <c r="L1405" s="81"/>
      <c r="M1405" s="58" t="str">
        <f t="shared" si="185"/>
        <v>CyrusOne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</row>
    <row r="1406" spans="1:35" s="1" customFormat="1">
      <c r="A1406" s="137">
        <v>41292</v>
      </c>
      <c r="B1406" s="131" t="s">
        <v>671</v>
      </c>
      <c r="C1406" s="160" t="s">
        <v>672</v>
      </c>
      <c r="D1406" s="138" t="s">
        <v>673</v>
      </c>
      <c r="E1406" s="78">
        <v>19</v>
      </c>
      <c r="F1406" s="77">
        <v>25.1</v>
      </c>
      <c r="G1406" s="77">
        <v>24.79</v>
      </c>
      <c r="H1406" s="91">
        <f t="shared" si="195"/>
        <v>0.30473684210526314</v>
      </c>
      <c r="I1406" s="77">
        <f t="shared" si="196"/>
        <v>6.1000000000000014</v>
      </c>
      <c r="J1406" s="77">
        <f t="shared" si="197"/>
        <v>5.7899999999999991</v>
      </c>
      <c r="K1406" s="80">
        <v>2</v>
      </c>
      <c r="L1406" s="81"/>
      <c r="M1406" s="58" t="str">
        <f t="shared" si="185"/>
        <v>Norwegian Cruise Line Holdings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</row>
    <row r="1407" spans="1:35" s="1" customFormat="1">
      <c r="A1407" s="137">
        <v>41292</v>
      </c>
      <c r="B1407" s="164" t="s">
        <v>674</v>
      </c>
      <c r="C1407" s="160" t="s">
        <v>675</v>
      </c>
      <c r="D1407" s="146" t="s">
        <v>676</v>
      </c>
      <c r="E1407" s="78">
        <v>19</v>
      </c>
      <c r="F1407" s="77">
        <v>19</v>
      </c>
      <c r="G1407" s="77">
        <v>18.25</v>
      </c>
      <c r="H1407" s="91">
        <f t="shared" si="195"/>
        <v>-3.9473684210526314E-2</v>
      </c>
      <c r="I1407" s="77">
        <f t="shared" si="196"/>
        <v>0</v>
      </c>
      <c r="J1407" s="77">
        <f t="shared" si="197"/>
        <v>-0.75</v>
      </c>
      <c r="K1407" s="80">
        <v>2</v>
      </c>
      <c r="L1407" s="81" t="s">
        <v>3006</v>
      </c>
      <c r="M1407" s="58" t="str">
        <f t="shared" si="185"/>
        <v>SunCoke Energy Partners, L.P.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</row>
    <row r="1408" spans="1:35" s="1" customFormat="1">
      <c r="A1408" s="137">
        <v>41299</v>
      </c>
      <c r="B1408" s="131" t="s">
        <v>3414</v>
      </c>
      <c r="C1408" s="160" t="s">
        <v>3415</v>
      </c>
      <c r="D1408" s="138" t="s">
        <v>3416</v>
      </c>
      <c r="E1408" s="78">
        <v>22</v>
      </c>
      <c r="F1408" s="77">
        <v>27.75</v>
      </c>
      <c r="G1408" s="77">
        <v>28.32</v>
      </c>
      <c r="H1408" s="91">
        <f t="shared" si="195"/>
        <v>0.28727272727272729</v>
      </c>
      <c r="I1408" s="77">
        <f t="shared" si="196"/>
        <v>5.75</v>
      </c>
      <c r="J1408" s="77">
        <f t="shared" si="197"/>
        <v>6.32</v>
      </c>
      <c r="K1408" s="80">
        <v>3</v>
      </c>
      <c r="L1408" s="73"/>
      <c r="M1408" s="58" t="str">
        <f t="shared" si="185"/>
        <v>Bright Horizons Family Solutions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</row>
    <row r="1409" spans="1:35">
      <c r="A1409" s="137">
        <v>41299</v>
      </c>
      <c r="B1409" s="144" t="s">
        <v>3417</v>
      </c>
      <c r="C1409" s="160" t="s">
        <v>3418</v>
      </c>
      <c r="D1409" s="138" t="s">
        <v>3419</v>
      </c>
      <c r="E1409" s="78">
        <v>9</v>
      </c>
      <c r="F1409" s="77">
        <v>9.75</v>
      </c>
      <c r="G1409" s="77">
        <v>10.45</v>
      </c>
      <c r="H1409" s="91">
        <f t="shared" si="195"/>
        <v>0.16111111111111104</v>
      </c>
      <c r="I1409" s="77">
        <f t="shared" si="196"/>
        <v>0.75</v>
      </c>
      <c r="J1409" s="77">
        <f t="shared" si="197"/>
        <v>1.4499999999999993</v>
      </c>
      <c r="K1409" s="80">
        <v>1</v>
      </c>
      <c r="L1409" s="73"/>
      <c r="M1409" s="58" t="str">
        <f t="shared" si="185"/>
        <v>LipoScience</v>
      </c>
    </row>
    <row r="1410" spans="1:35" s="1" customFormat="1">
      <c r="A1410" s="137">
        <v>41303</v>
      </c>
      <c r="B1410" s="131" t="s">
        <v>915</v>
      </c>
      <c r="C1410" s="160" t="s">
        <v>916</v>
      </c>
      <c r="D1410" s="138" t="s">
        <v>917</v>
      </c>
      <c r="E1410" s="78">
        <v>15</v>
      </c>
      <c r="F1410" s="77">
        <v>15.15</v>
      </c>
      <c r="G1410" s="77">
        <v>15</v>
      </c>
      <c r="H1410" s="91">
        <f>(G1410-E1410)/E1410</f>
        <v>0</v>
      </c>
      <c r="I1410" s="77">
        <f>(F1410-E1410)</f>
        <v>0.15000000000000036</v>
      </c>
      <c r="J1410" s="77">
        <f>G1410-E1410</f>
        <v>0</v>
      </c>
      <c r="K1410" s="80">
        <v>1</v>
      </c>
      <c r="L1410" s="81"/>
      <c r="M1410" s="58" t="str">
        <f t="shared" si="185"/>
        <v>Gladstone Land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</row>
    <row r="1411" spans="1:35" s="1" customFormat="1">
      <c r="A1411" s="137">
        <v>41303</v>
      </c>
      <c r="B1411" s="141" t="s">
        <v>918</v>
      </c>
      <c r="C1411" s="160" t="s">
        <v>919</v>
      </c>
      <c r="D1411" s="126" t="s">
        <v>920</v>
      </c>
      <c r="E1411" s="78">
        <v>10</v>
      </c>
      <c r="F1411" s="77">
        <v>11.09</v>
      </c>
      <c r="G1411" s="77">
        <v>11.8</v>
      </c>
      <c r="H1411" s="91">
        <f>(G1411-E1411)/E1411</f>
        <v>0.18000000000000008</v>
      </c>
      <c r="I1411" s="77">
        <f>(F1411-E1411)</f>
        <v>1.0899999999999999</v>
      </c>
      <c r="J1411" s="77">
        <f>G1411-E1411</f>
        <v>1.8000000000000007</v>
      </c>
      <c r="K1411" s="80">
        <v>1</v>
      </c>
      <c r="L1411" s="81"/>
      <c r="M1411" s="58" t="str">
        <f t="shared" ref="M1411:M1474" si="198">TRIM(B1411)</f>
        <v>Stemline Therapeutics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</row>
    <row r="1412" spans="1:35" s="1" customFormat="1">
      <c r="A1412" s="137">
        <v>41305</v>
      </c>
      <c r="B1412" s="73" t="s">
        <v>3619</v>
      </c>
      <c r="C1412" s="160" t="s">
        <v>3620</v>
      </c>
      <c r="D1412" s="73" t="s">
        <v>3621</v>
      </c>
      <c r="E1412" s="78">
        <v>8</v>
      </c>
      <c r="F1412" s="161">
        <v>8.16</v>
      </c>
      <c r="G1412" s="161">
        <v>8</v>
      </c>
      <c r="H1412" s="91">
        <f>(G1412-E1412)/E1412</f>
        <v>0</v>
      </c>
      <c r="I1412" s="77">
        <f>(F1412-E1412)</f>
        <v>0.16000000000000014</v>
      </c>
      <c r="J1412" s="77">
        <f>G1412-E1412</f>
        <v>0</v>
      </c>
      <c r="K1412" s="80">
        <v>1</v>
      </c>
      <c r="L1412" s="81"/>
      <c r="M1412" s="58" t="str">
        <f t="shared" si="198"/>
        <v>KaloBios Pharmaceuticals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</row>
    <row r="1413" spans="1:35" s="1" customFormat="1">
      <c r="A1413" s="137">
        <v>41305</v>
      </c>
      <c r="B1413" s="73" t="s">
        <v>3622</v>
      </c>
      <c r="C1413" s="160" t="s">
        <v>3623</v>
      </c>
      <c r="D1413" s="73" t="s">
        <v>3624</v>
      </c>
      <c r="E1413" s="78">
        <v>17</v>
      </c>
      <c r="F1413" s="161">
        <v>19.559999999999999</v>
      </c>
      <c r="G1413" s="161">
        <v>19.05</v>
      </c>
      <c r="H1413" s="91">
        <f>(G1413-E1413)/E1413</f>
        <v>0.12058823529411769</v>
      </c>
      <c r="I1413" s="77">
        <f>(F1413-E1413)</f>
        <v>2.5599999999999987</v>
      </c>
      <c r="J1413" s="77">
        <f>G1413-E1413</f>
        <v>2.0500000000000007</v>
      </c>
      <c r="K1413" s="80">
        <v>3</v>
      </c>
      <c r="L1413" s="81"/>
      <c r="M1413" s="58" t="str">
        <f t="shared" si="198"/>
        <v>TRI Pointe Homes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</row>
    <row r="1414" spans="1:35">
      <c r="A1414" s="137">
        <v>41306</v>
      </c>
      <c r="B1414" s="131" t="s">
        <v>3625</v>
      </c>
      <c r="C1414" s="160" t="s">
        <v>3626</v>
      </c>
      <c r="D1414" s="138" t="s">
        <v>3627</v>
      </c>
      <c r="E1414" s="78">
        <v>26</v>
      </c>
      <c r="F1414" s="77">
        <v>31.5</v>
      </c>
      <c r="G1414" s="77">
        <v>31.01</v>
      </c>
      <c r="H1414" s="91">
        <f>(G1414-E1414)/E1414</f>
        <v>0.19269230769230775</v>
      </c>
      <c r="I1414" s="77">
        <f>(F1414-E1414)</f>
        <v>5.5</v>
      </c>
      <c r="J1414" s="77">
        <f>G1414-E1414</f>
        <v>5.0100000000000016</v>
      </c>
      <c r="K1414" s="80">
        <v>3</v>
      </c>
      <c r="M1414" s="58" t="str">
        <f t="shared" si="198"/>
        <v>Zoetis</v>
      </c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</row>
    <row r="1415" spans="1:35">
      <c r="A1415" s="137">
        <v>41311</v>
      </c>
      <c r="B1415" s="131" t="s">
        <v>69</v>
      </c>
      <c r="C1415" s="160" t="s">
        <v>70</v>
      </c>
      <c r="D1415" s="138" t="s">
        <v>4714</v>
      </c>
      <c r="E1415" s="78">
        <v>21</v>
      </c>
      <c r="F1415" s="77">
        <v>25.44</v>
      </c>
      <c r="G1415" s="77">
        <v>26.15</v>
      </c>
      <c r="H1415" s="91">
        <f t="shared" ref="H1415:H1421" si="199">(G1415-E1415)/E1415</f>
        <v>0.24523809523809517</v>
      </c>
      <c r="I1415" s="77">
        <f t="shared" ref="I1415:I1421" si="200">(F1415-E1415)</f>
        <v>4.4400000000000013</v>
      </c>
      <c r="J1415" s="77">
        <f t="shared" ref="J1415:J1421" si="201">G1415-E1415</f>
        <v>5.1499999999999986</v>
      </c>
      <c r="K1415" s="80">
        <v>3</v>
      </c>
      <c r="M1415" s="58" t="str">
        <f t="shared" si="198"/>
        <v>Boise Cascade, L.L.C.,</v>
      </c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</row>
    <row r="1416" spans="1:35">
      <c r="A1416" s="137">
        <v>41312</v>
      </c>
      <c r="B1416" s="165" t="s">
        <v>4737</v>
      </c>
      <c r="C1416" s="160" t="s">
        <v>4738</v>
      </c>
      <c r="D1416" s="138" t="s">
        <v>4739</v>
      </c>
      <c r="E1416" s="78">
        <v>18</v>
      </c>
      <c r="F1416" s="77">
        <v>23.66</v>
      </c>
      <c r="G1416" s="77">
        <v>26.52</v>
      </c>
      <c r="H1416" s="91">
        <f t="shared" si="199"/>
        <v>0.47333333333333333</v>
      </c>
      <c r="I1416" s="77">
        <f t="shared" si="200"/>
        <v>5.66</v>
      </c>
      <c r="J1416" s="77">
        <f t="shared" si="201"/>
        <v>8.52</v>
      </c>
      <c r="K1416" s="80">
        <v>3</v>
      </c>
      <c r="M1416" s="58" t="str">
        <f t="shared" si="198"/>
        <v>ExOne Company (The)</v>
      </c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</row>
    <row r="1417" spans="1:35">
      <c r="A1417" s="137">
        <v>41313</v>
      </c>
      <c r="B1417" s="141" t="s">
        <v>1156</v>
      </c>
      <c r="C1417" s="160" t="s">
        <v>1157</v>
      </c>
      <c r="D1417" s="126" t="s">
        <v>1158</v>
      </c>
      <c r="E1417" s="78">
        <v>14</v>
      </c>
      <c r="F1417" s="77">
        <v>14.12</v>
      </c>
      <c r="G1417" s="77">
        <v>13.7</v>
      </c>
      <c r="H1417" s="91">
        <f t="shared" si="199"/>
        <v>-2.1428571428571481E-2</v>
      </c>
      <c r="I1417" s="77">
        <f t="shared" si="200"/>
        <v>0.11999999999999922</v>
      </c>
      <c r="J1417" s="77">
        <f t="shared" si="201"/>
        <v>-0.30000000000000071</v>
      </c>
      <c r="K1417" s="80">
        <v>1</v>
      </c>
      <c r="M1417" s="58" t="str">
        <f t="shared" si="198"/>
        <v>Health Insurance Innovations</v>
      </c>
    </row>
    <row r="1418" spans="1:35" s="1" customFormat="1">
      <c r="A1418" s="137">
        <v>41313</v>
      </c>
      <c r="B1418" s="131" t="s">
        <v>1159</v>
      </c>
      <c r="C1418" s="160" t="s">
        <v>1160</v>
      </c>
      <c r="D1418" s="138" t="s">
        <v>1161</v>
      </c>
      <c r="E1418" s="78">
        <v>20</v>
      </c>
      <c r="F1418" s="77">
        <v>20</v>
      </c>
      <c r="G1418" s="77">
        <v>19.489999999999998</v>
      </c>
      <c r="H1418" s="91">
        <f t="shared" si="199"/>
        <v>-2.5500000000000078E-2</v>
      </c>
      <c r="I1418" s="77">
        <f t="shared" si="200"/>
        <v>0</v>
      </c>
      <c r="J1418" s="77">
        <f t="shared" si="201"/>
        <v>-0.51000000000000156</v>
      </c>
      <c r="K1418" s="80">
        <v>1</v>
      </c>
      <c r="L1418" s="81"/>
      <c r="M1418" s="58" t="str">
        <f t="shared" si="198"/>
        <v>New Source Energy Partners L.P.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</row>
    <row r="1419" spans="1:35" s="1" customFormat="1">
      <c r="A1419" s="137">
        <v>41313</v>
      </c>
      <c r="B1419" s="73" t="s">
        <v>1162</v>
      </c>
      <c r="C1419" s="160" t="s">
        <v>1163</v>
      </c>
      <c r="D1419" s="126" t="s">
        <v>4287</v>
      </c>
      <c r="E1419" s="78">
        <v>21.25</v>
      </c>
      <c r="F1419" s="77">
        <v>20.5</v>
      </c>
      <c r="G1419" s="77">
        <v>19.95</v>
      </c>
      <c r="H1419" s="91">
        <f t="shared" si="199"/>
        <v>-6.1176470588235325E-2</v>
      </c>
      <c r="I1419" s="77">
        <f t="shared" si="200"/>
        <v>-0.75</v>
      </c>
      <c r="J1419" s="77">
        <f t="shared" si="201"/>
        <v>-1.3000000000000007</v>
      </c>
      <c r="K1419" s="80">
        <v>1</v>
      </c>
      <c r="L1419" s="81"/>
      <c r="M1419" s="58" t="str">
        <f t="shared" si="198"/>
        <v>ZAIS Financial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</row>
    <row r="1420" spans="1:35" s="1" customFormat="1">
      <c r="A1420" s="137">
        <v>41317</v>
      </c>
      <c r="B1420" s="141" t="s">
        <v>277</v>
      </c>
      <c r="C1420" s="160" t="s">
        <v>278</v>
      </c>
      <c r="D1420" s="126" t="s">
        <v>1047</v>
      </c>
      <c r="E1420" s="78">
        <v>28</v>
      </c>
      <c r="F1420" s="77">
        <v>30.5</v>
      </c>
      <c r="G1420" s="77">
        <v>29.65</v>
      </c>
      <c r="H1420" s="91">
        <f t="shared" si="199"/>
        <v>5.8928571428571379E-2</v>
      </c>
      <c r="I1420" s="77">
        <f t="shared" si="200"/>
        <v>2.5</v>
      </c>
      <c r="J1420" s="77">
        <f t="shared" si="201"/>
        <v>1.6499999999999986</v>
      </c>
      <c r="K1420" s="80">
        <v>2</v>
      </c>
      <c r="L1420" s="81"/>
      <c r="M1420" s="58" t="str">
        <f t="shared" si="198"/>
        <v>ConnectOne Bancorp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</row>
    <row r="1421" spans="1:35" s="1" customFormat="1">
      <c r="A1421" s="137">
        <v>41319</v>
      </c>
      <c r="B1421" s="141" t="s">
        <v>279</v>
      </c>
      <c r="C1421" s="160" t="s">
        <v>280</v>
      </c>
      <c r="D1421" s="126" t="s">
        <v>281</v>
      </c>
      <c r="E1421" s="78">
        <v>15</v>
      </c>
      <c r="F1421" s="77">
        <v>14.6</v>
      </c>
      <c r="G1421" s="77">
        <v>14.8</v>
      </c>
      <c r="H1421" s="91">
        <f t="shared" si="199"/>
        <v>-1.3333333333333286E-2</v>
      </c>
      <c r="I1421" s="77">
        <f t="shared" si="200"/>
        <v>-0.40000000000000036</v>
      </c>
      <c r="J1421" s="77">
        <f t="shared" si="201"/>
        <v>-0.19999999999999929</v>
      </c>
      <c r="K1421" s="80">
        <v>1</v>
      </c>
      <c r="L1421" s="81"/>
      <c r="M1421" s="58" t="str">
        <f t="shared" si="198"/>
        <v>Orchid Island Capital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</row>
    <row r="1422" spans="1:35" s="1" customFormat="1">
      <c r="A1422" s="137">
        <v>41320</v>
      </c>
      <c r="B1422" s="145" t="s">
        <v>4940</v>
      </c>
      <c r="C1422" s="160" t="s">
        <v>4941</v>
      </c>
      <c r="D1422" s="73" t="s">
        <v>4942</v>
      </c>
      <c r="E1422" s="78">
        <v>16</v>
      </c>
      <c r="F1422" s="77">
        <v>21</v>
      </c>
      <c r="G1422" s="77">
        <v>25.49</v>
      </c>
      <c r="H1422" s="91">
        <f>(G1422-E1422)/E1422</f>
        <v>0.5931249999999999</v>
      </c>
      <c r="I1422" s="77">
        <f>(F1422-E1422)</f>
        <v>5</v>
      </c>
      <c r="J1422" s="77">
        <f>G1422-E1422</f>
        <v>9.4899999999999984</v>
      </c>
      <c r="K1422" s="80">
        <v>3</v>
      </c>
      <c r="L1422" s="81"/>
      <c r="M1422" s="58" t="str">
        <f t="shared" si="198"/>
        <v>XOOM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</row>
    <row r="1423" spans="1:35" s="1" customFormat="1">
      <c r="A1423" s="137">
        <v>41338</v>
      </c>
      <c r="B1423" s="141" t="s">
        <v>4044</v>
      </c>
      <c r="C1423" s="160" t="s">
        <v>4045</v>
      </c>
      <c r="D1423" s="73" t="s">
        <v>4046</v>
      </c>
      <c r="E1423" s="78">
        <v>8</v>
      </c>
      <c r="F1423" s="77">
        <v>7.93</v>
      </c>
      <c r="G1423" s="77">
        <v>7.67</v>
      </c>
      <c r="H1423" s="91">
        <f t="shared" ref="H1423:H1448" si="202">(G1423-E1423)/E1423</f>
        <v>-4.1250000000000009E-2</v>
      </c>
      <c r="I1423" s="77">
        <f t="shared" ref="I1423:I1448" si="203">(F1423-E1423)</f>
        <v>-7.0000000000000284E-2</v>
      </c>
      <c r="J1423" s="77">
        <f t="shared" ref="J1423:J1448" si="204">G1423-E1423</f>
        <v>-0.33000000000000007</v>
      </c>
      <c r="K1423" s="80">
        <v>1</v>
      </c>
      <c r="L1423" s="81"/>
      <c r="M1423" s="58" t="str">
        <f t="shared" si="198"/>
        <v>Professional Diversity Network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</row>
    <row r="1424" spans="1:35" s="1" customFormat="1">
      <c r="A1424" s="137">
        <v>41340</v>
      </c>
      <c r="B1424" s="73" t="s">
        <v>444</v>
      </c>
      <c r="C1424" s="160" t="s">
        <v>445</v>
      </c>
      <c r="D1424" s="138" t="s">
        <v>446</v>
      </c>
      <c r="E1424" s="78">
        <v>30</v>
      </c>
      <c r="F1424" s="77">
        <v>35.200000000000003</v>
      </c>
      <c r="G1424" s="77">
        <v>38.83</v>
      </c>
      <c r="H1424" s="91">
        <f t="shared" si="202"/>
        <v>0.29433333333333328</v>
      </c>
      <c r="I1424" s="77">
        <f t="shared" si="203"/>
        <v>5.2000000000000028</v>
      </c>
      <c r="J1424" s="77">
        <f t="shared" si="204"/>
        <v>8.8299999999999983</v>
      </c>
      <c r="K1424" s="80">
        <v>2</v>
      </c>
      <c r="L1424" s="81"/>
      <c r="M1424" s="58" t="str">
        <f t="shared" si="198"/>
        <v>Artisan Partners Asset Management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</row>
    <row r="1425" spans="1:35" s="1" customFormat="1">
      <c r="A1425" s="137">
        <v>41346</v>
      </c>
      <c r="B1425" s="131" t="s">
        <v>447</v>
      </c>
      <c r="C1425" s="160" t="s">
        <v>448</v>
      </c>
      <c r="D1425" s="138" t="s">
        <v>449</v>
      </c>
      <c r="E1425" s="78">
        <v>17</v>
      </c>
      <c r="F1425" s="77">
        <v>22</v>
      </c>
      <c r="G1425" s="77">
        <v>22</v>
      </c>
      <c r="H1425" s="91">
        <f t="shared" si="202"/>
        <v>0.29411764705882354</v>
      </c>
      <c r="I1425" s="77">
        <f t="shared" si="203"/>
        <v>5</v>
      </c>
      <c r="J1425" s="77">
        <f t="shared" si="204"/>
        <v>5</v>
      </c>
      <c r="K1425" s="80">
        <v>3</v>
      </c>
      <c r="L1425" s="81"/>
      <c r="M1425" s="58" t="str">
        <f t="shared" si="198"/>
        <v>Silver Spring Networks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</row>
    <row r="1426" spans="1:35" s="1" customFormat="1">
      <c r="A1426" s="137">
        <v>41353</v>
      </c>
      <c r="B1426" s="141" t="s">
        <v>5088</v>
      </c>
      <c r="C1426" s="160" t="s">
        <v>5089</v>
      </c>
      <c r="D1426" s="126" t="s">
        <v>2833</v>
      </c>
      <c r="E1426" s="78">
        <v>15.5</v>
      </c>
      <c r="F1426" s="77">
        <v>20.3</v>
      </c>
      <c r="G1426" s="77">
        <v>19.98</v>
      </c>
      <c r="H1426" s="91">
        <f t="shared" si="202"/>
        <v>0.28903225806451616</v>
      </c>
      <c r="I1426" s="77">
        <f t="shared" si="203"/>
        <v>4.8000000000000007</v>
      </c>
      <c r="J1426" s="77">
        <f t="shared" si="204"/>
        <v>4.4800000000000004</v>
      </c>
      <c r="K1426" s="80">
        <v>3</v>
      </c>
      <c r="L1426" s="81"/>
      <c r="M1426" s="58" t="str">
        <f t="shared" si="198"/>
        <v>Model N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</row>
    <row r="1427" spans="1:35" s="1" customFormat="1">
      <c r="A1427" s="137">
        <v>41353</v>
      </c>
      <c r="B1427" s="141" t="s">
        <v>5090</v>
      </c>
      <c r="C1427" s="160" t="s">
        <v>5091</v>
      </c>
      <c r="D1427" s="126" t="s">
        <v>5092</v>
      </c>
      <c r="E1427" s="78">
        <v>7</v>
      </c>
      <c r="F1427" s="77">
        <v>7.2</v>
      </c>
      <c r="G1427" s="77">
        <v>7</v>
      </c>
      <c r="H1427" s="91">
        <f t="shared" si="202"/>
        <v>0</v>
      </c>
      <c r="I1427" s="77">
        <f t="shared" si="203"/>
        <v>0.20000000000000018</v>
      </c>
      <c r="J1427" s="77">
        <f t="shared" si="204"/>
        <v>0</v>
      </c>
      <c r="K1427" s="80">
        <v>1</v>
      </c>
      <c r="L1427" s="81"/>
      <c r="M1427" s="58" t="str">
        <f t="shared" si="198"/>
        <v>Tetraphase Pharmaceuticals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</row>
    <row r="1428" spans="1:35" s="1" customFormat="1">
      <c r="A1428" s="137">
        <v>41354</v>
      </c>
      <c r="B1428" s="131" t="s">
        <v>5093</v>
      </c>
      <c r="C1428" s="160" t="s">
        <v>5094</v>
      </c>
      <c r="D1428" s="138" t="s">
        <v>5095</v>
      </c>
      <c r="E1428" s="78">
        <v>20</v>
      </c>
      <c r="F1428" s="77">
        <v>22.2</v>
      </c>
      <c r="G1428" s="77">
        <v>22.55</v>
      </c>
      <c r="H1428" s="91">
        <f t="shared" si="202"/>
        <v>0.12750000000000003</v>
      </c>
      <c r="I1428" s="77">
        <f t="shared" si="203"/>
        <v>2.1999999999999993</v>
      </c>
      <c r="J1428" s="77">
        <f t="shared" si="204"/>
        <v>2.5500000000000007</v>
      </c>
      <c r="K1428" s="80">
        <v>2</v>
      </c>
      <c r="L1428" s="81"/>
      <c r="M1428" s="58" t="str">
        <f t="shared" si="198"/>
        <v>Aviv REIT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</row>
    <row r="1429" spans="1:35" s="1" customFormat="1">
      <c r="A1429" s="137">
        <v>41354</v>
      </c>
      <c r="B1429" s="73" t="s">
        <v>5096</v>
      </c>
      <c r="C1429" s="160" t="s">
        <v>5097</v>
      </c>
      <c r="D1429" s="124" t="s">
        <v>2051</v>
      </c>
      <c r="E1429" s="78">
        <v>14</v>
      </c>
      <c r="F1429" s="77">
        <v>14.58</v>
      </c>
      <c r="G1429" s="77">
        <v>17.18</v>
      </c>
      <c r="H1429" s="91">
        <f t="shared" si="202"/>
        <v>0.22714285714285712</v>
      </c>
      <c r="I1429" s="77">
        <f t="shared" si="203"/>
        <v>0.58000000000000007</v>
      </c>
      <c r="J1429" s="77">
        <f t="shared" si="204"/>
        <v>3.1799999999999997</v>
      </c>
      <c r="K1429" s="80">
        <v>2</v>
      </c>
      <c r="L1429" s="81"/>
      <c r="M1429" s="58" t="str">
        <f t="shared" si="198"/>
        <v>Enanta Pharmaceuticals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</row>
    <row r="1430" spans="1:35" s="1" customFormat="1">
      <c r="A1430" s="137">
        <v>41355</v>
      </c>
      <c r="B1430" s="73" t="s">
        <v>5098</v>
      </c>
      <c r="C1430" s="160" t="s">
        <v>5099</v>
      </c>
      <c r="D1430" s="138" t="s">
        <v>5100</v>
      </c>
      <c r="E1430" s="78">
        <v>15</v>
      </c>
      <c r="F1430" s="77">
        <v>14.58</v>
      </c>
      <c r="G1430" s="77">
        <v>14.5</v>
      </c>
      <c r="H1430" s="91">
        <f t="shared" si="202"/>
        <v>-3.3333333333333333E-2</v>
      </c>
      <c r="I1430" s="77">
        <f t="shared" si="203"/>
        <v>-0.41999999999999993</v>
      </c>
      <c r="J1430" s="77">
        <f t="shared" si="204"/>
        <v>-0.5</v>
      </c>
      <c r="K1430" s="80">
        <v>1</v>
      </c>
      <c r="L1430" s="81"/>
      <c r="M1430" s="58" t="str">
        <f t="shared" si="198"/>
        <v>Five Oaks Investment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</row>
    <row r="1431" spans="1:35">
      <c r="A1431" s="137">
        <v>41355</v>
      </c>
      <c r="B1431" s="73" t="s">
        <v>5101</v>
      </c>
      <c r="C1431" s="160" t="s">
        <v>5102</v>
      </c>
      <c r="D1431" s="126" t="s">
        <v>4937</v>
      </c>
      <c r="E1431" s="78">
        <v>10</v>
      </c>
      <c r="F1431" s="77">
        <v>10.02</v>
      </c>
      <c r="G1431" s="77">
        <v>10.02</v>
      </c>
      <c r="H1431" s="91">
        <f t="shared" si="202"/>
        <v>1.9999999999999575E-3</v>
      </c>
      <c r="I1431" s="77">
        <f t="shared" si="203"/>
        <v>1.9999999999999574E-2</v>
      </c>
      <c r="J1431" s="77">
        <f t="shared" si="204"/>
        <v>1.9999999999999574E-2</v>
      </c>
      <c r="K1431" s="80">
        <v>1</v>
      </c>
      <c r="M1431" s="58" t="str">
        <f t="shared" si="198"/>
        <v>H2 Financial Management</v>
      </c>
    </row>
    <row r="1432" spans="1:35" s="8" customFormat="1">
      <c r="A1432" s="137">
        <v>41355</v>
      </c>
      <c r="B1432" s="73" t="s">
        <v>5103</v>
      </c>
      <c r="C1432" s="160" t="s">
        <v>5104</v>
      </c>
      <c r="D1432" s="126" t="s">
        <v>716</v>
      </c>
      <c r="E1432" s="78">
        <v>14</v>
      </c>
      <c r="F1432" s="77">
        <v>19</v>
      </c>
      <c r="G1432" s="77">
        <v>16.260000000000002</v>
      </c>
      <c r="H1432" s="91">
        <f t="shared" si="202"/>
        <v>0.16142857142857153</v>
      </c>
      <c r="I1432" s="77">
        <f t="shared" si="203"/>
        <v>5</v>
      </c>
      <c r="J1432" s="77">
        <f t="shared" si="204"/>
        <v>2.2600000000000016</v>
      </c>
      <c r="K1432" s="80">
        <v>3</v>
      </c>
      <c r="L1432" s="81"/>
      <c r="M1432" s="58" t="str">
        <f t="shared" si="198"/>
        <v>Marin Software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</row>
    <row r="1433" spans="1:35" s="8" customFormat="1">
      <c r="A1433" s="137">
        <v>41355</v>
      </c>
      <c r="B1433" s="73" t="s">
        <v>5105</v>
      </c>
      <c r="C1433" s="160" t="s">
        <v>5106</v>
      </c>
      <c r="D1433" s="138" t="s">
        <v>5107</v>
      </c>
      <c r="E1433" s="78">
        <v>20</v>
      </c>
      <c r="F1433" s="77">
        <v>19</v>
      </c>
      <c r="G1433" s="77">
        <v>18.86</v>
      </c>
      <c r="H1433" s="91">
        <f t="shared" si="202"/>
        <v>-5.700000000000003E-2</v>
      </c>
      <c r="I1433" s="77">
        <f t="shared" si="203"/>
        <v>-1</v>
      </c>
      <c r="J1433" s="77">
        <f t="shared" si="204"/>
        <v>-1.1400000000000006</v>
      </c>
      <c r="K1433" s="80">
        <v>1</v>
      </c>
      <c r="L1433" s="81"/>
      <c r="M1433" s="58" t="str">
        <f t="shared" si="198"/>
        <v>West Corporation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</row>
    <row r="1434" spans="1:35" s="8" customFormat="1">
      <c r="A1434" s="137">
        <v>41360</v>
      </c>
      <c r="B1434" s="73" t="s">
        <v>5108</v>
      </c>
      <c r="C1434" s="160" t="s">
        <v>5109</v>
      </c>
      <c r="D1434" s="73" t="s">
        <v>5110</v>
      </c>
      <c r="E1434" s="78">
        <v>15</v>
      </c>
      <c r="F1434" s="77">
        <v>15</v>
      </c>
      <c r="G1434" s="77">
        <v>15</v>
      </c>
      <c r="H1434" s="91">
        <f t="shared" si="202"/>
        <v>0</v>
      </c>
      <c r="I1434" s="77">
        <f t="shared" si="203"/>
        <v>0</v>
      </c>
      <c r="J1434" s="77">
        <f t="shared" si="204"/>
        <v>0</v>
      </c>
      <c r="K1434" s="80">
        <v>1</v>
      </c>
      <c r="L1434" s="91"/>
      <c r="M1434" s="58" t="str">
        <f t="shared" si="198"/>
        <v>Garrison Capital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</row>
    <row r="1435" spans="1:35" s="8" customFormat="1">
      <c r="A1435" s="137">
        <v>41360</v>
      </c>
      <c r="B1435" s="141" t="s">
        <v>5111</v>
      </c>
      <c r="C1435" s="160" t="s">
        <v>5112</v>
      </c>
      <c r="D1435" s="126" t="s">
        <v>622</v>
      </c>
      <c r="E1435" s="78">
        <v>6</v>
      </c>
      <c r="F1435" s="77">
        <v>8</v>
      </c>
      <c r="G1435" s="77">
        <v>6.42</v>
      </c>
      <c r="H1435" s="91">
        <f t="shared" si="202"/>
        <v>6.9999999999999993E-2</v>
      </c>
      <c r="I1435" s="77">
        <f t="shared" si="203"/>
        <v>2</v>
      </c>
      <c r="J1435" s="77">
        <f t="shared" si="204"/>
        <v>0.41999999999999993</v>
      </c>
      <c r="K1435" s="80">
        <v>1</v>
      </c>
      <c r="L1435" s="91"/>
      <c r="M1435" s="58" t="str">
        <f t="shared" si="198"/>
        <v>NV5 Holdings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</row>
    <row r="1436" spans="1:35" s="8" customFormat="1">
      <c r="A1436" s="137">
        <v>41361</v>
      </c>
      <c r="B1436" s="166" t="s">
        <v>5113</v>
      </c>
      <c r="C1436" s="160" t="s">
        <v>5114</v>
      </c>
      <c r="D1436" s="99" t="s">
        <v>5115</v>
      </c>
      <c r="E1436" s="78">
        <v>20</v>
      </c>
      <c r="F1436" s="77">
        <v>22.26</v>
      </c>
      <c r="G1436" s="77">
        <v>22.21</v>
      </c>
      <c r="H1436" s="91">
        <f t="shared" si="202"/>
        <v>0.11050000000000004</v>
      </c>
      <c r="I1436" s="77">
        <f t="shared" si="203"/>
        <v>2.2600000000000016</v>
      </c>
      <c r="J1436" s="77">
        <f t="shared" si="204"/>
        <v>2.2100000000000009</v>
      </c>
      <c r="K1436" s="80">
        <v>3</v>
      </c>
      <c r="L1436" s="91"/>
      <c r="M1436" s="58" t="str">
        <f t="shared" si="198"/>
        <v>Pinnacle Foods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</row>
    <row r="1437" spans="1:35" s="8" customFormat="1">
      <c r="A1437" s="137">
        <v>41367</v>
      </c>
      <c r="B1437" s="73" t="s">
        <v>5116</v>
      </c>
      <c r="C1437" s="160" t="s">
        <v>5117</v>
      </c>
      <c r="D1437" s="124" t="s">
        <v>5118</v>
      </c>
      <c r="E1437" s="78">
        <v>26</v>
      </c>
      <c r="F1437" s="77">
        <v>30</v>
      </c>
      <c r="G1437" s="77">
        <v>29.36</v>
      </c>
      <c r="H1437" s="91">
        <f t="shared" si="202"/>
        <v>0.1292307692307692</v>
      </c>
      <c r="I1437" s="77">
        <f t="shared" si="203"/>
        <v>4</v>
      </c>
      <c r="J1437" s="77">
        <f t="shared" si="204"/>
        <v>3.3599999999999994</v>
      </c>
      <c r="K1437" s="80">
        <v>2</v>
      </c>
      <c r="L1437" s="81"/>
      <c r="M1437" s="58" t="str">
        <f t="shared" si="198"/>
        <v>Independent Bank Group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</row>
    <row r="1438" spans="1:35" s="8" customFormat="1">
      <c r="A1438" s="137">
        <v>41369</v>
      </c>
      <c r="B1438" s="73" t="s">
        <v>5119</v>
      </c>
      <c r="C1438" s="160" t="s">
        <v>5120</v>
      </c>
      <c r="D1438" s="138" t="s">
        <v>5121</v>
      </c>
      <c r="E1438" s="78">
        <v>10</v>
      </c>
      <c r="F1438" s="77">
        <v>10</v>
      </c>
      <c r="G1438" s="77">
        <v>11.25</v>
      </c>
      <c r="H1438" s="91">
        <f t="shared" si="202"/>
        <v>0.125</v>
      </c>
      <c r="I1438" s="77">
        <f t="shared" si="203"/>
        <v>0</v>
      </c>
      <c r="J1438" s="77">
        <f t="shared" si="204"/>
        <v>1.25</v>
      </c>
      <c r="K1438" s="80">
        <v>1</v>
      </c>
      <c r="L1438" s="81"/>
      <c r="M1438" s="58" t="str">
        <f t="shared" si="198"/>
        <v>Cancer Genetics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</row>
    <row r="1439" spans="1:35" s="8" customFormat="1">
      <c r="A1439" s="137">
        <v>41374</v>
      </c>
      <c r="B1439" s="73" t="s">
        <v>5128</v>
      </c>
      <c r="C1439" s="160" t="s">
        <v>5129</v>
      </c>
      <c r="D1439" s="138" t="s">
        <v>5130</v>
      </c>
      <c r="E1439" s="78">
        <v>21</v>
      </c>
      <c r="F1439" s="77">
        <v>23</v>
      </c>
      <c r="G1439" s="77">
        <v>21.79</v>
      </c>
      <c r="H1439" s="91">
        <f t="shared" si="202"/>
        <v>3.761904761904758E-2</v>
      </c>
      <c r="I1439" s="77">
        <f t="shared" si="203"/>
        <v>2</v>
      </c>
      <c r="J1439" s="77">
        <f t="shared" si="204"/>
        <v>0.78999999999999915</v>
      </c>
      <c r="K1439" s="80">
        <v>2</v>
      </c>
      <c r="L1439" s="81"/>
      <c r="M1439" s="58" t="str">
        <f t="shared" si="198"/>
        <v>KNOT Offshore Partners LP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</row>
    <row r="1440" spans="1:35" s="8" customFormat="1">
      <c r="A1440" s="137">
        <v>41374</v>
      </c>
      <c r="B1440" s="73" t="s">
        <v>5131</v>
      </c>
      <c r="C1440" s="160" t="s">
        <v>5132</v>
      </c>
      <c r="D1440" s="126" t="s">
        <v>5133</v>
      </c>
      <c r="E1440" s="78">
        <v>22</v>
      </c>
      <c r="F1440" s="77">
        <v>23.35</v>
      </c>
      <c r="G1440" s="77">
        <v>23.04</v>
      </c>
      <c r="H1440" s="91">
        <f t="shared" si="202"/>
        <v>4.7272727272727237E-2</v>
      </c>
      <c r="I1440" s="77">
        <f t="shared" si="203"/>
        <v>1.3500000000000014</v>
      </c>
      <c r="J1440" s="77">
        <f t="shared" si="204"/>
        <v>1.0399999999999991</v>
      </c>
      <c r="K1440" s="80">
        <v>3</v>
      </c>
      <c r="L1440" s="81"/>
      <c r="M1440" s="58" t="str">
        <f t="shared" si="198"/>
        <v>Taylor Morrison Home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</row>
    <row r="1441" spans="1:35" s="8" customFormat="1">
      <c r="A1441" s="137">
        <v>41375</v>
      </c>
      <c r="B1441" s="131" t="s">
        <v>5122</v>
      </c>
      <c r="C1441" s="160" t="s">
        <v>5123</v>
      </c>
      <c r="D1441" s="138" t="s">
        <v>5124</v>
      </c>
      <c r="E1441" s="78">
        <v>14</v>
      </c>
      <c r="F1441" s="77">
        <v>15.14</v>
      </c>
      <c r="G1441" s="77">
        <v>18.79</v>
      </c>
      <c r="H1441" s="91">
        <f t="shared" si="202"/>
        <v>0.34214285714285708</v>
      </c>
      <c r="I1441" s="77">
        <f t="shared" si="203"/>
        <v>1.1400000000000006</v>
      </c>
      <c r="J1441" s="77">
        <f t="shared" si="204"/>
        <v>4.7899999999999991</v>
      </c>
      <c r="K1441" s="80">
        <v>1</v>
      </c>
      <c r="L1441" s="81"/>
      <c r="M1441" s="58" t="str">
        <f t="shared" si="198"/>
        <v>Chimerix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</row>
    <row r="1442" spans="1:35" s="8" customFormat="1">
      <c r="A1442" s="137">
        <v>41375</v>
      </c>
      <c r="B1442" s="131" t="s">
        <v>5125</v>
      </c>
      <c r="C1442" s="160" t="s">
        <v>5126</v>
      </c>
      <c r="D1442" s="138" t="s">
        <v>5127</v>
      </c>
      <c r="E1442" s="78">
        <v>8</v>
      </c>
      <c r="F1442" s="77">
        <v>7.4</v>
      </c>
      <c r="G1442" s="77">
        <v>7.43</v>
      </c>
      <c r="H1442" s="91">
        <f t="shared" si="202"/>
        <v>-7.1250000000000036E-2</v>
      </c>
      <c r="I1442" s="77">
        <f t="shared" si="203"/>
        <v>-0.59999999999999964</v>
      </c>
      <c r="J1442" s="77">
        <f t="shared" si="204"/>
        <v>-0.57000000000000028</v>
      </c>
      <c r="K1442" s="80">
        <v>1</v>
      </c>
      <c r="L1442" s="81"/>
      <c r="M1442" s="58" t="str">
        <f t="shared" si="198"/>
        <v>Omthera Pharmaceuticals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</row>
    <row r="1443" spans="1:35" s="8" customFormat="1">
      <c r="A1443" s="137">
        <v>41376</v>
      </c>
      <c r="B1443" s="141" t="s">
        <v>5134</v>
      </c>
      <c r="C1443" s="160" t="s">
        <v>5135</v>
      </c>
      <c r="D1443" s="126" t="s">
        <v>2058</v>
      </c>
      <c r="E1443" s="78">
        <v>20</v>
      </c>
      <c r="F1443" s="77">
        <v>21.85</v>
      </c>
      <c r="G1443" s="77">
        <v>20.440000000000001</v>
      </c>
      <c r="H1443" s="91">
        <f t="shared" si="202"/>
        <v>2.2000000000000065E-2</v>
      </c>
      <c r="I1443" s="77">
        <f t="shared" si="203"/>
        <v>1.8500000000000014</v>
      </c>
      <c r="J1443" s="77">
        <f t="shared" si="204"/>
        <v>0.44000000000000128</v>
      </c>
      <c r="K1443" s="80">
        <v>2</v>
      </c>
      <c r="L1443" s="81"/>
      <c r="M1443" s="58" t="str">
        <f t="shared" si="198"/>
        <v>EVERTEC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</row>
    <row r="1444" spans="1:35" s="8" customFormat="1">
      <c r="A1444" s="137">
        <v>41376</v>
      </c>
      <c r="B1444" s="73" t="s">
        <v>5136</v>
      </c>
      <c r="C1444" s="160" t="s">
        <v>5137</v>
      </c>
      <c r="D1444" s="138" t="s">
        <v>3447</v>
      </c>
      <c r="E1444" s="78">
        <v>14</v>
      </c>
      <c r="F1444" s="77">
        <v>17.100000000000001</v>
      </c>
      <c r="G1444" s="77">
        <v>17.809999999999999</v>
      </c>
      <c r="H1444" s="91">
        <f t="shared" si="202"/>
        <v>0.27214285714285708</v>
      </c>
      <c r="I1444" s="77">
        <f t="shared" si="203"/>
        <v>3.1000000000000014</v>
      </c>
      <c r="J1444" s="77">
        <f t="shared" si="204"/>
        <v>3.8099999999999987</v>
      </c>
      <c r="K1444" s="80">
        <v>3</v>
      </c>
      <c r="L1444" s="81"/>
      <c r="M1444" s="58" t="str">
        <f t="shared" si="198"/>
        <v>Rally Software Development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</row>
    <row r="1445" spans="1:35" s="8" customFormat="1">
      <c r="A1445" s="137">
        <v>41380</v>
      </c>
      <c r="B1445" s="141" t="s">
        <v>5138</v>
      </c>
      <c r="C1445" s="160" t="s">
        <v>5139</v>
      </c>
      <c r="D1445" s="126" t="s">
        <v>5140</v>
      </c>
      <c r="E1445" s="78">
        <v>14</v>
      </c>
      <c r="F1445" s="77">
        <v>18</v>
      </c>
      <c r="G1445" s="77">
        <v>17.350000000000001</v>
      </c>
      <c r="H1445" s="91">
        <f t="shared" si="202"/>
        <v>0.23928571428571438</v>
      </c>
      <c r="I1445" s="77">
        <f t="shared" si="203"/>
        <v>4</v>
      </c>
      <c r="J1445" s="77">
        <f t="shared" si="204"/>
        <v>3.3500000000000014</v>
      </c>
      <c r="K1445" s="80">
        <v>3</v>
      </c>
      <c r="L1445" s="81"/>
      <c r="M1445" s="58" t="str">
        <f t="shared" si="198"/>
        <v>Fairway Group Holdings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</row>
    <row r="1446" spans="1:35" s="8" customFormat="1">
      <c r="A1446" s="137">
        <v>41382</v>
      </c>
      <c r="B1446" s="131" t="s">
        <v>5141</v>
      </c>
      <c r="C1446" s="160" t="s">
        <v>5142</v>
      </c>
      <c r="D1446" s="138" t="s">
        <v>5143</v>
      </c>
      <c r="E1446" s="78">
        <v>12.5</v>
      </c>
      <c r="F1446" s="77">
        <v>11.6</v>
      </c>
      <c r="G1446" s="77">
        <v>11.4</v>
      </c>
      <c r="H1446" s="91">
        <f t="shared" si="202"/>
        <v>-8.7999999999999967E-2</v>
      </c>
      <c r="I1446" s="77">
        <f t="shared" si="203"/>
        <v>-0.90000000000000036</v>
      </c>
      <c r="J1446" s="77">
        <f t="shared" si="204"/>
        <v>-1.0999999999999996</v>
      </c>
      <c r="K1446" s="80">
        <v>1</v>
      </c>
      <c r="L1446" s="81"/>
      <c r="M1446" s="58" t="str">
        <f t="shared" si="198"/>
        <v>Hannon Armstrong Sustainable Infrastructure Capital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</row>
    <row r="1447" spans="1:35" s="8" customFormat="1">
      <c r="A1447" s="137">
        <v>41382</v>
      </c>
      <c r="B1447" s="141" t="s">
        <v>5144</v>
      </c>
      <c r="C1447" s="160" t="s">
        <v>5145</v>
      </c>
      <c r="D1447" s="73" t="s">
        <v>5146</v>
      </c>
      <c r="E1447" s="78">
        <v>18</v>
      </c>
      <c r="F1447" s="77">
        <v>17</v>
      </c>
      <c r="G1447" s="77">
        <v>19.25</v>
      </c>
      <c r="H1447" s="91">
        <f t="shared" si="202"/>
        <v>6.9444444444444448E-2</v>
      </c>
      <c r="I1447" s="77">
        <f t="shared" si="203"/>
        <v>-1</v>
      </c>
      <c r="J1447" s="77">
        <f t="shared" si="204"/>
        <v>1.25</v>
      </c>
      <c r="K1447" s="80">
        <v>1</v>
      </c>
      <c r="L1447" s="81"/>
      <c r="M1447" s="58" t="str">
        <f t="shared" si="198"/>
        <v>Intelsat S.A.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</row>
    <row r="1448" spans="1:35">
      <c r="A1448" s="137">
        <v>41382</v>
      </c>
      <c r="B1448" s="131" t="s">
        <v>5147</v>
      </c>
      <c r="C1448" s="160" t="s">
        <v>5148</v>
      </c>
      <c r="D1448" s="138" t="s">
        <v>5149</v>
      </c>
      <c r="E1448" s="78">
        <v>15</v>
      </c>
      <c r="F1448" s="77">
        <v>14.12</v>
      </c>
      <c r="G1448" s="77">
        <v>14.55</v>
      </c>
      <c r="H1448" s="91">
        <f t="shared" si="202"/>
        <v>-2.9999999999999954E-2</v>
      </c>
      <c r="I1448" s="77">
        <f t="shared" si="203"/>
        <v>-0.88000000000000078</v>
      </c>
      <c r="J1448" s="77">
        <f t="shared" si="204"/>
        <v>-0.44999999999999929</v>
      </c>
      <c r="K1448" s="80">
        <v>1</v>
      </c>
      <c r="M1448" s="58" t="str">
        <f t="shared" si="198"/>
        <v>Taminco</v>
      </c>
    </row>
    <row r="1449" spans="1:35">
      <c r="A1449" s="137">
        <v>41383</v>
      </c>
      <c r="B1449" s="73" t="s">
        <v>5150</v>
      </c>
      <c r="C1449" s="160" t="s">
        <v>5151</v>
      </c>
      <c r="D1449" s="138" t="s">
        <v>5152</v>
      </c>
      <c r="E1449" s="78">
        <v>23</v>
      </c>
      <c r="F1449" s="77">
        <v>25</v>
      </c>
      <c r="G1449" s="77">
        <v>26.01</v>
      </c>
      <c r="H1449" s="91">
        <f>(G1449-E1449)/E1449</f>
        <v>0.13086956521739138</v>
      </c>
      <c r="I1449" s="77">
        <f>(F1449-E1449)</f>
        <v>2</v>
      </c>
      <c r="J1449" s="77">
        <f>G1449-E1449</f>
        <v>3.0100000000000016</v>
      </c>
      <c r="K1449" s="80">
        <v>2</v>
      </c>
      <c r="M1449" s="58" t="str">
        <f t="shared" si="198"/>
        <v>Blackhawk Network Holdings</v>
      </c>
    </row>
    <row r="1450" spans="1:35" s="1" customFormat="1">
      <c r="A1450" s="137">
        <v>41383</v>
      </c>
      <c r="B1450" s="131" t="s">
        <v>5153</v>
      </c>
      <c r="C1450" s="160" t="s">
        <v>5154</v>
      </c>
      <c r="D1450" s="138" t="s">
        <v>2058</v>
      </c>
      <c r="E1450" s="78">
        <v>27</v>
      </c>
      <c r="F1450" s="77">
        <v>30.56</v>
      </c>
      <c r="G1450" s="77">
        <v>33.520000000000003</v>
      </c>
      <c r="H1450" s="91">
        <f>(G1450-E1450)/E1450</f>
        <v>0.2414814814814816</v>
      </c>
      <c r="I1450" s="77">
        <f>(F1450-E1450)</f>
        <v>3.5599999999999987</v>
      </c>
      <c r="J1450" s="77">
        <f>G1450-E1450</f>
        <v>6.5200000000000031</v>
      </c>
      <c r="K1450" s="80">
        <v>2</v>
      </c>
      <c r="L1450" s="81"/>
      <c r="M1450" s="58" t="str">
        <f t="shared" si="198"/>
        <v>SeaWorld Entertainment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</row>
    <row r="1451" spans="1:35" s="1" customFormat="1">
      <c r="A1451" s="137">
        <v>41395</v>
      </c>
      <c r="B1451" s="131" t="s">
        <v>5161</v>
      </c>
      <c r="C1451" s="160" t="s">
        <v>5162</v>
      </c>
      <c r="D1451" s="138" t="s">
        <v>5163</v>
      </c>
      <c r="E1451" s="78">
        <v>20</v>
      </c>
      <c r="F1451" s="77">
        <v>19</v>
      </c>
      <c r="G1451" s="77">
        <v>19.21</v>
      </c>
      <c r="H1451" s="91">
        <f>(G1451-E1451)/E1451</f>
        <v>-3.9499999999999959E-2</v>
      </c>
      <c r="I1451" s="77">
        <f>(F1451-E1451)</f>
        <v>-1</v>
      </c>
      <c r="J1451" s="77">
        <f>G1451-E1451</f>
        <v>-0.78999999999999915</v>
      </c>
      <c r="K1451" s="80">
        <v>1</v>
      </c>
      <c r="L1451" s="81"/>
      <c r="M1451" s="58" t="str">
        <f t="shared" si="198"/>
        <v>Ellington Residential Mortgage REIT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</row>
    <row r="1452" spans="1:35" s="1" customFormat="1">
      <c r="A1452" s="137">
        <v>41396</v>
      </c>
      <c r="B1452" s="131" t="s">
        <v>5155</v>
      </c>
      <c r="C1452" s="160" t="s">
        <v>5156</v>
      </c>
      <c r="D1452" s="138" t="s">
        <v>5157</v>
      </c>
      <c r="E1452" s="78">
        <v>19.5</v>
      </c>
      <c r="F1452" s="77">
        <v>19.25</v>
      </c>
      <c r="G1452" s="77">
        <v>20.84</v>
      </c>
      <c r="H1452" s="91">
        <f t="shared" ref="H1452:H1477" si="205">(G1452-E1452)/E1452</f>
        <v>6.8717948717948715E-2</v>
      </c>
      <c r="I1452" s="77">
        <f t="shared" ref="I1452:I1477" si="206">(F1452-E1452)</f>
        <v>-0.25</v>
      </c>
      <c r="J1452" s="77">
        <f t="shared" ref="J1452:J1477" si="207">G1452-E1452</f>
        <v>1.3399999999999999</v>
      </c>
      <c r="K1452" s="80">
        <v>1</v>
      </c>
      <c r="L1452" s="81"/>
      <c r="M1452" s="58" t="str">
        <f t="shared" si="198"/>
        <v>ING U.S.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</row>
    <row r="1453" spans="1:35" s="1" customFormat="1">
      <c r="A1453" s="137">
        <v>41396</v>
      </c>
      <c r="B1453" s="141" t="s">
        <v>5158</v>
      </c>
      <c r="C1453" s="160" t="s">
        <v>5159</v>
      </c>
      <c r="D1453" s="126" t="s">
        <v>5160</v>
      </c>
      <c r="E1453" s="78">
        <v>8</v>
      </c>
      <c r="F1453" s="77">
        <v>8.5</v>
      </c>
      <c r="G1453" s="77">
        <v>9.58</v>
      </c>
      <c r="H1453" s="91">
        <f t="shared" si="205"/>
        <v>0.19750000000000001</v>
      </c>
      <c r="I1453" s="77">
        <f t="shared" si="206"/>
        <v>0.5</v>
      </c>
      <c r="J1453" s="77">
        <f t="shared" si="207"/>
        <v>1.58</v>
      </c>
      <c r="K1453" s="80">
        <v>1</v>
      </c>
      <c r="L1453" s="81"/>
      <c r="M1453" s="58" t="str">
        <f t="shared" si="198"/>
        <v>Insys Therapeutics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</row>
    <row r="1454" spans="1:35">
      <c r="A1454" s="137">
        <v>41397</v>
      </c>
      <c r="B1454" s="144" t="s">
        <v>5164</v>
      </c>
      <c r="C1454" s="160" t="s">
        <v>5165</v>
      </c>
      <c r="D1454" s="138" t="s">
        <v>2051</v>
      </c>
      <c r="E1454" s="78">
        <v>17</v>
      </c>
      <c r="F1454" s="77">
        <v>17</v>
      </c>
      <c r="G1454" s="77">
        <v>17.079999999999998</v>
      </c>
      <c r="H1454" s="91">
        <f t="shared" si="205"/>
        <v>4.7058823529410763E-3</v>
      </c>
      <c r="I1454" s="77">
        <f t="shared" si="206"/>
        <v>0</v>
      </c>
      <c r="J1454" s="77">
        <f t="shared" si="207"/>
        <v>7.9999999999998295E-2</v>
      </c>
      <c r="K1454" s="80">
        <v>2</v>
      </c>
      <c r="L1454" s="81" t="s">
        <v>3006</v>
      </c>
      <c r="M1454" s="58" t="str">
        <f t="shared" si="198"/>
        <v>QIWI plc</v>
      </c>
    </row>
    <row r="1455" spans="1:35">
      <c r="A1455" s="137">
        <v>41397</v>
      </c>
      <c r="B1455" s="73" t="s">
        <v>5166</v>
      </c>
      <c r="C1455" s="160" t="s">
        <v>5167</v>
      </c>
      <c r="D1455" s="74" t="s">
        <v>5168</v>
      </c>
      <c r="E1455" s="78">
        <v>15</v>
      </c>
      <c r="F1455" s="77">
        <v>15</v>
      </c>
      <c r="G1455" s="77">
        <v>15</v>
      </c>
      <c r="H1455" s="91">
        <f t="shared" si="205"/>
        <v>0</v>
      </c>
      <c r="I1455" s="77">
        <f t="shared" si="206"/>
        <v>0</v>
      </c>
      <c r="J1455" s="77">
        <f t="shared" si="207"/>
        <v>0</v>
      </c>
      <c r="K1455" s="80">
        <v>1</v>
      </c>
      <c r="M1455" s="58" t="str">
        <f t="shared" si="198"/>
        <v>Harvest Capital Credit</v>
      </c>
    </row>
    <row r="1456" spans="1:35">
      <c r="A1456" s="137">
        <v>41402</v>
      </c>
      <c r="B1456" s="131" t="s">
        <v>5169</v>
      </c>
      <c r="C1456" s="160" t="s">
        <v>5170</v>
      </c>
      <c r="D1456" s="138" t="s">
        <v>5171</v>
      </c>
      <c r="E1456" s="78">
        <v>11.5</v>
      </c>
      <c r="F1456" s="77">
        <v>11.5</v>
      </c>
      <c r="G1456" s="77">
        <v>11.5</v>
      </c>
      <c r="H1456" s="91">
        <f t="shared" si="205"/>
        <v>0</v>
      </c>
      <c r="I1456" s="77">
        <f t="shared" si="206"/>
        <v>0</v>
      </c>
      <c r="J1456" s="77">
        <f t="shared" si="207"/>
        <v>0</v>
      </c>
      <c r="K1456" s="80">
        <v>1</v>
      </c>
      <c r="M1456" s="58" t="str">
        <f t="shared" si="198"/>
        <v>Armada Hoffler Properties</v>
      </c>
    </row>
    <row r="1457" spans="1:35">
      <c r="A1457" s="137">
        <v>41403</v>
      </c>
      <c r="B1457" s="141" t="s">
        <v>5172</v>
      </c>
      <c r="C1457" s="160" t="s">
        <v>5173</v>
      </c>
      <c r="D1457" s="126" t="s">
        <v>5174</v>
      </c>
      <c r="E1457" s="78">
        <v>21</v>
      </c>
      <c r="F1457" s="77">
        <v>21</v>
      </c>
      <c r="G1457" s="77">
        <v>21</v>
      </c>
      <c r="H1457" s="91">
        <f t="shared" si="205"/>
        <v>0</v>
      </c>
      <c r="I1457" s="77">
        <f t="shared" si="206"/>
        <v>0</v>
      </c>
      <c r="J1457" s="77">
        <f t="shared" si="207"/>
        <v>0</v>
      </c>
      <c r="K1457" s="80">
        <v>1</v>
      </c>
      <c r="M1457" s="58" t="str">
        <f t="shared" si="198"/>
        <v>American Residential Properties</v>
      </c>
    </row>
    <row r="1458" spans="1:35" s="1" customFormat="1">
      <c r="A1458" s="137">
        <v>41403</v>
      </c>
      <c r="B1458" s="131" t="s">
        <v>5175</v>
      </c>
      <c r="C1458" s="160" t="s">
        <v>5176</v>
      </c>
      <c r="D1458" s="138" t="s">
        <v>2058</v>
      </c>
      <c r="E1458" s="78">
        <v>11</v>
      </c>
      <c r="F1458" s="77">
        <v>10.050000000000001</v>
      </c>
      <c r="G1458" s="77">
        <v>11.14</v>
      </c>
      <c r="H1458" s="91">
        <f t="shared" si="205"/>
        <v>1.272727272727278E-2</v>
      </c>
      <c r="I1458" s="77">
        <f t="shared" si="206"/>
        <v>-0.94999999999999929</v>
      </c>
      <c r="J1458" s="77">
        <f t="shared" si="207"/>
        <v>0.14000000000000057</v>
      </c>
      <c r="K1458" s="80">
        <v>2</v>
      </c>
      <c r="L1458" s="81" t="s">
        <v>3006</v>
      </c>
      <c r="M1458" s="58" t="str">
        <f t="shared" si="198"/>
        <v>CYAN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</row>
    <row r="1459" spans="1:35" s="1" customFormat="1">
      <c r="A1459" s="137">
        <v>41403</v>
      </c>
      <c r="B1459" s="131" t="s">
        <v>5177</v>
      </c>
      <c r="C1459" s="160" t="s">
        <v>5178</v>
      </c>
      <c r="D1459" s="138" t="s">
        <v>5179</v>
      </c>
      <c r="E1459" s="78">
        <v>17</v>
      </c>
      <c r="F1459" s="77">
        <v>16.899999999999999</v>
      </c>
      <c r="G1459" s="77">
        <v>16.55</v>
      </c>
      <c r="H1459" s="91">
        <f t="shared" si="205"/>
        <v>-2.6470588235294076E-2</v>
      </c>
      <c r="I1459" s="77">
        <f t="shared" si="206"/>
        <v>-0.10000000000000142</v>
      </c>
      <c r="J1459" s="77">
        <f t="shared" si="207"/>
        <v>-0.44999999999999929</v>
      </c>
      <c r="K1459" s="80">
        <v>2</v>
      </c>
      <c r="L1459" s="81" t="s">
        <v>3006</v>
      </c>
      <c r="M1459" s="58" t="str">
        <f t="shared" si="198"/>
        <v>Emerge Energy Services LP</v>
      </c>
    </row>
    <row r="1460" spans="1:35" s="1" customFormat="1">
      <c r="A1460" s="137">
        <v>41403</v>
      </c>
      <c r="B1460" s="131" t="s">
        <v>5180</v>
      </c>
      <c r="C1460" s="160" t="s">
        <v>5181</v>
      </c>
      <c r="D1460" s="138" t="s">
        <v>5182</v>
      </c>
      <c r="E1460" s="78">
        <v>18</v>
      </c>
      <c r="F1460" s="77">
        <v>18.25</v>
      </c>
      <c r="G1460" s="77">
        <v>19.100000000000001</v>
      </c>
      <c r="H1460" s="91">
        <f t="shared" si="205"/>
        <v>6.1111111111111192E-2</v>
      </c>
      <c r="I1460" s="77">
        <f t="shared" si="206"/>
        <v>0.25</v>
      </c>
      <c r="J1460" s="77">
        <f t="shared" si="207"/>
        <v>1.1000000000000014</v>
      </c>
      <c r="K1460" s="80">
        <v>1</v>
      </c>
      <c r="L1460" s="81"/>
      <c r="M1460" s="58" t="str">
        <f t="shared" si="198"/>
        <v>PennyMac Financial Services</v>
      </c>
    </row>
    <row r="1461" spans="1:35" s="1" customFormat="1">
      <c r="A1461" s="137">
        <v>41403</v>
      </c>
      <c r="B1461" s="131" t="s">
        <v>5183</v>
      </c>
      <c r="C1461" s="160" t="s">
        <v>5184</v>
      </c>
      <c r="D1461" s="138" t="s">
        <v>5185</v>
      </c>
      <c r="E1461" s="78">
        <v>40</v>
      </c>
      <c r="F1461" s="77">
        <v>43.7</v>
      </c>
      <c r="G1461" s="77">
        <v>42.11</v>
      </c>
      <c r="H1461" s="91">
        <f t="shared" si="205"/>
        <v>5.2749999999999984E-2</v>
      </c>
      <c r="I1461" s="77">
        <f t="shared" si="206"/>
        <v>3.7000000000000028</v>
      </c>
      <c r="J1461" s="77">
        <f t="shared" si="207"/>
        <v>2.1099999999999994</v>
      </c>
      <c r="K1461" s="80">
        <v>3</v>
      </c>
      <c r="L1461" s="81"/>
      <c r="M1461" s="58" t="str">
        <f t="shared" si="198"/>
        <v>Quintiles Transnational Holdings</v>
      </c>
    </row>
    <row r="1462" spans="1:35" s="1" customFormat="1">
      <c r="A1462" s="137">
        <v>41403</v>
      </c>
      <c r="B1462" s="131" t="s">
        <v>5186</v>
      </c>
      <c r="C1462" s="160" t="s">
        <v>5187</v>
      </c>
      <c r="D1462" s="138" t="s">
        <v>5188</v>
      </c>
      <c r="E1462" s="78">
        <v>14</v>
      </c>
      <c r="F1462" s="77">
        <v>15</v>
      </c>
      <c r="G1462" s="77">
        <v>14</v>
      </c>
      <c r="H1462" s="91">
        <f t="shared" si="205"/>
        <v>0</v>
      </c>
      <c r="I1462" s="77">
        <f t="shared" si="206"/>
        <v>1</v>
      </c>
      <c r="J1462" s="77">
        <f t="shared" si="207"/>
        <v>0</v>
      </c>
      <c r="K1462" s="80">
        <v>1</v>
      </c>
      <c r="L1462" s="81"/>
      <c r="M1462" s="58" t="str">
        <f t="shared" si="198"/>
        <v>Receptos</v>
      </c>
    </row>
    <row r="1463" spans="1:35" s="1" customFormat="1">
      <c r="A1463" s="137">
        <v>41403</v>
      </c>
      <c r="B1463" s="73" t="s">
        <v>5189</v>
      </c>
      <c r="C1463" s="160" t="s">
        <v>5190</v>
      </c>
      <c r="D1463" s="138" t="s">
        <v>5191</v>
      </c>
      <c r="E1463" s="78">
        <v>11.5</v>
      </c>
      <c r="F1463" s="77">
        <v>12.53</v>
      </c>
      <c r="G1463" s="77">
        <v>12.59</v>
      </c>
      <c r="H1463" s="91">
        <f t="shared" si="205"/>
        <v>9.4782608695652165E-2</v>
      </c>
      <c r="I1463" s="77">
        <f t="shared" si="206"/>
        <v>1.0299999999999994</v>
      </c>
      <c r="J1463" s="77">
        <f t="shared" si="207"/>
        <v>1.0899999999999999</v>
      </c>
      <c r="K1463" s="80">
        <v>2</v>
      </c>
      <c r="L1463" s="81"/>
      <c r="M1463" s="58" t="str">
        <f t="shared" si="198"/>
        <v>TriState Capital Holdings</v>
      </c>
    </row>
    <row r="1464" spans="1:35" s="1" customFormat="1">
      <c r="A1464" s="137">
        <v>41404</v>
      </c>
      <c r="B1464" s="141" t="s">
        <v>5192</v>
      </c>
      <c r="C1464" s="160" t="s">
        <v>5193</v>
      </c>
      <c r="D1464" s="126" t="s">
        <v>1215</v>
      </c>
      <c r="E1464" s="78">
        <v>10</v>
      </c>
      <c r="F1464" s="77">
        <v>10</v>
      </c>
      <c r="G1464" s="77">
        <v>8.4</v>
      </c>
      <c r="H1464" s="91">
        <f t="shared" si="205"/>
        <v>-0.15999999999999998</v>
      </c>
      <c r="I1464" s="77">
        <f t="shared" si="206"/>
        <v>0</v>
      </c>
      <c r="J1464" s="77">
        <f t="shared" si="207"/>
        <v>-1.5999999999999996</v>
      </c>
      <c r="K1464" s="80">
        <v>1</v>
      </c>
      <c r="L1464" s="81"/>
      <c r="M1464" s="58" t="str">
        <f t="shared" si="198"/>
        <v>BioAmber</v>
      </c>
    </row>
    <row r="1465" spans="1:35" s="1" customFormat="1">
      <c r="A1465" s="137">
        <v>41404</v>
      </c>
      <c r="B1465" s="73" t="s">
        <v>5194</v>
      </c>
      <c r="C1465" s="160" t="s">
        <v>5195</v>
      </c>
      <c r="D1465" s="138" t="s">
        <v>5196</v>
      </c>
      <c r="E1465" s="78">
        <v>10</v>
      </c>
      <c r="F1465" s="77">
        <v>10</v>
      </c>
      <c r="G1465" s="77">
        <v>10.01</v>
      </c>
      <c r="H1465" s="91">
        <f t="shared" si="205"/>
        <v>9.9999999999997877E-4</v>
      </c>
      <c r="I1465" s="77">
        <f t="shared" si="206"/>
        <v>0</v>
      </c>
      <c r="J1465" s="77">
        <f t="shared" si="207"/>
        <v>9.9999999999997868E-3</v>
      </c>
      <c r="K1465" s="80">
        <v>1</v>
      </c>
      <c r="L1465" s="81"/>
      <c r="M1465" s="58" t="str">
        <f t="shared" si="198"/>
        <v>Capitol Acquisition</v>
      </c>
    </row>
    <row r="1466" spans="1:35" s="1" customFormat="1">
      <c r="A1466" s="137">
        <v>41404</v>
      </c>
      <c r="B1466" s="131" t="s">
        <v>5197</v>
      </c>
      <c r="C1466" s="160" t="s">
        <v>5198</v>
      </c>
      <c r="D1466" s="138" t="s">
        <v>5199</v>
      </c>
      <c r="E1466" s="78">
        <v>24</v>
      </c>
      <c r="F1466" s="77">
        <v>25</v>
      </c>
      <c r="G1466" s="77">
        <v>24.5</v>
      </c>
      <c r="H1466" s="91">
        <f t="shared" si="205"/>
        <v>2.0833333333333332E-2</v>
      </c>
      <c r="I1466" s="77">
        <f t="shared" si="206"/>
        <v>1</v>
      </c>
      <c r="J1466" s="77">
        <f t="shared" si="207"/>
        <v>0.5</v>
      </c>
      <c r="K1466" s="80">
        <v>2</v>
      </c>
      <c r="L1466" s="81"/>
      <c r="M1466" s="58" t="str">
        <f t="shared" si="198"/>
        <v>First NBC Bank Holding</v>
      </c>
    </row>
    <row r="1467" spans="1:35" s="1" customFormat="1">
      <c r="A1467" s="137">
        <v>41408</v>
      </c>
      <c r="B1467" s="141" t="s">
        <v>5200</v>
      </c>
      <c r="C1467" s="160" t="s">
        <v>5201</v>
      </c>
      <c r="D1467" s="126" t="s">
        <v>5202</v>
      </c>
      <c r="E1467" s="78">
        <v>21.5</v>
      </c>
      <c r="F1467" s="77">
        <v>22</v>
      </c>
      <c r="G1467" s="77">
        <v>21.5</v>
      </c>
      <c r="H1467" s="91">
        <f t="shared" si="205"/>
        <v>0</v>
      </c>
      <c r="I1467" s="77">
        <f t="shared" si="206"/>
        <v>0.5</v>
      </c>
      <c r="J1467" s="77">
        <f t="shared" si="207"/>
        <v>0</v>
      </c>
      <c r="K1467" s="80">
        <v>1</v>
      </c>
      <c r="L1467" s="81"/>
      <c r="M1467" s="58" t="str">
        <f t="shared" si="198"/>
        <v>Tallgrass Energy Partners, LP</v>
      </c>
    </row>
    <row r="1468" spans="1:35" s="1" customFormat="1">
      <c r="A1468" s="137">
        <v>41410</v>
      </c>
      <c r="B1468" s="131" t="s">
        <v>5203</v>
      </c>
      <c r="C1468" s="160" t="s">
        <v>5204</v>
      </c>
      <c r="D1468" s="138" t="s">
        <v>5205</v>
      </c>
      <c r="E1468" s="78">
        <v>8</v>
      </c>
      <c r="F1468" s="77">
        <v>8</v>
      </c>
      <c r="G1468" s="77">
        <v>7.39</v>
      </c>
      <c r="H1468" s="91">
        <f t="shared" si="205"/>
        <v>-7.625000000000004E-2</v>
      </c>
      <c r="I1468" s="77">
        <f t="shared" si="206"/>
        <v>0</v>
      </c>
      <c r="J1468" s="77">
        <f t="shared" si="207"/>
        <v>-0.61000000000000032</v>
      </c>
      <c r="K1468" s="80">
        <v>1</v>
      </c>
      <c r="L1468" s="81"/>
      <c r="M1468" s="58" t="str">
        <f t="shared" si="198"/>
        <v>Ambit Biosciences</v>
      </c>
    </row>
    <row r="1469" spans="1:35" s="1" customFormat="1">
      <c r="A1469" s="137">
        <v>41410</v>
      </c>
      <c r="B1469" s="131" t="s">
        <v>5206</v>
      </c>
      <c r="C1469" s="160" t="s">
        <v>5207</v>
      </c>
      <c r="D1469" s="138" t="s">
        <v>5208</v>
      </c>
      <c r="E1469" s="78">
        <v>25</v>
      </c>
      <c r="F1469" s="77">
        <v>27.11</v>
      </c>
      <c r="G1469" s="77">
        <v>25.5</v>
      </c>
      <c r="H1469" s="91">
        <f t="shared" si="205"/>
        <v>0.02</v>
      </c>
      <c r="I1469" s="77">
        <f t="shared" si="206"/>
        <v>2.1099999999999994</v>
      </c>
      <c r="J1469" s="77">
        <f t="shared" si="207"/>
        <v>0.5</v>
      </c>
      <c r="K1469" s="80">
        <v>2</v>
      </c>
      <c r="L1469" s="81"/>
      <c r="M1469" s="58" t="str">
        <f t="shared" si="198"/>
        <v>William Lyon Homes</v>
      </c>
    </row>
    <row r="1470" spans="1:35" s="1" customFormat="1">
      <c r="A1470" s="137">
        <v>41411</v>
      </c>
      <c r="B1470" s="131" t="s">
        <v>5209</v>
      </c>
      <c r="C1470" s="160" t="s">
        <v>5210</v>
      </c>
      <c r="D1470" s="138" t="s">
        <v>449</v>
      </c>
      <c r="E1470" s="78">
        <v>13</v>
      </c>
      <c r="F1470" s="77">
        <v>20</v>
      </c>
      <c r="G1470" s="77">
        <v>23.1</v>
      </c>
      <c r="H1470" s="91">
        <f t="shared" si="205"/>
        <v>0.77692307692307705</v>
      </c>
      <c r="I1470" s="77">
        <f t="shared" si="206"/>
        <v>7</v>
      </c>
      <c r="J1470" s="77">
        <f t="shared" si="207"/>
        <v>10.100000000000001</v>
      </c>
      <c r="K1470" s="80">
        <v>3</v>
      </c>
      <c r="L1470" s="81"/>
      <c r="M1470" s="58" t="str">
        <f t="shared" si="198"/>
        <v>Marketo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</row>
    <row r="1471" spans="1:35" s="1" customFormat="1">
      <c r="A1471" s="137">
        <v>41411</v>
      </c>
      <c r="B1471" s="131" t="s">
        <v>5211</v>
      </c>
      <c r="C1471" s="160" t="s">
        <v>5212</v>
      </c>
      <c r="D1471" s="138" t="s">
        <v>4392</v>
      </c>
      <c r="E1471" s="78">
        <v>31</v>
      </c>
      <c r="F1471" s="77">
        <v>47</v>
      </c>
      <c r="G1471" s="77">
        <v>50.75</v>
      </c>
      <c r="H1471" s="91">
        <f t="shared" si="205"/>
        <v>0.63709677419354838</v>
      </c>
      <c r="I1471" s="77">
        <f t="shared" si="206"/>
        <v>16</v>
      </c>
      <c r="J1471" s="77">
        <f t="shared" si="207"/>
        <v>19.75</v>
      </c>
      <c r="K1471" s="80">
        <v>3</v>
      </c>
      <c r="L1471" s="81"/>
      <c r="M1471" s="58" t="str">
        <f t="shared" si="198"/>
        <v>Tableau Software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</row>
    <row r="1472" spans="1:35" s="1" customFormat="1">
      <c r="A1472" s="137">
        <v>41416</v>
      </c>
      <c r="B1472" s="131" t="s">
        <v>5213</v>
      </c>
      <c r="C1472" s="160" t="s">
        <v>5214</v>
      </c>
      <c r="D1472" s="138" t="s">
        <v>920</v>
      </c>
      <c r="E1472" s="78">
        <v>8</v>
      </c>
      <c r="F1472" s="77">
        <v>8.25</v>
      </c>
      <c r="G1472" s="77">
        <v>7.55</v>
      </c>
      <c r="H1472" s="91">
        <f t="shared" si="205"/>
        <v>-5.6250000000000022E-2</v>
      </c>
      <c r="I1472" s="77">
        <f t="shared" si="206"/>
        <v>0.25</v>
      </c>
      <c r="J1472" s="77">
        <f t="shared" si="207"/>
        <v>-0.45000000000000018</v>
      </c>
      <c r="K1472" s="80">
        <v>1</v>
      </c>
      <c r="L1472" s="81"/>
      <c r="M1472" s="58" t="str">
        <f t="shared" si="198"/>
        <v>Alcobra Ltd.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</row>
    <row r="1473" spans="1:35" s="1" customFormat="1">
      <c r="A1473" s="137">
        <v>41416</v>
      </c>
      <c r="B1473" s="131" t="s">
        <v>5215</v>
      </c>
      <c r="C1473" s="160" t="s">
        <v>5216</v>
      </c>
      <c r="D1473" s="138" t="s">
        <v>3280</v>
      </c>
      <c r="E1473" s="78">
        <v>14.5</v>
      </c>
      <c r="F1473" s="77">
        <v>15.25</v>
      </c>
      <c r="G1473" s="77">
        <v>15.15</v>
      </c>
      <c r="H1473" s="91">
        <f t="shared" si="205"/>
        <v>4.4827586206896579E-2</v>
      </c>
      <c r="I1473" s="77">
        <f t="shared" si="206"/>
        <v>0.75</v>
      </c>
      <c r="J1473" s="77">
        <f t="shared" si="207"/>
        <v>0.65000000000000036</v>
      </c>
      <c r="K1473" s="80">
        <v>2</v>
      </c>
      <c r="L1473" s="81"/>
      <c r="M1473" s="58" t="str">
        <f t="shared" si="198"/>
        <v>Portola Pharmaceuticals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</row>
    <row r="1474" spans="1:35" s="1" customFormat="1">
      <c r="A1474" s="137">
        <v>41417</v>
      </c>
      <c r="B1474" s="131" t="s">
        <v>5217</v>
      </c>
      <c r="C1474" s="160" t="s">
        <v>5218</v>
      </c>
      <c r="D1474" s="138" t="s">
        <v>5219</v>
      </c>
      <c r="E1474" s="78">
        <v>14</v>
      </c>
      <c r="F1474" s="77">
        <v>17.600000000000001</v>
      </c>
      <c r="G1474" s="77">
        <v>18.440000000000001</v>
      </c>
      <c r="H1474" s="91">
        <f t="shared" si="205"/>
        <v>0.31714285714285723</v>
      </c>
      <c r="I1474" s="77">
        <f t="shared" si="206"/>
        <v>3.6000000000000014</v>
      </c>
      <c r="J1474" s="77">
        <f t="shared" si="207"/>
        <v>4.4400000000000013</v>
      </c>
      <c r="K1474" s="80">
        <v>3</v>
      </c>
      <c r="L1474" s="81"/>
      <c r="M1474" s="58" t="str">
        <f t="shared" si="198"/>
        <v>ChannelAdvisor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</row>
    <row r="1475" spans="1:35" s="1" customFormat="1">
      <c r="A1475" s="137">
        <v>41417</v>
      </c>
      <c r="B1475" s="131" t="s">
        <v>5220</v>
      </c>
      <c r="C1475" s="160" t="s">
        <v>5221</v>
      </c>
      <c r="D1475" s="138" t="s">
        <v>5222</v>
      </c>
      <c r="E1475" s="78">
        <v>15</v>
      </c>
      <c r="F1475" s="77">
        <v>13.5</v>
      </c>
      <c r="G1475" s="77">
        <v>14.53</v>
      </c>
      <c r="H1475" s="91">
        <f t="shared" si="205"/>
        <v>-3.1333333333333373E-2</v>
      </c>
      <c r="I1475" s="77">
        <f t="shared" si="206"/>
        <v>-1.5</v>
      </c>
      <c r="J1475" s="77">
        <f t="shared" si="207"/>
        <v>-0.47000000000000064</v>
      </c>
      <c r="K1475" s="80">
        <v>1</v>
      </c>
      <c r="L1475" s="81"/>
      <c r="M1475" s="58" t="str">
        <f t="shared" ref="M1475:M1538" si="208">TRIM(B1475)</f>
        <v>Constellium Holdco B.V.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</row>
    <row r="1476" spans="1:35" s="1" customFormat="1">
      <c r="A1476" s="137">
        <v>41417</v>
      </c>
      <c r="B1476" s="141" t="s">
        <v>5223</v>
      </c>
      <c r="C1476" s="160" t="s">
        <v>5224</v>
      </c>
      <c r="D1476" s="126" t="s">
        <v>5225</v>
      </c>
      <c r="E1476" s="78">
        <v>11</v>
      </c>
      <c r="F1476" s="77">
        <v>11.75</v>
      </c>
      <c r="G1476" s="77">
        <v>13.55</v>
      </c>
      <c r="H1476" s="91">
        <f t="shared" si="205"/>
        <v>0.2318181818181819</v>
      </c>
      <c r="I1476" s="77">
        <f t="shared" si="206"/>
        <v>0.75</v>
      </c>
      <c r="J1476" s="77">
        <f t="shared" si="207"/>
        <v>2.5500000000000007</v>
      </c>
      <c r="K1476" s="80">
        <v>1</v>
      </c>
      <c r="L1476" s="81"/>
      <c r="M1476" s="58" t="str">
        <f t="shared" si="208"/>
        <v>Global Brass and Copper Holdings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</row>
    <row r="1477" spans="1:35" s="1" customFormat="1">
      <c r="A1477" s="137">
        <v>41417</v>
      </c>
      <c r="B1477" s="131" t="s">
        <v>5226</v>
      </c>
      <c r="C1477" s="160" t="s">
        <v>5227</v>
      </c>
      <c r="D1477" s="138" t="s">
        <v>5228</v>
      </c>
      <c r="E1477" s="78">
        <v>21</v>
      </c>
      <c r="F1477" s="77">
        <v>22.35</v>
      </c>
      <c r="G1477" s="77">
        <v>23.3</v>
      </c>
      <c r="H1477" s="91">
        <f t="shared" si="205"/>
        <v>0.10952380952380955</v>
      </c>
      <c r="I1477" s="77">
        <f t="shared" si="206"/>
        <v>1.3500000000000014</v>
      </c>
      <c r="J1477" s="77">
        <f t="shared" si="207"/>
        <v>2.3000000000000007</v>
      </c>
      <c r="K1477" s="80">
        <v>3</v>
      </c>
      <c r="L1477" s="81"/>
      <c r="M1477" s="58" t="str">
        <f t="shared" si="208"/>
        <v>Ply Gem Holdings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</row>
    <row r="1478" spans="1:35" s="1" customFormat="1">
      <c r="A1478" s="137">
        <v>41425</v>
      </c>
      <c r="B1478" s="131" t="s">
        <v>5229</v>
      </c>
      <c r="C1478" s="160" t="s">
        <v>5230</v>
      </c>
      <c r="D1478" s="138" t="s">
        <v>5231</v>
      </c>
      <c r="E1478" s="78">
        <v>15</v>
      </c>
      <c r="F1478" s="77">
        <v>20</v>
      </c>
      <c r="G1478" s="77">
        <v>22.99</v>
      </c>
      <c r="H1478" s="91">
        <f>(G1478-E1478)/E1478</f>
        <v>0.53266666666666651</v>
      </c>
      <c r="I1478" s="77">
        <f>(F1478-E1478)</f>
        <v>5</v>
      </c>
      <c r="J1478" s="77">
        <f>G1478-E1478</f>
        <v>7.9899999999999984</v>
      </c>
      <c r="K1478" s="80">
        <v>2</v>
      </c>
      <c r="L1478" s="81"/>
      <c r="M1478" s="58" t="str">
        <f t="shared" si="208"/>
        <v>Epizyme</v>
      </c>
      <c r="N1478" s="10"/>
      <c r="O1478" s="9"/>
      <c r="P1478" s="10"/>
      <c r="Q1478" s="10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</row>
    <row r="1479" spans="1:35" s="1" customFormat="1">
      <c r="A1479" s="137">
        <v>41430</v>
      </c>
      <c r="B1479" s="73" t="s">
        <v>5232</v>
      </c>
      <c r="C1479" s="160" t="s">
        <v>5233</v>
      </c>
      <c r="D1479" s="138" t="s">
        <v>5234</v>
      </c>
      <c r="E1479" s="78">
        <v>20</v>
      </c>
      <c r="F1479" s="77">
        <v>19.75</v>
      </c>
      <c r="G1479" s="77">
        <v>19.78</v>
      </c>
      <c r="H1479" s="91">
        <f t="shared" ref="H1479:H1484" si="209">(G1479-E1479)/E1479</f>
        <v>-1.0999999999999944E-2</v>
      </c>
      <c r="I1479" s="77">
        <f t="shared" ref="I1479:I1484" si="210">(F1479-E1479)</f>
        <v>-0.25</v>
      </c>
      <c r="J1479" s="77">
        <f t="shared" ref="J1479:J1484" si="211">G1479-E1479</f>
        <v>-0.21999999999999886</v>
      </c>
      <c r="K1479" s="80">
        <v>1</v>
      </c>
      <c r="L1479" s="81"/>
      <c r="M1479" s="58" t="str">
        <f t="shared" si="208"/>
        <v>RCS Capital</v>
      </c>
      <c r="N1479" s="47"/>
      <c r="O1479" s="48"/>
      <c r="P1479" s="47"/>
      <c r="Q1479" s="47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</row>
    <row r="1480" spans="1:35">
      <c r="A1480" s="137">
        <v>41431</v>
      </c>
      <c r="B1480" s="131" t="s">
        <v>5235</v>
      </c>
      <c r="C1480" s="160" t="s">
        <v>5236</v>
      </c>
      <c r="D1480" s="138" t="s">
        <v>5237</v>
      </c>
      <c r="E1480" s="78">
        <v>9.5</v>
      </c>
      <c r="F1480" s="77">
        <v>11.16</v>
      </c>
      <c r="G1480" s="77">
        <v>11.61</v>
      </c>
      <c r="H1480" s="91">
        <f t="shared" si="209"/>
        <v>0.22210526315789467</v>
      </c>
      <c r="I1480" s="77">
        <f t="shared" si="210"/>
        <v>1.6600000000000001</v>
      </c>
      <c r="J1480" s="77">
        <f t="shared" si="211"/>
        <v>2.1099999999999994</v>
      </c>
      <c r="K1480" s="80">
        <v>2</v>
      </c>
      <c r="M1480" s="58" t="str">
        <f t="shared" si="208"/>
        <v>LightInTheBox Holding Co., Ltd.</v>
      </c>
      <c r="N1480" s="47"/>
      <c r="O1480" s="48"/>
      <c r="P1480" s="47"/>
      <c r="Q1480" s="47"/>
    </row>
    <row r="1481" spans="1:35">
      <c r="A1481" s="137">
        <v>41432</v>
      </c>
      <c r="B1481" s="131" t="s">
        <v>5238</v>
      </c>
      <c r="C1481" s="160" t="s">
        <v>5239</v>
      </c>
      <c r="D1481" s="138" t="s">
        <v>5240</v>
      </c>
      <c r="E1481" s="78">
        <v>15</v>
      </c>
      <c r="F1481" s="77">
        <v>24</v>
      </c>
      <c r="G1481" s="77">
        <v>20.94</v>
      </c>
      <c r="H1481" s="91">
        <f t="shared" si="209"/>
        <v>0.39600000000000007</v>
      </c>
      <c r="I1481" s="77">
        <f t="shared" si="210"/>
        <v>9</v>
      </c>
      <c r="J1481" s="77">
        <f t="shared" si="211"/>
        <v>5.9400000000000013</v>
      </c>
      <c r="K1481" s="80">
        <v>3</v>
      </c>
      <c r="M1481" s="58" t="str">
        <f t="shared" si="208"/>
        <v>Textura</v>
      </c>
      <c r="N1481" s="10"/>
      <c r="O1481" s="9"/>
      <c r="P1481" s="10"/>
      <c r="Q1481" s="10"/>
    </row>
    <row r="1482" spans="1:35">
      <c r="A1482" s="137">
        <v>41437</v>
      </c>
      <c r="B1482" s="73" t="s">
        <v>5241</v>
      </c>
      <c r="C1482" s="160" t="s">
        <v>5242</v>
      </c>
      <c r="D1482" s="138" t="s">
        <v>1139</v>
      </c>
      <c r="E1482" s="78">
        <v>19</v>
      </c>
      <c r="F1482" s="77">
        <v>23.08</v>
      </c>
      <c r="G1482" s="77">
        <v>28.47</v>
      </c>
      <c r="H1482" s="91">
        <f t="shared" si="209"/>
        <v>0.49842105263157888</v>
      </c>
      <c r="I1482" s="77">
        <f t="shared" si="210"/>
        <v>4.0799999999999983</v>
      </c>
      <c r="J1482" s="77">
        <f t="shared" si="211"/>
        <v>9.4699999999999989</v>
      </c>
      <c r="K1482" s="80">
        <v>3</v>
      </c>
      <c r="M1482" s="58" t="str">
        <f t="shared" si="208"/>
        <v>Gigamon</v>
      </c>
      <c r="N1482" s="42"/>
      <c r="O1482" s="43"/>
      <c r="P1482" s="42"/>
      <c r="Q1482" s="42"/>
    </row>
    <row r="1483" spans="1:35">
      <c r="A1483" s="137">
        <v>41438</v>
      </c>
      <c r="B1483" s="73" t="s">
        <v>5243</v>
      </c>
      <c r="C1483" s="160" t="s">
        <v>5244</v>
      </c>
      <c r="D1483" s="138" t="s">
        <v>5245</v>
      </c>
      <c r="E1483" s="78">
        <v>17.5</v>
      </c>
      <c r="F1483" s="77">
        <v>17.3</v>
      </c>
      <c r="G1483" s="77">
        <v>17.36</v>
      </c>
      <c r="H1483" s="91">
        <f t="shared" si="209"/>
        <v>-8.0000000000000331E-3</v>
      </c>
      <c r="I1483" s="77">
        <f t="shared" si="210"/>
        <v>-0.19999999999999929</v>
      </c>
      <c r="J1483" s="77">
        <f t="shared" si="211"/>
        <v>-0.14000000000000057</v>
      </c>
      <c r="K1483" s="80">
        <v>3</v>
      </c>
      <c r="L1483" s="81" t="s">
        <v>3006</v>
      </c>
      <c r="M1483" s="58" t="str">
        <f t="shared" si="208"/>
        <v>Coty</v>
      </c>
      <c r="N1483" s="47"/>
      <c r="O1483" s="48"/>
      <c r="P1483" s="47"/>
      <c r="Q1483" s="47"/>
    </row>
    <row r="1484" spans="1:35">
      <c r="A1484" s="137">
        <v>41445</v>
      </c>
      <c r="B1484" s="73" t="s">
        <v>5246</v>
      </c>
      <c r="C1484" s="160" t="s">
        <v>475</v>
      </c>
      <c r="D1484" s="138" t="s">
        <v>2086</v>
      </c>
      <c r="E1484" s="78">
        <v>17</v>
      </c>
      <c r="F1484" s="77">
        <v>25.72</v>
      </c>
      <c r="G1484" s="77">
        <v>26.390999999999998</v>
      </c>
      <c r="H1484" s="91">
        <f t="shared" si="209"/>
        <v>0.55241176470588227</v>
      </c>
      <c r="I1484" s="77">
        <f t="shared" si="210"/>
        <v>8.7199999999999989</v>
      </c>
      <c r="J1484" s="77">
        <f t="shared" si="211"/>
        <v>9.3909999999999982</v>
      </c>
      <c r="K1484" s="80">
        <v>3</v>
      </c>
      <c r="M1484" s="58" t="str">
        <f t="shared" si="208"/>
        <v>bluebird bio</v>
      </c>
      <c r="N1484" s="10"/>
      <c r="O1484" s="9"/>
      <c r="P1484" s="10"/>
      <c r="Q1484" s="10"/>
    </row>
    <row r="1485" spans="1:35">
      <c r="A1485" s="137">
        <v>41446</v>
      </c>
      <c r="B1485" s="73" t="s">
        <v>5247</v>
      </c>
      <c r="C1485" s="160" t="s">
        <v>5248</v>
      </c>
      <c r="D1485" s="138" t="s">
        <v>2051</v>
      </c>
      <c r="E1485" s="78">
        <v>15</v>
      </c>
      <c r="F1485" s="77">
        <v>15.85</v>
      </c>
      <c r="G1485" s="77">
        <v>16.489999999999998</v>
      </c>
      <c r="H1485" s="91">
        <f>(G1485-E1485)/E1485</f>
        <v>9.9333333333333232E-2</v>
      </c>
      <c r="I1485" s="77">
        <f>(F1485-E1485)</f>
        <v>0.84999999999999964</v>
      </c>
      <c r="J1485" s="77">
        <f>G1485-E1485</f>
        <v>1.4899999999999984</v>
      </c>
      <c r="K1485" s="80">
        <v>3</v>
      </c>
      <c r="M1485" s="58" t="str">
        <f t="shared" si="208"/>
        <v>PTC Therapeutics</v>
      </c>
      <c r="N1485" s="10"/>
      <c r="O1485" s="9"/>
      <c r="P1485" s="10"/>
      <c r="Q1485" s="10"/>
    </row>
    <row r="1486" spans="1:35">
      <c r="A1486" s="137">
        <v>41446</v>
      </c>
      <c r="B1486" s="73" t="s">
        <v>5249</v>
      </c>
      <c r="C1486" s="160" t="s">
        <v>5250</v>
      </c>
      <c r="D1486" s="138" t="s">
        <v>5251</v>
      </c>
      <c r="E1486" s="78">
        <v>17</v>
      </c>
      <c r="F1486" s="77">
        <v>16</v>
      </c>
      <c r="G1486" s="77">
        <v>16</v>
      </c>
      <c r="H1486" s="91">
        <f>(G1486-E1486)/E1486</f>
        <v>-5.8823529411764705E-2</v>
      </c>
      <c r="I1486" s="77">
        <f>(F1486-E1486)</f>
        <v>-1</v>
      </c>
      <c r="J1486" s="77">
        <f>G1486-E1486</f>
        <v>-1</v>
      </c>
      <c r="K1486" s="80">
        <v>3</v>
      </c>
      <c r="L1486" s="81" t="s">
        <v>3006</v>
      </c>
      <c r="M1486" s="58" t="str">
        <f t="shared" si="208"/>
        <v>Gogo</v>
      </c>
    </row>
    <row r="1487" spans="1:35">
      <c r="A1487" s="137">
        <v>41451</v>
      </c>
      <c r="B1487" s="73" t="s">
        <v>5252</v>
      </c>
      <c r="C1487" s="160" t="s">
        <v>4915</v>
      </c>
      <c r="D1487" s="138" t="s">
        <v>4195</v>
      </c>
      <c r="E1487" s="78">
        <v>15</v>
      </c>
      <c r="F1487" s="77">
        <v>17</v>
      </c>
      <c r="G1487" s="77">
        <v>14.5</v>
      </c>
      <c r="H1487" s="91">
        <f>(G1487-E1487)/E1487</f>
        <v>-3.3333333333333333E-2</v>
      </c>
      <c r="I1487" s="77">
        <f>(F1487-E1487)</f>
        <v>2</v>
      </c>
      <c r="J1487" s="77">
        <f>G1487-E1487</f>
        <v>-0.5</v>
      </c>
      <c r="K1487" s="80">
        <v>2</v>
      </c>
      <c r="M1487" s="58" t="str">
        <f t="shared" si="208"/>
        <v>Esperion Therapeutics</v>
      </c>
    </row>
    <row r="1488" spans="1:35">
      <c r="A1488" s="137">
        <v>41451</v>
      </c>
      <c r="B1488" s="73" t="s">
        <v>5253</v>
      </c>
      <c r="C1488" s="160" t="s">
        <v>5254</v>
      </c>
      <c r="D1488" s="138" t="s">
        <v>5255</v>
      </c>
      <c r="E1488" s="78">
        <v>17</v>
      </c>
      <c r="F1488" s="77">
        <v>18.55</v>
      </c>
      <c r="G1488" s="77">
        <v>20.3</v>
      </c>
      <c r="H1488" s="91">
        <f>(G1488-E1488)/E1488</f>
        <v>0.19411764705882356</v>
      </c>
      <c r="I1488" s="77">
        <f>(F1488-E1488)</f>
        <v>1.5500000000000007</v>
      </c>
      <c r="J1488" s="77">
        <f>G1488-E1488</f>
        <v>3.3000000000000007</v>
      </c>
      <c r="K1488" s="80">
        <v>2</v>
      </c>
      <c r="M1488" s="58" t="str">
        <f t="shared" si="208"/>
        <v>Luxoft Holding</v>
      </c>
    </row>
    <row r="1489" spans="1:35">
      <c r="A1489" s="137">
        <v>41451</v>
      </c>
      <c r="B1489" s="73" t="s">
        <v>5256</v>
      </c>
      <c r="C1489" s="160" t="s">
        <v>5257</v>
      </c>
      <c r="D1489" s="138" t="s">
        <v>5258</v>
      </c>
      <c r="E1489" s="78">
        <v>10</v>
      </c>
      <c r="F1489" s="77">
        <v>9.9</v>
      </c>
      <c r="G1489" s="77">
        <v>8.06</v>
      </c>
      <c r="H1489" s="91">
        <f>(G1489-E1489)/E1489</f>
        <v>-0.19399999999999995</v>
      </c>
      <c r="I1489" s="77">
        <f>(F1489-E1489)</f>
        <v>-9.9999999999999645E-2</v>
      </c>
      <c r="J1489" s="77">
        <f>G1489-E1489</f>
        <v>-1.9399999999999995</v>
      </c>
      <c r="K1489" s="80">
        <v>1</v>
      </c>
      <c r="M1489" s="58" t="str">
        <f t="shared" si="208"/>
        <v>NanoString Technologies</v>
      </c>
    </row>
    <row r="1490" spans="1:35">
      <c r="A1490" s="137">
        <v>41452</v>
      </c>
      <c r="B1490" s="73" t="s">
        <v>5264</v>
      </c>
      <c r="C1490" s="160" t="s">
        <v>5265</v>
      </c>
      <c r="D1490" s="138" t="s">
        <v>5266</v>
      </c>
      <c r="E1490" s="78">
        <v>6</v>
      </c>
      <c r="F1490" s="77">
        <v>7</v>
      </c>
      <c r="G1490" s="77">
        <v>8.26</v>
      </c>
      <c r="H1490" s="91">
        <f t="shared" ref="H1490:H1514" si="212">(G1490-E1490)/E1490</f>
        <v>0.37666666666666665</v>
      </c>
      <c r="I1490" s="77">
        <f t="shared" ref="I1490:I1514" si="213">(F1490-E1490)</f>
        <v>1</v>
      </c>
      <c r="J1490" s="77">
        <f t="shared" ref="J1490:J1514" si="214">G1490-E1490</f>
        <v>2.2599999999999998</v>
      </c>
      <c r="K1490" s="80">
        <v>1</v>
      </c>
      <c r="M1490" s="58" t="str">
        <f t="shared" si="208"/>
        <v>Aratana Therapeutics</v>
      </c>
      <c r="N1490" s="3"/>
      <c r="O1490" s="3"/>
    </row>
    <row r="1491" spans="1:35">
      <c r="A1491" s="137">
        <v>41452</v>
      </c>
      <c r="B1491" s="73" t="s">
        <v>5267</v>
      </c>
      <c r="C1491" s="160" t="s">
        <v>5268</v>
      </c>
      <c r="D1491" s="126" t="s">
        <v>5269</v>
      </c>
      <c r="E1491" s="78">
        <v>17</v>
      </c>
      <c r="F1491" s="77">
        <v>17.675000000000001</v>
      </c>
      <c r="G1491" s="77">
        <v>18.37</v>
      </c>
      <c r="H1491" s="91">
        <f t="shared" si="212"/>
        <v>8.058823529411771E-2</v>
      </c>
      <c r="I1491" s="77">
        <f t="shared" si="213"/>
        <v>0.67500000000000071</v>
      </c>
      <c r="J1491" s="77">
        <f t="shared" si="214"/>
        <v>1.370000000000001</v>
      </c>
      <c r="K1491" s="80">
        <v>1</v>
      </c>
      <c r="M1491" s="58" t="str">
        <f t="shared" si="208"/>
        <v>CDW Corp</v>
      </c>
      <c r="N1491" s="3"/>
      <c r="O1491" s="3"/>
    </row>
    <row r="1492" spans="1:35">
      <c r="A1492" s="137">
        <v>41452</v>
      </c>
      <c r="B1492" s="73" t="s">
        <v>5270</v>
      </c>
      <c r="C1492" s="160" t="s">
        <v>5271</v>
      </c>
      <c r="D1492" s="138" t="s">
        <v>5272</v>
      </c>
      <c r="E1492" s="78">
        <v>18.02</v>
      </c>
      <c r="F1492" s="77">
        <v>18.55</v>
      </c>
      <c r="G1492" s="77">
        <v>18.66</v>
      </c>
      <c r="H1492" s="91">
        <f t="shared" si="212"/>
        <v>3.5516093229744763E-2</v>
      </c>
      <c r="I1492" s="77">
        <f t="shared" si="213"/>
        <v>0.53000000000000114</v>
      </c>
      <c r="J1492" s="77">
        <f t="shared" si="214"/>
        <v>0.64000000000000057</v>
      </c>
      <c r="K1492" s="80">
        <v>1</v>
      </c>
      <c r="M1492" s="58" t="str">
        <f t="shared" si="208"/>
        <v>HD Supply Holdings</v>
      </c>
      <c r="N1492" s="3"/>
      <c r="O1492" s="3"/>
    </row>
    <row r="1493" spans="1:35">
      <c r="A1493" s="137">
        <v>41452</v>
      </c>
      <c r="B1493" s="73" t="s">
        <v>5273</v>
      </c>
      <c r="C1493" s="160" t="s">
        <v>5274</v>
      </c>
      <c r="D1493" s="138" t="s">
        <v>4937</v>
      </c>
      <c r="E1493" s="78">
        <v>8</v>
      </c>
      <c r="F1493" s="77">
        <v>8.01</v>
      </c>
      <c r="G1493" s="77">
        <v>8.01</v>
      </c>
      <c r="H1493" s="91">
        <f t="shared" si="212"/>
        <v>1.2499999999999734E-3</v>
      </c>
      <c r="I1493" s="77">
        <f t="shared" si="213"/>
        <v>9.9999999999997868E-3</v>
      </c>
      <c r="J1493" s="77">
        <f t="shared" si="214"/>
        <v>9.9999999999997868E-3</v>
      </c>
      <c r="K1493" s="80">
        <v>1</v>
      </c>
      <c r="M1493" s="58" t="str">
        <f t="shared" si="208"/>
        <v>MedWorth Acquisition</v>
      </c>
      <c r="N1493" s="3"/>
      <c r="O1493" s="3"/>
    </row>
    <row r="1494" spans="1:35">
      <c r="A1494" s="137">
        <v>41452</v>
      </c>
      <c r="B1494" s="73" t="s">
        <v>5275</v>
      </c>
      <c r="C1494" s="160" t="s">
        <v>5276</v>
      </c>
      <c r="D1494" s="138" t="s">
        <v>5277</v>
      </c>
      <c r="E1494" s="78">
        <v>11</v>
      </c>
      <c r="F1494" s="77">
        <v>11.4</v>
      </c>
      <c r="G1494" s="77">
        <v>11.83</v>
      </c>
      <c r="H1494" s="91">
        <f t="shared" si="212"/>
        <v>7.5454545454545455E-2</v>
      </c>
      <c r="I1494" s="77">
        <f t="shared" si="213"/>
        <v>0.40000000000000036</v>
      </c>
      <c r="J1494" s="77">
        <f t="shared" si="214"/>
        <v>0.83000000000000007</v>
      </c>
      <c r="K1494" s="80">
        <v>1</v>
      </c>
      <c r="M1494" s="58" t="str">
        <f t="shared" si="208"/>
        <v>Silvercrest Asset Management Group (SAMG)</v>
      </c>
      <c r="N1494" s="3"/>
      <c r="O1494" s="3"/>
    </row>
    <row r="1495" spans="1:35" s="1" customFormat="1">
      <c r="A1495" s="137">
        <v>41452</v>
      </c>
      <c r="B1495" s="73" t="s">
        <v>5278</v>
      </c>
      <c r="C1495" s="160" t="s">
        <v>5279</v>
      </c>
      <c r="D1495" s="126" t="s">
        <v>4293</v>
      </c>
      <c r="E1495" s="78">
        <v>10</v>
      </c>
      <c r="F1495" s="77">
        <v>11</v>
      </c>
      <c r="G1495" s="77">
        <v>8.5</v>
      </c>
      <c r="H1495" s="91">
        <f t="shared" si="212"/>
        <v>-0.15</v>
      </c>
      <c r="I1495" s="77">
        <f t="shared" si="213"/>
        <v>1</v>
      </c>
      <c r="J1495" s="77">
        <f t="shared" si="214"/>
        <v>-1.5</v>
      </c>
      <c r="K1495" s="80">
        <v>2</v>
      </c>
      <c r="L1495" s="81"/>
      <c r="M1495" s="58" t="str">
        <f t="shared" si="208"/>
        <v>Tremor Video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</row>
    <row r="1496" spans="1:35" s="1" customFormat="1">
      <c r="A1496" s="137">
        <v>41453</v>
      </c>
      <c r="B1496" s="141" t="s">
        <v>5259</v>
      </c>
      <c r="C1496" s="160" t="s">
        <v>5260</v>
      </c>
      <c r="D1496" s="126" t="s">
        <v>5261</v>
      </c>
      <c r="E1496" s="78">
        <v>18</v>
      </c>
      <c r="F1496" s="77">
        <v>32</v>
      </c>
      <c r="G1496" s="77">
        <v>36.75</v>
      </c>
      <c r="H1496" s="91">
        <f t="shared" si="212"/>
        <v>1.0416666666666667</v>
      </c>
      <c r="I1496" s="77">
        <f t="shared" si="213"/>
        <v>14</v>
      </c>
      <c r="J1496" s="77">
        <f t="shared" si="214"/>
        <v>18.75</v>
      </c>
      <c r="K1496" s="80">
        <v>3</v>
      </c>
      <c r="L1496" s="81"/>
      <c r="M1496" s="58" t="str">
        <f t="shared" si="208"/>
        <v>Noodles &amp; Company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</row>
    <row r="1497" spans="1:35">
      <c r="A1497" s="137">
        <v>41453</v>
      </c>
      <c r="B1497" s="73" t="s">
        <v>5262</v>
      </c>
      <c r="C1497" s="160" t="s">
        <v>2315</v>
      </c>
      <c r="D1497" s="126" t="s">
        <v>5263</v>
      </c>
      <c r="E1497" s="78">
        <v>13</v>
      </c>
      <c r="F1497" s="77">
        <v>20</v>
      </c>
      <c r="G1497" s="77">
        <v>19.25</v>
      </c>
      <c r="H1497" s="91">
        <f t="shared" si="212"/>
        <v>0.48076923076923078</v>
      </c>
      <c r="I1497" s="77">
        <f t="shared" si="213"/>
        <v>7</v>
      </c>
      <c r="J1497" s="77">
        <f t="shared" si="214"/>
        <v>6.25</v>
      </c>
      <c r="K1497" s="80">
        <v>2</v>
      </c>
      <c r="M1497" s="58" t="str">
        <f t="shared" si="208"/>
        <v>Prosensa Holding B.V.</v>
      </c>
    </row>
    <row r="1498" spans="1:35">
      <c r="A1498" s="137">
        <v>41467</v>
      </c>
      <c r="B1498" s="138" t="s">
        <v>5280</v>
      </c>
      <c r="C1498" s="160" t="s">
        <v>5281</v>
      </c>
      <c r="D1498" s="138" t="s">
        <v>5282</v>
      </c>
      <c r="E1498" s="78">
        <v>15</v>
      </c>
      <c r="F1498" s="77">
        <v>14.12</v>
      </c>
      <c r="G1498" s="77">
        <v>14.15</v>
      </c>
      <c r="H1498" s="91">
        <f t="shared" si="212"/>
        <v>-5.6666666666666643E-2</v>
      </c>
      <c r="I1498" s="77">
        <f t="shared" si="213"/>
        <v>-0.88000000000000078</v>
      </c>
      <c r="J1498" s="77">
        <f t="shared" si="214"/>
        <v>-0.84999999999999964</v>
      </c>
      <c r="K1498" s="80">
        <v>1</v>
      </c>
      <c r="L1498" s="137"/>
      <c r="M1498" s="58" t="str">
        <f t="shared" si="208"/>
        <v>Fifth Street Senior Floating Rate ( FSFR)</v>
      </c>
    </row>
    <row r="1499" spans="1:35">
      <c r="A1499" s="137">
        <v>41472</v>
      </c>
      <c r="B1499" s="131" t="s">
        <v>5283</v>
      </c>
      <c r="C1499" s="160" t="s">
        <v>5284</v>
      </c>
      <c r="D1499" s="138" t="s">
        <v>3229</v>
      </c>
      <c r="E1499" s="78">
        <v>22</v>
      </c>
      <c r="F1499" s="77">
        <v>26.69</v>
      </c>
      <c r="G1499" s="77">
        <v>27.25</v>
      </c>
      <c r="H1499" s="91">
        <f t="shared" si="212"/>
        <v>0.23863636363636365</v>
      </c>
      <c r="I1499" s="77">
        <f t="shared" si="213"/>
        <v>4.6900000000000013</v>
      </c>
      <c r="J1499" s="77">
        <f t="shared" si="214"/>
        <v>5.25</v>
      </c>
      <c r="K1499" s="80">
        <v>2</v>
      </c>
      <c r="L1499" s="167"/>
      <c r="M1499" s="58" t="str">
        <f t="shared" si="208"/>
        <v>NRG Yield</v>
      </c>
    </row>
    <row r="1500" spans="1:35">
      <c r="A1500" s="137">
        <v>41473</v>
      </c>
      <c r="B1500" s="141" t="s">
        <v>5297</v>
      </c>
      <c r="C1500" s="160" t="s">
        <v>5298</v>
      </c>
      <c r="D1500" s="126" t="s">
        <v>5299</v>
      </c>
      <c r="E1500" s="78">
        <v>17</v>
      </c>
      <c r="F1500" s="77">
        <v>28.16</v>
      </c>
      <c r="G1500" s="77">
        <v>27.18</v>
      </c>
      <c r="H1500" s="91">
        <f t="shared" si="212"/>
        <v>0.59882352941176464</v>
      </c>
      <c r="I1500" s="77">
        <f t="shared" si="213"/>
        <v>11.16</v>
      </c>
      <c r="J1500" s="77">
        <f t="shared" si="214"/>
        <v>10.18</v>
      </c>
      <c r="K1500" s="80">
        <v>3</v>
      </c>
      <c r="L1500" s="167"/>
      <c r="M1500" s="58" t="str">
        <f t="shared" si="208"/>
        <v>OncoMed Pharmaceuticals</v>
      </c>
    </row>
    <row r="1501" spans="1:35">
      <c r="A1501" s="137">
        <v>41473</v>
      </c>
      <c r="B1501" s="131" t="s">
        <v>5300</v>
      </c>
      <c r="C1501" s="160" t="s">
        <v>5594</v>
      </c>
      <c r="D1501" s="138" t="s">
        <v>5301</v>
      </c>
      <c r="E1501" s="78">
        <v>15</v>
      </c>
      <c r="F1501" s="77">
        <v>17.75</v>
      </c>
      <c r="G1501" s="77">
        <v>14</v>
      </c>
      <c r="H1501" s="91">
        <f t="shared" si="212"/>
        <v>-6.6666666666666666E-2</v>
      </c>
      <c r="I1501" s="77">
        <f t="shared" si="213"/>
        <v>2.75</v>
      </c>
      <c r="J1501" s="77">
        <f t="shared" si="214"/>
        <v>-1</v>
      </c>
      <c r="K1501" s="80">
        <v>2</v>
      </c>
      <c r="L1501" s="81" t="s">
        <v>3006</v>
      </c>
      <c r="M1501" s="58" t="str">
        <f t="shared" si="208"/>
        <v>UCP</v>
      </c>
    </row>
    <row r="1502" spans="1:35">
      <c r="A1502" s="137">
        <v>41474</v>
      </c>
      <c r="B1502" s="73" t="s">
        <v>5285</v>
      </c>
      <c r="C1502" s="160" t="s">
        <v>5286</v>
      </c>
      <c r="D1502" s="126" t="s">
        <v>5287</v>
      </c>
      <c r="E1502" s="78">
        <v>14</v>
      </c>
      <c r="F1502" s="77">
        <v>14.56</v>
      </c>
      <c r="G1502" s="77">
        <v>16.149999999999999</v>
      </c>
      <c r="H1502" s="91">
        <f t="shared" si="212"/>
        <v>0.15357142857142847</v>
      </c>
      <c r="I1502" s="77">
        <f t="shared" si="213"/>
        <v>0.5600000000000005</v>
      </c>
      <c r="J1502" s="77">
        <f t="shared" si="214"/>
        <v>2.1499999999999986</v>
      </c>
      <c r="K1502" s="80">
        <v>1</v>
      </c>
      <c r="L1502" s="65"/>
      <c r="M1502" s="58" t="str">
        <f t="shared" si="208"/>
        <v>Diamond Resorts International</v>
      </c>
    </row>
    <row r="1503" spans="1:35" s="1" customFormat="1">
      <c r="A1503" s="137">
        <v>41474</v>
      </c>
      <c r="B1503" s="73" t="s">
        <v>5288</v>
      </c>
      <c r="C1503" s="160" t="s">
        <v>5289</v>
      </c>
      <c r="D1503" s="126" t="s">
        <v>5290</v>
      </c>
      <c r="E1503" s="78">
        <v>11.5</v>
      </c>
      <c r="F1503" s="77">
        <v>11.5</v>
      </c>
      <c r="G1503" s="77">
        <v>11.67</v>
      </c>
      <c r="H1503" s="91">
        <f t="shared" si="212"/>
        <v>1.4782608695652167E-2</v>
      </c>
      <c r="I1503" s="77">
        <f t="shared" si="213"/>
        <v>0</v>
      </c>
      <c r="J1503" s="77">
        <f t="shared" si="214"/>
        <v>0.16999999999999993</v>
      </c>
      <c r="K1503" s="80">
        <v>1</v>
      </c>
      <c r="L1503" s="167"/>
      <c r="M1503" s="58" t="str">
        <f t="shared" si="208"/>
        <v>Physicians Realty Trust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</row>
    <row r="1504" spans="1:35" s="1" customFormat="1">
      <c r="A1504" s="137">
        <v>41474</v>
      </c>
      <c r="B1504" s="73" t="s">
        <v>5291</v>
      </c>
      <c r="C1504" s="160" t="s">
        <v>5292</v>
      </c>
      <c r="D1504" s="126" t="s">
        <v>5293</v>
      </c>
      <c r="E1504" s="78">
        <v>21</v>
      </c>
      <c r="F1504" s="77">
        <v>26.5</v>
      </c>
      <c r="G1504" s="77">
        <v>27.7</v>
      </c>
      <c r="H1504" s="91">
        <f t="shared" si="212"/>
        <v>0.31904761904761902</v>
      </c>
      <c r="I1504" s="77">
        <f t="shared" si="213"/>
        <v>5.5</v>
      </c>
      <c r="J1504" s="77">
        <f t="shared" si="214"/>
        <v>6.6999999999999993</v>
      </c>
      <c r="K1504" s="80">
        <v>2</v>
      </c>
      <c r="L1504" s="137"/>
      <c r="M1504" s="58" t="str">
        <f t="shared" si="208"/>
        <v>RetailMeNot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</row>
    <row r="1505" spans="1:35" s="1" customFormat="1">
      <c r="A1505" s="137">
        <v>41474</v>
      </c>
      <c r="B1505" s="73" t="s">
        <v>5294</v>
      </c>
      <c r="C1505" s="160" t="s">
        <v>5295</v>
      </c>
      <c r="D1505" s="138" t="s">
        <v>5296</v>
      </c>
      <c r="E1505" s="78">
        <v>14</v>
      </c>
      <c r="F1505" s="77">
        <v>14.75</v>
      </c>
      <c r="G1505" s="77">
        <v>14.04</v>
      </c>
      <c r="H1505" s="91">
        <f t="shared" si="212"/>
        <v>2.8571428571427964E-3</v>
      </c>
      <c r="I1505" s="77">
        <f t="shared" si="213"/>
        <v>0.75</v>
      </c>
      <c r="J1505" s="77">
        <f t="shared" si="214"/>
        <v>3.9999999999999147E-2</v>
      </c>
      <c r="K1505" s="80">
        <v>1</v>
      </c>
      <c r="L1505" s="137"/>
      <c r="M1505" s="58" t="str">
        <f t="shared" si="208"/>
        <v>Rexford Industrial Realty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</row>
    <row r="1506" spans="1:35">
      <c r="A1506" s="137">
        <v>41478</v>
      </c>
      <c r="B1506" s="73" t="s">
        <v>5302</v>
      </c>
      <c r="C1506" s="160" t="s">
        <v>5303</v>
      </c>
      <c r="D1506" s="138" t="s">
        <v>5258</v>
      </c>
      <c r="E1506" s="78">
        <v>23</v>
      </c>
      <c r="F1506" s="77">
        <v>28.98</v>
      </c>
      <c r="G1506" s="77">
        <v>29.7</v>
      </c>
      <c r="H1506" s="91">
        <f t="shared" si="212"/>
        <v>0.29130434782608694</v>
      </c>
      <c r="I1506" s="77">
        <f t="shared" si="213"/>
        <v>5.98</v>
      </c>
      <c r="J1506" s="77">
        <f t="shared" si="214"/>
        <v>6.6999999999999993</v>
      </c>
      <c r="K1506" s="80">
        <v>3</v>
      </c>
      <c r="M1506" s="58" t="str">
        <f t="shared" si="208"/>
        <v>Phillips 66 Partners LP</v>
      </c>
    </row>
    <row r="1507" spans="1:35">
      <c r="A1507" s="137">
        <v>41479</v>
      </c>
      <c r="B1507" s="73" t="s">
        <v>5304</v>
      </c>
      <c r="C1507" s="160" t="s">
        <v>5305</v>
      </c>
      <c r="D1507" s="138" t="s">
        <v>5306</v>
      </c>
      <c r="E1507" s="78">
        <v>18</v>
      </c>
      <c r="F1507" s="77">
        <v>29</v>
      </c>
      <c r="G1507" s="77">
        <v>31.28</v>
      </c>
      <c r="H1507" s="91">
        <f t="shared" si="212"/>
        <v>0.73777777777777787</v>
      </c>
      <c r="I1507" s="77">
        <f t="shared" si="213"/>
        <v>11</v>
      </c>
      <c r="J1507" s="77">
        <f t="shared" si="214"/>
        <v>13.280000000000001</v>
      </c>
      <c r="K1507" s="80">
        <v>3</v>
      </c>
      <c r="M1507" s="58" t="str">
        <f t="shared" si="208"/>
        <v>Agios Pharmaceuticals</v>
      </c>
    </row>
    <row r="1508" spans="1:35">
      <c r="A1508" s="137">
        <v>41479</v>
      </c>
      <c r="B1508" s="73" t="s">
        <v>5307</v>
      </c>
      <c r="C1508" s="160" t="s">
        <v>5308</v>
      </c>
      <c r="D1508" s="138" t="s">
        <v>5309</v>
      </c>
      <c r="E1508" s="78">
        <v>10</v>
      </c>
      <c r="F1508" s="77">
        <v>10</v>
      </c>
      <c r="G1508" s="77">
        <v>9.57</v>
      </c>
      <c r="H1508" s="91">
        <f t="shared" si="212"/>
        <v>-4.2999999999999969E-2</v>
      </c>
      <c r="I1508" s="77">
        <f t="shared" si="213"/>
        <v>0</v>
      </c>
      <c r="J1508" s="77">
        <f t="shared" si="214"/>
        <v>-0.42999999999999972</v>
      </c>
      <c r="K1508" s="80">
        <v>1</v>
      </c>
      <c r="M1508" s="58" t="str">
        <f t="shared" si="208"/>
        <v>Heat Biologics</v>
      </c>
    </row>
    <row r="1509" spans="1:35">
      <c r="A1509" s="137">
        <v>41479</v>
      </c>
      <c r="B1509" s="73" t="s">
        <v>5310</v>
      </c>
      <c r="C1509" s="160" t="s">
        <v>5311</v>
      </c>
      <c r="D1509" s="126" t="s">
        <v>5312</v>
      </c>
      <c r="E1509" s="78">
        <v>15</v>
      </c>
      <c r="F1509" s="77">
        <v>14.04</v>
      </c>
      <c r="G1509" s="77">
        <v>13.83</v>
      </c>
      <c r="H1509" s="91">
        <f t="shared" si="212"/>
        <v>-7.8E-2</v>
      </c>
      <c r="I1509" s="77">
        <f t="shared" si="213"/>
        <v>-0.96000000000000085</v>
      </c>
      <c r="J1509" s="77">
        <f t="shared" si="214"/>
        <v>-1.17</v>
      </c>
      <c r="K1509" s="80">
        <v>1</v>
      </c>
      <c r="M1509" s="58" t="str">
        <f t="shared" si="208"/>
        <v>Jones Energy</v>
      </c>
    </row>
    <row r="1510" spans="1:35">
      <c r="A1510" s="137">
        <v>41480</v>
      </c>
      <c r="B1510" s="73" t="s">
        <v>5313</v>
      </c>
      <c r="C1510" s="160" t="s">
        <v>5314</v>
      </c>
      <c r="D1510" s="138" t="s">
        <v>5029</v>
      </c>
      <c r="E1510" s="78">
        <v>12</v>
      </c>
      <c r="F1510" s="77">
        <v>11</v>
      </c>
      <c r="G1510" s="77">
        <v>9.5</v>
      </c>
      <c r="H1510" s="91">
        <f t="shared" si="212"/>
        <v>-0.20833333333333334</v>
      </c>
      <c r="I1510" s="77">
        <f t="shared" si="213"/>
        <v>-1</v>
      </c>
      <c r="J1510" s="77">
        <f t="shared" si="214"/>
        <v>-2.5</v>
      </c>
      <c r="K1510" s="80">
        <v>3</v>
      </c>
      <c r="L1510" s="81" t="s">
        <v>3006</v>
      </c>
      <c r="M1510" s="58" t="str">
        <f t="shared" si="208"/>
        <v>Cellular Dynamics International</v>
      </c>
    </row>
    <row r="1511" spans="1:35">
      <c r="A1511" s="137">
        <v>41480</v>
      </c>
      <c r="B1511" s="73" t="s">
        <v>5315</v>
      </c>
      <c r="C1511" s="160" t="s">
        <v>5316</v>
      </c>
      <c r="D1511" s="126" t="s">
        <v>5317</v>
      </c>
      <c r="E1511" s="78">
        <v>11</v>
      </c>
      <c r="F1511" s="77">
        <v>11.21</v>
      </c>
      <c r="G1511" s="77">
        <v>9.5</v>
      </c>
      <c r="H1511" s="91">
        <f t="shared" si="212"/>
        <v>-0.13636363636363635</v>
      </c>
      <c r="I1511" s="77">
        <f t="shared" si="213"/>
        <v>0.21000000000000085</v>
      </c>
      <c r="J1511" s="77">
        <f t="shared" si="214"/>
        <v>-1.5</v>
      </c>
      <c r="K1511" s="80">
        <v>2</v>
      </c>
      <c r="L1511" s="81" t="s">
        <v>3006</v>
      </c>
      <c r="M1511" s="58" t="str">
        <f t="shared" si="208"/>
        <v>Conatus Pharmaceuticals</v>
      </c>
    </row>
    <row r="1512" spans="1:35" s="1" customFormat="1">
      <c r="A1512" s="137">
        <v>41480</v>
      </c>
      <c r="B1512" s="73" t="s">
        <v>5318</v>
      </c>
      <c r="C1512" s="160" t="s">
        <v>5319</v>
      </c>
      <c r="D1512" s="126" t="s">
        <v>5205</v>
      </c>
      <c r="E1512" s="78">
        <v>15</v>
      </c>
      <c r="F1512" s="77">
        <v>25</v>
      </c>
      <c r="G1512" s="77">
        <v>19.88</v>
      </c>
      <c r="H1512" s="91">
        <f t="shared" si="212"/>
        <v>0.32533333333333325</v>
      </c>
      <c r="I1512" s="77">
        <f t="shared" si="213"/>
        <v>10</v>
      </c>
      <c r="J1512" s="77">
        <f t="shared" si="214"/>
        <v>4.879999999999999</v>
      </c>
      <c r="K1512" s="80">
        <v>3</v>
      </c>
      <c r="L1512" s="81"/>
      <c r="M1512" s="58" t="str">
        <f t="shared" si="208"/>
        <v>Onconova Therapeutics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</row>
    <row r="1513" spans="1:35" s="1" customFormat="1">
      <c r="A1513" s="137">
        <v>41480</v>
      </c>
      <c r="B1513" s="131" t="s">
        <v>5320</v>
      </c>
      <c r="C1513" s="160" t="s">
        <v>5321</v>
      </c>
      <c r="D1513" s="138" t="s">
        <v>2329</v>
      </c>
      <c r="E1513" s="78">
        <v>10</v>
      </c>
      <c r="F1513" s="77">
        <v>10</v>
      </c>
      <c r="G1513" s="77">
        <v>10</v>
      </c>
      <c r="H1513" s="91">
        <f t="shared" si="212"/>
        <v>0</v>
      </c>
      <c r="I1513" s="77">
        <f t="shared" si="213"/>
        <v>0</v>
      </c>
      <c r="J1513" s="77">
        <f t="shared" si="214"/>
        <v>0</v>
      </c>
      <c r="K1513" s="80">
        <v>1</v>
      </c>
      <c r="L1513" s="81"/>
      <c r="M1513" s="58" t="str">
        <f t="shared" si="208"/>
        <v>Silver Eagle Acquisition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</row>
    <row r="1514" spans="1:35">
      <c r="A1514" s="137">
        <v>41480</v>
      </c>
      <c r="B1514" s="73" t="s">
        <v>4312</v>
      </c>
      <c r="C1514" s="160" t="s">
        <v>5322</v>
      </c>
      <c r="D1514" s="126" t="s">
        <v>5323</v>
      </c>
      <c r="E1514" s="78">
        <v>15</v>
      </c>
      <c r="F1514" s="77">
        <v>15.25</v>
      </c>
      <c r="G1514" s="77">
        <v>15.12</v>
      </c>
      <c r="H1514" s="91">
        <f t="shared" si="212"/>
        <v>7.9999999999999481E-3</v>
      </c>
      <c r="I1514" s="77">
        <f t="shared" si="213"/>
        <v>0.25</v>
      </c>
      <c r="J1514" s="77">
        <f t="shared" si="214"/>
        <v>0.11999999999999922</v>
      </c>
      <c r="K1514" s="80">
        <v>1</v>
      </c>
      <c r="M1514" s="58" t="str">
        <f t="shared" si="208"/>
        <v>WCI Communities</v>
      </c>
    </row>
    <row r="1515" spans="1:35">
      <c r="A1515" s="137">
        <v>41481</v>
      </c>
      <c r="B1515" s="73" t="s">
        <v>5324</v>
      </c>
      <c r="C1515" s="160" t="s">
        <v>5325</v>
      </c>
      <c r="D1515" s="138" t="s">
        <v>5326</v>
      </c>
      <c r="E1515" s="78">
        <v>9</v>
      </c>
      <c r="F1515" s="77">
        <v>9.06</v>
      </c>
      <c r="G1515" s="77">
        <v>7.64</v>
      </c>
      <c r="H1515" s="91">
        <f>(G1515-E1515)/E1515</f>
        <v>-0.15111111111111114</v>
      </c>
      <c r="I1515" s="77">
        <f>(F1515-E1515)</f>
        <v>6.0000000000000497E-2</v>
      </c>
      <c r="J1515" s="77">
        <f>G1515-E1515</f>
        <v>-1.3600000000000003</v>
      </c>
      <c r="K1515" s="80">
        <v>1</v>
      </c>
      <c r="M1515" s="58" t="str">
        <f t="shared" si="208"/>
        <v>Liquid Holdings Group</v>
      </c>
    </row>
    <row r="1516" spans="1:35" s="1" customFormat="1">
      <c r="A1516" s="137">
        <v>41481</v>
      </c>
      <c r="B1516" s="73" t="s">
        <v>5327</v>
      </c>
      <c r="C1516" s="160" t="s">
        <v>5328</v>
      </c>
      <c r="D1516" s="138" t="s">
        <v>5329</v>
      </c>
      <c r="E1516" s="78">
        <v>20</v>
      </c>
      <c r="F1516" s="77">
        <v>19.510000000000002</v>
      </c>
      <c r="G1516" s="77">
        <v>19.5</v>
      </c>
      <c r="H1516" s="91">
        <f>(G1516-E1516)/E1516</f>
        <v>-2.5000000000000001E-2</v>
      </c>
      <c r="I1516" s="77">
        <f>(F1516-E1516)</f>
        <v>-0.48999999999999844</v>
      </c>
      <c r="J1516" s="77">
        <f>G1516-E1516</f>
        <v>-0.5</v>
      </c>
      <c r="K1516" s="80">
        <v>2</v>
      </c>
      <c r="L1516" s="81" t="s">
        <v>3006</v>
      </c>
      <c r="M1516" s="58" t="str">
        <f t="shared" si="208"/>
        <v>Marlin Midstream Partners, LP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</row>
    <row r="1517" spans="1:35">
      <c r="A1517" s="137">
        <v>41487</v>
      </c>
      <c r="B1517" s="73" t="s">
        <v>5337</v>
      </c>
      <c r="C1517" s="160" t="s">
        <v>5338</v>
      </c>
      <c r="D1517" s="138" t="s">
        <v>5339</v>
      </c>
      <c r="E1517" s="78">
        <v>16</v>
      </c>
      <c r="F1517" s="77">
        <v>15.59</v>
      </c>
      <c r="G1517" s="77">
        <v>13.5</v>
      </c>
      <c r="H1517" s="91">
        <f t="shared" ref="H1517:H1522" si="215">(G1517-E1517)/E1517</f>
        <v>-0.15625</v>
      </c>
      <c r="I1517" s="77">
        <f t="shared" ref="I1517:I1522" si="216">(F1517-E1517)</f>
        <v>-0.41000000000000014</v>
      </c>
      <c r="J1517" s="77">
        <f t="shared" ref="J1517:J1522" si="217">G1517-E1517</f>
        <v>-2.5</v>
      </c>
      <c r="K1517" s="80">
        <v>1</v>
      </c>
      <c r="M1517" s="58" t="str">
        <f t="shared" si="208"/>
        <v>American Homes 4 Rent</v>
      </c>
    </row>
    <row r="1518" spans="1:35">
      <c r="A1518" s="137">
        <v>41487</v>
      </c>
      <c r="B1518" s="73" t="s">
        <v>5340</v>
      </c>
      <c r="C1518" s="160" t="s">
        <v>5341</v>
      </c>
      <c r="D1518" s="138" t="s">
        <v>5342</v>
      </c>
      <c r="E1518" s="78">
        <v>14</v>
      </c>
      <c r="F1518" s="77">
        <v>13.5</v>
      </c>
      <c r="G1518" s="77">
        <v>15.6</v>
      </c>
      <c r="H1518" s="91">
        <f t="shared" si="215"/>
        <v>0.11428571428571425</v>
      </c>
      <c r="I1518" s="77">
        <f t="shared" si="216"/>
        <v>-0.5</v>
      </c>
      <c r="J1518" s="77">
        <f t="shared" si="217"/>
        <v>1.5999999999999996</v>
      </c>
      <c r="K1518" s="80">
        <v>1</v>
      </c>
      <c r="M1518" s="58" t="str">
        <f t="shared" si="208"/>
        <v>Ardmore Shipping</v>
      </c>
    </row>
    <row r="1519" spans="1:35">
      <c r="A1519" s="137">
        <v>41487</v>
      </c>
      <c r="B1519" s="73" t="s">
        <v>5343</v>
      </c>
      <c r="C1519" s="160" t="s">
        <v>5344</v>
      </c>
      <c r="D1519" s="138" t="s">
        <v>3703</v>
      </c>
      <c r="E1519" s="78">
        <v>18</v>
      </c>
      <c r="F1519" s="77">
        <v>35</v>
      </c>
      <c r="G1519" s="77">
        <v>40.11</v>
      </c>
      <c r="H1519" s="91">
        <f t="shared" si="215"/>
        <v>1.2283333333333333</v>
      </c>
      <c r="I1519" s="77">
        <f t="shared" si="216"/>
        <v>17</v>
      </c>
      <c r="J1519" s="77">
        <f t="shared" si="217"/>
        <v>22.11</v>
      </c>
      <c r="K1519" s="80">
        <v>3</v>
      </c>
      <c r="M1519" s="58" t="str">
        <f t="shared" si="208"/>
        <v>Sprouts Farmers Markets</v>
      </c>
    </row>
    <row r="1520" spans="1:35">
      <c r="A1520" s="137">
        <v>41488</v>
      </c>
      <c r="B1520" s="73" t="s">
        <v>5330</v>
      </c>
      <c r="C1520" s="160" t="s">
        <v>5331</v>
      </c>
      <c r="D1520" s="138" t="s">
        <v>1819</v>
      </c>
      <c r="E1520" s="78">
        <v>20</v>
      </c>
      <c r="F1520" s="77">
        <v>26</v>
      </c>
      <c r="G1520" s="77">
        <v>27.56</v>
      </c>
      <c r="H1520" s="91">
        <f t="shared" si="215"/>
        <v>0.37799999999999995</v>
      </c>
      <c r="I1520" s="77">
        <f t="shared" si="216"/>
        <v>6</v>
      </c>
      <c r="J1520" s="77">
        <f t="shared" si="217"/>
        <v>7.5599999999999987</v>
      </c>
      <c r="K1520" s="80">
        <v>2</v>
      </c>
      <c r="M1520" s="58" t="str">
        <f t="shared" si="208"/>
        <v>Athlon Energy</v>
      </c>
    </row>
    <row r="1521" spans="1:13">
      <c r="A1521" s="137">
        <v>41488</v>
      </c>
      <c r="B1521" s="73" t="s">
        <v>5332</v>
      </c>
      <c r="C1521" s="160" t="s">
        <v>5333</v>
      </c>
      <c r="D1521" s="138" t="s">
        <v>5334</v>
      </c>
      <c r="E1521" s="78">
        <v>16</v>
      </c>
      <c r="F1521" s="77">
        <v>18.7</v>
      </c>
      <c r="G1521" s="77">
        <v>20.5</v>
      </c>
      <c r="H1521" s="91">
        <f t="shared" si="215"/>
        <v>0.28125</v>
      </c>
      <c r="I1521" s="77">
        <f t="shared" si="216"/>
        <v>2.6999999999999993</v>
      </c>
      <c r="J1521" s="77">
        <f t="shared" si="217"/>
        <v>4.5</v>
      </c>
      <c r="K1521" s="80">
        <v>2</v>
      </c>
      <c r="M1521" s="58" t="str">
        <f t="shared" si="208"/>
        <v>Control4 Corporation</v>
      </c>
    </row>
    <row r="1522" spans="1:13">
      <c r="A1522" s="137">
        <v>41488</v>
      </c>
      <c r="B1522" s="73" t="s">
        <v>5335</v>
      </c>
      <c r="C1522" s="160" t="s">
        <v>5336</v>
      </c>
      <c r="D1522" s="138" t="s">
        <v>3047</v>
      </c>
      <c r="E1522" s="78">
        <v>12</v>
      </c>
      <c r="F1522" s="77">
        <v>13.09</v>
      </c>
      <c r="G1522" s="77">
        <v>13.75</v>
      </c>
      <c r="H1522" s="91">
        <f t="shared" si="215"/>
        <v>0.14583333333333334</v>
      </c>
      <c r="I1522" s="77">
        <f t="shared" si="216"/>
        <v>1.0899999999999999</v>
      </c>
      <c r="J1522" s="77">
        <f t="shared" si="217"/>
        <v>1.75</v>
      </c>
      <c r="K1522" s="80">
        <v>1</v>
      </c>
      <c r="M1522" s="58" t="str">
        <f t="shared" si="208"/>
        <v>Marrone Bio Innovations</v>
      </c>
    </row>
    <row r="1523" spans="1:13">
      <c r="A1523" s="137">
        <v>41493</v>
      </c>
      <c r="B1523" s="73" t="s">
        <v>5345</v>
      </c>
      <c r="C1523" s="160" t="s">
        <v>5346</v>
      </c>
      <c r="D1523" s="126" t="s">
        <v>5196</v>
      </c>
      <c r="E1523" s="78">
        <v>9</v>
      </c>
      <c r="F1523" s="77">
        <v>9</v>
      </c>
      <c r="G1523" s="77">
        <v>9</v>
      </c>
      <c r="H1523" s="91">
        <f>(G1523-E1523)/E1523</f>
        <v>0</v>
      </c>
      <c r="I1523" s="77">
        <f>(F1523-E1523)</f>
        <v>0</v>
      </c>
      <c r="J1523" s="77">
        <f>G1523-E1523</f>
        <v>0</v>
      </c>
      <c r="K1523" s="80">
        <v>1</v>
      </c>
      <c r="M1523" s="58" t="str">
        <f t="shared" si="208"/>
        <v>YuMe</v>
      </c>
    </row>
    <row r="1524" spans="1:13">
      <c r="A1524" s="137">
        <v>41494</v>
      </c>
      <c r="B1524" s="143" t="s">
        <v>5347</v>
      </c>
      <c r="C1524" s="160" t="s">
        <v>5348</v>
      </c>
      <c r="D1524" s="126" t="s">
        <v>5349</v>
      </c>
      <c r="E1524" s="78">
        <v>15</v>
      </c>
      <c r="F1524" s="77">
        <v>18.22</v>
      </c>
      <c r="G1524" s="77">
        <v>18.61</v>
      </c>
      <c r="H1524" s="91">
        <f>(G1524-E1524)/E1524</f>
        <v>0.24066666666666664</v>
      </c>
      <c r="I1524" s="77">
        <f>(F1524-E1524)</f>
        <v>3.2199999999999989</v>
      </c>
      <c r="J1524" s="77">
        <f>G1524-E1524</f>
        <v>3.6099999999999994</v>
      </c>
      <c r="K1524" s="80">
        <v>3</v>
      </c>
      <c r="M1524" s="58" t="str">
        <f t="shared" si="208"/>
        <v>Fox Factory Holding</v>
      </c>
    </row>
    <row r="1525" spans="1:13">
      <c r="A1525" s="137">
        <v>41494</v>
      </c>
      <c r="B1525" s="141" t="s">
        <v>5350</v>
      </c>
      <c r="C1525" s="160" t="s">
        <v>4738</v>
      </c>
      <c r="D1525" s="126" t="s">
        <v>5351</v>
      </c>
      <c r="E1525" s="78">
        <v>16</v>
      </c>
      <c r="F1525" s="77">
        <v>21.1</v>
      </c>
      <c r="G1525" s="77">
        <v>24.73</v>
      </c>
      <c r="H1525" s="91">
        <f>(G1525-E1525)/E1525</f>
        <v>0.54562500000000003</v>
      </c>
      <c r="I1525" s="77">
        <f>(F1525-E1525)</f>
        <v>5.1000000000000014</v>
      </c>
      <c r="J1525" s="77">
        <f>G1525-E1525</f>
        <v>8.73</v>
      </c>
      <c r="K1525" s="80">
        <v>3</v>
      </c>
      <c r="M1525" s="58" t="str">
        <f t="shared" si="208"/>
        <v>Intrexon</v>
      </c>
    </row>
    <row r="1526" spans="1:13">
      <c r="A1526" s="137">
        <v>41495</v>
      </c>
      <c r="B1526" s="141" t="s">
        <v>5352</v>
      </c>
      <c r="C1526" s="160" t="s">
        <v>5353</v>
      </c>
      <c r="D1526" s="126" t="s">
        <v>2991</v>
      </c>
      <c r="E1526" s="78">
        <v>21</v>
      </c>
      <c r="F1526" s="77">
        <v>38</v>
      </c>
      <c r="G1526" s="77">
        <v>32.92</v>
      </c>
      <c r="H1526" s="91">
        <f t="shared" ref="H1526:H1531" si="218">(G1526-E1526)/E1526</f>
        <v>0.56761904761904769</v>
      </c>
      <c r="I1526" s="77">
        <f t="shared" ref="I1526:I1531" si="219">(F1526-E1526)</f>
        <v>17</v>
      </c>
      <c r="J1526" s="77">
        <f t="shared" ref="J1526:J1531" si="220">G1526-E1526</f>
        <v>11.920000000000002</v>
      </c>
      <c r="K1526" s="80">
        <v>3</v>
      </c>
      <c r="M1526" s="58" t="str">
        <f t="shared" si="208"/>
        <v>Cvent</v>
      </c>
    </row>
    <row r="1527" spans="1:13">
      <c r="A1527" s="137">
        <v>41495</v>
      </c>
      <c r="B1527" s="131" t="s">
        <v>5354</v>
      </c>
      <c r="C1527" s="160" t="s">
        <v>5355</v>
      </c>
      <c r="D1527" s="138" t="s">
        <v>5356</v>
      </c>
      <c r="E1527" s="78">
        <v>22</v>
      </c>
      <c r="F1527" s="77">
        <v>27.25</v>
      </c>
      <c r="G1527" s="77">
        <v>26.35</v>
      </c>
      <c r="H1527" s="91">
        <f t="shared" si="218"/>
        <v>0.19772727272727278</v>
      </c>
      <c r="I1527" s="77">
        <f t="shared" si="219"/>
        <v>5.25</v>
      </c>
      <c r="J1527" s="77">
        <f t="shared" si="220"/>
        <v>4.3500000000000014</v>
      </c>
      <c r="K1527" s="80">
        <v>3</v>
      </c>
      <c r="M1527" s="58" t="str">
        <f t="shared" si="208"/>
        <v>Franks International N.V.</v>
      </c>
    </row>
    <row r="1528" spans="1:13">
      <c r="A1528" s="137">
        <v>41495</v>
      </c>
      <c r="B1528" s="131" t="s">
        <v>5357</v>
      </c>
      <c r="C1528" s="160" t="s">
        <v>5358</v>
      </c>
      <c r="D1528" s="73" t="s">
        <v>5359</v>
      </c>
      <c r="E1528" s="78">
        <v>21</v>
      </c>
      <c r="F1528" s="77">
        <v>23.37</v>
      </c>
      <c r="G1528" s="77">
        <v>22.25</v>
      </c>
      <c r="H1528" s="91">
        <f t="shared" si="218"/>
        <v>5.9523809523809521E-2</v>
      </c>
      <c r="I1528" s="77">
        <f t="shared" si="219"/>
        <v>2.370000000000001</v>
      </c>
      <c r="J1528" s="77">
        <f t="shared" si="220"/>
        <v>1.25</v>
      </c>
      <c r="K1528" s="80">
        <v>1</v>
      </c>
      <c r="L1528" s="81" t="s">
        <v>3006</v>
      </c>
      <c r="M1528" s="58" t="str">
        <f t="shared" si="208"/>
        <v>QEP Midstream Partners, LP</v>
      </c>
    </row>
    <row r="1529" spans="1:13">
      <c r="A1529" s="137">
        <v>41495</v>
      </c>
      <c r="B1529" s="73" t="s">
        <v>5360</v>
      </c>
      <c r="C1529" s="160" t="s">
        <v>5361</v>
      </c>
      <c r="D1529" s="126" t="s">
        <v>5362</v>
      </c>
      <c r="E1529" s="78">
        <v>10</v>
      </c>
      <c r="F1529" s="77">
        <v>10</v>
      </c>
      <c r="G1529" s="77">
        <v>10.039999999999999</v>
      </c>
      <c r="H1529" s="91">
        <f t="shared" si="218"/>
        <v>3.9999999999999151E-3</v>
      </c>
      <c r="I1529" s="77">
        <f t="shared" si="219"/>
        <v>0</v>
      </c>
      <c r="J1529" s="77">
        <f t="shared" si="220"/>
        <v>3.9999999999999147E-2</v>
      </c>
      <c r="K1529" s="80">
        <v>1</v>
      </c>
      <c r="M1529" s="58" t="str">
        <f t="shared" si="208"/>
        <v>Quinpario Acquisition</v>
      </c>
    </row>
    <row r="1530" spans="1:13">
      <c r="A1530" s="137">
        <v>41495</v>
      </c>
      <c r="B1530" s="141" t="s">
        <v>5363</v>
      </c>
      <c r="C1530" s="160" t="s">
        <v>5364</v>
      </c>
      <c r="D1530" s="126" t="s">
        <v>5365</v>
      </c>
      <c r="E1530" s="78">
        <v>14</v>
      </c>
      <c r="F1530" s="77">
        <v>14.76</v>
      </c>
      <c r="G1530" s="77">
        <v>14.43</v>
      </c>
      <c r="H1530" s="91">
        <f t="shared" si="218"/>
        <v>3.0714285714285694E-2</v>
      </c>
      <c r="I1530" s="77">
        <f t="shared" si="219"/>
        <v>0.75999999999999979</v>
      </c>
      <c r="J1530" s="77">
        <f t="shared" si="220"/>
        <v>0.42999999999999972</v>
      </c>
      <c r="K1530" s="80">
        <v>1</v>
      </c>
      <c r="M1530" s="58" t="str">
        <f t="shared" si="208"/>
        <v>Stock Building Supply Holdings</v>
      </c>
    </row>
    <row r="1531" spans="1:13">
      <c r="A1531" s="137">
        <v>41495</v>
      </c>
      <c r="B1531" s="141" t="s">
        <v>5366</v>
      </c>
      <c r="C1531" s="160" t="s">
        <v>5367</v>
      </c>
      <c r="D1531" s="126" t="s">
        <v>3229</v>
      </c>
      <c r="E1531" s="78">
        <v>20</v>
      </c>
      <c r="F1531" s="77">
        <v>19.5</v>
      </c>
      <c r="G1531" s="77">
        <v>19.559999999999999</v>
      </c>
      <c r="H1531" s="91">
        <f t="shared" si="218"/>
        <v>-2.2000000000000065E-2</v>
      </c>
      <c r="I1531" s="77">
        <f t="shared" si="219"/>
        <v>-0.5</v>
      </c>
      <c r="J1531" s="77">
        <f t="shared" si="220"/>
        <v>-0.44000000000000128</v>
      </c>
      <c r="K1531" s="80">
        <v>1</v>
      </c>
      <c r="M1531" s="58" t="str">
        <f t="shared" si="208"/>
        <v>World Point Terminals, LP</v>
      </c>
    </row>
    <row r="1532" spans="1:13">
      <c r="A1532" s="137">
        <v>41499</v>
      </c>
      <c r="B1532" s="73" t="s">
        <v>5377</v>
      </c>
      <c r="C1532" s="160" t="s">
        <v>5378</v>
      </c>
      <c r="D1532" s="126" t="s">
        <v>5379</v>
      </c>
      <c r="E1532" s="78">
        <v>6.5</v>
      </c>
      <c r="F1532" s="77">
        <v>6</v>
      </c>
      <c r="G1532" s="77">
        <v>6.39</v>
      </c>
      <c r="H1532" s="91">
        <f>(G1532-E1532)/E1532</f>
        <v>-1.6923076923076971E-2</v>
      </c>
      <c r="I1532" s="77">
        <f>(F1532-E1532)</f>
        <v>-0.5</v>
      </c>
      <c r="J1532" s="77">
        <f>G1532-E1532</f>
        <v>-0.11000000000000032</v>
      </c>
      <c r="K1532" s="80">
        <v>1</v>
      </c>
      <c r="M1532" s="58" t="str">
        <f t="shared" si="208"/>
        <v>China Commercial Credit</v>
      </c>
    </row>
    <row r="1533" spans="1:13">
      <c r="A1533" s="137">
        <v>41499</v>
      </c>
      <c r="B1533" s="73" t="s">
        <v>5380</v>
      </c>
      <c r="C1533" s="160" t="s">
        <v>5381</v>
      </c>
      <c r="D1533" s="73" t="s">
        <v>5382</v>
      </c>
      <c r="E1533" s="78">
        <v>8.5</v>
      </c>
      <c r="F1533" s="77">
        <v>8.09</v>
      </c>
      <c r="G1533" s="77">
        <v>8.4499999999999993</v>
      </c>
      <c r="H1533" s="91">
        <f>(G1533-E1533)/E1533</f>
        <v>-5.8823529411765538E-3</v>
      </c>
      <c r="I1533" s="77">
        <f>(F1533-E1533)</f>
        <v>-0.41000000000000014</v>
      </c>
      <c r="J1533" s="77">
        <f>G1533-E1533</f>
        <v>-5.0000000000000711E-2</v>
      </c>
      <c r="K1533" s="80">
        <v>1</v>
      </c>
      <c r="M1533" s="58" t="str">
        <f t="shared" si="208"/>
        <v>Independence Realty Trust</v>
      </c>
    </row>
    <row r="1534" spans="1:13">
      <c r="A1534" s="137">
        <v>41500</v>
      </c>
      <c r="B1534" s="73" t="s">
        <v>5368</v>
      </c>
      <c r="C1534" s="160" t="s">
        <v>5369</v>
      </c>
      <c r="D1534" s="126" t="s">
        <v>5370</v>
      </c>
      <c r="E1534" s="78">
        <v>23</v>
      </c>
      <c r="F1534" s="77">
        <v>25.25</v>
      </c>
      <c r="G1534" s="77">
        <v>25.15</v>
      </c>
      <c r="H1534" s="91">
        <f>(G1534-E1534)/E1534</f>
        <v>9.347826086956515E-2</v>
      </c>
      <c r="I1534" s="77">
        <f>(F1534-E1534)</f>
        <v>2.25</v>
      </c>
      <c r="J1534" s="77">
        <f>G1534-E1534</f>
        <v>2.1499999999999986</v>
      </c>
      <c r="K1534" s="80">
        <v>3</v>
      </c>
      <c r="M1534" s="58" t="str">
        <f t="shared" si="208"/>
        <v>Envision Healthcare Holdings</v>
      </c>
    </row>
    <row r="1535" spans="1:13">
      <c r="A1535" s="137">
        <v>41501</v>
      </c>
      <c r="B1535" s="131" t="s">
        <v>5371</v>
      </c>
      <c r="C1535" s="160" t="s">
        <v>5372</v>
      </c>
      <c r="D1535" s="138" t="s">
        <v>5373</v>
      </c>
      <c r="E1535" s="78">
        <v>12.5</v>
      </c>
      <c r="F1535" s="77">
        <v>12.25</v>
      </c>
      <c r="G1535" s="77">
        <v>13.06</v>
      </c>
      <c r="H1535" s="91">
        <f>(G1535-E1535)/E1535</f>
        <v>4.4800000000000041E-2</v>
      </c>
      <c r="I1535" s="77">
        <f>(F1535-E1535)</f>
        <v>-0.25</v>
      </c>
      <c r="J1535" s="77">
        <f>G1535-E1535</f>
        <v>0.5600000000000005</v>
      </c>
      <c r="K1535" s="80">
        <v>1</v>
      </c>
      <c r="M1535" s="58" t="str">
        <f t="shared" si="208"/>
        <v>Third Point Reinsurance</v>
      </c>
    </row>
    <row r="1536" spans="1:13">
      <c r="A1536" s="137">
        <v>41508</v>
      </c>
      <c r="B1536" s="73" t="s">
        <v>5374</v>
      </c>
      <c r="C1536" s="160" t="s">
        <v>5375</v>
      </c>
      <c r="D1536" s="138" t="s">
        <v>5376</v>
      </c>
      <c r="E1536" s="78">
        <v>4</v>
      </c>
      <c r="F1536" s="77">
        <v>5</v>
      </c>
      <c r="G1536" s="77">
        <v>4.7</v>
      </c>
      <c r="H1536" s="91">
        <f>(G1536-E1536)/E1536</f>
        <v>0.17500000000000004</v>
      </c>
      <c r="I1536" s="77">
        <f>(F1536-E1536)</f>
        <v>1</v>
      </c>
      <c r="J1536" s="77">
        <f>G1536-E1536</f>
        <v>0.70000000000000018</v>
      </c>
      <c r="K1536" s="80">
        <v>1</v>
      </c>
      <c r="M1536" s="58" t="str">
        <f t="shared" si="208"/>
        <v>Regado Biosciences</v>
      </c>
    </row>
    <row r="1537" spans="1:35">
      <c r="A1537" s="137">
        <v>41530</v>
      </c>
      <c r="B1537" s="73" t="s">
        <v>5405</v>
      </c>
      <c r="C1537" s="160" t="s">
        <v>5406</v>
      </c>
      <c r="D1537" s="126" t="s">
        <v>446</v>
      </c>
      <c r="E1537" s="78">
        <v>19</v>
      </c>
      <c r="F1537" s="77">
        <v>18.25</v>
      </c>
      <c r="G1537" s="77">
        <v>18</v>
      </c>
      <c r="H1537" s="91">
        <f t="shared" ref="H1537:H1554" si="221">(G1537-E1537)/E1537</f>
        <v>-5.2631578947368418E-2</v>
      </c>
      <c r="I1537" s="77">
        <f t="shared" ref="I1537:I1554" si="222">(F1537-E1537)</f>
        <v>-0.75</v>
      </c>
      <c r="J1537" s="77">
        <f t="shared" ref="J1537:J1554" si="223">G1537-E1537</f>
        <v>-1</v>
      </c>
      <c r="K1537" s="80">
        <v>2</v>
      </c>
      <c r="L1537" s="81" t="s">
        <v>3006</v>
      </c>
      <c r="M1537" s="58" t="str">
        <f t="shared" si="208"/>
        <v>OCI Resources LP</v>
      </c>
    </row>
    <row r="1538" spans="1:35">
      <c r="A1538" s="137">
        <v>41534</v>
      </c>
      <c r="B1538" s="73" t="s">
        <v>5383</v>
      </c>
      <c r="C1538" s="160" t="s">
        <v>3049</v>
      </c>
      <c r="D1538" s="73" t="s">
        <v>2329</v>
      </c>
      <c r="E1538" s="78">
        <v>10</v>
      </c>
      <c r="F1538" s="77">
        <v>10</v>
      </c>
      <c r="G1538" s="77">
        <v>10</v>
      </c>
      <c r="H1538" s="91">
        <f t="shared" si="221"/>
        <v>0</v>
      </c>
      <c r="I1538" s="77">
        <f t="shared" si="222"/>
        <v>0</v>
      </c>
      <c r="J1538" s="77">
        <f t="shared" si="223"/>
        <v>0</v>
      </c>
      <c r="K1538" s="80">
        <v>1</v>
      </c>
      <c r="M1538" s="58" t="str">
        <f t="shared" si="208"/>
        <v>ROI Acquisition Corp. II</v>
      </c>
    </row>
    <row r="1539" spans="1:35" s="1" customFormat="1">
      <c r="A1539" s="137">
        <v>41535</v>
      </c>
      <c r="B1539" s="73" t="s">
        <v>5384</v>
      </c>
      <c r="C1539" s="160" t="s">
        <v>5385</v>
      </c>
      <c r="D1539" s="126" t="s">
        <v>5386</v>
      </c>
      <c r="E1539" s="78">
        <v>26.5</v>
      </c>
      <c r="F1539" s="77">
        <v>42.27</v>
      </c>
      <c r="G1539" s="77">
        <v>53.55</v>
      </c>
      <c r="H1539" s="91">
        <f t="shared" si="221"/>
        <v>1.020754716981132</v>
      </c>
      <c r="I1539" s="77">
        <f t="shared" si="222"/>
        <v>15.770000000000003</v>
      </c>
      <c r="J1539" s="77">
        <f t="shared" si="223"/>
        <v>27.049999999999997</v>
      </c>
      <c r="K1539" s="80">
        <v>3</v>
      </c>
      <c r="L1539" s="81"/>
      <c r="M1539" s="58" t="str">
        <f t="shared" ref="M1539:M1602" si="224">TRIM(B1539)</f>
        <v>Benefitfocus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</row>
    <row r="1540" spans="1:35" s="1" customFormat="1">
      <c r="A1540" s="137">
        <v>41535</v>
      </c>
      <c r="B1540" s="73" t="s">
        <v>5387</v>
      </c>
      <c r="C1540" s="160" t="s">
        <v>5388</v>
      </c>
      <c r="D1540" s="138" t="s">
        <v>4708</v>
      </c>
      <c r="E1540" s="78">
        <v>13</v>
      </c>
      <c r="F1540" s="77">
        <v>16</v>
      </c>
      <c r="G1540" s="77">
        <v>13.08</v>
      </c>
      <c r="H1540" s="91">
        <f t="shared" si="221"/>
        <v>6.153846153846159E-3</v>
      </c>
      <c r="I1540" s="77">
        <f t="shared" si="222"/>
        <v>3</v>
      </c>
      <c r="J1540" s="77">
        <f t="shared" si="223"/>
        <v>8.0000000000000071E-2</v>
      </c>
      <c r="K1540" s="80">
        <v>3</v>
      </c>
      <c r="L1540" s="81"/>
      <c r="M1540" s="58" t="str">
        <f t="shared" si="224"/>
        <v>Five Prime Therapeutics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</row>
    <row r="1541" spans="1:35" s="1" customFormat="1">
      <c r="A1541" s="137">
        <v>41535</v>
      </c>
      <c r="B1541" s="73" t="s">
        <v>5389</v>
      </c>
      <c r="C1541" s="160" t="s">
        <v>5390</v>
      </c>
      <c r="D1541" s="138" t="s">
        <v>5391</v>
      </c>
      <c r="E1541" s="78">
        <v>12</v>
      </c>
      <c r="F1541" s="77">
        <v>12.76</v>
      </c>
      <c r="G1541" s="77">
        <v>14.01</v>
      </c>
      <c r="H1541" s="91">
        <f t="shared" si="221"/>
        <v>0.16749999999999998</v>
      </c>
      <c r="I1541" s="77">
        <f t="shared" si="222"/>
        <v>0.75999999999999979</v>
      </c>
      <c r="J1541" s="77">
        <f t="shared" si="223"/>
        <v>2.0099999999999998</v>
      </c>
      <c r="K1541" s="80">
        <v>1</v>
      </c>
      <c r="L1541" s="81" t="s">
        <v>3006</v>
      </c>
      <c r="M1541" s="58" t="str">
        <f t="shared" si="224"/>
        <v>Volaris Aviation Holding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</row>
    <row r="1542" spans="1:35" s="1" customFormat="1">
      <c r="A1542" s="137">
        <v>41536</v>
      </c>
      <c r="B1542" s="73" t="s">
        <v>5392</v>
      </c>
      <c r="C1542" s="160" t="s">
        <v>5393</v>
      </c>
      <c r="D1542" s="73" t="s">
        <v>5205</v>
      </c>
      <c r="E1542" s="78">
        <v>15</v>
      </c>
      <c r="F1542" s="77">
        <v>18.86</v>
      </c>
      <c r="G1542" s="77">
        <v>19.989999999999998</v>
      </c>
      <c r="H1542" s="91">
        <f t="shared" si="221"/>
        <v>0.33266666666666656</v>
      </c>
      <c r="I1542" s="77">
        <f t="shared" si="222"/>
        <v>3.8599999999999994</v>
      </c>
      <c r="J1542" s="77">
        <f t="shared" si="223"/>
        <v>4.9899999999999984</v>
      </c>
      <c r="K1542" s="80">
        <v>3</v>
      </c>
      <c r="L1542" s="81"/>
      <c r="M1542" s="58" t="str">
        <f t="shared" si="224"/>
        <v>Acceleron Pharma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</row>
    <row r="1543" spans="1:35">
      <c r="A1543" s="137">
        <v>41537</v>
      </c>
      <c r="B1543" s="73" t="s">
        <v>5394</v>
      </c>
      <c r="C1543" s="160" t="s">
        <v>5395</v>
      </c>
      <c r="D1543" s="126" t="s">
        <v>5396</v>
      </c>
      <c r="E1543" s="78">
        <v>15</v>
      </c>
      <c r="F1543" s="77">
        <v>15</v>
      </c>
      <c r="G1543" s="77">
        <v>14.09</v>
      </c>
      <c r="H1543" s="91">
        <f t="shared" si="221"/>
        <v>-6.0666666666666674E-2</v>
      </c>
      <c r="I1543" s="77">
        <f t="shared" si="222"/>
        <v>0</v>
      </c>
      <c r="J1543" s="77">
        <f t="shared" si="223"/>
        <v>-0.91000000000000014</v>
      </c>
      <c r="K1543" s="80">
        <v>2</v>
      </c>
      <c r="L1543" s="81" t="s">
        <v>3006</v>
      </c>
      <c r="M1543" s="58" t="str">
        <f t="shared" si="224"/>
        <v>BIND Therapeutics</v>
      </c>
    </row>
    <row r="1544" spans="1:35">
      <c r="A1544" s="137">
        <v>41537</v>
      </c>
      <c r="B1544" s="73" t="s">
        <v>5397</v>
      </c>
      <c r="C1544" s="160" t="s">
        <v>5398</v>
      </c>
      <c r="D1544" s="126" t="s">
        <v>5399</v>
      </c>
      <c r="E1544" s="78">
        <v>14</v>
      </c>
      <c r="F1544" s="77">
        <v>15.25</v>
      </c>
      <c r="G1544" s="77">
        <v>14.5</v>
      </c>
      <c r="H1544" s="91">
        <f t="shared" si="221"/>
        <v>3.5714285714285712E-2</v>
      </c>
      <c r="I1544" s="77">
        <f t="shared" si="222"/>
        <v>1.25</v>
      </c>
      <c r="J1544" s="77">
        <f t="shared" si="223"/>
        <v>0.5</v>
      </c>
      <c r="K1544" s="80">
        <v>1</v>
      </c>
      <c r="M1544" s="58" t="str">
        <f t="shared" si="224"/>
        <v>ClubCorp Holdings</v>
      </c>
    </row>
    <row r="1545" spans="1:35">
      <c r="A1545" s="137">
        <v>41537</v>
      </c>
      <c r="B1545" s="73" t="s">
        <v>5400</v>
      </c>
      <c r="C1545" s="160" t="s">
        <v>5401</v>
      </c>
      <c r="D1545" s="126" t="s">
        <v>5402</v>
      </c>
      <c r="E1545" s="78">
        <v>20</v>
      </c>
      <c r="F1545" s="77">
        <v>40.299999999999997</v>
      </c>
      <c r="G1545" s="77">
        <v>36</v>
      </c>
      <c r="H1545" s="91">
        <f t="shared" si="221"/>
        <v>0.8</v>
      </c>
      <c r="I1545" s="77">
        <f t="shared" si="222"/>
        <v>20.299999999999997</v>
      </c>
      <c r="J1545" s="77">
        <f t="shared" si="223"/>
        <v>16</v>
      </c>
      <c r="K1545" s="80">
        <v>3</v>
      </c>
      <c r="M1545" s="58" t="str">
        <f t="shared" si="224"/>
        <v>FireEye</v>
      </c>
    </row>
    <row r="1546" spans="1:35" s="1" customFormat="1">
      <c r="A1546" s="137">
        <v>41537</v>
      </c>
      <c r="B1546" s="73" t="s">
        <v>5403</v>
      </c>
      <c r="C1546" s="160" t="s">
        <v>5404</v>
      </c>
      <c r="D1546" s="126" t="s">
        <v>4195</v>
      </c>
      <c r="E1546" s="78">
        <v>29</v>
      </c>
      <c r="F1546" s="77">
        <v>59.95</v>
      </c>
      <c r="G1546" s="77">
        <v>56.1</v>
      </c>
      <c r="H1546" s="91">
        <f t="shared" si="221"/>
        <v>0.93448275862068975</v>
      </c>
      <c r="I1546" s="77">
        <f t="shared" si="222"/>
        <v>30.950000000000003</v>
      </c>
      <c r="J1546" s="77">
        <f t="shared" si="223"/>
        <v>27.1</v>
      </c>
      <c r="K1546" s="80">
        <v>3</v>
      </c>
      <c r="L1546" s="81"/>
      <c r="M1546" s="58" t="str">
        <f t="shared" si="224"/>
        <v>Rocket Fuel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</row>
    <row r="1547" spans="1:35" s="1" customFormat="1">
      <c r="A1547" s="137">
        <v>41542</v>
      </c>
      <c r="B1547" s="142" t="s">
        <v>5407</v>
      </c>
      <c r="C1547" s="160" t="s">
        <v>5408</v>
      </c>
      <c r="D1547" s="73" t="s">
        <v>5409</v>
      </c>
      <c r="E1547" s="78">
        <v>20</v>
      </c>
      <c r="F1547" s="77">
        <v>19.149999999999999</v>
      </c>
      <c r="G1547" s="77">
        <v>18.8</v>
      </c>
      <c r="H1547" s="91">
        <f t="shared" si="221"/>
        <v>-5.9999999999999963E-2</v>
      </c>
      <c r="I1547" s="77">
        <f t="shared" si="222"/>
        <v>-0.85000000000000142</v>
      </c>
      <c r="J1547" s="77">
        <f t="shared" si="223"/>
        <v>-1.1999999999999993</v>
      </c>
      <c r="K1547" s="80">
        <v>1</v>
      </c>
      <c r="L1547" s="81"/>
      <c r="M1547" s="58" t="str">
        <f t="shared" si="224"/>
        <v>Capitala Finance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</row>
    <row r="1548" spans="1:35" s="1" customFormat="1">
      <c r="A1548" s="137">
        <v>41542</v>
      </c>
      <c r="B1548" s="73" t="s">
        <v>5410</v>
      </c>
      <c r="C1548" s="160" t="s">
        <v>477</v>
      </c>
      <c r="D1548" s="126" t="s">
        <v>5309</v>
      </c>
      <c r="E1548" s="78">
        <v>12</v>
      </c>
      <c r="F1548" s="77">
        <v>11.15</v>
      </c>
      <c r="G1548" s="77">
        <v>11.74</v>
      </c>
      <c r="H1548" s="91">
        <f t="shared" si="221"/>
        <v>-2.166666666666665E-2</v>
      </c>
      <c r="I1548" s="77">
        <f t="shared" si="222"/>
        <v>-0.84999999999999964</v>
      </c>
      <c r="J1548" s="77">
        <f t="shared" si="223"/>
        <v>-0.25999999999999979</v>
      </c>
      <c r="K1548" s="80">
        <v>1</v>
      </c>
      <c r="L1548" s="81"/>
      <c r="M1548" s="58" t="str">
        <f t="shared" si="224"/>
        <v>Evoke Pharma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</row>
    <row r="1549" spans="1:35" s="1" customFormat="1">
      <c r="A1549" s="137">
        <v>41542</v>
      </c>
      <c r="B1549" s="73" t="s">
        <v>5411</v>
      </c>
      <c r="C1549" s="160" t="s">
        <v>5412</v>
      </c>
      <c r="D1549" s="126" t="s">
        <v>2058</v>
      </c>
      <c r="E1549" s="78">
        <v>18</v>
      </c>
      <c r="F1549" s="77">
        <v>31.5</v>
      </c>
      <c r="G1549" s="77">
        <v>35.35</v>
      </c>
      <c r="H1549" s="91">
        <f t="shared" si="221"/>
        <v>0.96388888888888902</v>
      </c>
      <c r="I1549" s="77">
        <f t="shared" si="222"/>
        <v>13.5</v>
      </c>
      <c r="J1549" s="77">
        <f t="shared" si="223"/>
        <v>17.350000000000001</v>
      </c>
      <c r="K1549" s="80">
        <v>3</v>
      </c>
      <c r="L1549" s="81"/>
      <c r="M1549" s="58" t="str">
        <f t="shared" si="224"/>
        <v>Foundation Medicine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</row>
    <row r="1550" spans="1:35" s="1" customFormat="1">
      <c r="A1550" s="137">
        <v>41542</v>
      </c>
      <c r="B1550" s="73" t="s">
        <v>5413</v>
      </c>
      <c r="C1550" s="160" t="s">
        <v>5414</v>
      </c>
      <c r="D1550" s="126" t="s">
        <v>5415</v>
      </c>
      <c r="E1550" s="78">
        <v>22</v>
      </c>
      <c r="F1550" s="77">
        <v>23.06</v>
      </c>
      <c r="G1550" s="77">
        <v>26.3</v>
      </c>
      <c r="H1550" s="91">
        <f t="shared" si="221"/>
        <v>0.19545454545454549</v>
      </c>
      <c r="I1550" s="77">
        <f t="shared" si="222"/>
        <v>1.0599999999999987</v>
      </c>
      <c r="J1550" s="77">
        <f t="shared" si="223"/>
        <v>4.3000000000000007</v>
      </c>
      <c r="K1550" s="80">
        <v>3</v>
      </c>
      <c r="L1550" s="81"/>
      <c r="M1550" s="58" t="str">
        <f t="shared" si="224"/>
        <v>Ophthotech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</row>
    <row r="1551" spans="1:35" s="1" customFormat="1">
      <c r="A1551" s="137">
        <v>41543</v>
      </c>
      <c r="B1551" s="143" t="s">
        <v>5416</v>
      </c>
      <c r="C1551" s="160" t="s">
        <v>5417</v>
      </c>
      <c r="D1551" s="126" t="s">
        <v>5418</v>
      </c>
      <c r="E1551" s="78">
        <v>10</v>
      </c>
      <c r="F1551" s="77">
        <v>10</v>
      </c>
      <c r="G1551" s="77">
        <v>9.9600000000000009</v>
      </c>
      <c r="H1551" s="91">
        <f t="shared" si="221"/>
        <v>-3.9999999999999151E-3</v>
      </c>
      <c r="I1551" s="77">
        <f t="shared" si="222"/>
        <v>0</v>
      </c>
      <c r="J1551" s="77">
        <f t="shared" si="223"/>
        <v>-3.9999999999999147E-2</v>
      </c>
      <c r="K1551" s="80">
        <v>1</v>
      </c>
      <c r="L1551" s="81"/>
      <c r="M1551" s="58" t="str">
        <f t="shared" si="224"/>
        <v>Applied Optoelectronics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</row>
    <row r="1552" spans="1:35" s="1" customFormat="1">
      <c r="A1552" s="137">
        <v>41543</v>
      </c>
      <c r="B1552" s="142" t="s">
        <v>5419</v>
      </c>
      <c r="C1552" s="160" t="s">
        <v>5420</v>
      </c>
      <c r="D1552" s="138" t="s">
        <v>5421</v>
      </c>
      <c r="E1552" s="78">
        <v>10</v>
      </c>
      <c r="F1552" s="77">
        <v>12.6</v>
      </c>
      <c r="G1552" s="77">
        <v>12.31</v>
      </c>
      <c r="H1552" s="91">
        <f t="shared" si="221"/>
        <v>0.23100000000000004</v>
      </c>
      <c r="I1552" s="77">
        <f t="shared" si="222"/>
        <v>2.5999999999999996</v>
      </c>
      <c r="J1552" s="77">
        <f t="shared" si="223"/>
        <v>2.3100000000000005</v>
      </c>
      <c r="K1552" s="80">
        <v>2</v>
      </c>
      <c r="L1552" s="81"/>
      <c r="M1552" s="58" t="str">
        <f t="shared" si="224"/>
        <v>Covisint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</row>
    <row r="1553" spans="1:35" s="1" customFormat="1">
      <c r="A1553" s="137">
        <v>41543</v>
      </c>
      <c r="B1553" s="73" t="s">
        <v>5422</v>
      </c>
      <c r="C1553" s="160" t="s">
        <v>5423</v>
      </c>
      <c r="D1553" s="126" t="s">
        <v>5424</v>
      </c>
      <c r="E1553" s="78">
        <v>10</v>
      </c>
      <c r="F1553" s="77">
        <v>10</v>
      </c>
      <c r="G1553" s="77">
        <v>12.8</v>
      </c>
      <c r="H1553" s="91">
        <f t="shared" si="221"/>
        <v>0.28000000000000008</v>
      </c>
      <c r="I1553" s="77">
        <f t="shared" si="222"/>
        <v>0</v>
      </c>
      <c r="J1553" s="77">
        <f t="shared" si="223"/>
        <v>2.8000000000000007</v>
      </c>
      <c r="K1553" s="80">
        <v>1</v>
      </c>
      <c r="L1553" s="81"/>
      <c r="M1553" s="58" t="str">
        <f t="shared" si="224"/>
        <v>Montage Technology Group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</row>
    <row r="1554" spans="1:35" s="1" customFormat="1">
      <c r="A1554" s="137">
        <v>41543</v>
      </c>
      <c r="B1554" s="73" t="s">
        <v>5425</v>
      </c>
      <c r="C1554" s="160" t="s">
        <v>5426</v>
      </c>
      <c r="D1554" s="138" t="s">
        <v>5427</v>
      </c>
      <c r="E1554" s="78">
        <v>27</v>
      </c>
      <c r="F1554" s="77">
        <v>31</v>
      </c>
      <c r="G1554" s="77">
        <v>30.65</v>
      </c>
      <c r="H1554" s="91">
        <f t="shared" si="221"/>
        <v>0.13518518518518513</v>
      </c>
      <c r="I1554" s="77">
        <f t="shared" si="222"/>
        <v>4</v>
      </c>
      <c r="J1554" s="77">
        <f t="shared" si="223"/>
        <v>3.6499999999999986</v>
      </c>
      <c r="K1554" s="80">
        <v>3</v>
      </c>
      <c r="L1554" s="81"/>
      <c r="M1554" s="58" t="str">
        <f t="shared" si="224"/>
        <v>Premier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</row>
    <row r="1555" spans="1:35" s="1" customFormat="1">
      <c r="A1555" s="137">
        <v>41544</v>
      </c>
      <c r="B1555" s="143" t="s">
        <v>5428</v>
      </c>
      <c r="C1555" s="160" t="s">
        <v>5429</v>
      </c>
      <c r="D1555" s="126" t="s">
        <v>5430</v>
      </c>
      <c r="E1555" s="78">
        <v>14</v>
      </c>
      <c r="F1555" s="77">
        <v>14.25</v>
      </c>
      <c r="G1555" s="77">
        <v>18.16</v>
      </c>
      <c r="H1555" s="91">
        <f>(G1555-E1555)/E1555</f>
        <v>0.29714285714285715</v>
      </c>
      <c r="I1555" s="77">
        <f>(F1555-E1555)</f>
        <v>0.25</v>
      </c>
      <c r="J1555" s="77">
        <f>G1555-E1555</f>
        <v>4.16</v>
      </c>
      <c r="K1555" s="80">
        <v>1</v>
      </c>
      <c r="L1555" s="81"/>
      <c r="M1555" s="58" t="str">
        <f t="shared" si="224"/>
        <v>Enzymotec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</row>
    <row r="1556" spans="1:35" s="1" customFormat="1">
      <c r="A1556" s="137">
        <v>41544</v>
      </c>
      <c r="B1556" s="73" t="s">
        <v>5431</v>
      </c>
      <c r="C1556" s="160" t="s">
        <v>5432</v>
      </c>
      <c r="D1556" s="138" t="s">
        <v>5433</v>
      </c>
      <c r="E1556" s="78">
        <v>22</v>
      </c>
      <c r="F1556" s="77">
        <v>24.1</v>
      </c>
      <c r="G1556" s="77">
        <v>23.27</v>
      </c>
      <c r="H1556" s="91">
        <f>(G1556-E1556)/E1556</f>
        <v>5.772727272727271E-2</v>
      </c>
      <c r="I1556" s="77">
        <f>(F1556-E1556)</f>
        <v>2.1000000000000014</v>
      </c>
      <c r="J1556" s="77">
        <f>G1556-E1556</f>
        <v>1.2699999999999996</v>
      </c>
      <c r="K1556" s="80">
        <v>2</v>
      </c>
      <c r="L1556" s="81"/>
      <c r="M1556" s="58" t="str">
        <f t="shared" si="224"/>
        <v>Pattern Energy Group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</row>
    <row r="1557" spans="1:35">
      <c r="A1557" s="137">
        <v>41544</v>
      </c>
      <c r="B1557" s="73" t="s">
        <v>5434</v>
      </c>
      <c r="C1557" s="160" t="s">
        <v>5435</v>
      </c>
      <c r="D1557" s="126" t="s">
        <v>5436</v>
      </c>
      <c r="E1557" s="78">
        <v>13</v>
      </c>
      <c r="F1557" s="77">
        <v>17.25</v>
      </c>
      <c r="G1557" s="77">
        <v>18.2</v>
      </c>
      <c r="H1557" s="91">
        <f>(G1557-E1557)/E1557</f>
        <v>0.39999999999999997</v>
      </c>
      <c r="I1557" s="77">
        <f>(F1557-E1557)</f>
        <v>4.25</v>
      </c>
      <c r="J1557" s="77">
        <f>G1557-E1557</f>
        <v>5.1999999999999993</v>
      </c>
      <c r="K1557" s="80">
        <v>3</v>
      </c>
      <c r="M1557" s="58" t="str">
        <f t="shared" si="224"/>
        <v>RingCentral</v>
      </c>
    </row>
    <row r="1558" spans="1:35">
      <c r="A1558" s="137">
        <v>41544</v>
      </c>
      <c r="B1558" s="73" t="s">
        <v>5437</v>
      </c>
      <c r="C1558" s="160" t="s">
        <v>5438</v>
      </c>
      <c r="D1558" s="138" t="s">
        <v>5439</v>
      </c>
      <c r="E1558" s="78">
        <v>9</v>
      </c>
      <c r="F1558" s="77">
        <v>7.5</v>
      </c>
      <c r="G1558" s="77">
        <v>7.02</v>
      </c>
      <c r="H1558" s="91">
        <f>(G1558-E1558)/E1558</f>
        <v>-0.22000000000000006</v>
      </c>
      <c r="I1558" s="77">
        <f>(F1558-E1558)</f>
        <v>-1.5</v>
      </c>
      <c r="J1558" s="77">
        <f>G1558-E1558</f>
        <v>-1.9800000000000004</v>
      </c>
      <c r="K1558" s="80">
        <v>1</v>
      </c>
      <c r="M1558" s="58" t="str">
        <f t="shared" si="224"/>
        <v>Violin Memory</v>
      </c>
    </row>
    <row r="1559" spans="1:35">
      <c r="A1559" s="137">
        <v>41548</v>
      </c>
      <c r="B1559" s="141" t="s">
        <v>5440</v>
      </c>
      <c r="C1559" s="160" t="s">
        <v>5441</v>
      </c>
      <c r="D1559" s="126" t="s">
        <v>5376</v>
      </c>
      <c r="E1559" s="78">
        <v>6</v>
      </c>
      <c r="F1559" s="77">
        <v>6.56</v>
      </c>
      <c r="G1559" s="77">
        <v>6.62</v>
      </c>
      <c r="H1559" s="91">
        <f t="shared" ref="H1559:H1590" si="225">(G1559-E1559)/E1559</f>
        <v>0.10333333333333335</v>
      </c>
      <c r="I1559" s="77">
        <f t="shared" ref="I1559:I1590" si="226">(F1559-E1559)</f>
        <v>0.55999999999999961</v>
      </c>
      <c r="J1559" s="77">
        <f t="shared" ref="J1559:J1590" si="227">G1559-E1559</f>
        <v>0.62000000000000011</v>
      </c>
      <c r="K1559" s="80">
        <v>1</v>
      </c>
      <c r="M1559" s="58" t="str">
        <f t="shared" si="224"/>
        <v>Fate Therapeutics</v>
      </c>
    </row>
    <row r="1560" spans="1:35">
      <c r="A1560" s="137">
        <v>41549</v>
      </c>
      <c r="B1560" s="73" t="s">
        <v>5442</v>
      </c>
      <c r="C1560" s="160" t="s">
        <v>5443</v>
      </c>
      <c r="D1560" s="138" t="s">
        <v>5444</v>
      </c>
      <c r="E1560" s="78">
        <v>17</v>
      </c>
      <c r="F1560" s="77">
        <v>23.05</v>
      </c>
      <c r="G1560" s="77">
        <v>25.01</v>
      </c>
      <c r="H1560" s="91">
        <f t="shared" si="225"/>
        <v>0.47117647058823536</v>
      </c>
      <c r="I1560" s="77">
        <f t="shared" si="226"/>
        <v>6.0500000000000007</v>
      </c>
      <c r="J1560" s="77">
        <f t="shared" si="227"/>
        <v>8.0100000000000016</v>
      </c>
      <c r="K1560" s="80">
        <v>2</v>
      </c>
      <c r="M1560" s="58" t="str">
        <f t="shared" si="224"/>
        <v>Burlington Holdings</v>
      </c>
    </row>
    <row r="1561" spans="1:35">
      <c r="A1561" s="137">
        <v>41549</v>
      </c>
      <c r="B1561" s="73" t="s">
        <v>5445</v>
      </c>
      <c r="C1561" s="160" t="s">
        <v>5446</v>
      </c>
      <c r="D1561" s="126" t="s">
        <v>5447</v>
      </c>
      <c r="E1561" s="78">
        <v>13</v>
      </c>
      <c r="F1561" s="77">
        <v>13.05</v>
      </c>
      <c r="G1561" s="77">
        <v>13.1</v>
      </c>
      <c r="H1561" s="91">
        <f t="shared" si="225"/>
        <v>7.692307692307665E-3</v>
      </c>
      <c r="I1561" s="77">
        <f t="shared" si="226"/>
        <v>5.0000000000000711E-2</v>
      </c>
      <c r="J1561" s="77">
        <f t="shared" si="227"/>
        <v>9.9999999999999645E-2</v>
      </c>
      <c r="K1561" s="80">
        <v>1</v>
      </c>
      <c r="M1561" s="58" t="str">
        <f t="shared" si="224"/>
        <v>Empire State Realty Trust</v>
      </c>
    </row>
    <row r="1562" spans="1:35">
      <c r="A1562" s="137">
        <v>41549</v>
      </c>
      <c r="B1562" s="73" t="s">
        <v>5448</v>
      </c>
      <c r="C1562" s="160" t="s">
        <v>5449</v>
      </c>
      <c r="D1562" s="126" t="s">
        <v>5450</v>
      </c>
      <c r="E1562" s="78">
        <v>22</v>
      </c>
      <c r="F1562" s="77">
        <v>26.25</v>
      </c>
      <c r="G1562" s="77">
        <v>27</v>
      </c>
      <c r="H1562" s="91">
        <f t="shared" si="225"/>
        <v>0.22727272727272727</v>
      </c>
      <c r="I1562" s="77">
        <f t="shared" si="226"/>
        <v>4.25</v>
      </c>
      <c r="J1562" s="77">
        <f t="shared" si="227"/>
        <v>5</v>
      </c>
      <c r="K1562" s="80">
        <v>3</v>
      </c>
      <c r="M1562" s="58" t="str">
        <f t="shared" si="224"/>
        <v>RE/MAX Holdings</v>
      </c>
    </row>
    <row r="1563" spans="1:35" s="52" customFormat="1">
      <c r="A1563" s="137">
        <v>41550</v>
      </c>
      <c r="B1563" s="73" t="s">
        <v>5451</v>
      </c>
      <c r="C1563" s="160" t="s">
        <v>5452</v>
      </c>
      <c r="D1563" s="138" t="s">
        <v>5453</v>
      </c>
      <c r="E1563" s="78">
        <v>20</v>
      </c>
      <c r="F1563" s="77">
        <v>18.5</v>
      </c>
      <c r="G1563" s="77">
        <v>18.48</v>
      </c>
      <c r="H1563" s="91">
        <f t="shared" si="225"/>
        <v>-7.5999999999999984E-2</v>
      </c>
      <c r="I1563" s="77">
        <f t="shared" si="226"/>
        <v>-1.5</v>
      </c>
      <c r="J1563" s="77">
        <f t="shared" si="227"/>
        <v>-1.5199999999999996</v>
      </c>
      <c r="K1563" s="80">
        <v>1</v>
      </c>
      <c r="L1563" s="81"/>
      <c r="M1563" s="58" t="str">
        <f t="shared" si="224"/>
        <v>Cherry Hill Mortgage Investment</v>
      </c>
      <c r="N1563" s="54"/>
      <c r="O1563" s="54"/>
      <c r="P1563" s="54"/>
      <c r="Q1563" s="54"/>
      <c r="R1563" s="54"/>
      <c r="S1563" s="54"/>
      <c r="T1563" s="54"/>
      <c r="U1563" s="54"/>
      <c r="V1563" s="54"/>
      <c r="W1563" s="54"/>
      <c r="X1563" s="54"/>
      <c r="Y1563" s="54"/>
      <c r="Z1563" s="54"/>
      <c r="AA1563" s="54"/>
      <c r="AB1563" s="54"/>
      <c r="AC1563" s="54"/>
      <c r="AD1563" s="54"/>
      <c r="AE1563" s="54"/>
      <c r="AF1563" s="54"/>
      <c r="AG1563" s="54"/>
      <c r="AH1563" s="54"/>
      <c r="AI1563" s="54"/>
    </row>
    <row r="1564" spans="1:35" s="52" customFormat="1">
      <c r="A1564" s="137">
        <v>41550</v>
      </c>
      <c r="B1564" s="73" t="s">
        <v>5454</v>
      </c>
      <c r="C1564" s="160" t="s">
        <v>5455</v>
      </c>
      <c r="D1564" s="126" t="s">
        <v>5456</v>
      </c>
      <c r="E1564" s="78">
        <v>18</v>
      </c>
      <c r="F1564" s="77">
        <v>17.25</v>
      </c>
      <c r="G1564" s="77">
        <v>18.8</v>
      </c>
      <c r="H1564" s="91">
        <f t="shared" si="225"/>
        <v>4.4444444444444481E-2</v>
      </c>
      <c r="I1564" s="77">
        <f t="shared" si="226"/>
        <v>-0.75</v>
      </c>
      <c r="J1564" s="77">
        <f t="shared" si="227"/>
        <v>0.80000000000000071</v>
      </c>
      <c r="K1564" s="80">
        <v>1</v>
      </c>
      <c r="L1564" s="81"/>
      <c r="M1564" s="58" t="str">
        <f t="shared" si="224"/>
        <v>OCI Partners LP</v>
      </c>
      <c r="N1564" s="54"/>
      <c r="O1564" s="54"/>
      <c r="P1564" s="54"/>
      <c r="Q1564" s="54"/>
      <c r="R1564" s="54"/>
      <c r="S1564" s="54"/>
      <c r="T1564" s="54"/>
      <c r="U1564" s="54"/>
      <c r="V1564" s="54"/>
      <c r="W1564" s="54"/>
      <c r="X1564" s="54"/>
      <c r="Y1564" s="54"/>
      <c r="Z1564" s="54"/>
      <c r="AA1564" s="54"/>
      <c r="AB1564" s="54"/>
      <c r="AC1564" s="54"/>
      <c r="AD1564" s="54"/>
      <c r="AE1564" s="54"/>
      <c r="AF1564" s="54"/>
      <c r="AG1564" s="54"/>
      <c r="AH1564" s="54"/>
      <c r="AI1564" s="54"/>
    </row>
    <row r="1565" spans="1:35" s="52" customFormat="1">
      <c r="A1565" s="137">
        <v>41550</v>
      </c>
      <c r="B1565" s="73" t="s">
        <v>5457</v>
      </c>
      <c r="C1565" s="160" t="s">
        <v>5458</v>
      </c>
      <c r="D1565" s="126" t="s">
        <v>4714</v>
      </c>
      <c r="E1565" s="78">
        <v>14</v>
      </c>
      <c r="F1565" s="77">
        <v>28.75</v>
      </c>
      <c r="G1565" s="77">
        <v>30.44</v>
      </c>
      <c r="H1565" s="91">
        <f t="shared" si="225"/>
        <v>1.1742857142857144</v>
      </c>
      <c r="I1565" s="77">
        <f t="shared" si="226"/>
        <v>14.75</v>
      </c>
      <c r="J1565" s="77">
        <f t="shared" si="227"/>
        <v>16.440000000000001</v>
      </c>
      <c r="K1565" s="80">
        <v>3</v>
      </c>
      <c r="L1565" s="81"/>
      <c r="M1565" s="58" t="str">
        <f t="shared" si="224"/>
        <v>Potbelly Corporation</v>
      </c>
      <c r="N1565" s="54"/>
      <c r="O1565" s="54"/>
      <c r="P1565" s="54"/>
      <c r="Q1565" s="54"/>
      <c r="R1565" s="54"/>
      <c r="S1565" s="54"/>
      <c r="T1565" s="54"/>
      <c r="U1565" s="54"/>
      <c r="V1565" s="54"/>
      <c r="W1565" s="54"/>
      <c r="X1565" s="54"/>
      <c r="Y1565" s="54"/>
      <c r="Z1565" s="54"/>
      <c r="AA1565" s="54"/>
      <c r="AB1565" s="54"/>
      <c r="AC1565" s="54"/>
      <c r="AD1565" s="54"/>
      <c r="AE1565" s="54"/>
      <c r="AF1565" s="54"/>
      <c r="AG1565" s="54"/>
      <c r="AH1565" s="54"/>
      <c r="AI1565" s="54"/>
    </row>
    <row r="1566" spans="1:35" s="52" customFormat="1">
      <c r="A1566" s="137">
        <v>41556</v>
      </c>
      <c r="B1566" s="73" t="s">
        <v>5459</v>
      </c>
      <c r="C1566" s="160" t="s">
        <v>5460</v>
      </c>
      <c r="D1566" s="138" t="s">
        <v>5461</v>
      </c>
      <c r="E1566" s="78">
        <v>15</v>
      </c>
      <c r="F1566" s="77">
        <v>18.5</v>
      </c>
      <c r="G1566" s="77">
        <v>19.350000000000001</v>
      </c>
      <c r="H1566" s="91">
        <f t="shared" si="225"/>
        <v>0.29000000000000009</v>
      </c>
      <c r="I1566" s="77">
        <f t="shared" si="226"/>
        <v>3.5</v>
      </c>
      <c r="J1566" s="77">
        <f t="shared" si="227"/>
        <v>4.3500000000000014</v>
      </c>
      <c r="K1566" s="80">
        <v>3</v>
      </c>
      <c r="L1566" s="81"/>
      <c r="M1566" s="58" t="str">
        <f t="shared" si="224"/>
        <v>LDR Holding</v>
      </c>
      <c r="N1566" s="54"/>
      <c r="O1566" s="54"/>
      <c r="P1566" s="54"/>
      <c r="Q1566" s="54"/>
      <c r="R1566" s="54"/>
      <c r="S1566" s="54"/>
      <c r="T1566" s="54"/>
      <c r="U1566" s="54"/>
      <c r="V1566" s="54"/>
      <c r="W1566" s="54"/>
      <c r="X1566" s="54"/>
      <c r="Y1566" s="54"/>
      <c r="Z1566" s="54"/>
      <c r="AA1566" s="54"/>
      <c r="AB1566" s="54"/>
      <c r="AC1566" s="54"/>
      <c r="AD1566" s="54"/>
      <c r="AE1566" s="54"/>
      <c r="AF1566" s="54"/>
      <c r="AG1566" s="54"/>
      <c r="AH1566" s="54"/>
      <c r="AI1566" s="54"/>
    </row>
    <row r="1567" spans="1:35" s="52" customFormat="1">
      <c r="A1567" s="137">
        <v>41556</v>
      </c>
      <c r="B1567" s="73" t="s">
        <v>5462</v>
      </c>
      <c r="C1567" s="160" t="s">
        <v>5463</v>
      </c>
      <c r="D1567" s="126" t="s">
        <v>5464</v>
      </c>
      <c r="E1567" s="78">
        <v>21</v>
      </c>
      <c r="F1567" s="77">
        <v>22.4</v>
      </c>
      <c r="G1567" s="77">
        <v>21</v>
      </c>
      <c r="H1567" s="91">
        <f t="shared" si="225"/>
        <v>0</v>
      </c>
      <c r="I1567" s="77">
        <f t="shared" si="226"/>
        <v>1.3999999999999986</v>
      </c>
      <c r="J1567" s="77">
        <f t="shared" si="227"/>
        <v>0</v>
      </c>
      <c r="K1567" s="80">
        <v>1</v>
      </c>
      <c r="L1567" s="81"/>
      <c r="M1567" s="58" t="str">
        <f t="shared" si="224"/>
        <v>QTS Realty Trust</v>
      </c>
      <c r="N1567" s="54"/>
      <c r="O1567" s="54"/>
      <c r="P1567" s="54"/>
      <c r="Q1567" s="54"/>
      <c r="R1567" s="54"/>
      <c r="S1567" s="54"/>
      <c r="T1567" s="54"/>
      <c r="U1567" s="54"/>
      <c r="V1567" s="54"/>
      <c r="W1567" s="54"/>
      <c r="X1567" s="54"/>
      <c r="Y1567" s="54"/>
      <c r="Z1567" s="54"/>
      <c r="AA1567" s="54"/>
      <c r="AB1567" s="54"/>
      <c r="AC1567" s="54"/>
      <c r="AD1567" s="54"/>
      <c r="AE1567" s="54"/>
      <c r="AF1567" s="54"/>
      <c r="AG1567" s="54"/>
      <c r="AH1567" s="54"/>
      <c r="AI1567" s="54"/>
    </row>
    <row r="1568" spans="1:35" s="1" customFormat="1">
      <c r="A1568" s="137">
        <v>41556</v>
      </c>
      <c r="B1568" s="73" t="s">
        <v>5465</v>
      </c>
      <c r="C1568" s="160" t="s">
        <v>5466</v>
      </c>
      <c r="D1568" s="138" t="s">
        <v>5467</v>
      </c>
      <c r="E1568" s="78">
        <v>13</v>
      </c>
      <c r="F1568" s="77">
        <v>13.03</v>
      </c>
      <c r="G1568" s="77">
        <v>11.89</v>
      </c>
      <c r="H1568" s="91">
        <f t="shared" si="225"/>
        <v>-8.5384615384615337E-2</v>
      </c>
      <c r="I1568" s="77">
        <f t="shared" si="226"/>
        <v>2.9999999999999361E-2</v>
      </c>
      <c r="J1568" s="77">
        <f t="shared" si="227"/>
        <v>-1.1099999999999994</v>
      </c>
      <c r="K1568" s="80">
        <v>3</v>
      </c>
      <c r="L1568" s="81" t="s">
        <v>3006</v>
      </c>
      <c r="M1568" s="58" t="str">
        <f t="shared" si="224"/>
        <v>SFX Entertainment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</row>
    <row r="1569" spans="1:35" s="1" customFormat="1">
      <c r="A1569" s="137">
        <v>41557</v>
      </c>
      <c r="B1569" s="73" t="s">
        <v>5468</v>
      </c>
      <c r="C1569" s="160" t="s">
        <v>5469</v>
      </c>
      <c r="D1569" s="126" t="s">
        <v>5470</v>
      </c>
      <c r="E1569" s="78">
        <v>44</v>
      </c>
      <c r="F1569" s="77">
        <v>54.15</v>
      </c>
      <c r="G1569" s="77">
        <v>52.01</v>
      </c>
      <c r="H1569" s="91">
        <f t="shared" si="225"/>
        <v>0.18204545454545451</v>
      </c>
      <c r="I1569" s="77">
        <f t="shared" si="226"/>
        <v>10.149999999999999</v>
      </c>
      <c r="J1569" s="77">
        <f t="shared" si="227"/>
        <v>8.009999999999998</v>
      </c>
      <c r="K1569" s="80">
        <v>3</v>
      </c>
      <c r="L1569" s="81"/>
      <c r="M1569" s="58" t="str">
        <f t="shared" si="224"/>
        <v>Antero Resources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</row>
    <row r="1570" spans="1:35" s="1" customFormat="1">
      <c r="A1570" s="137">
        <v>41557</v>
      </c>
      <c r="B1570" s="73" t="s">
        <v>5471</v>
      </c>
      <c r="C1570" s="160" t="s">
        <v>5472</v>
      </c>
      <c r="D1570" s="138" t="s">
        <v>5473</v>
      </c>
      <c r="E1570" s="78">
        <v>16</v>
      </c>
      <c r="F1570" s="77">
        <v>24</v>
      </c>
      <c r="G1570" s="77">
        <v>24.99</v>
      </c>
      <c r="H1570" s="91">
        <f t="shared" si="225"/>
        <v>0.5618749999999999</v>
      </c>
      <c r="I1570" s="77">
        <f t="shared" si="226"/>
        <v>8</v>
      </c>
      <c r="J1570" s="77">
        <f t="shared" si="227"/>
        <v>8.9899999999999984</v>
      </c>
      <c r="K1570" s="80">
        <v>3</v>
      </c>
      <c r="L1570" s="81"/>
      <c r="M1570" s="58" t="str">
        <f t="shared" si="224"/>
        <v>MacroGenics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</row>
    <row r="1571" spans="1:35" s="1" customFormat="1">
      <c r="A1571" s="137">
        <v>41557</v>
      </c>
      <c r="B1571" s="73" t="s">
        <v>5474</v>
      </c>
      <c r="C1571" s="160" t="s">
        <v>5475</v>
      </c>
      <c r="D1571" s="138" t="s">
        <v>5476</v>
      </c>
      <c r="E1571" s="78">
        <v>16</v>
      </c>
      <c r="F1571" s="77">
        <v>17.18</v>
      </c>
      <c r="G1571" s="77">
        <v>18.25</v>
      </c>
      <c r="H1571" s="91">
        <f t="shared" si="225"/>
        <v>0.140625</v>
      </c>
      <c r="I1571" s="77">
        <f t="shared" si="226"/>
        <v>1.1799999999999997</v>
      </c>
      <c r="J1571" s="77">
        <f t="shared" si="227"/>
        <v>2.25</v>
      </c>
      <c r="K1571" s="80">
        <v>1</v>
      </c>
      <c r="L1571" s="81"/>
      <c r="M1571" s="58" t="str">
        <f t="shared" si="224"/>
        <v>Stonegate Mortgage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</row>
    <row r="1572" spans="1:35" s="1" customFormat="1">
      <c r="A1572" s="137">
        <v>41557</v>
      </c>
      <c r="B1572" s="73" t="s">
        <v>5477</v>
      </c>
      <c r="C1572" s="160" t="s">
        <v>5478</v>
      </c>
      <c r="D1572" s="138" t="s">
        <v>5479</v>
      </c>
      <c r="E1572" s="78">
        <v>22</v>
      </c>
      <c r="F1572" s="77">
        <v>24</v>
      </c>
      <c r="G1572" s="77">
        <v>24.1</v>
      </c>
      <c r="H1572" s="91">
        <f t="shared" si="225"/>
        <v>9.5454545454545514E-2</v>
      </c>
      <c r="I1572" s="77">
        <f t="shared" si="226"/>
        <v>2</v>
      </c>
      <c r="J1572" s="77">
        <f t="shared" si="227"/>
        <v>2.1000000000000014</v>
      </c>
      <c r="K1572" s="80">
        <v>3</v>
      </c>
      <c r="L1572" s="81"/>
      <c r="M1572" s="58" t="str">
        <f t="shared" si="224"/>
        <v>Western Refining Logistics, LP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</row>
    <row r="1573" spans="1:35">
      <c r="A1573" s="137">
        <v>41563</v>
      </c>
      <c r="B1573" s="141" t="s">
        <v>5480</v>
      </c>
      <c r="C1573" s="160" t="s">
        <v>5481</v>
      </c>
      <c r="D1573" s="126" t="s">
        <v>5482</v>
      </c>
      <c r="E1573" s="78">
        <v>22</v>
      </c>
      <c r="F1573" s="77">
        <v>22.8</v>
      </c>
      <c r="G1573" s="77">
        <v>22</v>
      </c>
      <c r="H1573" s="91">
        <f t="shared" si="225"/>
        <v>0</v>
      </c>
      <c r="I1573" s="77">
        <f t="shared" si="226"/>
        <v>0.80000000000000071</v>
      </c>
      <c r="J1573" s="77">
        <f t="shared" si="227"/>
        <v>0</v>
      </c>
      <c r="K1573" s="80">
        <v>2</v>
      </c>
      <c r="M1573" s="58" t="str">
        <f t="shared" si="224"/>
        <v>Plains GP Holdings, L.P.</v>
      </c>
    </row>
    <row r="1574" spans="1:35">
      <c r="A1574" s="137">
        <v>41563</v>
      </c>
      <c r="B1574" s="73" t="s">
        <v>5483</v>
      </c>
      <c r="C1574" s="160" t="s">
        <v>5484</v>
      </c>
      <c r="D1574" s="126" t="s">
        <v>5485</v>
      </c>
      <c r="E1574" s="78">
        <v>17</v>
      </c>
      <c r="F1574" s="77">
        <v>19.18</v>
      </c>
      <c r="G1574" s="77">
        <v>19.260000000000002</v>
      </c>
      <c r="H1574" s="91">
        <f t="shared" si="225"/>
        <v>0.13294117647058834</v>
      </c>
      <c r="I1574" s="77">
        <f t="shared" si="226"/>
        <v>2.1799999999999997</v>
      </c>
      <c r="J1574" s="77">
        <f t="shared" si="227"/>
        <v>2.2600000000000016</v>
      </c>
      <c r="K1574" s="80">
        <v>2</v>
      </c>
      <c r="M1574" s="58" t="str">
        <f t="shared" si="224"/>
        <v>Springleaf Holdings</v>
      </c>
    </row>
    <row r="1575" spans="1:35">
      <c r="A1575" s="137">
        <v>41563</v>
      </c>
      <c r="B1575" s="73" t="s">
        <v>5486</v>
      </c>
      <c r="C1575" s="160" t="s">
        <v>5487</v>
      </c>
      <c r="D1575" s="138" t="s">
        <v>1756</v>
      </c>
      <c r="E1575" s="78">
        <v>20</v>
      </c>
      <c r="F1575" s="77">
        <v>38.5</v>
      </c>
      <c r="G1575" s="77">
        <v>37.159999999999997</v>
      </c>
      <c r="H1575" s="91">
        <f t="shared" si="225"/>
        <v>0.85799999999999987</v>
      </c>
      <c r="I1575" s="77">
        <f t="shared" si="226"/>
        <v>18.5</v>
      </c>
      <c r="J1575" s="77">
        <f t="shared" si="227"/>
        <v>17.159999999999997</v>
      </c>
      <c r="K1575" s="80">
        <v>3</v>
      </c>
      <c r="M1575" s="58" t="str">
        <f t="shared" si="224"/>
        <v>Veeva Systems</v>
      </c>
    </row>
    <row r="1576" spans="1:35">
      <c r="A1576" s="137">
        <v>41564</v>
      </c>
      <c r="B1576" s="73" t="s">
        <v>5488</v>
      </c>
      <c r="C1576" s="160" t="s">
        <v>5489</v>
      </c>
      <c r="D1576" s="138" t="s">
        <v>5490</v>
      </c>
      <c r="E1576" s="78">
        <v>8.5</v>
      </c>
      <c r="F1576" s="77">
        <v>7</v>
      </c>
      <c r="G1576" s="77">
        <v>8.5500000000000007</v>
      </c>
      <c r="H1576" s="91">
        <f t="shared" si="225"/>
        <v>5.8823529411765538E-3</v>
      </c>
      <c r="I1576" s="77">
        <f t="shared" si="226"/>
        <v>-1.5</v>
      </c>
      <c r="J1576" s="77">
        <f t="shared" si="227"/>
        <v>5.0000000000000711E-2</v>
      </c>
      <c r="K1576" s="80">
        <v>1</v>
      </c>
      <c r="M1576" s="58" t="str">
        <f t="shared" si="224"/>
        <v>ADMA Biologics</v>
      </c>
    </row>
    <row r="1577" spans="1:35">
      <c r="A1577" s="137">
        <v>41565</v>
      </c>
      <c r="B1577" s="73" t="s">
        <v>5491</v>
      </c>
      <c r="C1577" s="306" t="s">
        <v>5492</v>
      </c>
      <c r="D1577" s="136" t="s">
        <v>5493</v>
      </c>
      <c r="E1577" s="78">
        <v>13</v>
      </c>
      <c r="F1577" s="77">
        <v>20</v>
      </c>
      <c r="G1577" s="77">
        <v>28.8</v>
      </c>
      <c r="H1577" s="91">
        <f t="shared" si="225"/>
        <v>1.2153846153846155</v>
      </c>
      <c r="I1577" s="77">
        <f t="shared" si="226"/>
        <v>7</v>
      </c>
      <c r="J1577" s="77">
        <f t="shared" si="227"/>
        <v>15.8</v>
      </c>
      <c r="K1577" s="80">
        <v>3</v>
      </c>
      <c r="M1577" s="58" t="str">
        <f t="shared" si="224"/>
        <v>voxeljet AG</v>
      </c>
    </row>
    <row r="1578" spans="1:35">
      <c r="A1578" s="137">
        <v>41571</v>
      </c>
      <c r="B1578" s="73" t="s">
        <v>5494</v>
      </c>
      <c r="C1578" s="160" t="s">
        <v>5495</v>
      </c>
      <c r="D1578" s="73" t="s">
        <v>5496</v>
      </c>
      <c r="E1578" s="78">
        <v>10</v>
      </c>
      <c r="F1578" s="77">
        <v>10</v>
      </c>
      <c r="G1578" s="77">
        <v>10.01</v>
      </c>
      <c r="H1578" s="91">
        <f t="shared" si="225"/>
        <v>9.9999999999997877E-4</v>
      </c>
      <c r="I1578" s="77">
        <f t="shared" si="226"/>
        <v>0</v>
      </c>
      <c r="J1578" s="77">
        <f t="shared" si="227"/>
        <v>9.9999999999997868E-3</v>
      </c>
      <c r="K1578" s="80">
        <v>1</v>
      </c>
      <c r="L1578" s="91"/>
      <c r="M1578" s="58" t="str">
        <f t="shared" si="224"/>
        <v>Global Defense &amp; National Security Systems</v>
      </c>
    </row>
    <row r="1579" spans="1:35">
      <c r="A1579" s="137">
        <v>41572</v>
      </c>
      <c r="B1579" s="73" t="s">
        <v>5497</v>
      </c>
      <c r="C1579" s="160" t="s">
        <v>5498</v>
      </c>
      <c r="D1579" s="73" t="s">
        <v>5499</v>
      </c>
      <c r="E1579" s="78">
        <v>10</v>
      </c>
      <c r="F1579" s="77">
        <v>10.51</v>
      </c>
      <c r="G1579" s="77">
        <v>10.61</v>
      </c>
      <c r="H1579" s="91">
        <f t="shared" si="225"/>
        <v>6.0999999999999943E-2</v>
      </c>
      <c r="I1579" s="77">
        <f t="shared" si="226"/>
        <v>0.50999999999999979</v>
      </c>
      <c r="J1579" s="77">
        <f t="shared" si="227"/>
        <v>0.60999999999999943</v>
      </c>
      <c r="K1579" s="80">
        <v>1</v>
      </c>
      <c r="L1579" s="134"/>
      <c r="M1579" s="58" t="str">
        <f t="shared" si="224"/>
        <v>Aerie Pharmaceuticals</v>
      </c>
    </row>
    <row r="1580" spans="1:35">
      <c r="A1580" s="137">
        <v>41572</v>
      </c>
      <c r="B1580" s="73" t="s">
        <v>5500</v>
      </c>
      <c r="C1580" s="160" t="s">
        <v>5501</v>
      </c>
      <c r="D1580" s="126" t="s">
        <v>5439</v>
      </c>
      <c r="E1580" s="78">
        <v>15</v>
      </c>
      <c r="F1580" s="77">
        <v>15</v>
      </c>
      <c r="G1580" s="77">
        <v>14.99</v>
      </c>
      <c r="H1580" s="91">
        <f t="shared" si="225"/>
        <v>-6.6666666666665244E-4</v>
      </c>
      <c r="I1580" s="77">
        <f t="shared" si="226"/>
        <v>0</v>
      </c>
      <c r="J1580" s="77">
        <f t="shared" si="227"/>
        <v>-9.9999999999997868E-3</v>
      </c>
      <c r="K1580" s="80">
        <v>1</v>
      </c>
      <c r="L1580" s="134"/>
      <c r="M1580" s="58" t="str">
        <f t="shared" si="224"/>
        <v>CommScope Holding</v>
      </c>
    </row>
    <row r="1581" spans="1:35">
      <c r="A1581" s="137">
        <v>41572</v>
      </c>
      <c r="B1581" s="73" t="s">
        <v>5502</v>
      </c>
      <c r="C1581" s="160" t="s">
        <v>5503</v>
      </c>
      <c r="D1581" s="138" t="s">
        <v>5504</v>
      </c>
      <c r="E1581" s="78">
        <v>12</v>
      </c>
      <c r="F1581" s="77">
        <v>11</v>
      </c>
      <c r="G1581" s="77">
        <v>11.25</v>
      </c>
      <c r="H1581" s="91">
        <f t="shared" si="225"/>
        <v>-6.25E-2</v>
      </c>
      <c r="I1581" s="77">
        <f t="shared" si="226"/>
        <v>-1</v>
      </c>
      <c r="J1581" s="77">
        <f t="shared" si="227"/>
        <v>-0.75</v>
      </c>
      <c r="K1581" s="80">
        <v>2</v>
      </c>
      <c r="L1581" s="81" t="s">
        <v>3006</v>
      </c>
      <c r="M1581" s="58" t="str">
        <f t="shared" si="224"/>
        <v>Endurance International Group Holdings</v>
      </c>
    </row>
    <row r="1582" spans="1:35">
      <c r="A1582" s="137">
        <v>41572</v>
      </c>
      <c r="B1582" s="73" t="s">
        <v>5505</v>
      </c>
      <c r="C1582" s="160" t="s">
        <v>5506</v>
      </c>
      <c r="D1582" s="138" t="s">
        <v>5507</v>
      </c>
      <c r="E1582" s="78">
        <v>18</v>
      </c>
      <c r="F1582" s="77">
        <v>17.5</v>
      </c>
      <c r="G1582" s="77">
        <v>17.75</v>
      </c>
      <c r="H1582" s="91">
        <f t="shared" si="225"/>
        <v>-1.3888888888888888E-2</v>
      </c>
      <c r="I1582" s="77">
        <f t="shared" si="226"/>
        <v>-0.5</v>
      </c>
      <c r="J1582" s="77">
        <f t="shared" si="227"/>
        <v>-0.25</v>
      </c>
      <c r="K1582" s="80">
        <v>1</v>
      </c>
      <c r="L1582" s="134"/>
      <c r="M1582" s="58" t="str">
        <f t="shared" si="224"/>
        <v>Sprague Resources LP</v>
      </c>
    </row>
    <row r="1583" spans="1:35">
      <c r="A1583" s="169">
        <v>41576</v>
      </c>
      <c r="B1583" s="170" t="s">
        <v>5508</v>
      </c>
      <c r="C1583" s="307" t="s">
        <v>5509</v>
      </c>
      <c r="D1583" s="172" t="s">
        <v>4937</v>
      </c>
      <c r="E1583" s="173">
        <v>10</v>
      </c>
      <c r="F1583" s="174">
        <v>10.01</v>
      </c>
      <c r="G1583" s="174">
        <v>10.050000000000001</v>
      </c>
      <c r="H1583" s="175">
        <f t="shared" si="225"/>
        <v>5.0000000000000712E-3</v>
      </c>
      <c r="I1583" s="174">
        <f t="shared" si="226"/>
        <v>9.9999999999997868E-3</v>
      </c>
      <c r="J1583" s="174">
        <f t="shared" si="227"/>
        <v>5.0000000000000711E-2</v>
      </c>
      <c r="K1583" s="176">
        <v>1</v>
      </c>
      <c r="L1583" s="177"/>
      <c r="M1583" s="58" t="str">
        <f t="shared" si="224"/>
        <v>Quartet Merger</v>
      </c>
    </row>
    <row r="1584" spans="1:35">
      <c r="A1584" s="169">
        <v>41577</v>
      </c>
      <c r="B1584" s="170" t="s">
        <v>5510</v>
      </c>
      <c r="C1584" s="307" t="s">
        <v>5511</v>
      </c>
      <c r="D1584" s="172" t="s">
        <v>5512</v>
      </c>
      <c r="E1584" s="173">
        <v>20</v>
      </c>
      <c r="F1584" s="174">
        <v>20.65</v>
      </c>
      <c r="G1584" s="174">
        <v>20.399999999999999</v>
      </c>
      <c r="H1584" s="175">
        <f t="shared" si="225"/>
        <v>1.9999999999999928E-2</v>
      </c>
      <c r="I1584" s="174">
        <f t="shared" si="226"/>
        <v>0.64999999999999858</v>
      </c>
      <c r="J1584" s="174">
        <f t="shared" si="227"/>
        <v>0.39999999999999858</v>
      </c>
      <c r="K1584" s="176">
        <v>2</v>
      </c>
      <c r="L1584" s="177"/>
      <c r="M1584" s="58" t="str">
        <f t="shared" si="224"/>
        <v>Brixmor Property Group</v>
      </c>
    </row>
    <row r="1585" spans="1:35">
      <c r="A1585" s="169">
        <v>41577</v>
      </c>
      <c r="B1585" s="170" t="s">
        <v>5513</v>
      </c>
      <c r="C1585" s="307" t="s">
        <v>5514</v>
      </c>
      <c r="D1585" s="172" t="s">
        <v>5515</v>
      </c>
      <c r="E1585" s="173">
        <v>31</v>
      </c>
      <c r="F1585" s="174">
        <v>42</v>
      </c>
      <c r="G1585" s="174">
        <v>35.39</v>
      </c>
      <c r="H1585" s="175">
        <f t="shared" si="225"/>
        <v>0.14161290322580647</v>
      </c>
      <c r="I1585" s="174">
        <f t="shared" si="226"/>
        <v>11</v>
      </c>
      <c r="J1585" s="174">
        <f t="shared" si="227"/>
        <v>4.3900000000000006</v>
      </c>
      <c r="K1585" s="176">
        <v>3</v>
      </c>
      <c r="L1585" s="177"/>
      <c r="M1585" s="58" t="str">
        <f t="shared" si="224"/>
        <v>Criteo S.A.</v>
      </c>
    </row>
    <row r="1586" spans="1:35">
      <c r="A1586" s="169">
        <v>41577</v>
      </c>
      <c r="B1586" s="170" t="s">
        <v>5516</v>
      </c>
      <c r="C1586" s="307" t="s">
        <v>5517</v>
      </c>
      <c r="D1586" s="172" t="s">
        <v>4064</v>
      </c>
      <c r="E1586" s="173">
        <v>24</v>
      </c>
      <c r="F1586" s="174">
        <v>28</v>
      </c>
      <c r="G1586" s="174">
        <v>27.1</v>
      </c>
      <c r="H1586" s="175">
        <f t="shared" si="225"/>
        <v>0.12916666666666674</v>
      </c>
      <c r="I1586" s="174">
        <f t="shared" si="226"/>
        <v>4</v>
      </c>
      <c r="J1586" s="174">
        <f t="shared" si="227"/>
        <v>3.1000000000000014</v>
      </c>
      <c r="K1586" s="176">
        <v>3</v>
      </c>
      <c r="L1586" s="177"/>
      <c r="M1586" s="58" t="str">
        <f t="shared" si="224"/>
        <v>Surgical Care Affiliates</v>
      </c>
    </row>
    <row r="1587" spans="1:35" s="1" customFormat="1">
      <c r="A1587" s="169">
        <v>41577</v>
      </c>
      <c r="B1587" s="170" t="s">
        <v>5518</v>
      </c>
      <c r="C1587" s="307" t="s">
        <v>5519</v>
      </c>
      <c r="D1587" s="172" t="s">
        <v>5520</v>
      </c>
      <c r="E1587" s="173">
        <v>13</v>
      </c>
      <c r="F1587" s="174">
        <v>13.03</v>
      </c>
      <c r="G1587" s="174">
        <v>13.25</v>
      </c>
      <c r="H1587" s="175">
        <f t="shared" si="225"/>
        <v>1.9230769230769232E-2</v>
      </c>
      <c r="I1587" s="174">
        <f t="shared" si="226"/>
        <v>2.9999999999999361E-2</v>
      </c>
      <c r="J1587" s="174">
        <f t="shared" si="227"/>
        <v>0.25</v>
      </c>
      <c r="K1587" s="176">
        <v>2</v>
      </c>
      <c r="L1587" s="177" t="s">
        <v>3006</v>
      </c>
      <c r="M1587" s="58" t="str">
        <f t="shared" si="224"/>
        <v>Veracyte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</row>
    <row r="1588" spans="1:35" s="1" customFormat="1">
      <c r="A1588" s="137">
        <v>41578</v>
      </c>
      <c r="B1588" s="73" t="s">
        <v>5521</v>
      </c>
      <c r="C1588" s="160" t="s">
        <v>5522</v>
      </c>
      <c r="D1588" s="138" t="s">
        <v>5523</v>
      </c>
      <c r="E1588" s="78">
        <v>17</v>
      </c>
      <c r="F1588" s="77">
        <v>21.2</v>
      </c>
      <c r="G1588" s="77">
        <v>24.12</v>
      </c>
      <c r="H1588" s="91">
        <f t="shared" si="225"/>
        <v>0.41882352941176476</v>
      </c>
      <c r="I1588" s="77">
        <f t="shared" si="226"/>
        <v>4.1999999999999993</v>
      </c>
      <c r="J1588" s="77">
        <f t="shared" si="227"/>
        <v>7.120000000000001</v>
      </c>
      <c r="K1588" s="80">
        <v>3</v>
      </c>
      <c r="L1588" s="81"/>
      <c r="M1588" s="58" t="str">
        <f t="shared" si="224"/>
        <v>58.com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</row>
    <row r="1589" spans="1:35" s="1" customFormat="1">
      <c r="A1589" s="137">
        <v>41578</v>
      </c>
      <c r="B1589" s="73" t="s">
        <v>5524</v>
      </c>
      <c r="C1589" s="160" t="s">
        <v>5525</v>
      </c>
      <c r="D1589" s="138" t="s">
        <v>5526</v>
      </c>
      <c r="E1589" s="78">
        <v>17</v>
      </c>
      <c r="F1589" s="77">
        <v>22.01</v>
      </c>
      <c r="G1589" s="77">
        <v>21</v>
      </c>
      <c r="H1589" s="91">
        <f t="shared" si="225"/>
        <v>0.23529411764705882</v>
      </c>
      <c r="I1589" s="77">
        <f t="shared" si="226"/>
        <v>5.0100000000000016</v>
      </c>
      <c r="J1589" s="77">
        <f t="shared" si="227"/>
        <v>4</v>
      </c>
      <c r="K1589" s="80">
        <v>3</v>
      </c>
      <c r="L1589" s="81"/>
      <c r="M1589" s="58" t="str">
        <f t="shared" si="224"/>
        <v>Essent Group Ltd.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</row>
    <row r="1590" spans="1:35" s="1" customFormat="1">
      <c r="A1590" s="137">
        <v>41578</v>
      </c>
      <c r="B1590" s="73" t="s">
        <v>5527</v>
      </c>
      <c r="C1590" s="160" t="s">
        <v>5528</v>
      </c>
      <c r="D1590" s="138" t="s">
        <v>5529</v>
      </c>
      <c r="E1590" s="78">
        <v>12</v>
      </c>
      <c r="F1590" s="77">
        <v>13.4</v>
      </c>
      <c r="G1590" s="77">
        <v>13.42</v>
      </c>
      <c r="H1590" s="91">
        <f t="shared" si="225"/>
        <v>0.11833333333333333</v>
      </c>
      <c r="I1590" s="77">
        <f t="shared" si="226"/>
        <v>1.4000000000000004</v>
      </c>
      <c r="J1590" s="77">
        <f t="shared" si="227"/>
        <v>1.42</v>
      </c>
      <c r="K1590" s="80">
        <v>1</v>
      </c>
      <c r="L1590" s="81"/>
      <c r="M1590" s="58" t="str">
        <f t="shared" si="224"/>
        <v>Marcus &amp; Millichap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</row>
    <row r="1591" spans="1:35" s="1" customFormat="1">
      <c r="A1591" s="137">
        <v>41579</v>
      </c>
      <c r="B1591" s="73" t="s">
        <v>5530</v>
      </c>
      <c r="C1591" s="160" t="s">
        <v>5531</v>
      </c>
      <c r="D1591" s="138" t="s">
        <v>5532</v>
      </c>
      <c r="E1591" s="78">
        <v>18</v>
      </c>
      <c r="F1591" s="77">
        <v>35</v>
      </c>
      <c r="G1591" s="77">
        <v>36.200000000000003</v>
      </c>
      <c r="H1591" s="91">
        <f>(G1591-E1591)/E1591</f>
        <v>1.0111111111111113</v>
      </c>
      <c r="I1591" s="77">
        <f>(F1591-E1591)</f>
        <v>17</v>
      </c>
      <c r="J1591" s="77">
        <f>G1591-E1591</f>
        <v>18.200000000000003</v>
      </c>
      <c r="K1591" s="80">
        <v>3</v>
      </c>
      <c r="L1591" s="91"/>
      <c r="M1591" s="58" t="str">
        <f t="shared" si="224"/>
        <v>Container Store Group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</row>
    <row r="1592" spans="1:35" s="1" customFormat="1">
      <c r="A1592" s="137">
        <v>41579</v>
      </c>
      <c r="B1592" s="73" t="s">
        <v>5533</v>
      </c>
      <c r="C1592" s="160" t="s">
        <v>5534</v>
      </c>
      <c r="D1592" s="138" t="s">
        <v>3945</v>
      </c>
      <c r="E1592" s="78">
        <v>15</v>
      </c>
      <c r="F1592" s="77">
        <v>28.35</v>
      </c>
      <c r="G1592" s="77">
        <v>28.4</v>
      </c>
      <c r="H1592" s="91">
        <f>(G1592-E1592)/E1592</f>
        <v>0.8933333333333332</v>
      </c>
      <c r="I1592" s="77">
        <f>(F1592-E1592)</f>
        <v>13.350000000000001</v>
      </c>
      <c r="J1592" s="77">
        <f>G1592-E1592</f>
        <v>13.399999999999999</v>
      </c>
      <c r="K1592" s="80">
        <v>3</v>
      </c>
      <c r="L1592" s="91"/>
      <c r="M1592" s="58" t="str">
        <f t="shared" si="224"/>
        <v>Qunar Cayman Islands Ltd.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</row>
    <row r="1593" spans="1:35" s="52" customFormat="1">
      <c r="A1593" s="137">
        <v>41584</v>
      </c>
      <c r="B1593" s="73" t="s">
        <v>5535</v>
      </c>
      <c r="C1593" s="160" t="s">
        <v>5536</v>
      </c>
      <c r="D1593" s="138" t="s">
        <v>5537</v>
      </c>
      <c r="E1593" s="78">
        <v>19</v>
      </c>
      <c r="F1593" s="77">
        <v>19</v>
      </c>
      <c r="G1593" s="77">
        <v>19</v>
      </c>
      <c r="H1593" s="91">
        <f t="shared" ref="H1593:H1619" si="228">(G1593-E1593)/E1593</f>
        <v>0</v>
      </c>
      <c r="I1593" s="77">
        <f t="shared" ref="I1593:I1619" si="229">(F1593-E1593)</f>
        <v>0</v>
      </c>
      <c r="J1593" s="77">
        <f t="shared" ref="J1593:J1619" si="230">G1593-E1593</f>
        <v>0</v>
      </c>
      <c r="K1593" s="80">
        <v>1</v>
      </c>
      <c r="L1593" s="81"/>
      <c r="M1593" s="58" t="str">
        <f t="shared" si="224"/>
        <v>Arc Logistics Partners LP</v>
      </c>
      <c r="N1593" s="54"/>
      <c r="O1593" s="54"/>
      <c r="P1593" s="54"/>
      <c r="Q1593" s="54"/>
      <c r="R1593" s="54"/>
      <c r="S1593" s="54"/>
      <c r="T1593" s="54"/>
      <c r="U1593" s="54"/>
      <c r="V1593" s="54"/>
      <c r="W1593" s="54"/>
      <c r="X1593" s="54"/>
      <c r="Y1593" s="54"/>
      <c r="Z1593" s="54"/>
      <c r="AA1593" s="54"/>
      <c r="AB1593" s="54"/>
      <c r="AC1593" s="54"/>
      <c r="AD1593" s="54"/>
      <c r="AE1593" s="54"/>
      <c r="AF1593" s="54"/>
      <c r="AG1593" s="54"/>
      <c r="AH1593" s="54"/>
      <c r="AI1593" s="54"/>
    </row>
    <row r="1594" spans="1:35" s="52" customFormat="1">
      <c r="A1594" s="137">
        <v>41584</v>
      </c>
      <c r="B1594" s="73" t="s">
        <v>5538</v>
      </c>
      <c r="C1594" s="160" t="s">
        <v>5539</v>
      </c>
      <c r="D1594" s="138" t="s">
        <v>4064</v>
      </c>
      <c r="E1594" s="78">
        <v>15</v>
      </c>
      <c r="F1594" s="77">
        <v>14</v>
      </c>
      <c r="G1594" s="77">
        <v>14</v>
      </c>
      <c r="H1594" s="91">
        <f t="shared" si="228"/>
        <v>-6.6666666666666666E-2</v>
      </c>
      <c r="I1594" s="77">
        <f t="shared" si="229"/>
        <v>-1</v>
      </c>
      <c r="J1594" s="77">
        <f t="shared" si="230"/>
        <v>-1</v>
      </c>
      <c r="K1594" s="80">
        <v>1</v>
      </c>
      <c r="L1594" s="81"/>
      <c r="M1594" s="58" t="str">
        <f t="shared" si="224"/>
        <v>Avianca Holdings S.A.</v>
      </c>
      <c r="N1594" s="54"/>
      <c r="O1594" s="54"/>
      <c r="P1594" s="54"/>
      <c r="Q1594" s="54"/>
      <c r="R1594" s="54"/>
      <c r="S1594" s="54"/>
      <c r="T1594" s="54"/>
      <c r="U1594" s="54"/>
      <c r="V1594" s="54"/>
      <c r="W1594" s="54"/>
      <c r="X1594" s="54"/>
      <c r="Y1594" s="54"/>
      <c r="Z1594" s="54"/>
      <c r="AA1594" s="54"/>
      <c r="AB1594" s="54"/>
      <c r="AC1594" s="54"/>
      <c r="AD1594" s="54"/>
      <c r="AE1594" s="54"/>
      <c r="AF1594" s="54"/>
      <c r="AG1594" s="54"/>
      <c r="AH1594" s="54"/>
      <c r="AI1594" s="54"/>
    </row>
    <row r="1595" spans="1:35" s="52" customFormat="1">
      <c r="A1595" s="137">
        <v>41584</v>
      </c>
      <c r="B1595" s="73" t="s">
        <v>5540</v>
      </c>
      <c r="C1595" s="160" t="s">
        <v>5541</v>
      </c>
      <c r="D1595" s="138" t="s">
        <v>5542</v>
      </c>
      <c r="E1595" s="78">
        <v>18</v>
      </c>
      <c r="F1595" s="77">
        <v>22.59</v>
      </c>
      <c r="G1595" s="77">
        <v>21.55</v>
      </c>
      <c r="H1595" s="91">
        <f t="shared" si="228"/>
        <v>0.19722222222222227</v>
      </c>
      <c r="I1595" s="77">
        <f t="shared" si="229"/>
        <v>4.59</v>
      </c>
      <c r="J1595" s="77">
        <f t="shared" si="230"/>
        <v>3.5500000000000007</v>
      </c>
      <c r="K1595" s="80">
        <v>2</v>
      </c>
      <c r="L1595" s="81"/>
      <c r="M1595" s="58" t="str">
        <f t="shared" si="224"/>
        <v>Barracuda Networks</v>
      </c>
      <c r="N1595" s="54"/>
      <c r="O1595" s="54"/>
      <c r="P1595" s="54"/>
      <c r="Q1595" s="54"/>
      <c r="R1595" s="54"/>
      <c r="S1595" s="54"/>
      <c r="T1595" s="54"/>
      <c r="U1595" s="54"/>
      <c r="V1595" s="54"/>
      <c r="W1595" s="54"/>
      <c r="X1595" s="54"/>
      <c r="Y1595" s="54"/>
      <c r="Z1595" s="54"/>
      <c r="AA1595" s="54"/>
      <c r="AB1595" s="54"/>
      <c r="AC1595" s="54"/>
      <c r="AD1595" s="54"/>
      <c r="AE1595" s="54"/>
      <c r="AF1595" s="54"/>
      <c r="AG1595" s="54"/>
      <c r="AH1595" s="54"/>
      <c r="AI1595" s="54"/>
    </row>
    <row r="1596" spans="1:35" s="1" customFormat="1">
      <c r="A1596" s="137">
        <v>41584</v>
      </c>
      <c r="B1596" s="73" t="s">
        <v>5543</v>
      </c>
      <c r="C1596" s="160" t="s">
        <v>5544</v>
      </c>
      <c r="D1596" s="138" t="s">
        <v>5545</v>
      </c>
      <c r="E1596" s="78">
        <v>20</v>
      </c>
      <c r="F1596" s="77">
        <v>19.45</v>
      </c>
      <c r="G1596" s="77">
        <v>18.899999999999999</v>
      </c>
      <c r="H1596" s="91">
        <f t="shared" si="228"/>
        <v>-5.500000000000007E-2</v>
      </c>
      <c r="I1596" s="77">
        <f t="shared" si="229"/>
        <v>-0.55000000000000071</v>
      </c>
      <c r="J1596" s="77">
        <f t="shared" si="230"/>
        <v>-1.1000000000000014</v>
      </c>
      <c r="K1596" s="80">
        <v>1</v>
      </c>
      <c r="L1596" s="81"/>
      <c r="M1596" s="58" t="str">
        <f t="shared" si="224"/>
        <v>Blue Capital Reinsurance Holdings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</row>
    <row r="1597" spans="1:35" s="1" customFormat="1">
      <c r="A1597" s="137">
        <v>41584</v>
      </c>
      <c r="B1597" s="73" t="s">
        <v>5546</v>
      </c>
      <c r="C1597" s="160" t="s">
        <v>5547</v>
      </c>
      <c r="D1597" s="140" t="s">
        <v>5473</v>
      </c>
      <c r="E1597" s="78">
        <v>16</v>
      </c>
      <c r="F1597" s="77">
        <v>17.86</v>
      </c>
      <c r="G1597" s="77">
        <v>16.05</v>
      </c>
      <c r="H1597" s="91">
        <f t="shared" si="228"/>
        <v>3.1250000000000444E-3</v>
      </c>
      <c r="I1597" s="77">
        <f t="shared" si="229"/>
        <v>1.8599999999999994</v>
      </c>
      <c r="J1597" s="77">
        <f t="shared" si="230"/>
        <v>5.0000000000000711E-2</v>
      </c>
      <c r="K1597" s="80">
        <v>1</v>
      </c>
      <c r="L1597" s="81"/>
      <c r="M1597" s="58" t="str">
        <f t="shared" si="224"/>
        <v>Karyopharm Therapeutics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</row>
    <row r="1598" spans="1:35" s="1" customFormat="1">
      <c r="A1598" s="137">
        <v>41594</v>
      </c>
      <c r="B1598" s="73" t="s">
        <v>5548</v>
      </c>
      <c r="C1598" s="160" t="s">
        <v>5549</v>
      </c>
      <c r="D1598" s="138" t="s">
        <v>5550</v>
      </c>
      <c r="E1598" s="78">
        <v>16.5</v>
      </c>
      <c r="F1598" s="77">
        <v>18.5</v>
      </c>
      <c r="G1598" s="77">
        <v>16.309999999999999</v>
      </c>
      <c r="H1598" s="91">
        <f t="shared" si="228"/>
        <v>-1.1515151515151593E-2</v>
      </c>
      <c r="I1598" s="77">
        <f t="shared" si="229"/>
        <v>2</v>
      </c>
      <c r="J1598" s="77">
        <f t="shared" si="230"/>
        <v>-0.19000000000000128</v>
      </c>
      <c r="K1598" s="80">
        <v>3</v>
      </c>
      <c r="L1598" s="81"/>
      <c r="M1598" s="58" t="str">
        <f t="shared" si="224"/>
        <v>Wix.com Ltd.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</row>
    <row r="1599" spans="1:35" s="1" customFormat="1">
      <c r="A1599" s="137">
        <v>41585</v>
      </c>
      <c r="B1599" s="73" t="s">
        <v>5551</v>
      </c>
      <c r="C1599" s="160" t="s">
        <v>5552</v>
      </c>
      <c r="D1599" s="138" t="s">
        <v>5553</v>
      </c>
      <c r="E1599" s="78">
        <v>11</v>
      </c>
      <c r="F1599" s="77">
        <v>12.13</v>
      </c>
      <c r="G1599" s="77">
        <v>12.9</v>
      </c>
      <c r="H1599" s="91">
        <f t="shared" si="228"/>
        <v>0.17272727272727276</v>
      </c>
      <c r="I1599" s="77">
        <f t="shared" si="229"/>
        <v>1.1300000000000008</v>
      </c>
      <c r="J1599" s="77">
        <f t="shared" si="230"/>
        <v>1.9000000000000004</v>
      </c>
      <c r="K1599" s="80">
        <v>1</v>
      </c>
      <c r="L1599" s="81"/>
      <c r="M1599" s="58" t="str">
        <f t="shared" si="224"/>
        <v>LGI Homes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</row>
    <row r="1600" spans="1:35" s="1" customFormat="1">
      <c r="A1600" s="137">
        <v>41585</v>
      </c>
      <c r="B1600" s="73" t="s">
        <v>5554</v>
      </c>
      <c r="C1600" s="160" t="s">
        <v>5555</v>
      </c>
      <c r="D1600" s="178" t="s">
        <v>3916</v>
      </c>
      <c r="E1600" s="78">
        <v>10</v>
      </c>
      <c r="F1600" s="77">
        <v>11.25</v>
      </c>
      <c r="G1600" s="77">
        <v>9.64</v>
      </c>
      <c r="H1600" s="91">
        <f t="shared" si="228"/>
        <v>-3.5999999999999942E-2</v>
      </c>
      <c r="I1600" s="77">
        <f t="shared" si="229"/>
        <v>1.25</v>
      </c>
      <c r="J1600" s="77">
        <f t="shared" si="230"/>
        <v>-0.35999999999999943</v>
      </c>
      <c r="K1600" s="80">
        <v>1</v>
      </c>
      <c r="L1600" s="81"/>
      <c r="M1600" s="58" t="str">
        <f t="shared" si="224"/>
        <v>Mavenir Systems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</row>
    <row r="1601" spans="1:13">
      <c r="A1601" s="137">
        <v>41585</v>
      </c>
      <c r="B1601" s="73" t="s">
        <v>5556</v>
      </c>
      <c r="C1601" s="160" t="s">
        <v>5557</v>
      </c>
      <c r="D1601" s="138" t="s">
        <v>5558</v>
      </c>
      <c r="E1601" s="78">
        <v>18</v>
      </c>
      <c r="F1601" s="77">
        <v>17</v>
      </c>
      <c r="G1601" s="77">
        <v>17.489999999999998</v>
      </c>
      <c r="H1601" s="91">
        <f t="shared" si="228"/>
        <v>-2.8333333333333419E-2</v>
      </c>
      <c r="I1601" s="77">
        <f t="shared" si="229"/>
        <v>-1</v>
      </c>
      <c r="J1601" s="77">
        <f t="shared" si="230"/>
        <v>-0.51000000000000156</v>
      </c>
      <c r="K1601" s="80">
        <v>1</v>
      </c>
      <c r="M1601" s="58" t="str">
        <f t="shared" si="224"/>
        <v>Midcoast Energy Partners, L.P.</v>
      </c>
    </row>
    <row r="1602" spans="1:13">
      <c r="A1602" s="137">
        <v>41585</v>
      </c>
      <c r="B1602" s="73" t="s">
        <v>5559</v>
      </c>
      <c r="C1602" s="160" t="s">
        <v>5560</v>
      </c>
      <c r="D1602" s="138" t="s">
        <v>5561</v>
      </c>
      <c r="E1602" s="78">
        <v>16</v>
      </c>
      <c r="F1602" s="77">
        <v>15.75</v>
      </c>
      <c r="G1602" s="77">
        <v>15.5</v>
      </c>
      <c r="H1602" s="91">
        <f t="shared" si="228"/>
        <v>-3.125E-2</v>
      </c>
      <c r="I1602" s="77">
        <f t="shared" si="229"/>
        <v>-0.25</v>
      </c>
      <c r="J1602" s="77">
        <f t="shared" si="230"/>
        <v>-0.5</v>
      </c>
      <c r="K1602" s="80">
        <v>1</v>
      </c>
      <c r="M1602" s="58" t="str">
        <f t="shared" si="224"/>
        <v>Norcraft Companies</v>
      </c>
    </row>
    <row r="1603" spans="1:13">
      <c r="A1603" s="137">
        <v>41585</v>
      </c>
      <c r="B1603" s="73" t="s">
        <v>5562</v>
      </c>
      <c r="C1603" s="160" t="s">
        <v>5563</v>
      </c>
      <c r="D1603" s="73" t="s">
        <v>5564</v>
      </c>
      <c r="E1603" s="78">
        <v>25</v>
      </c>
      <c r="F1603" s="77">
        <v>25</v>
      </c>
      <c r="G1603" s="77">
        <v>25</v>
      </c>
      <c r="H1603" s="91">
        <f t="shared" si="228"/>
        <v>0</v>
      </c>
      <c r="I1603" s="77">
        <f t="shared" si="229"/>
        <v>0</v>
      </c>
      <c r="J1603" s="77">
        <f t="shared" si="230"/>
        <v>0</v>
      </c>
      <c r="K1603" s="80">
        <v>1</v>
      </c>
      <c r="M1603" s="58" t="str">
        <f t="shared" ref="M1603:M1666" si="231">TRIM(B1603)</f>
        <v>StoneCastle Financial</v>
      </c>
    </row>
    <row r="1604" spans="1:13">
      <c r="A1604" s="137">
        <v>41585</v>
      </c>
      <c r="B1604" s="73" t="s">
        <v>5565</v>
      </c>
      <c r="C1604" s="160" t="s">
        <v>5566</v>
      </c>
      <c r="D1604" s="138" t="s">
        <v>5567</v>
      </c>
      <c r="E1604" s="78">
        <v>26</v>
      </c>
      <c r="F1604" s="77">
        <v>45.1</v>
      </c>
      <c r="G1604" s="77">
        <v>44.9</v>
      </c>
      <c r="H1604" s="91">
        <f t="shared" si="228"/>
        <v>0.72692307692307689</v>
      </c>
      <c r="I1604" s="77">
        <f t="shared" si="229"/>
        <v>19.100000000000001</v>
      </c>
      <c r="J1604" s="77">
        <f t="shared" si="230"/>
        <v>18.899999999999999</v>
      </c>
      <c r="K1604" s="80">
        <v>3</v>
      </c>
      <c r="M1604" s="58" t="str">
        <f t="shared" si="231"/>
        <v>Twitter</v>
      </c>
    </row>
    <row r="1605" spans="1:13">
      <c r="A1605" s="137">
        <v>41586</v>
      </c>
      <c r="B1605" s="73" t="s">
        <v>5568</v>
      </c>
      <c r="C1605" s="160" t="s">
        <v>5569</v>
      </c>
      <c r="D1605" s="73" t="s">
        <v>5570</v>
      </c>
      <c r="E1605" s="78">
        <v>14</v>
      </c>
      <c r="F1605" s="77">
        <v>13.37</v>
      </c>
      <c r="G1605" s="77">
        <v>12.82</v>
      </c>
      <c r="H1605" s="91">
        <f t="shared" si="228"/>
        <v>-8.4285714285714269E-2</v>
      </c>
      <c r="I1605" s="77">
        <f t="shared" si="229"/>
        <v>-0.63000000000000078</v>
      </c>
      <c r="J1605" s="77">
        <f t="shared" si="230"/>
        <v>-1.1799999999999997</v>
      </c>
      <c r="K1605" s="80">
        <v>1</v>
      </c>
      <c r="M1605" s="58" t="str">
        <f t="shared" si="231"/>
        <v>JGWPT Holdings</v>
      </c>
    </row>
    <row r="1606" spans="1:13">
      <c r="A1606" s="137">
        <v>41586</v>
      </c>
      <c r="B1606" s="73" t="s">
        <v>5571</v>
      </c>
      <c r="C1606" s="160" t="s">
        <v>5572</v>
      </c>
      <c r="D1606" s="138" t="s">
        <v>4739</v>
      </c>
      <c r="E1606" s="78">
        <v>13</v>
      </c>
      <c r="F1606" s="77">
        <v>14</v>
      </c>
      <c r="G1606" s="77">
        <v>14</v>
      </c>
      <c r="H1606" s="91">
        <f t="shared" si="228"/>
        <v>7.6923076923076927E-2</v>
      </c>
      <c r="I1606" s="77">
        <f t="shared" si="229"/>
        <v>1</v>
      </c>
      <c r="J1606" s="77">
        <f t="shared" si="230"/>
        <v>1</v>
      </c>
      <c r="K1606" s="80">
        <v>1</v>
      </c>
      <c r="M1606" s="58" t="str">
        <f t="shared" si="231"/>
        <v>NMI Holdings</v>
      </c>
    </row>
    <row r="1607" spans="1:13">
      <c r="A1607" s="137">
        <v>41591</v>
      </c>
      <c r="B1607" s="73" t="s">
        <v>5573</v>
      </c>
      <c r="C1607" s="160" t="s">
        <v>5574</v>
      </c>
      <c r="D1607" s="126" t="s">
        <v>2086</v>
      </c>
      <c r="E1607" s="78">
        <v>12.5</v>
      </c>
      <c r="F1607" s="77">
        <v>10.87</v>
      </c>
      <c r="G1607" s="77">
        <v>9.68</v>
      </c>
      <c r="H1607" s="91">
        <f t="shared" si="228"/>
        <v>-0.22560000000000002</v>
      </c>
      <c r="I1607" s="77">
        <f t="shared" si="229"/>
        <v>-1.6300000000000008</v>
      </c>
      <c r="J1607" s="77">
        <f t="shared" si="230"/>
        <v>-2.8200000000000003</v>
      </c>
      <c r="K1607" s="80">
        <v>3</v>
      </c>
      <c r="L1607" s="81" t="s">
        <v>3006</v>
      </c>
      <c r="M1607" s="58" t="str">
        <f t="shared" si="231"/>
        <v>Chegg</v>
      </c>
    </row>
    <row r="1608" spans="1:13" s="6" customFormat="1">
      <c r="A1608" s="137">
        <v>41591</v>
      </c>
      <c r="B1608" s="73" t="s">
        <v>5575</v>
      </c>
      <c r="C1608" s="160" t="s">
        <v>5576</v>
      </c>
      <c r="D1608" s="179" t="s">
        <v>1215</v>
      </c>
      <c r="E1608" s="78">
        <v>18</v>
      </c>
      <c r="F1608" s="77">
        <v>17</v>
      </c>
      <c r="G1608" s="77">
        <v>18</v>
      </c>
      <c r="H1608" s="91">
        <f t="shared" si="228"/>
        <v>0</v>
      </c>
      <c r="I1608" s="77">
        <f t="shared" si="229"/>
        <v>-1</v>
      </c>
      <c r="J1608" s="77">
        <f t="shared" si="230"/>
        <v>0</v>
      </c>
      <c r="K1608" s="80">
        <v>1</v>
      </c>
      <c r="L1608" s="81"/>
      <c r="M1608" s="58" t="str">
        <f t="shared" si="231"/>
        <v>Dynagas LNG Partners LP</v>
      </c>
    </row>
    <row r="1609" spans="1:13" s="6" customFormat="1">
      <c r="A1609" s="137">
        <v>41591</v>
      </c>
      <c r="B1609" s="73" t="s">
        <v>5577</v>
      </c>
      <c r="C1609" s="160" t="s">
        <v>5578</v>
      </c>
      <c r="D1609" s="138" t="s">
        <v>5579</v>
      </c>
      <c r="E1609" s="78">
        <v>20</v>
      </c>
      <c r="F1609" s="77">
        <v>22.75</v>
      </c>
      <c r="G1609" s="77">
        <v>23.87</v>
      </c>
      <c r="H1609" s="91">
        <f t="shared" si="228"/>
        <v>0.19350000000000006</v>
      </c>
      <c r="I1609" s="77">
        <f t="shared" si="229"/>
        <v>2.75</v>
      </c>
      <c r="J1609" s="77">
        <f t="shared" si="230"/>
        <v>3.870000000000001</v>
      </c>
      <c r="K1609" s="80">
        <v>2</v>
      </c>
      <c r="L1609" s="81" t="s">
        <v>3006</v>
      </c>
      <c r="M1609" s="58" t="str">
        <f t="shared" si="231"/>
        <v>Extended Stay America/ ESH Hospitality</v>
      </c>
    </row>
    <row r="1610" spans="1:13" s="6" customFormat="1">
      <c r="A1610" s="137">
        <v>41592</v>
      </c>
      <c r="B1610" s="73" t="s">
        <v>5580</v>
      </c>
      <c r="C1610" s="160" t="s">
        <v>5581</v>
      </c>
      <c r="D1610" s="138" t="s">
        <v>1819</v>
      </c>
      <c r="E1610" s="78">
        <v>10</v>
      </c>
      <c r="F1610" s="77">
        <v>9.9499999999999993</v>
      </c>
      <c r="G1610" s="77">
        <v>10.02</v>
      </c>
      <c r="H1610" s="91">
        <f t="shared" si="228"/>
        <v>1.9999999999999575E-3</v>
      </c>
      <c r="I1610" s="77">
        <f t="shared" si="229"/>
        <v>-5.0000000000000711E-2</v>
      </c>
      <c r="J1610" s="77">
        <f t="shared" si="230"/>
        <v>1.9999999999999574E-2</v>
      </c>
      <c r="K1610" s="80">
        <v>1</v>
      </c>
      <c r="L1610" s="81"/>
      <c r="M1610" s="58" t="str">
        <f t="shared" si="231"/>
        <v>Levy Acquisition</v>
      </c>
    </row>
    <row r="1611" spans="1:13" s="6" customFormat="1">
      <c r="A1611" s="137">
        <v>41592</v>
      </c>
      <c r="B1611" s="73" t="s">
        <v>5582</v>
      </c>
      <c r="C1611" s="160" t="s">
        <v>2507</v>
      </c>
      <c r="D1611" s="138" t="s">
        <v>5583</v>
      </c>
      <c r="E1611" s="78">
        <v>15</v>
      </c>
      <c r="F1611" s="77">
        <v>19.5</v>
      </c>
      <c r="G1611" s="77">
        <v>19.260000000000002</v>
      </c>
      <c r="H1611" s="91">
        <f t="shared" si="228"/>
        <v>0.28400000000000009</v>
      </c>
      <c r="I1611" s="77">
        <f t="shared" si="229"/>
        <v>4.5</v>
      </c>
      <c r="J1611" s="77">
        <f t="shared" si="230"/>
        <v>4.2600000000000016</v>
      </c>
      <c r="K1611" s="80">
        <v>2</v>
      </c>
      <c r="L1611" s="81"/>
      <c r="M1611" s="58" t="str">
        <f t="shared" si="231"/>
        <v>Tandem Diabetes Care</v>
      </c>
    </row>
    <row r="1612" spans="1:13" s="6" customFormat="1">
      <c r="A1612" s="137">
        <v>41592</v>
      </c>
      <c r="B1612" s="73" t="s">
        <v>5584</v>
      </c>
      <c r="C1612" s="160" t="s">
        <v>5585</v>
      </c>
      <c r="D1612" s="138" t="s">
        <v>4392</v>
      </c>
      <c r="E1612" s="78">
        <v>12</v>
      </c>
      <c r="F1612" s="77">
        <v>14</v>
      </c>
      <c r="G1612" s="77">
        <v>15.86</v>
      </c>
      <c r="H1612" s="91">
        <f t="shared" si="228"/>
        <v>0.3216666666666666</v>
      </c>
      <c r="I1612" s="77">
        <f t="shared" si="229"/>
        <v>2</v>
      </c>
      <c r="J1612" s="77">
        <f t="shared" si="230"/>
        <v>3.8599999999999994</v>
      </c>
      <c r="K1612" s="80">
        <v>1</v>
      </c>
      <c r="L1612" s="81"/>
      <c r="M1612" s="58" t="str">
        <f t="shared" si="231"/>
        <v>Houghton Mifflin Harcourt</v>
      </c>
    </row>
    <row r="1613" spans="1:13" s="6" customFormat="1">
      <c r="A1613" s="169">
        <v>41593</v>
      </c>
      <c r="B1613" s="170" t="s">
        <v>5589</v>
      </c>
      <c r="C1613" s="307" t="s">
        <v>5590</v>
      </c>
      <c r="D1613" s="172" t="s">
        <v>2078</v>
      </c>
      <c r="E1613" s="173">
        <v>11</v>
      </c>
      <c r="F1613" s="174">
        <v>12.59</v>
      </c>
      <c r="G1613" s="174">
        <v>12.24</v>
      </c>
      <c r="H1613" s="91">
        <f t="shared" si="228"/>
        <v>0.11272727272727275</v>
      </c>
      <c r="I1613" s="77">
        <f t="shared" si="229"/>
        <v>1.5899999999999999</v>
      </c>
      <c r="J1613" s="77">
        <f t="shared" si="230"/>
        <v>1.2400000000000002</v>
      </c>
      <c r="K1613" s="176">
        <v>1</v>
      </c>
      <c r="L1613" s="177"/>
      <c r="M1613" s="58" t="str">
        <f t="shared" si="231"/>
        <v>Relypsa</v>
      </c>
    </row>
    <row r="1614" spans="1:13" s="1" customFormat="1" ht="15" customHeight="1">
      <c r="A1614" s="169">
        <v>41593</v>
      </c>
      <c r="B1614" s="180" t="s">
        <v>5591</v>
      </c>
      <c r="C1614" s="307" t="s">
        <v>5592</v>
      </c>
      <c r="D1614" s="170" t="s">
        <v>5593</v>
      </c>
      <c r="E1614" s="173">
        <v>15</v>
      </c>
      <c r="F1614" s="174">
        <v>19.5</v>
      </c>
      <c r="G1614" s="174">
        <v>19.260000000000002</v>
      </c>
      <c r="H1614" s="91">
        <f t="shared" si="228"/>
        <v>0.28400000000000009</v>
      </c>
      <c r="I1614" s="77">
        <f t="shared" si="229"/>
        <v>4.5</v>
      </c>
      <c r="J1614" s="77">
        <f t="shared" si="230"/>
        <v>4.2600000000000016</v>
      </c>
      <c r="K1614" s="176">
        <v>3</v>
      </c>
      <c r="L1614" s="177"/>
      <c r="M1614" s="58" t="str">
        <f t="shared" si="231"/>
        <v>zulily</v>
      </c>
    </row>
    <row r="1615" spans="1:13" s="1" customFormat="1" ht="15" customHeight="1">
      <c r="A1615" s="169">
        <v>41599</v>
      </c>
      <c r="B1615" s="73" t="s">
        <v>5586</v>
      </c>
      <c r="C1615" s="307" t="s">
        <v>5587</v>
      </c>
      <c r="D1615" s="172" t="s">
        <v>5588</v>
      </c>
      <c r="E1615" s="173">
        <v>19</v>
      </c>
      <c r="F1615" s="174">
        <v>20.399999999999999</v>
      </c>
      <c r="G1615" s="174">
        <v>20</v>
      </c>
      <c r="H1615" s="91">
        <f t="shared" si="228"/>
        <v>5.2631578947368418E-2</v>
      </c>
      <c r="I1615" s="77">
        <f t="shared" si="229"/>
        <v>1.3999999999999986</v>
      </c>
      <c r="J1615" s="77">
        <f t="shared" si="230"/>
        <v>1</v>
      </c>
      <c r="K1615" s="176">
        <v>2</v>
      </c>
      <c r="L1615" s="177"/>
      <c r="M1615" s="58" t="str">
        <f t="shared" si="231"/>
        <v>Navigator Holdings Ltd</v>
      </c>
    </row>
    <row r="1616" spans="1:13" s="1" customFormat="1" ht="15" customHeight="1">
      <c r="A1616" s="137">
        <v>41600</v>
      </c>
      <c r="B1616" s="73" t="s">
        <v>5595</v>
      </c>
      <c r="C1616" s="160" t="s">
        <v>5596</v>
      </c>
      <c r="D1616" s="147" t="s">
        <v>2329</v>
      </c>
      <c r="E1616" s="78">
        <v>13</v>
      </c>
      <c r="F1616" s="77">
        <v>20</v>
      </c>
      <c r="G1616" s="77">
        <v>20.010000000000002</v>
      </c>
      <c r="H1616" s="91">
        <f t="shared" si="228"/>
        <v>0.5392307692307694</v>
      </c>
      <c r="I1616" s="77">
        <f t="shared" si="229"/>
        <v>7</v>
      </c>
      <c r="J1616" s="77">
        <f t="shared" si="230"/>
        <v>7.0100000000000016</v>
      </c>
      <c r="K1616" s="80">
        <v>3</v>
      </c>
      <c r="L1616" s="81"/>
      <c r="M1616" s="58" t="str">
        <f t="shared" si="231"/>
        <v>500.com Ltd</v>
      </c>
    </row>
    <row r="1617" spans="1:13" s="1" customFormat="1" ht="15" customHeight="1">
      <c r="A1617" s="137">
        <v>41600</v>
      </c>
      <c r="B1617" s="73" t="s">
        <v>5597</v>
      </c>
      <c r="C1617" s="160" t="s">
        <v>5598</v>
      </c>
      <c r="D1617" s="138" t="s">
        <v>666</v>
      </c>
      <c r="E1617" s="78">
        <v>12</v>
      </c>
      <c r="F1617" s="77">
        <v>14</v>
      </c>
      <c r="G1617" s="77">
        <v>15.4</v>
      </c>
      <c r="H1617" s="91">
        <f t="shared" si="228"/>
        <v>0.28333333333333338</v>
      </c>
      <c r="I1617" s="77">
        <f t="shared" si="229"/>
        <v>2</v>
      </c>
      <c r="J1617" s="77">
        <f t="shared" si="230"/>
        <v>3.4000000000000004</v>
      </c>
      <c r="K1617" s="80">
        <v>2</v>
      </c>
      <c r="L1617" s="81"/>
      <c r="M1617" s="58" t="str">
        <f t="shared" si="231"/>
        <v>Oxford Immunotec Global PLC </v>
      </c>
    </row>
    <row r="1618" spans="1:13" s="1" customFormat="1" ht="15" customHeight="1">
      <c r="A1618" s="137">
        <v>41600</v>
      </c>
      <c r="B1618" s="73" t="s">
        <v>5599</v>
      </c>
      <c r="C1618" s="160" t="s">
        <v>5600</v>
      </c>
      <c r="D1618" s="73" t="s">
        <v>3460</v>
      </c>
      <c r="E1618" s="78">
        <v>11.22</v>
      </c>
      <c r="F1618" s="77">
        <v>14.11</v>
      </c>
      <c r="G1618" s="77">
        <v>13.35</v>
      </c>
      <c r="H1618" s="91">
        <f t="shared" si="228"/>
        <v>0.18983957219251327</v>
      </c>
      <c r="I1618" s="77">
        <f t="shared" si="229"/>
        <v>2.8899999999999988</v>
      </c>
      <c r="J1618" s="77">
        <f t="shared" si="230"/>
        <v>2.129999999999999</v>
      </c>
      <c r="K1618" s="80">
        <v>3</v>
      </c>
      <c r="L1618" s="81"/>
      <c r="M1618" s="58" t="str">
        <f t="shared" si="231"/>
        <v>Sungy Mobile</v>
      </c>
    </row>
    <row r="1619" spans="1:13" s="1" customFormat="1" ht="15" customHeight="1">
      <c r="A1619" s="137">
        <v>41600</v>
      </c>
      <c r="B1619" s="73" t="s">
        <v>5601</v>
      </c>
      <c r="C1619" s="160" t="s">
        <v>5602</v>
      </c>
      <c r="D1619" s="138" t="s">
        <v>5603</v>
      </c>
      <c r="E1619" s="78">
        <v>20</v>
      </c>
      <c r="F1619" s="77">
        <v>29.5</v>
      </c>
      <c r="G1619" s="77">
        <v>28.66</v>
      </c>
      <c r="H1619" s="91">
        <f t="shared" si="228"/>
        <v>0.433</v>
      </c>
      <c r="I1619" s="77">
        <f t="shared" si="229"/>
        <v>9.5</v>
      </c>
      <c r="J1619" s="77">
        <f t="shared" si="230"/>
        <v>8.66</v>
      </c>
      <c r="K1619" s="80">
        <v>3</v>
      </c>
      <c r="L1619" s="81"/>
      <c r="M1619" s="58" t="str">
        <f t="shared" si="231"/>
        <v>Vince Holding</v>
      </c>
    </row>
    <row r="1620" spans="1:13" s="1" customFormat="1" ht="15" customHeight="1">
      <c r="A1620" s="137">
        <v>41611</v>
      </c>
      <c r="B1620" s="144" t="s">
        <v>5604</v>
      </c>
      <c r="C1620" s="160" t="s">
        <v>5605</v>
      </c>
      <c r="D1620" s="73" t="s">
        <v>5606</v>
      </c>
      <c r="E1620" s="78">
        <v>5.5</v>
      </c>
      <c r="F1620" s="77">
        <v>5.95</v>
      </c>
      <c r="G1620" s="77">
        <v>8.34</v>
      </c>
      <c r="H1620" s="91">
        <f>(G1620-E1620)/E1620</f>
        <v>0.51636363636363636</v>
      </c>
      <c r="I1620" s="77">
        <f>(F1620-E1620)</f>
        <v>0.45000000000000018</v>
      </c>
      <c r="J1620" s="77">
        <f>G1620-E1620</f>
        <v>2.84</v>
      </c>
      <c r="K1620" s="80">
        <v>1</v>
      </c>
      <c r="L1620" s="81"/>
      <c r="M1620" s="58" t="str">
        <f t="shared" si="231"/>
        <v>Xencor</v>
      </c>
    </row>
    <row r="1621" spans="1:13" s="1" customFormat="1" ht="15" customHeight="1">
      <c r="A1621" s="137">
        <v>41619</v>
      </c>
      <c r="B1621" s="73" t="s">
        <v>5607</v>
      </c>
      <c r="C1621" s="160" t="s">
        <v>5608</v>
      </c>
      <c r="D1621" s="126" t="s">
        <v>5609</v>
      </c>
      <c r="E1621" s="78">
        <v>17</v>
      </c>
      <c r="F1621" s="77">
        <v>30.16</v>
      </c>
      <c r="G1621" s="77">
        <v>30.07</v>
      </c>
      <c r="H1621" s="91">
        <f t="shared" ref="H1621:H1630" si="232">(G1621-E1621)/E1621</f>
        <v>0.76882352941176468</v>
      </c>
      <c r="I1621" s="77">
        <f t="shared" ref="I1621:I1630" si="233">(F1621-E1621)</f>
        <v>13.16</v>
      </c>
      <c r="J1621" s="77">
        <f t="shared" ref="J1621:J1630" si="234">G1621-E1621</f>
        <v>13.07</v>
      </c>
      <c r="K1621" s="80">
        <v>3</v>
      </c>
      <c r="L1621" s="81"/>
      <c r="M1621" s="58" t="str">
        <f t="shared" si="231"/>
        <v>Autohome</v>
      </c>
    </row>
    <row r="1622" spans="1:13" s="1" customFormat="1" ht="15" customHeight="1">
      <c r="A1622" s="137">
        <v>41619</v>
      </c>
      <c r="B1622" s="73" t="s">
        <v>5610</v>
      </c>
      <c r="C1622" s="160" t="s">
        <v>5611</v>
      </c>
      <c r="D1622" s="73" t="s">
        <v>5351</v>
      </c>
      <c r="E1622" s="78">
        <v>23</v>
      </c>
      <c r="F1622" s="77">
        <v>28.25</v>
      </c>
      <c r="G1622" s="77">
        <v>28</v>
      </c>
      <c r="H1622" s="91">
        <f t="shared" si="232"/>
        <v>0.21739130434782608</v>
      </c>
      <c r="I1622" s="77">
        <f t="shared" si="233"/>
        <v>5.25</v>
      </c>
      <c r="J1622" s="77">
        <f t="shared" si="234"/>
        <v>5</v>
      </c>
      <c r="K1622" s="80">
        <v>3</v>
      </c>
      <c r="L1622" s="81"/>
      <c r="M1622" s="58" t="str">
        <f t="shared" si="231"/>
        <v>Valero Energy Partners LP</v>
      </c>
    </row>
    <row r="1623" spans="1:13" s="1" customFormat="1" ht="15" customHeight="1">
      <c r="A1623" s="137">
        <v>41620</v>
      </c>
      <c r="B1623" s="73" t="s">
        <v>5612</v>
      </c>
      <c r="C1623" s="160" t="s">
        <v>5613</v>
      </c>
      <c r="D1623" s="138" t="s">
        <v>5614</v>
      </c>
      <c r="E1623" s="78">
        <v>20</v>
      </c>
      <c r="F1623" s="77">
        <v>20.25</v>
      </c>
      <c r="G1623" s="77">
        <v>22.7</v>
      </c>
      <c r="H1623" s="91">
        <f t="shared" si="232"/>
        <v>0.13499999999999995</v>
      </c>
      <c r="I1623" s="77">
        <f t="shared" si="233"/>
        <v>0.25</v>
      </c>
      <c r="J1623" s="77">
        <f t="shared" si="234"/>
        <v>2.6999999999999993</v>
      </c>
      <c r="K1623" s="80">
        <v>1</v>
      </c>
      <c r="L1623" s="81"/>
      <c r="M1623" s="58" t="str">
        <f t="shared" si="231"/>
        <v>ARAMARK Holdings</v>
      </c>
    </row>
    <row r="1624" spans="1:13" s="1" customFormat="1" ht="15" customHeight="1">
      <c r="A1624" s="137">
        <v>41620</v>
      </c>
      <c r="B1624" s="73" t="s">
        <v>5615</v>
      </c>
      <c r="C1624" s="160" t="s">
        <v>5616</v>
      </c>
      <c r="D1624" s="138" t="s">
        <v>2620</v>
      </c>
      <c r="E1624" s="78">
        <v>13.5</v>
      </c>
      <c r="F1624" s="77">
        <v>13.5</v>
      </c>
      <c r="G1624" s="77">
        <v>13.5</v>
      </c>
      <c r="H1624" s="91">
        <f t="shared" si="232"/>
        <v>0</v>
      </c>
      <c r="I1624" s="77">
        <f t="shared" si="233"/>
        <v>0</v>
      </c>
      <c r="J1624" s="77">
        <f t="shared" si="234"/>
        <v>0</v>
      </c>
      <c r="K1624" s="80">
        <v>1</v>
      </c>
      <c r="L1624" s="81"/>
      <c r="M1624" s="58" t="str">
        <f t="shared" si="231"/>
        <v>CatchMark Timber Trust</v>
      </c>
    </row>
    <row r="1625" spans="1:13" s="1" customFormat="1" ht="15" customHeight="1">
      <c r="A1625" s="137">
        <v>41620</v>
      </c>
      <c r="B1625" s="73" t="s">
        <v>5617</v>
      </c>
      <c r="C1625" s="160" t="s">
        <v>5618</v>
      </c>
      <c r="D1625" s="138" t="s">
        <v>5619</v>
      </c>
      <c r="E1625" s="78">
        <v>20</v>
      </c>
      <c r="F1625" s="77">
        <v>21.3</v>
      </c>
      <c r="G1625" s="77">
        <v>21.5</v>
      </c>
      <c r="H1625" s="91">
        <f t="shared" si="232"/>
        <v>7.4999999999999997E-2</v>
      </c>
      <c r="I1625" s="77">
        <f t="shared" si="233"/>
        <v>1.3000000000000007</v>
      </c>
      <c r="J1625" s="77">
        <f t="shared" si="234"/>
        <v>1.5</v>
      </c>
      <c r="K1625" s="80">
        <v>3</v>
      </c>
      <c r="L1625" s="81"/>
      <c r="M1625" s="58" t="str">
        <f t="shared" si="231"/>
        <v>Hilton Worldwide Holdings</v>
      </c>
    </row>
    <row r="1626" spans="1:13" s="1" customFormat="1" ht="15" customHeight="1">
      <c r="A1626" s="137">
        <v>41620</v>
      </c>
      <c r="B1626" s="73" t="s">
        <v>5620</v>
      </c>
      <c r="C1626" s="160" t="s">
        <v>5621</v>
      </c>
      <c r="D1626" s="126" t="s">
        <v>5622</v>
      </c>
      <c r="E1626" s="78">
        <v>7</v>
      </c>
      <c r="F1626" s="77">
        <v>8.75</v>
      </c>
      <c r="G1626" s="77">
        <v>11.95</v>
      </c>
      <c r="H1626" s="91">
        <f t="shared" si="232"/>
        <v>0.70714285714285707</v>
      </c>
      <c r="I1626" s="77">
        <f t="shared" si="233"/>
        <v>1.75</v>
      </c>
      <c r="J1626" s="77">
        <f t="shared" si="234"/>
        <v>4.9499999999999993</v>
      </c>
      <c r="K1626" s="80">
        <v>1</v>
      </c>
      <c r="L1626" s="81" t="s">
        <v>3006</v>
      </c>
      <c r="M1626" s="58" t="str">
        <f t="shared" si="231"/>
        <v>Kindred Biosciences</v>
      </c>
    </row>
    <row r="1627" spans="1:13" s="1" customFormat="1" ht="15" customHeight="1">
      <c r="A1627" s="137">
        <v>41620</v>
      </c>
      <c r="B1627" s="131" t="s">
        <v>5623</v>
      </c>
      <c r="C1627" s="160" t="s">
        <v>5624</v>
      </c>
      <c r="D1627" s="138" t="s">
        <v>5490</v>
      </c>
      <c r="E1627" s="78">
        <v>7</v>
      </c>
      <c r="F1627" s="77">
        <v>7</v>
      </c>
      <c r="G1627" s="77">
        <v>7</v>
      </c>
      <c r="H1627" s="91">
        <f t="shared" si="232"/>
        <v>0</v>
      </c>
      <c r="I1627" s="77">
        <f t="shared" si="233"/>
        <v>0</v>
      </c>
      <c r="J1627" s="77">
        <f t="shared" si="234"/>
        <v>0</v>
      </c>
      <c r="K1627" s="80">
        <v>1</v>
      </c>
      <c r="L1627" s="81"/>
      <c r="M1627" s="58" t="str">
        <f t="shared" si="231"/>
        <v>TetraLogic Pharmaceuticals</v>
      </c>
    </row>
    <row r="1628" spans="1:13" s="1" customFormat="1" ht="15" customHeight="1">
      <c r="A1628" s="137">
        <v>41621</v>
      </c>
      <c r="B1628" s="73" t="s">
        <v>5625</v>
      </c>
      <c r="C1628" s="160" t="s">
        <v>5626</v>
      </c>
      <c r="D1628" s="138" t="s">
        <v>5627</v>
      </c>
      <c r="E1628" s="78">
        <v>20</v>
      </c>
      <c r="F1628" s="77">
        <v>19.645</v>
      </c>
      <c r="G1628" s="77">
        <v>19.22</v>
      </c>
      <c r="H1628" s="91">
        <f t="shared" si="232"/>
        <v>-3.9000000000000055E-2</v>
      </c>
      <c r="I1628" s="77">
        <f t="shared" si="233"/>
        <v>-0.35500000000000043</v>
      </c>
      <c r="J1628" s="77">
        <f t="shared" si="234"/>
        <v>-0.78000000000000114</v>
      </c>
      <c r="K1628" s="80">
        <v>1</v>
      </c>
      <c r="L1628" s="81"/>
      <c r="M1628" s="58" t="str">
        <f t="shared" si="231"/>
        <v>Cheniere Energy Partners LP Holdings</v>
      </c>
    </row>
    <row r="1629" spans="1:13" s="1" customFormat="1" ht="15" customHeight="1">
      <c r="A1629" s="137">
        <v>41621</v>
      </c>
      <c r="B1629" s="73" t="s">
        <v>5628</v>
      </c>
      <c r="C1629" s="160" t="s">
        <v>5629</v>
      </c>
      <c r="D1629" s="126" t="s">
        <v>5630</v>
      </c>
      <c r="E1629" s="78">
        <v>17</v>
      </c>
      <c r="F1629" s="77">
        <v>18.920000000000002</v>
      </c>
      <c r="G1629" s="77">
        <v>18.86</v>
      </c>
      <c r="H1629" s="91">
        <f t="shared" si="232"/>
        <v>0.10941176470588232</v>
      </c>
      <c r="I1629" s="77">
        <f t="shared" si="233"/>
        <v>1.9200000000000017</v>
      </c>
      <c r="J1629" s="77">
        <f t="shared" si="234"/>
        <v>1.8599999999999994</v>
      </c>
      <c r="K1629" s="80">
        <v>1</v>
      </c>
      <c r="L1629" s="81"/>
      <c r="M1629" s="58" t="str">
        <f t="shared" si="231"/>
        <v>Fidelity &amp; Guaranty Life</v>
      </c>
    </row>
    <row r="1630" spans="1:13" s="23" customFormat="1" ht="15" customHeight="1">
      <c r="A1630" s="137">
        <v>41621</v>
      </c>
      <c r="B1630" s="73" t="s">
        <v>5631</v>
      </c>
      <c r="C1630" s="160" t="s">
        <v>5632</v>
      </c>
      <c r="D1630" s="138" t="s">
        <v>5633</v>
      </c>
      <c r="E1630" s="78">
        <v>21</v>
      </c>
      <c r="F1630" s="77">
        <v>31.18</v>
      </c>
      <c r="G1630" s="77">
        <v>33.93</v>
      </c>
      <c r="H1630" s="91">
        <f t="shared" si="232"/>
        <v>0.61571428571428566</v>
      </c>
      <c r="I1630" s="77">
        <f t="shared" si="233"/>
        <v>10.18</v>
      </c>
      <c r="J1630" s="77">
        <f t="shared" si="234"/>
        <v>12.93</v>
      </c>
      <c r="K1630" s="80">
        <v>3</v>
      </c>
      <c r="L1630" s="81"/>
      <c r="M1630" s="58" t="str">
        <f t="shared" si="231"/>
        <v>Nimble Storage</v>
      </c>
    </row>
    <row r="1631" spans="1:13" s="23" customFormat="1" ht="15" customHeight="1">
      <c r="A1631" s="137">
        <v>41626</v>
      </c>
      <c r="B1631" s="73" t="s">
        <v>5634</v>
      </c>
      <c r="C1631" s="160" t="s">
        <v>5635</v>
      </c>
      <c r="D1631" s="124" t="s">
        <v>5636</v>
      </c>
      <c r="E1631" s="78">
        <v>18</v>
      </c>
      <c r="F1631" s="77">
        <v>19.2</v>
      </c>
      <c r="G1631" s="77">
        <v>18.899999999999999</v>
      </c>
      <c r="H1631" s="91">
        <f>(G1631-E1631)/E1631</f>
        <v>4.999999999999992E-2</v>
      </c>
      <c r="I1631" s="77">
        <f>(F1631-E1631)</f>
        <v>1.1999999999999993</v>
      </c>
      <c r="J1631" s="77">
        <f>G1631-E1631</f>
        <v>0.89999999999999858</v>
      </c>
      <c r="K1631" s="80">
        <v>2</v>
      </c>
      <c r="L1631" s="135"/>
      <c r="M1631" s="58" t="str">
        <f t="shared" si="231"/>
        <v>AMC Entertainment Holdings</v>
      </c>
    </row>
    <row r="1632" spans="1:13" s="23" customFormat="1" ht="15" customHeight="1">
      <c r="A1632" s="137">
        <v>41626</v>
      </c>
      <c r="B1632" s="73" t="s">
        <v>5637</v>
      </c>
      <c r="C1632" s="160" t="s">
        <v>5638</v>
      </c>
      <c r="D1632" s="124" t="s">
        <v>4937</v>
      </c>
      <c r="E1632" s="78">
        <v>10</v>
      </c>
      <c r="F1632" s="77">
        <v>10</v>
      </c>
      <c r="G1632" s="77">
        <v>10</v>
      </c>
      <c r="H1632" s="91">
        <f>(G1632-E1632)/E1632</f>
        <v>0</v>
      </c>
      <c r="I1632" s="77">
        <f>(F1632-E1632)</f>
        <v>0</v>
      </c>
      <c r="J1632" s="77">
        <f>G1632-E1632</f>
        <v>0</v>
      </c>
      <c r="K1632" s="80">
        <v>1</v>
      </c>
      <c r="L1632" s="81"/>
      <c r="M1632" s="58" t="str">
        <f t="shared" si="231"/>
        <v>Cambridge Capital Acquisition</v>
      </c>
    </row>
    <row r="1633" spans="1:13" s="1" customFormat="1" ht="15" customHeight="1">
      <c r="A1633" s="137">
        <v>40927</v>
      </c>
      <c r="B1633" s="131" t="s">
        <v>840</v>
      </c>
      <c r="C1633" s="160" t="s">
        <v>841</v>
      </c>
      <c r="D1633" s="138" t="s">
        <v>842</v>
      </c>
      <c r="E1633" s="78">
        <v>10</v>
      </c>
      <c r="F1633" s="77">
        <v>10.1</v>
      </c>
      <c r="G1633" s="77">
        <v>10.1</v>
      </c>
      <c r="H1633" s="91">
        <f>(G1633-E1633)/E1633</f>
        <v>9.9999999999999638E-3</v>
      </c>
      <c r="I1633" s="77">
        <f>(F1633-E1633)</f>
        <v>9.9999999999999645E-2</v>
      </c>
      <c r="J1633" s="77">
        <f>G1633-E1633</f>
        <v>9.9999999999999645E-2</v>
      </c>
      <c r="K1633" s="80">
        <v>1</v>
      </c>
      <c r="L1633" s="91"/>
      <c r="M1633" s="58" t="str">
        <f t="shared" si="231"/>
        <v>Renewable Energy Group</v>
      </c>
    </row>
    <row r="1634" spans="1:13" s="1" customFormat="1" ht="15" customHeight="1">
      <c r="A1634" s="137">
        <v>40933</v>
      </c>
      <c r="B1634" s="131" t="s">
        <v>843</v>
      </c>
      <c r="C1634" s="160" t="s">
        <v>844</v>
      </c>
      <c r="D1634" s="138" t="s">
        <v>845</v>
      </c>
      <c r="E1634" s="78">
        <v>13</v>
      </c>
      <c r="F1634" s="77">
        <v>16.75</v>
      </c>
      <c r="G1634" s="77">
        <v>17.12</v>
      </c>
      <c r="H1634" s="91">
        <f>(G1634-E1634)/E1634</f>
        <v>0.31692307692307697</v>
      </c>
      <c r="I1634" s="77">
        <f>(F1634-E1634)</f>
        <v>3.75</v>
      </c>
      <c r="J1634" s="77">
        <f>G1634-E1634</f>
        <v>4.120000000000001</v>
      </c>
      <c r="K1634" s="80">
        <v>3</v>
      </c>
      <c r="L1634" s="91"/>
      <c r="M1634" s="58" t="str">
        <f t="shared" si="231"/>
        <v>Guidewire Software</v>
      </c>
    </row>
    <row r="1635" spans="1:13" s="1" customFormat="1">
      <c r="A1635" s="137">
        <v>40935</v>
      </c>
      <c r="B1635" s="144" t="s">
        <v>846</v>
      </c>
      <c r="C1635" s="160" t="s">
        <v>847</v>
      </c>
      <c r="D1635" s="138" t="s">
        <v>848</v>
      </c>
      <c r="E1635" s="78">
        <v>10</v>
      </c>
      <c r="F1635" s="77">
        <v>11</v>
      </c>
      <c r="G1635" s="77">
        <v>11.09</v>
      </c>
      <c r="H1635" s="91">
        <f>(G1635-E1635)/E1635</f>
        <v>0.10899999999999999</v>
      </c>
      <c r="I1635" s="77">
        <f>(F1635-E1635)</f>
        <v>1</v>
      </c>
      <c r="J1635" s="77">
        <f>G1635-E1635</f>
        <v>1.0899999999999999</v>
      </c>
      <c r="K1635" s="80">
        <v>1</v>
      </c>
      <c r="L1635" s="91" t="s">
        <v>3006</v>
      </c>
      <c r="M1635" s="58" t="str">
        <f t="shared" si="231"/>
        <v>Verastem</v>
      </c>
    </row>
    <row r="1636" spans="1:13" s="1" customFormat="1">
      <c r="A1636" s="137">
        <v>40940</v>
      </c>
      <c r="B1636" s="131" t="s">
        <v>896</v>
      </c>
      <c r="C1636" s="160" t="s">
        <v>897</v>
      </c>
      <c r="D1636" s="138" t="s">
        <v>898</v>
      </c>
      <c r="E1636" s="78">
        <v>17</v>
      </c>
      <c r="F1636" s="77">
        <v>17.25</v>
      </c>
      <c r="G1636" s="77">
        <v>16</v>
      </c>
      <c r="H1636" s="91">
        <f t="shared" ref="H1636:H1650" si="235">(G1636-E1636)/E1636</f>
        <v>-5.8823529411764705E-2</v>
      </c>
      <c r="I1636" s="77">
        <f t="shared" ref="I1636:I1650" si="236">(F1636-E1636)</f>
        <v>0.25</v>
      </c>
      <c r="J1636" s="77">
        <f t="shared" ref="J1636:J1650" si="237">G1636-E1636</f>
        <v>-1</v>
      </c>
      <c r="K1636" s="80">
        <v>2</v>
      </c>
      <c r="L1636" s="91" t="s">
        <v>3006</v>
      </c>
      <c r="M1636" s="58" t="str">
        <f t="shared" si="231"/>
        <v>U.S. Silica Holdings</v>
      </c>
    </row>
    <row r="1637" spans="1:13" s="1" customFormat="1">
      <c r="A1637" s="137">
        <v>40941</v>
      </c>
      <c r="B1637" s="131" t="s">
        <v>4047</v>
      </c>
      <c r="C1637" s="160" t="s">
        <v>4048</v>
      </c>
      <c r="D1637" s="138" t="s">
        <v>4049</v>
      </c>
      <c r="E1637" s="78">
        <v>16</v>
      </c>
      <c r="F1637" s="77">
        <v>13.53</v>
      </c>
      <c r="G1637" s="77">
        <v>13</v>
      </c>
      <c r="H1637" s="91">
        <f t="shared" si="235"/>
        <v>-0.1875</v>
      </c>
      <c r="I1637" s="77">
        <f t="shared" si="236"/>
        <v>-2.4700000000000006</v>
      </c>
      <c r="J1637" s="77">
        <f t="shared" si="237"/>
        <v>-3</v>
      </c>
      <c r="K1637" s="80">
        <v>3</v>
      </c>
      <c r="L1637" s="91" t="s">
        <v>3006</v>
      </c>
      <c r="M1637" s="58" t="str">
        <f t="shared" si="231"/>
        <v>AVG Technologies N.V.</v>
      </c>
    </row>
    <row r="1638" spans="1:13" s="1" customFormat="1">
      <c r="A1638" s="137">
        <v>40941</v>
      </c>
      <c r="B1638" s="131" t="s">
        <v>4050</v>
      </c>
      <c r="C1638" s="160" t="s">
        <v>4051</v>
      </c>
      <c r="D1638" s="138" t="s">
        <v>4052</v>
      </c>
      <c r="E1638" s="78">
        <v>10</v>
      </c>
      <c r="F1638" s="77">
        <v>10.1</v>
      </c>
      <c r="G1638" s="77">
        <v>13</v>
      </c>
      <c r="H1638" s="91">
        <f t="shared" si="235"/>
        <v>0.3</v>
      </c>
      <c r="I1638" s="77">
        <f t="shared" si="236"/>
        <v>9.9999999999999645E-2</v>
      </c>
      <c r="J1638" s="77">
        <f t="shared" si="237"/>
        <v>3</v>
      </c>
      <c r="K1638" s="80">
        <v>2</v>
      </c>
      <c r="L1638" s="91"/>
      <c r="M1638" s="58" t="str">
        <f t="shared" si="231"/>
        <v>Greenway Medical Technologies</v>
      </c>
    </row>
    <row r="1639" spans="1:13" s="1" customFormat="1">
      <c r="A1639" s="137">
        <v>40941</v>
      </c>
      <c r="B1639" s="141" t="s">
        <v>4053</v>
      </c>
      <c r="C1639" s="160" t="s">
        <v>4054</v>
      </c>
      <c r="D1639" s="126" t="s">
        <v>4055</v>
      </c>
      <c r="E1639" s="78">
        <v>12</v>
      </c>
      <c r="F1639" s="77">
        <v>11.75</v>
      </c>
      <c r="G1639" s="77">
        <v>11.75</v>
      </c>
      <c r="H1639" s="91">
        <f t="shared" si="235"/>
        <v>-2.0833333333333332E-2</v>
      </c>
      <c r="I1639" s="77">
        <f t="shared" si="236"/>
        <v>-0.25</v>
      </c>
      <c r="J1639" s="77">
        <f t="shared" si="237"/>
        <v>-0.25</v>
      </c>
      <c r="K1639" s="80">
        <v>1</v>
      </c>
      <c r="L1639" s="91"/>
      <c r="M1639" s="58" t="str">
        <f t="shared" si="231"/>
        <v>Matador Resources</v>
      </c>
    </row>
    <row r="1640" spans="1:13" s="1" customFormat="1">
      <c r="A1640" s="137">
        <v>40942</v>
      </c>
      <c r="B1640" s="141" t="s">
        <v>4056</v>
      </c>
      <c r="C1640" s="160" t="s">
        <v>4057</v>
      </c>
      <c r="D1640" s="126" t="s">
        <v>4058</v>
      </c>
      <c r="E1640" s="78">
        <v>6</v>
      </c>
      <c r="F1640" s="77">
        <v>6.18</v>
      </c>
      <c r="G1640" s="77">
        <v>6.06</v>
      </c>
      <c r="H1640" s="91">
        <f t="shared" si="235"/>
        <v>9.9999999999999343E-3</v>
      </c>
      <c r="I1640" s="77">
        <f t="shared" si="236"/>
        <v>0.17999999999999972</v>
      </c>
      <c r="J1640" s="77">
        <f t="shared" si="237"/>
        <v>5.9999999999999609E-2</v>
      </c>
      <c r="K1640" s="80">
        <v>1</v>
      </c>
      <c r="L1640" s="91"/>
      <c r="M1640" s="58" t="str">
        <f t="shared" si="231"/>
        <v>Cempra Holdings</v>
      </c>
    </row>
    <row r="1641" spans="1:13" s="1" customFormat="1">
      <c r="A1641" s="137">
        <v>40947</v>
      </c>
      <c r="B1641" s="141" t="s">
        <v>4059</v>
      </c>
      <c r="C1641" s="160" t="s">
        <v>4060</v>
      </c>
      <c r="D1641" s="126" t="s">
        <v>4061</v>
      </c>
      <c r="E1641" s="78">
        <v>9</v>
      </c>
      <c r="F1641" s="77">
        <v>9.06</v>
      </c>
      <c r="G1641" s="77">
        <v>15.39</v>
      </c>
      <c r="H1641" s="91">
        <f t="shared" si="235"/>
        <v>0.71000000000000008</v>
      </c>
      <c r="I1641" s="77">
        <f t="shared" si="236"/>
        <v>6.0000000000000497E-2</v>
      </c>
      <c r="J1641" s="77">
        <f t="shared" si="237"/>
        <v>6.3900000000000006</v>
      </c>
      <c r="K1641" s="80">
        <v>1</v>
      </c>
      <c r="L1641" s="81"/>
      <c r="M1641" s="58" t="str">
        <f t="shared" si="231"/>
        <v>Caesars Entertainment</v>
      </c>
    </row>
    <row r="1642" spans="1:13" s="1" customFormat="1">
      <c r="A1642" s="137">
        <v>40947</v>
      </c>
      <c r="B1642" s="131" t="s">
        <v>4062</v>
      </c>
      <c r="C1642" s="160" t="s">
        <v>4063</v>
      </c>
      <c r="D1642" s="138" t="s">
        <v>4064</v>
      </c>
      <c r="E1642" s="78">
        <v>10</v>
      </c>
      <c r="F1642" s="77">
        <v>10.33</v>
      </c>
      <c r="G1642" s="77">
        <v>11</v>
      </c>
      <c r="H1642" s="91">
        <f t="shared" si="235"/>
        <v>0.1</v>
      </c>
      <c r="I1642" s="77">
        <f t="shared" si="236"/>
        <v>0.33000000000000007</v>
      </c>
      <c r="J1642" s="77">
        <f t="shared" si="237"/>
        <v>1</v>
      </c>
      <c r="K1642" s="80">
        <v>1</v>
      </c>
      <c r="L1642" s="81"/>
      <c r="M1642" s="58" t="str">
        <f t="shared" si="231"/>
        <v>ChemoCentryx</v>
      </c>
    </row>
    <row r="1643" spans="1:13" s="1" customFormat="1">
      <c r="A1643" s="137">
        <v>40947</v>
      </c>
      <c r="B1643" s="131" t="s">
        <v>4065</v>
      </c>
      <c r="C1643" s="160" t="s">
        <v>4066</v>
      </c>
      <c r="D1643" s="138" t="s">
        <v>4067</v>
      </c>
      <c r="E1643" s="78">
        <v>12</v>
      </c>
      <c r="F1643" s="77">
        <v>13.75</v>
      </c>
      <c r="G1643" s="77">
        <v>14</v>
      </c>
      <c r="H1643" s="91">
        <f t="shared" si="235"/>
        <v>0.16666666666666666</v>
      </c>
      <c r="I1643" s="77">
        <f t="shared" si="236"/>
        <v>1.75</v>
      </c>
      <c r="J1643" s="77">
        <f t="shared" si="237"/>
        <v>2</v>
      </c>
      <c r="K1643" s="80">
        <v>1</v>
      </c>
      <c r="L1643" s="81"/>
      <c r="M1643" s="58" t="str">
        <f t="shared" si="231"/>
        <v>EPAM Systems</v>
      </c>
    </row>
    <row r="1644" spans="1:13" s="1" customFormat="1">
      <c r="A1644" s="137">
        <v>40947</v>
      </c>
      <c r="B1644" s="131" t="s">
        <v>4068</v>
      </c>
      <c r="C1644" s="160" t="s">
        <v>4069</v>
      </c>
      <c r="D1644" s="138" t="s">
        <v>4070</v>
      </c>
      <c r="E1644" s="78">
        <v>8.5</v>
      </c>
      <c r="F1644" s="77">
        <v>8.4</v>
      </c>
      <c r="G1644" s="77">
        <v>9</v>
      </c>
      <c r="H1644" s="91">
        <f t="shared" si="235"/>
        <v>5.8823529411764705E-2</v>
      </c>
      <c r="I1644" s="77">
        <f t="shared" si="236"/>
        <v>-9.9999999999999645E-2</v>
      </c>
      <c r="J1644" s="77">
        <f t="shared" si="237"/>
        <v>0.5</v>
      </c>
      <c r="K1644" s="80">
        <v>2</v>
      </c>
      <c r="L1644" s="81"/>
      <c r="M1644" s="58" t="str">
        <f t="shared" si="231"/>
        <v>Roundys Parent</v>
      </c>
    </row>
    <row r="1645" spans="1:13" s="1" customFormat="1">
      <c r="A1645" s="137">
        <v>40948</v>
      </c>
      <c r="B1645" s="131" t="s">
        <v>3386</v>
      </c>
      <c r="C1645" s="160" t="s">
        <v>3387</v>
      </c>
      <c r="D1645" s="138" t="s">
        <v>3388</v>
      </c>
      <c r="E1645" s="78">
        <v>12</v>
      </c>
      <c r="F1645" s="77">
        <v>13.6</v>
      </c>
      <c r="G1645" s="77">
        <v>13.74</v>
      </c>
      <c r="H1645" s="91">
        <f t="shared" si="235"/>
        <v>0.14500000000000002</v>
      </c>
      <c r="I1645" s="77">
        <f t="shared" si="236"/>
        <v>1.5999999999999996</v>
      </c>
      <c r="J1645" s="77">
        <f t="shared" si="237"/>
        <v>1.7400000000000002</v>
      </c>
      <c r="K1645" s="80">
        <v>1</v>
      </c>
      <c r="L1645" s="81"/>
      <c r="M1645" s="58" t="str">
        <f t="shared" si="231"/>
        <v>FX Alliance</v>
      </c>
    </row>
    <row r="1646" spans="1:13" s="1" customFormat="1">
      <c r="A1646" s="137">
        <v>40949</v>
      </c>
      <c r="B1646" s="73" t="s">
        <v>3389</v>
      </c>
      <c r="C1646" s="160" t="s">
        <v>3390</v>
      </c>
      <c r="D1646" s="138" t="s">
        <v>3391</v>
      </c>
      <c r="E1646" s="78">
        <v>9</v>
      </c>
      <c r="F1646" s="77">
        <v>10.3</v>
      </c>
      <c r="G1646" s="77">
        <v>11.5</v>
      </c>
      <c r="H1646" s="91">
        <f t="shared" si="235"/>
        <v>0.27777777777777779</v>
      </c>
      <c r="I1646" s="77">
        <f t="shared" si="236"/>
        <v>1.3000000000000007</v>
      </c>
      <c r="J1646" s="77">
        <f t="shared" si="237"/>
        <v>2.5</v>
      </c>
      <c r="K1646" s="80">
        <v>1</v>
      </c>
      <c r="L1646" s="81"/>
      <c r="M1646" s="58" t="str">
        <f t="shared" si="231"/>
        <v>GSE Holding</v>
      </c>
    </row>
    <row r="1647" spans="1:13" s="1" customFormat="1">
      <c r="A1647" s="137">
        <v>40949</v>
      </c>
      <c r="B1647" s="141" t="s">
        <v>3392</v>
      </c>
      <c r="C1647" s="160" t="s">
        <v>3393</v>
      </c>
      <c r="D1647" s="126" t="s">
        <v>3453</v>
      </c>
      <c r="E1647" s="78">
        <v>44</v>
      </c>
      <c r="F1647" s="77">
        <v>47.51</v>
      </c>
      <c r="G1647" s="77">
        <v>48</v>
      </c>
      <c r="H1647" s="91">
        <f t="shared" si="235"/>
        <v>9.0909090909090912E-2</v>
      </c>
      <c r="I1647" s="77">
        <f t="shared" si="236"/>
        <v>3.509999999999998</v>
      </c>
      <c r="J1647" s="77">
        <f t="shared" si="237"/>
        <v>4</v>
      </c>
      <c r="K1647" s="80">
        <v>2</v>
      </c>
      <c r="L1647" s="81"/>
      <c r="M1647" s="58" t="str">
        <f t="shared" si="231"/>
        <v>HomeStreet</v>
      </c>
    </row>
    <row r="1648" spans="1:13" s="1" customFormat="1">
      <c r="A1648" s="137">
        <v>40949</v>
      </c>
      <c r="B1648" s="131" t="s">
        <v>3394</v>
      </c>
      <c r="C1648" s="160" t="s">
        <v>3395</v>
      </c>
      <c r="D1648" s="138" t="s">
        <v>3396</v>
      </c>
      <c r="E1648" s="78">
        <v>5</v>
      </c>
      <c r="F1648" s="77">
        <v>5.75</v>
      </c>
      <c r="G1648" s="77">
        <v>5.25</v>
      </c>
      <c r="H1648" s="91">
        <f t="shared" si="235"/>
        <v>0.05</v>
      </c>
      <c r="I1648" s="77">
        <f t="shared" si="236"/>
        <v>0.75</v>
      </c>
      <c r="J1648" s="77">
        <f t="shared" si="237"/>
        <v>0.25</v>
      </c>
      <c r="K1648" s="80">
        <v>1</v>
      </c>
      <c r="L1648" s="81"/>
      <c r="M1648" s="58" t="str">
        <f t="shared" si="231"/>
        <v>Synacor</v>
      </c>
    </row>
    <row r="1649" spans="1:13" s="1" customFormat="1">
      <c r="A1649" s="137">
        <v>40956</v>
      </c>
      <c r="B1649" s="141" t="s">
        <v>4666</v>
      </c>
      <c r="C1649" s="160" t="s">
        <v>4667</v>
      </c>
      <c r="D1649" s="126" t="s">
        <v>4668</v>
      </c>
      <c r="E1649" s="78">
        <v>11</v>
      </c>
      <c r="F1649" s="77">
        <v>14.5</v>
      </c>
      <c r="G1649" s="77">
        <v>14.3</v>
      </c>
      <c r="H1649" s="91">
        <f t="shared" si="235"/>
        <v>0.30000000000000004</v>
      </c>
      <c r="I1649" s="77">
        <f t="shared" si="236"/>
        <v>3.5</v>
      </c>
      <c r="J1649" s="77">
        <f t="shared" si="237"/>
        <v>3.3000000000000007</v>
      </c>
      <c r="K1649" s="80">
        <v>2</v>
      </c>
      <c r="L1649" s="81"/>
      <c r="M1649" s="58" t="str">
        <f t="shared" si="231"/>
        <v>Brightcove</v>
      </c>
    </row>
    <row r="1650" spans="1:13" s="1" customFormat="1">
      <c r="A1650" s="137">
        <v>40960</v>
      </c>
      <c r="B1650" s="141" t="s">
        <v>781</v>
      </c>
      <c r="C1650" s="160" t="s">
        <v>782</v>
      </c>
      <c r="D1650" s="126" t="s">
        <v>2802</v>
      </c>
      <c r="E1650" s="78">
        <v>13</v>
      </c>
      <c r="F1650" s="77">
        <v>14.8</v>
      </c>
      <c r="G1650" s="77">
        <v>14.8</v>
      </c>
      <c r="H1650" s="91">
        <f t="shared" si="235"/>
        <v>0.13846153846153852</v>
      </c>
      <c r="I1650" s="77">
        <f t="shared" si="236"/>
        <v>1.8000000000000007</v>
      </c>
      <c r="J1650" s="77">
        <f t="shared" si="237"/>
        <v>1.8000000000000007</v>
      </c>
      <c r="K1650" s="80">
        <v>1</v>
      </c>
      <c r="L1650" s="81"/>
      <c r="M1650" s="58" t="str">
        <f t="shared" si="231"/>
        <v>Ceres</v>
      </c>
    </row>
    <row r="1651" spans="1:13" s="1" customFormat="1">
      <c r="A1651" s="137">
        <v>40963</v>
      </c>
      <c r="B1651" s="141" t="s">
        <v>3043</v>
      </c>
      <c r="C1651" s="160" t="s">
        <v>3044</v>
      </c>
      <c r="D1651" s="126" t="s">
        <v>2116</v>
      </c>
      <c r="E1651" s="78">
        <v>12</v>
      </c>
      <c r="F1651" s="77">
        <v>16</v>
      </c>
      <c r="G1651" s="77">
        <v>16.510000000000002</v>
      </c>
      <c r="H1651" s="91">
        <f>(G1651-E1651)/E1651</f>
        <v>0.37583333333333346</v>
      </c>
      <c r="I1651" s="77">
        <f>(F1651-E1651)</f>
        <v>4</v>
      </c>
      <c r="J1651" s="77">
        <f>G1651-E1651</f>
        <v>4.5100000000000016</v>
      </c>
      <c r="K1651" s="80">
        <v>3</v>
      </c>
      <c r="L1651" s="81"/>
      <c r="M1651" s="58" t="str">
        <f t="shared" si="231"/>
        <v>Bazaarvoice</v>
      </c>
    </row>
    <row r="1652" spans="1:13" s="1" customFormat="1">
      <c r="A1652" s="137">
        <v>40963</v>
      </c>
      <c r="B1652" s="131" t="s">
        <v>3045</v>
      </c>
      <c r="C1652" s="160" t="s">
        <v>3046</v>
      </c>
      <c r="D1652" s="138" t="s">
        <v>3047</v>
      </c>
      <c r="E1652" s="78">
        <v>16</v>
      </c>
      <c r="F1652" s="77">
        <v>25</v>
      </c>
      <c r="G1652" s="77">
        <v>29</v>
      </c>
      <c r="H1652" s="91">
        <f>(G1652-E1652)/E1652</f>
        <v>0.8125</v>
      </c>
      <c r="I1652" s="77">
        <f>(F1652-E1652)</f>
        <v>9</v>
      </c>
      <c r="J1652" s="77">
        <f>G1652-E1652</f>
        <v>13</v>
      </c>
      <c r="K1652" s="80">
        <v>3</v>
      </c>
      <c r="L1652" s="81"/>
      <c r="M1652" s="58" t="str">
        <f t="shared" si="231"/>
        <v>Proto Labs</v>
      </c>
    </row>
    <row r="1653" spans="1:13" s="1" customFormat="1">
      <c r="A1653" s="137">
        <v>40963</v>
      </c>
      <c r="B1653" s="141" t="s">
        <v>3048</v>
      </c>
      <c r="C1653" s="160" t="s">
        <v>3049</v>
      </c>
      <c r="D1653" s="126" t="s">
        <v>2329</v>
      </c>
      <c r="E1653" s="78">
        <v>10</v>
      </c>
      <c r="F1653" s="77">
        <v>10</v>
      </c>
      <c r="G1653" s="77">
        <v>10.01</v>
      </c>
      <c r="H1653" s="91">
        <f>(G1653-E1653)/E1653</f>
        <v>9.9999999999997877E-4</v>
      </c>
      <c r="I1653" s="77">
        <f>(F1653-E1653)</f>
        <v>0</v>
      </c>
      <c r="J1653" s="77">
        <f>G1653-E1653</f>
        <v>9.9999999999997868E-3</v>
      </c>
      <c r="K1653" s="80">
        <v>1</v>
      </c>
      <c r="L1653" s="81"/>
      <c r="M1653" s="58" t="str">
        <f t="shared" si="231"/>
        <v>ROI Acquisition</v>
      </c>
    </row>
    <row r="1654" spans="1:13" s="1" customFormat="1">
      <c r="A1654" s="137">
        <v>40968</v>
      </c>
      <c r="B1654" s="141" t="s">
        <v>216</v>
      </c>
      <c r="C1654" s="160" t="s">
        <v>217</v>
      </c>
      <c r="D1654" s="126" t="s">
        <v>218</v>
      </c>
      <c r="E1654" s="78">
        <v>14</v>
      </c>
      <c r="F1654" s="77">
        <v>13.25</v>
      </c>
      <c r="G1654" s="77">
        <v>13.56</v>
      </c>
      <c r="H1654" s="91">
        <f>(G1654-E1654)/E1654</f>
        <v>-3.1428571428571396E-2</v>
      </c>
      <c r="I1654" s="77">
        <f>(F1654-E1654)</f>
        <v>-0.75</v>
      </c>
      <c r="J1654" s="77">
        <f>G1654-E1654</f>
        <v>-0.4399999999999995</v>
      </c>
      <c r="K1654" s="80">
        <v>1</v>
      </c>
      <c r="L1654" s="81"/>
      <c r="M1654" s="58" t="str">
        <f t="shared" si="231"/>
        <v>Home Loan Servicing Solutions</v>
      </c>
    </row>
    <row r="1655" spans="1:13" s="1" customFormat="1">
      <c r="A1655" s="137">
        <v>40970</v>
      </c>
      <c r="B1655" s="73" t="s">
        <v>4883</v>
      </c>
      <c r="C1655" s="160" t="s">
        <v>4884</v>
      </c>
      <c r="D1655" s="73" t="s">
        <v>4885</v>
      </c>
      <c r="E1655" s="78">
        <v>15</v>
      </c>
      <c r="F1655" s="77">
        <v>22.01</v>
      </c>
      <c r="G1655" s="77">
        <v>24.58</v>
      </c>
      <c r="H1655" s="91">
        <f t="shared" ref="H1655:H1674" si="238">(G1655-E1655)/E1655</f>
        <v>0.6386666666666666</v>
      </c>
      <c r="I1655" s="77">
        <f t="shared" ref="I1655:I1674" si="239">(F1655-E1655)</f>
        <v>7.0100000000000016</v>
      </c>
      <c r="J1655" s="77">
        <f t="shared" ref="J1655:J1674" si="240">G1655-E1655</f>
        <v>9.5799999999999983</v>
      </c>
      <c r="K1655" s="80">
        <v>3</v>
      </c>
      <c r="L1655" s="81"/>
      <c r="M1655" s="58" t="str">
        <f t="shared" si="231"/>
        <v>Yelp!</v>
      </c>
    </row>
    <row r="1656" spans="1:13" s="1" customFormat="1">
      <c r="A1656" s="137">
        <v>40975</v>
      </c>
      <c r="B1656" s="73" t="s">
        <v>4886</v>
      </c>
      <c r="C1656" s="160" t="s">
        <v>32</v>
      </c>
      <c r="D1656" s="138" t="s">
        <v>4130</v>
      </c>
      <c r="E1656" s="78">
        <v>21.5</v>
      </c>
      <c r="F1656" s="77">
        <v>21.75</v>
      </c>
      <c r="G1656" s="77">
        <v>21.74</v>
      </c>
      <c r="H1656" s="91">
        <f t="shared" si="238"/>
        <v>1.1162790697674346E-2</v>
      </c>
      <c r="I1656" s="77">
        <f t="shared" si="239"/>
        <v>0.25</v>
      </c>
      <c r="J1656" s="77">
        <f t="shared" si="240"/>
        <v>0.23999999999999844</v>
      </c>
      <c r="K1656" s="80">
        <v>1</v>
      </c>
      <c r="L1656" s="81"/>
      <c r="M1656" s="58" t="str">
        <f t="shared" si="231"/>
        <v>Select Income REIT</v>
      </c>
    </row>
    <row r="1657" spans="1:13" s="1" customFormat="1" ht="15" customHeight="1">
      <c r="A1657" s="137">
        <v>40976</v>
      </c>
      <c r="B1657" s="141" t="s">
        <v>4887</v>
      </c>
      <c r="C1657" s="160" t="s">
        <v>4888</v>
      </c>
      <c r="D1657" s="126" t="s">
        <v>4692</v>
      </c>
      <c r="E1657" s="78">
        <v>14</v>
      </c>
      <c r="F1657" s="77">
        <v>13.57</v>
      </c>
      <c r="G1657" s="77">
        <v>14.25</v>
      </c>
      <c r="H1657" s="91">
        <f t="shared" si="238"/>
        <v>1.7857142857142856E-2</v>
      </c>
      <c r="I1657" s="77">
        <f t="shared" si="239"/>
        <v>-0.42999999999999972</v>
      </c>
      <c r="J1657" s="77">
        <f t="shared" si="240"/>
        <v>0.25</v>
      </c>
      <c r="K1657" s="80">
        <v>1</v>
      </c>
      <c r="L1657" s="81"/>
      <c r="M1657" s="58" t="str">
        <f t="shared" si="231"/>
        <v>Nationstar Mortgage Holdings</v>
      </c>
    </row>
    <row r="1658" spans="1:13" s="1" customFormat="1" ht="15" customHeight="1">
      <c r="A1658" s="137">
        <v>40983</v>
      </c>
      <c r="B1658" s="141" t="s">
        <v>2997</v>
      </c>
      <c r="C1658" s="160" t="s">
        <v>2998</v>
      </c>
      <c r="D1658" s="126" t="s">
        <v>713</v>
      </c>
      <c r="E1658" s="78">
        <v>23</v>
      </c>
      <c r="F1658" s="77">
        <v>23</v>
      </c>
      <c r="G1658" s="77">
        <v>23.4</v>
      </c>
      <c r="H1658" s="91">
        <f t="shared" si="238"/>
        <v>1.7391304347826025E-2</v>
      </c>
      <c r="I1658" s="77">
        <f t="shared" si="239"/>
        <v>0</v>
      </c>
      <c r="J1658" s="77">
        <f t="shared" si="240"/>
        <v>0.39999999999999858</v>
      </c>
      <c r="K1658" s="80">
        <v>1</v>
      </c>
      <c r="L1658" s="81"/>
      <c r="M1658" s="58" t="str">
        <f t="shared" si="231"/>
        <v>Allison Transmission Holdings</v>
      </c>
    </row>
    <row r="1659" spans="1:13" s="1" customFormat="1" ht="15" customHeight="1">
      <c r="A1659" s="137">
        <v>40983</v>
      </c>
      <c r="B1659" s="131" t="s">
        <v>714</v>
      </c>
      <c r="C1659" s="160" t="s">
        <v>715</v>
      </c>
      <c r="D1659" s="138" t="s">
        <v>716</v>
      </c>
      <c r="E1659" s="78">
        <v>16</v>
      </c>
      <c r="F1659" s="77">
        <v>25.25</v>
      </c>
      <c r="G1659" s="77">
        <v>23.85</v>
      </c>
      <c r="H1659" s="91">
        <f t="shared" si="238"/>
        <v>0.49062500000000009</v>
      </c>
      <c r="I1659" s="77">
        <f t="shared" si="239"/>
        <v>9.25</v>
      </c>
      <c r="J1659" s="77">
        <f t="shared" si="240"/>
        <v>7.8500000000000014</v>
      </c>
      <c r="K1659" s="80">
        <v>3</v>
      </c>
      <c r="L1659" s="81"/>
      <c r="M1659" s="58" t="str">
        <f t="shared" si="231"/>
        <v>Demandware</v>
      </c>
    </row>
    <row r="1660" spans="1:13" s="1" customFormat="1">
      <c r="A1660" s="137">
        <v>40983</v>
      </c>
      <c r="B1660" s="141" t="s">
        <v>717</v>
      </c>
      <c r="C1660" s="160" t="s">
        <v>718</v>
      </c>
      <c r="D1660" s="126" t="s">
        <v>3603</v>
      </c>
      <c r="E1660" s="78">
        <v>19</v>
      </c>
      <c r="F1660" s="77">
        <v>19.100000000000001</v>
      </c>
      <c r="G1660" s="77">
        <v>20.55</v>
      </c>
      <c r="H1660" s="91">
        <f t="shared" si="238"/>
        <v>8.1578947368421084E-2</v>
      </c>
      <c r="I1660" s="77">
        <f t="shared" si="239"/>
        <v>0.10000000000000142</v>
      </c>
      <c r="J1660" s="77">
        <f t="shared" si="240"/>
        <v>1.5500000000000007</v>
      </c>
      <c r="K1660" s="80">
        <v>2</v>
      </c>
      <c r="L1660" s="81"/>
      <c r="M1660" s="58" t="str">
        <f t="shared" si="231"/>
        <v>M/A-COM Technology Solutions Holdings</v>
      </c>
    </row>
    <row r="1661" spans="1:13" s="1" customFormat="1">
      <c r="A1661" s="137">
        <v>40987</v>
      </c>
      <c r="B1661" s="131" t="s">
        <v>3910</v>
      </c>
      <c r="C1661" s="160" t="s">
        <v>3911</v>
      </c>
      <c r="D1661" s="138" t="s">
        <v>4937</v>
      </c>
      <c r="E1661" s="78">
        <v>10</v>
      </c>
      <c r="F1661" s="77">
        <v>9.98</v>
      </c>
      <c r="G1661" s="77">
        <v>9.9700000000000006</v>
      </c>
      <c r="H1661" s="91">
        <f t="shared" si="238"/>
        <v>-2.9999999999999359E-3</v>
      </c>
      <c r="I1661" s="77">
        <f t="shared" si="239"/>
        <v>-1.9999999999999574E-2</v>
      </c>
      <c r="J1661" s="77">
        <f t="shared" si="240"/>
        <v>-2.9999999999999361E-2</v>
      </c>
      <c r="K1661" s="80">
        <v>1</v>
      </c>
      <c r="L1661" s="81"/>
      <c r="M1661" s="58" t="str">
        <f t="shared" si="231"/>
        <v>Andina Acquisition</v>
      </c>
    </row>
    <row r="1662" spans="1:13" s="1" customFormat="1">
      <c r="A1662" s="137">
        <v>40989</v>
      </c>
      <c r="B1662" s="141" t="s">
        <v>4717</v>
      </c>
      <c r="C1662" s="160" t="s">
        <v>4718</v>
      </c>
      <c r="D1662" s="126" t="s">
        <v>4719</v>
      </c>
      <c r="E1662" s="78">
        <v>10</v>
      </c>
      <c r="F1662" s="77">
        <v>9.94</v>
      </c>
      <c r="G1662" s="77">
        <v>9.8699999999999992</v>
      </c>
      <c r="H1662" s="91">
        <f t="shared" si="238"/>
        <v>-1.3000000000000077E-2</v>
      </c>
      <c r="I1662" s="77">
        <f t="shared" si="239"/>
        <v>-6.0000000000000497E-2</v>
      </c>
      <c r="J1662" s="77">
        <f t="shared" si="240"/>
        <v>-0.13000000000000078</v>
      </c>
      <c r="K1662" s="80">
        <v>1</v>
      </c>
      <c r="L1662" s="81"/>
      <c r="M1662" s="58" t="str">
        <f t="shared" si="231"/>
        <v>BGS Acquisition</v>
      </c>
    </row>
    <row r="1663" spans="1:13" s="1" customFormat="1">
      <c r="A1663" s="137">
        <v>40990</v>
      </c>
      <c r="B1663" s="131" t="s">
        <v>4720</v>
      </c>
      <c r="C1663" s="160" t="s">
        <v>4721</v>
      </c>
      <c r="D1663" s="138" t="s">
        <v>4722</v>
      </c>
      <c r="E1663" s="78">
        <v>11</v>
      </c>
      <c r="F1663" s="77">
        <v>10.99</v>
      </c>
      <c r="G1663" s="77">
        <v>11.11</v>
      </c>
      <c r="H1663" s="91">
        <f t="shared" si="238"/>
        <v>9.9999999999999482E-3</v>
      </c>
      <c r="I1663" s="77">
        <f t="shared" si="239"/>
        <v>-9.9999999999997868E-3</v>
      </c>
      <c r="J1663" s="77">
        <f t="shared" si="240"/>
        <v>0.10999999999999943</v>
      </c>
      <c r="K1663" s="80">
        <v>1</v>
      </c>
      <c r="L1663" s="81"/>
      <c r="M1663" s="58" t="str">
        <f t="shared" si="231"/>
        <v>CaesarStone Sdot-Yam Ltd.</v>
      </c>
    </row>
    <row r="1664" spans="1:13" s="1" customFormat="1">
      <c r="A1664" s="137">
        <v>40990</v>
      </c>
      <c r="B1664" s="145" t="s">
        <v>4723</v>
      </c>
      <c r="C1664" s="160" t="s">
        <v>4724</v>
      </c>
      <c r="D1664" s="126" t="s">
        <v>4725</v>
      </c>
      <c r="E1664" s="78">
        <v>19</v>
      </c>
      <c r="F1664" s="77">
        <v>23.05</v>
      </c>
      <c r="G1664" s="77">
        <v>25.11</v>
      </c>
      <c r="H1664" s="91">
        <f t="shared" si="238"/>
        <v>0.32157894736842102</v>
      </c>
      <c r="I1664" s="77">
        <f t="shared" si="239"/>
        <v>4.0500000000000007</v>
      </c>
      <c r="J1664" s="77">
        <f t="shared" si="240"/>
        <v>6.1099999999999994</v>
      </c>
      <c r="K1664" s="80">
        <v>3</v>
      </c>
      <c r="L1664" s="81"/>
      <c r="M1664" s="58" t="str">
        <f t="shared" si="231"/>
        <v>ExactTarget</v>
      </c>
    </row>
    <row r="1665" spans="1:13" s="1" customFormat="1">
      <c r="A1665" s="137">
        <v>40990</v>
      </c>
      <c r="B1665" s="141" t="s">
        <v>4726</v>
      </c>
      <c r="C1665" s="160" t="s">
        <v>4727</v>
      </c>
      <c r="D1665" s="126" t="s">
        <v>4728</v>
      </c>
      <c r="E1665" s="78">
        <v>17</v>
      </c>
      <c r="F1665" s="77">
        <v>19</v>
      </c>
      <c r="G1665" s="77">
        <v>19.5</v>
      </c>
      <c r="H1665" s="91">
        <f t="shared" si="238"/>
        <v>0.14705882352941177</v>
      </c>
      <c r="I1665" s="77">
        <f t="shared" si="239"/>
        <v>2</v>
      </c>
      <c r="J1665" s="77">
        <f t="shared" si="240"/>
        <v>2.5</v>
      </c>
      <c r="K1665" s="80">
        <v>2</v>
      </c>
      <c r="L1665" s="81"/>
      <c r="M1665" s="58" t="str">
        <f t="shared" si="231"/>
        <v>Vantiv</v>
      </c>
    </row>
    <row r="1666" spans="1:13" s="1" customFormat="1">
      <c r="A1666" s="137">
        <v>40991</v>
      </c>
      <c r="B1666" s="141" t="s">
        <v>3943</v>
      </c>
      <c r="C1666" s="160" t="s">
        <v>3944</v>
      </c>
      <c r="D1666" s="126" t="s">
        <v>3945</v>
      </c>
      <c r="E1666" s="78">
        <v>6.5</v>
      </c>
      <c r="F1666" s="77">
        <v>6</v>
      </c>
      <c r="G1666" s="77">
        <v>5.5</v>
      </c>
      <c r="H1666" s="91">
        <f t="shared" si="238"/>
        <v>-0.15384615384615385</v>
      </c>
      <c r="I1666" s="77">
        <f t="shared" si="239"/>
        <v>-0.5</v>
      </c>
      <c r="J1666" s="77">
        <f t="shared" si="240"/>
        <v>-1</v>
      </c>
      <c r="K1666" s="80">
        <v>1</v>
      </c>
      <c r="L1666" s="81"/>
      <c r="M1666" s="58" t="str">
        <f t="shared" si="231"/>
        <v>Vipshop Holdings</v>
      </c>
    </row>
    <row r="1667" spans="1:13" s="1" customFormat="1">
      <c r="A1667" s="137">
        <v>40991</v>
      </c>
      <c r="B1667" s="131" t="s">
        <v>3946</v>
      </c>
      <c r="C1667" s="160" t="s">
        <v>3947</v>
      </c>
      <c r="D1667" s="138" t="s">
        <v>3733</v>
      </c>
      <c r="E1667" s="78">
        <v>20</v>
      </c>
      <c r="F1667" s="77">
        <v>21</v>
      </c>
      <c r="G1667" s="77">
        <v>24.46</v>
      </c>
      <c r="H1667" s="91">
        <f t="shared" si="238"/>
        <v>0.22300000000000003</v>
      </c>
      <c r="I1667" s="77">
        <f t="shared" si="239"/>
        <v>1</v>
      </c>
      <c r="J1667" s="77">
        <f t="shared" si="240"/>
        <v>4.4600000000000009</v>
      </c>
      <c r="K1667" s="80">
        <v>1</v>
      </c>
      <c r="L1667" s="91" t="s">
        <v>3006</v>
      </c>
      <c r="M1667" s="58" t="str">
        <f t="shared" ref="M1667:M1730" si="241">TRIM(B1667)</f>
        <v>Whiting USA Trust II</v>
      </c>
    </row>
    <row r="1668" spans="1:13" s="1" customFormat="1">
      <c r="A1668" s="137">
        <v>40996</v>
      </c>
      <c r="B1668" s="131" t="s">
        <v>4735</v>
      </c>
      <c r="C1668" s="160" t="s">
        <v>3459</v>
      </c>
      <c r="D1668" s="138" t="s">
        <v>3460</v>
      </c>
      <c r="E1668" s="78">
        <v>19</v>
      </c>
      <c r="F1668" s="77">
        <v>31.11</v>
      </c>
      <c r="G1668" s="77">
        <v>35.92</v>
      </c>
      <c r="H1668" s="91">
        <f t="shared" si="238"/>
        <v>0.89052631578947372</v>
      </c>
      <c r="I1668" s="77">
        <f t="shared" si="239"/>
        <v>12.11</v>
      </c>
      <c r="J1668" s="77">
        <f t="shared" si="240"/>
        <v>16.920000000000002</v>
      </c>
      <c r="K1668" s="80">
        <v>3</v>
      </c>
      <c r="L1668" s="81"/>
      <c r="M1668" s="58" t="str">
        <f t="shared" si="241"/>
        <v>Annie’s</v>
      </c>
    </row>
    <row r="1669" spans="1:13" s="1" customFormat="1">
      <c r="A1669" s="137">
        <v>40996</v>
      </c>
      <c r="B1669" s="141" t="s">
        <v>3461</v>
      </c>
      <c r="C1669" s="160" t="s">
        <v>3462</v>
      </c>
      <c r="D1669" s="126" t="s">
        <v>663</v>
      </c>
      <c r="E1669" s="78">
        <v>15</v>
      </c>
      <c r="F1669" s="77">
        <v>17</v>
      </c>
      <c r="G1669" s="77">
        <v>16.45</v>
      </c>
      <c r="H1669" s="91">
        <f t="shared" si="238"/>
        <v>9.6666666666666623E-2</v>
      </c>
      <c r="I1669" s="77">
        <f t="shared" si="239"/>
        <v>2</v>
      </c>
      <c r="J1669" s="77">
        <f t="shared" si="240"/>
        <v>1.4499999999999993</v>
      </c>
      <c r="K1669" s="80">
        <v>1</v>
      </c>
      <c r="L1669" s="81"/>
      <c r="M1669" s="58" t="str">
        <f t="shared" si="241"/>
        <v>Regional Management</v>
      </c>
    </row>
    <row r="1670" spans="1:13" s="1" customFormat="1">
      <c r="A1670" s="137">
        <v>40996</v>
      </c>
      <c r="B1670" s="141" t="s">
        <v>664</v>
      </c>
      <c r="C1670" s="160" t="s">
        <v>665</v>
      </c>
      <c r="D1670" s="126" t="s">
        <v>666</v>
      </c>
      <c r="E1670" s="78">
        <v>19</v>
      </c>
      <c r="F1670" s="77">
        <v>24</v>
      </c>
      <c r="G1670" s="77">
        <v>21.03</v>
      </c>
      <c r="H1670" s="91">
        <f t="shared" si="238"/>
        <v>0.10684210526315796</v>
      </c>
      <c r="I1670" s="77">
        <f t="shared" si="239"/>
        <v>5</v>
      </c>
      <c r="J1670" s="77">
        <f t="shared" si="240"/>
        <v>2.0300000000000011</v>
      </c>
      <c r="K1670" s="80">
        <v>2</v>
      </c>
      <c r="L1670" s="81"/>
      <c r="M1670" s="58" t="str">
        <f t="shared" si="241"/>
        <v>Vocera Communications</v>
      </c>
    </row>
    <row r="1671" spans="1:13" s="1" customFormat="1">
      <c r="A1671" s="137">
        <v>40997</v>
      </c>
      <c r="B1671" s="131" t="s">
        <v>667</v>
      </c>
      <c r="C1671" s="160" t="s">
        <v>668</v>
      </c>
      <c r="D1671" s="138" t="s">
        <v>3718</v>
      </c>
      <c r="E1671" s="78">
        <v>19</v>
      </c>
      <c r="F1671" s="77">
        <v>21.1</v>
      </c>
      <c r="G1671" s="77">
        <v>19.03</v>
      </c>
      <c r="H1671" s="91">
        <f t="shared" si="238"/>
        <v>1.5789473684211124E-3</v>
      </c>
      <c r="I1671" s="77">
        <f t="shared" si="239"/>
        <v>2.1000000000000014</v>
      </c>
      <c r="J1671" s="77">
        <f t="shared" si="240"/>
        <v>3.0000000000001137E-2</v>
      </c>
      <c r="K1671" s="80">
        <v>2</v>
      </c>
      <c r="L1671" s="81"/>
      <c r="M1671" s="58" t="str">
        <f t="shared" si="241"/>
        <v>CafePress</v>
      </c>
    </row>
    <row r="1672" spans="1:13" s="1" customFormat="1">
      <c r="A1672" s="137">
        <v>40997</v>
      </c>
      <c r="B1672" s="141" t="s">
        <v>3719</v>
      </c>
      <c r="C1672" s="160" t="s">
        <v>3720</v>
      </c>
      <c r="D1672" s="126" t="s">
        <v>5029</v>
      </c>
      <c r="E1672" s="78">
        <v>7</v>
      </c>
      <c r="F1672" s="77">
        <v>6.16</v>
      </c>
      <c r="G1672" s="77">
        <v>6.04</v>
      </c>
      <c r="H1672" s="91">
        <f t="shared" si="238"/>
        <v>-0.13714285714285715</v>
      </c>
      <c r="I1672" s="77">
        <f t="shared" si="239"/>
        <v>-0.83999999999999986</v>
      </c>
      <c r="J1672" s="77">
        <f t="shared" si="240"/>
        <v>-0.96</v>
      </c>
      <c r="K1672" s="80">
        <v>1</v>
      </c>
      <c r="L1672" s="81"/>
      <c r="M1672" s="58" t="str">
        <f t="shared" si="241"/>
        <v>Merrimack Pharmaceuticals</v>
      </c>
    </row>
    <row r="1673" spans="1:13" s="1" customFormat="1">
      <c r="A1673" s="137">
        <v>40997</v>
      </c>
      <c r="B1673" s="131" t="s">
        <v>3721</v>
      </c>
      <c r="C1673" s="160" t="s">
        <v>3722</v>
      </c>
      <c r="D1673" s="138" t="s">
        <v>3723</v>
      </c>
      <c r="E1673" s="78">
        <v>13</v>
      </c>
      <c r="F1673" s="77">
        <v>25</v>
      </c>
      <c r="G1673" s="77">
        <v>25</v>
      </c>
      <c r="H1673" s="91">
        <f t="shared" si="238"/>
        <v>0.92307692307692313</v>
      </c>
      <c r="I1673" s="77">
        <f t="shared" si="239"/>
        <v>12</v>
      </c>
      <c r="J1673" s="77">
        <f t="shared" si="240"/>
        <v>12</v>
      </c>
      <c r="K1673" s="80">
        <v>3</v>
      </c>
      <c r="L1673" s="81"/>
      <c r="M1673" s="58" t="str">
        <f t="shared" si="241"/>
        <v>Millennial Media</v>
      </c>
    </row>
    <row r="1674" spans="1:13" s="1" customFormat="1">
      <c r="A1674" s="137">
        <v>40997</v>
      </c>
      <c r="B1674" s="131" t="s">
        <v>3724</v>
      </c>
      <c r="C1674" s="160" t="s">
        <v>3725</v>
      </c>
      <c r="D1674" s="138" t="s">
        <v>3726</v>
      </c>
      <c r="E1674" s="78">
        <v>18</v>
      </c>
      <c r="F1674" s="77">
        <v>19.05</v>
      </c>
      <c r="G1674" s="77">
        <v>20</v>
      </c>
      <c r="H1674" s="91">
        <f t="shared" si="238"/>
        <v>0.1111111111111111</v>
      </c>
      <c r="I1674" s="77">
        <f t="shared" si="239"/>
        <v>1.0500000000000007</v>
      </c>
      <c r="J1674" s="77">
        <f t="shared" si="240"/>
        <v>2</v>
      </c>
      <c r="K1674" s="80">
        <v>2</v>
      </c>
      <c r="L1674" s="81"/>
      <c r="M1674" s="58" t="str">
        <f t="shared" si="241"/>
        <v>Rexnord</v>
      </c>
    </row>
    <row r="1675" spans="1:13" s="1" customFormat="1">
      <c r="A1675" s="137">
        <v>40998</v>
      </c>
      <c r="B1675" s="131" t="s">
        <v>3914</v>
      </c>
      <c r="C1675" s="160" t="s">
        <v>3915</v>
      </c>
      <c r="D1675" s="73" t="s">
        <v>3916</v>
      </c>
      <c r="E1675" s="78">
        <v>6</v>
      </c>
      <c r="F1675" s="77">
        <v>7.5</v>
      </c>
      <c r="G1675" s="77">
        <v>7.34</v>
      </c>
      <c r="H1675" s="91">
        <f>(G1675-E1675)/E1675</f>
        <v>0.2233333333333333</v>
      </c>
      <c r="I1675" s="77">
        <f>(F1675-E1675)</f>
        <v>1.5</v>
      </c>
      <c r="J1675" s="77">
        <f>G1675-E1675</f>
        <v>1.3399999999999999</v>
      </c>
      <c r="K1675" s="80">
        <v>1</v>
      </c>
      <c r="L1675" s="81"/>
      <c r="M1675" s="58" t="str">
        <f t="shared" si="241"/>
        <v>Enphase Energy</v>
      </c>
    </row>
    <row r="1676" spans="1:13" s="1" customFormat="1">
      <c r="A1676" s="137">
        <v>40998</v>
      </c>
      <c r="B1676" s="131" t="s">
        <v>3917</v>
      </c>
      <c r="C1676" s="160" t="s">
        <v>3918</v>
      </c>
      <c r="D1676" s="138" t="s">
        <v>3919</v>
      </c>
      <c r="E1676" s="78">
        <v>14</v>
      </c>
      <c r="F1676" s="77">
        <v>12.5</v>
      </c>
      <c r="G1676" s="77">
        <v>12.41</v>
      </c>
      <c r="H1676" s="91">
        <f>(G1676-E1676)/E1676</f>
        <v>-0.11357142857142856</v>
      </c>
      <c r="I1676" s="77">
        <f>(F1676-E1676)</f>
        <v>-1.5</v>
      </c>
      <c r="J1676" s="77">
        <f>G1676-E1676</f>
        <v>-1.5899999999999999</v>
      </c>
      <c r="K1676" s="80">
        <v>1</v>
      </c>
      <c r="L1676" s="81"/>
      <c r="M1676" s="58" t="str">
        <f t="shared" si="241"/>
        <v>GasLog Ltd.</v>
      </c>
    </row>
    <row r="1677" spans="1:13" s="1" customFormat="1">
      <c r="A1677" s="137">
        <v>41003</v>
      </c>
      <c r="B1677" s="73" t="s">
        <v>3617</v>
      </c>
      <c r="C1677" s="160" t="s">
        <v>3618</v>
      </c>
      <c r="D1677" s="73" t="s">
        <v>3432</v>
      </c>
      <c r="E1677" s="78">
        <v>14.75</v>
      </c>
      <c r="F1677" s="77">
        <v>14.25</v>
      </c>
      <c r="G1677" s="77">
        <v>14.55</v>
      </c>
      <c r="H1677" s="91">
        <f t="shared" ref="H1677:H1689" si="242">(G1677-E1677)/E1677</f>
        <v>-1.3559322033898256E-2</v>
      </c>
      <c r="I1677" s="77">
        <f t="shared" ref="I1677:I1689" si="243">(F1677-E1677)</f>
        <v>-0.5</v>
      </c>
      <c r="J1677" s="77">
        <f t="shared" ref="J1677:J1689" si="244">G1677-E1677</f>
        <v>-0.19999999999999929</v>
      </c>
      <c r="K1677" s="80">
        <v>1</v>
      </c>
      <c r="L1677" s="81"/>
      <c r="M1677" s="58" t="str">
        <f t="shared" si="241"/>
        <v>TCP Capital</v>
      </c>
    </row>
    <row r="1678" spans="1:13" s="1" customFormat="1">
      <c r="A1678" s="137">
        <v>41004</v>
      </c>
      <c r="B1678" s="141" t="s">
        <v>4889</v>
      </c>
      <c r="C1678" s="160" t="s">
        <v>4890</v>
      </c>
      <c r="D1678" s="126" t="s">
        <v>4891</v>
      </c>
      <c r="E1678" s="78">
        <v>8</v>
      </c>
      <c r="F1678" s="77">
        <v>8.7799999999999994</v>
      </c>
      <c r="G1678" s="77">
        <v>8.75</v>
      </c>
      <c r="H1678" s="91">
        <f t="shared" si="242"/>
        <v>9.375E-2</v>
      </c>
      <c r="I1678" s="77">
        <f t="shared" si="243"/>
        <v>0.77999999999999936</v>
      </c>
      <c r="J1678" s="77">
        <f t="shared" si="244"/>
        <v>0.75</v>
      </c>
      <c r="K1678" s="80">
        <v>1</v>
      </c>
      <c r="L1678" s="81"/>
      <c r="M1678" s="58" t="str">
        <f t="shared" si="241"/>
        <v>Retail Properties of America</v>
      </c>
    </row>
    <row r="1679" spans="1:13" s="1" customFormat="1">
      <c r="A1679" s="137">
        <v>41010</v>
      </c>
      <c r="B1679" s="131" t="s">
        <v>4892</v>
      </c>
      <c r="C1679" s="160" t="s">
        <v>139</v>
      </c>
      <c r="D1679" s="138" t="s">
        <v>4943</v>
      </c>
      <c r="E1679" s="78">
        <v>8</v>
      </c>
      <c r="F1679" s="77">
        <v>8.08</v>
      </c>
      <c r="G1679" s="77">
        <v>8</v>
      </c>
      <c r="H1679" s="91">
        <f t="shared" si="242"/>
        <v>0</v>
      </c>
      <c r="I1679" s="77">
        <f t="shared" si="243"/>
        <v>8.0000000000000071E-2</v>
      </c>
      <c r="J1679" s="77">
        <f t="shared" si="244"/>
        <v>0</v>
      </c>
      <c r="K1679" s="80">
        <v>1</v>
      </c>
      <c r="L1679" s="81"/>
      <c r="M1679" s="58" t="str">
        <f t="shared" si="241"/>
        <v>Erickson Air-Crane</v>
      </c>
    </row>
    <row r="1680" spans="1:13" s="1" customFormat="1">
      <c r="A1680" s="137">
        <v>41011</v>
      </c>
      <c r="B1680" s="141" t="s">
        <v>4944</v>
      </c>
      <c r="C1680" s="160" t="s">
        <v>4945</v>
      </c>
      <c r="D1680" s="126" t="s">
        <v>4946</v>
      </c>
      <c r="E1680" s="78">
        <v>20</v>
      </c>
      <c r="F1680" s="77">
        <v>22.5</v>
      </c>
      <c r="G1680" s="77">
        <v>21.75</v>
      </c>
      <c r="H1680" s="91">
        <f t="shared" si="242"/>
        <v>8.7499999999999994E-2</v>
      </c>
      <c r="I1680" s="77">
        <f t="shared" si="243"/>
        <v>2.5</v>
      </c>
      <c r="J1680" s="77">
        <f t="shared" si="244"/>
        <v>1.75</v>
      </c>
      <c r="K1680" s="80">
        <v>2</v>
      </c>
      <c r="L1680" s="81"/>
      <c r="M1680" s="58" t="str">
        <f t="shared" si="241"/>
        <v>Forum Energy Technologies</v>
      </c>
    </row>
    <row r="1681" spans="1:35" s="1" customFormat="1">
      <c r="A1681" s="137">
        <v>41011</v>
      </c>
      <c r="B1681" s="131" t="s">
        <v>4947</v>
      </c>
      <c r="C1681" s="160" t="s">
        <v>4948</v>
      </c>
      <c r="D1681" s="138" t="s">
        <v>4949</v>
      </c>
      <c r="E1681" s="78">
        <v>21</v>
      </c>
      <c r="F1681" s="77">
        <v>20.5</v>
      </c>
      <c r="G1681" s="77">
        <v>21.04</v>
      </c>
      <c r="H1681" s="91">
        <f t="shared" si="242"/>
        <v>1.9047619047618642E-3</v>
      </c>
      <c r="I1681" s="77">
        <f t="shared" si="243"/>
        <v>-0.5</v>
      </c>
      <c r="J1681" s="77">
        <f t="shared" si="244"/>
        <v>3.9999999999999147E-2</v>
      </c>
      <c r="K1681" s="80">
        <v>2</v>
      </c>
      <c r="L1681" s="91" t="s">
        <v>3006</v>
      </c>
      <c r="M1681" s="58" t="str">
        <f t="shared" si="241"/>
        <v>MRC Global</v>
      </c>
    </row>
    <row r="1682" spans="1:35" s="1" customFormat="1">
      <c r="A1682" s="137">
        <v>41011</v>
      </c>
      <c r="B1682" s="131" t="s">
        <v>4950</v>
      </c>
      <c r="C1682" s="160" t="s">
        <v>4951</v>
      </c>
      <c r="D1682" s="138" t="s">
        <v>4392</v>
      </c>
      <c r="E1682" s="78">
        <v>43</v>
      </c>
      <c r="F1682" s="77">
        <v>41</v>
      </c>
      <c r="G1682" s="77">
        <v>42.39</v>
      </c>
      <c r="H1682" s="91">
        <f t="shared" si="242"/>
        <v>-1.4186046511627894E-2</v>
      </c>
      <c r="I1682" s="77">
        <f t="shared" si="243"/>
        <v>-2</v>
      </c>
      <c r="J1682" s="77">
        <f t="shared" si="244"/>
        <v>-0.60999999999999943</v>
      </c>
      <c r="K1682" s="80">
        <v>1</v>
      </c>
      <c r="L1682" s="81"/>
      <c r="M1682" s="58" t="str">
        <f t="shared" si="241"/>
        <v>Oaktree Capital Group</v>
      </c>
    </row>
    <row r="1683" spans="1:35" s="1" customFormat="1">
      <c r="A1683" s="137">
        <v>41016</v>
      </c>
      <c r="B1683" s="141" t="s">
        <v>2728</v>
      </c>
      <c r="C1683" s="160" t="s">
        <v>2729</v>
      </c>
      <c r="D1683" s="126" t="s">
        <v>2730</v>
      </c>
      <c r="E1683" s="78">
        <v>6.1</v>
      </c>
      <c r="F1683" s="77">
        <v>5.9</v>
      </c>
      <c r="G1683" s="77">
        <v>6.17</v>
      </c>
      <c r="H1683" s="91">
        <f t="shared" si="242"/>
        <v>1.1475409836065622E-2</v>
      </c>
      <c r="I1683" s="77">
        <f t="shared" si="243"/>
        <v>-0.19999999999999929</v>
      </c>
      <c r="J1683" s="77">
        <f t="shared" si="244"/>
        <v>7.0000000000000284E-2</v>
      </c>
      <c r="K1683" s="80">
        <v>1</v>
      </c>
      <c r="L1683" s="81"/>
      <c r="M1683" s="58" t="str">
        <f t="shared" si="241"/>
        <v>Digital Cinema Destinations</v>
      </c>
    </row>
    <row r="1684" spans="1:35" s="1" customFormat="1">
      <c r="A1684" s="181">
        <v>41017</v>
      </c>
      <c r="B1684" s="131" t="s">
        <v>4321</v>
      </c>
      <c r="C1684" s="308" t="s">
        <v>4322</v>
      </c>
      <c r="D1684" s="138" t="s">
        <v>151</v>
      </c>
      <c r="E1684" s="183">
        <v>21</v>
      </c>
      <c r="F1684" s="184">
        <v>21.8</v>
      </c>
      <c r="G1684" s="184">
        <v>21.4</v>
      </c>
      <c r="H1684" s="91">
        <f t="shared" si="242"/>
        <v>1.904761904761898E-2</v>
      </c>
      <c r="I1684" s="77">
        <f t="shared" si="243"/>
        <v>0.80000000000000071</v>
      </c>
      <c r="J1684" s="77">
        <f t="shared" si="244"/>
        <v>0.39999999999999858</v>
      </c>
      <c r="K1684" s="80">
        <v>1</v>
      </c>
      <c r="L1684" s="81"/>
      <c r="M1684" s="58" t="str">
        <f t="shared" si="241"/>
        <v>SandRidge Mississippian Trust II</v>
      </c>
    </row>
    <row r="1685" spans="1:35" s="1" customFormat="1">
      <c r="A1685" s="137">
        <v>41018</v>
      </c>
      <c r="B1685" s="131" t="s">
        <v>4323</v>
      </c>
      <c r="C1685" s="160" t="s">
        <v>4324</v>
      </c>
      <c r="D1685" s="138" t="s">
        <v>4325</v>
      </c>
      <c r="E1685" s="78">
        <v>17</v>
      </c>
      <c r="F1685" s="77">
        <v>32</v>
      </c>
      <c r="G1685" s="77">
        <v>35.479999999999997</v>
      </c>
      <c r="H1685" s="91">
        <f t="shared" si="242"/>
        <v>1.0870588235294116</v>
      </c>
      <c r="I1685" s="77">
        <f t="shared" si="243"/>
        <v>15</v>
      </c>
      <c r="J1685" s="77">
        <f t="shared" si="244"/>
        <v>18.479999999999997</v>
      </c>
      <c r="K1685" s="80">
        <v>3</v>
      </c>
      <c r="L1685" s="81"/>
      <c r="M1685" s="58" t="str">
        <f t="shared" si="241"/>
        <v>Splunk</v>
      </c>
    </row>
    <row r="1686" spans="1:35" s="1" customFormat="1">
      <c r="A1686" s="137">
        <v>41018</v>
      </c>
      <c r="B1686" s="131" t="s">
        <v>4326</v>
      </c>
      <c r="C1686" s="160" t="s">
        <v>4327</v>
      </c>
      <c r="D1686" s="138" t="s">
        <v>4328</v>
      </c>
      <c r="E1686" s="78">
        <v>18</v>
      </c>
      <c r="F1686" s="77">
        <v>26</v>
      </c>
      <c r="G1686" s="77">
        <v>26.5</v>
      </c>
      <c r="H1686" s="91">
        <f t="shared" si="242"/>
        <v>0.47222222222222221</v>
      </c>
      <c r="I1686" s="77">
        <f t="shared" si="243"/>
        <v>8</v>
      </c>
      <c r="J1686" s="77">
        <f t="shared" si="244"/>
        <v>8.5</v>
      </c>
      <c r="K1686" s="80">
        <v>3</v>
      </c>
      <c r="L1686" s="81"/>
      <c r="M1686" s="58" t="str">
        <f t="shared" si="241"/>
        <v>Tumi Holdings</v>
      </c>
    </row>
    <row r="1687" spans="1:35" s="1" customFormat="1">
      <c r="A1687" s="137">
        <v>41019</v>
      </c>
      <c r="B1687" s="141" t="s">
        <v>4690</v>
      </c>
      <c r="C1687" s="160" t="s">
        <v>4691</v>
      </c>
      <c r="D1687" s="126" t="s">
        <v>256</v>
      </c>
      <c r="E1687" s="78">
        <v>16</v>
      </c>
      <c r="F1687" s="77">
        <v>22.5</v>
      </c>
      <c r="G1687" s="77">
        <v>21.3</v>
      </c>
      <c r="H1687" s="91">
        <f t="shared" si="242"/>
        <v>0.33125000000000004</v>
      </c>
      <c r="I1687" s="77">
        <f t="shared" si="243"/>
        <v>6.5</v>
      </c>
      <c r="J1687" s="77">
        <f t="shared" si="244"/>
        <v>5.3000000000000007</v>
      </c>
      <c r="K1687" s="80">
        <v>3</v>
      </c>
      <c r="L1687" s="81"/>
      <c r="M1687" s="58" t="str">
        <f t="shared" si="241"/>
        <v>Infoblox</v>
      </c>
    </row>
    <row r="1688" spans="1:35" s="33" customFormat="1">
      <c r="A1688" s="137">
        <v>41019</v>
      </c>
      <c r="B1688" s="73" t="s">
        <v>257</v>
      </c>
      <c r="C1688" s="160" t="s">
        <v>258</v>
      </c>
      <c r="D1688" s="126" t="s">
        <v>259</v>
      </c>
      <c r="E1688" s="78">
        <v>13</v>
      </c>
      <c r="F1688" s="77">
        <v>13.25</v>
      </c>
      <c r="G1688" s="77">
        <v>15.03</v>
      </c>
      <c r="H1688" s="91">
        <f t="shared" si="242"/>
        <v>0.15615384615384612</v>
      </c>
      <c r="I1688" s="77">
        <f t="shared" si="243"/>
        <v>0.25</v>
      </c>
      <c r="J1688" s="77">
        <f t="shared" si="244"/>
        <v>2.0299999999999994</v>
      </c>
      <c r="K1688" s="80">
        <v>1</v>
      </c>
      <c r="L1688" s="81"/>
      <c r="M1688" s="58" t="str">
        <f t="shared" si="241"/>
        <v>Midstates Petroleum</v>
      </c>
    </row>
    <row r="1689" spans="1:35" s="1" customFormat="1">
      <c r="A1689" s="137">
        <v>41019</v>
      </c>
      <c r="B1689" s="131" t="s">
        <v>260</v>
      </c>
      <c r="C1689" s="160" t="s">
        <v>261</v>
      </c>
      <c r="D1689" s="138" t="s">
        <v>3604</v>
      </c>
      <c r="E1689" s="78">
        <v>13</v>
      </c>
      <c r="F1689" s="77">
        <v>16.850000000000001</v>
      </c>
      <c r="G1689" s="77">
        <v>14.05</v>
      </c>
      <c r="H1689" s="91">
        <f t="shared" si="242"/>
        <v>8.0769230769230829E-2</v>
      </c>
      <c r="I1689" s="77">
        <f t="shared" si="243"/>
        <v>3.8500000000000014</v>
      </c>
      <c r="J1689" s="77">
        <f t="shared" si="244"/>
        <v>1.0500000000000007</v>
      </c>
      <c r="K1689" s="80">
        <v>3</v>
      </c>
      <c r="L1689" s="81"/>
      <c r="M1689" s="58" t="str">
        <f t="shared" si="241"/>
        <v>Proofpoint</v>
      </c>
    </row>
    <row r="1690" spans="1:35" s="1" customFormat="1">
      <c r="A1690" s="137">
        <v>41024</v>
      </c>
      <c r="B1690" s="131" t="s">
        <v>416</v>
      </c>
      <c r="C1690" s="160" t="s">
        <v>417</v>
      </c>
      <c r="D1690" s="138" t="s">
        <v>418</v>
      </c>
      <c r="E1690" s="78">
        <v>4</v>
      </c>
      <c r="F1690" s="77">
        <v>4.1100000000000003</v>
      </c>
      <c r="G1690" s="77">
        <v>4.2</v>
      </c>
      <c r="H1690" s="91">
        <f>(G1690-E1690)/E1690</f>
        <v>5.0000000000000044E-2</v>
      </c>
      <c r="I1690" s="77">
        <f>(F1690-E1690)</f>
        <v>0.11000000000000032</v>
      </c>
      <c r="J1690" s="77">
        <f>G1690-E1690</f>
        <v>0.20000000000000018</v>
      </c>
      <c r="K1690" s="80">
        <v>1</v>
      </c>
      <c r="L1690" s="81"/>
      <c r="M1690" s="58" t="str">
        <f t="shared" si="241"/>
        <v>ClearSign</v>
      </c>
    </row>
    <row r="1691" spans="1:35" s="1" customFormat="1">
      <c r="A1691" s="137">
        <v>41024</v>
      </c>
      <c r="B1691" s="141" t="s">
        <v>419</v>
      </c>
      <c r="C1691" s="160" t="s">
        <v>420</v>
      </c>
      <c r="D1691" s="126" t="s">
        <v>421</v>
      </c>
      <c r="E1691" s="78">
        <v>9</v>
      </c>
      <c r="F1691" s="77">
        <v>9.35</v>
      </c>
      <c r="G1691" s="77">
        <v>8.49</v>
      </c>
      <c r="H1691" s="91">
        <f>(G1691-E1691)/E1691</f>
        <v>-5.6666666666666643E-2</v>
      </c>
      <c r="I1691" s="77">
        <f>(F1691-E1691)</f>
        <v>0.34999999999999964</v>
      </c>
      <c r="J1691" s="77">
        <f>G1691-E1691</f>
        <v>-0.50999999999999979</v>
      </c>
      <c r="K1691" s="80">
        <v>2</v>
      </c>
      <c r="L1691" s="91" t="s">
        <v>3006</v>
      </c>
      <c r="M1691" s="58" t="str">
        <f t="shared" si="241"/>
        <v>Envivio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</row>
    <row r="1692" spans="1:35" s="1" customFormat="1">
      <c r="A1692" s="137">
        <v>41025</v>
      </c>
      <c r="B1692" s="131" t="s">
        <v>422</v>
      </c>
      <c r="C1692" s="160" t="s">
        <v>423</v>
      </c>
      <c r="D1692" s="138" t="s">
        <v>424</v>
      </c>
      <c r="E1692" s="78">
        <v>18.5</v>
      </c>
      <c r="F1692" s="77">
        <v>18.13</v>
      </c>
      <c r="G1692" s="77">
        <v>18</v>
      </c>
      <c r="H1692" s="91">
        <f>(G1692-E1692)/E1692</f>
        <v>-2.7027027027027029E-2</v>
      </c>
      <c r="I1692" s="77">
        <f>(F1692-E1692)</f>
        <v>-0.37000000000000099</v>
      </c>
      <c r="J1692" s="77">
        <f>G1692-E1692</f>
        <v>-0.5</v>
      </c>
      <c r="K1692" s="80">
        <v>1</v>
      </c>
      <c r="L1692" s="81"/>
      <c r="M1692" s="58" t="str">
        <f t="shared" si="241"/>
        <v>Ares Commercial Real Estate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</row>
    <row r="1693" spans="1:35" s="1" customFormat="1">
      <c r="A1693" s="137">
        <v>41026</v>
      </c>
      <c r="B1693" s="141" t="s">
        <v>4775</v>
      </c>
      <c r="C1693" s="160" t="s">
        <v>4776</v>
      </c>
      <c r="D1693" s="126" t="s">
        <v>4777</v>
      </c>
      <c r="E1693" s="78">
        <v>6</v>
      </c>
      <c r="F1693" s="77">
        <v>6</v>
      </c>
      <c r="G1693" s="77">
        <v>5.75</v>
      </c>
      <c r="H1693" s="91">
        <f>(G1693-E1693)/E1693</f>
        <v>-4.1666666666666664E-2</v>
      </c>
      <c r="I1693" s="77">
        <f>(F1693-E1693)</f>
        <v>0</v>
      </c>
      <c r="J1693" s="77">
        <f>G1693-E1693</f>
        <v>-0.25</v>
      </c>
      <c r="K1693" s="80">
        <v>1</v>
      </c>
      <c r="L1693" s="81"/>
      <c r="M1693" s="58" t="str">
        <f t="shared" si="241"/>
        <v>Acquity Group Limited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</row>
    <row r="1694" spans="1:35" s="1" customFormat="1">
      <c r="A1694" s="137">
        <v>41026</v>
      </c>
      <c r="B1694" s="131" t="s">
        <v>4778</v>
      </c>
      <c r="C1694" s="160" t="s">
        <v>4779</v>
      </c>
      <c r="D1694" s="138" t="s">
        <v>4780</v>
      </c>
      <c r="E1694" s="78">
        <v>11</v>
      </c>
      <c r="F1694" s="77">
        <v>10.35</v>
      </c>
      <c r="G1694" s="77">
        <v>9.5</v>
      </c>
      <c r="H1694" s="91">
        <f>(G1694-E1694)/E1694</f>
        <v>-0.13636363636363635</v>
      </c>
      <c r="I1694" s="77">
        <f>(F1694-E1694)</f>
        <v>-0.65000000000000036</v>
      </c>
      <c r="J1694" s="77">
        <f>G1694-E1694</f>
        <v>-1.5</v>
      </c>
      <c r="K1694" s="80">
        <v>1</v>
      </c>
      <c r="L1694" s="81"/>
      <c r="M1694" s="58" t="str">
        <f t="shared" si="241"/>
        <v>Edgen Group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</row>
    <row r="1695" spans="1:35" s="1" customFormat="1">
      <c r="A1695" s="137">
        <v>41030</v>
      </c>
      <c r="B1695" s="131" t="s">
        <v>1149</v>
      </c>
      <c r="C1695" s="160" t="s">
        <v>1150</v>
      </c>
      <c r="D1695" s="138" t="s">
        <v>1151</v>
      </c>
      <c r="E1695" s="78">
        <v>5</v>
      </c>
      <c r="F1695" s="77">
        <v>6.5</v>
      </c>
      <c r="G1695" s="77">
        <v>5.37</v>
      </c>
      <c r="H1695" s="91">
        <f t="shared" ref="H1695:H1706" si="245">(G1695-E1695)/E1695</f>
        <v>7.4000000000000024E-2</v>
      </c>
      <c r="I1695" s="77">
        <f t="shared" ref="I1695:I1706" si="246">(F1695-E1695)</f>
        <v>1.5</v>
      </c>
      <c r="J1695" s="77">
        <f t="shared" ref="J1695:J1706" si="247">G1695-E1695</f>
        <v>0.37000000000000011</v>
      </c>
      <c r="K1695" s="80">
        <v>1</v>
      </c>
      <c r="L1695" s="81"/>
      <c r="M1695" s="58" t="str">
        <f t="shared" si="241"/>
        <v>Supernus Pharmaceuticals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</row>
    <row r="1696" spans="1:35">
      <c r="A1696" s="137">
        <v>41032</v>
      </c>
      <c r="B1696" s="131" t="s">
        <v>1135</v>
      </c>
      <c r="C1696" s="160" t="s">
        <v>3146</v>
      </c>
      <c r="D1696" s="138" t="s">
        <v>1136</v>
      </c>
      <c r="E1696" s="78">
        <v>22</v>
      </c>
      <c r="F1696" s="77">
        <v>22</v>
      </c>
      <c r="G1696" s="77">
        <v>22.05</v>
      </c>
      <c r="H1696" s="91">
        <f t="shared" si="245"/>
        <v>2.2727272727273051E-3</v>
      </c>
      <c r="I1696" s="77">
        <f t="shared" si="246"/>
        <v>0</v>
      </c>
      <c r="J1696" s="77">
        <f t="shared" si="247"/>
        <v>5.0000000000000711E-2</v>
      </c>
      <c r="K1696" s="80">
        <v>1</v>
      </c>
      <c r="M1696" s="58" t="str">
        <f t="shared" si="241"/>
        <v>Carlyle Group L.P.</v>
      </c>
    </row>
    <row r="1697" spans="1:35">
      <c r="A1697" s="137">
        <v>41032</v>
      </c>
      <c r="B1697" s="141" t="s">
        <v>1137</v>
      </c>
      <c r="C1697" s="160" t="s">
        <v>1138</v>
      </c>
      <c r="D1697" s="73" t="s">
        <v>1139</v>
      </c>
      <c r="E1697" s="78">
        <v>10</v>
      </c>
      <c r="F1697" s="77">
        <v>10.4</v>
      </c>
      <c r="G1697" s="77">
        <v>10.6</v>
      </c>
      <c r="H1697" s="91">
        <f t="shared" si="245"/>
        <v>5.9999999999999963E-2</v>
      </c>
      <c r="I1697" s="77">
        <f t="shared" si="246"/>
        <v>0.40000000000000036</v>
      </c>
      <c r="J1697" s="77">
        <f t="shared" si="247"/>
        <v>0.59999999999999964</v>
      </c>
      <c r="K1697" s="80">
        <v>1</v>
      </c>
      <c r="M1697" s="58" t="str">
        <f t="shared" si="241"/>
        <v>EverBank Financial</v>
      </c>
    </row>
    <row r="1698" spans="1:35" s="1" customFormat="1">
      <c r="A1698" s="137">
        <v>41032</v>
      </c>
      <c r="B1698" s="141" t="s">
        <v>1140</v>
      </c>
      <c r="C1698" s="160" t="s">
        <v>1141</v>
      </c>
      <c r="D1698" s="126" t="s">
        <v>1142</v>
      </c>
      <c r="E1698" s="78">
        <v>20</v>
      </c>
      <c r="F1698" s="77">
        <v>20</v>
      </c>
      <c r="G1698" s="77">
        <v>20</v>
      </c>
      <c r="H1698" s="91">
        <f t="shared" si="245"/>
        <v>0</v>
      </c>
      <c r="I1698" s="77">
        <f t="shared" si="246"/>
        <v>0</v>
      </c>
      <c r="J1698" s="77">
        <f t="shared" si="247"/>
        <v>0</v>
      </c>
      <c r="K1698" s="80">
        <v>1</v>
      </c>
      <c r="L1698" s="81"/>
      <c r="M1698" s="58" t="str">
        <f t="shared" si="241"/>
        <v>Pacific Coast Oil Trust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</row>
    <row r="1699" spans="1:35" s="1" customFormat="1">
      <c r="A1699" s="137">
        <v>41033</v>
      </c>
      <c r="B1699" s="131" t="s">
        <v>1143</v>
      </c>
      <c r="C1699" s="160" t="s">
        <v>1144</v>
      </c>
      <c r="D1699" s="138" t="s">
        <v>1145</v>
      </c>
      <c r="E1699" s="78">
        <v>17</v>
      </c>
      <c r="F1699" s="77">
        <v>16.5</v>
      </c>
      <c r="G1699" s="77">
        <v>16.5</v>
      </c>
      <c r="H1699" s="91">
        <f t="shared" si="245"/>
        <v>-2.9411764705882353E-2</v>
      </c>
      <c r="I1699" s="77">
        <f t="shared" si="246"/>
        <v>-0.5</v>
      </c>
      <c r="J1699" s="77">
        <f t="shared" si="247"/>
        <v>-0.5</v>
      </c>
      <c r="K1699" s="80">
        <v>1</v>
      </c>
      <c r="L1699" s="81"/>
      <c r="M1699" s="58" t="str">
        <f t="shared" si="241"/>
        <v>PetroLogistics LP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</row>
    <row r="1700" spans="1:35" s="1" customFormat="1">
      <c r="A1700" s="137">
        <v>41033</v>
      </c>
      <c r="B1700" s="131" t="s">
        <v>1146</v>
      </c>
      <c r="C1700" s="160" t="s">
        <v>1147</v>
      </c>
      <c r="D1700" s="138" t="s">
        <v>1148</v>
      </c>
      <c r="E1700" s="78">
        <v>15.5</v>
      </c>
      <c r="F1700" s="77">
        <v>18.8</v>
      </c>
      <c r="G1700" s="77">
        <v>16.809999999999999</v>
      </c>
      <c r="H1700" s="91">
        <f t="shared" si="245"/>
        <v>8.4516129032257983E-2</v>
      </c>
      <c r="I1700" s="77">
        <f t="shared" si="246"/>
        <v>3.3000000000000007</v>
      </c>
      <c r="J1700" s="77">
        <f t="shared" si="247"/>
        <v>1.3099999999999987</v>
      </c>
      <c r="K1700" s="80">
        <v>3</v>
      </c>
      <c r="L1700" s="81"/>
      <c r="M1700" s="58" t="str">
        <f t="shared" si="241"/>
        <v>Tillys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</row>
    <row r="1701" spans="1:35" s="1" customFormat="1">
      <c r="A1701" s="137">
        <v>41039</v>
      </c>
      <c r="B1701" s="131" t="s">
        <v>3257</v>
      </c>
      <c r="C1701" s="160" t="s">
        <v>3258</v>
      </c>
      <c r="D1701" s="138" t="s">
        <v>3259</v>
      </c>
      <c r="E1701" s="78">
        <v>17</v>
      </c>
      <c r="F1701" s="77">
        <v>19</v>
      </c>
      <c r="G1701" s="77">
        <v>19</v>
      </c>
      <c r="H1701" s="91">
        <f t="shared" si="245"/>
        <v>0.11764705882352941</v>
      </c>
      <c r="I1701" s="77">
        <f t="shared" si="246"/>
        <v>2</v>
      </c>
      <c r="J1701" s="77">
        <f t="shared" si="247"/>
        <v>2</v>
      </c>
      <c r="K1701" s="80">
        <v>3</v>
      </c>
      <c r="L1701" s="81"/>
      <c r="M1701" s="58" t="str">
        <f t="shared" si="241"/>
        <v>Audience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</row>
    <row r="1702" spans="1:35" s="1" customFormat="1">
      <c r="A1702" s="137">
        <v>41039</v>
      </c>
      <c r="B1702" s="141" t="s">
        <v>3260</v>
      </c>
      <c r="C1702" s="160" t="s">
        <v>4453</v>
      </c>
      <c r="D1702" s="126" t="s">
        <v>4454</v>
      </c>
      <c r="E1702" s="78">
        <v>9</v>
      </c>
      <c r="F1702" s="77">
        <v>9.99</v>
      </c>
      <c r="G1702" s="77">
        <v>9.99</v>
      </c>
      <c r="H1702" s="91">
        <f t="shared" si="245"/>
        <v>0.11000000000000003</v>
      </c>
      <c r="I1702" s="77">
        <f t="shared" si="246"/>
        <v>0.99000000000000021</v>
      </c>
      <c r="J1702" s="77">
        <f t="shared" si="247"/>
        <v>0.99000000000000021</v>
      </c>
      <c r="K1702" s="80">
        <v>1</v>
      </c>
      <c r="L1702" s="81"/>
      <c r="M1702" s="58" t="str">
        <f t="shared" si="241"/>
        <v>WageWorks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</row>
    <row r="1703" spans="1:35">
      <c r="A1703" s="137">
        <v>41039</v>
      </c>
      <c r="B1703" s="131" t="s">
        <v>4455</v>
      </c>
      <c r="C1703" s="160" t="s">
        <v>4456</v>
      </c>
      <c r="D1703" s="138" t="s">
        <v>4457</v>
      </c>
      <c r="E1703" s="78">
        <v>20</v>
      </c>
      <c r="F1703" s="77">
        <v>18.8</v>
      </c>
      <c r="G1703" s="77">
        <v>18.8</v>
      </c>
      <c r="H1703" s="91">
        <f t="shared" si="245"/>
        <v>-5.9999999999999963E-2</v>
      </c>
      <c r="I1703" s="77">
        <f t="shared" si="246"/>
        <v>-1.1999999999999993</v>
      </c>
      <c r="J1703" s="77">
        <f t="shared" si="247"/>
        <v>-1.1999999999999993</v>
      </c>
      <c r="K1703" s="80">
        <v>1</v>
      </c>
      <c r="M1703" s="58" t="str">
        <f t="shared" si="241"/>
        <v>Western Asset Management Capital</v>
      </c>
    </row>
    <row r="1704" spans="1:35" s="1" customFormat="1">
      <c r="A1704" s="137">
        <v>41040</v>
      </c>
      <c r="B1704" s="142" t="s">
        <v>4248</v>
      </c>
      <c r="C1704" s="160" t="s">
        <v>4249</v>
      </c>
      <c r="D1704" s="138" t="s">
        <v>4780</v>
      </c>
      <c r="E1704" s="78">
        <v>8</v>
      </c>
      <c r="F1704" s="77">
        <v>8.1199999999999992</v>
      </c>
      <c r="G1704" s="77">
        <v>8.75</v>
      </c>
      <c r="H1704" s="91">
        <f t="shared" si="245"/>
        <v>9.375E-2</v>
      </c>
      <c r="I1704" s="77">
        <f t="shared" si="246"/>
        <v>0.11999999999999922</v>
      </c>
      <c r="J1704" s="77">
        <f t="shared" si="247"/>
        <v>0.75</v>
      </c>
      <c r="K1704" s="80">
        <v>1</v>
      </c>
      <c r="L1704" s="81"/>
      <c r="M1704" s="58" t="str">
        <f t="shared" si="241"/>
        <v>Edwards Group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</row>
    <row r="1705" spans="1:35" s="1" customFormat="1">
      <c r="A1705" s="137">
        <v>41040</v>
      </c>
      <c r="B1705" s="141" t="s">
        <v>4250</v>
      </c>
      <c r="C1705" s="160" t="s">
        <v>4251</v>
      </c>
      <c r="D1705" s="126" t="s">
        <v>4252</v>
      </c>
      <c r="E1705" s="183">
        <v>14</v>
      </c>
      <c r="F1705" s="184">
        <v>16.75</v>
      </c>
      <c r="G1705" s="184">
        <v>17.13</v>
      </c>
      <c r="H1705" s="91">
        <f t="shared" si="245"/>
        <v>0.2235714285714285</v>
      </c>
      <c r="I1705" s="77">
        <f t="shared" si="246"/>
        <v>2.75</v>
      </c>
      <c r="J1705" s="77">
        <f t="shared" si="247"/>
        <v>3.129999999999999</v>
      </c>
      <c r="K1705" s="80">
        <v>3</v>
      </c>
      <c r="L1705" s="81"/>
      <c r="M1705" s="58" t="str">
        <f t="shared" si="241"/>
        <v>Ignite Restaurant Group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</row>
    <row r="1706" spans="1:35" s="1" customFormat="1">
      <c r="A1706" s="137">
        <v>41047</v>
      </c>
      <c r="B1706" s="73" t="s">
        <v>3487</v>
      </c>
      <c r="C1706" s="160" t="s">
        <v>3488</v>
      </c>
      <c r="D1706" s="138" t="s">
        <v>4049</v>
      </c>
      <c r="E1706" s="78">
        <v>38</v>
      </c>
      <c r="F1706" s="77">
        <v>42</v>
      </c>
      <c r="G1706" s="77">
        <v>38.229999999999997</v>
      </c>
      <c r="H1706" s="91">
        <f t="shared" si="245"/>
        <v>6.0526315789472861E-3</v>
      </c>
      <c r="I1706" s="77">
        <f t="shared" si="246"/>
        <v>4</v>
      </c>
      <c r="J1706" s="77">
        <f t="shared" si="247"/>
        <v>0.22999999999999687</v>
      </c>
      <c r="K1706" s="80">
        <v>4</v>
      </c>
      <c r="L1706" s="81"/>
      <c r="M1706" s="58" t="str">
        <f t="shared" si="241"/>
        <v>Facebook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</row>
    <row r="1707" spans="1:35" s="1" customFormat="1">
      <c r="A1707" s="137">
        <v>41088</v>
      </c>
      <c r="B1707" s="141" t="s">
        <v>3131</v>
      </c>
      <c r="C1707" s="160" t="s">
        <v>3132</v>
      </c>
      <c r="D1707" s="126" t="s">
        <v>3133</v>
      </c>
      <c r="E1707" s="78">
        <v>13</v>
      </c>
      <c r="F1707" s="77">
        <v>14</v>
      </c>
      <c r="G1707" s="77">
        <v>13.69</v>
      </c>
      <c r="H1707" s="91">
        <f>(G1707-E1707)/E1707</f>
        <v>5.3076923076923035E-2</v>
      </c>
      <c r="I1707" s="77">
        <f>(F1707-E1707)</f>
        <v>1</v>
      </c>
      <c r="J1707" s="77">
        <f>G1707-E1707</f>
        <v>0.6899999999999995</v>
      </c>
      <c r="K1707" s="80">
        <v>1</v>
      </c>
      <c r="L1707" s="185"/>
      <c r="M1707" s="58" t="str">
        <f t="shared" si="241"/>
        <v>TESARO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</row>
    <row r="1708" spans="1:35" s="1" customFormat="1">
      <c r="A1708" s="181">
        <v>41087</v>
      </c>
      <c r="B1708" s="141" t="s">
        <v>1180</v>
      </c>
      <c r="C1708" s="308" t="s">
        <v>1181</v>
      </c>
      <c r="D1708" s="126" t="s">
        <v>1182</v>
      </c>
      <c r="E1708" s="183">
        <v>21</v>
      </c>
      <c r="F1708" s="184">
        <v>23</v>
      </c>
      <c r="G1708" s="184">
        <v>23.75</v>
      </c>
      <c r="H1708" s="91">
        <f t="shared" ref="H1708:H1728" si="248">(G1708-E1708)/E1708</f>
        <v>0.13095238095238096</v>
      </c>
      <c r="I1708" s="77">
        <f>(F1708-E1708)</f>
        <v>2</v>
      </c>
      <c r="J1708" s="77">
        <f>G1708-E1708</f>
        <v>2.75</v>
      </c>
      <c r="K1708" s="80">
        <v>2</v>
      </c>
      <c r="L1708" s="185"/>
      <c r="M1708" s="58" t="str">
        <f t="shared" si="241"/>
        <v>EQT Midstream Partners, LP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</row>
    <row r="1709" spans="1:35" s="1" customFormat="1">
      <c r="A1709" s="137">
        <v>41088</v>
      </c>
      <c r="B1709" s="73" t="s">
        <v>3129</v>
      </c>
      <c r="C1709" s="160" t="s">
        <v>3130</v>
      </c>
      <c r="D1709" s="126" t="s">
        <v>1047</v>
      </c>
      <c r="E1709" s="78">
        <v>10</v>
      </c>
      <c r="F1709" s="77">
        <v>10</v>
      </c>
      <c r="G1709" s="77">
        <v>9.98</v>
      </c>
      <c r="H1709" s="91">
        <f t="shared" si="248"/>
        <v>-1.9999999999999575E-3</v>
      </c>
      <c r="I1709" s="77">
        <f>(F1709-E1709)</f>
        <v>0</v>
      </c>
      <c r="J1709" s="77">
        <f>G1709-E1709</f>
        <v>-1.9999999999999574E-2</v>
      </c>
      <c r="K1709" s="80">
        <v>1</v>
      </c>
      <c r="L1709" s="186"/>
      <c r="M1709" s="58" t="str">
        <f t="shared" si="241"/>
        <v>Exa Corporation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</row>
    <row r="1710" spans="1:35" s="1" customFormat="1">
      <c r="A1710" s="137">
        <v>41089</v>
      </c>
      <c r="B1710" s="141" t="s">
        <v>3134</v>
      </c>
      <c r="C1710" s="160" t="s">
        <v>3135</v>
      </c>
      <c r="D1710" s="126" t="s">
        <v>3136</v>
      </c>
      <c r="E1710" s="78">
        <v>18</v>
      </c>
      <c r="F1710" s="77">
        <v>23.75</v>
      </c>
      <c r="G1710" s="77">
        <v>24.6</v>
      </c>
      <c r="H1710" s="91">
        <f t="shared" si="248"/>
        <v>0.36666666666666675</v>
      </c>
      <c r="I1710" s="77">
        <f>(F1710-E1710)</f>
        <v>5.75</v>
      </c>
      <c r="J1710" s="77">
        <f>G1710-E1710</f>
        <v>6.6000000000000014</v>
      </c>
      <c r="K1710" s="80">
        <v>3</v>
      </c>
      <c r="L1710" s="187"/>
      <c r="M1710" s="58" t="str">
        <f t="shared" si="241"/>
        <v>ServiceNow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</row>
    <row r="1711" spans="1:35" s="1" customFormat="1">
      <c r="A1711" s="137">
        <v>41109</v>
      </c>
      <c r="B1711" s="141" t="s">
        <v>4035</v>
      </c>
      <c r="C1711" s="303" t="s">
        <v>4036</v>
      </c>
      <c r="D1711" s="126" t="s">
        <v>1053</v>
      </c>
      <c r="E1711" s="78">
        <v>9</v>
      </c>
      <c r="F1711" s="77">
        <v>10</v>
      </c>
      <c r="G1711" s="77">
        <v>9.0399999999999991</v>
      </c>
      <c r="H1711" s="91">
        <f t="shared" si="248"/>
        <v>4.4444444444443499E-3</v>
      </c>
      <c r="I1711" s="77">
        <f t="shared" ref="I1711:I1728" si="249">(F1711-E1711)</f>
        <v>1</v>
      </c>
      <c r="J1711" s="77">
        <f t="shared" ref="J1711:J1728" si="250">G1711-E1711</f>
        <v>3.9999999999999147E-2</v>
      </c>
      <c r="K1711" s="80">
        <v>1</v>
      </c>
      <c r="L1711" s="81"/>
      <c r="M1711" s="58" t="str">
        <f t="shared" si="241"/>
        <v>Durata Therapeutics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</row>
    <row r="1712" spans="1:35" s="1" customFormat="1">
      <c r="A1712" s="137">
        <v>41109</v>
      </c>
      <c r="B1712" s="141" t="s">
        <v>4037</v>
      </c>
      <c r="C1712" s="160" t="s">
        <v>4038</v>
      </c>
      <c r="D1712" s="73" t="s">
        <v>4039</v>
      </c>
      <c r="E1712" s="78">
        <v>17</v>
      </c>
      <c r="F1712" s="77">
        <v>26.05</v>
      </c>
      <c r="G1712" s="77">
        <v>26.5</v>
      </c>
      <c r="H1712" s="91">
        <f t="shared" si="248"/>
        <v>0.55882352941176472</v>
      </c>
      <c r="I1712" s="77">
        <f t="shared" si="249"/>
        <v>9.0500000000000007</v>
      </c>
      <c r="J1712" s="77">
        <f t="shared" si="250"/>
        <v>9.5</v>
      </c>
      <c r="K1712" s="80">
        <v>3</v>
      </c>
      <c r="L1712" s="81"/>
      <c r="M1712" s="58" t="str">
        <f t="shared" si="241"/>
        <v>Five Below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</row>
    <row r="1713" spans="1:35" s="1" customFormat="1">
      <c r="A1713" s="137">
        <v>41110</v>
      </c>
      <c r="B1713" s="141" t="s">
        <v>4040</v>
      </c>
      <c r="C1713" s="160" t="s">
        <v>4041</v>
      </c>
      <c r="D1713" s="188" t="s">
        <v>4937</v>
      </c>
      <c r="E1713" s="183">
        <v>8</v>
      </c>
      <c r="F1713" s="184">
        <v>8.01</v>
      </c>
      <c r="G1713" s="184">
        <v>8.01</v>
      </c>
      <c r="H1713" s="91">
        <f t="shared" si="248"/>
        <v>1.2499999999999734E-3</v>
      </c>
      <c r="I1713" s="77">
        <f t="shared" si="249"/>
        <v>9.9999999999997868E-3</v>
      </c>
      <c r="J1713" s="77">
        <f t="shared" si="250"/>
        <v>9.9999999999997868E-3</v>
      </c>
      <c r="K1713" s="80">
        <v>1</v>
      </c>
      <c r="L1713" s="81"/>
      <c r="M1713" s="58" t="str">
        <f t="shared" si="241"/>
        <v>Infinity Cross Border Acquisition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</row>
    <row r="1714" spans="1:35" s="1" customFormat="1">
      <c r="A1714" s="137">
        <v>41110</v>
      </c>
      <c r="B1714" s="141" t="s">
        <v>4042</v>
      </c>
      <c r="C1714" s="160" t="s">
        <v>4043</v>
      </c>
      <c r="D1714" s="126" t="s">
        <v>1756</v>
      </c>
      <c r="E1714" s="78">
        <v>26</v>
      </c>
      <c r="F1714" s="77">
        <v>30.1</v>
      </c>
      <c r="G1714" s="77">
        <v>33.18</v>
      </c>
      <c r="H1714" s="91">
        <f t="shared" si="248"/>
        <v>0.27615384615384614</v>
      </c>
      <c r="I1714" s="77">
        <f t="shared" si="249"/>
        <v>4.1000000000000014</v>
      </c>
      <c r="J1714" s="77">
        <f t="shared" si="250"/>
        <v>7.18</v>
      </c>
      <c r="K1714" s="80">
        <v>3</v>
      </c>
      <c r="L1714" s="81"/>
      <c r="M1714" s="58" t="str">
        <f t="shared" si="241"/>
        <v>KAYAK Software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</row>
    <row r="1715" spans="1:35">
      <c r="A1715" s="137">
        <v>41110</v>
      </c>
      <c r="B1715" s="141" t="s">
        <v>2961</v>
      </c>
      <c r="C1715" s="160" t="s">
        <v>2962</v>
      </c>
      <c r="D1715" s="126" t="s">
        <v>2963</v>
      </c>
      <c r="E1715" s="78">
        <v>42</v>
      </c>
      <c r="F1715" s="77">
        <v>55.15</v>
      </c>
      <c r="G1715" s="77">
        <v>53.13</v>
      </c>
      <c r="H1715" s="91">
        <f t="shared" si="248"/>
        <v>0.26500000000000007</v>
      </c>
      <c r="I1715" s="77">
        <f t="shared" si="249"/>
        <v>13.149999999999999</v>
      </c>
      <c r="J1715" s="77">
        <f t="shared" si="250"/>
        <v>11.130000000000003</v>
      </c>
      <c r="K1715" s="80">
        <v>3</v>
      </c>
      <c r="M1715" s="58" t="str">
        <f t="shared" si="241"/>
        <v>Palo Alto Networks</v>
      </c>
    </row>
    <row r="1716" spans="1:35">
      <c r="A1716" s="181">
        <v>41114</v>
      </c>
      <c r="B1716" s="141" t="s">
        <v>3368</v>
      </c>
      <c r="C1716" s="308" t="s">
        <v>3369</v>
      </c>
      <c r="D1716" s="126" t="s">
        <v>3370</v>
      </c>
      <c r="E1716" s="183">
        <v>13</v>
      </c>
      <c r="F1716" s="184">
        <v>15</v>
      </c>
      <c r="G1716" s="184">
        <v>15.06</v>
      </c>
      <c r="H1716" s="91">
        <f t="shared" si="248"/>
        <v>0.15846153846153849</v>
      </c>
      <c r="I1716" s="77">
        <f t="shared" si="249"/>
        <v>2</v>
      </c>
      <c r="J1716" s="77">
        <f t="shared" si="250"/>
        <v>2.0600000000000005</v>
      </c>
      <c r="K1716" s="80">
        <v>2</v>
      </c>
      <c r="M1716" s="58" t="str">
        <f t="shared" si="241"/>
        <v>Chuy's Holdings</v>
      </c>
    </row>
    <row r="1717" spans="1:35">
      <c r="A1717" s="181">
        <v>41115</v>
      </c>
      <c r="B1717" s="131" t="s">
        <v>786</v>
      </c>
      <c r="C1717" s="308" t="s">
        <v>787</v>
      </c>
      <c r="D1717" s="138" t="s">
        <v>788</v>
      </c>
      <c r="E1717" s="183">
        <v>15</v>
      </c>
      <c r="F1717" s="184">
        <v>18</v>
      </c>
      <c r="G1717" s="184">
        <v>17.86</v>
      </c>
      <c r="H1717" s="91">
        <f t="shared" si="248"/>
        <v>0.19066666666666662</v>
      </c>
      <c r="I1717" s="77">
        <f t="shared" si="249"/>
        <v>3</v>
      </c>
      <c r="J1717" s="77">
        <f t="shared" si="250"/>
        <v>2.8599999999999994</v>
      </c>
      <c r="K1717" s="80">
        <v>2</v>
      </c>
      <c r="M1717" s="58" t="str">
        <f t="shared" si="241"/>
        <v>Natural Grocers by Vitamin Cottage</v>
      </c>
    </row>
    <row r="1718" spans="1:35" s="1" customFormat="1">
      <c r="A1718" s="137">
        <v>41116</v>
      </c>
      <c r="B1718" s="73" t="s">
        <v>4797</v>
      </c>
      <c r="C1718" s="160" t="s">
        <v>4798</v>
      </c>
      <c r="D1718" s="126" t="s">
        <v>3229</v>
      </c>
      <c r="E1718" s="78">
        <v>15</v>
      </c>
      <c r="F1718" s="77">
        <v>14.14</v>
      </c>
      <c r="G1718" s="77">
        <v>13.6</v>
      </c>
      <c r="H1718" s="91">
        <f t="shared" si="248"/>
        <v>-9.3333333333333351E-2</v>
      </c>
      <c r="I1718" s="77">
        <f t="shared" si="249"/>
        <v>-0.85999999999999943</v>
      </c>
      <c r="J1718" s="77">
        <f t="shared" si="250"/>
        <v>-1.4000000000000004</v>
      </c>
      <c r="K1718" s="80">
        <v>2</v>
      </c>
      <c r="L1718" s="81" t="s">
        <v>3006</v>
      </c>
      <c r="M1718" s="58" t="str">
        <f t="shared" si="241"/>
        <v>E2open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</row>
    <row r="1719" spans="1:35" s="1" customFormat="1">
      <c r="A1719" s="137">
        <v>41116</v>
      </c>
      <c r="B1719" s="131" t="s">
        <v>4799</v>
      </c>
      <c r="C1719" s="160" t="s">
        <v>4800</v>
      </c>
      <c r="D1719" s="138" t="s">
        <v>4801</v>
      </c>
      <c r="E1719" s="78">
        <v>10</v>
      </c>
      <c r="F1719" s="77">
        <v>10.31</v>
      </c>
      <c r="G1719" s="77">
        <v>10.11</v>
      </c>
      <c r="H1719" s="91">
        <f t="shared" si="248"/>
        <v>1.0999999999999944E-2</v>
      </c>
      <c r="I1719" s="77">
        <f t="shared" si="249"/>
        <v>0.3100000000000005</v>
      </c>
      <c r="J1719" s="77">
        <f t="shared" si="250"/>
        <v>0.10999999999999943</v>
      </c>
      <c r="K1719" s="80">
        <v>1</v>
      </c>
      <c r="L1719" s="81"/>
      <c r="M1719" s="58" t="str">
        <f t="shared" si="241"/>
        <v>Hyperion Therapeutics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</row>
    <row r="1720" spans="1:35" s="1" customFormat="1">
      <c r="A1720" s="137">
        <v>41116</v>
      </c>
      <c r="B1720" s="131" t="s">
        <v>4802</v>
      </c>
      <c r="C1720" s="160" t="s">
        <v>4803</v>
      </c>
      <c r="D1720" s="138" t="s">
        <v>4804</v>
      </c>
      <c r="E1720" s="78">
        <v>14</v>
      </c>
      <c r="F1720" s="77">
        <v>13.66</v>
      </c>
      <c r="G1720" s="77">
        <v>14.16</v>
      </c>
      <c r="H1720" s="91">
        <f t="shared" si="248"/>
        <v>1.1428571428571439E-2</v>
      </c>
      <c r="I1720" s="77">
        <f t="shared" si="249"/>
        <v>-0.33999999999999986</v>
      </c>
      <c r="J1720" s="77">
        <f t="shared" si="250"/>
        <v>0.16000000000000014</v>
      </c>
      <c r="K1720" s="80">
        <v>1</v>
      </c>
      <c r="L1720" s="81"/>
      <c r="M1720" s="58" t="str">
        <f t="shared" si="241"/>
        <v>Northern Tier Energy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</row>
    <row r="1721" spans="1:35">
      <c r="A1721" s="137">
        <v>41117</v>
      </c>
      <c r="B1721" s="73" t="s">
        <v>1671</v>
      </c>
      <c r="C1721" s="160" t="s">
        <v>1672</v>
      </c>
      <c r="D1721" s="138" t="s">
        <v>3370</v>
      </c>
      <c r="E1721" s="78">
        <v>14</v>
      </c>
      <c r="F1721" s="77">
        <v>14</v>
      </c>
      <c r="G1721" s="77">
        <v>14.02</v>
      </c>
      <c r="H1721" s="91">
        <f t="shared" si="248"/>
        <v>1.4285714285713982E-3</v>
      </c>
      <c r="I1721" s="77">
        <f t="shared" si="249"/>
        <v>0</v>
      </c>
      <c r="J1721" s="77">
        <f t="shared" si="250"/>
        <v>1.9999999999999574E-2</v>
      </c>
      <c r="K1721" s="80">
        <v>1</v>
      </c>
      <c r="M1721" s="58" t="str">
        <f t="shared" si="241"/>
        <v>AmREIT</v>
      </c>
    </row>
    <row r="1722" spans="1:35" s="1" customFormat="1">
      <c r="A1722" s="137">
        <v>41117</v>
      </c>
      <c r="B1722" s="131" t="s">
        <v>1673</v>
      </c>
      <c r="C1722" s="160" t="s">
        <v>1674</v>
      </c>
      <c r="D1722" s="138" t="s">
        <v>1675</v>
      </c>
      <c r="E1722" s="78">
        <v>13</v>
      </c>
      <c r="F1722" s="77">
        <v>12.75</v>
      </c>
      <c r="G1722" s="77">
        <v>13</v>
      </c>
      <c r="H1722" s="91">
        <f t="shared" si="248"/>
        <v>0</v>
      </c>
      <c r="I1722" s="77">
        <f t="shared" si="249"/>
        <v>-0.25</v>
      </c>
      <c r="J1722" s="77">
        <f t="shared" si="250"/>
        <v>0</v>
      </c>
      <c r="K1722" s="80">
        <v>1</v>
      </c>
      <c r="L1722" s="81"/>
      <c r="M1722" s="58" t="str">
        <f t="shared" si="241"/>
        <v>Del Friscos Restaurant Group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</row>
    <row r="1723" spans="1:35" s="1" customFormat="1">
      <c r="A1723" s="181">
        <v>41123</v>
      </c>
      <c r="B1723" s="131" t="s">
        <v>3662</v>
      </c>
      <c r="C1723" s="308" t="s">
        <v>3663</v>
      </c>
      <c r="D1723" s="138" t="s">
        <v>2833</v>
      </c>
      <c r="E1723" s="183">
        <v>11.5</v>
      </c>
      <c r="F1723" s="184">
        <v>12</v>
      </c>
      <c r="G1723" s="184">
        <v>12.89</v>
      </c>
      <c r="H1723" s="91">
        <f t="shared" si="248"/>
        <v>0.12086956521739135</v>
      </c>
      <c r="I1723" s="77">
        <f t="shared" si="249"/>
        <v>0.5</v>
      </c>
      <c r="J1723" s="77">
        <f t="shared" si="250"/>
        <v>1.3900000000000006</v>
      </c>
      <c r="K1723" s="80">
        <v>3</v>
      </c>
      <c r="L1723" s="81"/>
      <c r="M1723" s="58" t="str">
        <f t="shared" si="241"/>
        <v>Eloqua Limited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</row>
    <row r="1724" spans="1:35">
      <c r="A1724" s="137">
        <v>41123</v>
      </c>
      <c r="B1724" s="141" t="s">
        <v>2945</v>
      </c>
      <c r="C1724" s="160" t="s">
        <v>2946</v>
      </c>
      <c r="D1724" s="126" t="s">
        <v>2329</v>
      </c>
      <c r="E1724" s="78">
        <v>10</v>
      </c>
      <c r="F1724" s="77">
        <v>10</v>
      </c>
      <c r="G1724" s="77">
        <v>10.029999999999999</v>
      </c>
      <c r="H1724" s="91">
        <f t="shared" si="248"/>
        <v>2.9999999999999359E-3</v>
      </c>
      <c r="I1724" s="77">
        <f t="shared" si="249"/>
        <v>0</v>
      </c>
      <c r="J1724" s="77">
        <f t="shared" si="250"/>
        <v>2.9999999999999361E-2</v>
      </c>
      <c r="K1724" s="80">
        <v>1</v>
      </c>
      <c r="M1724" s="58" t="str">
        <f t="shared" si="241"/>
        <v>Hyde Park Acquisition Corp. II</v>
      </c>
    </row>
    <row r="1725" spans="1:35" s="1" customFormat="1">
      <c r="A1725" s="137">
        <v>41129</v>
      </c>
      <c r="B1725" s="141" t="s">
        <v>4179</v>
      </c>
      <c r="C1725" s="160" t="s">
        <v>4180</v>
      </c>
      <c r="D1725" s="126" t="s">
        <v>4181</v>
      </c>
      <c r="E1725" s="78">
        <v>11</v>
      </c>
      <c r="F1725" s="77">
        <v>11.6</v>
      </c>
      <c r="G1725" s="77">
        <v>12.41</v>
      </c>
      <c r="H1725" s="91">
        <f t="shared" si="248"/>
        <v>0.1281818181818182</v>
      </c>
      <c r="I1725" s="77">
        <f t="shared" si="249"/>
        <v>0.59999999999999964</v>
      </c>
      <c r="J1725" s="77">
        <f t="shared" si="250"/>
        <v>1.4100000000000001</v>
      </c>
      <c r="K1725" s="80">
        <v>1</v>
      </c>
      <c r="L1725" s="81"/>
      <c r="M1725" s="58" t="str">
        <f t="shared" si="241"/>
        <v>Bloomin Brands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</row>
    <row r="1726" spans="1:35" s="1" customFormat="1">
      <c r="A1726" s="137">
        <v>41129</v>
      </c>
      <c r="B1726" s="141" t="s">
        <v>4182</v>
      </c>
      <c r="C1726" s="160" t="s">
        <v>4183</v>
      </c>
      <c r="D1726" s="126" t="s">
        <v>4184</v>
      </c>
      <c r="E1726" s="78">
        <v>14</v>
      </c>
      <c r="F1726" s="77">
        <v>15</v>
      </c>
      <c r="G1726" s="77">
        <v>14.71</v>
      </c>
      <c r="H1726" s="91">
        <f t="shared" si="248"/>
        <v>5.0714285714285774E-2</v>
      </c>
      <c r="I1726" s="77">
        <f t="shared" si="249"/>
        <v>1</v>
      </c>
      <c r="J1726" s="77">
        <f t="shared" si="250"/>
        <v>0.71000000000000085</v>
      </c>
      <c r="K1726" s="80">
        <v>1</v>
      </c>
      <c r="L1726" s="81"/>
      <c r="M1726" s="58" t="str">
        <f t="shared" si="241"/>
        <v>Peregrine Semiconductor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</row>
    <row r="1727" spans="1:35" s="1" customFormat="1">
      <c r="A1727" s="137">
        <v>41131</v>
      </c>
      <c r="B1727" s="131" t="s">
        <v>3848</v>
      </c>
      <c r="C1727" s="160" t="s">
        <v>3849</v>
      </c>
      <c r="D1727" s="138" t="s">
        <v>3850</v>
      </c>
      <c r="E1727" s="78">
        <v>14</v>
      </c>
      <c r="F1727" s="77">
        <v>14.05</v>
      </c>
      <c r="G1727" s="77">
        <v>14</v>
      </c>
      <c r="H1727" s="91">
        <f t="shared" si="248"/>
        <v>0</v>
      </c>
      <c r="I1727" s="77">
        <f t="shared" si="249"/>
        <v>5.0000000000000711E-2</v>
      </c>
      <c r="J1727" s="77">
        <f t="shared" si="250"/>
        <v>0</v>
      </c>
      <c r="K1727" s="80">
        <v>1</v>
      </c>
      <c r="L1727" s="81"/>
      <c r="M1727" s="58" t="str">
        <f t="shared" si="241"/>
        <v>Manchester United Ltd.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</row>
    <row r="1728" spans="1:35" s="1" customFormat="1">
      <c r="A1728" s="137">
        <v>41131</v>
      </c>
      <c r="B1728" s="131" t="s">
        <v>3851</v>
      </c>
      <c r="C1728" s="160" t="s">
        <v>3852</v>
      </c>
      <c r="D1728" s="138" t="s">
        <v>3853</v>
      </c>
      <c r="E1728" s="78">
        <v>9</v>
      </c>
      <c r="F1728" s="77">
        <v>9.25</v>
      </c>
      <c r="G1728" s="77">
        <v>10.6</v>
      </c>
      <c r="H1728" s="91">
        <f t="shared" si="248"/>
        <v>0.17777777777777773</v>
      </c>
      <c r="I1728" s="77">
        <f t="shared" si="249"/>
        <v>0.25</v>
      </c>
      <c r="J1728" s="77">
        <f t="shared" si="250"/>
        <v>1.5999999999999996</v>
      </c>
      <c r="K1728" s="80">
        <v>1</v>
      </c>
      <c r="L1728" s="81"/>
      <c r="M1728" s="58" t="str">
        <f t="shared" si="241"/>
        <v>Performant Financial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</row>
    <row r="1729" spans="1:35" s="1" customFormat="1">
      <c r="A1729" s="137">
        <v>41137</v>
      </c>
      <c r="B1729" s="131" t="s">
        <v>3600</v>
      </c>
      <c r="C1729" s="160" t="s">
        <v>3601</v>
      </c>
      <c r="D1729" s="138" t="s">
        <v>3602</v>
      </c>
      <c r="E1729" s="78">
        <v>17</v>
      </c>
      <c r="F1729" s="77">
        <v>17</v>
      </c>
      <c r="G1729" s="77">
        <v>20</v>
      </c>
      <c r="H1729" s="91">
        <f>(G1729-E1729)/E1729</f>
        <v>0.17647058823529413</v>
      </c>
      <c r="I1729" s="77">
        <f>(F1729-E1729)</f>
        <v>0</v>
      </c>
      <c r="J1729" s="77">
        <f>G1729-E1729</f>
        <v>3</v>
      </c>
      <c r="K1729" s="80">
        <v>1</v>
      </c>
      <c r="L1729" s="81"/>
      <c r="M1729" s="58" t="str">
        <f t="shared" si="241"/>
        <v>Hi-Crush Partners LP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</row>
    <row r="1730" spans="1:35" s="1" customFormat="1">
      <c r="A1730" s="137">
        <v>41172</v>
      </c>
      <c r="B1730" s="141" t="s">
        <v>4092</v>
      </c>
      <c r="C1730" s="160" t="s">
        <v>1978</v>
      </c>
      <c r="D1730" s="126" t="s">
        <v>4093</v>
      </c>
      <c r="E1730" s="78">
        <v>18</v>
      </c>
      <c r="F1730" s="77">
        <v>18.100000000000001</v>
      </c>
      <c r="G1730" s="77">
        <v>18.190000000000001</v>
      </c>
      <c r="H1730" s="91">
        <f t="shared" ref="H1730:H1754" si="251">(G1730-E1730)/E1730</f>
        <v>1.0555555555555627E-2</v>
      </c>
      <c r="I1730" s="77">
        <f t="shared" ref="I1730:I1754" si="252">(F1730-E1730)</f>
        <v>0.10000000000000142</v>
      </c>
      <c r="J1730" s="77">
        <f t="shared" ref="J1730:J1754" si="253">G1730-E1730</f>
        <v>0.19000000000000128</v>
      </c>
      <c r="K1730" s="80">
        <v>1</v>
      </c>
      <c r="L1730" s="81"/>
      <c r="M1730" s="58" t="str">
        <f t="shared" si="241"/>
        <v>Capital Bank Financial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</row>
    <row r="1731" spans="1:35" s="1" customFormat="1">
      <c r="A1731" s="137">
        <v>41172</v>
      </c>
      <c r="B1731" s="145" t="s">
        <v>4094</v>
      </c>
      <c r="C1731" s="160" t="s">
        <v>4095</v>
      </c>
      <c r="D1731" s="126" t="s">
        <v>4096</v>
      </c>
      <c r="E1731" s="78">
        <v>19.25</v>
      </c>
      <c r="F1731" s="77">
        <v>20.25</v>
      </c>
      <c r="G1731" s="77">
        <v>19.600000000000001</v>
      </c>
      <c r="H1731" s="91">
        <f t="shared" si="251"/>
        <v>1.8181818181818257E-2</v>
      </c>
      <c r="I1731" s="77">
        <f t="shared" si="252"/>
        <v>1</v>
      </c>
      <c r="J1731" s="77">
        <f t="shared" si="253"/>
        <v>0.35000000000000142</v>
      </c>
      <c r="K1731" s="80">
        <v>1</v>
      </c>
      <c r="L1731" s="81"/>
      <c r="M1731" s="58" t="str">
        <f t="shared" ref="M1731:M1794" si="254">TRIM(B1731)</f>
        <v>National Bank Holdings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</row>
    <row r="1732" spans="1:35" s="1" customFormat="1">
      <c r="A1732" s="137">
        <v>41172</v>
      </c>
      <c r="B1732" s="141" t="s">
        <v>4097</v>
      </c>
      <c r="C1732" s="160" t="s">
        <v>4098</v>
      </c>
      <c r="D1732" s="126" t="s">
        <v>2307</v>
      </c>
      <c r="E1732" s="78">
        <v>15</v>
      </c>
      <c r="F1732" s="77">
        <v>15</v>
      </c>
      <c r="G1732" s="77">
        <v>15</v>
      </c>
      <c r="H1732" s="91">
        <f t="shared" si="251"/>
        <v>0</v>
      </c>
      <c r="I1732" s="77">
        <f t="shared" si="252"/>
        <v>0</v>
      </c>
      <c r="J1732" s="77">
        <f t="shared" si="253"/>
        <v>0</v>
      </c>
      <c r="K1732" s="80">
        <v>1</v>
      </c>
      <c r="L1732" s="81"/>
      <c r="M1732" s="58" t="str">
        <f t="shared" si="254"/>
        <v>Spirit Realty Capital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</row>
    <row r="1733" spans="1:35" s="1" customFormat="1">
      <c r="A1733" s="137">
        <v>41172</v>
      </c>
      <c r="B1733" s="131" t="s">
        <v>4099</v>
      </c>
      <c r="C1733" s="160" t="s">
        <v>4100</v>
      </c>
      <c r="D1733" s="138" t="s">
        <v>4101</v>
      </c>
      <c r="E1733" s="78">
        <v>20.5</v>
      </c>
      <c r="F1733" s="77">
        <v>23.4</v>
      </c>
      <c r="G1733" s="77">
        <v>22.91</v>
      </c>
      <c r="H1733" s="91">
        <f t="shared" si="251"/>
        <v>0.1175609756097561</v>
      </c>
      <c r="I1733" s="77">
        <f t="shared" si="252"/>
        <v>2.8999999999999986</v>
      </c>
      <c r="J1733" s="77">
        <f t="shared" si="253"/>
        <v>2.41</v>
      </c>
      <c r="K1733" s="80">
        <v>2</v>
      </c>
      <c r="L1733" s="81"/>
      <c r="M1733" s="58" t="str">
        <f t="shared" si="254"/>
        <v>Susser Petroleum Partners LP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</row>
    <row r="1734" spans="1:35">
      <c r="A1734" s="137">
        <v>41172</v>
      </c>
      <c r="B1734" s="131" t="s">
        <v>4102</v>
      </c>
      <c r="C1734" s="160" t="s">
        <v>4103</v>
      </c>
      <c r="D1734" s="138" t="s">
        <v>2833</v>
      </c>
      <c r="E1734" s="78">
        <v>17</v>
      </c>
      <c r="F1734" s="77">
        <v>22.1</v>
      </c>
      <c r="G1734" s="77">
        <v>24</v>
      </c>
      <c r="H1734" s="91">
        <f t="shared" si="251"/>
        <v>0.41176470588235292</v>
      </c>
      <c r="I1734" s="77">
        <f t="shared" si="252"/>
        <v>5.1000000000000014</v>
      </c>
      <c r="J1734" s="77">
        <f t="shared" si="253"/>
        <v>7</v>
      </c>
      <c r="K1734" s="80">
        <v>3</v>
      </c>
      <c r="M1734" s="58" t="str">
        <f t="shared" si="254"/>
        <v>Trulia</v>
      </c>
    </row>
    <row r="1735" spans="1:35" s="33" customFormat="1">
      <c r="A1735" s="181">
        <v>41178</v>
      </c>
      <c r="B1735" s="73" t="s">
        <v>1730</v>
      </c>
      <c r="C1735" s="308" t="s">
        <v>1731</v>
      </c>
      <c r="D1735" s="124" t="s">
        <v>1732</v>
      </c>
      <c r="E1735" s="78">
        <v>12.184900000000001</v>
      </c>
      <c r="F1735" s="77">
        <v>12.6</v>
      </c>
      <c r="G1735" s="77">
        <v>12.91</v>
      </c>
      <c r="H1735" s="91">
        <f t="shared" si="251"/>
        <v>5.9508079672381337E-2</v>
      </c>
      <c r="I1735" s="77">
        <f t="shared" si="252"/>
        <v>0.41509999999999891</v>
      </c>
      <c r="J1735" s="77">
        <f t="shared" si="253"/>
        <v>0.72509999999999941</v>
      </c>
      <c r="K1735" s="80">
        <v>2</v>
      </c>
      <c r="L1735" s="81"/>
      <c r="M1735" s="58" t="str">
        <f t="shared" si="254"/>
        <v>Santander México Financial Group</v>
      </c>
      <c r="N1735" s="3"/>
      <c r="O1735" s="3"/>
      <c r="P1735" s="3"/>
      <c r="Q1735" s="3"/>
    </row>
    <row r="1736" spans="1:35">
      <c r="A1736" s="181">
        <v>41180</v>
      </c>
      <c r="B1736" s="141" t="s">
        <v>3694</v>
      </c>
      <c r="C1736" s="308" t="s">
        <v>3695</v>
      </c>
      <c r="D1736" s="99" t="s">
        <v>2051</v>
      </c>
      <c r="E1736" s="78">
        <v>12</v>
      </c>
      <c r="F1736" s="77">
        <v>12</v>
      </c>
      <c r="G1736" s="77">
        <v>14.16</v>
      </c>
      <c r="H1736" s="91">
        <f t="shared" si="251"/>
        <v>0.18000000000000002</v>
      </c>
      <c r="I1736" s="77">
        <f t="shared" si="252"/>
        <v>0</v>
      </c>
      <c r="J1736" s="77">
        <f t="shared" si="253"/>
        <v>2.16</v>
      </c>
      <c r="K1736" s="80">
        <v>3</v>
      </c>
      <c r="M1736" s="58" t="str">
        <f t="shared" si="254"/>
        <v>Qualys</v>
      </c>
    </row>
    <row r="1737" spans="1:35">
      <c r="A1737" s="181">
        <v>41180</v>
      </c>
      <c r="B1737" s="131" t="s">
        <v>3696</v>
      </c>
      <c r="C1737" s="308" t="s">
        <v>3697</v>
      </c>
      <c r="D1737" s="138" t="s">
        <v>3463</v>
      </c>
      <c r="E1737" s="78">
        <v>20</v>
      </c>
      <c r="F1737" s="77">
        <v>21</v>
      </c>
      <c r="G1737" s="77">
        <v>21.11</v>
      </c>
      <c r="H1737" s="91">
        <f t="shared" si="251"/>
        <v>5.5499999999999973E-2</v>
      </c>
      <c r="I1737" s="77">
        <f t="shared" si="252"/>
        <v>1</v>
      </c>
      <c r="J1737" s="77">
        <f t="shared" si="253"/>
        <v>1.1099999999999994</v>
      </c>
      <c r="K1737" s="80">
        <v>2</v>
      </c>
      <c r="M1737" s="58" t="str">
        <f t="shared" si="254"/>
        <v>Summit Midstream Partners, LP</v>
      </c>
    </row>
    <row r="1738" spans="1:35">
      <c r="A1738" s="137">
        <v>41185</v>
      </c>
      <c r="B1738" s="131" t="s">
        <v>4285</v>
      </c>
      <c r="C1738" s="160" t="s">
        <v>4286</v>
      </c>
      <c r="D1738" s="138" t="s">
        <v>4287</v>
      </c>
      <c r="E1738" s="78">
        <v>20</v>
      </c>
      <c r="F1738" s="77">
        <v>19.75</v>
      </c>
      <c r="G1738" s="77">
        <v>19.600000000000001</v>
      </c>
      <c r="H1738" s="91">
        <f t="shared" si="251"/>
        <v>-1.9999999999999928E-2</v>
      </c>
      <c r="I1738" s="77">
        <f t="shared" si="252"/>
        <v>-0.25</v>
      </c>
      <c r="J1738" s="77">
        <f t="shared" si="253"/>
        <v>-0.39999999999999858</v>
      </c>
      <c r="K1738" s="80">
        <v>1</v>
      </c>
      <c r="L1738" s="91"/>
      <c r="M1738" s="58" t="str">
        <f t="shared" si="254"/>
        <v>JAVELIN Mortgage Investment</v>
      </c>
    </row>
    <row r="1739" spans="1:35" s="1" customFormat="1">
      <c r="A1739" s="137">
        <v>41185</v>
      </c>
      <c r="B1739" s="189" t="s">
        <v>4288</v>
      </c>
      <c r="C1739" s="160" t="s">
        <v>4289</v>
      </c>
      <c r="D1739" s="190" t="s">
        <v>4290</v>
      </c>
      <c r="E1739" s="78">
        <v>9</v>
      </c>
      <c r="F1739" s="77">
        <v>8.3800000000000008</v>
      </c>
      <c r="G1739" s="77">
        <v>8.36</v>
      </c>
      <c r="H1739" s="91">
        <f t="shared" si="251"/>
        <v>-7.111111111111118E-2</v>
      </c>
      <c r="I1739" s="77">
        <f t="shared" si="252"/>
        <v>-0.61999999999999922</v>
      </c>
      <c r="J1739" s="77">
        <f t="shared" si="253"/>
        <v>-0.64000000000000057</v>
      </c>
      <c r="K1739" s="80">
        <v>2</v>
      </c>
      <c r="L1739" s="81" t="s">
        <v>3006</v>
      </c>
      <c r="M1739" s="58" t="str">
        <f t="shared" si="254"/>
        <v>LifeLock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</row>
    <row r="1740" spans="1:35" s="1" customFormat="1">
      <c r="A1740" s="137">
        <v>41185</v>
      </c>
      <c r="B1740" s="131" t="s">
        <v>4291</v>
      </c>
      <c r="C1740" s="160" t="s">
        <v>4292</v>
      </c>
      <c r="D1740" s="138" t="s">
        <v>4293</v>
      </c>
      <c r="E1740" s="78">
        <v>10</v>
      </c>
      <c r="F1740" s="77">
        <v>11</v>
      </c>
      <c r="G1740" s="77">
        <v>11.06</v>
      </c>
      <c r="H1740" s="91">
        <f t="shared" si="251"/>
        <v>0.10600000000000005</v>
      </c>
      <c r="I1740" s="77">
        <f t="shared" si="252"/>
        <v>1</v>
      </c>
      <c r="J1740" s="77">
        <f t="shared" si="253"/>
        <v>1.0600000000000005</v>
      </c>
      <c r="K1740" s="80">
        <v>1</v>
      </c>
      <c r="L1740" s="91"/>
      <c r="M1740" s="58" t="str">
        <f t="shared" si="254"/>
        <v>Luxfer Holdings PLC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</row>
    <row r="1741" spans="1:35" s="1" customFormat="1">
      <c r="A1741" s="181">
        <v>41186</v>
      </c>
      <c r="B1741" s="73" t="s">
        <v>1340</v>
      </c>
      <c r="C1741" s="308" t="s">
        <v>1341</v>
      </c>
      <c r="D1741" s="126" t="s">
        <v>4295</v>
      </c>
      <c r="E1741" s="78">
        <v>16</v>
      </c>
      <c r="F1741" s="77">
        <v>15.25</v>
      </c>
      <c r="G1741" s="77">
        <v>15.2</v>
      </c>
      <c r="H1741" s="91">
        <f t="shared" si="251"/>
        <v>-5.0000000000000044E-2</v>
      </c>
      <c r="I1741" s="77">
        <f t="shared" si="252"/>
        <v>-0.75</v>
      </c>
      <c r="J1741" s="77">
        <f t="shared" si="253"/>
        <v>-0.80000000000000071</v>
      </c>
      <c r="K1741" s="80">
        <v>1</v>
      </c>
      <c r="L1741" s="81"/>
      <c r="M1741" s="58" t="str">
        <f t="shared" si="254"/>
        <v>Berry Plastics Group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</row>
    <row r="1742" spans="1:35">
      <c r="A1742" s="137">
        <v>41186</v>
      </c>
      <c r="B1742" s="131" t="s">
        <v>4294</v>
      </c>
      <c r="C1742" s="160" t="s">
        <v>3955</v>
      </c>
      <c r="D1742" s="126" t="s">
        <v>4295</v>
      </c>
      <c r="E1742" s="78">
        <v>16</v>
      </c>
      <c r="F1742" s="77">
        <v>15.25</v>
      </c>
      <c r="G1742" s="77">
        <v>15.2</v>
      </c>
      <c r="H1742" s="91">
        <f t="shared" si="251"/>
        <v>-5.0000000000000044E-2</v>
      </c>
      <c r="I1742" s="77">
        <f t="shared" si="252"/>
        <v>-0.75</v>
      </c>
      <c r="J1742" s="77">
        <f t="shared" si="253"/>
        <v>-0.80000000000000071</v>
      </c>
      <c r="K1742" s="80">
        <v>1</v>
      </c>
      <c r="L1742" s="91"/>
      <c r="M1742" s="58" t="str">
        <f t="shared" si="254"/>
        <v>Dave &amp; Buster’s Entertainment</v>
      </c>
    </row>
    <row r="1743" spans="1:35">
      <c r="A1743" s="137">
        <v>41186</v>
      </c>
      <c r="B1743" s="131" t="s">
        <v>4296</v>
      </c>
      <c r="C1743" s="160" t="s">
        <v>4297</v>
      </c>
      <c r="D1743" s="138" t="s">
        <v>4298</v>
      </c>
      <c r="E1743" s="78">
        <v>4</v>
      </c>
      <c r="F1743" s="77">
        <v>4.7300000000000004</v>
      </c>
      <c r="G1743" s="77">
        <v>4.2</v>
      </c>
      <c r="H1743" s="91">
        <f t="shared" si="251"/>
        <v>5.0000000000000044E-2</v>
      </c>
      <c r="I1743" s="77">
        <f t="shared" si="252"/>
        <v>0.73000000000000043</v>
      </c>
      <c r="J1743" s="77">
        <f t="shared" si="253"/>
        <v>0.20000000000000018</v>
      </c>
      <c r="K1743" s="80">
        <v>1</v>
      </c>
      <c r="L1743" s="91"/>
      <c r="M1743" s="58" t="str">
        <f t="shared" si="254"/>
        <v>Regulus Therapeutics</v>
      </c>
    </row>
    <row r="1744" spans="1:35" s="1" customFormat="1">
      <c r="A1744" s="181">
        <v>41187</v>
      </c>
      <c r="B1744" s="73" t="s">
        <v>1951</v>
      </c>
      <c r="C1744" s="308" t="s">
        <v>1952</v>
      </c>
      <c r="D1744" s="138" t="s">
        <v>1953</v>
      </c>
      <c r="E1744" s="78">
        <v>17</v>
      </c>
      <c r="F1744" s="77">
        <v>22.95</v>
      </c>
      <c r="G1744" s="77">
        <v>22.3</v>
      </c>
      <c r="H1744" s="91">
        <f t="shared" si="251"/>
        <v>0.311764705882353</v>
      </c>
      <c r="I1744" s="77">
        <f t="shared" si="252"/>
        <v>5.9499999999999993</v>
      </c>
      <c r="J1744" s="77">
        <f t="shared" si="253"/>
        <v>5.3000000000000007</v>
      </c>
      <c r="K1744" s="80">
        <v>3</v>
      </c>
      <c r="L1744" s="81"/>
      <c r="M1744" s="58" t="str">
        <f t="shared" si="254"/>
        <v>FleetMatics Group plc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</row>
    <row r="1745" spans="1:35" s="1" customFormat="1" ht="15" customHeight="1">
      <c r="A1745" s="137">
        <v>41192</v>
      </c>
      <c r="B1745" s="131" t="s">
        <v>2566</v>
      </c>
      <c r="C1745" s="160" t="s">
        <v>2523</v>
      </c>
      <c r="D1745" s="138" t="s">
        <v>1756</v>
      </c>
      <c r="E1745" s="78">
        <v>6</v>
      </c>
      <c r="F1745" s="77">
        <v>6.71</v>
      </c>
      <c r="G1745" s="77">
        <v>6.06</v>
      </c>
      <c r="H1745" s="91">
        <f t="shared" si="251"/>
        <v>9.9999999999999343E-3</v>
      </c>
      <c r="I1745" s="77">
        <f t="shared" si="252"/>
        <v>0.71</v>
      </c>
      <c r="J1745" s="77">
        <f t="shared" si="253"/>
        <v>5.9999999999999609E-2</v>
      </c>
      <c r="K1745" s="80">
        <v>1</v>
      </c>
      <c r="L1745" s="81"/>
      <c r="M1745" s="58" t="str">
        <f t="shared" si="254"/>
        <v>Ambarella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</row>
    <row r="1746" spans="1:35" s="1" customFormat="1" ht="15" customHeight="1">
      <c r="A1746" s="137">
        <v>41192</v>
      </c>
      <c r="B1746" s="131" t="s">
        <v>2524</v>
      </c>
      <c r="C1746" s="160" t="s">
        <v>2525</v>
      </c>
      <c r="D1746" s="138" t="s">
        <v>567</v>
      </c>
      <c r="E1746" s="78">
        <v>10</v>
      </c>
      <c r="F1746" s="77">
        <v>10</v>
      </c>
      <c r="G1746" s="77">
        <v>9.58</v>
      </c>
      <c r="H1746" s="91">
        <f t="shared" si="251"/>
        <v>-4.1999999999999996E-2</v>
      </c>
      <c r="I1746" s="77">
        <f t="shared" si="252"/>
        <v>0</v>
      </c>
      <c r="J1746" s="77">
        <f t="shared" si="253"/>
        <v>-0.41999999999999993</v>
      </c>
      <c r="K1746" s="80">
        <v>1</v>
      </c>
      <c r="L1746" s="81"/>
      <c r="M1746" s="58" t="str">
        <f t="shared" si="254"/>
        <v>Amira Nature Foods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</row>
    <row r="1747" spans="1:35" s="1" customFormat="1" ht="15" customHeight="1">
      <c r="A1747" s="137">
        <v>41193</v>
      </c>
      <c r="B1747" s="131" t="s">
        <v>568</v>
      </c>
      <c r="C1747" s="160" t="s">
        <v>569</v>
      </c>
      <c r="D1747" s="138" t="s">
        <v>3229</v>
      </c>
      <c r="E1747" s="78">
        <v>15</v>
      </c>
      <c r="F1747" s="77">
        <v>19.399999999999999</v>
      </c>
      <c r="G1747" s="77">
        <v>20.399999999999999</v>
      </c>
      <c r="H1747" s="91">
        <f t="shared" si="251"/>
        <v>0.35999999999999993</v>
      </c>
      <c r="I1747" s="77">
        <f t="shared" si="252"/>
        <v>4.3999999999999986</v>
      </c>
      <c r="J1747" s="77">
        <f t="shared" si="253"/>
        <v>5.3999999999999986</v>
      </c>
      <c r="K1747" s="80">
        <v>1</v>
      </c>
      <c r="L1747" s="81"/>
      <c r="M1747" s="58" t="str">
        <f t="shared" si="254"/>
        <v>Intercept Pharmaceuticals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</row>
    <row r="1748" spans="1:35" ht="15" customHeight="1">
      <c r="A1748" s="137">
        <v>41193</v>
      </c>
      <c r="B1748" s="131" t="s">
        <v>570</v>
      </c>
      <c r="C1748" s="160" t="s">
        <v>571</v>
      </c>
      <c r="D1748" s="138" t="s">
        <v>4119</v>
      </c>
      <c r="E1748" s="78">
        <v>16</v>
      </c>
      <c r="F1748" s="77">
        <v>18.489999999999998</v>
      </c>
      <c r="G1748" s="77">
        <v>19.79</v>
      </c>
      <c r="H1748" s="91">
        <f t="shared" si="251"/>
        <v>0.23687499999999995</v>
      </c>
      <c r="I1748" s="77">
        <f t="shared" si="252"/>
        <v>2.4899999999999984</v>
      </c>
      <c r="J1748" s="77">
        <f t="shared" si="253"/>
        <v>3.7899999999999991</v>
      </c>
      <c r="K1748" s="80">
        <v>1</v>
      </c>
      <c r="M1748" s="58" t="str">
        <f t="shared" si="254"/>
        <v>KYTHERA Biopharmaceuticals</v>
      </c>
    </row>
    <row r="1749" spans="1:35" ht="15" customHeight="1">
      <c r="A1749" s="137">
        <v>41193</v>
      </c>
      <c r="B1749" s="141" t="s">
        <v>572</v>
      </c>
      <c r="C1749" s="160" t="s">
        <v>573</v>
      </c>
      <c r="D1749" s="126" t="s">
        <v>574</v>
      </c>
      <c r="E1749" s="78">
        <v>27</v>
      </c>
      <c r="F1749" s="77">
        <v>32.85</v>
      </c>
      <c r="G1749" s="77">
        <v>34.200000000000003</v>
      </c>
      <c r="H1749" s="91">
        <f t="shared" si="251"/>
        <v>0.26666666666666677</v>
      </c>
      <c r="I1749" s="77">
        <f t="shared" si="252"/>
        <v>5.8500000000000014</v>
      </c>
      <c r="J1749" s="77">
        <f t="shared" si="253"/>
        <v>7.2000000000000028</v>
      </c>
      <c r="K1749" s="80">
        <v>2</v>
      </c>
      <c r="M1749" s="58" t="str">
        <f t="shared" si="254"/>
        <v>Realogy Holdings</v>
      </c>
    </row>
    <row r="1750" spans="1:35" ht="15" customHeight="1">
      <c r="A1750" s="137">
        <v>41193</v>
      </c>
      <c r="B1750" s="141" t="s">
        <v>575</v>
      </c>
      <c r="C1750" s="160" t="s">
        <v>576</v>
      </c>
      <c r="D1750" s="126" t="s">
        <v>577</v>
      </c>
      <c r="E1750" s="78">
        <v>17</v>
      </c>
      <c r="F1750" s="77">
        <v>22.5</v>
      </c>
      <c r="G1750" s="77">
        <v>21.66</v>
      </c>
      <c r="H1750" s="91">
        <f t="shared" si="251"/>
        <v>0.27411764705882352</v>
      </c>
      <c r="I1750" s="77">
        <f t="shared" si="252"/>
        <v>5.5</v>
      </c>
      <c r="J1750" s="77">
        <f t="shared" si="253"/>
        <v>4.66</v>
      </c>
      <c r="K1750" s="80">
        <v>3</v>
      </c>
      <c r="M1750" s="58" t="str">
        <f t="shared" si="254"/>
        <v>Shutterstock</v>
      </c>
    </row>
    <row r="1751" spans="1:35" s="1" customFormat="1">
      <c r="A1751" s="137">
        <v>41194</v>
      </c>
      <c r="B1751" s="141" t="s">
        <v>578</v>
      </c>
      <c r="C1751" s="160" t="s">
        <v>579</v>
      </c>
      <c r="D1751" s="126" t="s">
        <v>1215</v>
      </c>
      <c r="E1751" s="78">
        <v>17.5</v>
      </c>
      <c r="F1751" s="77">
        <v>17.82</v>
      </c>
      <c r="G1751" s="77">
        <v>17.5</v>
      </c>
      <c r="H1751" s="91">
        <f t="shared" si="251"/>
        <v>0</v>
      </c>
      <c r="I1751" s="77">
        <f t="shared" si="252"/>
        <v>0.32000000000000028</v>
      </c>
      <c r="J1751" s="77">
        <f t="shared" si="253"/>
        <v>0</v>
      </c>
      <c r="K1751" s="80">
        <v>2</v>
      </c>
      <c r="L1751" s="81" t="s">
        <v>3006</v>
      </c>
      <c r="M1751" s="58" t="str">
        <f t="shared" si="254"/>
        <v>Diamondback Energy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</row>
    <row r="1752" spans="1:35" s="1" customFormat="1">
      <c r="A1752" s="137">
        <v>41194</v>
      </c>
      <c r="B1752" s="141" t="s">
        <v>580</v>
      </c>
      <c r="C1752" s="160" t="s">
        <v>581</v>
      </c>
      <c r="D1752" s="126" t="s">
        <v>582</v>
      </c>
      <c r="E1752" s="78">
        <v>36.5</v>
      </c>
      <c r="F1752" s="77">
        <v>36.78</v>
      </c>
      <c r="G1752" s="77">
        <v>38.26</v>
      </c>
      <c r="H1752" s="91">
        <f t="shared" si="251"/>
        <v>4.8219178082191727E-2</v>
      </c>
      <c r="I1752" s="77">
        <f t="shared" si="252"/>
        <v>0.28000000000000114</v>
      </c>
      <c r="J1752" s="77">
        <f t="shared" si="253"/>
        <v>1.759999999999998</v>
      </c>
      <c r="K1752" s="80">
        <v>1</v>
      </c>
      <c r="L1752" s="81"/>
      <c r="M1752" s="58" t="str">
        <f t="shared" si="254"/>
        <v>Linn Co LLC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</row>
    <row r="1753" spans="1:35" s="1" customFormat="1">
      <c r="A1753" s="137">
        <v>41194</v>
      </c>
      <c r="B1753" s="141" t="s">
        <v>583</v>
      </c>
      <c r="C1753" s="160" t="s">
        <v>584</v>
      </c>
      <c r="D1753" s="126" t="s">
        <v>2991</v>
      </c>
      <c r="E1753" s="78">
        <v>28</v>
      </c>
      <c r="F1753" s="77">
        <v>48.05</v>
      </c>
      <c r="G1753" s="77">
        <v>48.69</v>
      </c>
      <c r="H1753" s="91">
        <f t="shared" si="251"/>
        <v>0.73892857142857138</v>
      </c>
      <c r="I1753" s="77">
        <f t="shared" si="252"/>
        <v>20.049999999999997</v>
      </c>
      <c r="J1753" s="77">
        <f t="shared" si="253"/>
        <v>20.689999999999998</v>
      </c>
      <c r="K1753" s="80">
        <v>3</v>
      </c>
      <c r="L1753" s="81"/>
      <c r="M1753" s="58" t="str">
        <f t="shared" si="254"/>
        <v>Workday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</row>
    <row r="1754" spans="1:35" s="1" customFormat="1">
      <c r="A1754" s="181">
        <v>41201</v>
      </c>
      <c r="B1754" s="141" t="s">
        <v>3406</v>
      </c>
      <c r="C1754" s="308" t="s">
        <v>3407</v>
      </c>
      <c r="D1754" s="126" t="s">
        <v>3408</v>
      </c>
      <c r="E1754" s="78">
        <v>22</v>
      </c>
      <c r="F1754" s="77">
        <v>24</v>
      </c>
      <c r="G1754" s="77">
        <v>24.37</v>
      </c>
      <c r="H1754" s="91">
        <f t="shared" si="251"/>
        <v>0.10772727272727277</v>
      </c>
      <c r="I1754" s="77">
        <f t="shared" si="252"/>
        <v>2</v>
      </c>
      <c r="J1754" s="77">
        <f t="shared" si="253"/>
        <v>2.370000000000001</v>
      </c>
      <c r="K1754" s="80">
        <v>3</v>
      </c>
      <c r="L1754" s="81"/>
      <c r="M1754" s="58" t="str">
        <f t="shared" si="254"/>
        <v>Seadrill Partners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</row>
    <row r="1755" spans="1:35">
      <c r="A1755" s="181">
        <v>41206</v>
      </c>
      <c r="B1755" s="131" t="s">
        <v>1337</v>
      </c>
      <c r="C1755" s="308" t="s">
        <v>1338</v>
      </c>
      <c r="D1755" s="124" t="s">
        <v>1339</v>
      </c>
      <c r="E1755" s="78">
        <v>10</v>
      </c>
      <c r="F1755" s="77">
        <v>10.02</v>
      </c>
      <c r="G1755" s="77">
        <v>10.029999999999999</v>
      </c>
      <c r="H1755" s="91">
        <f>(G1755-E1755)/E1755</f>
        <v>2.9999999999999359E-3</v>
      </c>
      <c r="I1755" s="77">
        <f>(F1755-E1755)</f>
        <v>1.9999999999999574E-2</v>
      </c>
      <c r="J1755" s="77">
        <f>G1755-E1755</f>
        <v>2.9999999999999361E-2</v>
      </c>
      <c r="K1755" s="80">
        <v>1</v>
      </c>
      <c r="M1755" s="58" t="str">
        <f t="shared" si="254"/>
        <v>Collabrium Japan Acquisition (JACQU)</v>
      </c>
    </row>
    <row r="1756" spans="1:35">
      <c r="A1756" s="181">
        <v>41207</v>
      </c>
      <c r="B1756" s="191" t="s">
        <v>5030</v>
      </c>
      <c r="C1756" s="308" t="s">
        <v>5031</v>
      </c>
      <c r="D1756" s="99" t="s">
        <v>2620</v>
      </c>
      <c r="E1756" s="78">
        <v>20</v>
      </c>
      <c r="F1756" s="77">
        <v>21.41</v>
      </c>
      <c r="G1756" s="77">
        <v>20.23</v>
      </c>
      <c r="H1756" s="91">
        <f t="shared" ref="H1756:H1776" si="255">(G1756-E1756)/E1756</f>
        <v>1.1500000000000021E-2</v>
      </c>
      <c r="I1756" s="77">
        <f t="shared" ref="I1756:I1776" si="256">(F1756-E1756)</f>
        <v>1.4100000000000001</v>
      </c>
      <c r="J1756" s="77">
        <f t="shared" ref="J1756:J1776" si="257">G1756-E1756</f>
        <v>0.23000000000000043</v>
      </c>
      <c r="K1756" s="80">
        <v>2</v>
      </c>
      <c r="M1756" s="58" t="str">
        <f t="shared" si="254"/>
        <v>Lehigh Gas Partners LP</v>
      </c>
    </row>
    <row r="1757" spans="1:35">
      <c r="A1757" s="181">
        <v>41207</v>
      </c>
      <c r="B1757" s="73" t="s">
        <v>5032</v>
      </c>
      <c r="C1757" s="308" t="s">
        <v>5033</v>
      </c>
      <c r="D1757" s="126" t="s">
        <v>5034</v>
      </c>
      <c r="E1757" s="78">
        <v>5</v>
      </c>
      <c r="F1757" s="77">
        <v>5.08</v>
      </c>
      <c r="G1757" s="77">
        <v>4.8600000000000003</v>
      </c>
      <c r="H1757" s="91">
        <f t="shared" si="255"/>
        <v>-2.7999999999999935E-2</v>
      </c>
      <c r="I1757" s="77">
        <f t="shared" si="256"/>
        <v>8.0000000000000071E-2</v>
      </c>
      <c r="J1757" s="77">
        <f t="shared" si="257"/>
        <v>-0.13999999999999968</v>
      </c>
      <c r="K1757" s="80">
        <v>1</v>
      </c>
      <c r="M1757" s="58" t="str">
        <f t="shared" si="254"/>
        <v>Methes Energies International</v>
      </c>
    </row>
    <row r="1758" spans="1:35">
      <c r="A1758" s="181">
        <v>41207</v>
      </c>
      <c r="B1758" s="73" t="s">
        <v>5035</v>
      </c>
      <c r="C1758" s="308" t="s">
        <v>5036</v>
      </c>
      <c r="D1758" s="73" t="s">
        <v>5037</v>
      </c>
      <c r="E1758" s="78">
        <v>15</v>
      </c>
      <c r="F1758" s="77">
        <v>14.7</v>
      </c>
      <c r="G1758" s="77">
        <v>15.25</v>
      </c>
      <c r="H1758" s="91">
        <f t="shared" si="255"/>
        <v>1.6666666666666666E-2</v>
      </c>
      <c r="I1758" s="77">
        <f t="shared" si="256"/>
        <v>-0.30000000000000071</v>
      </c>
      <c r="J1758" s="77">
        <f t="shared" si="257"/>
        <v>0.25</v>
      </c>
      <c r="K1758" s="80">
        <v>1</v>
      </c>
      <c r="M1758" s="58" t="str">
        <f t="shared" si="254"/>
        <v>Monroe Capital</v>
      </c>
    </row>
    <row r="1759" spans="1:35">
      <c r="A1759" s="137">
        <v>41208</v>
      </c>
      <c r="B1759" s="145" t="s">
        <v>1600</v>
      </c>
      <c r="C1759" s="160" t="s">
        <v>1601</v>
      </c>
      <c r="D1759" s="126" t="s">
        <v>3686</v>
      </c>
      <c r="E1759" s="78">
        <v>10</v>
      </c>
      <c r="F1759" s="77">
        <v>9.9499999999999993</v>
      </c>
      <c r="G1759" s="77">
        <v>10</v>
      </c>
      <c r="H1759" s="91">
        <f t="shared" si="255"/>
        <v>0</v>
      </c>
      <c r="I1759" s="77">
        <f t="shared" si="256"/>
        <v>-5.0000000000000711E-2</v>
      </c>
      <c r="J1759" s="77">
        <f t="shared" si="257"/>
        <v>0</v>
      </c>
      <c r="K1759" s="80">
        <v>1</v>
      </c>
      <c r="L1759" s="91"/>
      <c r="M1759" s="58" t="str">
        <f t="shared" si="254"/>
        <v>Aquasition</v>
      </c>
    </row>
    <row r="1760" spans="1:35" s="1" customFormat="1">
      <c r="A1760" s="137">
        <v>41208</v>
      </c>
      <c r="B1760" s="131" t="s">
        <v>1602</v>
      </c>
      <c r="C1760" s="160" t="s">
        <v>1603</v>
      </c>
      <c r="D1760" s="138" t="s">
        <v>1604</v>
      </c>
      <c r="E1760" s="78">
        <v>22</v>
      </c>
      <c r="F1760" s="77">
        <v>25.5</v>
      </c>
      <c r="G1760" s="77">
        <v>27.2</v>
      </c>
      <c r="H1760" s="91">
        <f t="shared" si="255"/>
        <v>0.23636363636363633</v>
      </c>
      <c r="I1760" s="77">
        <f t="shared" si="256"/>
        <v>3.5</v>
      </c>
      <c r="J1760" s="77">
        <f t="shared" si="257"/>
        <v>5.1999999999999993</v>
      </c>
      <c r="K1760" s="80">
        <v>3</v>
      </c>
      <c r="L1760" s="91"/>
      <c r="M1760" s="58" t="str">
        <f t="shared" si="254"/>
        <v>MPLX LP</v>
      </c>
    </row>
    <row r="1761" spans="1:13" s="1" customFormat="1" ht="15" customHeight="1">
      <c r="A1761" s="137">
        <v>41208</v>
      </c>
      <c r="B1761" s="141" t="s">
        <v>1605</v>
      </c>
      <c r="C1761" s="160" t="s">
        <v>1606</v>
      </c>
      <c r="D1761" s="126" t="s">
        <v>1607</v>
      </c>
      <c r="E1761" s="78">
        <v>17</v>
      </c>
      <c r="F1761" s="77">
        <v>19</v>
      </c>
      <c r="G1761" s="77">
        <v>16.75</v>
      </c>
      <c r="H1761" s="91">
        <f t="shared" si="255"/>
        <v>-1.4705882352941176E-2</v>
      </c>
      <c r="I1761" s="77">
        <f t="shared" si="256"/>
        <v>2</v>
      </c>
      <c r="J1761" s="77">
        <f t="shared" si="257"/>
        <v>-0.25</v>
      </c>
      <c r="K1761" s="80">
        <v>4</v>
      </c>
      <c r="L1761" s="81" t="s">
        <v>3006</v>
      </c>
      <c r="M1761" s="58" t="str">
        <f t="shared" si="254"/>
        <v>WhiteWave Foods (The)</v>
      </c>
    </row>
    <row r="1762" spans="1:13" s="1" customFormat="1" ht="15" customHeight="1">
      <c r="A1762" s="181">
        <v>41215</v>
      </c>
      <c r="B1762" s="131" t="s">
        <v>2371</v>
      </c>
      <c r="C1762" s="308" t="s">
        <v>2372</v>
      </c>
      <c r="D1762" s="138" t="s">
        <v>1953</v>
      </c>
      <c r="E1762" s="192">
        <v>21</v>
      </c>
      <c r="F1762" s="193">
        <v>23.11</v>
      </c>
      <c r="G1762" s="193">
        <v>22.35</v>
      </c>
      <c r="H1762" s="91">
        <f t="shared" si="255"/>
        <v>6.4285714285714349E-2</v>
      </c>
      <c r="I1762" s="77">
        <f t="shared" si="256"/>
        <v>2.1099999999999994</v>
      </c>
      <c r="J1762" s="77">
        <f t="shared" si="257"/>
        <v>1.3500000000000014</v>
      </c>
      <c r="K1762" s="80">
        <v>2</v>
      </c>
      <c r="L1762" s="81"/>
      <c r="M1762" s="58" t="str">
        <f t="shared" si="254"/>
        <v>Delek Logistics Partners, LP</v>
      </c>
    </row>
    <row r="1763" spans="1:13" s="1" customFormat="1" ht="15" customHeight="1">
      <c r="A1763" s="181">
        <v>41215</v>
      </c>
      <c r="B1763" s="131" t="s">
        <v>2373</v>
      </c>
      <c r="C1763" s="308" t="s">
        <v>874</v>
      </c>
      <c r="D1763" s="124" t="s">
        <v>2374</v>
      </c>
      <c r="E1763" s="78">
        <v>20</v>
      </c>
      <c r="F1763" s="77">
        <v>22</v>
      </c>
      <c r="G1763" s="77">
        <v>22.35</v>
      </c>
      <c r="H1763" s="91">
        <f t="shared" si="255"/>
        <v>0.11750000000000008</v>
      </c>
      <c r="I1763" s="77">
        <f t="shared" si="256"/>
        <v>2</v>
      </c>
      <c r="J1763" s="77">
        <f t="shared" si="257"/>
        <v>2.3500000000000014</v>
      </c>
      <c r="K1763" s="80">
        <v>2</v>
      </c>
      <c r="L1763" s="81"/>
      <c r="M1763" s="58" t="str">
        <f t="shared" si="254"/>
        <v>Southcross Energy Partners, L.P</v>
      </c>
    </row>
    <row r="1764" spans="1:13" s="1" customFormat="1" ht="15" customHeight="1">
      <c r="A1764" s="137">
        <v>41215</v>
      </c>
      <c r="B1764" s="131" t="s">
        <v>2375</v>
      </c>
      <c r="C1764" s="160" t="s">
        <v>2376</v>
      </c>
      <c r="D1764" s="138" t="s">
        <v>2377</v>
      </c>
      <c r="E1764" s="78">
        <v>24</v>
      </c>
      <c r="F1764" s="77">
        <v>32.049999999999997</v>
      </c>
      <c r="G1764" s="77">
        <v>33.299999999999997</v>
      </c>
      <c r="H1764" s="91">
        <f t="shared" si="255"/>
        <v>0.3874999999999999</v>
      </c>
      <c r="I1764" s="77">
        <f t="shared" si="256"/>
        <v>8.0499999999999972</v>
      </c>
      <c r="J1764" s="77">
        <f t="shared" si="257"/>
        <v>9.2999999999999972</v>
      </c>
      <c r="K1764" s="80">
        <v>3</v>
      </c>
      <c r="L1764" s="81"/>
      <c r="M1764" s="58" t="str">
        <f t="shared" si="254"/>
        <v>Restoration Hardware Holdings</v>
      </c>
    </row>
    <row r="1765" spans="1:13" s="1" customFormat="1" ht="15" customHeight="1">
      <c r="A1765" s="137">
        <v>41221</v>
      </c>
      <c r="B1765" s="145" t="s">
        <v>20</v>
      </c>
      <c r="C1765" s="160" t="s">
        <v>21</v>
      </c>
      <c r="D1765" s="126" t="s">
        <v>2585</v>
      </c>
      <c r="E1765" s="78">
        <v>5</v>
      </c>
      <c r="F1765" s="77">
        <v>4.4000000000000004</v>
      </c>
      <c r="G1765" s="77">
        <v>4.8</v>
      </c>
      <c r="H1765" s="91">
        <f t="shared" si="255"/>
        <v>-4.0000000000000036E-2</v>
      </c>
      <c r="I1765" s="77">
        <f t="shared" si="256"/>
        <v>-0.59999999999999964</v>
      </c>
      <c r="J1765" s="77">
        <f t="shared" si="257"/>
        <v>-0.20000000000000018</v>
      </c>
      <c r="K1765" s="80">
        <v>1</v>
      </c>
      <c r="L1765" s="81"/>
      <c r="M1765" s="58" t="str">
        <f t="shared" si="254"/>
        <v>Atossa Genetics</v>
      </c>
    </row>
    <row r="1766" spans="1:13" s="1" customFormat="1" ht="15" customHeight="1">
      <c r="A1766" s="137">
        <v>41221</v>
      </c>
      <c r="B1766" s="73" t="s">
        <v>22</v>
      </c>
      <c r="C1766" s="160" t="s">
        <v>23</v>
      </c>
      <c r="D1766" s="74" t="s">
        <v>24</v>
      </c>
      <c r="E1766" s="78">
        <v>15</v>
      </c>
      <c r="F1766" s="77">
        <v>14.64</v>
      </c>
      <c r="G1766" s="77">
        <v>14.35</v>
      </c>
      <c r="H1766" s="91">
        <f t="shared" si="255"/>
        <v>-4.3333333333333356E-2</v>
      </c>
      <c r="I1766" s="77">
        <f t="shared" si="256"/>
        <v>-0.35999999999999943</v>
      </c>
      <c r="J1766" s="77">
        <f t="shared" si="257"/>
        <v>-0.65000000000000036</v>
      </c>
      <c r="K1766" s="80">
        <v>1</v>
      </c>
      <c r="L1766" s="81"/>
      <c r="M1766" s="58" t="str">
        <f t="shared" si="254"/>
        <v>OFS Capital</v>
      </c>
    </row>
    <row r="1767" spans="1:13" s="1" customFormat="1" ht="15" customHeight="1">
      <c r="A1767" s="137">
        <v>41221</v>
      </c>
      <c r="B1767" s="131" t="s">
        <v>25</v>
      </c>
      <c r="C1767" s="160" t="s">
        <v>26</v>
      </c>
      <c r="D1767" s="138" t="s">
        <v>27</v>
      </c>
      <c r="E1767" s="78">
        <v>15</v>
      </c>
      <c r="F1767" s="77">
        <v>15</v>
      </c>
      <c r="G1767" s="77">
        <v>15.08</v>
      </c>
      <c r="H1767" s="91">
        <f t="shared" si="255"/>
        <v>5.3333333333333384E-3</v>
      </c>
      <c r="I1767" s="77">
        <f t="shared" si="256"/>
        <v>0</v>
      </c>
      <c r="J1767" s="77">
        <f t="shared" si="257"/>
        <v>8.0000000000000071E-2</v>
      </c>
      <c r="K1767" s="80">
        <v>1</v>
      </c>
      <c r="L1767" s="81"/>
      <c r="M1767" s="58" t="str">
        <f t="shared" si="254"/>
        <v>Stellus Capital Investment</v>
      </c>
    </row>
    <row r="1768" spans="1:13" s="1" customFormat="1" ht="15" customHeight="1">
      <c r="A1768" s="137">
        <v>41229</v>
      </c>
      <c r="B1768" s="73" t="s">
        <v>2574</v>
      </c>
      <c r="C1768" s="160" t="s">
        <v>2575</v>
      </c>
      <c r="D1768" s="138" t="s">
        <v>4392</v>
      </c>
      <c r="E1768" s="78">
        <v>15</v>
      </c>
      <c r="F1768" s="77">
        <v>15</v>
      </c>
      <c r="G1768" s="77">
        <v>12.25</v>
      </c>
      <c r="H1768" s="91">
        <f t="shared" si="255"/>
        <v>-0.18333333333333332</v>
      </c>
      <c r="I1768" s="77">
        <f t="shared" si="256"/>
        <v>0</v>
      </c>
      <c r="J1768" s="77">
        <f t="shared" si="257"/>
        <v>-2.75</v>
      </c>
      <c r="K1768" s="80">
        <v>3</v>
      </c>
      <c r="L1768" s="81" t="s">
        <v>3006</v>
      </c>
      <c r="M1768" s="58" t="str">
        <f t="shared" si="254"/>
        <v>Ruckus Wireless</v>
      </c>
    </row>
    <row r="1769" spans="1:13" s="1" customFormat="1" ht="15" customHeight="1">
      <c r="A1769" s="137">
        <v>41233</v>
      </c>
      <c r="B1769" s="131" t="s">
        <v>2568</v>
      </c>
      <c r="C1769" s="160" t="s">
        <v>2569</v>
      </c>
      <c r="D1769" s="138" t="s">
        <v>2570</v>
      </c>
      <c r="E1769" s="78">
        <v>16</v>
      </c>
      <c r="F1769" s="77">
        <v>17</v>
      </c>
      <c r="G1769" s="77">
        <v>18.399999999999999</v>
      </c>
      <c r="H1769" s="91">
        <f t="shared" si="255"/>
        <v>0.14999999999999991</v>
      </c>
      <c r="I1769" s="77">
        <f t="shared" si="256"/>
        <v>1</v>
      </c>
      <c r="J1769" s="77">
        <f t="shared" si="257"/>
        <v>2.3999999999999986</v>
      </c>
      <c r="K1769" s="80">
        <v>1</v>
      </c>
      <c r="L1769" s="81"/>
      <c r="M1769" s="58" t="str">
        <f t="shared" si="254"/>
        <v>Alon USA Partners, LP</v>
      </c>
    </row>
    <row r="1770" spans="1:13" s="1" customFormat="1" ht="15" customHeight="1">
      <c r="A1770" s="137">
        <v>41234</v>
      </c>
      <c r="B1770" s="131" t="s">
        <v>2571</v>
      </c>
      <c r="C1770" s="160" t="s">
        <v>2572</v>
      </c>
      <c r="D1770" s="138" t="s">
        <v>2573</v>
      </c>
      <c r="E1770" s="78">
        <v>10.5</v>
      </c>
      <c r="F1770" s="77">
        <v>10.5</v>
      </c>
      <c r="G1770" s="77">
        <v>11.31</v>
      </c>
      <c r="H1770" s="91">
        <f t="shared" si="255"/>
        <v>7.7142857142857194E-2</v>
      </c>
      <c r="I1770" s="77">
        <f t="shared" si="256"/>
        <v>0</v>
      </c>
      <c r="J1770" s="77">
        <f t="shared" si="257"/>
        <v>0.8100000000000005</v>
      </c>
      <c r="K1770" s="80">
        <v>1</v>
      </c>
      <c r="L1770" s="81"/>
      <c r="M1770" s="58" t="str">
        <f t="shared" si="254"/>
        <v>YY Inc.</v>
      </c>
    </row>
    <row r="1771" spans="1:13" s="1" customFormat="1" ht="15" customHeight="1">
      <c r="A1771" s="137">
        <v>41248</v>
      </c>
      <c r="B1771" s="73" t="s">
        <v>2234</v>
      </c>
      <c r="C1771" s="160" t="s">
        <v>2235</v>
      </c>
      <c r="D1771" s="73" t="s">
        <v>2236</v>
      </c>
      <c r="E1771" s="78">
        <v>15</v>
      </c>
      <c r="F1771" s="77">
        <v>14</v>
      </c>
      <c r="G1771" s="77">
        <v>13.9</v>
      </c>
      <c r="H1771" s="91">
        <f t="shared" si="255"/>
        <v>-7.3333333333333306E-2</v>
      </c>
      <c r="I1771" s="77">
        <f t="shared" si="256"/>
        <v>-1</v>
      </c>
      <c r="J1771" s="77">
        <f t="shared" si="257"/>
        <v>-1.0999999999999996</v>
      </c>
      <c r="K1771" s="80">
        <v>1</v>
      </c>
      <c r="L1771" s="81"/>
      <c r="M1771" s="58" t="str">
        <f t="shared" si="254"/>
        <v>WhiteHorse Finance</v>
      </c>
    </row>
    <row r="1772" spans="1:13" s="1" customFormat="1" ht="15" customHeight="1">
      <c r="A1772" s="137">
        <v>41250</v>
      </c>
      <c r="B1772" s="131" t="s">
        <v>944</v>
      </c>
      <c r="C1772" s="160" t="s">
        <v>945</v>
      </c>
      <c r="D1772" s="138" t="s">
        <v>946</v>
      </c>
      <c r="E1772" s="78">
        <v>22</v>
      </c>
      <c r="F1772" s="77">
        <v>27.18</v>
      </c>
      <c r="G1772" s="77">
        <v>28</v>
      </c>
      <c r="H1772" s="91">
        <f t="shared" si="255"/>
        <v>0.27272727272727271</v>
      </c>
      <c r="I1772" s="77">
        <f t="shared" si="256"/>
        <v>5.18</v>
      </c>
      <c r="J1772" s="77">
        <f t="shared" si="257"/>
        <v>6</v>
      </c>
      <c r="K1772" s="80">
        <v>2</v>
      </c>
      <c r="L1772" s="81"/>
      <c r="M1772" s="58" t="str">
        <f t="shared" si="254"/>
        <v>Western Gas Equity Partners, LP</v>
      </c>
    </row>
    <row r="1773" spans="1:13" s="1" customFormat="1" ht="15" customHeight="1">
      <c r="A1773" s="137">
        <v>41256</v>
      </c>
      <c r="B1773" s="141" t="s">
        <v>3698</v>
      </c>
      <c r="C1773" s="160" t="s">
        <v>3699</v>
      </c>
      <c r="D1773" s="126" t="s">
        <v>3700</v>
      </c>
      <c r="E1773" s="78">
        <v>26</v>
      </c>
      <c r="F1773" s="77">
        <v>28</v>
      </c>
      <c r="G1773" s="77">
        <v>26.25</v>
      </c>
      <c r="H1773" s="91">
        <f t="shared" si="255"/>
        <v>9.6153846153846159E-3</v>
      </c>
      <c r="I1773" s="77">
        <f t="shared" si="256"/>
        <v>2</v>
      </c>
      <c r="J1773" s="77">
        <f t="shared" si="257"/>
        <v>0.25</v>
      </c>
      <c r="K1773" s="80">
        <v>2</v>
      </c>
      <c r="L1773" s="81"/>
      <c r="M1773" s="58" t="str">
        <f t="shared" si="254"/>
        <v>PBF Energy</v>
      </c>
    </row>
    <row r="1774" spans="1:13" s="1" customFormat="1" ht="15" customHeight="1">
      <c r="A1774" s="137">
        <v>41256</v>
      </c>
      <c r="B1774" s="138" t="s">
        <v>3701</v>
      </c>
      <c r="C1774" s="160" t="s">
        <v>3702</v>
      </c>
      <c r="D1774" s="126" t="s">
        <v>3703</v>
      </c>
      <c r="E1774" s="78">
        <v>8</v>
      </c>
      <c r="F1774" s="77">
        <v>9.25</v>
      </c>
      <c r="G1774" s="77">
        <v>11.79</v>
      </c>
      <c r="H1774" s="91">
        <f t="shared" si="255"/>
        <v>0.47374999999999989</v>
      </c>
      <c r="I1774" s="77">
        <f t="shared" si="256"/>
        <v>1.25</v>
      </c>
      <c r="J1774" s="77">
        <f t="shared" si="257"/>
        <v>3.7899999999999991</v>
      </c>
      <c r="K1774" s="80">
        <v>1</v>
      </c>
      <c r="L1774" s="81"/>
      <c r="M1774" s="58" t="str">
        <f t="shared" si="254"/>
        <v>SolarCity</v>
      </c>
    </row>
    <row r="1775" spans="1:13" s="1" customFormat="1" ht="15" customHeight="1">
      <c r="A1775" s="181">
        <v>41257</v>
      </c>
      <c r="B1775" s="131" t="s">
        <v>3704</v>
      </c>
      <c r="C1775" s="308" t="s">
        <v>3705</v>
      </c>
      <c r="D1775" s="124" t="s">
        <v>3706</v>
      </c>
      <c r="E1775" s="78">
        <v>10</v>
      </c>
      <c r="F1775" s="77">
        <v>10.01</v>
      </c>
      <c r="G1775" s="77">
        <v>10</v>
      </c>
      <c r="H1775" s="91">
        <f t="shared" si="255"/>
        <v>0</v>
      </c>
      <c r="I1775" s="77">
        <f t="shared" si="256"/>
        <v>9.9999999999997868E-3</v>
      </c>
      <c r="J1775" s="77">
        <f t="shared" si="257"/>
        <v>0</v>
      </c>
      <c r="K1775" s="80">
        <v>1</v>
      </c>
      <c r="L1775" s="81"/>
      <c r="M1775" s="58" t="str">
        <f t="shared" si="254"/>
        <v>Chart Acquisition</v>
      </c>
    </row>
    <row r="1776" spans="1:13" s="1" customFormat="1" ht="15" customHeight="1">
      <c r="A1776" s="181">
        <v>41257</v>
      </c>
      <c r="B1776" s="141" t="s">
        <v>3707</v>
      </c>
      <c r="C1776" s="308" t="s">
        <v>3708</v>
      </c>
      <c r="D1776" s="126" t="s">
        <v>3709</v>
      </c>
      <c r="E1776" s="78">
        <v>18.5</v>
      </c>
      <c r="F1776" s="77">
        <v>18.7</v>
      </c>
      <c r="G1776" s="77">
        <v>18.239999999999998</v>
      </c>
      <c r="H1776" s="91">
        <f t="shared" si="255"/>
        <v>-1.4054054054054138E-2</v>
      </c>
      <c r="I1776" s="77">
        <f t="shared" si="256"/>
        <v>0.19999999999999929</v>
      </c>
      <c r="J1776" s="77">
        <f t="shared" si="257"/>
        <v>-0.26000000000000156</v>
      </c>
      <c r="K1776" s="80">
        <v>2</v>
      </c>
      <c r="L1776" s="81" t="s">
        <v>3006</v>
      </c>
      <c r="M1776" s="58" t="str">
        <f t="shared" si="254"/>
        <v>Silver Bay Realty Trust</v>
      </c>
    </row>
    <row r="1777" spans="1:13" s="1" customFormat="1" ht="15" customHeight="1">
      <c r="A1777" s="181">
        <v>41262</v>
      </c>
      <c r="B1777" s="141" t="s">
        <v>196</v>
      </c>
      <c r="C1777" s="308" t="s">
        <v>197</v>
      </c>
      <c r="D1777" s="126" t="s">
        <v>1759</v>
      </c>
      <c r="E1777" s="78">
        <v>10</v>
      </c>
      <c r="F1777" s="77">
        <v>10.01</v>
      </c>
      <c r="G1777" s="77">
        <v>10.029999999999999</v>
      </c>
      <c r="H1777" s="91">
        <f>(G1777-E1777)/E1777</f>
        <v>2.9999999999999359E-3</v>
      </c>
      <c r="I1777" s="77">
        <f>(F1777-E1777)</f>
        <v>9.9999999999997868E-3</v>
      </c>
      <c r="J1777" s="77">
        <f>G1777-E1777</f>
        <v>2.9999999999999361E-2</v>
      </c>
      <c r="K1777" s="80">
        <v>1</v>
      </c>
      <c r="L1777" s="81"/>
      <c r="M1777" s="58" t="str">
        <f t="shared" si="254"/>
        <v>CIS Acquisition Ltd.</v>
      </c>
    </row>
    <row r="1778" spans="1:13" s="1" customFormat="1" ht="15" customHeight="1">
      <c r="A1778" s="181">
        <v>41262</v>
      </c>
      <c r="B1778" s="131" t="s">
        <v>198</v>
      </c>
      <c r="C1778" s="308" t="s">
        <v>199</v>
      </c>
      <c r="D1778" s="124" t="s">
        <v>200</v>
      </c>
      <c r="E1778" s="78">
        <v>10</v>
      </c>
      <c r="F1778" s="77">
        <v>9.48</v>
      </c>
      <c r="G1778" s="77">
        <v>9.9</v>
      </c>
      <c r="H1778" s="91">
        <f>(G1778-E1778)/E1778</f>
        <v>-9.9999999999999638E-3</v>
      </c>
      <c r="I1778" s="77">
        <f>(F1778-E1778)</f>
        <v>-0.51999999999999957</v>
      </c>
      <c r="J1778" s="77">
        <f>G1778-E1778</f>
        <v>-9.9999999999999645E-2</v>
      </c>
      <c r="K1778" s="80">
        <v>1</v>
      </c>
      <c r="L1778" s="81"/>
      <c r="M1778" s="58" t="str">
        <f t="shared" si="254"/>
        <v>Sprott Physical Platinum and Palladium Trust</v>
      </c>
    </row>
    <row r="1779" spans="1:13" s="1" customFormat="1" ht="15" customHeight="1">
      <c r="A1779" s="137">
        <v>40556</v>
      </c>
      <c r="B1779" s="131" t="s">
        <v>232</v>
      </c>
      <c r="C1779" s="160" t="s">
        <v>233</v>
      </c>
      <c r="D1779" s="138" t="s">
        <v>234</v>
      </c>
      <c r="E1779" s="78">
        <v>20.5</v>
      </c>
      <c r="F1779" s="77">
        <v>21.53</v>
      </c>
      <c r="G1779" s="77">
        <v>21.25</v>
      </c>
      <c r="H1779" s="91">
        <f t="shared" ref="H1779:H1840" si="258">(G1779-E1779)/E1779</f>
        <v>3.6585365853658534E-2</v>
      </c>
      <c r="I1779" s="77">
        <f t="shared" ref="I1779:I1840" si="259">(F1779-E1779)</f>
        <v>1.0300000000000011</v>
      </c>
      <c r="J1779" s="77">
        <f t="shared" ref="J1779:J1840" si="260">G1779-E1779</f>
        <v>0.75</v>
      </c>
      <c r="K1779" s="80">
        <v>1</v>
      </c>
      <c r="L1779" s="74"/>
      <c r="M1779" s="58" t="str">
        <f t="shared" si="254"/>
        <v>American Assets Trust</v>
      </c>
    </row>
    <row r="1780" spans="1:13" s="1" customFormat="1" ht="15" customHeight="1">
      <c r="A1780" s="137">
        <v>40569</v>
      </c>
      <c r="B1780" s="131" t="s">
        <v>4390</v>
      </c>
      <c r="C1780" s="160" t="s">
        <v>4391</v>
      </c>
      <c r="D1780" s="138" t="s">
        <v>4392</v>
      </c>
      <c r="E1780" s="78">
        <v>17</v>
      </c>
      <c r="F1780" s="77">
        <v>23.5</v>
      </c>
      <c r="G1780" s="77">
        <v>22.68</v>
      </c>
      <c r="H1780" s="91">
        <f t="shared" si="258"/>
        <v>0.33411764705882352</v>
      </c>
      <c r="I1780" s="77">
        <f t="shared" si="259"/>
        <v>6.5</v>
      </c>
      <c r="J1780" s="77">
        <f t="shared" si="260"/>
        <v>5.68</v>
      </c>
      <c r="K1780" s="80">
        <v>3</v>
      </c>
      <c r="L1780" s="74"/>
      <c r="M1780" s="58" t="str">
        <f t="shared" si="254"/>
        <v>Demand Media</v>
      </c>
    </row>
    <row r="1781" spans="1:13" s="1" customFormat="1" ht="15" customHeight="1">
      <c r="A1781" s="137">
        <v>40569</v>
      </c>
      <c r="B1781" s="131" t="s">
        <v>4393</v>
      </c>
      <c r="C1781" s="160" t="s">
        <v>4394</v>
      </c>
      <c r="D1781" s="138" t="s">
        <v>2942</v>
      </c>
      <c r="E1781" s="78">
        <v>23</v>
      </c>
      <c r="F1781" s="77">
        <v>24.75</v>
      </c>
      <c r="G1781" s="77">
        <v>25.01</v>
      </c>
      <c r="H1781" s="91">
        <f t="shared" si="258"/>
        <v>8.739130434782616E-2</v>
      </c>
      <c r="I1781" s="77">
        <f t="shared" si="259"/>
        <v>1.75</v>
      </c>
      <c r="J1781" s="77">
        <f t="shared" si="260"/>
        <v>2.0100000000000016</v>
      </c>
      <c r="K1781" s="80">
        <v>2</v>
      </c>
      <c r="L1781" s="74"/>
      <c r="M1781" s="58" t="str">
        <f t="shared" si="254"/>
        <v>Nielsen</v>
      </c>
    </row>
    <row r="1782" spans="1:13" s="1" customFormat="1" ht="15" customHeight="1">
      <c r="A1782" s="137">
        <v>40571</v>
      </c>
      <c r="B1782" s="141" t="s">
        <v>4395</v>
      </c>
      <c r="C1782" s="160" t="s">
        <v>4396</v>
      </c>
      <c r="D1782" s="126" t="s">
        <v>4397</v>
      </c>
      <c r="E1782" s="78">
        <v>27</v>
      </c>
      <c r="F1782" s="77">
        <v>29.6</v>
      </c>
      <c r="G1782" s="77">
        <v>28.4</v>
      </c>
      <c r="H1782" s="91">
        <f t="shared" si="258"/>
        <v>5.1851851851851802E-2</v>
      </c>
      <c r="I1782" s="77">
        <f t="shared" si="259"/>
        <v>2.6000000000000014</v>
      </c>
      <c r="J1782" s="77">
        <f t="shared" si="260"/>
        <v>1.3999999999999986</v>
      </c>
      <c r="K1782" s="80">
        <v>3</v>
      </c>
      <c r="L1782" s="74"/>
      <c r="M1782" s="58" t="str">
        <f t="shared" si="254"/>
        <v>BankUnited</v>
      </c>
    </row>
    <row r="1783" spans="1:13" s="1" customFormat="1" ht="15" customHeight="1">
      <c r="A1783" s="137">
        <v>40571</v>
      </c>
      <c r="B1783" s="141" t="s">
        <v>4398</v>
      </c>
      <c r="C1783" s="160" t="s">
        <v>4399</v>
      </c>
      <c r="D1783" s="126" t="s">
        <v>4400</v>
      </c>
      <c r="E1783" s="78">
        <v>10.5</v>
      </c>
      <c r="F1783" s="77">
        <v>10.52</v>
      </c>
      <c r="G1783" s="77">
        <v>10.5</v>
      </c>
      <c r="H1783" s="91">
        <f t="shared" si="258"/>
        <v>0</v>
      </c>
      <c r="I1783" s="77">
        <f t="shared" si="259"/>
        <v>1.9999999999999574E-2</v>
      </c>
      <c r="J1783" s="77">
        <f t="shared" si="260"/>
        <v>0</v>
      </c>
      <c r="K1783" s="80">
        <v>3</v>
      </c>
      <c r="L1783" s="91" t="s">
        <v>3006</v>
      </c>
      <c r="M1783" s="58" t="str">
        <f t="shared" si="254"/>
        <v>BCD Semiconductor Manufacturing</v>
      </c>
    </row>
    <row r="1784" spans="1:13" s="1" customFormat="1" ht="15" customHeight="1">
      <c r="A1784" s="137">
        <v>40571</v>
      </c>
      <c r="B1784" s="141" t="s">
        <v>4401</v>
      </c>
      <c r="C1784" s="160" t="s">
        <v>4402</v>
      </c>
      <c r="D1784" s="126" t="s">
        <v>4403</v>
      </c>
      <c r="E1784" s="78">
        <v>13</v>
      </c>
      <c r="F1784" s="77">
        <v>14.5</v>
      </c>
      <c r="G1784" s="77">
        <v>13.8</v>
      </c>
      <c r="H1784" s="91">
        <f t="shared" si="258"/>
        <v>6.153846153846159E-2</v>
      </c>
      <c r="I1784" s="77">
        <f t="shared" si="259"/>
        <v>1.5</v>
      </c>
      <c r="J1784" s="77">
        <f t="shared" si="260"/>
        <v>0.80000000000000071</v>
      </c>
      <c r="K1784" s="80">
        <v>3</v>
      </c>
      <c r="L1784" s="74"/>
      <c r="M1784" s="58" t="str">
        <f t="shared" si="254"/>
        <v>InterXion Holding N.V.</v>
      </c>
    </row>
    <row r="1785" spans="1:13" s="1" customFormat="1" ht="15" customHeight="1">
      <c r="A1785" s="137">
        <v>40571</v>
      </c>
      <c r="B1785" s="141" t="s">
        <v>4404</v>
      </c>
      <c r="C1785" s="160" t="s">
        <v>4405</v>
      </c>
      <c r="D1785" s="126" t="s">
        <v>4406</v>
      </c>
      <c r="E1785" s="78">
        <v>11</v>
      </c>
      <c r="F1785" s="77">
        <v>10.75</v>
      </c>
      <c r="G1785" s="77">
        <v>12</v>
      </c>
      <c r="H1785" s="91">
        <f t="shared" si="258"/>
        <v>9.0909090909090912E-2</v>
      </c>
      <c r="I1785" s="77">
        <f t="shared" si="259"/>
        <v>-0.25</v>
      </c>
      <c r="J1785" s="77">
        <f t="shared" si="260"/>
        <v>1</v>
      </c>
      <c r="K1785" s="80">
        <v>1</v>
      </c>
      <c r="L1785" s="74"/>
      <c r="M1785" s="58" t="str">
        <f t="shared" si="254"/>
        <v>Adecoagro S.A.</v>
      </c>
    </row>
    <row r="1786" spans="1:13" s="1" customFormat="1" ht="15" customHeight="1">
      <c r="A1786" s="137">
        <v>40576</v>
      </c>
      <c r="B1786" s="131" t="s">
        <v>3033</v>
      </c>
      <c r="C1786" s="160" t="s">
        <v>3034</v>
      </c>
      <c r="D1786" s="138" t="s">
        <v>3035</v>
      </c>
      <c r="E1786" s="78">
        <v>16</v>
      </c>
      <c r="F1786" s="77">
        <v>20</v>
      </c>
      <c r="G1786" s="77">
        <v>21.96</v>
      </c>
      <c r="H1786" s="91">
        <f t="shared" si="258"/>
        <v>0.37250000000000005</v>
      </c>
      <c r="I1786" s="77">
        <f t="shared" si="259"/>
        <v>4</v>
      </c>
      <c r="J1786" s="77">
        <f t="shared" si="260"/>
        <v>5.9600000000000009</v>
      </c>
      <c r="K1786" s="80">
        <v>3</v>
      </c>
      <c r="L1786" s="187"/>
      <c r="M1786" s="58" t="str">
        <f t="shared" si="254"/>
        <v>Epocrates</v>
      </c>
    </row>
    <row r="1787" spans="1:13" s="1" customFormat="1" ht="15" customHeight="1">
      <c r="A1787" s="137">
        <v>40576</v>
      </c>
      <c r="B1787" s="131" t="s">
        <v>3036</v>
      </c>
      <c r="C1787" s="160" t="s">
        <v>3037</v>
      </c>
      <c r="D1787" s="138" t="s">
        <v>3104</v>
      </c>
      <c r="E1787" s="78">
        <v>11</v>
      </c>
      <c r="F1787" s="77">
        <v>14</v>
      </c>
      <c r="G1787" s="77">
        <v>13.25</v>
      </c>
      <c r="H1787" s="91">
        <f t="shared" si="258"/>
        <v>0.20454545454545456</v>
      </c>
      <c r="I1787" s="77">
        <f t="shared" si="259"/>
        <v>3</v>
      </c>
      <c r="J1787" s="77">
        <f t="shared" si="260"/>
        <v>2.25</v>
      </c>
      <c r="K1787" s="80">
        <v>3</v>
      </c>
      <c r="L1787" s="187"/>
      <c r="M1787" s="58" t="str">
        <f t="shared" si="254"/>
        <v>NeoPhotonics</v>
      </c>
    </row>
    <row r="1788" spans="1:13" s="1" customFormat="1" ht="15" customHeight="1">
      <c r="A1788" s="137">
        <v>40577</v>
      </c>
      <c r="B1788" s="141" t="s">
        <v>3038</v>
      </c>
      <c r="C1788" s="160" t="s">
        <v>3039</v>
      </c>
      <c r="D1788" s="126" t="s">
        <v>3040</v>
      </c>
      <c r="E1788" s="78">
        <v>7</v>
      </c>
      <c r="F1788" s="77">
        <v>7</v>
      </c>
      <c r="G1788" s="77">
        <v>7.02</v>
      </c>
      <c r="H1788" s="91">
        <f t="shared" si="258"/>
        <v>2.8571428571427964E-3</v>
      </c>
      <c r="I1788" s="77">
        <f t="shared" si="259"/>
        <v>0</v>
      </c>
      <c r="J1788" s="77">
        <f t="shared" si="260"/>
        <v>1.9999999999999574E-2</v>
      </c>
      <c r="K1788" s="80">
        <v>1</v>
      </c>
      <c r="L1788" s="186"/>
      <c r="M1788" s="58" t="str">
        <f t="shared" si="254"/>
        <v>Pacira Pharmaceuticals</v>
      </c>
    </row>
    <row r="1789" spans="1:13" s="1" customFormat="1" ht="15" customHeight="1">
      <c r="A1789" s="137">
        <v>40577</v>
      </c>
      <c r="B1789" s="131" t="s">
        <v>3041</v>
      </c>
      <c r="C1789" s="160" t="s">
        <v>3042</v>
      </c>
      <c r="D1789" s="138" t="s">
        <v>783</v>
      </c>
      <c r="E1789" s="78">
        <v>19</v>
      </c>
      <c r="F1789" s="77">
        <v>19</v>
      </c>
      <c r="G1789" s="77">
        <v>18.05</v>
      </c>
      <c r="H1789" s="91">
        <f t="shared" si="258"/>
        <v>-4.9999999999999961E-2</v>
      </c>
      <c r="I1789" s="77">
        <f t="shared" si="259"/>
        <v>0</v>
      </c>
      <c r="J1789" s="77">
        <f t="shared" si="260"/>
        <v>-0.94999999999999929</v>
      </c>
      <c r="K1789" s="80">
        <v>3</v>
      </c>
      <c r="L1789" s="91" t="s">
        <v>3006</v>
      </c>
      <c r="M1789" s="58" t="str">
        <f t="shared" si="254"/>
        <v>Tornier B.V.</v>
      </c>
    </row>
    <row r="1790" spans="1:13" s="1" customFormat="1" ht="15" customHeight="1">
      <c r="A1790" s="137">
        <v>40577</v>
      </c>
      <c r="B1790" s="141" t="s">
        <v>784</v>
      </c>
      <c r="C1790" s="160" t="s">
        <v>785</v>
      </c>
      <c r="D1790" s="126" t="s">
        <v>622</v>
      </c>
      <c r="E1790" s="78">
        <v>5</v>
      </c>
      <c r="F1790" s="77">
        <v>4.6500000000000004</v>
      </c>
      <c r="G1790" s="77">
        <v>4.74</v>
      </c>
      <c r="H1790" s="91">
        <f t="shared" si="258"/>
        <v>-5.1999999999999956E-2</v>
      </c>
      <c r="I1790" s="77">
        <f t="shared" si="259"/>
        <v>-0.34999999999999964</v>
      </c>
      <c r="J1790" s="77">
        <f t="shared" si="260"/>
        <v>-0.25999999999999979</v>
      </c>
      <c r="K1790" s="80">
        <v>1</v>
      </c>
      <c r="L1790" s="186"/>
      <c r="M1790" s="58" t="str">
        <f t="shared" si="254"/>
        <v>Trunkbow International Holdings</v>
      </c>
    </row>
    <row r="1791" spans="1:13" s="1" customFormat="1" ht="15" customHeight="1">
      <c r="A1791" s="137">
        <v>40578</v>
      </c>
      <c r="B1791" s="131" t="s">
        <v>393</v>
      </c>
      <c r="C1791" s="160" t="s">
        <v>394</v>
      </c>
      <c r="D1791" s="138" t="s">
        <v>395</v>
      </c>
      <c r="E1791" s="78">
        <v>6</v>
      </c>
      <c r="F1791" s="77">
        <v>6.4</v>
      </c>
      <c r="G1791" s="77">
        <v>7.73</v>
      </c>
      <c r="H1791" s="91">
        <f t="shared" si="258"/>
        <v>0.28833333333333339</v>
      </c>
      <c r="I1791" s="77">
        <f t="shared" si="259"/>
        <v>0.40000000000000036</v>
      </c>
      <c r="J1791" s="77">
        <f t="shared" si="260"/>
        <v>1.7300000000000004</v>
      </c>
      <c r="K1791" s="80">
        <v>1</v>
      </c>
      <c r="L1791" s="81"/>
      <c r="M1791" s="58" t="str">
        <f t="shared" si="254"/>
        <v>Endocyte</v>
      </c>
    </row>
    <row r="1792" spans="1:13" s="1" customFormat="1" ht="15" customHeight="1">
      <c r="A1792" s="137">
        <v>40578</v>
      </c>
      <c r="B1792" s="131" t="s">
        <v>396</v>
      </c>
      <c r="C1792" s="160" t="s">
        <v>397</v>
      </c>
      <c r="D1792" s="73" t="s">
        <v>3686</v>
      </c>
      <c r="E1792" s="78">
        <v>7</v>
      </c>
      <c r="F1792" s="77">
        <v>7.38</v>
      </c>
      <c r="G1792" s="77">
        <v>8.0500000000000007</v>
      </c>
      <c r="H1792" s="91">
        <f t="shared" si="258"/>
        <v>0.15000000000000011</v>
      </c>
      <c r="I1792" s="77">
        <f t="shared" si="259"/>
        <v>0.37999999999999989</v>
      </c>
      <c r="J1792" s="77">
        <f t="shared" si="260"/>
        <v>1.0500000000000007</v>
      </c>
      <c r="K1792" s="80">
        <v>1</v>
      </c>
      <c r="L1792" s="81"/>
      <c r="M1792" s="58" t="str">
        <f t="shared" si="254"/>
        <v>BG Medicine</v>
      </c>
    </row>
    <row r="1793" spans="1:13" s="1" customFormat="1" ht="15" customHeight="1">
      <c r="A1793" s="137">
        <v>40582</v>
      </c>
      <c r="B1793" s="73" t="s">
        <v>3448</v>
      </c>
      <c r="C1793" s="160" t="s">
        <v>3449</v>
      </c>
      <c r="D1793" s="73" t="s">
        <v>3450</v>
      </c>
      <c r="E1793" s="78">
        <v>5.25</v>
      </c>
      <c r="F1793" s="77">
        <v>5.25</v>
      </c>
      <c r="G1793" s="77">
        <v>5.3</v>
      </c>
      <c r="H1793" s="91">
        <f t="shared" si="258"/>
        <v>9.52380952380949E-3</v>
      </c>
      <c r="I1793" s="77">
        <f t="shared" si="259"/>
        <v>0</v>
      </c>
      <c r="J1793" s="77">
        <f t="shared" si="260"/>
        <v>4.9999999999999822E-2</v>
      </c>
      <c r="K1793" s="80">
        <v>1</v>
      </c>
      <c r="L1793" s="91"/>
      <c r="M1793" s="58" t="str">
        <f t="shared" si="254"/>
        <v>China Century Dragon Media</v>
      </c>
    </row>
    <row r="1794" spans="1:13" s="1" customFormat="1" ht="15" customHeight="1">
      <c r="A1794" s="137">
        <v>40582</v>
      </c>
      <c r="B1794" s="131" t="s">
        <v>3451</v>
      </c>
      <c r="C1794" s="160" t="s">
        <v>3452</v>
      </c>
      <c r="D1794" s="138" t="s">
        <v>3453</v>
      </c>
      <c r="E1794" s="78">
        <v>10.75</v>
      </c>
      <c r="F1794" s="77">
        <v>10.75</v>
      </c>
      <c r="G1794" s="77">
        <v>10.81</v>
      </c>
      <c r="H1794" s="91">
        <f t="shared" si="258"/>
        <v>5.5813953488372554E-3</v>
      </c>
      <c r="I1794" s="77">
        <f t="shared" si="259"/>
        <v>0</v>
      </c>
      <c r="J1794" s="77">
        <f t="shared" si="260"/>
        <v>6.0000000000000497E-2</v>
      </c>
      <c r="K1794" s="80">
        <v>1</v>
      </c>
      <c r="L1794" s="91"/>
      <c r="M1794" s="58" t="str">
        <f t="shared" si="254"/>
        <v>Imperial Holdings</v>
      </c>
    </row>
    <row r="1795" spans="1:13" s="1" customFormat="1" ht="15" customHeight="1">
      <c r="A1795" s="137">
        <v>40583</v>
      </c>
      <c r="B1795" s="131" t="s">
        <v>3454</v>
      </c>
      <c r="C1795" s="160" t="s">
        <v>3455</v>
      </c>
      <c r="D1795" s="138" t="s">
        <v>3456</v>
      </c>
      <c r="E1795" s="78">
        <v>15</v>
      </c>
      <c r="F1795" s="77">
        <v>15.6</v>
      </c>
      <c r="G1795" s="77">
        <v>16.440000000000001</v>
      </c>
      <c r="H1795" s="91">
        <f t="shared" si="258"/>
        <v>9.6000000000000085E-2</v>
      </c>
      <c r="I1795" s="77">
        <f t="shared" si="259"/>
        <v>0.59999999999999964</v>
      </c>
      <c r="J1795" s="77">
        <f t="shared" si="260"/>
        <v>1.4400000000000013</v>
      </c>
      <c r="K1795" s="80">
        <v>2</v>
      </c>
      <c r="L1795" s="91"/>
      <c r="M1795" s="58" t="str">
        <f t="shared" ref="M1795:M1858" si="261">TRIM(B1795)</f>
        <v>Gevo</v>
      </c>
    </row>
    <row r="1796" spans="1:13" s="1" customFormat="1" ht="15" customHeight="1">
      <c r="A1796" s="137">
        <v>40583</v>
      </c>
      <c r="B1796" s="131" t="s">
        <v>3927</v>
      </c>
      <c r="C1796" s="160" t="s">
        <v>3928</v>
      </c>
      <c r="D1796" s="73" t="s">
        <v>3929</v>
      </c>
      <c r="E1796" s="78">
        <v>9.75</v>
      </c>
      <c r="F1796" s="77">
        <v>9.9</v>
      </c>
      <c r="G1796" s="77">
        <v>9.69</v>
      </c>
      <c r="H1796" s="91">
        <f t="shared" si="258"/>
        <v>-6.153846153846205E-3</v>
      </c>
      <c r="I1796" s="77">
        <f t="shared" si="259"/>
        <v>0.15000000000000036</v>
      </c>
      <c r="J1796" s="77">
        <f t="shared" si="260"/>
        <v>-6.0000000000000497E-2</v>
      </c>
      <c r="K1796" s="80">
        <v>1</v>
      </c>
      <c r="L1796" s="91"/>
      <c r="M1796" s="58" t="str">
        <f t="shared" si="261"/>
        <v>Summit Hotel Properties</v>
      </c>
    </row>
    <row r="1797" spans="1:13" s="1" customFormat="1" ht="15" customHeight="1">
      <c r="A1797" s="137">
        <v>40584</v>
      </c>
      <c r="B1797" s="141" t="s">
        <v>3445</v>
      </c>
      <c r="C1797" s="160" t="s">
        <v>3446</v>
      </c>
      <c r="D1797" s="126" t="s">
        <v>3447</v>
      </c>
      <c r="E1797" s="202">
        <v>13.5</v>
      </c>
      <c r="F1797" s="203">
        <v>13.5</v>
      </c>
      <c r="G1797" s="203">
        <v>14.02</v>
      </c>
      <c r="H1797" s="91">
        <f t="shared" si="258"/>
        <v>3.8518518518518487E-2</v>
      </c>
      <c r="I1797" s="77">
        <f t="shared" si="259"/>
        <v>0</v>
      </c>
      <c r="J1797" s="77">
        <f t="shared" si="260"/>
        <v>0.51999999999999957</v>
      </c>
      <c r="K1797" s="80">
        <v>1</v>
      </c>
      <c r="L1797" s="204"/>
      <c r="M1797" s="58" t="str">
        <f t="shared" si="261"/>
        <v>Fluidigm</v>
      </c>
    </row>
    <row r="1798" spans="1:13" s="1" customFormat="1" ht="15" customHeight="1">
      <c r="A1798" s="137">
        <v>40585</v>
      </c>
      <c r="B1798" s="141" t="s">
        <v>2798</v>
      </c>
      <c r="C1798" s="160" t="s">
        <v>2799</v>
      </c>
      <c r="D1798" s="126" t="s">
        <v>2223</v>
      </c>
      <c r="E1798" s="78">
        <v>5</v>
      </c>
      <c r="F1798" s="77">
        <v>5</v>
      </c>
      <c r="G1798" s="77">
        <v>4.55</v>
      </c>
      <c r="H1798" s="91">
        <f t="shared" si="258"/>
        <v>-9.0000000000000038E-2</v>
      </c>
      <c r="I1798" s="77">
        <f t="shared" si="259"/>
        <v>0</v>
      </c>
      <c r="J1798" s="77">
        <f t="shared" si="260"/>
        <v>-0.45000000000000018</v>
      </c>
      <c r="K1798" s="80">
        <v>1</v>
      </c>
      <c r="L1798" s="91"/>
      <c r="M1798" s="58" t="str">
        <f t="shared" si="261"/>
        <v>AcelRx Pharmaceuticals</v>
      </c>
    </row>
    <row r="1799" spans="1:13" s="1" customFormat="1" ht="15" customHeight="1">
      <c r="A1799" s="137">
        <v>40585</v>
      </c>
      <c r="B1799" s="141" t="s">
        <v>2800</v>
      </c>
      <c r="C1799" s="160" t="s">
        <v>2801</v>
      </c>
      <c r="D1799" s="126" t="s">
        <v>2802</v>
      </c>
      <c r="E1799" s="78">
        <v>30</v>
      </c>
      <c r="F1799" s="77">
        <v>31.7</v>
      </c>
      <c r="G1799" s="77">
        <v>31.05</v>
      </c>
      <c r="H1799" s="91">
        <f t="shared" si="258"/>
        <v>3.5000000000000024E-2</v>
      </c>
      <c r="I1799" s="77">
        <f t="shared" si="259"/>
        <v>1.6999999999999993</v>
      </c>
      <c r="J1799" s="77">
        <f t="shared" si="260"/>
        <v>1.0500000000000007</v>
      </c>
      <c r="K1799" s="80">
        <v>2</v>
      </c>
      <c r="L1799" s="91"/>
      <c r="M1799" s="58" t="str">
        <f t="shared" si="261"/>
        <v>Kinder Morgan</v>
      </c>
    </row>
    <row r="1800" spans="1:13" s="1" customFormat="1" ht="15" customHeight="1">
      <c r="A1800" s="137">
        <v>40585</v>
      </c>
      <c r="B1800" s="131" t="s">
        <v>2803</v>
      </c>
      <c r="C1800" s="160" t="s">
        <v>2804</v>
      </c>
      <c r="D1800" s="138" t="s">
        <v>2805</v>
      </c>
      <c r="E1800" s="78">
        <v>8</v>
      </c>
      <c r="F1800" s="77">
        <v>8</v>
      </c>
      <c r="G1800" s="77">
        <v>7.93</v>
      </c>
      <c r="H1800" s="91">
        <f t="shared" si="258"/>
        <v>-8.7500000000000355E-3</v>
      </c>
      <c r="I1800" s="77">
        <f t="shared" si="259"/>
        <v>0</v>
      </c>
      <c r="J1800" s="77">
        <f t="shared" si="260"/>
        <v>-7.0000000000000284E-2</v>
      </c>
      <c r="K1800" s="80">
        <v>1</v>
      </c>
      <c r="L1800" s="91"/>
      <c r="M1800" s="58" t="str">
        <f t="shared" si="261"/>
        <v>Kips Bay Medical</v>
      </c>
    </row>
    <row r="1801" spans="1:13" s="1" customFormat="1" ht="15" customHeight="1">
      <c r="A1801" s="137">
        <v>40589</v>
      </c>
      <c r="B1801" s="141" t="s">
        <v>2793</v>
      </c>
      <c r="C1801" s="160" t="s">
        <v>2794</v>
      </c>
      <c r="D1801" s="126" t="s">
        <v>2795</v>
      </c>
      <c r="E1801" s="78">
        <v>7</v>
      </c>
      <c r="F1801" s="77">
        <v>7</v>
      </c>
      <c r="G1801" s="77">
        <v>7.04</v>
      </c>
      <c r="H1801" s="91">
        <f t="shared" si="258"/>
        <v>5.7142857142857195E-3</v>
      </c>
      <c r="I1801" s="77">
        <f t="shared" si="259"/>
        <v>0</v>
      </c>
      <c r="J1801" s="77">
        <f t="shared" si="260"/>
        <v>4.0000000000000036E-2</v>
      </c>
      <c r="K1801" s="80">
        <v>1</v>
      </c>
      <c r="L1801" s="91"/>
      <c r="M1801" s="58" t="str">
        <f t="shared" si="261"/>
        <v>Zuoan Fashion Limited</v>
      </c>
    </row>
    <row r="1802" spans="1:13" s="1" customFormat="1" ht="15" customHeight="1">
      <c r="A1802" s="137">
        <v>40590</v>
      </c>
      <c r="B1802" s="73" t="s">
        <v>2796</v>
      </c>
      <c r="C1802" s="160" t="s">
        <v>2797</v>
      </c>
      <c r="D1802" s="126" t="s">
        <v>3686</v>
      </c>
      <c r="E1802" s="78">
        <v>10</v>
      </c>
      <c r="F1802" s="77">
        <v>10</v>
      </c>
      <c r="G1802" s="77">
        <v>10.02</v>
      </c>
      <c r="H1802" s="91">
        <f t="shared" si="258"/>
        <v>1.9999999999999575E-3</v>
      </c>
      <c r="I1802" s="77">
        <f t="shared" si="259"/>
        <v>0</v>
      </c>
      <c r="J1802" s="77">
        <f t="shared" si="260"/>
        <v>1.9999999999999574E-2</v>
      </c>
      <c r="K1802" s="80">
        <v>1</v>
      </c>
      <c r="L1802" s="91"/>
      <c r="M1802" s="58" t="str">
        <f t="shared" si="261"/>
        <v>RLJ Acquisition</v>
      </c>
    </row>
    <row r="1803" spans="1:13" s="1" customFormat="1" ht="15" customHeight="1">
      <c r="A1803" s="137">
        <v>40596</v>
      </c>
      <c r="B1803" s="141" t="s">
        <v>3436</v>
      </c>
      <c r="C1803" s="160" t="s">
        <v>3437</v>
      </c>
      <c r="D1803" s="126" t="s">
        <v>4937</v>
      </c>
      <c r="E1803" s="78">
        <v>6</v>
      </c>
      <c r="F1803" s="77">
        <v>5.99</v>
      </c>
      <c r="G1803" s="77">
        <v>5.99</v>
      </c>
      <c r="H1803" s="91">
        <f t="shared" si="258"/>
        <v>-1.6666666666666312E-3</v>
      </c>
      <c r="I1803" s="77">
        <f t="shared" si="259"/>
        <v>-9.9999999999997868E-3</v>
      </c>
      <c r="J1803" s="77">
        <f t="shared" si="260"/>
        <v>-9.9999999999997868E-3</v>
      </c>
      <c r="K1803" s="80">
        <v>1</v>
      </c>
      <c r="L1803" s="91"/>
      <c r="M1803" s="58" t="str">
        <f t="shared" si="261"/>
        <v>China VantagePoint Acquisition</v>
      </c>
    </row>
    <row r="1804" spans="1:13" s="1" customFormat="1" ht="15" customHeight="1">
      <c r="A1804" s="137">
        <v>40599</v>
      </c>
      <c r="B1804" s="205" t="s">
        <v>3374</v>
      </c>
      <c r="C1804" s="160" t="s">
        <v>3375</v>
      </c>
      <c r="D1804" s="73" t="s">
        <v>3376</v>
      </c>
      <c r="E1804" s="78">
        <v>20</v>
      </c>
      <c r="F1804" s="77">
        <v>19.7</v>
      </c>
      <c r="G1804" s="77">
        <v>19.600000000000001</v>
      </c>
      <c r="H1804" s="91">
        <f t="shared" si="258"/>
        <v>-1.9999999999999928E-2</v>
      </c>
      <c r="I1804" s="77">
        <f t="shared" si="259"/>
        <v>-0.30000000000000071</v>
      </c>
      <c r="J1804" s="77">
        <f t="shared" si="260"/>
        <v>-0.39999999999999858</v>
      </c>
      <c r="K1804" s="80">
        <v>1</v>
      </c>
      <c r="L1804" s="81"/>
      <c r="M1804" s="58" t="str">
        <f t="shared" si="261"/>
        <v>Solar Senior Capital Ltd.</v>
      </c>
    </row>
    <row r="1805" spans="1:13" s="1" customFormat="1" ht="15" customHeight="1">
      <c r="A1805" s="137">
        <v>40612</v>
      </c>
      <c r="B1805" s="131" t="s">
        <v>4267</v>
      </c>
      <c r="C1805" s="160" t="s">
        <v>4268</v>
      </c>
      <c r="D1805" s="73" t="s">
        <v>4269</v>
      </c>
      <c r="E1805" s="78">
        <v>30</v>
      </c>
      <c r="F1805" s="77">
        <v>31.2</v>
      </c>
      <c r="G1805" s="77">
        <v>31.02</v>
      </c>
      <c r="H1805" s="91">
        <f t="shared" si="258"/>
        <v>3.3999999999999989E-2</v>
      </c>
      <c r="I1805" s="77">
        <f t="shared" si="259"/>
        <v>1.1999999999999993</v>
      </c>
      <c r="J1805" s="77">
        <f t="shared" si="260"/>
        <v>1.0199999999999996</v>
      </c>
      <c r="K1805" s="80">
        <v>2</v>
      </c>
      <c r="L1805" s="81"/>
      <c r="M1805" s="58" t="str">
        <f t="shared" si="261"/>
        <v>HCA Holdings</v>
      </c>
    </row>
    <row r="1806" spans="1:13" s="1" customFormat="1" ht="15" customHeight="1">
      <c r="A1806" s="137">
        <v>40613</v>
      </c>
      <c r="B1806" s="131" t="s">
        <v>4270</v>
      </c>
      <c r="C1806" s="160" t="s">
        <v>4271</v>
      </c>
      <c r="D1806" s="138" t="s">
        <v>4272</v>
      </c>
      <c r="E1806" s="78">
        <v>14</v>
      </c>
      <c r="F1806" s="77">
        <v>14</v>
      </c>
      <c r="G1806" s="77">
        <v>14.01</v>
      </c>
      <c r="H1806" s="91">
        <f t="shared" si="258"/>
        <v>7.1428571428569911E-4</v>
      </c>
      <c r="I1806" s="77">
        <f t="shared" si="259"/>
        <v>0</v>
      </c>
      <c r="J1806" s="77">
        <f t="shared" si="260"/>
        <v>9.9999999999997868E-3</v>
      </c>
      <c r="K1806" s="80">
        <v>1</v>
      </c>
      <c r="L1806" s="81"/>
      <c r="M1806" s="58" t="str">
        <f t="shared" si="261"/>
        <v>MagnaChip Semiconductor</v>
      </c>
    </row>
    <row r="1807" spans="1:13" s="1" customFormat="1" ht="15" customHeight="1">
      <c r="A1807" s="137">
        <v>40619</v>
      </c>
      <c r="B1807" s="131" t="s">
        <v>4273</v>
      </c>
      <c r="C1807" s="160" t="s">
        <v>4274</v>
      </c>
      <c r="D1807" s="138" t="s">
        <v>2802</v>
      </c>
      <c r="E1807" s="78">
        <v>13</v>
      </c>
      <c r="F1807" s="77">
        <v>18</v>
      </c>
      <c r="G1807" s="77">
        <v>19.07</v>
      </c>
      <c r="H1807" s="91">
        <f t="shared" si="258"/>
        <v>0.46692307692307694</v>
      </c>
      <c r="I1807" s="77">
        <f t="shared" si="259"/>
        <v>5</v>
      </c>
      <c r="J1807" s="77">
        <f t="shared" si="260"/>
        <v>6.07</v>
      </c>
      <c r="K1807" s="80">
        <v>2</v>
      </c>
      <c r="L1807" s="81"/>
      <c r="M1807" s="58" t="str">
        <f t="shared" si="261"/>
        <v>Cornerstone OnDemand</v>
      </c>
    </row>
    <row r="1808" spans="1:13" s="1" customFormat="1" ht="15" customHeight="1">
      <c r="A1808" s="137">
        <v>40623</v>
      </c>
      <c r="B1808" s="141" t="s">
        <v>2718</v>
      </c>
      <c r="C1808" s="160" t="s">
        <v>2719</v>
      </c>
      <c r="D1808" s="126" t="s">
        <v>2720</v>
      </c>
      <c r="E1808" s="78">
        <v>8</v>
      </c>
      <c r="F1808" s="77">
        <v>8.0299999999999994</v>
      </c>
      <c r="G1808" s="77">
        <v>7.98</v>
      </c>
      <c r="H1808" s="91">
        <f t="shared" si="258"/>
        <v>-2.4999999999999467E-3</v>
      </c>
      <c r="I1808" s="77">
        <f t="shared" si="259"/>
        <v>2.9999999999999361E-2</v>
      </c>
      <c r="J1808" s="77">
        <f t="shared" si="260"/>
        <v>-1.9999999999999574E-2</v>
      </c>
      <c r="K1808" s="80">
        <v>1</v>
      </c>
      <c r="L1808" s="91"/>
      <c r="M1808" s="58" t="str">
        <f t="shared" si="261"/>
        <v>Lone Oak Acquisition</v>
      </c>
    </row>
    <row r="1809" spans="1:13" s="1" customFormat="1" ht="15" customHeight="1">
      <c r="A1809" s="137">
        <v>40627</v>
      </c>
      <c r="B1809" s="73" t="s">
        <v>1754</v>
      </c>
      <c r="C1809" s="160" t="s">
        <v>1755</v>
      </c>
      <c r="D1809" s="138" t="s">
        <v>1756</v>
      </c>
      <c r="E1809" s="78">
        <v>10</v>
      </c>
      <c r="F1809" s="77">
        <v>13.65</v>
      </c>
      <c r="G1809" s="77">
        <v>12.18</v>
      </c>
      <c r="H1809" s="91">
        <f t="shared" si="258"/>
        <v>0.21799999999999997</v>
      </c>
      <c r="I1809" s="77">
        <f t="shared" si="259"/>
        <v>3.6500000000000004</v>
      </c>
      <c r="J1809" s="77">
        <f t="shared" si="260"/>
        <v>2.1799999999999997</v>
      </c>
      <c r="K1809" s="80">
        <v>3</v>
      </c>
      <c r="L1809" s="91"/>
      <c r="M1809" s="58" t="str">
        <f t="shared" si="261"/>
        <v>ServiceSource International</v>
      </c>
    </row>
    <row r="1810" spans="1:13" s="1" customFormat="1" ht="15" customHeight="1">
      <c r="A1810" s="137">
        <v>40627</v>
      </c>
      <c r="B1810" s="131" t="s">
        <v>1757</v>
      </c>
      <c r="C1810" s="160" t="s">
        <v>1758</v>
      </c>
      <c r="D1810" s="138" t="s">
        <v>1759</v>
      </c>
      <c r="E1810" s="78">
        <v>10</v>
      </c>
      <c r="F1810" s="77">
        <v>10</v>
      </c>
      <c r="G1810" s="77">
        <v>10</v>
      </c>
      <c r="H1810" s="91">
        <f t="shared" si="258"/>
        <v>0</v>
      </c>
      <c r="I1810" s="77">
        <f t="shared" si="259"/>
        <v>0</v>
      </c>
      <c r="J1810" s="77">
        <f t="shared" si="260"/>
        <v>0</v>
      </c>
      <c r="K1810" s="80">
        <v>1</v>
      </c>
      <c r="L1810" s="91"/>
      <c r="M1810" s="58" t="str">
        <f t="shared" si="261"/>
        <v>Prime Acquisition</v>
      </c>
    </row>
    <row r="1811" spans="1:13" s="1" customFormat="1" ht="15" customHeight="1">
      <c r="A1811" s="137">
        <v>40632</v>
      </c>
      <c r="B1811" s="141" t="s">
        <v>623</v>
      </c>
      <c r="C1811" s="160" t="s">
        <v>624</v>
      </c>
      <c r="D1811" s="126" t="s">
        <v>625</v>
      </c>
      <c r="E1811" s="78">
        <v>19</v>
      </c>
      <c r="F1811" s="77">
        <v>18.7</v>
      </c>
      <c r="G1811" s="77">
        <v>18.2</v>
      </c>
      <c r="H1811" s="91">
        <f t="shared" si="258"/>
        <v>-4.2105263157894778E-2</v>
      </c>
      <c r="I1811" s="77">
        <f t="shared" si="259"/>
        <v>-0.30000000000000071</v>
      </c>
      <c r="J1811" s="77">
        <f t="shared" si="260"/>
        <v>-0.80000000000000071</v>
      </c>
      <c r="K1811" s="80">
        <v>1</v>
      </c>
      <c r="L1811" s="91"/>
      <c r="M1811" s="58" t="str">
        <f t="shared" si="261"/>
        <v>Apollo Global Management</v>
      </c>
    </row>
    <row r="1812" spans="1:13" s="1" customFormat="1" ht="15" customHeight="1">
      <c r="A1812" s="137">
        <v>40632</v>
      </c>
      <c r="B1812" s="141" t="s">
        <v>626</v>
      </c>
      <c r="C1812" s="160" t="s">
        <v>627</v>
      </c>
      <c r="D1812" s="126" t="s">
        <v>628</v>
      </c>
      <c r="E1812" s="78">
        <v>14.5</v>
      </c>
      <c r="F1812" s="77">
        <v>27</v>
      </c>
      <c r="G1812" s="77">
        <v>34</v>
      </c>
      <c r="H1812" s="91">
        <f t="shared" si="258"/>
        <v>1.3448275862068966</v>
      </c>
      <c r="I1812" s="77">
        <f t="shared" si="259"/>
        <v>12.5</v>
      </c>
      <c r="J1812" s="77">
        <f t="shared" si="260"/>
        <v>19.5</v>
      </c>
      <c r="K1812" s="80">
        <v>3</v>
      </c>
      <c r="L1812" s="91"/>
      <c r="M1812" s="58" t="str">
        <f t="shared" si="261"/>
        <v>Qihoo 360 Technology</v>
      </c>
    </row>
    <row r="1813" spans="1:13" s="1" customFormat="1" ht="15" customHeight="1">
      <c r="A1813" s="137">
        <v>40634</v>
      </c>
      <c r="B1813" s="73" t="s">
        <v>3587</v>
      </c>
      <c r="C1813" s="160" t="s">
        <v>3588</v>
      </c>
      <c r="D1813" s="138" t="s">
        <v>3589</v>
      </c>
      <c r="E1813" s="78">
        <v>16</v>
      </c>
      <c r="F1813" s="77">
        <v>16.600000000000001</v>
      </c>
      <c r="G1813" s="77">
        <v>16.75</v>
      </c>
      <c r="H1813" s="91">
        <f t="shared" si="258"/>
        <v>4.6875E-2</v>
      </c>
      <c r="I1813" s="77">
        <f t="shared" si="259"/>
        <v>0.60000000000000142</v>
      </c>
      <c r="J1813" s="77">
        <f t="shared" si="260"/>
        <v>0.75</v>
      </c>
      <c r="K1813" s="80">
        <v>2</v>
      </c>
      <c r="L1813" s="81"/>
      <c r="M1813" s="58" t="str">
        <f t="shared" si="261"/>
        <v>GNC Holdings</v>
      </c>
    </row>
    <row r="1814" spans="1:13" s="1" customFormat="1" ht="15" customHeight="1">
      <c r="A1814" s="137">
        <v>40634</v>
      </c>
      <c r="B1814" s="73" t="s">
        <v>3590</v>
      </c>
      <c r="C1814" s="160" t="s">
        <v>3591</v>
      </c>
      <c r="D1814" s="138" t="s">
        <v>3592</v>
      </c>
      <c r="E1814" s="78">
        <v>10</v>
      </c>
      <c r="F1814" s="77">
        <v>10</v>
      </c>
      <c r="G1814" s="77">
        <v>9.85</v>
      </c>
      <c r="H1814" s="91">
        <f t="shared" si="258"/>
        <v>-1.5000000000000036E-2</v>
      </c>
      <c r="I1814" s="77">
        <f t="shared" si="259"/>
        <v>0</v>
      </c>
      <c r="J1814" s="77">
        <f t="shared" si="260"/>
        <v>-0.15000000000000036</v>
      </c>
      <c r="K1814" s="80">
        <v>1</v>
      </c>
      <c r="L1814" s="81"/>
      <c r="M1814" s="58" t="str">
        <f t="shared" si="261"/>
        <v>Preferred Apartment Communities</v>
      </c>
    </row>
    <row r="1815" spans="1:13" s="1" customFormat="1" ht="15" customHeight="1">
      <c r="A1815" s="137">
        <v>40637</v>
      </c>
      <c r="B1815" s="141" t="s">
        <v>3593</v>
      </c>
      <c r="C1815" s="160" t="s">
        <v>3594</v>
      </c>
      <c r="D1815" s="73" t="s">
        <v>4335</v>
      </c>
      <c r="E1815" s="78">
        <v>4</v>
      </c>
      <c r="F1815" s="77">
        <v>4</v>
      </c>
      <c r="G1815" s="77">
        <v>4</v>
      </c>
      <c r="H1815" s="91">
        <f t="shared" si="258"/>
        <v>0</v>
      </c>
      <c r="I1815" s="77">
        <f t="shared" si="259"/>
        <v>0</v>
      </c>
      <c r="J1815" s="77">
        <f t="shared" si="260"/>
        <v>0</v>
      </c>
      <c r="K1815" s="80">
        <v>1</v>
      </c>
      <c r="L1815" s="81"/>
      <c r="M1815" s="58" t="str">
        <f t="shared" si="261"/>
        <v>Tranzyme</v>
      </c>
    </row>
    <row r="1816" spans="1:13" s="1" customFormat="1" ht="15" customHeight="1">
      <c r="A1816" s="137">
        <v>40640</v>
      </c>
      <c r="B1816" s="73" t="s">
        <v>3595</v>
      </c>
      <c r="C1816" s="160" t="s">
        <v>3596</v>
      </c>
      <c r="D1816" s="126" t="s">
        <v>3597</v>
      </c>
      <c r="E1816" s="78">
        <v>21</v>
      </c>
      <c r="F1816" s="77">
        <v>21.75</v>
      </c>
      <c r="G1816" s="77">
        <v>24.21</v>
      </c>
      <c r="H1816" s="91">
        <f t="shared" si="258"/>
        <v>0.15285714285714289</v>
      </c>
      <c r="I1816" s="77">
        <f t="shared" si="259"/>
        <v>0.75</v>
      </c>
      <c r="J1816" s="77">
        <f t="shared" si="260"/>
        <v>3.2100000000000009</v>
      </c>
      <c r="K1816" s="80">
        <v>2</v>
      </c>
      <c r="L1816" s="81"/>
      <c r="M1816" s="58" t="str">
        <f t="shared" si="261"/>
        <v>SandRidge Mississippian Trust I</v>
      </c>
    </row>
    <row r="1817" spans="1:13" s="1" customFormat="1" ht="15" customHeight="1">
      <c r="A1817" s="137">
        <v>40641</v>
      </c>
      <c r="B1817" s="73" t="s">
        <v>1061</v>
      </c>
      <c r="C1817" s="160" t="s">
        <v>1062</v>
      </c>
      <c r="D1817" s="138" t="s">
        <v>1063</v>
      </c>
      <c r="E1817" s="78">
        <v>16</v>
      </c>
      <c r="F1817" s="77">
        <v>18</v>
      </c>
      <c r="G1817" s="77">
        <v>17.55</v>
      </c>
      <c r="H1817" s="91">
        <f t="shared" si="258"/>
        <v>9.6875000000000044E-2</v>
      </c>
      <c r="I1817" s="77">
        <f t="shared" si="259"/>
        <v>2</v>
      </c>
      <c r="J1817" s="77">
        <f t="shared" si="260"/>
        <v>1.5500000000000007</v>
      </c>
      <c r="K1817" s="80">
        <v>3</v>
      </c>
      <c r="L1817" s="91"/>
      <c r="M1817" s="58" t="str">
        <f t="shared" si="261"/>
        <v>CVR Partners, LP</v>
      </c>
    </row>
    <row r="1818" spans="1:13" s="1" customFormat="1" ht="15" customHeight="1">
      <c r="A1818" s="137">
        <v>40641</v>
      </c>
      <c r="B1818" s="73" t="s">
        <v>1064</v>
      </c>
      <c r="C1818" s="160" t="s">
        <v>1065</v>
      </c>
      <c r="D1818" s="126" t="s">
        <v>1066</v>
      </c>
      <c r="E1818" s="78">
        <v>22.5</v>
      </c>
      <c r="F1818" s="77">
        <v>24.5</v>
      </c>
      <c r="G1818" s="77">
        <v>24.85</v>
      </c>
      <c r="H1818" s="91">
        <f t="shared" si="258"/>
        <v>0.10444444444444451</v>
      </c>
      <c r="I1818" s="77">
        <f t="shared" si="259"/>
        <v>2</v>
      </c>
      <c r="J1818" s="77">
        <f t="shared" si="260"/>
        <v>2.3500000000000014</v>
      </c>
      <c r="K1818" s="80">
        <v>1</v>
      </c>
      <c r="L1818" s="91" t="s">
        <v>3006</v>
      </c>
      <c r="M1818" s="58" t="str">
        <f t="shared" si="261"/>
        <v>Golar LNG Partners LP</v>
      </c>
    </row>
    <row r="1819" spans="1:13" s="1" customFormat="1" ht="15" customHeight="1">
      <c r="A1819" s="137">
        <v>40641</v>
      </c>
      <c r="B1819" s="73" t="s">
        <v>1067</v>
      </c>
      <c r="C1819" s="160" t="s">
        <v>1068</v>
      </c>
      <c r="D1819" s="73" t="s">
        <v>1069</v>
      </c>
      <c r="E1819" s="78">
        <v>15</v>
      </c>
      <c r="F1819" s="77">
        <v>14.11</v>
      </c>
      <c r="G1819" s="77">
        <v>13.4</v>
      </c>
      <c r="H1819" s="91">
        <f t="shared" si="258"/>
        <v>-0.10666666666666665</v>
      </c>
      <c r="I1819" s="77">
        <f t="shared" si="259"/>
        <v>-0.89000000000000057</v>
      </c>
      <c r="J1819" s="77">
        <f t="shared" si="260"/>
        <v>-1.5999999999999996</v>
      </c>
      <c r="K1819" s="80">
        <v>1</v>
      </c>
      <c r="L1819" s="91"/>
      <c r="M1819" s="58" t="str">
        <f t="shared" si="261"/>
        <v>PennantPark Floating Rate Capital Ltd.</v>
      </c>
    </row>
    <row r="1820" spans="1:13" s="1" customFormat="1" ht="15" customHeight="1">
      <c r="A1820" s="137">
        <v>40646</v>
      </c>
      <c r="B1820" s="131" t="s">
        <v>904</v>
      </c>
      <c r="C1820" s="160" t="s">
        <v>905</v>
      </c>
      <c r="D1820" s="138" t="s">
        <v>906</v>
      </c>
      <c r="E1820" s="78">
        <v>10</v>
      </c>
      <c r="F1820" s="77">
        <v>10</v>
      </c>
      <c r="G1820" s="77">
        <v>10</v>
      </c>
      <c r="H1820" s="91">
        <f t="shared" si="258"/>
        <v>0</v>
      </c>
      <c r="I1820" s="77">
        <f t="shared" si="259"/>
        <v>0</v>
      </c>
      <c r="J1820" s="77">
        <f t="shared" si="260"/>
        <v>0</v>
      </c>
      <c r="K1820" s="80">
        <v>1</v>
      </c>
      <c r="L1820" s="91"/>
      <c r="M1820" s="58" t="str">
        <f t="shared" si="261"/>
        <v>SCG Financial Acquisition</v>
      </c>
    </row>
    <row r="1821" spans="1:13" s="1" customFormat="1" ht="15" customHeight="1">
      <c r="A1821" s="137">
        <v>40647</v>
      </c>
      <c r="B1821" s="73" t="s">
        <v>548</v>
      </c>
      <c r="C1821" s="160" t="s">
        <v>549</v>
      </c>
      <c r="D1821" s="126" t="s">
        <v>550</v>
      </c>
      <c r="E1821" s="78">
        <v>17</v>
      </c>
      <c r="F1821" s="77">
        <v>21</v>
      </c>
      <c r="G1821" s="77">
        <v>21.2</v>
      </c>
      <c r="H1821" s="91">
        <f t="shared" si="258"/>
        <v>0.24705882352941172</v>
      </c>
      <c r="I1821" s="77">
        <f t="shared" si="259"/>
        <v>4</v>
      </c>
      <c r="J1821" s="77">
        <f t="shared" si="260"/>
        <v>4.1999999999999993</v>
      </c>
      <c r="K1821" s="80">
        <v>3</v>
      </c>
      <c r="L1821" s="91"/>
      <c r="M1821" s="58" t="str">
        <f t="shared" si="261"/>
        <v>Arcos Dorados Holdings</v>
      </c>
    </row>
    <row r="1822" spans="1:13" s="23" customFormat="1" ht="15" customHeight="1">
      <c r="A1822" s="137">
        <v>40647</v>
      </c>
      <c r="B1822" s="141" t="s">
        <v>551</v>
      </c>
      <c r="C1822" s="160" t="s">
        <v>552</v>
      </c>
      <c r="D1822" s="126" t="s">
        <v>553</v>
      </c>
      <c r="E1822" s="78">
        <v>12</v>
      </c>
      <c r="F1822" s="77">
        <v>12</v>
      </c>
      <c r="G1822" s="77">
        <v>11</v>
      </c>
      <c r="H1822" s="91">
        <f t="shared" si="258"/>
        <v>-8.3333333333333329E-2</v>
      </c>
      <c r="I1822" s="77">
        <f t="shared" si="259"/>
        <v>0</v>
      </c>
      <c r="J1822" s="77">
        <f t="shared" si="260"/>
        <v>-1</v>
      </c>
      <c r="K1822" s="80">
        <v>1</v>
      </c>
      <c r="L1822" s="91"/>
      <c r="M1822" s="58" t="str">
        <f t="shared" si="261"/>
        <v>Box Ships</v>
      </c>
    </row>
    <row r="1823" spans="1:13" s="1" customFormat="1" ht="15" customHeight="1">
      <c r="A1823" s="137">
        <v>40647</v>
      </c>
      <c r="B1823" s="73" t="s">
        <v>554</v>
      </c>
      <c r="C1823" s="160" t="s">
        <v>555</v>
      </c>
      <c r="D1823" s="138" t="s">
        <v>556</v>
      </c>
      <c r="E1823" s="78">
        <v>13</v>
      </c>
      <c r="F1823" s="77">
        <v>12.4</v>
      </c>
      <c r="G1823" s="77">
        <v>12.58</v>
      </c>
      <c r="H1823" s="91">
        <f t="shared" si="258"/>
        <v>-3.2307692307692301E-2</v>
      </c>
      <c r="I1823" s="77">
        <f t="shared" si="259"/>
        <v>-0.59999999999999964</v>
      </c>
      <c r="J1823" s="77">
        <f t="shared" si="260"/>
        <v>-0.41999999999999993</v>
      </c>
      <c r="K1823" s="80">
        <v>1</v>
      </c>
      <c r="L1823" s="91"/>
      <c r="M1823" s="58" t="str">
        <f t="shared" si="261"/>
        <v>TMS International</v>
      </c>
    </row>
    <row r="1824" spans="1:13" s="24" customFormat="1" ht="15" customHeight="1">
      <c r="A1824" s="137">
        <v>40647</v>
      </c>
      <c r="B1824" s="73" t="s">
        <v>557</v>
      </c>
      <c r="C1824" s="160" t="s">
        <v>558</v>
      </c>
      <c r="D1824" s="138" t="s">
        <v>559</v>
      </c>
      <c r="E1824" s="78">
        <v>18</v>
      </c>
      <c r="F1824" s="77">
        <v>29</v>
      </c>
      <c r="G1824" s="77">
        <v>28</v>
      </c>
      <c r="H1824" s="91">
        <f t="shared" si="258"/>
        <v>0.55555555555555558</v>
      </c>
      <c r="I1824" s="77">
        <f t="shared" si="259"/>
        <v>11</v>
      </c>
      <c r="J1824" s="77">
        <f t="shared" si="260"/>
        <v>10</v>
      </c>
      <c r="K1824" s="80">
        <v>3</v>
      </c>
      <c r="L1824" s="91"/>
      <c r="M1824" s="58" t="str">
        <f t="shared" si="261"/>
        <v>Zipcar</v>
      </c>
    </row>
    <row r="1825" spans="1:13" s="23" customFormat="1" ht="15" customHeight="1">
      <c r="A1825" s="137">
        <v>40648</v>
      </c>
      <c r="B1825" s="73" t="s">
        <v>560</v>
      </c>
      <c r="C1825" s="160" t="s">
        <v>561</v>
      </c>
      <c r="D1825" s="138" t="s">
        <v>487</v>
      </c>
      <c r="E1825" s="78">
        <v>6</v>
      </c>
      <c r="F1825" s="77">
        <v>6</v>
      </c>
      <c r="G1825" s="77">
        <v>6.77</v>
      </c>
      <c r="H1825" s="91">
        <f t="shared" si="258"/>
        <v>0.12833333333333327</v>
      </c>
      <c r="I1825" s="77">
        <f t="shared" si="259"/>
        <v>0</v>
      </c>
      <c r="J1825" s="77">
        <f t="shared" si="260"/>
        <v>0.76999999999999957</v>
      </c>
      <c r="K1825" s="80">
        <v>1</v>
      </c>
      <c r="L1825" s="91"/>
      <c r="M1825" s="58" t="str">
        <f t="shared" si="261"/>
        <v>Ellie Mae</v>
      </c>
    </row>
    <row r="1826" spans="1:13" s="23" customFormat="1" ht="15" customHeight="1">
      <c r="A1826" s="137">
        <v>40648</v>
      </c>
      <c r="B1826" s="141" t="s">
        <v>562</v>
      </c>
      <c r="C1826" s="160" t="s">
        <v>563</v>
      </c>
      <c r="D1826" s="126" t="s">
        <v>564</v>
      </c>
      <c r="E1826" s="78">
        <v>10</v>
      </c>
      <c r="F1826" s="77">
        <v>9</v>
      </c>
      <c r="G1826" s="77">
        <v>8.25</v>
      </c>
      <c r="H1826" s="91">
        <f t="shared" si="258"/>
        <v>-0.17499999999999999</v>
      </c>
      <c r="I1826" s="77">
        <f t="shared" si="259"/>
        <v>-1</v>
      </c>
      <c r="J1826" s="77">
        <f t="shared" si="260"/>
        <v>-1.75</v>
      </c>
      <c r="K1826" s="80">
        <v>2</v>
      </c>
      <c r="L1826" s="91" t="s">
        <v>3006</v>
      </c>
      <c r="M1826" s="58" t="str">
        <f t="shared" si="261"/>
        <v>Sequans Communications S.A.</v>
      </c>
    </row>
    <row r="1827" spans="1:13" s="1" customFormat="1" ht="15" customHeight="1">
      <c r="A1827" s="137">
        <v>40648</v>
      </c>
      <c r="B1827" s="131" t="s">
        <v>565</v>
      </c>
      <c r="C1827" s="160" t="s">
        <v>566</v>
      </c>
      <c r="D1827" s="138" t="s">
        <v>4740</v>
      </c>
      <c r="E1827" s="78">
        <v>13</v>
      </c>
      <c r="F1827" s="77">
        <v>12</v>
      </c>
      <c r="G1827" s="77">
        <v>12.5</v>
      </c>
      <c r="H1827" s="91">
        <f t="shared" si="258"/>
        <v>-3.8461538461538464E-2</v>
      </c>
      <c r="I1827" s="77">
        <f t="shared" si="259"/>
        <v>-1</v>
      </c>
      <c r="J1827" s="77">
        <f t="shared" si="260"/>
        <v>-0.5</v>
      </c>
      <c r="K1827" s="80">
        <v>1</v>
      </c>
      <c r="L1827" s="91"/>
      <c r="M1827" s="58" t="str">
        <f t="shared" si="261"/>
        <v>STAG Industrial</v>
      </c>
    </row>
    <row r="1828" spans="1:13" s="1" customFormat="1" ht="15" customHeight="1">
      <c r="A1828" s="137">
        <v>40651</v>
      </c>
      <c r="B1828" s="141" t="s">
        <v>2724</v>
      </c>
      <c r="C1828" s="160" t="s">
        <v>2725</v>
      </c>
      <c r="D1828" s="126" t="s">
        <v>3083</v>
      </c>
      <c r="E1828" s="78">
        <v>10</v>
      </c>
      <c r="F1828" s="77">
        <v>10</v>
      </c>
      <c r="G1828" s="77">
        <v>9.9499999999999993</v>
      </c>
      <c r="H1828" s="91">
        <f t="shared" si="258"/>
        <v>-5.0000000000000712E-3</v>
      </c>
      <c r="I1828" s="77">
        <f t="shared" si="259"/>
        <v>0</v>
      </c>
      <c r="J1828" s="77">
        <f t="shared" si="260"/>
        <v>-5.0000000000000711E-2</v>
      </c>
      <c r="K1828" s="80">
        <v>1</v>
      </c>
      <c r="L1828" s="91"/>
      <c r="M1828" s="58" t="str">
        <f t="shared" si="261"/>
        <v>Global Cornerstone Holdings</v>
      </c>
    </row>
    <row r="1829" spans="1:13" s="1" customFormat="1" ht="15" customHeight="1">
      <c r="A1829" s="137">
        <v>40651</v>
      </c>
      <c r="B1829" s="141" t="s">
        <v>2726</v>
      </c>
      <c r="C1829" s="160" t="s">
        <v>2727</v>
      </c>
      <c r="D1829" s="126" t="s">
        <v>235</v>
      </c>
      <c r="E1829" s="78">
        <v>26.5</v>
      </c>
      <c r="F1829" s="77">
        <v>27.25</v>
      </c>
      <c r="G1829" s="77">
        <v>27.95</v>
      </c>
      <c r="H1829" s="91">
        <f t="shared" si="258"/>
        <v>5.4716981132075446E-2</v>
      </c>
      <c r="I1829" s="77">
        <f t="shared" si="259"/>
        <v>0.75</v>
      </c>
      <c r="J1829" s="77">
        <f t="shared" si="260"/>
        <v>1.4499999999999993</v>
      </c>
      <c r="K1829" s="80">
        <v>1</v>
      </c>
      <c r="L1829" s="91"/>
      <c r="M1829" s="58" t="str">
        <f t="shared" si="261"/>
        <v>Air Lease</v>
      </c>
    </row>
    <row r="1830" spans="1:13" s="1" customFormat="1" ht="15" customHeight="1">
      <c r="A1830" s="137">
        <v>40653</v>
      </c>
      <c r="B1830" s="141" t="s">
        <v>2964</v>
      </c>
      <c r="C1830" s="160" t="s">
        <v>2965</v>
      </c>
      <c r="D1830" s="73" t="s">
        <v>2966</v>
      </c>
      <c r="E1830" s="78">
        <v>16</v>
      </c>
      <c r="F1830" s="77">
        <v>18.25</v>
      </c>
      <c r="G1830" s="77">
        <v>19.899999999999999</v>
      </c>
      <c r="H1830" s="91">
        <f t="shared" si="258"/>
        <v>0.24374999999999991</v>
      </c>
      <c r="I1830" s="77">
        <f t="shared" si="259"/>
        <v>2.25</v>
      </c>
      <c r="J1830" s="77">
        <f t="shared" si="260"/>
        <v>3.8999999999999986</v>
      </c>
      <c r="K1830" s="80">
        <v>1</v>
      </c>
      <c r="L1830" s="91"/>
      <c r="M1830" s="58" t="str">
        <f t="shared" si="261"/>
        <v>Sagent Pharmaceuticals</v>
      </c>
    </row>
    <row r="1831" spans="1:13" s="1" customFormat="1" ht="15" customHeight="1">
      <c r="A1831" s="137">
        <v>40653</v>
      </c>
      <c r="B1831" s="141" t="s">
        <v>2967</v>
      </c>
      <c r="C1831" s="160" t="s">
        <v>2968</v>
      </c>
      <c r="D1831" s="126" t="s">
        <v>2969</v>
      </c>
      <c r="E1831" s="78">
        <v>21</v>
      </c>
      <c r="F1831" s="77">
        <v>23.25</v>
      </c>
      <c r="G1831" s="77">
        <v>23.5</v>
      </c>
      <c r="H1831" s="91">
        <f t="shared" si="258"/>
        <v>0.11904761904761904</v>
      </c>
      <c r="I1831" s="77">
        <f t="shared" si="259"/>
        <v>2.25</v>
      </c>
      <c r="J1831" s="77">
        <f t="shared" si="260"/>
        <v>2.5</v>
      </c>
      <c r="K1831" s="80">
        <v>1</v>
      </c>
      <c r="L1831" s="91"/>
      <c r="M1831" s="58" t="str">
        <f t="shared" si="261"/>
        <v>Tesoro Logistics LP</v>
      </c>
    </row>
    <row r="1832" spans="1:13" s="1" customFormat="1" ht="15" customHeight="1">
      <c r="A1832" s="137">
        <v>40654</v>
      </c>
      <c r="B1832" s="141" t="s">
        <v>3084</v>
      </c>
      <c r="C1832" s="160" t="s">
        <v>3085</v>
      </c>
      <c r="D1832" s="126" t="s">
        <v>3086</v>
      </c>
      <c r="E1832" s="78">
        <v>15</v>
      </c>
      <c r="F1832" s="77">
        <v>20.260000000000002</v>
      </c>
      <c r="G1832" s="77">
        <v>18.8</v>
      </c>
      <c r="H1832" s="91">
        <f t="shared" si="258"/>
        <v>0.25333333333333335</v>
      </c>
      <c r="I1832" s="77">
        <f t="shared" si="259"/>
        <v>5.2600000000000016</v>
      </c>
      <c r="J1832" s="77">
        <f t="shared" si="260"/>
        <v>3.8000000000000007</v>
      </c>
      <c r="K1832" s="80">
        <v>3</v>
      </c>
      <c r="L1832" s="91"/>
      <c r="M1832" s="58" t="str">
        <f t="shared" si="261"/>
        <v>21Vianet Group</v>
      </c>
    </row>
    <row r="1833" spans="1:13" s="1" customFormat="1" ht="15" customHeight="1">
      <c r="A1833" s="137">
        <v>40654</v>
      </c>
      <c r="B1833" s="141" t="s">
        <v>3087</v>
      </c>
      <c r="C1833" s="160" t="s">
        <v>3088</v>
      </c>
      <c r="D1833" s="126" t="s">
        <v>3280</v>
      </c>
      <c r="E1833" s="78">
        <v>12</v>
      </c>
      <c r="F1833" s="77">
        <v>16</v>
      </c>
      <c r="G1833" s="77">
        <v>15.4</v>
      </c>
      <c r="H1833" s="91">
        <f t="shared" si="258"/>
        <v>0.28333333333333338</v>
      </c>
      <c r="I1833" s="77">
        <f t="shared" si="259"/>
        <v>4</v>
      </c>
      <c r="J1833" s="77">
        <f t="shared" si="260"/>
        <v>3.4000000000000004</v>
      </c>
      <c r="K1833" s="80">
        <v>2</v>
      </c>
      <c r="L1833" s="91"/>
      <c r="M1833" s="58" t="str">
        <f t="shared" si="261"/>
        <v>Responsys</v>
      </c>
    </row>
    <row r="1834" spans="1:13" s="1" customFormat="1" ht="15" customHeight="1">
      <c r="A1834" s="137">
        <v>40667</v>
      </c>
      <c r="B1834" s="141" t="s">
        <v>2112</v>
      </c>
      <c r="C1834" s="160" t="s">
        <v>2113</v>
      </c>
      <c r="D1834" s="126" t="s">
        <v>3604</v>
      </c>
      <c r="E1834" s="78">
        <v>13.5</v>
      </c>
      <c r="F1834" s="77">
        <v>12.5</v>
      </c>
      <c r="G1834" s="77">
        <v>12.1</v>
      </c>
      <c r="H1834" s="91">
        <f t="shared" si="258"/>
        <v>-0.10370370370370373</v>
      </c>
      <c r="I1834" s="77">
        <f t="shared" si="259"/>
        <v>-1</v>
      </c>
      <c r="J1834" s="77">
        <f t="shared" si="260"/>
        <v>-1.4000000000000004</v>
      </c>
      <c r="K1834" s="80">
        <v>3</v>
      </c>
      <c r="L1834" s="91" t="s">
        <v>3006</v>
      </c>
      <c r="M1834" s="58" t="str">
        <f t="shared" si="261"/>
        <v>Boingo Wireless</v>
      </c>
    </row>
    <row r="1835" spans="1:13" s="1" customFormat="1" ht="15" customHeight="1">
      <c r="A1835" s="137">
        <v>40667</v>
      </c>
      <c r="B1835" s="141" t="s">
        <v>2114</v>
      </c>
      <c r="C1835" s="160" t="s">
        <v>2115</v>
      </c>
      <c r="D1835" s="126" t="s">
        <v>2116</v>
      </c>
      <c r="E1835" s="78">
        <v>14</v>
      </c>
      <c r="F1835" s="77">
        <v>19.5</v>
      </c>
      <c r="G1835" s="77">
        <v>18.010000000000002</v>
      </c>
      <c r="H1835" s="91">
        <f t="shared" si="258"/>
        <v>0.28642857142857153</v>
      </c>
      <c r="I1835" s="77">
        <f t="shared" si="259"/>
        <v>5.5</v>
      </c>
      <c r="J1835" s="77">
        <f t="shared" si="260"/>
        <v>4.0100000000000016</v>
      </c>
      <c r="K1835" s="80">
        <v>3</v>
      </c>
      <c r="L1835" s="91"/>
      <c r="M1835" s="58" t="str">
        <f t="shared" si="261"/>
        <v>Renren</v>
      </c>
    </row>
    <row r="1836" spans="1:13" s="1" customFormat="1" ht="15" customHeight="1">
      <c r="A1836" s="137">
        <v>40667</v>
      </c>
      <c r="B1836" s="131" t="s">
        <v>2117</v>
      </c>
      <c r="C1836" s="160" t="s">
        <v>2118</v>
      </c>
      <c r="D1836" s="138" t="s">
        <v>2802</v>
      </c>
      <c r="E1836" s="78">
        <v>19</v>
      </c>
      <c r="F1836" s="77">
        <v>24.1</v>
      </c>
      <c r="G1836" s="77">
        <v>23.88</v>
      </c>
      <c r="H1836" s="91">
        <f t="shared" si="258"/>
        <v>0.25684210526315782</v>
      </c>
      <c r="I1836" s="77">
        <f t="shared" si="259"/>
        <v>5.1000000000000014</v>
      </c>
      <c r="J1836" s="77">
        <f t="shared" si="260"/>
        <v>4.879999999999999</v>
      </c>
      <c r="K1836" s="80">
        <v>3</v>
      </c>
      <c r="L1836" s="91"/>
      <c r="M1836" s="58" t="str">
        <f t="shared" si="261"/>
        <v>RPX Corporation</v>
      </c>
    </row>
    <row r="1837" spans="1:13" s="1" customFormat="1" ht="15" customHeight="1">
      <c r="A1837" s="137">
        <v>40668</v>
      </c>
      <c r="B1837" s="141" t="s">
        <v>3734</v>
      </c>
      <c r="C1837" s="160" t="s">
        <v>3735</v>
      </c>
      <c r="D1837" s="126" t="s">
        <v>2223</v>
      </c>
      <c r="E1837" s="78">
        <v>11.5</v>
      </c>
      <c r="F1837" s="77">
        <v>11.5</v>
      </c>
      <c r="G1837" s="77">
        <v>9.3000000000000007</v>
      </c>
      <c r="H1837" s="91">
        <f t="shared" si="258"/>
        <v>-0.19130434782608691</v>
      </c>
      <c r="I1837" s="77">
        <f t="shared" si="259"/>
        <v>0</v>
      </c>
      <c r="J1837" s="77">
        <f t="shared" si="260"/>
        <v>-2.1999999999999993</v>
      </c>
      <c r="K1837" s="80">
        <v>2</v>
      </c>
      <c r="L1837" s="91" t="s">
        <v>3006</v>
      </c>
      <c r="M1837" s="58" t="str">
        <f t="shared" si="261"/>
        <v>NetQin Mobile</v>
      </c>
    </row>
    <row r="1838" spans="1:13" s="1" customFormat="1" ht="15" customHeight="1">
      <c r="A1838" s="137">
        <v>40668</v>
      </c>
      <c r="B1838" s="131" t="s">
        <v>3941</v>
      </c>
      <c r="C1838" s="160" t="s">
        <v>3942</v>
      </c>
      <c r="D1838" s="138" t="s">
        <v>3727</v>
      </c>
      <c r="E1838" s="78">
        <v>5</v>
      </c>
      <c r="F1838" s="77">
        <v>5.05</v>
      </c>
      <c r="G1838" s="77">
        <v>5</v>
      </c>
      <c r="H1838" s="91">
        <f t="shared" si="258"/>
        <v>0</v>
      </c>
      <c r="I1838" s="77">
        <f t="shared" si="259"/>
        <v>4.9999999999999822E-2</v>
      </c>
      <c r="J1838" s="77">
        <f t="shared" si="260"/>
        <v>0</v>
      </c>
      <c r="K1838" s="80">
        <v>1</v>
      </c>
      <c r="L1838" s="91"/>
      <c r="M1838" s="58" t="str">
        <f t="shared" si="261"/>
        <v>SMG Indium Resources</v>
      </c>
    </row>
    <row r="1839" spans="1:13" s="1" customFormat="1" ht="15" customHeight="1">
      <c r="A1839" s="137">
        <v>40668</v>
      </c>
      <c r="B1839" s="131" t="s">
        <v>3728</v>
      </c>
      <c r="C1839" s="160" t="s">
        <v>3729</v>
      </c>
      <c r="D1839" s="138" t="s">
        <v>3730</v>
      </c>
      <c r="E1839" s="78">
        <v>12</v>
      </c>
      <c r="F1839" s="77">
        <v>12.05</v>
      </c>
      <c r="G1839" s="77">
        <v>12.28</v>
      </c>
      <c r="H1839" s="91">
        <f t="shared" si="258"/>
        <v>2.3333333333333279E-2</v>
      </c>
      <c r="I1839" s="77">
        <f t="shared" si="259"/>
        <v>5.0000000000000711E-2</v>
      </c>
      <c r="J1839" s="77">
        <f t="shared" si="260"/>
        <v>0.27999999999999936</v>
      </c>
      <c r="K1839" s="80">
        <v>1</v>
      </c>
      <c r="L1839" s="91"/>
      <c r="M1839" s="58" t="str">
        <f t="shared" si="261"/>
        <v>Thermon Group Holdings</v>
      </c>
    </row>
    <row r="1840" spans="1:13" s="1" customFormat="1" ht="15" customHeight="1">
      <c r="A1840" s="137">
        <v>40668</v>
      </c>
      <c r="B1840" s="141" t="s">
        <v>3731</v>
      </c>
      <c r="C1840" s="160" t="s">
        <v>3732</v>
      </c>
      <c r="D1840" s="126" t="s">
        <v>3733</v>
      </c>
      <c r="E1840" s="78">
        <v>21</v>
      </c>
      <c r="F1840" s="77">
        <v>22.26</v>
      </c>
      <c r="G1840" s="77">
        <v>21</v>
      </c>
      <c r="H1840" s="91">
        <f t="shared" si="258"/>
        <v>0</v>
      </c>
      <c r="I1840" s="77">
        <f t="shared" si="259"/>
        <v>1.2600000000000016</v>
      </c>
      <c r="J1840" s="77">
        <f t="shared" si="260"/>
        <v>0</v>
      </c>
      <c r="K1840" s="80">
        <v>2</v>
      </c>
      <c r="L1840" s="91"/>
      <c r="M1840" s="58" t="str">
        <f t="shared" si="261"/>
        <v>VOC Energy Trust</v>
      </c>
    </row>
    <row r="1841" spans="1:13" s="1" customFormat="1" ht="15" customHeight="1">
      <c r="A1841" s="137">
        <v>40673</v>
      </c>
      <c r="B1841" s="131" t="s">
        <v>3271</v>
      </c>
      <c r="C1841" s="160" t="s">
        <v>3272</v>
      </c>
      <c r="D1841" s="138" t="s">
        <v>3273</v>
      </c>
      <c r="E1841" s="78">
        <v>6</v>
      </c>
      <c r="F1841" s="77">
        <v>6</v>
      </c>
      <c r="G1841" s="77">
        <v>6</v>
      </c>
      <c r="H1841" s="91">
        <f>(G1841-E1841)/E1841</f>
        <v>0</v>
      </c>
      <c r="I1841" s="77">
        <f>(F1841-E1841)</f>
        <v>0</v>
      </c>
      <c r="J1841" s="77">
        <f>G1841-E1841</f>
        <v>0</v>
      </c>
      <c r="K1841" s="80">
        <v>1</v>
      </c>
      <c r="L1841" s="91"/>
      <c r="M1841" s="58" t="str">
        <f t="shared" si="261"/>
        <v>Universal Business Payment Solutions Acquisition</v>
      </c>
    </row>
    <row r="1842" spans="1:13" s="1" customFormat="1" ht="15" customHeight="1">
      <c r="A1842" s="137">
        <v>40674</v>
      </c>
      <c r="B1842" s="131" t="s">
        <v>5086</v>
      </c>
      <c r="C1842" s="160" t="s">
        <v>5087</v>
      </c>
      <c r="D1842" s="138" t="s">
        <v>1979</v>
      </c>
      <c r="E1842" s="78">
        <v>10</v>
      </c>
      <c r="F1842" s="77">
        <v>10</v>
      </c>
      <c r="G1842" s="77">
        <v>7.85</v>
      </c>
      <c r="H1842" s="91">
        <f t="shared" ref="H1842:H1868" si="262">(G1842-E1842)/E1842</f>
        <v>-0.21500000000000002</v>
      </c>
      <c r="I1842" s="77">
        <f t="shared" ref="I1842:I1868" si="263">(F1842-E1842)</f>
        <v>0</v>
      </c>
      <c r="J1842" s="77">
        <f t="shared" ref="J1842:J1868" si="264">G1842-E1842</f>
        <v>-2.1500000000000004</v>
      </c>
      <c r="K1842" s="80">
        <v>1</v>
      </c>
      <c r="L1842" s="186"/>
      <c r="M1842" s="58" t="str">
        <f t="shared" si="261"/>
        <v>FriendFinder Network</v>
      </c>
    </row>
    <row r="1843" spans="1:13" s="1" customFormat="1" ht="15" customHeight="1">
      <c r="A1843" s="137">
        <v>40674</v>
      </c>
      <c r="B1843" s="141" t="s">
        <v>1980</v>
      </c>
      <c r="C1843" s="160" t="s">
        <v>1981</v>
      </c>
      <c r="D1843" s="126" t="s">
        <v>1982</v>
      </c>
      <c r="E1843" s="78">
        <v>11</v>
      </c>
      <c r="F1843" s="77">
        <v>11</v>
      </c>
      <c r="G1843" s="77">
        <v>10.52</v>
      </c>
      <c r="H1843" s="91">
        <f t="shared" si="262"/>
        <v>-4.3636363636363674E-2</v>
      </c>
      <c r="I1843" s="77">
        <f t="shared" si="263"/>
        <v>0</v>
      </c>
      <c r="J1843" s="77">
        <f t="shared" si="264"/>
        <v>-0.48000000000000043</v>
      </c>
      <c r="K1843" s="80">
        <v>2</v>
      </c>
      <c r="L1843" s="91" t="s">
        <v>3006</v>
      </c>
      <c r="M1843" s="58" t="str">
        <f t="shared" si="261"/>
        <v>Jiayuan.com International</v>
      </c>
    </row>
    <row r="1844" spans="1:13" s="1" customFormat="1" ht="15" customHeight="1">
      <c r="A1844" s="137">
        <v>40674</v>
      </c>
      <c r="B1844" s="141" t="s">
        <v>1983</v>
      </c>
      <c r="C1844" s="160" t="s">
        <v>1984</v>
      </c>
      <c r="D1844" s="126" t="s">
        <v>1985</v>
      </c>
      <c r="E1844" s="78">
        <v>18</v>
      </c>
      <c r="F1844" s="77">
        <v>19.5</v>
      </c>
      <c r="G1844" s="77">
        <v>18.239999999999998</v>
      </c>
      <c r="H1844" s="91">
        <f t="shared" si="262"/>
        <v>1.3333333333333246E-2</v>
      </c>
      <c r="I1844" s="77">
        <f t="shared" si="263"/>
        <v>1.5</v>
      </c>
      <c r="J1844" s="77">
        <f t="shared" si="264"/>
        <v>0.23999999999999844</v>
      </c>
      <c r="K1844" s="80">
        <v>2</v>
      </c>
      <c r="L1844" s="187"/>
      <c r="M1844" s="58" t="str">
        <f t="shared" si="261"/>
        <v>Kosmos Energy</v>
      </c>
    </row>
    <row r="1845" spans="1:13" s="1" customFormat="1" ht="15" customHeight="1">
      <c r="A1845" s="137">
        <v>40674</v>
      </c>
      <c r="B1845" s="131" t="s">
        <v>1986</v>
      </c>
      <c r="C1845" s="160" t="s">
        <v>1987</v>
      </c>
      <c r="D1845" s="138" t="s">
        <v>4187</v>
      </c>
      <c r="E1845" s="78">
        <v>18</v>
      </c>
      <c r="F1845" s="77">
        <v>17.25</v>
      </c>
      <c r="G1845" s="77">
        <v>17.68</v>
      </c>
      <c r="H1845" s="91">
        <f t="shared" si="262"/>
        <v>-1.7777777777777795E-2</v>
      </c>
      <c r="I1845" s="77">
        <f t="shared" si="263"/>
        <v>-0.75</v>
      </c>
      <c r="J1845" s="77">
        <f t="shared" si="264"/>
        <v>-0.32000000000000028</v>
      </c>
      <c r="K1845" s="80">
        <v>1</v>
      </c>
      <c r="L1845" s="186"/>
      <c r="M1845" s="58" t="str">
        <f t="shared" si="261"/>
        <v>RLJ Lodging Trust</v>
      </c>
    </row>
    <row r="1846" spans="1:13" s="1" customFormat="1" ht="15" customHeight="1">
      <c r="A1846" s="137">
        <v>40675</v>
      </c>
      <c r="B1846" s="141" t="s">
        <v>4188</v>
      </c>
      <c r="C1846" s="160" t="s">
        <v>4189</v>
      </c>
      <c r="D1846" s="126" t="s">
        <v>2307</v>
      </c>
      <c r="E1846" s="78">
        <v>6</v>
      </c>
      <c r="F1846" s="77">
        <v>6</v>
      </c>
      <c r="G1846" s="77">
        <v>5.85</v>
      </c>
      <c r="H1846" s="91">
        <f t="shared" si="262"/>
        <v>-2.500000000000006E-2</v>
      </c>
      <c r="I1846" s="77">
        <f t="shared" si="263"/>
        <v>0</v>
      </c>
      <c r="J1846" s="77">
        <f t="shared" si="264"/>
        <v>-0.15000000000000036</v>
      </c>
      <c r="K1846" s="80">
        <v>1</v>
      </c>
      <c r="L1846" s="186"/>
      <c r="M1846" s="58" t="str">
        <f t="shared" si="261"/>
        <v>China Zenix Auto International</v>
      </c>
    </row>
    <row r="1847" spans="1:13" s="1" customFormat="1" ht="15" customHeight="1">
      <c r="A1847" s="137">
        <v>40675</v>
      </c>
      <c r="B1847" s="141" t="s">
        <v>4190</v>
      </c>
      <c r="C1847" s="303" t="s">
        <v>4191</v>
      </c>
      <c r="D1847" s="126" t="s">
        <v>4192</v>
      </c>
      <c r="E1847" s="78">
        <v>21</v>
      </c>
      <c r="F1847" s="77">
        <v>21</v>
      </c>
      <c r="G1847" s="77">
        <v>20.98</v>
      </c>
      <c r="H1847" s="91">
        <f t="shared" si="262"/>
        <v>-9.5238095238093211E-4</v>
      </c>
      <c r="I1847" s="77">
        <f t="shared" si="263"/>
        <v>0</v>
      </c>
      <c r="J1847" s="77">
        <f t="shared" si="264"/>
        <v>-1.9999999999999574E-2</v>
      </c>
      <c r="K1847" s="80">
        <v>1</v>
      </c>
      <c r="L1847" s="91"/>
      <c r="M1847" s="58" t="str">
        <f t="shared" si="261"/>
        <v>NGL Energy Partners LP</v>
      </c>
    </row>
    <row r="1848" spans="1:13" s="1" customFormat="1" ht="15" customHeight="1">
      <c r="A1848" s="137">
        <v>40675</v>
      </c>
      <c r="B1848" s="141" t="s">
        <v>979</v>
      </c>
      <c r="C1848" s="160" t="s">
        <v>980</v>
      </c>
      <c r="D1848" s="126" t="s">
        <v>981</v>
      </c>
      <c r="E1848" s="78">
        <v>11</v>
      </c>
      <c r="F1848" s="77">
        <v>11.1</v>
      </c>
      <c r="G1848" s="77">
        <v>14.75</v>
      </c>
      <c r="H1848" s="91">
        <f t="shared" si="262"/>
        <v>0.34090909090909088</v>
      </c>
      <c r="I1848" s="77">
        <f t="shared" si="263"/>
        <v>9.9999999999999645E-2</v>
      </c>
      <c r="J1848" s="77">
        <f t="shared" si="264"/>
        <v>3.75</v>
      </c>
      <c r="K1848" s="80">
        <v>1</v>
      </c>
      <c r="L1848" s="91"/>
      <c r="M1848" s="58" t="str">
        <f t="shared" si="261"/>
        <v>Phoenix New Media</v>
      </c>
    </row>
    <row r="1849" spans="1:13" s="1" customFormat="1" ht="15" customHeight="1">
      <c r="A1849" s="137">
        <v>40676</v>
      </c>
      <c r="B1849" s="141" t="s">
        <v>283</v>
      </c>
      <c r="C1849" s="160" t="s">
        <v>284</v>
      </c>
      <c r="D1849" s="126" t="s">
        <v>4335</v>
      </c>
      <c r="E1849" s="78">
        <v>10</v>
      </c>
      <c r="F1849" s="77">
        <v>10</v>
      </c>
      <c r="G1849" s="77">
        <v>10.199999999999999</v>
      </c>
      <c r="H1849" s="91">
        <f t="shared" si="262"/>
        <v>1.9999999999999928E-2</v>
      </c>
      <c r="I1849" s="77">
        <f t="shared" si="263"/>
        <v>0</v>
      </c>
      <c r="J1849" s="77">
        <f t="shared" si="264"/>
        <v>0.19999999999999929</v>
      </c>
      <c r="K1849" s="80">
        <v>1</v>
      </c>
      <c r="L1849" s="91"/>
      <c r="M1849" s="58" t="str">
        <f t="shared" si="261"/>
        <v>Global Eagle Acquisition</v>
      </c>
    </row>
    <row r="1850" spans="1:13" s="1" customFormat="1" ht="15" customHeight="1">
      <c r="A1850" s="137">
        <v>40682</v>
      </c>
      <c r="B1850" s="131" t="s">
        <v>2494</v>
      </c>
      <c r="C1850" s="160" t="s">
        <v>2495</v>
      </c>
      <c r="D1850" s="138" t="s">
        <v>2496</v>
      </c>
      <c r="E1850" s="78">
        <v>45</v>
      </c>
      <c r="F1850" s="77">
        <v>83</v>
      </c>
      <c r="G1850" s="77">
        <v>94.25</v>
      </c>
      <c r="H1850" s="91">
        <f t="shared" si="262"/>
        <v>1.0944444444444446</v>
      </c>
      <c r="I1850" s="77">
        <f t="shared" si="263"/>
        <v>38</v>
      </c>
      <c r="J1850" s="77">
        <f t="shared" si="264"/>
        <v>49.25</v>
      </c>
      <c r="K1850" s="80">
        <v>3</v>
      </c>
      <c r="L1850" s="91"/>
      <c r="M1850" s="58" t="str">
        <f t="shared" si="261"/>
        <v>LinkedIn</v>
      </c>
    </row>
    <row r="1851" spans="1:13" s="1" customFormat="1" ht="15" customHeight="1">
      <c r="A1851" s="137">
        <v>40687</v>
      </c>
      <c r="B1851" s="141" t="s">
        <v>768</v>
      </c>
      <c r="C1851" s="160" t="s">
        <v>769</v>
      </c>
      <c r="D1851" s="126" t="s">
        <v>770</v>
      </c>
      <c r="E1851" s="78">
        <v>25</v>
      </c>
      <c r="F1851" s="77">
        <v>35</v>
      </c>
      <c r="G1851" s="77">
        <v>38.840000000000003</v>
      </c>
      <c r="H1851" s="91">
        <f t="shared" si="262"/>
        <v>0.55360000000000009</v>
      </c>
      <c r="I1851" s="77">
        <f t="shared" si="263"/>
        <v>10</v>
      </c>
      <c r="J1851" s="77">
        <f t="shared" si="264"/>
        <v>13.840000000000003</v>
      </c>
      <c r="K1851" s="80">
        <v>3</v>
      </c>
      <c r="L1851" s="91"/>
      <c r="M1851" s="58" t="str">
        <f t="shared" si="261"/>
        <v>Yandex N.V.</v>
      </c>
    </row>
    <row r="1852" spans="1:13" s="1" customFormat="1" ht="15" customHeight="1">
      <c r="A1852" s="137">
        <v>40687</v>
      </c>
      <c r="B1852" s="141" t="s">
        <v>771</v>
      </c>
      <c r="C1852" s="160" t="s">
        <v>772</v>
      </c>
      <c r="D1852" s="126" t="s">
        <v>1982</v>
      </c>
      <c r="E1852" s="78">
        <v>15</v>
      </c>
      <c r="F1852" s="77">
        <v>15</v>
      </c>
      <c r="G1852" s="77">
        <v>15.9</v>
      </c>
      <c r="H1852" s="91">
        <f t="shared" si="262"/>
        <v>6.0000000000000026E-2</v>
      </c>
      <c r="I1852" s="77">
        <f t="shared" si="263"/>
        <v>0</v>
      </c>
      <c r="J1852" s="77">
        <f t="shared" si="264"/>
        <v>0.90000000000000036</v>
      </c>
      <c r="K1852" s="80">
        <v>2</v>
      </c>
      <c r="L1852" s="91"/>
      <c r="M1852" s="58" t="str">
        <f t="shared" si="261"/>
        <v>Active Network (The)</v>
      </c>
    </row>
    <row r="1853" spans="1:13" s="1" customFormat="1" ht="15" customHeight="1">
      <c r="A1853" s="137">
        <v>40689</v>
      </c>
      <c r="B1853" s="131" t="s">
        <v>773</v>
      </c>
      <c r="C1853" s="160" t="s">
        <v>4474</v>
      </c>
      <c r="D1853" s="138" t="s">
        <v>774</v>
      </c>
      <c r="E1853" s="78">
        <v>18</v>
      </c>
      <c r="F1853" s="77">
        <v>19</v>
      </c>
      <c r="G1853" s="77">
        <v>18.329999999999998</v>
      </c>
      <c r="H1853" s="91">
        <f t="shared" si="262"/>
        <v>1.833333333333324E-2</v>
      </c>
      <c r="I1853" s="77">
        <f t="shared" si="263"/>
        <v>1</v>
      </c>
      <c r="J1853" s="77">
        <f t="shared" si="264"/>
        <v>0.32999999999999829</v>
      </c>
      <c r="K1853" s="80">
        <v>1</v>
      </c>
      <c r="L1853" s="91"/>
      <c r="M1853" s="58" t="str">
        <f t="shared" si="261"/>
        <v>Freescale Semiconductor Holdings I, Ltd</v>
      </c>
    </row>
    <row r="1854" spans="1:13" s="1" customFormat="1" ht="15" customHeight="1">
      <c r="A1854" s="137">
        <v>40689</v>
      </c>
      <c r="B1854" s="141" t="s">
        <v>775</v>
      </c>
      <c r="C1854" s="160" t="s">
        <v>776</v>
      </c>
      <c r="D1854" s="138" t="s">
        <v>777</v>
      </c>
      <c r="E1854" s="78">
        <v>13</v>
      </c>
      <c r="F1854" s="77">
        <v>12.45</v>
      </c>
      <c r="G1854" s="77">
        <v>11.55</v>
      </c>
      <c r="H1854" s="91">
        <f t="shared" si="262"/>
        <v>-0.11153846153846149</v>
      </c>
      <c r="I1854" s="77">
        <f t="shared" si="263"/>
        <v>-0.55000000000000071</v>
      </c>
      <c r="J1854" s="77">
        <f t="shared" si="264"/>
        <v>-1.4499999999999993</v>
      </c>
      <c r="K1854" s="80">
        <v>1</v>
      </c>
      <c r="L1854" s="91"/>
      <c r="M1854" s="58" t="str">
        <f t="shared" si="261"/>
        <v>Lone Pine Resources</v>
      </c>
    </row>
    <row r="1855" spans="1:13" s="1" customFormat="1" ht="15" customHeight="1">
      <c r="A1855" s="137">
        <v>40689</v>
      </c>
      <c r="B1855" s="131" t="s">
        <v>778</v>
      </c>
      <c r="C1855" s="160" t="s">
        <v>779</v>
      </c>
      <c r="D1855" s="138" t="s">
        <v>780</v>
      </c>
      <c r="E1855" s="78">
        <v>12</v>
      </c>
      <c r="F1855" s="77">
        <v>11.35</v>
      </c>
      <c r="G1855" s="77">
        <v>12.11</v>
      </c>
      <c r="H1855" s="91">
        <f t="shared" si="262"/>
        <v>9.1666666666666199E-3</v>
      </c>
      <c r="I1855" s="77">
        <f t="shared" si="263"/>
        <v>-0.65000000000000036</v>
      </c>
      <c r="J1855" s="77">
        <f t="shared" si="264"/>
        <v>0.10999999999999943</v>
      </c>
      <c r="K1855" s="80">
        <v>1</v>
      </c>
      <c r="L1855" s="91"/>
      <c r="M1855" s="58" t="str">
        <f t="shared" si="261"/>
        <v>Spirit Airlines</v>
      </c>
    </row>
    <row r="1856" spans="1:13" s="1" customFormat="1" ht="15" customHeight="1">
      <c r="A1856" s="137">
        <v>40689</v>
      </c>
      <c r="B1856" s="141" t="s">
        <v>2989</v>
      </c>
      <c r="C1856" s="160" t="s">
        <v>2990</v>
      </c>
      <c r="D1856" s="126" t="s">
        <v>2991</v>
      </c>
      <c r="E1856" s="78">
        <v>18</v>
      </c>
      <c r="F1856" s="77">
        <v>19.600000000000001</v>
      </c>
      <c r="G1856" s="77">
        <v>20.71</v>
      </c>
      <c r="H1856" s="91">
        <f t="shared" si="262"/>
        <v>0.15055555555555561</v>
      </c>
      <c r="I1856" s="77">
        <f t="shared" si="263"/>
        <v>1.6000000000000014</v>
      </c>
      <c r="J1856" s="77">
        <f t="shared" si="264"/>
        <v>2.7100000000000009</v>
      </c>
      <c r="K1856" s="80">
        <v>2</v>
      </c>
      <c r="L1856" s="91"/>
      <c r="M1856" s="58" t="str">
        <f t="shared" si="261"/>
        <v>Solazyme</v>
      </c>
    </row>
    <row r="1857" spans="1:13" s="1" customFormat="1" ht="15" customHeight="1">
      <c r="A1857" s="137">
        <v>40694</v>
      </c>
      <c r="B1857" s="73" t="s">
        <v>1526</v>
      </c>
      <c r="C1857" s="160" t="s">
        <v>1527</v>
      </c>
      <c r="D1857" s="138" t="s">
        <v>2329</v>
      </c>
      <c r="E1857" s="78">
        <v>10</v>
      </c>
      <c r="F1857" s="77">
        <v>10.02</v>
      </c>
      <c r="G1857" s="77">
        <v>10.029999999999999</v>
      </c>
      <c r="H1857" s="91">
        <f t="shared" si="262"/>
        <v>2.9999999999999359E-3</v>
      </c>
      <c r="I1857" s="77">
        <f t="shared" si="263"/>
        <v>1.9999999999999574E-2</v>
      </c>
      <c r="J1857" s="77">
        <f t="shared" si="264"/>
        <v>2.9999999999999361E-2</v>
      </c>
      <c r="K1857" s="80">
        <v>1</v>
      </c>
      <c r="L1857" s="91"/>
      <c r="M1857" s="58" t="str">
        <f t="shared" si="261"/>
        <v>China Growth Equity Investment</v>
      </c>
    </row>
    <row r="1858" spans="1:13" s="1" customFormat="1" ht="15" customHeight="1">
      <c r="A1858" s="137">
        <v>40703</v>
      </c>
      <c r="B1858" s="141" t="s">
        <v>4483</v>
      </c>
      <c r="C1858" s="160" t="s">
        <v>4484</v>
      </c>
      <c r="D1858" s="126" t="s">
        <v>4485</v>
      </c>
      <c r="E1858" s="78">
        <v>19</v>
      </c>
      <c r="F1858" s="77">
        <v>25</v>
      </c>
      <c r="G1858" s="77">
        <v>22.5</v>
      </c>
      <c r="H1858" s="91">
        <f t="shared" si="262"/>
        <v>0.18421052631578946</v>
      </c>
      <c r="I1858" s="77">
        <f t="shared" si="263"/>
        <v>6</v>
      </c>
      <c r="J1858" s="77">
        <f t="shared" si="264"/>
        <v>3.5</v>
      </c>
      <c r="K1858" s="80">
        <v>1</v>
      </c>
      <c r="L1858" s="91"/>
      <c r="M1858" s="58" t="str">
        <f t="shared" si="261"/>
        <v>Fusion-io</v>
      </c>
    </row>
    <row r="1859" spans="1:13" s="1" customFormat="1" ht="15" customHeight="1">
      <c r="A1859" s="137">
        <v>40703</v>
      </c>
      <c r="B1859" s="141" t="s">
        <v>3491</v>
      </c>
      <c r="C1859" s="160" t="s">
        <v>3492</v>
      </c>
      <c r="D1859" s="126" t="s">
        <v>3604</v>
      </c>
      <c r="E1859" s="78">
        <v>9</v>
      </c>
      <c r="F1859" s="77">
        <v>8.49</v>
      </c>
      <c r="G1859" s="77">
        <v>8.23</v>
      </c>
      <c r="H1859" s="91">
        <f t="shared" si="262"/>
        <v>-8.555555555555551E-2</v>
      </c>
      <c r="I1859" s="77">
        <f t="shared" si="263"/>
        <v>-0.50999999999999979</v>
      </c>
      <c r="J1859" s="77">
        <f t="shared" si="264"/>
        <v>-0.76999999999999957</v>
      </c>
      <c r="K1859" s="80">
        <v>1</v>
      </c>
      <c r="L1859" s="91"/>
      <c r="M1859" s="58" t="str">
        <f t="shared" ref="M1859:M1922" si="265">TRIM(B1859)</f>
        <v>Taomee Holdings</v>
      </c>
    </row>
    <row r="1860" spans="1:13" s="1" customFormat="1" ht="15" customHeight="1">
      <c r="A1860" s="137">
        <v>40709</v>
      </c>
      <c r="B1860" s="73" t="s">
        <v>2213</v>
      </c>
      <c r="C1860" s="160" t="s">
        <v>2214</v>
      </c>
      <c r="D1860" s="138" t="s">
        <v>2215</v>
      </c>
      <c r="E1860" s="78">
        <v>20</v>
      </c>
      <c r="F1860" s="77">
        <v>20</v>
      </c>
      <c r="G1860" s="77">
        <v>19</v>
      </c>
      <c r="H1860" s="91">
        <f t="shared" si="262"/>
        <v>-0.05</v>
      </c>
      <c r="I1860" s="77">
        <f t="shared" si="263"/>
        <v>0</v>
      </c>
      <c r="J1860" s="77">
        <f t="shared" si="264"/>
        <v>-1</v>
      </c>
      <c r="K1860" s="80">
        <v>2</v>
      </c>
      <c r="L1860" s="91" t="s">
        <v>3006</v>
      </c>
      <c r="M1860" s="58" t="str">
        <f t="shared" si="265"/>
        <v>Compressco Partners L.P.</v>
      </c>
    </row>
    <row r="1861" spans="1:13" s="1" customFormat="1" ht="15" customHeight="1">
      <c r="A1861" s="137">
        <v>40709</v>
      </c>
      <c r="B1861" s="73" t="s">
        <v>2216</v>
      </c>
      <c r="C1861" s="160" t="s">
        <v>2217</v>
      </c>
      <c r="D1861" s="126" t="s">
        <v>2218</v>
      </c>
      <c r="E1861" s="78">
        <v>16</v>
      </c>
      <c r="F1861" s="77">
        <v>20</v>
      </c>
      <c r="G1861" s="77">
        <v>17.420000000000002</v>
      </c>
      <c r="H1861" s="91">
        <f t="shared" si="262"/>
        <v>8.8750000000000107E-2</v>
      </c>
      <c r="I1861" s="77">
        <f t="shared" si="263"/>
        <v>4</v>
      </c>
      <c r="J1861" s="77">
        <f t="shared" si="264"/>
        <v>1.4200000000000017</v>
      </c>
      <c r="K1861" s="80">
        <v>3</v>
      </c>
      <c r="L1861" s="91"/>
      <c r="M1861" s="58" t="str">
        <f t="shared" si="265"/>
        <v>Pandora Media</v>
      </c>
    </row>
    <row r="1862" spans="1:13" s="1" customFormat="1" ht="15" customHeight="1">
      <c r="A1862" s="137">
        <v>40710</v>
      </c>
      <c r="B1862" s="141" t="s">
        <v>3993</v>
      </c>
      <c r="C1862" s="160" t="s">
        <v>3994</v>
      </c>
      <c r="D1862" s="206" t="s">
        <v>3995</v>
      </c>
      <c r="E1862" s="78">
        <v>10</v>
      </c>
      <c r="F1862" s="77">
        <v>9.9499999999999993</v>
      </c>
      <c r="G1862" s="77">
        <v>10</v>
      </c>
      <c r="H1862" s="91">
        <f t="shared" si="262"/>
        <v>0</v>
      </c>
      <c r="I1862" s="77">
        <f t="shared" si="263"/>
        <v>-5.0000000000000711E-2</v>
      </c>
      <c r="J1862" s="77">
        <f t="shared" si="264"/>
        <v>0</v>
      </c>
      <c r="K1862" s="80">
        <v>1</v>
      </c>
      <c r="L1862" s="91"/>
      <c r="M1862" s="58" t="str">
        <f t="shared" si="265"/>
        <v>Empeiria Acquisition</v>
      </c>
    </row>
    <row r="1863" spans="1:13" s="1" customFormat="1" ht="15" customHeight="1">
      <c r="A1863" s="137">
        <v>40711</v>
      </c>
      <c r="B1863" s="145" t="s">
        <v>4116</v>
      </c>
      <c r="C1863" s="160" t="s">
        <v>4117</v>
      </c>
      <c r="D1863" s="126" t="s">
        <v>4118</v>
      </c>
      <c r="E1863" s="78">
        <v>15</v>
      </c>
      <c r="F1863" s="77">
        <v>14</v>
      </c>
      <c r="G1863" s="77">
        <v>15.34</v>
      </c>
      <c r="H1863" s="91">
        <f t="shared" si="262"/>
        <v>2.2666666666666658E-2</v>
      </c>
      <c r="I1863" s="77">
        <f t="shared" si="263"/>
        <v>-1</v>
      </c>
      <c r="J1863" s="77">
        <f t="shared" si="264"/>
        <v>0.33999999999999986</v>
      </c>
      <c r="K1863" s="80">
        <v>1</v>
      </c>
      <c r="L1863" s="91"/>
      <c r="M1863" s="58" t="str">
        <f t="shared" si="265"/>
        <v>Bankrate</v>
      </c>
    </row>
    <row r="1864" spans="1:13" s="1" customFormat="1" ht="15" customHeight="1">
      <c r="A1864" s="137">
        <v>40715</v>
      </c>
      <c r="B1864" s="141" t="s">
        <v>2428</v>
      </c>
      <c r="C1864" s="160" t="s">
        <v>2429</v>
      </c>
      <c r="D1864" s="126" t="s">
        <v>4937</v>
      </c>
      <c r="E1864" s="78">
        <v>10</v>
      </c>
      <c r="F1864" s="77">
        <v>10</v>
      </c>
      <c r="G1864" s="77">
        <v>10.01</v>
      </c>
      <c r="H1864" s="91">
        <f t="shared" si="262"/>
        <v>9.9999999999997877E-4</v>
      </c>
      <c r="I1864" s="77">
        <f t="shared" si="263"/>
        <v>0</v>
      </c>
      <c r="J1864" s="77">
        <f t="shared" si="264"/>
        <v>9.9999999999997868E-3</v>
      </c>
      <c r="K1864" s="80">
        <v>1</v>
      </c>
      <c r="L1864" s="91"/>
      <c r="M1864" s="58" t="str">
        <f t="shared" si="265"/>
        <v>Trio Merger</v>
      </c>
    </row>
    <row r="1865" spans="1:13" s="1" customFormat="1" ht="15" customHeight="1">
      <c r="A1865" s="137">
        <v>40716</v>
      </c>
      <c r="B1865" s="73" t="s">
        <v>2430</v>
      </c>
      <c r="C1865" s="160" t="s">
        <v>2431</v>
      </c>
      <c r="D1865" s="138" t="s">
        <v>2661</v>
      </c>
      <c r="E1865" s="78">
        <v>15</v>
      </c>
      <c r="F1865" s="77">
        <v>14.75</v>
      </c>
      <c r="G1865" s="77">
        <v>15</v>
      </c>
      <c r="H1865" s="91">
        <f t="shared" si="262"/>
        <v>0</v>
      </c>
      <c r="I1865" s="77">
        <f t="shared" si="263"/>
        <v>-0.25</v>
      </c>
      <c r="J1865" s="77">
        <f t="shared" si="264"/>
        <v>0</v>
      </c>
      <c r="K1865" s="80">
        <v>1</v>
      </c>
      <c r="L1865" s="91"/>
      <c r="M1865" s="58" t="str">
        <f t="shared" si="265"/>
        <v>Fidus Investment</v>
      </c>
    </row>
    <row r="1866" spans="1:13" s="1" customFormat="1" ht="15" customHeight="1">
      <c r="A1866" s="137">
        <v>40716</v>
      </c>
      <c r="B1866" s="141" t="s">
        <v>2432</v>
      </c>
      <c r="C1866" s="160" t="s">
        <v>2433</v>
      </c>
      <c r="D1866" s="126" t="s">
        <v>2434</v>
      </c>
      <c r="E1866" s="78">
        <v>18</v>
      </c>
      <c r="F1866" s="77">
        <v>18.010000000000002</v>
      </c>
      <c r="G1866" s="77">
        <v>18.05</v>
      </c>
      <c r="H1866" s="91">
        <f t="shared" si="262"/>
        <v>2.7777777777778173E-3</v>
      </c>
      <c r="I1866" s="77">
        <f t="shared" si="263"/>
        <v>1.0000000000001563E-2</v>
      </c>
      <c r="J1866" s="77">
        <f t="shared" si="264"/>
        <v>5.0000000000000711E-2</v>
      </c>
      <c r="K1866" s="80">
        <v>1</v>
      </c>
      <c r="L1866" s="73"/>
      <c r="M1866" s="58" t="str">
        <f t="shared" si="265"/>
        <v>Vanguard Health Systems</v>
      </c>
    </row>
    <row r="1867" spans="1:13" s="1" customFormat="1" ht="15" customHeight="1">
      <c r="A1867" s="137">
        <v>40718</v>
      </c>
      <c r="B1867" s="141" t="s">
        <v>3169</v>
      </c>
      <c r="C1867" s="160" t="s">
        <v>4185</v>
      </c>
      <c r="D1867" s="126" t="s">
        <v>4186</v>
      </c>
      <c r="E1867" s="78">
        <v>15</v>
      </c>
      <c r="F1867" s="77">
        <v>15</v>
      </c>
      <c r="G1867" s="77">
        <v>15</v>
      </c>
      <c r="H1867" s="91">
        <f t="shared" si="262"/>
        <v>0</v>
      </c>
      <c r="I1867" s="77">
        <f t="shared" si="263"/>
        <v>0</v>
      </c>
      <c r="J1867" s="77">
        <f t="shared" si="264"/>
        <v>0</v>
      </c>
      <c r="K1867" s="80">
        <v>1</v>
      </c>
      <c r="L1867" s="91"/>
      <c r="M1867" s="58" t="str">
        <f t="shared" si="265"/>
        <v>KiOR</v>
      </c>
    </row>
    <row r="1868" spans="1:13" s="1" customFormat="1" ht="15" customHeight="1">
      <c r="A1868" s="137">
        <v>40723</v>
      </c>
      <c r="B1868" s="141" t="s">
        <v>1988</v>
      </c>
      <c r="C1868" s="160" t="s">
        <v>1989</v>
      </c>
      <c r="D1868" s="126" t="s">
        <v>2307</v>
      </c>
      <c r="E1868" s="78">
        <v>27</v>
      </c>
      <c r="F1868" s="77">
        <v>36.1</v>
      </c>
      <c r="G1868" s="77">
        <v>40.21</v>
      </c>
      <c r="H1868" s="91">
        <f t="shared" si="262"/>
        <v>0.48925925925925928</v>
      </c>
      <c r="I1868" s="77">
        <f t="shared" si="263"/>
        <v>9.1000000000000014</v>
      </c>
      <c r="J1868" s="77">
        <f t="shared" si="264"/>
        <v>13.21</v>
      </c>
      <c r="K1868" s="80">
        <v>3</v>
      </c>
      <c r="L1868" s="91"/>
      <c r="M1868" s="58" t="str">
        <f t="shared" si="265"/>
        <v>HomeAway</v>
      </c>
    </row>
    <row r="1869" spans="1:13" s="1" customFormat="1" ht="15" customHeight="1">
      <c r="A1869" s="137">
        <v>40724</v>
      </c>
      <c r="B1869" s="141" t="s">
        <v>3996</v>
      </c>
      <c r="C1869" s="160" t="s">
        <v>3997</v>
      </c>
      <c r="D1869" s="126" t="s">
        <v>2329</v>
      </c>
      <c r="E1869" s="207">
        <v>10</v>
      </c>
      <c r="F1869" s="77">
        <v>10</v>
      </c>
      <c r="G1869" s="76">
        <v>10</v>
      </c>
      <c r="H1869" s="91">
        <f>(G1869-E1869)/E1869</f>
        <v>0</v>
      </c>
      <c r="I1869" s="77">
        <f>(F1869-E1869)</f>
        <v>0</v>
      </c>
      <c r="J1869" s="77">
        <f>G1869-E1869</f>
        <v>0</v>
      </c>
      <c r="K1869" s="80">
        <v>1</v>
      </c>
      <c r="L1869" s="81"/>
      <c r="M1869" s="58" t="str">
        <f t="shared" si="265"/>
        <v>Azteca Acquisition</v>
      </c>
    </row>
    <row r="1870" spans="1:13" s="1" customFormat="1" ht="15" customHeight="1">
      <c r="A1870" s="137">
        <v>40724</v>
      </c>
      <c r="B1870" s="131" t="s">
        <v>3562</v>
      </c>
      <c r="C1870" s="160" t="s">
        <v>3563</v>
      </c>
      <c r="D1870" s="138" t="s">
        <v>3564</v>
      </c>
      <c r="E1870" s="78">
        <v>20</v>
      </c>
      <c r="F1870" s="77">
        <v>19.64</v>
      </c>
      <c r="G1870" s="77">
        <v>19.64</v>
      </c>
      <c r="H1870" s="91">
        <f t="shared" ref="H1870:H1892" si="266">(G1870-E1870)/E1870</f>
        <v>-1.7999999999999971E-2</v>
      </c>
      <c r="I1870" s="77">
        <f t="shared" ref="I1870:I1892" si="267">(F1870-E1870)</f>
        <v>-0.35999999999999943</v>
      </c>
      <c r="J1870" s="77">
        <f t="shared" ref="J1870:J1892" si="268">G1870-E1870</f>
        <v>-0.35999999999999943</v>
      </c>
      <c r="K1870" s="80">
        <v>1</v>
      </c>
      <c r="L1870" s="91"/>
      <c r="M1870" s="58" t="str">
        <f t="shared" si="265"/>
        <v>AG Mortgage Investment Trust</v>
      </c>
    </row>
    <row r="1871" spans="1:13" s="1" customFormat="1" ht="15" customHeight="1">
      <c r="A1871" s="137">
        <v>40738</v>
      </c>
      <c r="B1871" s="141" t="s">
        <v>4973</v>
      </c>
      <c r="C1871" s="160" t="s">
        <v>4974</v>
      </c>
      <c r="D1871" s="126" t="s">
        <v>4975</v>
      </c>
      <c r="E1871" s="78">
        <v>21.5</v>
      </c>
      <c r="F1871" s="77">
        <v>24</v>
      </c>
      <c r="G1871" s="77">
        <v>23.7</v>
      </c>
      <c r="H1871" s="91">
        <f t="shared" si="266"/>
        <v>0.10232558139534881</v>
      </c>
      <c r="I1871" s="77">
        <f t="shared" si="267"/>
        <v>2.5</v>
      </c>
      <c r="J1871" s="77">
        <f t="shared" si="268"/>
        <v>2.1999999999999993</v>
      </c>
      <c r="K1871" s="80">
        <v>2</v>
      </c>
      <c r="L1871" s="91"/>
      <c r="M1871" s="58" t="str">
        <f t="shared" si="265"/>
        <v>Oiltanking Partners, L.P.</v>
      </c>
    </row>
    <row r="1872" spans="1:13" s="1" customFormat="1" ht="15" customHeight="1">
      <c r="A1872" s="137">
        <v>40739</v>
      </c>
      <c r="B1872" s="141" t="s">
        <v>4976</v>
      </c>
      <c r="C1872" s="160" t="s">
        <v>4977</v>
      </c>
      <c r="D1872" s="126" t="s">
        <v>2329</v>
      </c>
      <c r="E1872" s="78">
        <v>10</v>
      </c>
      <c r="F1872" s="77">
        <v>9.99</v>
      </c>
      <c r="G1872" s="77">
        <v>10.029999999999999</v>
      </c>
      <c r="H1872" s="91">
        <f t="shared" si="266"/>
        <v>2.9999999999999359E-3</v>
      </c>
      <c r="I1872" s="77">
        <f t="shared" si="267"/>
        <v>-9.9999999999997868E-3</v>
      </c>
      <c r="J1872" s="77">
        <f t="shared" si="268"/>
        <v>2.9999999999999361E-2</v>
      </c>
      <c r="K1872" s="80">
        <v>1</v>
      </c>
      <c r="L1872" s="91"/>
      <c r="M1872" s="58" t="str">
        <f t="shared" si="265"/>
        <v>Blue Wolf Mongolia Holdings</v>
      </c>
    </row>
    <row r="1873" spans="1:13" s="1" customFormat="1">
      <c r="A1873" s="137">
        <v>40739</v>
      </c>
      <c r="B1873" s="131" t="s">
        <v>4978</v>
      </c>
      <c r="C1873" s="160" t="s">
        <v>4979</v>
      </c>
      <c r="D1873" s="138" t="s">
        <v>1906</v>
      </c>
      <c r="E1873" s="78">
        <v>10</v>
      </c>
      <c r="F1873" s="77">
        <v>9.9499999999999993</v>
      </c>
      <c r="G1873" s="77">
        <v>9.92</v>
      </c>
      <c r="H1873" s="91">
        <f t="shared" si="266"/>
        <v>-8.0000000000000071E-3</v>
      </c>
      <c r="I1873" s="77">
        <f t="shared" si="267"/>
        <v>-5.0000000000000711E-2</v>
      </c>
      <c r="J1873" s="77">
        <f t="shared" si="268"/>
        <v>-8.0000000000000071E-2</v>
      </c>
      <c r="K1873" s="80">
        <v>1</v>
      </c>
      <c r="L1873" s="91"/>
      <c r="M1873" s="58" t="str">
        <f t="shared" si="265"/>
        <v>Nautilus Marine Acquisition</v>
      </c>
    </row>
    <row r="1874" spans="1:13" s="1" customFormat="1" ht="15" customHeight="1">
      <c r="A1874" s="137">
        <v>40744</v>
      </c>
      <c r="B1874" s="131" t="s">
        <v>2164</v>
      </c>
      <c r="C1874" s="160" t="s">
        <v>2165</v>
      </c>
      <c r="D1874" s="138" t="s">
        <v>2166</v>
      </c>
      <c r="E1874" s="78">
        <v>20</v>
      </c>
      <c r="F1874" s="77">
        <v>23</v>
      </c>
      <c r="G1874" s="77">
        <v>20</v>
      </c>
      <c r="H1874" s="91">
        <f t="shared" si="266"/>
        <v>0</v>
      </c>
      <c r="I1874" s="77">
        <f t="shared" si="267"/>
        <v>3</v>
      </c>
      <c r="J1874" s="77">
        <f t="shared" si="268"/>
        <v>0</v>
      </c>
      <c r="K1874" s="80">
        <v>3</v>
      </c>
      <c r="L1874" s="91"/>
      <c r="M1874" s="58" t="str">
        <f t="shared" si="265"/>
        <v>Skullcandy</v>
      </c>
    </row>
    <row r="1875" spans="1:13" s="1" customFormat="1" ht="15" customHeight="1">
      <c r="A1875" s="137">
        <v>40744</v>
      </c>
      <c r="B1875" s="141" t="s">
        <v>2167</v>
      </c>
      <c r="C1875" s="160" t="s">
        <v>2168</v>
      </c>
      <c r="D1875" s="126" t="s">
        <v>4335</v>
      </c>
      <c r="E1875" s="78">
        <v>20</v>
      </c>
      <c r="F1875" s="77">
        <v>60</v>
      </c>
      <c r="G1875" s="77">
        <v>35.770000000000003</v>
      </c>
      <c r="H1875" s="91">
        <f t="shared" si="266"/>
        <v>0.7885000000000002</v>
      </c>
      <c r="I1875" s="77">
        <f t="shared" si="267"/>
        <v>40</v>
      </c>
      <c r="J1875" s="77">
        <f t="shared" si="268"/>
        <v>15.770000000000003</v>
      </c>
      <c r="K1875" s="80">
        <v>3</v>
      </c>
      <c r="L1875" s="91"/>
      <c r="M1875" s="58" t="str">
        <f t="shared" si="265"/>
        <v>Zillow</v>
      </c>
    </row>
    <row r="1876" spans="1:13" s="1" customFormat="1" ht="15" customHeight="1">
      <c r="A1876" s="137">
        <v>40745</v>
      </c>
      <c r="B1876" s="141" t="s">
        <v>4862</v>
      </c>
      <c r="C1876" s="160" t="s">
        <v>4863</v>
      </c>
      <c r="D1876" s="126" t="s">
        <v>4864</v>
      </c>
      <c r="E1876" s="78">
        <v>16</v>
      </c>
      <c r="F1876" s="77">
        <v>17</v>
      </c>
      <c r="G1876" s="77">
        <v>17</v>
      </c>
      <c r="H1876" s="91">
        <f t="shared" si="266"/>
        <v>6.25E-2</v>
      </c>
      <c r="I1876" s="77">
        <f t="shared" si="267"/>
        <v>1</v>
      </c>
      <c r="J1876" s="77">
        <f t="shared" si="268"/>
        <v>1</v>
      </c>
      <c r="K1876" s="80">
        <v>3</v>
      </c>
      <c r="L1876" s="91"/>
      <c r="M1876" s="58" t="str">
        <f t="shared" si="265"/>
        <v>SunCoke Energy</v>
      </c>
    </row>
    <row r="1877" spans="1:13" s="1" customFormat="1" ht="15" customHeight="1">
      <c r="A1877" s="137">
        <v>40746</v>
      </c>
      <c r="B1877" s="141" t="s">
        <v>387</v>
      </c>
      <c r="C1877" s="160" t="s">
        <v>388</v>
      </c>
      <c r="D1877" s="99" t="s">
        <v>389</v>
      </c>
      <c r="E1877" s="78">
        <v>20</v>
      </c>
      <c r="F1877" s="77">
        <v>19</v>
      </c>
      <c r="G1877" s="77">
        <v>18.649999999999999</v>
      </c>
      <c r="H1877" s="91">
        <f t="shared" si="266"/>
        <v>-6.7500000000000074E-2</v>
      </c>
      <c r="I1877" s="77">
        <f t="shared" si="267"/>
        <v>-1</v>
      </c>
      <c r="J1877" s="77">
        <f t="shared" si="268"/>
        <v>-1.3500000000000014</v>
      </c>
      <c r="K1877" s="80">
        <v>1</v>
      </c>
      <c r="L1877" s="91"/>
      <c r="M1877" s="58" t="str">
        <f t="shared" si="265"/>
        <v>Apollo Residential Mortgage</v>
      </c>
    </row>
    <row r="1878" spans="1:13" s="1" customFormat="1" ht="15" customHeight="1">
      <c r="A1878" s="137">
        <v>40746</v>
      </c>
      <c r="B1878" s="141" t="s">
        <v>390</v>
      </c>
      <c r="C1878" s="160" t="s">
        <v>391</v>
      </c>
      <c r="D1878" s="126" t="s">
        <v>392</v>
      </c>
      <c r="E1878" s="78">
        <v>17</v>
      </c>
      <c r="F1878" s="77">
        <v>23</v>
      </c>
      <c r="G1878" s="77">
        <v>27.65</v>
      </c>
      <c r="H1878" s="91">
        <f t="shared" si="266"/>
        <v>0.626470588235294</v>
      </c>
      <c r="I1878" s="77">
        <f t="shared" si="267"/>
        <v>6</v>
      </c>
      <c r="J1878" s="77">
        <f t="shared" si="268"/>
        <v>10.649999999999999</v>
      </c>
      <c r="K1878" s="80">
        <v>3</v>
      </c>
      <c r="L1878" s="91"/>
      <c r="M1878" s="58" t="str">
        <f t="shared" si="265"/>
        <v>Francescas Holdings</v>
      </c>
    </row>
    <row r="1879" spans="1:13" s="1" customFormat="1" ht="15" customHeight="1">
      <c r="A1879" s="137">
        <v>40751</v>
      </c>
      <c r="B1879" s="131" t="s">
        <v>268</v>
      </c>
      <c r="C1879" s="160" t="s">
        <v>269</v>
      </c>
      <c r="D1879" s="138" t="s">
        <v>270</v>
      </c>
      <c r="E1879" s="78">
        <v>21</v>
      </c>
      <c r="F1879" s="77">
        <v>21</v>
      </c>
      <c r="G1879" s="77">
        <v>20.95</v>
      </c>
      <c r="H1879" s="91">
        <f t="shared" si="266"/>
        <v>-2.380952380952415E-3</v>
      </c>
      <c r="I1879" s="77">
        <f t="shared" si="267"/>
        <v>0</v>
      </c>
      <c r="J1879" s="77">
        <f t="shared" si="268"/>
        <v>-5.0000000000000711E-2</v>
      </c>
      <c r="K1879" s="80">
        <v>2</v>
      </c>
      <c r="L1879" s="74" t="s">
        <v>3006</v>
      </c>
      <c r="M1879" s="58" t="str">
        <f t="shared" si="265"/>
        <v>American Midstream Partners, LP</v>
      </c>
    </row>
    <row r="1880" spans="1:13" s="1" customFormat="1" ht="15" customHeight="1">
      <c r="A1880" s="137">
        <v>40751</v>
      </c>
      <c r="B1880" s="141" t="s">
        <v>271</v>
      </c>
      <c r="C1880" s="160" t="s">
        <v>272</v>
      </c>
      <c r="D1880" s="73" t="s">
        <v>273</v>
      </c>
      <c r="E1880" s="78">
        <v>19</v>
      </c>
      <c r="F1880" s="77">
        <v>25</v>
      </c>
      <c r="G1880" s="77">
        <v>27.85</v>
      </c>
      <c r="H1880" s="91">
        <f t="shared" si="266"/>
        <v>0.46578947368421059</v>
      </c>
      <c r="I1880" s="77">
        <f t="shared" si="267"/>
        <v>6</v>
      </c>
      <c r="J1880" s="77">
        <f t="shared" si="268"/>
        <v>8.8500000000000014</v>
      </c>
      <c r="K1880" s="80">
        <v>3</v>
      </c>
      <c r="L1880" s="81"/>
      <c r="M1880" s="58" t="str">
        <f t="shared" si="265"/>
        <v>Dunkin Brands Group</v>
      </c>
    </row>
    <row r="1881" spans="1:13" s="1" customFormat="1" ht="15" customHeight="1">
      <c r="A1881" s="137">
        <v>40751</v>
      </c>
      <c r="B1881" s="131" t="s">
        <v>274</v>
      </c>
      <c r="C1881" s="160" t="s">
        <v>275</v>
      </c>
      <c r="D1881" s="138" t="s">
        <v>276</v>
      </c>
      <c r="E1881" s="78">
        <v>10</v>
      </c>
      <c r="F1881" s="77">
        <v>11</v>
      </c>
      <c r="G1881" s="77">
        <v>11.65</v>
      </c>
      <c r="H1881" s="91">
        <f t="shared" si="266"/>
        <v>0.16500000000000004</v>
      </c>
      <c r="I1881" s="77">
        <f t="shared" si="267"/>
        <v>1</v>
      </c>
      <c r="J1881" s="77">
        <f t="shared" si="268"/>
        <v>1.6500000000000004</v>
      </c>
      <c r="K1881" s="80">
        <v>1</v>
      </c>
      <c r="L1881" s="81" t="s">
        <v>3006</v>
      </c>
      <c r="M1881" s="58" t="str">
        <f t="shared" si="265"/>
        <v>Tangoe</v>
      </c>
    </row>
    <row r="1882" spans="1:13" s="1" customFormat="1" ht="15" customHeight="1">
      <c r="A1882" s="137">
        <v>40752</v>
      </c>
      <c r="B1882" s="141" t="s">
        <v>4706</v>
      </c>
      <c r="C1882" s="160" t="s">
        <v>4707</v>
      </c>
      <c r="D1882" s="126" t="s">
        <v>4708</v>
      </c>
      <c r="E1882" s="78">
        <v>15</v>
      </c>
      <c r="F1882" s="77">
        <v>17</v>
      </c>
      <c r="G1882" s="77">
        <v>17.5</v>
      </c>
      <c r="H1882" s="91">
        <f t="shared" si="266"/>
        <v>0.16666666666666666</v>
      </c>
      <c r="I1882" s="77">
        <f t="shared" si="267"/>
        <v>2</v>
      </c>
      <c r="J1882" s="77">
        <f t="shared" si="268"/>
        <v>2.5</v>
      </c>
      <c r="K1882" s="80">
        <v>2</v>
      </c>
      <c r="L1882" s="81"/>
      <c r="M1882" s="58" t="str">
        <f t="shared" si="265"/>
        <v>Chefs Warehouse Holdings</v>
      </c>
    </row>
    <row r="1883" spans="1:13" s="1" customFormat="1" ht="15" customHeight="1">
      <c r="A1883" s="137">
        <v>40752</v>
      </c>
      <c r="B1883" s="131" t="s">
        <v>4709</v>
      </c>
      <c r="C1883" s="160" t="s">
        <v>4710</v>
      </c>
      <c r="D1883" s="138" t="s">
        <v>4711</v>
      </c>
      <c r="E1883" s="78">
        <v>9</v>
      </c>
      <c r="F1883" s="77">
        <v>9</v>
      </c>
      <c r="G1883" s="77">
        <v>9.15</v>
      </c>
      <c r="H1883" s="91">
        <f t="shared" si="266"/>
        <v>1.6666666666666705E-2</v>
      </c>
      <c r="I1883" s="77">
        <f t="shared" si="267"/>
        <v>0</v>
      </c>
      <c r="J1883" s="77">
        <f t="shared" si="268"/>
        <v>0.15000000000000036</v>
      </c>
      <c r="K1883" s="80">
        <v>1</v>
      </c>
      <c r="L1883" s="81"/>
      <c r="M1883" s="58" t="str">
        <f t="shared" si="265"/>
        <v>Horizon Pharma</v>
      </c>
    </row>
    <row r="1884" spans="1:13" s="1" customFormat="1" ht="15" customHeight="1">
      <c r="A1884" s="137">
        <v>40752</v>
      </c>
      <c r="B1884" s="141" t="s">
        <v>4712</v>
      </c>
      <c r="C1884" s="160" t="s">
        <v>4713</v>
      </c>
      <c r="D1884" s="126" t="s">
        <v>4714</v>
      </c>
      <c r="E1884" s="78">
        <v>17</v>
      </c>
      <c r="F1884" s="77">
        <v>28.95</v>
      </c>
      <c r="G1884" s="77">
        <v>27.8</v>
      </c>
      <c r="H1884" s="91">
        <f t="shared" si="266"/>
        <v>0.6352941176470589</v>
      </c>
      <c r="I1884" s="77">
        <f t="shared" si="267"/>
        <v>11.95</v>
      </c>
      <c r="J1884" s="77">
        <f t="shared" si="268"/>
        <v>10.8</v>
      </c>
      <c r="K1884" s="80">
        <v>3</v>
      </c>
      <c r="L1884" s="81"/>
      <c r="M1884" s="58" t="str">
        <f t="shared" si="265"/>
        <v>Teavana Holdings</v>
      </c>
    </row>
    <row r="1885" spans="1:13" s="1" customFormat="1" ht="15" customHeight="1">
      <c r="A1885" s="137">
        <v>40752</v>
      </c>
      <c r="B1885" s="141" t="s">
        <v>4715</v>
      </c>
      <c r="C1885" s="160" t="s">
        <v>4716</v>
      </c>
      <c r="D1885" s="126" t="s">
        <v>3894</v>
      </c>
      <c r="E1885" s="78">
        <v>15</v>
      </c>
      <c r="F1885" s="77">
        <v>14.75</v>
      </c>
      <c r="G1885" s="77">
        <v>14.92</v>
      </c>
      <c r="H1885" s="91">
        <f t="shared" si="266"/>
        <v>-5.3333333333333384E-3</v>
      </c>
      <c r="I1885" s="77">
        <f t="shared" si="267"/>
        <v>-0.25</v>
      </c>
      <c r="J1885" s="77">
        <f t="shared" si="268"/>
        <v>-8.0000000000000071E-2</v>
      </c>
      <c r="K1885" s="80">
        <v>1</v>
      </c>
      <c r="L1885" s="81"/>
      <c r="M1885" s="58" t="str">
        <f t="shared" si="265"/>
        <v>Wesco Aircraft Holdings</v>
      </c>
    </row>
    <row r="1886" spans="1:13" s="1" customFormat="1" ht="15" customHeight="1">
      <c r="A1886" s="137">
        <v>40753</v>
      </c>
      <c r="B1886" s="141" t="s">
        <v>1294</v>
      </c>
      <c r="C1886" s="160" t="s">
        <v>1295</v>
      </c>
      <c r="D1886" s="126" t="s">
        <v>1296</v>
      </c>
      <c r="E1886" s="78">
        <v>29</v>
      </c>
      <c r="F1886" s="77">
        <v>30</v>
      </c>
      <c r="G1886" s="77">
        <v>30.5</v>
      </c>
      <c r="H1886" s="91">
        <f t="shared" si="266"/>
        <v>5.1724137931034482E-2</v>
      </c>
      <c r="I1886" s="77">
        <f t="shared" si="267"/>
        <v>1</v>
      </c>
      <c r="J1886" s="77">
        <f t="shared" si="268"/>
        <v>1.5</v>
      </c>
      <c r="K1886" s="80">
        <v>3</v>
      </c>
      <c r="L1886" s="81"/>
      <c r="M1886" s="58" t="str">
        <f t="shared" si="265"/>
        <v>C&amp;J Energy Services</v>
      </c>
    </row>
    <row r="1887" spans="1:13" s="1" customFormat="1" ht="15" customHeight="1">
      <c r="A1887" s="137">
        <v>40759</v>
      </c>
      <c r="B1887" s="141" t="s">
        <v>3500</v>
      </c>
      <c r="C1887" s="160" t="s">
        <v>3501</v>
      </c>
      <c r="D1887" s="126" t="s">
        <v>3502</v>
      </c>
      <c r="E1887" s="78">
        <v>20</v>
      </c>
      <c r="F1887" s="77">
        <v>19</v>
      </c>
      <c r="G1887" s="77">
        <v>18.41</v>
      </c>
      <c r="H1887" s="91">
        <f t="shared" si="266"/>
        <v>-7.9499999999999987E-2</v>
      </c>
      <c r="I1887" s="77">
        <f t="shared" si="267"/>
        <v>-1</v>
      </c>
      <c r="J1887" s="77">
        <f t="shared" si="268"/>
        <v>-1.5899999999999999</v>
      </c>
      <c r="K1887" s="80">
        <v>1</v>
      </c>
      <c r="L1887" s="81"/>
      <c r="M1887" s="58" t="str">
        <f t="shared" si="265"/>
        <v>American Capital Mortgage Investment</v>
      </c>
    </row>
    <row r="1888" spans="1:13" s="1" customFormat="1" ht="15" customHeight="1">
      <c r="A1888" s="137">
        <v>40766</v>
      </c>
      <c r="B1888" s="141" t="s">
        <v>3503</v>
      </c>
      <c r="C1888" s="160" t="s">
        <v>3504</v>
      </c>
      <c r="D1888" s="126" t="s">
        <v>601</v>
      </c>
      <c r="E1888" s="78">
        <v>10</v>
      </c>
      <c r="F1888" s="77">
        <v>10.93</v>
      </c>
      <c r="G1888" s="77">
        <v>12.35</v>
      </c>
      <c r="H1888" s="91">
        <f t="shared" si="266"/>
        <v>0.23499999999999996</v>
      </c>
      <c r="I1888" s="77">
        <f t="shared" si="267"/>
        <v>0.92999999999999972</v>
      </c>
      <c r="J1888" s="77">
        <f t="shared" si="268"/>
        <v>2.3499999999999996</v>
      </c>
      <c r="K1888" s="80">
        <v>1</v>
      </c>
      <c r="L1888" s="81"/>
      <c r="M1888" s="58" t="str">
        <f t="shared" si="265"/>
        <v>Carbonite</v>
      </c>
    </row>
    <row r="1889" spans="1:13" s="1" customFormat="1" ht="15" customHeight="1">
      <c r="A1889" s="137">
        <v>40766</v>
      </c>
      <c r="B1889" s="141" t="s">
        <v>3505</v>
      </c>
      <c r="C1889" s="160" t="s">
        <v>3506</v>
      </c>
      <c r="D1889" s="126" t="s">
        <v>3507</v>
      </c>
      <c r="E1889" s="78">
        <v>18</v>
      </c>
      <c r="F1889" s="77">
        <v>18</v>
      </c>
      <c r="G1889" s="77">
        <v>18</v>
      </c>
      <c r="H1889" s="91">
        <f t="shared" si="266"/>
        <v>0</v>
      </c>
      <c r="I1889" s="77">
        <f t="shared" si="267"/>
        <v>0</v>
      </c>
      <c r="J1889" s="77">
        <f t="shared" si="268"/>
        <v>0</v>
      </c>
      <c r="K1889" s="80">
        <v>1</v>
      </c>
      <c r="L1889" s="81"/>
      <c r="M1889" s="58" t="str">
        <f t="shared" si="265"/>
        <v>SandRidge Permian Trust</v>
      </c>
    </row>
    <row r="1890" spans="1:13" s="1" customFormat="1" ht="15" customHeight="1">
      <c r="A1890" s="137">
        <v>40772</v>
      </c>
      <c r="B1890" s="141" t="s">
        <v>2208</v>
      </c>
      <c r="C1890" s="160" t="s">
        <v>2209</v>
      </c>
      <c r="D1890" s="126" t="s">
        <v>3604</v>
      </c>
      <c r="E1890" s="78">
        <v>29</v>
      </c>
      <c r="F1890" s="77">
        <v>25.11</v>
      </c>
      <c r="G1890" s="77">
        <v>25.59</v>
      </c>
      <c r="H1890" s="91">
        <f t="shared" si="266"/>
        <v>-0.11758620689655173</v>
      </c>
      <c r="I1890" s="77">
        <f t="shared" si="267"/>
        <v>-3.8900000000000006</v>
      </c>
      <c r="J1890" s="77">
        <f t="shared" si="268"/>
        <v>-3.41</v>
      </c>
      <c r="K1890" s="80">
        <v>2</v>
      </c>
      <c r="L1890" s="81" t="s">
        <v>3006</v>
      </c>
      <c r="M1890" s="58" t="str">
        <f t="shared" si="265"/>
        <v>Tudou Holdings Limited</v>
      </c>
    </row>
    <row r="1891" spans="1:13" s="1" customFormat="1" ht="15" customHeight="1">
      <c r="A1891" s="137">
        <v>40830</v>
      </c>
      <c r="B1891" s="131" t="s">
        <v>3598</v>
      </c>
      <c r="C1891" s="160" t="s">
        <v>3599</v>
      </c>
      <c r="D1891" s="138" t="s">
        <v>2350</v>
      </c>
      <c r="E1891" s="78">
        <v>15</v>
      </c>
      <c r="F1891" s="77">
        <v>16.5</v>
      </c>
      <c r="G1891" s="77">
        <v>17.5</v>
      </c>
      <c r="H1891" s="91">
        <f t="shared" si="266"/>
        <v>0.16666666666666666</v>
      </c>
      <c r="I1891" s="77">
        <f t="shared" si="267"/>
        <v>1.5</v>
      </c>
      <c r="J1891" s="77">
        <f t="shared" si="268"/>
        <v>2.5</v>
      </c>
      <c r="K1891" s="80">
        <v>1</v>
      </c>
      <c r="L1891" s="81"/>
      <c r="M1891" s="58" t="str">
        <f t="shared" si="265"/>
        <v>Ubiquiti Networks</v>
      </c>
    </row>
    <row r="1892" spans="1:13" s="1" customFormat="1" ht="15" customHeight="1">
      <c r="A1892" s="137">
        <v>40835</v>
      </c>
      <c r="B1892" s="131" t="s">
        <v>2351</v>
      </c>
      <c r="C1892" s="160" t="s">
        <v>2352</v>
      </c>
      <c r="D1892" s="138" t="s">
        <v>2353</v>
      </c>
      <c r="E1892" s="78">
        <v>13</v>
      </c>
      <c r="F1892" s="77">
        <v>14.5</v>
      </c>
      <c r="G1892" s="77">
        <v>15.5</v>
      </c>
      <c r="H1892" s="91">
        <f t="shared" si="266"/>
        <v>0.19230769230769232</v>
      </c>
      <c r="I1892" s="77">
        <f t="shared" si="267"/>
        <v>1.5</v>
      </c>
      <c r="J1892" s="77">
        <f t="shared" si="268"/>
        <v>2.5</v>
      </c>
      <c r="K1892" s="80">
        <v>1</v>
      </c>
      <c r="L1892" s="81"/>
      <c r="M1892" s="58" t="str">
        <f t="shared" si="265"/>
        <v>ZELTIQ Aesthetics</v>
      </c>
    </row>
    <row r="1893" spans="1:13" s="1" customFormat="1" ht="15" customHeight="1">
      <c r="A1893" s="208">
        <v>40841</v>
      </c>
      <c r="B1893" s="131" t="s">
        <v>1998</v>
      </c>
      <c r="C1893" s="160" t="s">
        <v>1999</v>
      </c>
      <c r="D1893" s="138" t="s">
        <v>1297</v>
      </c>
      <c r="E1893" s="78">
        <v>5</v>
      </c>
      <c r="F1893" s="77">
        <v>5.0999999999999996</v>
      </c>
      <c r="G1893" s="77">
        <v>5.0999999999999996</v>
      </c>
      <c r="H1893" s="91">
        <f>(G1893-E1893)/E1893</f>
        <v>1.9999999999999928E-2</v>
      </c>
      <c r="I1893" s="77">
        <f>(F1893-E1893)</f>
        <v>9.9999999999999645E-2</v>
      </c>
      <c r="J1893" s="77">
        <f>G1893-E1893</f>
        <v>9.9999999999999645E-2</v>
      </c>
      <c r="K1893" s="80">
        <v>1</v>
      </c>
      <c r="L1893" s="81"/>
      <c r="M1893" s="58" t="str">
        <f t="shared" si="265"/>
        <v>Committed Capital Acquisition</v>
      </c>
    </row>
    <row r="1894" spans="1:13" s="1" customFormat="1" ht="15" customHeight="1">
      <c r="A1894" s="137">
        <v>40850</v>
      </c>
      <c r="B1894" s="141" t="s">
        <v>1910</v>
      </c>
      <c r="C1894" s="160" t="s">
        <v>1911</v>
      </c>
      <c r="D1894" s="126" t="s">
        <v>1912</v>
      </c>
      <c r="E1894" s="78">
        <v>22</v>
      </c>
      <c r="F1894" s="77">
        <v>21.75</v>
      </c>
      <c r="G1894" s="77">
        <v>21.26</v>
      </c>
      <c r="H1894" s="91">
        <f t="shared" ref="H1894:H1909" si="269">(G1894-E1894)/E1894</f>
        <v>-3.3636363636363568E-2</v>
      </c>
      <c r="I1894" s="77">
        <f t="shared" ref="I1894:I1909" si="270">(F1894-E1894)</f>
        <v>-0.25</v>
      </c>
      <c r="J1894" s="77">
        <f t="shared" ref="J1894:J1909" si="271">G1894-E1894</f>
        <v>-0.73999999999999844</v>
      </c>
      <c r="K1894" s="80">
        <v>1</v>
      </c>
      <c r="L1894" s="81"/>
      <c r="M1894" s="58" t="str">
        <f t="shared" si="265"/>
        <v>Enduro Royalty Trust</v>
      </c>
    </row>
    <row r="1895" spans="1:13" s="1" customFormat="1" ht="15" customHeight="1">
      <c r="A1895" s="137">
        <v>40851</v>
      </c>
      <c r="B1895" s="142" t="s">
        <v>1913</v>
      </c>
      <c r="C1895" s="160" t="s">
        <v>1914</v>
      </c>
      <c r="D1895" s="138" t="s">
        <v>1915</v>
      </c>
      <c r="E1895" s="78">
        <v>20</v>
      </c>
      <c r="F1895" s="77">
        <v>28</v>
      </c>
      <c r="G1895" s="77">
        <v>26.11</v>
      </c>
      <c r="H1895" s="91">
        <f t="shared" si="269"/>
        <v>0.30549999999999999</v>
      </c>
      <c r="I1895" s="77">
        <f t="shared" si="270"/>
        <v>8</v>
      </c>
      <c r="J1895" s="77">
        <f t="shared" si="271"/>
        <v>6.1099999999999994</v>
      </c>
      <c r="K1895" s="80">
        <v>3</v>
      </c>
      <c r="L1895" s="81"/>
      <c r="M1895" s="58" t="str">
        <f t="shared" si="265"/>
        <v>Groupon</v>
      </c>
    </row>
    <row r="1896" spans="1:13" s="1" customFormat="1" ht="15" customHeight="1">
      <c r="A1896" s="137">
        <v>40851</v>
      </c>
      <c r="B1896" s="73" t="s">
        <v>1916</v>
      </c>
      <c r="C1896" s="160" t="s">
        <v>1917</v>
      </c>
      <c r="D1896" s="126" t="s">
        <v>3280</v>
      </c>
      <c r="E1896" s="78">
        <v>20</v>
      </c>
      <c r="F1896" s="77">
        <v>20</v>
      </c>
      <c r="G1896" s="77">
        <v>19.850000000000001</v>
      </c>
      <c r="H1896" s="91">
        <f t="shared" si="269"/>
        <v>-7.4999999999999286E-3</v>
      </c>
      <c r="I1896" s="77">
        <f t="shared" si="270"/>
        <v>0</v>
      </c>
      <c r="J1896" s="77">
        <f t="shared" si="271"/>
        <v>-0.14999999999999858</v>
      </c>
      <c r="K1896" s="80">
        <v>2</v>
      </c>
      <c r="L1896" s="81" t="s">
        <v>3006</v>
      </c>
      <c r="M1896" s="58" t="str">
        <f t="shared" si="265"/>
        <v>Rentech Nitrogen Partners, L.P.</v>
      </c>
    </row>
    <row r="1897" spans="1:13" s="1" customFormat="1" ht="15" customHeight="1">
      <c r="A1897" s="137">
        <v>40855</v>
      </c>
      <c r="B1897" s="73" t="s">
        <v>144</v>
      </c>
      <c r="C1897" s="160" t="s">
        <v>145</v>
      </c>
      <c r="D1897" s="126" t="s">
        <v>146</v>
      </c>
      <c r="E1897" s="78">
        <v>10</v>
      </c>
      <c r="F1897" s="77">
        <v>10</v>
      </c>
      <c r="G1897" s="77">
        <v>9.9499999999999993</v>
      </c>
      <c r="H1897" s="91">
        <f t="shared" si="269"/>
        <v>-5.0000000000000712E-3</v>
      </c>
      <c r="I1897" s="77">
        <f t="shared" si="270"/>
        <v>0</v>
      </c>
      <c r="J1897" s="77">
        <f t="shared" si="271"/>
        <v>-5.0000000000000711E-2</v>
      </c>
      <c r="K1897" s="80">
        <v>1</v>
      </c>
      <c r="L1897" s="81"/>
      <c r="M1897" s="58" t="str">
        <f t="shared" si="265"/>
        <v>Selway Capital Acquisition</v>
      </c>
    </row>
    <row r="1898" spans="1:13" s="1" customFormat="1" ht="15" customHeight="1">
      <c r="A1898" s="137">
        <v>40856</v>
      </c>
      <c r="B1898" s="131" t="s">
        <v>147</v>
      </c>
      <c r="C1898" s="160" t="s">
        <v>148</v>
      </c>
      <c r="D1898" s="138" t="s">
        <v>2833</v>
      </c>
      <c r="E1898" s="78">
        <v>18</v>
      </c>
      <c r="F1898" s="77">
        <v>23</v>
      </c>
      <c r="G1898" s="77">
        <v>24</v>
      </c>
      <c r="H1898" s="91">
        <f t="shared" si="269"/>
        <v>0.33333333333333331</v>
      </c>
      <c r="I1898" s="77">
        <f t="shared" si="270"/>
        <v>5</v>
      </c>
      <c r="J1898" s="77">
        <f t="shared" si="271"/>
        <v>6</v>
      </c>
      <c r="K1898" s="80">
        <v>3</v>
      </c>
      <c r="L1898" s="81"/>
      <c r="M1898" s="58" t="str">
        <f t="shared" si="265"/>
        <v>Imperva</v>
      </c>
    </row>
    <row r="1899" spans="1:13" s="1" customFormat="1" ht="15" customHeight="1">
      <c r="A1899" s="137">
        <v>40858</v>
      </c>
      <c r="B1899" s="73" t="s">
        <v>149</v>
      </c>
      <c r="C1899" s="160" t="s">
        <v>150</v>
      </c>
      <c r="D1899" s="138" t="s">
        <v>151</v>
      </c>
      <c r="E1899" s="78">
        <v>19</v>
      </c>
      <c r="F1899" s="77">
        <v>19</v>
      </c>
      <c r="G1899" s="77">
        <v>18.87</v>
      </c>
      <c r="H1899" s="91">
        <f t="shared" si="269"/>
        <v>-6.8421052631578421E-3</v>
      </c>
      <c r="I1899" s="77">
        <f t="shared" si="270"/>
        <v>0</v>
      </c>
      <c r="J1899" s="77">
        <f t="shared" si="271"/>
        <v>-0.12999999999999901</v>
      </c>
      <c r="K1899" s="80">
        <v>1</v>
      </c>
      <c r="L1899" s="81"/>
      <c r="M1899" s="58" t="str">
        <f t="shared" si="265"/>
        <v>Chesapeake Granite Wash Trust</v>
      </c>
    </row>
    <row r="1900" spans="1:13" s="1" customFormat="1" ht="15" customHeight="1">
      <c r="A1900" s="137">
        <v>40858</v>
      </c>
      <c r="B1900" s="73" t="s">
        <v>152</v>
      </c>
      <c r="C1900" s="160" t="s">
        <v>153</v>
      </c>
      <c r="D1900" s="126" t="s">
        <v>4136</v>
      </c>
      <c r="E1900" s="78">
        <v>19</v>
      </c>
      <c r="F1900" s="77">
        <v>19</v>
      </c>
      <c r="G1900" s="77">
        <v>19.05</v>
      </c>
      <c r="H1900" s="91">
        <f t="shared" si="269"/>
        <v>2.6315789473684583E-3</v>
      </c>
      <c r="I1900" s="77">
        <f t="shared" si="270"/>
        <v>0</v>
      </c>
      <c r="J1900" s="77">
        <f t="shared" si="271"/>
        <v>5.0000000000000711E-2</v>
      </c>
      <c r="K1900" s="80">
        <v>1</v>
      </c>
      <c r="L1900" s="81"/>
      <c r="M1900" s="58" t="str">
        <f t="shared" si="265"/>
        <v>LRR Energy, L.P.</v>
      </c>
    </row>
    <row r="1901" spans="1:13" s="1" customFormat="1" ht="15" customHeight="1">
      <c r="A1901" s="137">
        <v>40858</v>
      </c>
      <c r="B1901" s="131" t="s">
        <v>154</v>
      </c>
      <c r="C1901" s="160" t="s">
        <v>155</v>
      </c>
      <c r="D1901" s="138" t="s">
        <v>156</v>
      </c>
      <c r="E1901" s="78">
        <v>7</v>
      </c>
      <c r="F1901" s="77">
        <v>7</v>
      </c>
      <c r="G1901" s="77">
        <v>7.08</v>
      </c>
      <c r="H1901" s="91">
        <f t="shared" si="269"/>
        <v>1.1428571428571439E-2</v>
      </c>
      <c r="I1901" s="77">
        <f t="shared" si="270"/>
        <v>0</v>
      </c>
      <c r="J1901" s="77">
        <f t="shared" si="271"/>
        <v>8.0000000000000071E-2</v>
      </c>
      <c r="K1901" s="80">
        <v>1</v>
      </c>
      <c r="L1901" s="81"/>
      <c r="M1901" s="58" t="str">
        <f t="shared" si="265"/>
        <v>NewLink Genetics</v>
      </c>
    </row>
    <row r="1902" spans="1:13" s="1" customFormat="1" ht="15" customHeight="1">
      <c r="A1902" s="137">
        <v>40863</v>
      </c>
      <c r="B1902" s="73" t="s">
        <v>2049</v>
      </c>
      <c r="C1902" s="160" t="s">
        <v>2050</v>
      </c>
      <c r="D1902" s="126" t="s">
        <v>2051</v>
      </c>
      <c r="E1902" s="78">
        <v>13</v>
      </c>
      <c r="F1902" s="77">
        <v>13.05</v>
      </c>
      <c r="G1902" s="77">
        <v>12.56</v>
      </c>
      <c r="H1902" s="91">
        <f t="shared" si="269"/>
        <v>-3.3846153846153811E-2</v>
      </c>
      <c r="I1902" s="77">
        <f t="shared" si="270"/>
        <v>5.0000000000000711E-2</v>
      </c>
      <c r="J1902" s="77">
        <f t="shared" si="271"/>
        <v>-0.4399999999999995</v>
      </c>
      <c r="K1902" s="80">
        <v>2</v>
      </c>
      <c r="L1902" s="81" t="s">
        <v>3006</v>
      </c>
      <c r="M1902" s="58" t="str">
        <f t="shared" si="265"/>
        <v>Clovis Oncology</v>
      </c>
    </row>
    <row r="1903" spans="1:13" s="1" customFormat="1" ht="15" customHeight="1">
      <c r="A1903" s="137">
        <v>40863</v>
      </c>
      <c r="B1903" s="131" t="s">
        <v>2052</v>
      </c>
      <c r="C1903" s="160" t="s">
        <v>2053</v>
      </c>
      <c r="D1903" s="138" t="s">
        <v>1972</v>
      </c>
      <c r="E1903" s="78">
        <v>7.5</v>
      </c>
      <c r="F1903" s="77">
        <v>8.3000000000000007</v>
      </c>
      <c r="G1903" s="77">
        <v>8.9</v>
      </c>
      <c r="H1903" s="91">
        <f t="shared" si="269"/>
        <v>0.1866666666666667</v>
      </c>
      <c r="I1903" s="77">
        <f t="shared" si="270"/>
        <v>0.80000000000000071</v>
      </c>
      <c r="J1903" s="77">
        <f t="shared" si="271"/>
        <v>1.4000000000000004</v>
      </c>
      <c r="K1903" s="80">
        <v>2</v>
      </c>
      <c r="L1903" s="81"/>
      <c r="M1903" s="58" t="str">
        <f t="shared" si="265"/>
        <v>InvenSense</v>
      </c>
    </row>
    <row r="1904" spans="1:13" s="1" customFormat="1" ht="15" customHeight="1">
      <c r="A1904" s="137">
        <v>40864</v>
      </c>
      <c r="B1904" s="73" t="s">
        <v>2054</v>
      </c>
      <c r="C1904" s="160" t="s">
        <v>2055</v>
      </c>
      <c r="D1904" s="138" t="s">
        <v>3229</v>
      </c>
      <c r="E1904" s="78">
        <v>13</v>
      </c>
      <c r="F1904" s="77">
        <v>18</v>
      </c>
      <c r="G1904" s="77">
        <v>16.28</v>
      </c>
      <c r="H1904" s="91">
        <f t="shared" si="269"/>
        <v>0.2523076923076924</v>
      </c>
      <c r="I1904" s="77">
        <f t="shared" si="270"/>
        <v>5</v>
      </c>
      <c r="J1904" s="77">
        <f t="shared" si="271"/>
        <v>3.2800000000000011</v>
      </c>
      <c r="K1904" s="80">
        <v>3</v>
      </c>
      <c r="L1904" s="81"/>
      <c r="M1904" s="58" t="str">
        <f t="shared" si="265"/>
        <v>Angie’s List</v>
      </c>
    </row>
    <row r="1905" spans="1:13" s="1" customFormat="1" ht="15" customHeight="1">
      <c r="A1905" s="137">
        <v>40864</v>
      </c>
      <c r="B1905" s="141" t="s">
        <v>2056</v>
      </c>
      <c r="C1905" s="160" t="s">
        <v>2057</v>
      </c>
      <c r="D1905" s="126" t="s">
        <v>2058</v>
      </c>
      <c r="E1905" s="78">
        <v>22</v>
      </c>
      <c r="F1905" s="77">
        <v>21.5</v>
      </c>
      <c r="G1905" s="77">
        <v>21.33</v>
      </c>
      <c r="H1905" s="91">
        <f t="shared" si="269"/>
        <v>-3.0454545454545533E-2</v>
      </c>
      <c r="I1905" s="77">
        <f t="shared" si="270"/>
        <v>-0.5</v>
      </c>
      <c r="J1905" s="77">
        <f t="shared" si="271"/>
        <v>-0.67000000000000171</v>
      </c>
      <c r="K1905" s="80">
        <v>1</v>
      </c>
      <c r="L1905" s="81"/>
      <c r="M1905" s="58" t="str">
        <f t="shared" si="265"/>
        <v>Delphi Automotive PLC</v>
      </c>
    </row>
    <row r="1906" spans="1:13" s="1" customFormat="1" ht="15" customHeight="1">
      <c r="A1906" s="137">
        <v>40865</v>
      </c>
      <c r="B1906" s="143" t="s">
        <v>2059</v>
      </c>
      <c r="C1906" s="160" t="s">
        <v>2060</v>
      </c>
      <c r="D1906" s="126" t="s">
        <v>622</v>
      </c>
      <c r="E1906" s="78">
        <v>8.5</v>
      </c>
      <c r="F1906" s="77">
        <v>8.5</v>
      </c>
      <c r="G1906" s="77">
        <v>7.15</v>
      </c>
      <c r="H1906" s="91">
        <f t="shared" si="269"/>
        <v>-0.15882352941176467</v>
      </c>
      <c r="I1906" s="77">
        <f t="shared" si="270"/>
        <v>0</v>
      </c>
      <c r="J1906" s="77">
        <f t="shared" si="271"/>
        <v>-1.3499999999999996</v>
      </c>
      <c r="K1906" s="80">
        <v>1</v>
      </c>
      <c r="L1906" s="81"/>
      <c r="M1906" s="58" t="str">
        <f t="shared" si="265"/>
        <v>Digital Domain Media Group</v>
      </c>
    </row>
    <row r="1907" spans="1:13" s="1" customFormat="1" ht="15" customHeight="1">
      <c r="A1907" s="137">
        <v>40865</v>
      </c>
      <c r="B1907" s="131" t="s">
        <v>2061</v>
      </c>
      <c r="C1907" s="160" t="s">
        <v>2062</v>
      </c>
      <c r="D1907" s="138" t="s">
        <v>2063</v>
      </c>
      <c r="E1907" s="78">
        <v>10</v>
      </c>
      <c r="F1907" s="77">
        <v>10</v>
      </c>
      <c r="G1907" s="77">
        <v>9.5</v>
      </c>
      <c r="H1907" s="91">
        <f t="shared" si="269"/>
        <v>-0.05</v>
      </c>
      <c r="I1907" s="77">
        <f t="shared" si="270"/>
        <v>0</v>
      </c>
      <c r="J1907" s="77">
        <f t="shared" si="271"/>
        <v>-0.5</v>
      </c>
      <c r="K1907" s="80">
        <v>1</v>
      </c>
      <c r="L1907" s="81"/>
      <c r="M1907" s="58" t="str">
        <f t="shared" si="265"/>
        <v>Intermolecular</v>
      </c>
    </row>
    <row r="1908" spans="1:13" s="1" customFormat="1" ht="15" customHeight="1">
      <c r="A1908" s="137">
        <v>40865</v>
      </c>
      <c r="B1908" s="131" t="s">
        <v>2064</v>
      </c>
      <c r="C1908" s="160" t="s">
        <v>2065</v>
      </c>
      <c r="D1908" s="138" t="s">
        <v>3229</v>
      </c>
      <c r="E1908" s="78">
        <v>12</v>
      </c>
      <c r="F1908" s="77">
        <v>12</v>
      </c>
      <c r="G1908" s="77">
        <v>12</v>
      </c>
      <c r="H1908" s="91">
        <f t="shared" si="269"/>
        <v>0</v>
      </c>
      <c r="I1908" s="77">
        <f t="shared" si="270"/>
        <v>0</v>
      </c>
      <c r="J1908" s="77">
        <f t="shared" si="271"/>
        <v>0</v>
      </c>
      <c r="K1908" s="80">
        <v>1</v>
      </c>
      <c r="L1908" s="81"/>
      <c r="M1908" s="58" t="str">
        <f t="shared" si="265"/>
        <v>Manning &amp; Napier</v>
      </c>
    </row>
    <row r="1909" spans="1:13" s="1" customFormat="1" ht="15" customHeight="1">
      <c r="A1909" s="137">
        <v>40865</v>
      </c>
      <c r="B1909" s="131" t="s">
        <v>2066</v>
      </c>
      <c r="C1909" s="160" t="s">
        <v>2067</v>
      </c>
      <c r="D1909" s="138" t="s">
        <v>2068</v>
      </c>
      <c r="E1909" s="78">
        <v>19</v>
      </c>
      <c r="F1909" s="77">
        <v>22</v>
      </c>
      <c r="G1909" s="77">
        <v>22</v>
      </c>
      <c r="H1909" s="91">
        <f t="shared" si="269"/>
        <v>0.15789473684210525</v>
      </c>
      <c r="I1909" s="77">
        <f t="shared" si="270"/>
        <v>3</v>
      </c>
      <c r="J1909" s="77">
        <f t="shared" si="271"/>
        <v>3</v>
      </c>
      <c r="K1909" s="80">
        <v>3</v>
      </c>
      <c r="L1909" s="81"/>
      <c r="M1909" s="58" t="str">
        <f t="shared" si="265"/>
        <v>Mattress Firm Holding</v>
      </c>
    </row>
    <row r="1910" spans="1:13" s="1" customFormat="1" ht="15" customHeight="1">
      <c r="A1910" s="137">
        <v>40870</v>
      </c>
      <c r="B1910" s="73" t="s">
        <v>3330</v>
      </c>
      <c r="C1910" s="160" t="s">
        <v>3331</v>
      </c>
      <c r="D1910" s="73" t="s">
        <v>3332</v>
      </c>
      <c r="E1910" s="78">
        <v>20</v>
      </c>
      <c r="F1910" s="77">
        <v>20</v>
      </c>
      <c r="G1910" s="77">
        <v>20</v>
      </c>
      <c r="H1910" s="91">
        <f>(G1910-E1910)/E1910</f>
        <v>0</v>
      </c>
      <c r="I1910" s="77">
        <f>(F1910-E1910)</f>
        <v>0</v>
      </c>
      <c r="J1910" s="77">
        <f>G1910-E1910</f>
        <v>0</v>
      </c>
      <c r="K1910" s="80">
        <v>1</v>
      </c>
      <c r="L1910" s="91"/>
      <c r="M1910" s="58" t="str">
        <f t="shared" si="265"/>
        <v>BlackRock Utility &amp; Infrastructure Trust (BUI)</v>
      </c>
    </row>
    <row r="1911" spans="1:13" s="1" customFormat="1" ht="15" customHeight="1">
      <c r="A1911" s="137">
        <v>40879</v>
      </c>
      <c r="B1911" s="73" t="s">
        <v>336</v>
      </c>
      <c r="C1911" s="160" t="s">
        <v>337</v>
      </c>
      <c r="D1911" s="73" t="s">
        <v>1940</v>
      </c>
      <c r="E1911" s="78">
        <v>1</v>
      </c>
      <c r="F1911" s="77">
        <v>1.1499999999999999</v>
      </c>
      <c r="G1911" s="77">
        <v>1.1499999999999999</v>
      </c>
      <c r="H1911" s="91">
        <f>(G1911-E1911)/E1911</f>
        <v>0.14999999999999991</v>
      </c>
      <c r="I1911" s="77">
        <f>(F1911-E1911)</f>
        <v>0.14999999999999991</v>
      </c>
      <c r="J1911" s="77">
        <f>G1911-E1911</f>
        <v>0.14999999999999991</v>
      </c>
      <c r="K1911" s="80">
        <v>1</v>
      </c>
      <c r="L1911" s="91"/>
      <c r="M1911" s="58" t="str">
        <f t="shared" si="265"/>
        <v>Vanguard Energy</v>
      </c>
    </row>
    <row r="1912" spans="1:13" s="1" customFormat="1" ht="15" customHeight="1">
      <c r="A1912" s="137">
        <v>40886</v>
      </c>
      <c r="B1912" s="131" t="s">
        <v>1995</v>
      </c>
      <c r="C1912" s="160" t="s">
        <v>1996</v>
      </c>
      <c r="D1912" s="138" t="s">
        <v>1997</v>
      </c>
      <c r="E1912" s="78">
        <v>19</v>
      </c>
      <c r="F1912" s="77">
        <v>18.82</v>
      </c>
      <c r="G1912" s="77">
        <v>19.79</v>
      </c>
      <c r="H1912" s="91">
        <f>(G1912-E1912)/E1912</f>
        <v>4.1578947368421007E-2</v>
      </c>
      <c r="I1912" s="77">
        <f>(F1912-E1912)</f>
        <v>-0.17999999999999972</v>
      </c>
      <c r="J1912" s="77">
        <f>G1912-E1912</f>
        <v>0.78999999999999915</v>
      </c>
      <c r="K1912" s="80">
        <v>1</v>
      </c>
      <c r="L1912" s="91"/>
      <c r="M1912" s="58" t="str">
        <f t="shared" si="265"/>
        <v>Memorial Production Partners LP</v>
      </c>
    </row>
    <row r="1913" spans="1:13" s="1" customFormat="1" ht="15" customHeight="1">
      <c r="A1913" s="137">
        <v>40886</v>
      </c>
      <c r="B1913" s="141" t="s">
        <v>333</v>
      </c>
      <c r="C1913" s="160" t="s">
        <v>334</v>
      </c>
      <c r="D1913" s="126" t="s">
        <v>335</v>
      </c>
      <c r="E1913" s="78">
        <v>20</v>
      </c>
      <c r="F1913" s="77">
        <v>20.5</v>
      </c>
      <c r="G1913" s="77">
        <v>20</v>
      </c>
      <c r="H1913" s="91">
        <f>(G1913-E1913)/E1913</f>
        <v>0</v>
      </c>
      <c r="I1913" s="77">
        <f>(F1913-E1913)</f>
        <v>0.5</v>
      </c>
      <c r="J1913" s="77">
        <f>G1913-E1913</f>
        <v>0</v>
      </c>
      <c r="K1913" s="80">
        <v>2</v>
      </c>
      <c r="L1913" s="91"/>
      <c r="M1913" s="58" t="str">
        <f t="shared" si="265"/>
        <v>Rose Rock Midstream, L.P.</v>
      </c>
    </row>
    <row r="1914" spans="1:13" s="1" customFormat="1" ht="15" customHeight="1">
      <c r="A1914" s="137">
        <v>40890</v>
      </c>
      <c r="B1914" s="131" t="s">
        <v>1105</v>
      </c>
      <c r="C1914" s="160" t="s">
        <v>1106</v>
      </c>
      <c r="D1914" s="138" t="s">
        <v>2991</v>
      </c>
      <c r="E1914" s="78">
        <v>12</v>
      </c>
      <c r="F1914" s="77">
        <v>15.12</v>
      </c>
      <c r="G1914" s="77">
        <v>15.05</v>
      </c>
      <c r="H1914" s="91">
        <f t="shared" ref="H1914:H1921" si="272">(G1914-E1914)/E1914</f>
        <v>0.25416666666666671</v>
      </c>
      <c r="I1914" s="77">
        <f t="shared" ref="I1914:I1921" si="273">(F1914-E1914)</f>
        <v>3.1199999999999992</v>
      </c>
      <c r="J1914" s="77">
        <f t="shared" ref="J1914:J1921" si="274">G1914-E1914</f>
        <v>3.0500000000000007</v>
      </c>
      <c r="K1914" s="80">
        <v>3</v>
      </c>
      <c r="L1914" s="91"/>
      <c r="M1914" s="58" t="str">
        <f t="shared" si="265"/>
        <v>Jive Software</v>
      </c>
    </row>
    <row r="1915" spans="1:13" s="1" customFormat="1" ht="15" customHeight="1">
      <c r="A1915" s="137">
        <v>40891</v>
      </c>
      <c r="B1915" s="131" t="s">
        <v>1107</v>
      </c>
      <c r="C1915" s="160" t="s">
        <v>1108</v>
      </c>
      <c r="D1915" s="138" t="s">
        <v>1109</v>
      </c>
      <c r="E1915" s="78">
        <v>22</v>
      </c>
      <c r="F1915" s="77">
        <v>20</v>
      </c>
      <c r="G1915" s="77">
        <v>18.25</v>
      </c>
      <c r="H1915" s="91">
        <f t="shared" si="272"/>
        <v>-0.17045454545454544</v>
      </c>
      <c r="I1915" s="77">
        <f t="shared" si="273"/>
        <v>-2</v>
      </c>
      <c r="J1915" s="77">
        <f t="shared" si="274"/>
        <v>-3.75</v>
      </c>
      <c r="K1915" s="80">
        <v>1</v>
      </c>
      <c r="L1915" s="91"/>
      <c r="M1915" s="58" t="str">
        <f t="shared" si="265"/>
        <v>Sanchez Energy</v>
      </c>
    </row>
    <row r="1916" spans="1:13" s="1" customFormat="1" ht="15" customHeight="1">
      <c r="A1916" s="137">
        <v>40892</v>
      </c>
      <c r="B1916" s="131" t="s">
        <v>1110</v>
      </c>
      <c r="C1916" s="160" t="s">
        <v>1111</v>
      </c>
      <c r="D1916" s="138" t="s">
        <v>3280</v>
      </c>
      <c r="E1916" s="78">
        <v>17</v>
      </c>
      <c r="F1916" s="77">
        <v>15.5</v>
      </c>
      <c r="G1916" s="77">
        <v>13.61</v>
      </c>
      <c r="H1916" s="91">
        <f t="shared" si="272"/>
        <v>-0.1994117647058824</v>
      </c>
      <c r="I1916" s="77">
        <f t="shared" si="273"/>
        <v>-1.5</v>
      </c>
      <c r="J1916" s="77">
        <f t="shared" si="274"/>
        <v>-3.3900000000000006</v>
      </c>
      <c r="K1916" s="80">
        <v>1</v>
      </c>
      <c r="L1916" s="91"/>
      <c r="M1916" s="58" t="str">
        <f t="shared" si="265"/>
        <v>Bonanza Creek Energy</v>
      </c>
    </row>
    <row r="1917" spans="1:13" s="1" customFormat="1" ht="15" customHeight="1">
      <c r="A1917" s="137">
        <v>40892</v>
      </c>
      <c r="B1917" s="141" t="s">
        <v>1112</v>
      </c>
      <c r="C1917" s="160" t="s">
        <v>1113</v>
      </c>
      <c r="D1917" s="126" t="s">
        <v>5029</v>
      </c>
      <c r="E1917" s="78">
        <v>17</v>
      </c>
      <c r="F1917" s="77">
        <v>17.25</v>
      </c>
      <c r="G1917" s="77">
        <v>18.100000000000001</v>
      </c>
      <c r="H1917" s="91">
        <f t="shared" si="272"/>
        <v>6.4705882352941266E-2</v>
      </c>
      <c r="I1917" s="77">
        <f t="shared" si="273"/>
        <v>0.25</v>
      </c>
      <c r="J1917" s="77">
        <f t="shared" si="274"/>
        <v>1.1000000000000014</v>
      </c>
      <c r="K1917" s="80">
        <v>1</v>
      </c>
      <c r="L1917" s="91"/>
      <c r="M1917" s="58" t="str">
        <f t="shared" si="265"/>
        <v>Laredo Petroleum Holdings</v>
      </c>
    </row>
    <row r="1918" spans="1:13" s="1" customFormat="1" ht="15" customHeight="1">
      <c r="A1918" s="137">
        <v>40892</v>
      </c>
      <c r="B1918" s="131" t="s">
        <v>1114</v>
      </c>
      <c r="C1918" s="160" t="s">
        <v>1115</v>
      </c>
      <c r="D1918" s="138" t="s">
        <v>1116</v>
      </c>
      <c r="E1918" s="78">
        <v>20</v>
      </c>
      <c r="F1918" s="77">
        <v>25</v>
      </c>
      <c r="G1918" s="77">
        <v>24.2</v>
      </c>
      <c r="H1918" s="91">
        <f t="shared" si="272"/>
        <v>0.20999999999999996</v>
      </c>
      <c r="I1918" s="77">
        <f t="shared" si="273"/>
        <v>5</v>
      </c>
      <c r="J1918" s="77">
        <f t="shared" si="274"/>
        <v>4.1999999999999993</v>
      </c>
      <c r="K1918" s="80">
        <v>3</v>
      </c>
      <c r="L1918" s="91"/>
      <c r="M1918" s="58" t="str">
        <f t="shared" si="265"/>
        <v>Michael Kors Holdings</v>
      </c>
    </row>
    <row r="1919" spans="1:13" s="1" customFormat="1" ht="15" customHeight="1">
      <c r="A1919" s="137">
        <v>40892</v>
      </c>
      <c r="B1919" s="141" t="s">
        <v>1117</v>
      </c>
      <c r="C1919" s="160" t="s">
        <v>1118</v>
      </c>
      <c r="D1919" s="126" t="s">
        <v>2623</v>
      </c>
      <c r="E1919" s="78">
        <v>18</v>
      </c>
      <c r="F1919" s="77">
        <v>17.72</v>
      </c>
      <c r="G1919" s="77">
        <v>18.05</v>
      </c>
      <c r="H1919" s="91">
        <f t="shared" si="272"/>
        <v>2.7777777777778173E-3</v>
      </c>
      <c r="I1919" s="77">
        <f t="shared" si="273"/>
        <v>-0.28000000000000114</v>
      </c>
      <c r="J1919" s="77">
        <f t="shared" si="274"/>
        <v>5.0000000000000711E-2</v>
      </c>
      <c r="K1919" s="80">
        <v>1</v>
      </c>
      <c r="L1919" s="91"/>
      <c r="M1919" s="58" t="str">
        <f t="shared" si="265"/>
        <v>Mid-Con Energy Partners, LP</v>
      </c>
    </row>
    <row r="1920" spans="1:13" s="1" customFormat="1" ht="15" customHeight="1">
      <c r="A1920" s="137">
        <v>40893</v>
      </c>
      <c r="B1920" s="73" t="s">
        <v>1119</v>
      </c>
      <c r="C1920" s="160" t="s">
        <v>1120</v>
      </c>
      <c r="D1920" s="126" t="s">
        <v>1121</v>
      </c>
      <c r="E1920" s="78">
        <v>17</v>
      </c>
      <c r="F1920" s="77">
        <v>17</v>
      </c>
      <c r="G1920" s="77">
        <v>17.649999999999999</v>
      </c>
      <c r="H1920" s="91">
        <f t="shared" si="272"/>
        <v>3.8235294117646978E-2</v>
      </c>
      <c r="I1920" s="77">
        <f t="shared" si="273"/>
        <v>0</v>
      </c>
      <c r="J1920" s="77">
        <f t="shared" si="274"/>
        <v>0.64999999999999858</v>
      </c>
      <c r="K1920" s="80">
        <v>1</v>
      </c>
      <c r="L1920" s="91"/>
      <c r="M1920" s="58" t="str">
        <f t="shared" si="265"/>
        <v>Inergy Midstream, L.P.</v>
      </c>
    </row>
    <row r="1921" spans="1:13" s="1" customFormat="1" ht="15" customHeight="1">
      <c r="A1921" s="137">
        <v>40893</v>
      </c>
      <c r="B1921" s="144" t="s">
        <v>1122</v>
      </c>
      <c r="C1921" s="160" t="s">
        <v>1123</v>
      </c>
      <c r="D1921" s="138" t="s">
        <v>2991</v>
      </c>
      <c r="E1921" s="78">
        <v>10</v>
      </c>
      <c r="F1921" s="77">
        <v>11</v>
      </c>
      <c r="G1921" s="77">
        <v>9.5</v>
      </c>
      <c r="H1921" s="91">
        <f t="shared" si="272"/>
        <v>-0.05</v>
      </c>
      <c r="I1921" s="77">
        <f t="shared" si="273"/>
        <v>1</v>
      </c>
      <c r="J1921" s="77">
        <f t="shared" si="274"/>
        <v>-0.5</v>
      </c>
      <c r="K1921" s="80">
        <v>3</v>
      </c>
      <c r="L1921" s="91"/>
      <c r="M1921" s="58" t="str">
        <f t="shared" si="265"/>
        <v>Zynga</v>
      </c>
    </row>
    <row r="1922" spans="1:13" s="1" customFormat="1" ht="15" customHeight="1">
      <c r="A1922" s="137">
        <v>40200</v>
      </c>
      <c r="B1922" s="73" t="s">
        <v>1332</v>
      </c>
      <c r="C1922" s="160" t="s">
        <v>1333</v>
      </c>
      <c r="D1922" s="73" t="s">
        <v>1334</v>
      </c>
      <c r="E1922" s="78">
        <v>13</v>
      </c>
      <c r="F1922" s="77">
        <v>12.3</v>
      </c>
      <c r="G1922" s="77">
        <v>11.9</v>
      </c>
      <c r="H1922" s="91">
        <f t="shared" ref="H1922:H1976" si="275">(G1922-E1922)/E1922</f>
        <v>-8.4615384615384592E-2</v>
      </c>
      <c r="I1922" s="77">
        <f t="shared" ref="I1922:I1976" si="276">(F1922-E1922)</f>
        <v>-0.69999999999999929</v>
      </c>
      <c r="J1922" s="77">
        <f t="shared" ref="J1922:J1976" si="277">G1922-E1922</f>
        <v>-1.0999999999999996</v>
      </c>
      <c r="K1922" s="80">
        <v>1</v>
      </c>
      <c r="L1922" s="74"/>
      <c r="M1922" s="58" t="str">
        <f t="shared" si="265"/>
        <v>Cellu Tissue Holdings</v>
      </c>
    </row>
    <row r="1923" spans="1:13" s="1" customFormat="1" ht="15" customHeight="1">
      <c r="A1923" s="137">
        <v>40200</v>
      </c>
      <c r="B1923" s="73" t="s">
        <v>1335</v>
      </c>
      <c r="C1923" s="160" t="s">
        <v>1336</v>
      </c>
      <c r="D1923" s="73" t="s">
        <v>3431</v>
      </c>
      <c r="E1923" s="78">
        <v>20</v>
      </c>
      <c r="F1923" s="77">
        <v>19.25</v>
      </c>
      <c r="G1923" s="77">
        <v>19</v>
      </c>
      <c r="H1923" s="91">
        <f t="shared" si="275"/>
        <v>-0.05</v>
      </c>
      <c r="I1923" s="77">
        <f t="shared" si="276"/>
        <v>-0.75</v>
      </c>
      <c r="J1923" s="77">
        <f t="shared" si="277"/>
        <v>-1</v>
      </c>
      <c r="K1923" s="80">
        <v>1</v>
      </c>
      <c r="L1923" s="74"/>
      <c r="M1923" s="58" t="str">
        <f t="shared" ref="M1923:M1986" si="278">TRIM(B1923)</f>
        <v>Chesapeake Lodging Trust</v>
      </c>
    </row>
    <row r="1924" spans="1:13" s="1" customFormat="1" ht="15" customHeight="1">
      <c r="A1924" s="137">
        <v>40200</v>
      </c>
      <c r="B1924" s="73" t="s">
        <v>1676</v>
      </c>
      <c r="C1924" s="160" t="s">
        <v>1677</v>
      </c>
      <c r="D1924" s="73" t="s">
        <v>1678</v>
      </c>
      <c r="E1924" s="78">
        <v>12</v>
      </c>
      <c r="F1924" s="77">
        <v>12.7</v>
      </c>
      <c r="G1924" s="77">
        <v>12.75</v>
      </c>
      <c r="H1924" s="91">
        <f t="shared" si="275"/>
        <v>6.25E-2</v>
      </c>
      <c r="I1924" s="77">
        <f t="shared" si="276"/>
        <v>0.69999999999999929</v>
      </c>
      <c r="J1924" s="77">
        <f t="shared" si="277"/>
        <v>0.75</v>
      </c>
      <c r="K1924" s="80">
        <v>1</v>
      </c>
      <c r="L1924" s="74"/>
      <c r="M1924" s="58" t="str">
        <f t="shared" si="278"/>
        <v>Symetra Financial</v>
      </c>
    </row>
    <row r="1925" spans="1:13" s="1" customFormat="1" ht="15" customHeight="1">
      <c r="A1925" s="137">
        <v>40204</v>
      </c>
      <c r="B1925" s="73" t="s">
        <v>1679</v>
      </c>
      <c r="C1925" s="160" t="s">
        <v>1680</v>
      </c>
      <c r="D1925" s="73" t="s">
        <v>1681</v>
      </c>
      <c r="E1925" s="78">
        <v>6.3</v>
      </c>
      <c r="F1925" s="77">
        <v>6.3</v>
      </c>
      <c r="G1925" s="77">
        <v>5.77</v>
      </c>
      <c r="H1925" s="91">
        <f t="shared" si="275"/>
        <v>-8.4126984126984175E-2</v>
      </c>
      <c r="I1925" s="77">
        <f t="shared" si="276"/>
        <v>0</v>
      </c>
      <c r="J1925" s="77">
        <f t="shared" si="277"/>
        <v>-0.53000000000000025</v>
      </c>
      <c r="K1925" s="80">
        <v>1</v>
      </c>
      <c r="L1925" s="74"/>
      <c r="M1925" s="58" t="str">
        <f t="shared" si="278"/>
        <v>Andatee China Marine Fuel Services</v>
      </c>
    </row>
    <row r="1926" spans="1:13" s="1" customFormat="1" ht="15" customHeight="1">
      <c r="A1926" s="137">
        <v>40206</v>
      </c>
      <c r="B1926" s="73" t="s">
        <v>1682</v>
      </c>
      <c r="C1926" s="160" t="s">
        <v>1683</v>
      </c>
      <c r="D1926" s="73" t="s">
        <v>1972</v>
      </c>
      <c r="E1926" s="78">
        <v>7</v>
      </c>
      <c r="F1926" s="77">
        <v>7.15</v>
      </c>
      <c r="G1926" s="77">
        <v>7.3</v>
      </c>
      <c r="H1926" s="91">
        <f t="shared" si="275"/>
        <v>4.285714285714283E-2</v>
      </c>
      <c r="I1926" s="77">
        <f t="shared" si="276"/>
        <v>0.15000000000000036</v>
      </c>
      <c r="J1926" s="77">
        <f t="shared" si="277"/>
        <v>0.29999999999999982</v>
      </c>
      <c r="K1926" s="80">
        <v>1</v>
      </c>
      <c r="L1926" s="74"/>
      <c r="M1926" s="58" t="str">
        <f t="shared" si="278"/>
        <v>IFM Investments Limited</v>
      </c>
    </row>
    <row r="1927" spans="1:13" s="1" customFormat="1" ht="15" customHeight="1">
      <c r="A1927" s="137">
        <v>40207</v>
      </c>
      <c r="B1927" s="138" t="s">
        <v>1684</v>
      </c>
      <c r="C1927" s="160" t="s">
        <v>1685</v>
      </c>
      <c r="D1927" s="73" t="s">
        <v>1686</v>
      </c>
      <c r="E1927" s="78">
        <v>4.5</v>
      </c>
      <c r="F1927" s="77">
        <v>4.7</v>
      </c>
      <c r="G1927" s="77">
        <v>4.45</v>
      </c>
      <c r="H1927" s="91">
        <f t="shared" si="275"/>
        <v>-1.1111111111111072E-2</v>
      </c>
      <c r="I1927" s="77">
        <f t="shared" si="276"/>
        <v>0.20000000000000018</v>
      </c>
      <c r="J1927" s="77">
        <f t="shared" si="277"/>
        <v>-4.9999999999999822E-2</v>
      </c>
      <c r="K1927" s="80">
        <v>1</v>
      </c>
      <c r="L1927" s="74"/>
      <c r="M1927" s="58" t="str">
        <f t="shared" si="278"/>
        <v>China Electric Motor</v>
      </c>
    </row>
    <row r="1928" spans="1:13" s="1" customFormat="1" ht="15" customHeight="1">
      <c r="A1928" s="137">
        <v>40212</v>
      </c>
      <c r="B1928" s="73" t="s">
        <v>1687</v>
      </c>
      <c r="C1928" s="160" t="s">
        <v>1688</v>
      </c>
      <c r="D1928" s="73" t="s">
        <v>1689</v>
      </c>
      <c r="E1928" s="78">
        <v>11.25</v>
      </c>
      <c r="F1928" s="77">
        <v>11.31</v>
      </c>
      <c r="G1928" s="77">
        <v>11.65</v>
      </c>
      <c r="H1928" s="91">
        <f t="shared" si="275"/>
        <v>3.555555555555559E-2</v>
      </c>
      <c r="I1928" s="77">
        <f t="shared" si="276"/>
        <v>6.0000000000000497E-2</v>
      </c>
      <c r="J1928" s="77">
        <f t="shared" si="277"/>
        <v>0.40000000000000036</v>
      </c>
      <c r="K1928" s="80">
        <v>1</v>
      </c>
      <c r="L1928" s="74"/>
      <c r="M1928" s="58" t="str">
        <f t="shared" si="278"/>
        <v>Ironwood Pharmaceutical</v>
      </c>
    </row>
    <row r="1929" spans="1:13" s="1" customFormat="1" ht="15" customHeight="1">
      <c r="A1929" s="137">
        <v>40218</v>
      </c>
      <c r="B1929" s="73" t="s">
        <v>1690</v>
      </c>
      <c r="C1929" s="160" t="s">
        <v>1691</v>
      </c>
      <c r="D1929" s="73" t="s">
        <v>1692</v>
      </c>
      <c r="E1929" s="78">
        <v>18.75</v>
      </c>
      <c r="F1929" s="77">
        <v>17.8</v>
      </c>
      <c r="G1929" s="77">
        <v>18</v>
      </c>
      <c r="H1929" s="91">
        <f t="shared" si="275"/>
        <v>-0.04</v>
      </c>
      <c r="I1929" s="77">
        <f t="shared" si="276"/>
        <v>-0.94999999999999929</v>
      </c>
      <c r="J1929" s="77">
        <f t="shared" si="277"/>
        <v>-0.75</v>
      </c>
      <c r="K1929" s="80">
        <v>1</v>
      </c>
      <c r="L1929" s="74"/>
      <c r="M1929" s="58" t="str">
        <f t="shared" si="278"/>
        <v>Solar Capital</v>
      </c>
    </row>
    <row r="1930" spans="1:13" s="1" customFormat="1" ht="15" customHeight="1">
      <c r="A1930" s="137">
        <v>40219</v>
      </c>
      <c r="B1930" s="73" t="s">
        <v>1793</v>
      </c>
      <c r="C1930" s="160" t="s">
        <v>1794</v>
      </c>
      <c r="D1930" s="73" t="s">
        <v>1795</v>
      </c>
      <c r="E1930" s="78">
        <v>14.5</v>
      </c>
      <c r="F1930" s="77">
        <v>14.75</v>
      </c>
      <c r="G1930" s="77">
        <v>15.6</v>
      </c>
      <c r="H1930" s="91">
        <f t="shared" si="275"/>
        <v>7.5862068965517213E-2</v>
      </c>
      <c r="I1930" s="77">
        <f t="shared" si="276"/>
        <v>0.25</v>
      </c>
      <c r="J1930" s="77">
        <f t="shared" si="277"/>
        <v>1.0999999999999996</v>
      </c>
      <c r="K1930" s="80">
        <v>1</v>
      </c>
      <c r="L1930" s="74"/>
      <c r="M1930" s="58" t="str">
        <f t="shared" si="278"/>
        <v>Piedmont Office Trust Realty</v>
      </c>
    </row>
    <row r="1931" spans="1:13" s="1" customFormat="1" ht="15" customHeight="1">
      <c r="A1931" s="137">
        <v>40219</v>
      </c>
      <c r="B1931" s="73" t="s">
        <v>1796</v>
      </c>
      <c r="C1931" s="160" t="s">
        <v>1797</v>
      </c>
      <c r="D1931" s="73" t="s">
        <v>309</v>
      </c>
      <c r="E1931" s="78">
        <v>20</v>
      </c>
      <c r="F1931" s="77">
        <v>18.75</v>
      </c>
      <c r="G1931" s="77">
        <v>18.649999999999999</v>
      </c>
      <c r="H1931" s="91">
        <f t="shared" si="275"/>
        <v>-6.7500000000000074E-2</v>
      </c>
      <c r="I1931" s="77">
        <f t="shared" si="276"/>
        <v>-1.25</v>
      </c>
      <c r="J1931" s="77">
        <f t="shared" si="277"/>
        <v>-1.3500000000000014</v>
      </c>
      <c r="K1931" s="80">
        <v>1</v>
      </c>
      <c r="L1931" s="74"/>
      <c r="M1931" s="58" t="str">
        <f t="shared" si="278"/>
        <v>Terreno Realty</v>
      </c>
    </row>
    <row r="1932" spans="1:13" s="1" customFormat="1" ht="15" customHeight="1">
      <c r="A1932" s="137">
        <v>40220</v>
      </c>
      <c r="B1932" s="73" t="s">
        <v>1798</v>
      </c>
      <c r="C1932" s="160" t="s">
        <v>1799</v>
      </c>
      <c r="D1932" s="73" t="s">
        <v>1800</v>
      </c>
      <c r="E1932" s="78">
        <v>13</v>
      </c>
      <c r="F1932" s="77">
        <v>13</v>
      </c>
      <c r="G1932" s="77">
        <v>12.84</v>
      </c>
      <c r="H1932" s="91">
        <f t="shared" si="275"/>
        <v>-1.2307692307692318E-2</v>
      </c>
      <c r="I1932" s="77">
        <f t="shared" si="276"/>
        <v>0</v>
      </c>
      <c r="J1932" s="77">
        <f t="shared" si="277"/>
        <v>-0.16000000000000014</v>
      </c>
      <c r="K1932" s="80">
        <v>1</v>
      </c>
      <c r="L1932" s="74"/>
      <c r="M1932" s="58" t="str">
        <f t="shared" si="278"/>
        <v>Generac Holdings</v>
      </c>
    </row>
    <row r="1933" spans="1:13" s="1" customFormat="1" ht="15" customHeight="1">
      <c r="A1933" s="137">
        <v>40220</v>
      </c>
      <c r="B1933" s="73" t="s">
        <v>1801</v>
      </c>
      <c r="C1933" s="160" t="s">
        <v>1802</v>
      </c>
      <c r="D1933" s="73" t="s">
        <v>1803</v>
      </c>
      <c r="E1933" s="78">
        <v>10</v>
      </c>
      <c r="F1933" s="77">
        <v>10</v>
      </c>
      <c r="G1933" s="77">
        <v>10.199999999999999</v>
      </c>
      <c r="H1933" s="91">
        <f t="shared" si="275"/>
        <v>1.9999999999999928E-2</v>
      </c>
      <c r="I1933" s="77">
        <f t="shared" si="276"/>
        <v>0</v>
      </c>
      <c r="J1933" s="77">
        <f t="shared" si="277"/>
        <v>0.19999999999999929</v>
      </c>
      <c r="K1933" s="80">
        <v>1</v>
      </c>
      <c r="L1933" s="74"/>
      <c r="M1933" s="58" t="str">
        <f t="shared" si="278"/>
        <v>Graham Packaging</v>
      </c>
    </row>
    <row r="1934" spans="1:13" s="1" customFormat="1" ht="15" customHeight="1">
      <c r="A1934" s="137">
        <v>40220</v>
      </c>
      <c r="B1934" s="73" t="s">
        <v>1804</v>
      </c>
      <c r="C1934" s="160" t="s">
        <v>1805</v>
      </c>
      <c r="D1934" s="209" t="s">
        <v>921</v>
      </c>
      <c r="E1934" s="78">
        <v>15</v>
      </c>
      <c r="F1934" s="77">
        <v>15.1</v>
      </c>
      <c r="G1934" s="77">
        <v>15</v>
      </c>
      <c r="H1934" s="91">
        <f t="shared" si="275"/>
        <v>0</v>
      </c>
      <c r="I1934" s="77">
        <f t="shared" si="276"/>
        <v>9.9999999999999645E-2</v>
      </c>
      <c r="J1934" s="77">
        <f t="shared" si="277"/>
        <v>0</v>
      </c>
      <c r="K1934" s="80">
        <v>1</v>
      </c>
      <c r="L1934" s="74"/>
      <c r="M1934" s="58" t="str">
        <f t="shared" si="278"/>
        <v>QuinStreet</v>
      </c>
    </row>
    <row r="1935" spans="1:13" s="1" customFormat="1" ht="15" customHeight="1">
      <c r="A1935" s="137">
        <v>40235</v>
      </c>
      <c r="B1935" s="73" t="s">
        <v>922</v>
      </c>
      <c r="C1935" s="160" t="s">
        <v>923</v>
      </c>
      <c r="D1935" s="73" t="s">
        <v>924</v>
      </c>
      <c r="E1935" s="78">
        <v>10</v>
      </c>
      <c r="F1935" s="77">
        <v>9.65</v>
      </c>
      <c r="G1935" s="77">
        <v>9.59</v>
      </c>
      <c r="H1935" s="91">
        <f t="shared" si="275"/>
        <v>-4.1000000000000016E-2</v>
      </c>
      <c r="I1935" s="77">
        <f t="shared" si="276"/>
        <v>-0.34999999999999964</v>
      </c>
      <c r="J1935" s="77">
        <f t="shared" si="277"/>
        <v>-0.41000000000000014</v>
      </c>
      <c r="K1935" s="80">
        <v>1</v>
      </c>
      <c r="L1935" s="74"/>
      <c r="M1935" s="58" t="str">
        <f t="shared" si="278"/>
        <v>Sprott Physical Gold Trust</v>
      </c>
    </row>
    <row r="1936" spans="1:13" s="1" customFormat="1" ht="15" customHeight="1">
      <c r="A1936" s="137">
        <v>40238</v>
      </c>
      <c r="B1936" s="73" t="s">
        <v>925</v>
      </c>
      <c r="C1936" s="160" t="s">
        <v>926</v>
      </c>
      <c r="D1936" s="73" t="s">
        <v>3054</v>
      </c>
      <c r="E1936" s="78">
        <v>7</v>
      </c>
      <c r="F1936" s="77">
        <v>7</v>
      </c>
      <c r="G1936" s="77">
        <v>7.01</v>
      </c>
      <c r="H1936" s="91">
        <f t="shared" si="275"/>
        <v>1.4285714285713982E-3</v>
      </c>
      <c r="I1936" s="77">
        <f t="shared" si="276"/>
        <v>0</v>
      </c>
      <c r="J1936" s="77">
        <f t="shared" si="277"/>
        <v>9.9999999999997868E-3</v>
      </c>
      <c r="K1936" s="80">
        <v>1</v>
      </c>
      <c r="L1936" s="74"/>
      <c r="M1936" s="58" t="str">
        <f t="shared" si="278"/>
        <v>Anthera Phamaceuticals</v>
      </c>
    </row>
    <row r="1937" spans="1:13" s="1" customFormat="1" ht="15" customHeight="1">
      <c r="A1937" s="137">
        <v>40247</v>
      </c>
      <c r="B1937" s="73" t="s">
        <v>2934</v>
      </c>
      <c r="C1937" s="160" t="s">
        <v>2935</v>
      </c>
      <c r="D1937" s="73" t="s">
        <v>2936</v>
      </c>
      <c r="E1937" s="78">
        <v>14</v>
      </c>
      <c r="F1937" s="77">
        <v>14</v>
      </c>
      <c r="G1937" s="77">
        <v>13.96</v>
      </c>
      <c r="H1937" s="91">
        <f t="shared" si="275"/>
        <v>-2.8571428571427964E-3</v>
      </c>
      <c r="I1937" s="77">
        <f t="shared" si="276"/>
        <v>0</v>
      </c>
      <c r="J1937" s="77">
        <f t="shared" si="277"/>
        <v>-3.9999999999999147E-2</v>
      </c>
      <c r="K1937" s="80">
        <v>1</v>
      </c>
      <c r="L1937" s="74"/>
      <c r="M1937" s="58" t="str">
        <f t="shared" si="278"/>
        <v>Baltic Trading Limited</v>
      </c>
    </row>
    <row r="1938" spans="1:13" s="1" customFormat="1" ht="15" customHeight="1">
      <c r="A1938" s="137">
        <v>40248</v>
      </c>
      <c r="B1938" s="73" t="s">
        <v>2937</v>
      </c>
      <c r="C1938" s="160" t="s">
        <v>2938</v>
      </c>
      <c r="D1938" s="73" t="s">
        <v>2939</v>
      </c>
      <c r="E1938" s="78">
        <v>18</v>
      </c>
      <c r="F1938" s="78">
        <v>18</v>
      </c>
      <c r="G1938" s="77">
        <v>18.5</v>
      </c>
      <c r="H1938" s="91">
        <f t="shared" si="275"/>
        <v>2.7777777777777776E-2</v>
      </c>
      <c r="I1938" s="77">
        <f t="shared" si="276"/>
        <v>0</v>
      </c>
      <c r="J1938" s="77">
        <f t="shared" si="277"/>
        <v>0.5</v>
      </c>
      <c r="K1938" s="80">
        <v>1</v>
      </c>
      <c r="L1938" s="74"/>
      <c r="M1938" s="58" t="str">
        <f t="shared" si="278"/>
        <v>Sensata Technologies</v>
      </c>
    </row>
    <row r="1939" spans="1:13" s="1" customFormat="1" ht="15" customHeight="1">
      <c r="A1939" s="137">
        <v>40249</v>
      </c>
      <c r="B1939" s="73" t="s">
        <v>2940</v>
      </c>
      <c r="C1939" s="160" t="s">
        <v>2941</v>
      </c>
      <c r="D1939" s="73" t="s">
        <v>2942</v>
      </c>
      <c r="E1939" s="78">
        <v>9</v>
      </c>
      <c r="F1939" s="78">
        <v>8.25</v>
      </c>
      <c r="G1939" s="78">
        <v>9</v>
      </c>
      <c r="H1939" s="91">
        <f t="shared" si="275"/>
        <v>0</v>
      </c>
      <c r="I1939" s="77">
        <f t="shared" si="276"/>
        <v>-0.75</v>
      </c>
      <c r="J1939" s="77">
        <f t="shared" si="277"/>
        <v>0</v>
      </c>
      <c r="K1939" s="80">
        <v>1</v>
      </c>
      <c r="L1939" s="74"/>
      <c r="M1939" s="58" t="str">
        <f t="shared" si="278"/>
        <v>AVEO Pharmaceuticals</v>
      </c>
    </row>
    <row r="1940" spans="1:13" s="1" customFormat="1" ht="15" customHeight="1">
      <c r="A1940" s="137">
        <v>40249</v>
      </c>
      <c r="B1940" s="73" t="s">
        <v>2943</v>
      </c>
      <c r="C1940" s="160" t="s">
        <v>2944</v>
      </c>
      <c r="D1940" s="73" t="s">
        <v>480</v>
      </c>
      <c r="E1940" s="78">
        <v>19</v>
      </c>
      <c r="F1940" s="78">
        <v>19</v>
      </c>
      <c r="G1940" s="78">
        <v>19</v>
      </c>
      <c r="H1940" s="91">
        <f t="shared" si="275"/>
        <v>0</v>
      </c>
      <c r="I1940" s="77">
        <f t="shared" si="276"/>
        <v>0</v>
      </c>
      <c r="J1940" s="77">
        <f t="shared" si="277"/>
        <v>0</v>
      </c>
      <c r="K1940" s="80">
        <v>1</v>
      </c>
      <c r="L1940" s="74"/>
      <c r="M1940" s="58" t="str">
        <f t="shared" si="278"/>
        <v>Crude Carriers</v>
      </c>
    </row>
    <row r="1941" spans="1:13" s="1" customFormat="1" ht="15" customHeight="1">
      <c r="A1941" s="137">
        <v>40253</v>
      </c>
      <c r="B1941" s="73" t="s">
        <v>481</v>
      </c>
      <c r="C1941" s="160" t="s">
        <v>482</v>
      </c>
      <c r="D1941" s="73" t="s">
        <v>309</v>
      </c>
      <c r="E1941" s="78">
        <v>12</v>
      </c>
      <c r="F1941" s="78">
        <v>14.95</v>
      </c>
      <c r="G1941" s="77">
        <v>17.25</v>
      </c>
      <c r="H1941" s="91">
        <f t="shared" si="275"/>
        <v>0.4375</v>
      </c>
      <c r="I1941" s="77">
        <f t="shared" si="276"/>
        <v>2.9499999999999993</v>
      </c>
      <c r="J1941" s="77">
        <f t="shared" si="277"/>
        <v>5.25</v>
      </c>
      <c r="K1941" s="80">
        <v>2</v>
      </c>
      <c r="L1941" s="74"/>
      <c r="M1941" s="58" t="str">
        <f t="shared" si="278"/>
        <v>Financial Engines</v>
      </c>
    </row>
    <row r="1942" spans="1:13" s="1" customFormat="1" ht="15" customHeight="1">
      <c r="A1942" s="137">
        <v>40261</v>
      </c>
      <c r="B1942" s="73" t="s">
        <v>483</v>
      </c>
      <c r="C1942" s="160" t="s">
        <v>484</v>
      </c>
      <c r="D1942" s="73" t="s">
        <v>1972</v>
      </c>
      <c r="E1942" s="78">
        <v>13</v>
      </c>
      <c r="F1942" s="78">
        <v>17</v>
      </c>
      <c r="G1942" s="77">
        <v>15.1</v>
      </c>
      <c r="H1942" s="91">
        <f t="shared" si="275"/>
        <v>0.16153846153846152</v>
      </c>
      <c r="I1942" s="77">
        <f t="shared" si="276"/>
        <v>4</v>
      </c>
      <c r="J1942" s="77">
        <f t="shared" si="277"/>
        <v>2.0999999999999996</v>
      </c>
      <c r="K1942" s="80">
        <v>2</v>
      </c>
      <c r="L1942" s="74"/>
      <c r="M1942" s="58" t="str">
        <f t="shared" si="278"/>
        <v>Calix Networks</v>
      </c>
    </row>
    <row r="1943" spans="1:13" s="1" customFormat="1" ht="15" customHeight="1">
      <c r="A1943" s="137">
        <v>40261</v>
      </c>
      <c r="B1943" s="73" t="s">
        <v>485</v>
      </c>
      <c r="C1943" s="160" t="s">
        <v>486</v>
      </c>
      <c r="D1943" s="73" t="s">
        <v>487</v>
      </c>
      <c r="E1943" s="78">
        <v>14.5</v>
      </c>
      <c r="F1943" s="78">
        <v>15.98</v>
      </c>
      <c r="G1943" s="77">
        <v>15.7</v>
      </c>
      <c r="H1943" s="91">
        <f t="shared" si="275"/>
        <v>8.275862068965513E-2</v>
      </c>
      <c r="I1943" s="77">
        <f t="shared" si="276"/>
        <v>1.4800000000000004</v>
      </c>
      <c r="J1943" s="77">
        <f t="shared" si="277"/>
        <v>1.1999999999999993</v>
      </c>
      <c r="K1943" s="80">
        <v>2</v>
      </c>
      <c r="L1943" s="74"/>
      <c r="M1943" s="58" t="str">
        <f t="shared" si="278"/>
        <v>First Interstate BancSystem</v>
      </c>
    </row>
    <row r="1944" spans="1:13" s="1" customFormat="1" ht="15" customHeight="1">
      <c r="A1944" s="137">
        <v>40261</v>
      </c>
      <c r="B1944" s="73" t="s">
        <v>488</v>
      </c>
      <c r="C1944" s="160" t="s">
        <v>489</v>
      </c>
      <c r="D1944" s="73" t="s">
        <v>4620</v>
      </c>
      <c r="E1944" s="78">
        <v>13</v>
      </c>
      <c r="F1944" s="78">
        <v>17</v>
      </c>
      <c r="G1944" s="77">
        <v>18.7</v>
      </c>
      <c r="H1944" s="91">
        <f t="shared" si="275"/>
        <v>0.4384615384615384</v>
      </c>
      <c r="I1944" s="77">
        <f t="shared" si="276"/>
        <v>4</v>
      </c>
      <c r="J1944" s="77">
        <f t="shared" si="277"/>
        <v>5.6999999999999993</v>
      </c>
      <c r="K1944" s="80">
        <v>3</v>
      </c>
      <c r="L1944" s="74"/>
      <c r="M1944" s="58" t="str">
        <f t="shared" si="278"/>
        <v>MaxLinear</v>
      </c>
    </row>
    <row r="1945" spans="1:13" s="1" customFormat="1" ht="15" customHeight="1">
      <c r="A1945" s="137">
        <v>40263</v>
      </c>
      <c r="B1945" s="73" t="s">
        <v>490</v>
      </c>
      <c r="C1945" s="160" t="s">
        <v>491</v>
      </c>
      <c r="D1945" s="73" t="s">
        <v>1972</v>
      </c>
      <c r="E1945" s="78">
        <v>12.25</v>
      </c>
      <c r="F1945" s="78">
        <v>13.5</v>
      </c>
      <c r="G1945" s="77">
        <v>13.92</v>
      </c>
      <c r="H1945" s="91">
        <f t="shared" si="275"/>
        <v>0.13632653061224489</v>
      </c>
      <c r="I1945" s="77">
        <f t="shared" si="276"/>
        <v>1.25</v>
      </c>
      <c r="J1945" s="77">
        <f t="shared" si="277"/>
        <v>1.67</v>
      </c>
      <c r="K1945" s="80">
        <v>2</v>
      </c>
      <c r="L1945" s="74"/>
      <c r="M1945" s="58" t="str">
        <f t="shared" si="278"/>
        <v>China Lodging Group</v>
      </c>
    </row>
    <row r="1946" spans="1:13" s="1" customFormat="1" ht="15" customHeight="1">
      <c r="A1946" s="137">
        <v>40268</v>
      </c>
      <c r="B1946" s="73" t="s">
        <v>494</v>
      </c>
      <c r="C1946" s="160" t="s">
        <v>495</v>
      </c>
      <c r="D1946" s="73" t="s">
        <v>496</v>
      </c>
      <c r="E1946" s="78">
        <v>13</v>
      </c>
      <c r="F1946" s="78">
        <v>12.9</v>
      </c>
      <c r="G1946" s="77">
        <v>12.56</v>
      </c>
      <c r="H1946" s="91">
        <f t="shared" si="275"/>
        <v>-3.3846153846153811E-2</v>
      </c>
      <c r="I1946" s="77">
        <f t="shared" si="276"/>
        <v>-9.9999999999999645E-2</v>
      </c>
      <c r="J1946" s="77">
        <f t="shared" si="277"/>
        <v>-0.4399999999999995</v>
      </c>
      <c r="K1946" s="80">
        <v>1</v>
      </c>
      <c r="L1946" s="74"/>
      <c r="M1946" s="58" t="str">
        <f t="shared" si="278"/>
        <v>Scorpio Tankers</v>
      </c>
    </row>
    <row r="1947" spans="1:13" s="1" customFormat="1" ht="15" customHeight="1">
      <c r="A1947" s="137">
        <v>40268</v>
      </c>
      <c r="B1947" s="73" t="s">
        <v>497</v>
      </c>
      <c r="C1947" s="160" t="s">
        <v>498</v>
      </c>
      <c r="D1947" s="73" t="s">
        <v>5029</v>
      </c>
      <c r="E1947" s="78">
        <v>15</v>
      </c>
      <c r="F1947" s="78">
        <v>16</v>
      </c>
      <c r="G1947" s="77">
        <v>15.08</v>
      </c>
      <c r="H1947" s="91">
        <f t="shared" si="275"/>
        <v>5.3333333333333384E-3</v>
      </c>
      <c r="I1947" s="77">
        <f t="shared" si="276"/>
        <v>1</v>
      </c>
      <c r="J1947" s="77">
        <f t="shared" si="277"/>
        <v>8.0000000000000071E-2</v>
      </c>
      <c r="K1947" s="80">
        <v>3</v>
      </c>
      <c r="L1947" s="74"/>
      <c r="M1947" s="58" t="str">
        <f t="shared" si="278"/>
        <v>SS&amp;C Technologies Holdings</v>
      </c>
    </row>
    <row r="1948" spans="1:13" s="1" customFormat="1" ht="15" customHeight="1">
      <c r="A1948" s="137">
        <v>40268</v>
      </c>
      <c r="B1948" s="73" t="s">
        <v>492</v>
      </c>
      <c r="C1948" s="160" t="s">
        <v>493</v>
      </c>
      <c r="D1948" s="73" t="s">
        <v>3229</v>
      </c>
      <c r="E1948" s="78">
        <v>15</v>
      </c>
      <c r="F1948" s="78">
        <v>20</v>
      </c>
      <c r="G1948" s="78">
        <v>19.170000000000002</v>
      </c>
      <c r="H1948" s="91">
        <f t="shared" si="275"/>
        <v>0.27800000000000014</v>
      </c>
      <c r="I1948" s="77">
        <f t="shared" si="276"/>
        <v>5</v>
      </c>
      <c r="J1948" s="77">
        <f t="shared" si="277"/>
        <v>4.1700000000000017</v>
      </c>
      <c r="K1948" s="80">
        <v>3</v>
      </c>
      <c r="L1948" s="74"/>
      <c r="M1948" s="58" t="str">
        <f t="shared" si="278"/>
        <v>Meru Networks</v>
      </c>
    </row>
    <row r="1949" spans="1:13" s="1" customFormat="1" ht="15" customHeight="1">
      <c r="A1949" s="137">
        <v>40269</v>
      </c>
      <c r="B1949" s="73" t="s">
        <v>499</v>
      </c>
      <c r="C1949" s="160" t="s">
        <v>500</v>
      </c>
      <c r="D1949" s="73" t="s">
        <v>4335</v>
      </c>
      <c r="E1949" s="78">
        <v>15</v>
      </c>
      <c r="F1949" s="78">
        <v>19.149999999999999</v>
      </c>
      <c r="G1949" s="77">
        <v>19.649999999999999</v>
      </c>
      <c r="H1949" s="91">
        <f t="shared" si="275"/>
        <v>0.30999999999999989</v>
      </c>
      <c r="I1949" s="77">
        <f t="shared" si="276"/>
        <v>4.1499999999999986</v>
      </c>
      <c r="J1949" s="77">
        <f t="shared" si="277"/>
        <v>4.6499999999999986</v>
      </c>
      <c r="K1949" s="80">
        <v>2</v>
      </c>
      <c r="L1949" s="74"/>
      <c r="M1949" s="58" t="str">
        <f t="shared" si="278"/>
        <v>Primaerica</v>
      </c>
    </row>
    <row r="1950" spans="1:13" s="1" customFormat="1" ht="15" customHeight="1">
      <c r="A1950" s="137">
        <v>40277</v>
      </c>
      <c r="B1950" s="73" t="s">
        <v>501</v>
      </c>
      <c r="C1950" s="160" t="s">
        <v>502</v>
      </c>
      <c r="D1950" s="73" t="s">
        <v>309</v>
      </c>
      <c r="E1950" s="78">
        <v>21</v>
      </c>
      <c r="F1950" s="78">
        <v>20.5</v>
      </c>
      <c r="G1950" s="77">
        <v>19.2</v>
      </c>
      <c r="H1950" s="91">
        <f t="shared" si="275"/>
        <v>-8.5714285714285743E-2</v>
      </c>
      <c r="I1950" s="77">
        <f t="shared" si="276"/>
        <v>-0.5</v>
      </c>
      <c r="J1950" s="77">
        <f t="shared" si="277"/>
        <v>-1.8000000000000007</v>
      </c>
      <c r="K1950" s="80">
        <v>3</v>
      </c>
      <c r="L1950" s="74" t="s">
        <v>3006</v>
      </c>
      <c r="M1950" s="58" t="str">
        <f t="shared" si="278"/>
        <v>Metals USA Holdings</v>
      </c>
    </row>
    <row r="1951" spans="1:13" s="1" customFormat="1" ht="15" customHeight="1">
      <c r="A1951" s="137">
        <v>40277</v>
      </c>
      <c r="B1951" s="73" t="s">
        <v>503</v>
      </c>
      <c r="C1951" s="160" t="s">
        <v>504</v>
      </c>
      <c r="D1951" s="73" t="s">
        <v>505</v>
      </c>
      <c r="E1951" s="78">
        <v>5</v>
      </c>
      <c r="F1951" s="78">
        <v>5</v>
      </c>
      <c r="G1951" s="77">
        <v>5.0199999999999996</v>
      </c>
      <c r="H1951" s="91">
        <f t="shared" si="275"/>
        <v>3.9999999999999151E-3</v>
      </c>
      <c r="I1951" s="77">
        <f t="shared" si="276"/>
        <v>0</v>
      </c>
      <c r="J1951" s="77">
        <f t="shared" si="277"/>
        <v>1.9999999999999574E-2</v>
      </c>
      <c r="K1951" s="80">
        <v>1</v>
      </c>
      <c r="L1951" s="74"/>
      <c r="M1951" s="58" t="str">
        <f t="shared" si="278"/>
        <v>Tengion</v>
      </c>
    </row>
    <row r="1952" spans="1:13" s="1" customFormat="1" ht="15" customHeight="1">
      <c r="A1952" s="137">
        <v>40284</v>
      </c>
      <c r="B1952" s="73" t="s">
        <v>506</v>
      </c>
      <c r="C1952" s="160" t="s">
        <v>1733</v>
      </c>
      <c r="D1952" s="73" t="s">
        <v>487</v>
      </c>
      <c r="E1952" s="78">
        <v>20</v>
      </c>
      <c r="F1952" s="77">
        <v>20.25</v>
      </c>
      <c r="G1952" s="77">
        <v>20.5</v>
      </c>
      <c r="H1952" s="91">
        <f t="shared" si="275"/>
        <v>2.5000000000000001E-2</v>
      </c>
      <c r="I1952" s="77">
        <f t="shared" si="276"/>
        <v>0.25</v>
      </c>
      <c r="J1952" s="77">
        <f t="shared" si="277"/>
        <v>0.5</v>
      </c>
      <c r="K1952" s="80">
        <v>1</v>
      </c>
      <c r="L1952" s="74"/>
      <c r="M1952" s="58" t="str">
        <f t="shared" si="278"/>
        <v>Chatham Lodging Trust</v>
      </c>
    </row>
    <row r="1953" spans="1:17" s="1" customFormat="1" ht="15" customHeight="1">
      <c r="A1953" s="137">
        <v>40290</v>
      </c>
      <c r="B1953" s="73" t="s">
        <v>1736</v>
      </c>
      <c r="C1953" s="160" t="s">
        <v>1737</v>
      </c>
      <c r="D1953" s="73" t="s">
        <v>188</v>
      </c>
      <c r="E1953" s="78">
        <v>13</v>
      </c>
      <c r="F1953" s="77">
        <v>13</v>
      </c>
      <c r="G1953" s="77">
        <v>13.26</v>
      </c>
      <c r="H1953" s="91">
        <f t="shared" si="275"/>
        <v>1.9999999999999983E-2</v>
      </c>
      <c r="I1953" s="77">
        <f t="shared" si="276"/>
        <v>0</v>
      </c>
      <c r="J1953" s="77">
        <f t="shared" si="277"/>
        <v>0.25999999999999979</v>
      </c>
      <c r="K1953" s="80">
        <v>3</v>
      </c>
      <c r="L1953" s="74" t="s">
        <v>3006</v>
      </c>
      <c r="M1953" s="58" t="str">
        <f t="shared" si="278"/>
        <v>Codexis</v>
      </c>
    </row>
    <row r="1954" spans="1:17" s="1" customFormat="1" ht="15" customHeight="1">
      <c r="A1954" s="137">
        <v>40290</v>
      </c>
      <c r="B1954" s="73" t="s">
        <v>1738</v>
      </c>
      <c r="C1954" s="160" t="s">
        <v>1739</v>
      </c>
      <c r="D1954" s="73" t="s">
        <v>3018</v>
      </c>
      <c r="E1954" s="78">
        <v>15</v>
      </c>
      <c r="F1954" s="77">
        <v>15</v>
      </c>
      <c r="G1954" s="77">
        <v>15</v>
      </c>
      <c r="H1954" s="91">
        <f t="shared" si="275"/>
        <v>0</v>
      </c>
      <c r="I1954" s="77">
        <f t="shared" si="276"/>
        <v>0</v>
      </c>
      <c r="J1954" s="77">
        <f t="shared" si="277"/>
        <v>0</v>
      </c>
      <c r="K1954" s="80">
        <v>3</v>
      </c>
      <c r="L1954" s="74" t="s">
        <v>3006</v>
      </c>
      <c r="M1954" s="58" t="str">
        <f t="shared" si="278"/>
        <v>DynaVox</v>
      </c>
    </row>
    <row r="1955" spans="1:17" s="1" customFormat="1" ht="15" customHeight="1">
      <c r="A1955" s="137">
        <v>40290</v>
      </c>
      <c r="B1955" s="73" t="s">
        <v>1734</v>
      </c>
      <c r="C1955" s="160" t="s">
        <v>1735</v>
      </c>
      <c r="D1955" s="73" t="s">
        <v>347</v>
      </c>
      <c r="E1955" s="78">
        <v>11</v>
      </c>
      <c r="F1955" s="77">
        <v>11</v>
      </c>
      <c r="G1955" s="77">
        <v>11</v>
      </c>
      <c r="H1955" s="91">
        <f t="shared" si="275"/>
        <v>0</v>
      </c>
      <c r="I1955" s="77">
        <f t="shared" si="276"/>
        <v>0</v>
      </c>
      <c r="J1955" s="77">
        <f t="shared" si="277"/>
        <v>0</v>
      </c>
      <c r="K1955" s="80">
        <v>1</v>
      </c>
      <c r="L1955" s="74"/>
      <c r="M1955" s="58" t="str">
        <f t="shared" si="278"/>
        <v>Alimera Sciences</v>
      </c>
    </row>
    <row r="1956" spans="1:17" s="1" customFormat="1" ht="15" customHeight="1">
      <c r="A1956" s="137">
        <v>40290</v>
      </c>
      <c r="B1956" s="73" t="s">
        <v>1740</v>
      </c>
      <c r="C1956" s="160" t="s">
        <v>1741</v>
      </c>
      <c r="D1956" s="73" t="s">
        <v>1742</v>
      </c>
      <c r="E1956" s="78">
        <v>12.26</v>
      </c>
      <c r="F1956" s="77">
        <v>12</v>
      </c>
      <c r="G1956" s="77">
        <v>12</v>
      </c>
      <c r="H1956" s="91">
        <f t="shared" si="275"/>
        <v>-2.1207177814029348E-2</v>
      </c>
      <c r="I1956" s="77">
        <f t="shared" si="276"/>
        <v>-0.25999999999999979</v>
      </c>
      <c r="J1956" s="77">
        <f t="shared" si="277"/>
        <v>-0.25999999999999979</v>
      </c>
      <c r="K1956" s="80">
        <v>1</v>
      </c>
      <c r="L1956" s="74"/>
      <c r="M1956" s="58" t="str">
        <f t="shared" si="278"/>
        <v>Global Geophysical Services</v>
      </c>
    </row>
    <row r="1957" spans="1:17" s="1" customFormat="1" ht="15" customHeight="1">
      <c r="A1957" s="137">
        <v>40290</v>
      </c>
      <c r="B1957" s="73" t="s">
        <v>1743</v>
      </c>
      <c r="C1957" s="160" t="s">
        <v>1744</v>
      </c>
      <c r="D1957" s="73" t="s">
        <v>1745</v>
      </c>
      <c r="E1957" s="78">
        <v>14</v>
      </c>
      <c r="F1957" s="77">
        <v>12.75</v>
      </c>
      <c r="G1957" s="77">
        <v>12.3</v>
      </c>
      <c r="H1957" s="91">
        <f t="shared" si="275"/>
        <v>-0.12142857142857137</v>
      </c>
      <c r="I1957" s="77">
        <f t="shared" si="276"/>
        <v>-1.25</v>
      </c>
      <c r="J1957" s="77">
        <f t="shared" si="277"/>
        <v>-1.6999999999999993</v>
      </c>
      <c r="K1957" s="80">
        <v>1</v>
      </c>
      <c r="L1957" s="74"/>
      <c r="M1957" s="58" t="str">
        <f t="shared" si="278"/>
        <v>Mitel Networks</v>
      </c>
    </row>
    <row r="1958" spans="1:17" s="1" customFormat="1" ht="15" customHeight="1">
      <c r="A1958" s="137">
        <v>40290</v>
      </c>
      <c r="B1958" s="73" t="s">
        <v>1746</v>
      </c>
      <c r="C1958" s="160" t="s">
        <v>1747</v>
      </c>
      <c r="D1958" s="73" t="s">
        <v>2890</v>
      </c>
      <c r="E1958" s="78">
        <v>12</v>
      </c>
      <c r="F1958" s="77">
        <v>14</v>
      </c>
      <c r="G1958" s="77">
        <v>13.6</v>
      </c>
      <c r="H1958" s="91">
        <f t="shared" si="275"/>
        <v>0.1333333333333333</v>
      </c>
      <c r="I1958" s="77">
        <f t="shared" si="276"/>
        <v>2</v>
      </c>
      <c r="J1958" s="77">
        <f t="shared" si="277"/>
        <v>1.5999999999999996</v>
      </c>
      <c r="K1958" s="80">
        <v>3</v>
      </c>
      <c r="L1958" s="74"/>
      <c r="M1958" s="58" t="str">
        <f t="shared" si="278"/>
        <v>SPS Commerce</v>
      </c>
      <c r="N1958" s="15"/>
      <c r="O1958" s="11"/>
      <c r="P1958" s="15"/>
      <c r="Q1958" s="11"/>
    </row>
    <row r="1959" spans="1:17" s="1" customFormat="1" ht="15" customHeight="1">
      <c r="A1959" s="137">
        <v>40291</v>
      </c>
      <c r="B1959" s="73" t="s">
        <v>1748</v>
      </c>
      <c r="C1959" s="160" t="s">
        <v>1749</v>
      </c>
      <c r="D1959" s="73" t="s">
        <v>1750</v>
      </c>
      <c r="E1959" s="78">
        <v>14</v>
      </c>
      <c r="F1959" s="77">
        <v>13.25</v>
      </c>
      <c r="G1959" s="77">
        <v>13.3</v>
      </c>
      <c r="H1959" s="91">
        <f t="shared" si="275"/>
        <v>-4.9999999999999947E-2</v>
      </c>
      <c r="I1959" s="77">
        <f t="shared" si="276"/>
        <v>-0.75</v>
      </c>
      <c r="J1959" s="77">
        <f t="shared" si="277"/>
        <v>-0.69999999999999929</v>
      </c>
      <c r="K1959" s="80">
        <v>1</v>
      </c>
      <c r="L1959" s="74"/>
      <c r="M1959" s="58" t="str">
        <f t="shared" si="278"/>
        <v>Excel Trust</v>
      </c>
    </row>
    <row r="1960" spans="1:17" s="1" customFormat="1" ht="15" customHeight="1">
      <c r="A1960" s="137">
        <v>40297</v>
      </c>
      <c r="B1960" s="73" t="s">
        <v>1751</v>
      </c>
      <c r="C1960" s="160" t="s">
        <v>1752</v>
      </c>
      <c r="D1960" s="73" t="s">
        <v>3642</v>
      </c>
      <c r="E1960" s="78">
        <v>18</v>
      </c>
      <c r="F1960" s="78">
        <v>18.11</v>
      </c>
      <c r="G1960" s="77">
        <v>17.7</v>
      </c>
      <c r="H1960" s="91">
        <f t="shared" si="275"/>
        <v>-1.6666666666666705E-2</v>
      </c>
      <c r="I1960" s="77">
        <f t="shared" si="276"/>
        <v>0.10999999999999943</v>
      </c>
      <c r="J1960" s="77">
        <f t="shared" si="277"/>
        <v>-0.30000000000000071</v>
      </c>
      <c r="K1960" s="80">
        <v>2</v>
      </c>
      <c r="L1960" s="74" t="s">
        <v>3006</v>
      </c>
      <c r="M1960" s="58" t="str">
        <f t="shared" si="278"/>
        <v>Alpha and Omega Semiconductor</v>
      </c>
    </row>
    <row r="1961" spans="1:17" s="1" customFormat="1" ht="15" customHeight="1">
      <c r="A1961" s="137">
        <v>40297</v>
      </c>
      <c r="B1961" s="73" t="s">
        <v>3643</v>
      </c>
      <c r="C1961" s="160" t="s">
        <v>3644</v>
      </c>
      <c r="D1961" s="73" t="s">
        <v>3645</v>
      </c>
      <c r="E1961" s="78">
        <v>9</v>
      </c>
      <c r="F1961" s="78">
        <v>10</v>
      </c>
      <c r="G1961" s="77">
        <v>10.24</v>
      </c>
      <c r="H1961" s="91">
        <f t="shared" si="275"/>
        <v>0.1377777777777778</v>
      </c>
      <c r="I1961" s="77">
        <f t="shared" si="276"/>
        <v>1</v>
      </c>
      <c r="J1961" s="77">
        <f t="shared" si="277"/>
        <v>1.2400000000000002</v>
      </c>
      <c r="K1961" s="80">
        <v>1</v>
      </c>
      <c r="L1961" s="74"/>
      <c r="M1961" s="58" t="str">
        <f t="shared" si="278"/>
        <v>Convio</v>
      </c>
    </row>
    <row r="1962" spans="1:17" s="1" customFormat="1" ht="15" customHeight="1">
      <c r="A1962" s="137">
        <v>40298</v>
      </c>
      <c r="B1962" s="73" t="s">
        <v>3646</v>
      </c>
      <c r="C1962" s="160" t="s">
        <v>3647</v>
      </c>
      <c r="D1962" s="73" t="s">
        <v>3648</v>
      </c>
      <c r="E1962" s="78">
        <v>21.5</v>
      </c>
      <c r="F1962" s="78">
        <v>22.5</v>
      </c>
      <c r="G1962" s="77">
        <v>23.25</v>
      </c>
      <c r="H1962" s="91">
        <f t="shared" si="275"/>
        <v>8.1395348837209308E-2</v>
      </c>
      <c r="I1962" s="77">
        <f t="shared" si="276"/>
        <v>1</v>
      </c>
      <c r="J1962" s="77">
        <f t="shared" si="277"/>
        <v>1.75</v>
      </c>
      <c r="K1962" s="80">
        <v>2</v>
      </c>
      <c r="L1962" s="74"/>
      <c r="M1962" s="58" t="str">
        <f t="shared" si="278"/>
        <v>PAA Natural Gas Storage</v>
      </c>
    </row>
    <row r="1963" spans="1:17" s="1" customFormat="1" ht="15" customHeight="1">
      <c r="A1963" s="137">
        <v>40301</v>
      </c>
      <c r="B1963" s="73" t="s">
        <v>3649</v>
      </c>
      <c r="C1963" s="160" t="s">
        <v>3650</v>
      </c>
      <c r="D1963" s="73" t="s">
        <v>3651</v>
      </c>
      <c r="E1963" s="78">
        <v>11</v>
      </c>
      <c r="F1963" s="78">
        <v>10.89</v>
      </c>
      <c r="G1963" s="77">
        <v>10.7</v>
      </c>
      <c r="H1963" s="91">
        <f t="shared" si="275"/>
        <v>-2.7272727272727337E-2</v>
      </c>
      <c r="I1963" s="77">
        <f t="shared" si="276"/>
        <v>-0.10999999999999943</v>
      </c>
      <c r="J1963" s="77">
        <f t="shared" si="277"/>
        <v>-0.30000000000000071</v>
      </c>
      <c r="K1963" s="80">
        <v>1</v>
      </c>
      <c r="L1963" s="74"/>
      <c r="M1963" s="58" t="str">
        <f t="shared" si="278"/>
        <v>S&amp;W Seed</v>
      </c>
    </row>
    <row r="1964" spans="1:17" s="1" customFormat="1" ht="15" customHeight="1">
      <c r="A1964" s="137">
        <v>40303</v>
      </c>
      <c r="B1964" s="73" t="s">
        <v>3652</v>
      </c>
      <c r="C1964" s="160" t="s">
        <v>3653</v>
      </c>
      <c r="D1964" s="73" t="s">
        <v>1215</v>
      </c>
      <c r="E1964" s="78">
        <v>9.5</v>
      </c>
      <c r="F1964" s="78">
        <v>9.51</v>
      </c>
      <c r="G1964" s="77">
        <v>9.4</v>
      </c>
      <c r="H1964" s="91">
        <f t="shared" si="275"/>
        <v>-1.0526315789473648E-2</v>
      </c>
      <c r="I1964" s="77">
        <f t="shared" si="276"/>
        <v>9.9999999999997868E-3</v>
      </c>
      <c r="J1964" s="77">
        <f t="shared" si="277"/>
        <v>-9.9999999999999645E-2</v>
      </c>
      <c r="K1964" s="80">
        <v>1</v>
      </c>
      <c r="L1964" s="74"/>
      <c r="M1964" s="58" t="str">
        <f t="shared" si="278"/>
        <v>Charm Communications</v>
      </c>
    </row>
    <row r="1965" spans="1:17" s="1" customFormat="1" ht="15" customHeight="1">
      <c r="A1965" s="137">
        <v>40303</v>
      </c>
      <c r="B1965" s="73" t="s">
        <v>3654</v>
      </c>
      <c r="C1965" s="160" t="s">
        <v>3655</v>
      </c>
      <c r="D1965" s="73" t="s">
        <v>3656</v>
      </c>
      <c r="E1965" s="78">
        <v>11.25</v>
      </c>
      <c r="F1965" s="78">
        <v>22.26</v>
      </c>
      <c r="G1965" s="77">
        <v>11.29</v>
      </c>
      <c r="H1965" s="91">
        <f t="shared" si="275"/>
        <v>3.5555555555554798E-3</v>
      </c>
      <c r="I1965" s="77">
        <f t="shared" si="276"/>
        <v>11.010000000000002</v>
      </c>
      <c r="J1965" s="77">
        <f t="shared" si="277"/>
        <v>3.9999999999999147E-2</v>
      </c>
      <c r="K1965" s="80">
        <v>1</v>
      </c>
      <c r="L1965" s="74"/>
      <c r="M1965" s="58" t="str">
        <f t="shared" si="278"/>
        <v>Douglas Dynamics</v>
      </c>
    </row>
    <row r="1966" spans="1:17" s="1" customFormat="1" ht="15" customHeight="1">
      <c r="A1966" s="137">
        <v>40310</v>
      </c>
      <c r="B1966" s="73" t="s">
        <v>3657</v>
      </c>
      <c r="C1966" s="160" t="s">
        <v>3658</v>
      </c>
      <c r="D1966" s="73" t="s">
        <v>1972</v>
      </c>
      <c r="E1966" s="78">
        <v>20.5</v>
      </c>
      <c r="F1966" s="78">
        <v>19.5</v>
      </c>
      <c r="G1966" s="77">
        <v>19.100000000000001</v>
      </c>
      <c r="H1966" s="91">
        <f t="shared" si="275"/>
        <v>-6.8292682926829204E-2</v>
      </c>
      <c r="I1966" s="77">
        <f t="shared" si="276"/>
        <v>-1</v>
      </c>
      <c r="J1966" s="77">
        <f t="shared" si="277"/>
        <v>-1.3999999999999986</v>
      </c>
      <c r="K1966" s="80">
        <v>2</v>
      </c>
      <c r="L1966" s="74" t="s">
        <v>3006</v>
      </c>
      <c r="M1966" s="58" t="str">
        <f t="shared" si="278"/>
        <v>Niska Gas Storage</v>
      </c>
    </row>
    <row r="1967" spans="1:17" s="1" customFormat="1" ht="15" customHeight="1">
      <c r="A1967" s="137">
        <v>40311</v>
      </c>
      <c r="B1967" s="73" t="s">
        <v>3659</v>
      </c>
      <c r="C1967" s="160" t="s">
        <v>3660</v>
      </c>
      <c r="D1967" s="73" t="s">
        <v>3661</v>
      </c>
      <c r="E1967" s="78">
        <v>17</v>
      </c>
      <c r="F1967" s="78">
        <v>17.05</v>
      </c>
      <c r="G1967" s="77">
        <v>16.75</v>
      </c>
      <c r="H1967" s="91">
        <f t="shared" si="275"/>
        <v>-1.4705882352941176E-2</v>
      </c>
      <c r="I1967" s="77">
        <f t="shared" si="276"/>
        <v>5.0000000000000711E-2</v>
      </c>
      <c r="J1967" s="77">
        <f t="shared" si="277"/>
        <v>-0.25</v>
      </c>
      <c r="K1967" s="80">
        <v>1</v>
      </c>
      <c r="L1967" s="74"/>
      <c r="M1967" s="58" t="str">
        <f t="shared" si="278"/>
        <v>Express</v>
      </c>
    </row>
    <row r="1968" spans="1:17" s="1" customFormat="1" ht="15" customHeight="1">
      <c r="A1968" s="137">
        <v>40311</v>
      </c>
      <c r="B1968" s="73" t="s">
        <v>4993</v>
      </c>
      <c r="C1968" s="160" t="s">
        <v>4994</v>
      </c>
      <c r="D1968" s="73" t="s">
        <v>4995</v>
      </c>
      <c r="E1968" s="78">
        <v>14</v>
      </c>
      <c r="F1968" s="78">
        <v>14</v>
      </c>
      <c r="G1968" s="77">
        <v>13.75</v>
      </c>
      <c r="H1968" s="91">
        <f t="shared" si="275"/>
        <v>-1.7857142857142856E-2</v>
      </c>
      <c r="I1968" s="77">
        <f t="shared" si="276"/>
        <v>0</v>
      </c>
      <c r="J1968" s="77">
        <f t="shared" si="277"/>
        <v>-0.25</v>
      </c>
      <c r="K1968" s="80">
        <v>1</v>
      </c>
      <c r="L1968" s="74"/>
      <c r="M1968" s="58" t="str">
        <f t="shared" si="278"/>
        <v>Roadrunner Transportation Services Holdings</v>
      </c>
    </row>
    <row r="1969" spans="1:13" s="1" customFormat="1" ht="15" customHeight="1">
      <c r="A1969" s="137">
        <v>40311</v>
      </c>
      <c r="B1969" s="73" t="s">
        <v>4996</v>
      </c>
      <c r="C1969" s="160" t="s">
        <v>4997</v>
      </c>
      <c r="D1969" s="73" t="s">
        <v>4998</v>
      </c>
      <c r="E1969" s="78">
        <v>8</v>
      </c>
      <c r="F1969" s="78">
        <v>9</v>
      </c>
      <c r="G1969" s="77">
        <v>9.8000000000000007</v>
      </c>
      <c r="H1969" s="91">
        <f t="shared" si="275"/>
        <v>0.22500000000000009</v>
      </c>
      <c r="I1969" s="77">
        <f t="shared" si="276"/>
        <v>1</v>
      </c>
      <c r="J1969" s="77">
        <f t="shared" si="277"/>
        <v>1.8000000000000007</v>
      </c>
      <c r="K1969" s="80">
        <v>1</v>
      </c>
      <c r="L1969" s="74"/>
      <c r="M1969" s="58" t="str">
        <f t="shared" si="278"/>
        <v>TeleNav</v>
      </c>
    </row>
    <row r="1970" spans="1:13" s="1" customFormat="1" ht="15" customHeight="1">
      <c r="A1970" s="137">
        <v>40312</v>
      </c>
      <c r="B1970" s="73" t="s">
        <v>4999</v>
      </c>
      <c r="C1970" s="160" t="s">
        <v>5000</v>
      </c>
      <c r="D1970" s="73" t="s">
        <v>1215</v>
      </c>
      <c r="E1970" s="78">
        <v>11</v>
      </c>
      <c r="F1970" s="78">
        <v>11</v>
      </c>
      <c r="G1970" s="77">
        <v>11.01</v>
      </c>
      <c r="H1970" s="91">
        <f t="shared" si="275"/>
        <v>9.0909090909088968E-4</v>
      </c>
      <c r="I1970" s="77">
        <f t="shared" si="276"/>
        <v>0</v>
      </c>
      <c r="J1970" s="77">
        <f t="shared" si="277"/>
        <v>9.9999999999997868E-3</v>
      </c>
      <c r="K1970" s="80">
        <v>1</v>
      </c>
      <c r="L1970" s="74"/>
      <c r="M1970" s="58" t="str">
        <f t="shared" si="278"/>
        <v>JinkoSolar Holding</v>
      </c>
    </row>
    <row r="1971" spans="1:13" s="1" customFormat="1" ht="15" customHeight="1">
      <c r="A1971" s="137">
        <v>40312</v>
      </c>
      <c r="B1971" s="73" t="s">
        <v>5001</v>
      </c>
      <c r="C1971" s="160" t="s">
        <v>5002</v>
      </c>
      <c r="D1971" s="73" t="s">
        <v>622</v>
      </c>
      <c r="E1971" s="78">
        <v>4</v>
      </c>
      <c r="F1971" s="78">
        <v>4</v>
      </c>
      <c r="G1971" s="77">
        <v>3.94</v>
      </c>
      <c r="H1971" s="91">
        <f t="shared" si="275"/>
        <v>-1.5000000000000013E-2</v>
      </c>
      <c r="I1971" s="77">
        <f t="shared" si="276"/>
        <v>0</v>
      </c>
      <c r="J1971" s="77">
        <f t="shared" si="277"/>
        <v>-6.0000000000000053E-2</v>
      </c>
      <c r="K1971" s="80">
        <v>1</v>
      </c>
      <c r="L1971" s="74"/>
      <c r="M1971" s="58" t="str">
        <f t="shared" si="278"/>
        <v>Kingtone Wireless Soultion</v>
      </c>
    </row>
    <row r="1972" spans="1:13" s="1" customFormat="1" ht="15" customHeight="1">
      <c r="A1972" s="137">
        <v>40312</v>
      </c>
      <c r="B1972" s="73" t="s">
        <v>5003</v>
      </c>
      <c r="C1972" s="160" t="s">
        <v>2974</v>
      </c>
      <c r="D1972" s="73" t="s">
        <v>3229</v>
      </c>
      <c r="E1972" s="78">
        <v>8</v>
      </c>
      <c r="F1972" s="78">
        <v>8.3000000000000007</v>
      </c>
      <c r="G1972" s="77">
        <v>8.8000000000000007</v>
      </c>
      <c r="H1972" s="91">
        <f t="shared" si="275"/>
        <v>0.10000000000000009</v>
      </c>
      <c r="I1972" s="77">
        <f t="shared" si="276"/>
        <v>0.30000000000000071</v>
      </c>
      <c r="J1972" s="77">
        <f t="shared" si="277"/>
        <v>0.80000000000000071</v>
      </c>
      <c r="K1972" s="80">
        <v>1</v>
      </c>
      <c r="L1972" s="74"/>
      <c r="M1972" s="58" t="str">
        <f t="shared" si="278"/>
        <v>Noranda Aluminum Holding</v>
      </c>
    </row>
    <row r="1973" spans="1:13" s="1" customFormat="1" ht="15" customHeight="1">
      <c r="A1973" s="137">
        <v>40318</v>
      </c>
      <c r="B1973" s="73" t="s">
        <v>2975</v>
      </c>
      <c r="C1973" s="160" t="s">
        <v>2976</v>
      </c>
      <c r="D1973" s="73" t="s">
        <v>2977</v>
      </c>
      <c r="E1973" s="78">
        <v>10</v>
      </c>
      <c r="F1973" s="78">
        <v>10</v>
      </c>
      <c r="G1973" s="78">
        <v>10</v>
      </c>
      <c r="H1973" s="91">
        <f t="shared" si="275"/>
        <v>0</v>
      </c>
      <c r="I1973" s="77">
        <f t="shared" si="276"/>
        <v>0</v>
      </c>
      <c r="J1973" s="77">
        <f t="shared" si="277"/>
        <v>0</v>
      </c>
      <c r="K1973" s="80">
        <v>1</v>
      </c>
      <c r="L1973" s="74"/>
      <c r="M1973" s="58" t="str">
        <f t="shared" si="278"/>
        <v>57th Street Acquisiton</v>
      </c>
    </row>
    <row r="1974" spans="1:13" s="23" customFormat="1" ht="15" customHeight="1">
      <c r="A1974" s="137">
        <v>40318</v>
      </c>
      <c r="B1974" s="73" t="s">
        <v>2978</v>
      </c>
      <c r="C1974" s="160" t="s">
        <v>2979</v>
      </c>
      <c r="D1974" s="73" t="s">
        <v>4236</v>
      </c>
      <c r="E1974" s="78">
        <v>12</v>
      </c>
      <c r="F1974" s="78">
        <v>12</v>
      </c>
      <c r="G1974" s="78">
        <v>12.74</v>
      </c>
      <c r="H1974" s="91">
        <f t="shared" si="275"/>
        <v>6.1666666666666682E-2</v>
      </c>
      <c r="I1974" s="77">
        <f t="shared" si="276"/>
        <v>0</v>
      </c>
      <c r="J1974" s="77">
        <f t="shared" si="277"/>
        <v>0.74000000000000021</v>
      </c>
      <c r="K1974" s="80">
        <v>1</v>
      </c>
      <c r="L1974" s="74"/>
      <c r="M1974" s="58" t="str">
        <f t="shared" si="278"/>
        <v>Accretive Health</v>
      </c>
    </row>
    <row r="1975" spans="1:13" s="24" customFormat="1" ht="15" customHeight="1">
      <c r="A1975" s="137">
        <v>40318</v>
      </c>
      <c r="B1975" s="73" t="s">
        <v>2980</v>
      </c>
      <c r="C1975" s="160" t="s">
        <v>2981</v>
      </c>
      <c r="D1975" s="73" t="s">
        <v>2982</v>
      </c>
      <c r="E1975" s="78">
        <v>13</v>
      </c>
      <c r="F1975" s="78">
        <v>13</v>
      </c>
      <c r="G1975" s="78">
        <v>12.66</v>
      </c>
      <c r="H1975" s="91">
        <f t="shared" si="275"/>
        <v>-2.6153846153846142E-2</v>
      </c>
      <c r="I1975" s="77">
        <f t="shared" si="276"/>
        <v>0</v>
      </c>
      <c r="J1975" s="77">
        <f t="shared" si="277"/>
        <v>-0.33999999999999986</v>
      </c>
      <c r="K1975" s="80">
        <v>1</v>
      </c>
      <c r="L1975" s="74"/>
      <c r="M1975" s="58" t="str">
        <f t="shared" si="278"/>
        <v>ReachLocal</v>
      </c>
    </row>
    <row r="1976" spans="1:13" s="1" customFormat="1" ht="15" customHeight="1">
      <c r="A1976" s="137">
        <v>40326</v>
      </c>
      <c r="B1976" s="73" t="s">
        <v>2983</v>
      </c>
      <c r="C1976" s="160" t="s">
        <v>2984</v>
      </c>
      <c r="D1976" s="73" t="s">
        <v>2223</v>
      </c>
      <c r="E1976" s="78">
        <v>6</v>
      </c>
      <c r="F1976" s="78">
        <v>6</v>
      </c>
      <c r="G1976" s="78">
        <v>6</v>
      </c>
      <c r="H1976" s="91">
        <f t="shared" si="275"/>
        <v>0</v>
      </c>
      <c r="I1976" s="77">
        <f t="shared" si="276"/>
        <v>0</v>
      </c>
      <c r="J1976" s="77">
        <f t="shared" si="277"/>
        <v>0</v>
      </c>
      <c r="K1976" s="80">
        <v>1</v>
      </c>
      <c r="L1976" s="74"/>
      <c r="M1976" s="58" t="str">
        <f t="shared" si="278"/>
        <v>GenMark Diagnostics</v>
      </c>
    </row>
    <row r="1977" spans="1:13" s="1" customFormat="1" ht="15" customHeight="1">
      <c r="A1977" s="137">
        <v>40340</v>
      </c>
      <c r="B1977" s="73" t="s">
        <v>1374</v>
      </c>
      <c r="C1977" s="160" t="s">
        <v>1375</v>
      </c>
      <c r="D1977" s="73" t="s">
        <v>2223</v>
      </c>
      <c r="E1977" s="78">
        <v>7</v>
      </c>
      <c r="F1977" s="78">
        <v>7</v>
      </c>
      <c r="G1977" s="78">
        <v>7</v>
      </c>
      <c r="H1977" s="91">
        <f>(G1977-E1977)/E1977</f>
        <v>0</v>
      </c>
      <c r="I1977" s="77">
        <f>(F1977-E1977)</f>
        <v>0</v>
      </c>
      <c r="J1977" s="77">
        <f>G1977-E1977</f>
        <v>0</v>
      </c>
      <c r="K1977" s="80">
        <v>1</v>
      </c>
      <c r="L1977" s="91"/>
      <c r="M1977" s="58" t="str">
        <f t="shared" si="278"/>
        <v>China New Borun</v>
      </c>
    </row>
    <row r="1978" spans="1:13" s="1" customFormat="1" ht="15" customHeight="1">
      <c r="A1978" s="137">
        <v>40344</v>
      </c>
      <c r="B1978" s="73" t="s">
        <v>2111</v>
      </c>
      <c r="C1978" s="160" t="s">
        <v>1351</v>
      </c>
      <c r="D1978" s="73" t="s">
        <v>309</v>
      </c>
      <c r="E1978" s="78">
        <v>29</v>
      </c>
      <c r="F1978" s="78">
        <v>32.799999999999997</v>
      </c>
      <c r="G1978" s="78">
        <v>32.49</v>
      </c>
      <c r="H1978" s="91">
        <f t="shared" ref="H1978:H1995" si="279">(G1978-E1978)/E1978</f>
        <v>0.12034482758620696</v>
      </c>
      <c r="I1978" s="77">
        <f t="shared" ref="I1978:I1995" si="280">(F1978-E1978)</f>
        <v>3.7999999999999972</v>
      </c>
      <c r="J1978" s="77">
        <f t="shared" ref="J1978:J1995" si="281">G1978-E1978</f>
        <v>3.490000000000002</v>
      </c>
      <c r="K1978" s="80">
        <v>3</v>
      </c>
      <c r="L1978" s="74"/>
      <c r="M1978" s="58" t="str">
        <f t="shared" si="278"/>
        <v>CBOE Holdings</v>
      </c>
    </row>
    <row r="1979" spans="1:13" s="1" customFormat="1" ht="15" customHeight="1">
      <c r="A1979" s="137">
        <v>40345</v>
      </c>
      <c r="B1979" s="73" t="s">
        <v>1352</v>
      </c>
      <c r="C1979" s="160" t="s">
        <v>1353</v>
      </c>
      <c r="D1979" s="73" t="s">
        <v>4495</v>
      </c>
      <c r="E1979" s="78">
        <v>9</v>
      </c>
      <c r="F1979" s="78">
        <v>8.25</v>
      </c>
      <c r="G1979" s="78">
        <v>8.3000000000000007</v>
      </c>
      <c r="H1979" s="91">
        <f t="shared" si="279"/>
        <v>-7.7777777777777696E-2</v>
      </c>
      <c r="I1979" s="77">
        <f t="shared" si="280"/>
        <v>-0.75</v>
      </c>
      <c r="J1979" s="77">
        <f t="shared" si="281"/>
        <v>-0.69999999999999929</v>
      </c>
      <c r="K1979" s="80">
        <v>2</v>
      </c>
      <c r="L1979" s="74" t="s">
        <v>3006</v>
      </c>
      <c r="M1979" s="58" t="str">
        <f t="shared" si="278"/>
        <v>BroadSoft</v>
      </c>
    </row>
    <row r="1980" spans="1:13" s="1" customFormat="1" ht="15" customHeight="1">
      <c r="A1980" s="137">
        <v>40346</v>
      </c>
      <c r="B1980" s="73" t="s">
        <v>1354</v>
      </c>
      <c r="C1980" s="160" t="s">
        <v>1355</v>
      </c>
      <c r="D1980" s="73" t="s">
        <v>309</v>
      </c>
      <c r="E1980" s="78">
        <v>12</v>
      </c>
      <c r="F1980" s="78">
        <v>13.5</v>
      </c>
      <c r="G1980" s="78">
        <v>14.27</v>
      </c>
      <c r="H1980" s="91">
        <f t="shared" si="279"/>
        <v>0.18916666666666662</v>
      </c>
      <c r="I1980" s="77">
        <f t="shared" si="280"/>
        <v>1.5</v>
      </c>
      <c r="J1980" s="77">
        <f t="shared" si="281"/>
        <v>2.2699999999999996</v>
      </c>
      <c r="K1980" s="80">
        <v>1</v>
      </c>
      <c r="L1980" s="74"/>
      <c r="M1980" s="58" t="str">
        <f t="shared" si="278"/>
        <v>Higher One Holdings</v>
      </c>
    </row>
    <row r="1981" spans="1:13" s="1" customFormat="1" ht="15" customHeight="1">
      <c r="A1981" s="137">
        <v>40346</v>
      </c>
      <c r="B1981" s="73" t="s">
        <v>1356</v>
      </c>
      <c r="C1981" s="160" t="s">
        <v>1357</v>
      </c>
      <c r="D1981" s="73" t="s">
        <v>3673</v>
      </c>
      <c r="E1981" s="78">
        <v>14</v>
      </c>
      <c r="F1981" s="78">
        <v>14.85</v>
      </c>
      <c r="G1981" s="78">
        <v>14.88</v>
      </c>
      <c r="H1981" s="91">
        <f t="shared" si="279"/>
        <v>6.2857142857142917E-2</v>
      </c>
      <c r="I1981" s="77">
        <f t="shared" si="280"/>
        <v>0.84999999999999964</v>
      </c>
      <c r="J1981" s="77">
        <f t="shared" si="281"/>
        <v>0.88000000000000078</v>
      </c>
      <c r="K1981" s="80">
        <v>1</v>
      </c>
      <c r="L1981" s="74"/>
      <c r="M1981" s="58" t="str">
        <f t="shared" si="278"/>
        <v>Oasis Petroleum</v>
      </c>
    </row>
    <row r="1982" spans="1:13" s="1" customFormat="1" ht="15" customHeight="1">
      <c r="A1982" s="137">
        <v>40347</v>
      </c>
      <c r="B1982" s="73" t="s">
        <v>1358</v>
      </c>
      <c r="C1982" s="160" t="s">
        <v>1359</v>
      </c>
      <c r="D1982" s="73" t="s">
        <v>1360</v>
      </c>
      <c r="E1982" s="78">
        <v>3</v>
      </c>
      <c r="F1982" s="78">
        <v>2.85</v>
      </c>
      <c r="G1982" s="78">
        <v>2.95</v>
      </c>
      <c r="H1982" s="91">
        <f t="shared" si="279"/>
        <v>-1.6666666666666607E-2</v>
      </c>
      <c r="I1982" s="77">
        <f t="shared" si="280"/>
        <v>-0.14999999999999991</v>
      </c>
      <c r="J1982" s="77">
        <f t="shared" si="281"/>
        <v>-4.9999999999999822E-2</v>
      </c>
      <c r="K1982" s="80">
        <v>1</v>
      </c>
      <c r="L1982" s="74"/>
      <c r="M1982" s="58" t="str">
        <f t="shared" si="278"/>
        <v>China Intelligent Lighting &amp; Electronics</v>
      </c>
    </row>
    <row r="1983" spans="1:13" s="1" customFormat="1" ht="15" customHeight="1">
      <c r="A1983" s="137">
        <v>40347</v>
      </c>
      <c r="B1983" s="73" t="s">
        <v>1361</v>
      </c>
      <c r="C1983" s="160" t="s">
        <v>1362</v>
      </c>
      <c r="D1983" s="73" t="s">
        <v>1363</v>
      </c>
      <c r="E1983" s="78">
        <v>10</v>
      </c>
      <c r="F1983" s="78">
        <v>9.89</v>
      </c>
      <c r="G1983" s="78">
        <v>9.26</v>
      </c>
      <c r="H1983" s="91">
        <f t="shared" si="279"/>
        <v>-7.4000000000000024E-2</v>
      </c>
      <c r="I1983" s="77">
        <f t="shared" si="280"/>
        <v>-0.10999999999999943</v>
      </c>
      <c r="J1983" s="77">
        <f t="shared" si="281"/>
        <v>-0.74000000000000021</v>
      </c>
      <c r="K1983" s="80">
        <v>2</v>
      </c>
      <c r="L1983" s="74" t="s">
        <v>3006</v>
      </c>
      <c r="M1983" s="58" t="str">
        <f t="shared" si="278"/>
        <v>Motricity</v>
      </c>
    </row>
    <row r="1984" spans="1:13" s="1" customFormat="1" ht="15" customHeight="1">
      <c r="A1984" s="137">
        <v>40353</v>
      </c>
      <c r="B1984" s="73" t="s">
        <v>1364</v>
      </c>
      <c r="C1984" s="160" t="s">
        <v>1365</v>
      </c>
      <c r="D1984" s="73" t="s">
        <v>1366</v>
      </c>
      <c r="E1984" s="78">
        <v>17</v>
      </c>
      <c r="F1984" s="78">
        <v>17.5</v>
      </c>
      <c r="G1984" s="78">
        <v>17.399999999999999</v>
      </c>
      <c r="H1984" s="91">
        <f t="shared" si="279"/>
        <v>2.3529411764705799E-2</v>
      </c>
      <c r="I1984" s="77">
        <f t="shared" si="280"/>
        <v>0.5</v>
      </c>
      <c r="J1984" s="77">
        <f t="shared" si="281"/>
        <v>0.39999999999999858</v>
      </c>
      <c r="K1984" s="80">
        <v>1</v>
      </c>
      <c r="L1984" s="74"/>
      <c r="M1984" s="58" t="str">
        <f t="shared" si="278"/>
        <v>Hudson Pacific Properties</v>
      </c>
    </row>
    <row r="1985" spans="1:13" s="1" customFormat="1" ht="15" customHeight="1">
      <c r="A1985" s="137">
        <v>40354</v>
      </c>
      <c r="B1985" s="73" t="s">
        <v>1367</v>
      </c>
      <c r="C1985" s="160" t="s">
        <v>1368</v>
      </c>
      <c r="D1985" s="73" t="s">
        <v>4620</v>
      </c>
      <c r="E1985" s="78">
        <v>10</v>
      </c>
      <c r="F1985" s="78">
        <v>10.95</v>
      </c>
      <c r="G1985" s="78">
        <v>10.75</v>
      </c>
      <c r="H1985" s="91">
        <f t="shared" si="279"/>
        <v>7.4999999999999997E-2</v>
      </c>
      <c r="I1985" s="77">
        <f t="shared" si="280"/>
        <v>0.94999999999999929</v>
      </c>
      <c r="J1985" s="77">
        <f t="shared" si="281"/>
        <v>0.75</v>
      </c>
      <c r="K1985" s="80">
        <v>1</v>
      </c>
      <c r="L1985" s="74"/>
      <c r="M1985" s="58" t="str">
        <f t="shared" si="278"/>
        <v>Fabrinet</v>
      </c>
    </row>
    <row r="1986" spans="1:13" s="1" customFormat="1" ht="15" customHeight="1">
      <c r="A1986" s="137">
        <v>40358</v>
      </c>
      <c r="B1986" s="73" t="s">
        <v>1369</v>
      </c>
      <c r="C1986" s="160" t="s">
        <v>1370</v>
      </c>
      <c r="D1986" s="73" t="s">
        <v>1371</v>
      </c>
      <c r="E1986" s="78">
        <v>17</v>
      </c>
      <c r="F1986" s="78">
        <v>19</v>
      </c>
      <c r="G1986" s="78">
        <v>23.98</v>
      </c>
      <c r="H1986" s="91">
        <f t="shared" si="279"/>
        <v>0.4105882352941177</v>
      </c>
      <c r="I1986" s="77">
        <f t="shared" si="280"/>
        <v>2</v>
      </c>
      <c r="J1986" s="77">
        <f t="shared" si="281"/>
        <v>6.98</v>
      </c>
      <c r="K1986" s="80">
        <v>3</v>
      </c>
      <c r="L1986" s="74"/>
      <c r="M1986" s="58" t="str">
        <f t="shared" si="278"/>
        <v>Tesla Motors</v>
      </c>
    </row>
    <row r="1987" spans="1:13" s="1" customFormat="1" ht="15" customHeight="1">
      <c r="A1987" s="137">
        <v>40359</v>
      </c>
      <c r="B1987" s="73" t="s">
        <v>1372</v>
      </c>
      <c r="C1987" s="160" t="s">
        <v>1373</v>
      </c>
      <c r="D1987" s="73" t="s">
        <v>3054</v>
      </c>
      <c r="E1987" s="78">
        <v>10</v>
      </c>
      <c r="F1987" s="78">
        <v>10.27</v>
      </c>
      <c r="G1987" s="78">
        <v>10.4</v>
      </c>
      <c r="H1987" s="91">
        <f t="shared" si="279"/>
        <v>4.0000000000000036E-2</v>
      </c>
      <c r="I1987" s="77">
        <f t="shared" si="280"/>
        <v>0.26999999999999957</v>
      </c>
      <c r="J1987" s="77">
        <f t="shared" si="281"/>
        <v>0.40000000000000036</v>
      </c>
      <c r="K1987" s="80">
        <v>1</v>
      </c>
      <c r="L1987" s="74"/>
      <c r="M1987" s="58" t="str">
        <f t="shared" ref="M1987:M2050" si="282">TRIM(B1987)</f>
        <v>HiSoft Technology International</v>
      </c>
    </row>
    <row r="1988" spans="1:13" s="1" customFormat="1" ht="15" customHeight="1">
      <c r="A1988" s="137">
        <v>40360</v>
      </c>
      <c r="B1988" s="73" t="s">
        <v>4254</v>
      </c>
      <c r="C1988" s="160" t="s">
        <v>4255</v>
      </c>
      <c r="D1988" s="73" t="s">
        <v>309</v>
      </c>
      <c r="E1988" s="78">
        <v>12.5</v>
      </c>
      <c r="F1988" s="78">
        <v>13.02</v>
      </c>
      <c r="G1988" s="78">
        <v>13.5</v>
      </c>
      <c r="H1988" s="91">
        <f t="shared" si="279"/>
        <v>0.08</v>
      </c>
      <c r="I1988" s="77">
        <f t="shared" si="280"/>
        <v>0.51999999999999957</v>
      </c>
      <c r="J1988" s="77">
        <f t="shared" si="281"/>
        <v>1</v>
      </c>
      <c r="K1988" s="80">
        <v>1</v>
      </c>
      <c r="L1988" s="91"/>
      <c r="M1988" s="58" t="str">
        <f t="shared" si="282"/>
        <v>AutoNavi Holdings</v>
      </c>
    </row>
    <row r="1989" spans="1:13" s="1" customFormat="1" ht="15" customHeight="1">
      <c r="A1989" s="137">
        <v>40373</v>
      </c>
      <c r="B1989" s="73" t="s">
        <v>4256</v>
      </c>
      <c r="C1989" s="160" t="s">
        <v>4257</v>
      </c>
      <c r="D1989" s="73" t="s">
        <v>4258</v>
      </c>
      <c r="E1989" s="78">
        <v>18.5</v>
      </c>
      <c r="F1989" s="78">
        <v>18.25</v>
      </c>
      <c r="G1989" s="78">
        <v>17.96</v>
      </c>
      <c r="H1989" s="91">
        <f t="shared" si="279"/>
        <v>-2.9189189189189144E-2</v>
      </c>
      <c r="I1989" s="77">
        <f t="shared" si="280"/>
        <v>-0.25</v>
      </c>
      <c r="J1989" s="77">
        <f t="shared" si="281"/>
        <v>-0.53999999999999915</v>
      </c>
      <c r="K1989" s="80">
        <v>1</v>
      </c>
      <c r="L1989" s="91"/>
      <c r="M1989" s="58" t="str">
        <f t="shared" si="282"/>
        <v>Oxford Resources Parntners L.P.</v>
      </c>
    </row>
    <row r="1990" spans="1:13" s="1" customFormat="1" ht="15" customHeight="1">
      <c r="A1990" s="137">
        <v>40374</v>
      </c>
      <c r="B1990" s="73" t="s">
        <v>4265</v>
      </c>
      <c r="C1990" s="160" t="s">
        <v>4266</v>
      </c>
      <c r="D1990" s="73" t="s">
        <v>3616</v>
      </c>
      <c r="E1990" s="78">
        <v>17</v>
      </c>
      <c r="F1990" s="78">
        <v>17.5</v>
      </c>
      <c r="G1990" s="78">
        <v>17.05</v>
      </c>
      <c r="H1990" s="91">
        <f t="shared" si="279"/>
        <v>2.9411764705882769E-3</v>
      </c>
      <c r="I1990" s="77">
        <f t="shared" si="280"/>
        <v>0.5</v>
      </c>
      <c r="J1990" s="77">
        <f t="shared" si="281"/>
        <v>5.0000000000000711E-2</v>
      </c>
      <c r="K1990" s="80">
        <v>2</v>
      </c>
      <c r="L1990" s="91"/>
      <c r="M1990" s="58" t="str">
        <f t="shared" si="282"/>
        <v>SMART Technologies</v>
      </c>
    </row>
    <row r="1991" spans="1:13" s="1" customFormat="1" ht="15" customHeight="1">
      <c r="A1991" s="137">
        <v>40375</v>
      </c>
      <c r="B1991" s="73" t="s">
        <v>4259</v>
      </c>
      <c r="C1991" s="160" t="s">
        <v>4260</v>
      </c>
      <c r="D1991" s="73" t="s">
        <v>4261</v>
      </c>
      <c r="E1991" s="78">
        <v>10</v>
      </c>
      <c r="F1991" s="78">
        <v>12</v>
      </c>
      <c r="G1991" s="78">
        <v>12.8</v>
      </c>
      <c r="H1991" s="91">
        <f t="shared" si="279"/>
        <v>0.28000000000000008</v>
      </c>
      <c r="I1991" s="77">
        <f t="shared" si="280"/>
        <v>2</v>
      </c>
      <c r="J1991" s="77">
        <f t="shared" si="281"/>
        <v>2.8000000000000007</v>
      </c>
      <c r="K1991" s="80">
        <v>3</v>
      </c>
      <c r="L1991" s="91"/>
      <c r="M1991" s="58" t="str">
        <f t="shared" si="282"/>
        <v>Qlink Technologies</v>
      </c>
    </row>
    <row r="1992" spans="1:13" s="1" customFormat="1" ht="15" customHeight="1">
      <c r="A1992" s="137">
        <v>40375</v>
      </c>
      <c r="B1992" s="73" t="s">
        <v>4262</v>
      </c>
      <c r="C1992" s="160" t="s">
        <v>4263</v>
      </c>
      <c r="D1992" s="73" t="s">
        <v>4264</v>
      </c>
      <c r="E1992" s="78">
        <v>16</v>
      </c>
      <c r="F1992" s="78">
        <v>19.55</v>
      </c>
      <c r="G1992" s="78">
        <v>19.510000000000002</v>
      </c>
      <c r="H1992" s="91">
        <f t="shared" si="279"/>
        <v>0.2193750000000001</v>
      </c>
      <c r="I1992" s="77">
        <f t="shared" si="280"/>
        <v>3.5500000000000007</v>
      </c>
      <c r="J1992" s="77">
        <f t="shared" si="281"/>
        <v>3.5100000000000016</v>
      </c>
      <c r="K1992" s="80">
        <v>3</v>
      </c>
      <c r="L1992" s="91"/>
      <c r="M1992" s="58" t="str">
        <f t="shared" si="282"/>
        <v>RealD</v>
      </c>
    </row>
    <row r="1993" spans="1:13" s="1" customFormat="1" ht="15" customHeight="1">
      <c r="A1993" s="137">
        <v>40379</v>
      </c>
      <c r="B1993" s="73" t="s">
        <v>3984</v>
      </c>
      <c r="C1993" s="160" t="s">
        <v>3985</v>
      </c>
      <c r="D1993" s="73" t="s">
        <v>3986</v>
      </c>
      <c r="E1993" s="78">
        <v>11</v>
      </c>
      <c r="F1993" s="78">
        <v>10.01</v>
      </c>
      <c r="G1993" s="78">
        <v>10.65</v>
      </c>
      <c r="H1993" s="91">
        <f t="shared" si="279"/>
        <v>-3.1818181818181787E-2</v>
      </c>
      <c r="I1993" s="77">
        <f t="shared" si="280"/>
        <v>-0.99000000000000021</v>
      </c>
      <c r="J1993" s="77">
        <f t="shared" si="281"/>
        <v>-0.34999999999999964</v>
      </c>
      <c r="K1993" s="80">
        <v>1</v>
      </c>
      <c r="L1993" s="91"/>
      <c r="M1993" s="58" t="str">
        <f t="shared" si="282"/>
        <v>Camelot Information Systems</v>
      </c>
    </row>
    <row r="1994" spans="1:13" s="1" customFormat="1" ht="15" customHeight="1">
      <c r="A1994" s="137">
        <v>40381</v>
      </c>
      <c r="B1994" s="73" t="s">
        <v>3987</v>
      </c>
      <c r="C1994" s="160" t="s">
        <v>3988</v>
      </c>
      <c r="D1994" s="73" t="s">
        <v>3989</v>
      </c>
      <c r="E1994" s="78">
        <v>10</v>
      </c>
      <c r="F1994" s="78">
        <v>10.33</v>
      </c>
      <c r="G1994" s="78">
        <v>10.17</v>
      </c>
      <c r="H1994" s="91">
        <f t="shared" si="279"/>
        <v>1.6999999999999994E-2</v>
      </c>
      <c r="I1994" s="77">
        <f t="shared" si="280"/>
        <v>0.33000000000000007</v>
      </c>
      <c r="J1994" s="77">
        <f t="shared" si="281"/>
        <v>0.16999999999999993</v>
      </c>
      <c r="K1994" s="80">
        <v>1</v>
      </c>
      <c r="L1994" s="91"/>
      <c r="M1994" s="58" t="str">
        <f t="shared" si="282"/>
        <v>Ameresco</v>
      </c>
    </row>
    <row r="1995" spans="1:13" s="1" customFormat="1" ht="15" customHeight="1">
      <c r="A1995" s="137">
        <v>40381</v>
      </c>
      <c r="B1995" s="73" t="s">
        <v>3990</v>
      </c>
      <c r="C1995" s="160" t="s">
        <v>3991</v>
      </c>
      <c r="D1995" s="73" t="s">
        <v>3992</v>
      </c>
      <c r="E1995" s="78">
        <v>36</v>
      </c>
      <c r="F1995" s="78">
        <v>42.1</v>
      </c>
      <c r="G1995" s="78">
        <v>43.99</v>
      </c>
      <c r="H1995" s="91">
        <f t="shared" si="279"/>
        <v>0.2219444444444445</v>
      </c>
      <c r="I1995" s="77">
        <f t="shared" si="280"/>
        <v>6.1000000000000014</v>
      </c>
      <c r="J1995" s="77">
        <f t="shared" si="281"/>
        <v>7.990000000000002</v>
      </c>
      <c r="K1995" s="80">
        <v>3</v>
      </c>
      <c r="L1995" s="91"/>
      <c r="M1995" s="58" t="str">
        <f t="shared" si="282"/>
        <v>Green Dot</v>
      </c>
    </row>
    <row r="1996" spans="1:13" s="1" customFormat="1" ht="15" customHeight="1">
      <c r="A1996" s="137">
        <v>40388</v>
      </c>
      <c r="B1996" s="73" t="s">
        <v>3937</v>
      </c>
      <c r="C1996" s="160" t="s">
        <v>3938</v>
      </c>
      <c r="D1996" s="73" t="s">
        <v>543</v>
      </c>
      <c r="E1996" s="78">
        <v>21</v>
      </c>
      <c r="F1996" s="78">
        <v>22.25</v>
      </c>
      <c r="G1996" s="78">
        <v>22.4</v>
      </c>
      <c r="H1996" s="91">
        <f>(G1996-E1996)/E1996</f>
        <v>6.6666666666666596E-2</v>
      </c>
      <c r="I1996" s="77">
        <f>(F1996-E1996)</f>
        <v>1.25</v>
      </c>
      <c r="J1996" s="77">
        <f>G1996-E1996</f>
        <v>1.3999999999999986</v>
      </c>
      <c r="K1996" s="80">
        <v>1</v>
      </c>
      <c r="L1996" s="73"/>
      <c r="M1996" s="58" t="str">
        <f t="shared" si="282"/>
        <v>Chesapeake Midstream Partners</v>
      </c>
    </row>
    <row r="1997" spans="1:13" s="1" customFormat="1" ht="15" customHeight="1">
      <c r="A1997" s="137">
        <v>40388</v>
      </c>
      <c r="B1997" s="73" t="s">
        <v>3939</v>
      </c>
      <c r="C1997" s="160" t="s">
        <v>3940</v>
      </c>
      <c r="D1997" s="73" t="s">
        <v>2741</v>
      </c>
      <c r="E1997" s="78">
        <v>9</v>
      </c>
      <c r="F1997" s="78">
        <v>9.35</v>
      </c>
      <c r="G1997" s="78">
        <v>10.23</v>
      </c>
      <c r="H1997" s="91">
        <f>(G1997-E1997)/E1997</f>
        <v>0.13666666666666671</v>
      </c>
      <c r="I1997" s="77">
        <f>(F1997-E1997)</f>
        <v>0.34999999999999964</v>
      </c>
      <c r="J1997" s="77">
        <f>G1997-E1997</f>
        <v>1.2300000000000004</v>
      </c>
      <c r="K1997" s="80">
        <v>1</v>
      </c>
      <c r="L1997" s="73"/>
      <c r="M1997" s="58" t="str">
        <f t="shared" si="282"/>
        <v>Envestnet</v>
      </c>
    </row>
    <row r="1998" spans="1:13" s="1" customFormat="1" ht="15" customHeight="1">
      <c r="A1998" s="137">
        <v>40388</v>
      </c>
      <c r="B1998" s="73" t="s">
        <v>2742</v>
      </c>
      <c r="C1998" s="160" t="s">
        <v>2743</v>
      </c>
      <c r="D1998" s="73" t="s">
        <v>1795</v>
      </c>
      <c r="E1998" s="78">
        <v>14</v>
      </c>
      <c r="F1998" s="78">
        <v>13.25</v>
      </c>
      <c r="G1998" s="78">
        <v>12.85</v>
      </c>
      <c r="H1998" s="91">
        <f>(G1998-E1998)/E1998</f>
        <v>-8.214285714285717E-2</v>
      </c>
      <c r="I1998" s="77">
        <f>(F1998-E1998)</f>
        <v>-0.75</v>
      </c>
      <c r="J1998" s="77">
        <f>G1998-E1998</f>
        <v>-1.1500000000000004</v>
      </c>
      <c r="K1998" s="80">
        <v>1</v>
      </c>
      <c r="L1998" s="73"/>
      <c r="M1998" s="58" t="str">
        <f t="shared" si="282"/>
        <v>Molycorp</v>
      </c>
    </row>
    <row r="1999" spans="1:13" s="1" customFormat="1" ht="15" customHeight="1">
      <c r="A1999" s="137">
        <v>40393</v>
      </c>
      <c r="B1999" s="73" t="s">
        <v>1283</v>
      </c>
      <c r="C1999" s="160" t="s">
        <v>1284</v>
      </c>
      <c r="D1999" s="73" t="s">
        <v>1285</v>
      </c>
      <c r="E1999" s="78">
        <v>5</v>
      </c>
      <c r="F1999" s="78">
        <v>5.0999999999999996</v>
      </c>
      <c r="G1999" s="78">
        <v>5</v>
      </c>
      <c r="H1999" s="91">
        <f t="shared" ref="H1999:H2008" si="283">(G1999-E1999)/E1999</f>
        <v>0</v>
      </c>
      <c r="I1999" s="77">
        <f t="shared" ref="I1999:I2008" si="284">(F1999-E1999)</f>
        <v>9.9999999999999645E-2</v>
      </c>
      <c r="J1999" s="77">
        <f t="shared" ref="J1999:J2008" si="285">G1999-E1999</f>
        <v>0</v>
      </c>
      <c r="K1999" s="80">
        <v>1</v>
      </c>
      <c r="L1999" s="91"/>
      <c r="M1999" s="58" t="str">
        <f t="shared" si="282"/>
        <v>Trius Therapeutics</v>
      </c>
    </row>
    <row r="2000" spans="1:13" s="1" customFormat="1" ht="15" customHeight="1">
      <c r="A2000" s="137">
        <v>40395</v>
      </c>
      <c r="B2000" s="73" t="s">
        <v>1286</v>
      </c>
      <c r="C2000" s="160" t="s">
        <v>1287</v>
      </c>
      <c r="D2000" s="73" t="s">
        <v>1288</v>
      </c>
      <c r="E2000" s="78">
        <v>10</v>
      </c>
      <c r="F2000" s="78">
        <v>10.039999999999999</v>
      </c>
      <c r="G2000" s="78">
        <v>9.25</v>
      </c>
      <c r="H2000" s="91">
        <f t="shared" si="283"/>
        <v>-7.4999999999999997E-2</v>
      </c>
      <c r="I2000" s="77">
        <f t="shared" si="284"/>
        <v>3.9999999999999147E-2</v>
      </c>
      <c r="J2000" s="77">
        <f t="shared" si="285"/>
        <v>-0.75</v>
      </c>
      <c r="K2000" s="80">
        <v>2</v>
      </c>
      <c r="L2000" s="91" t="s">
        <v>3006</v>
      </c>
      <c r="M2000" s="58" t="str">
        <f t="shared" si="282"/>
        <v>Ambow Education Holding</v>
      </c>
    </row>
    <row r="2001" spans="1:18" s="1" customFormat="1" ht="15" customHeight="1">
      <c r="A2001" s="137">
        <v>40395</v>
      </c>
      <c r="B2001" s="73" t="s">
        <v>1289</v>
      </c>
      <c r="C2001" s="160" t="s">
        <v>1290</v>
      </c>
      <c r="D2001" s="73" t="s">
        <v>1291</v>
      </c>
      <c r="E2001" s="78">
        <v>11</v>
      </c>
      <c r="F2001" s="78">
        <v>11</v>
      </c>
      <c r="G2001" s="78">
        <v>11.03</v>
      </c>
      <c r="H2001" s="91">
        <f t="shared" si="283"/>
        <v>2.7272727272726689E-3</v>
      </c>
      <c r="I2001" s="77">
        <f t="shared" si="284"/>
        <v>0</v>
      </c>
      <c r="J2001" s="77">
        <f t="shared" si="285"/>
        <v>2.9999999999999361E-2</v>
      </c>
      <c r="K2001" s="80">
        <v>2</v>
      </c>
      <c r="L2001" s="91" t="s">
        <v>3006</v>
      </c>
      <c r="M2001" s="58" t="str">
        <f t="shared" si="282"/>
        <v>Gordmans Stores</v>
      </c>
      <c r="N2001" s="15"/>
      <c r="O2001" s="15"/>
      <c r="P2001" s="11"/>
      <c r="Q2001" s="15"/>
      <c r="R2001" s="11"/>
    </row>
    <row r="2002" spans="1:18" s="1" customFormat="1" ht="15" customHeight="1">
      <c r="A2002" s="137">
        <v>40396</v>
      </c>
      <c r="B2002" s="73" t="s">
        <v>1292</v>
      </c>
      <c r="C2002" s="160" t="s">
        <v>1293</v>
      </c>
      <c r="D2002" s="73" t="s">
        <v>3895</v>
      </c>
      <c r="E2002" s="78">
        <v>13</v>
      </c>
      <c r="F2002" s="78">
        <v>10</v>
      </c>
      <c r="G2002" s="78">
        <v>9.61</v>
      </c>
      <c r="H2002" s="91">
        <f t="shared" si="283"/>
        <v>-0.26076923076923081</v>
      </c>
      <c r="I2002" s="77">
        <f t="shared" si="284"/>
        <v>-3</v>
      </c>
      <c r="J2002" s="77">
        <f t="shared" si="285"/>
        <v>-3.3900000000000006</v>
      </c>
      <c r="K2002" s="80">
        <v>1</v>
      </c>
      <c r="L2002" s="91"/>
      <c r="M2002" s="58" t="str">
        <f t="shared" si="282"/>
        <v>Intralink Holdings</v>
      </c>
      <c r="N2002" s="15"/>
      <c r="O2002" s="15"/>
      <c r="P2002" s="11"/>
      <c r="Q2002" s="15"/>
      <c r="R2002" s="11"/>
    </row>
    <row r="2003" spans="1:18" s="1" customFormat="1" ht="15" customHeight="1">
      <c r="A2003" s="137">
        <v>40396</v>
      </c>
      <c r="B2003" s="73" t="s">
        <v>3896</v>
      </c>
      <c r="C2003" s="160" t="s">
        <v>3897</v>
      </c>
      <c r="D2003" s="73" t="s">
        <v>3898</v>
      </c>
      <c r="E2003" s="78">
        <v>10</v>
      </c>
      <c r="F2003" s="78">
        <v>10.039999999999999</v>
      </c>
      <c r="G2003" s="78">
        <v>9.25</v>
      </c>
      <c r="H2003" s="91">
        <f t="shared" si="283"/>
        <v>-7.4999999999999997E-2</v>
      </c>
      <c r="I2003" s="77">
        <f t="shared" si="284"/>
        <v>3.9999999999999147E-2</v>
      </c>
      <c r="J2003" s="77">
        <f t="shared" si="285"/>
        <v>-0.75</v>
      </c>
      <c r="K2003" s="80">
        <v>1</v>
      </c>
      <c r="L2003" s="91"/>
      <c r="M2003" s="58" t="str">
        <f t="shared" si="282"/>
        <v>NuPathe</v>
      </c>
      <c r="N2003" s="15"/>
      <c r="O2003" s="15"/>
      <c r="P2003" s="11"/>
      <c r="Q2003" s="15"/>
      <c r="R2003" s="11"/>
    </row>
    <row r="2004" spans="1:18" s="1" customFormat="1" ht="15" customHeight="1">
      <c r="A2004" s="137">
        <v>40396</v>
      </c>
      <c r="B2004" s="73" t="s">
        <v>3899</v>
      </c>
      <c r="C2004" s="160" t="s">
        <v>3900</v>
      </c>
      <c r="D2004" s="73" t="s">
        <v>3525</v>
      </c>
      <c r="E2004" s="78">
        <v>14</v>
      </c>
      <c r="F2004" s="78">
        <v>11</v>
      </c>
      <c r="G2004" s="78">
        <v>11.03</v>
      </c>
      <c r="H2004" s="91">
        <f t="shared" si="283"/>
        <v>-0.21214285714285719</v>
      </c>
      <c r="I2004" s="77">
        <f t="shared" si="284"/>
        <v>-3</v>
      </c>
      <c r="J2004" s="77">
        <f t="shared" si="285"/>
        <v>-2.9700000000000006</v>
      </c>
      <c r="K2004" s="80">
        <v>1</v>
      </c>
      <c r="L2004" s="91"/>
      <c r="M2004" s="58" t="str">
        <f t="shared" si="282"/>
        <v>NXP Semiconductors NV</v>
      </c>
      <c r="N2004" s="15"/>
      <c r="O2004" s="15"/>
      <c r="P2004" s="11"/>
      <c r="Q2004" s="15"/>
      <c r="R2004" s="11"/>
    </row>
    <row r="2005" spans="1:18" s="1" customFormat="1" ht="15" customHeight="1">
      <c r="A2005" s="137">
        <v>40401</v>
      </c>
      <c r="B2005" s="73" t="s">
        <v>3901</v>
      </c>
      <c r="C2005" s="160" t="s">
        <v>3902</v>
      </c>
      <c r="D2005" s="73" t="s">
        <v>3903</v>
      </c>
      <c r="E2005" s="78">
        <v>10.25</v>
      </c>
      <c r="F2005" s="78">
        <v>10.29</v>
      </c>
      <c r="G2005" s="78">
        <v>12.16</v>
      </c>
      <c r="H2005" s="91">
        <f t="shared" si="283"/>
        <v>0.18634146341463417</v>
      </c>
      <c r="I2005" s="77">
        <f t="shared" si="284"/>
        <v>3.9999999999999147E-2</v>
      </c>
      <c r="J2005" s="77">
        <f t="shared" si="285"/>
        <v>1.9100000000000001</v>
      </c>
      <c r="K2005" s="80">
        <v>1</v>
      </c>
      <c r="L2005" s="91"/>
      <c r="M2005" s="58" t="str">
        <f t="shared" si="282"/>
        <v>China Kanghui Holdings</v>
      </c>
      <c r="N2005" s="15"/>
      <c r="O2005" s="15"/>
      <c r="P2005" s="11"/>
      <c r="Q2005" s="15"/>
      <c r="R2005" s="11"/>
    </row>
    <row r="2006" spans="1:18" s="1" customFormat="1" ht="15" customHeight="1">
      <c r="A2006" s="137">
        <v>40401</v>
      </c>
      <c r="B2006" s="73" t="s">
        <v>3904</v>
      </c>
      <c r="C2006" s="160" t="s">
        <v>3905</v>
      </c>
      <c r="D2006" s="73" t="s">
        <v>4998</v>
      </c>
      <c r="E2006" s="78">
        <v>11.5</v>
      </c>
      <c r="F2006" s="78">
        <v>10.5</v>
      </c>
      <c r="G2006" s="78">
        <v>11</v>
      </c>
      <c r="H2006" s="91">
        <f t="shared" si="283"/>
        <v>-4.3478260869565216E-2</v>
      </c>
      <c r="I2006" s="77">
        <f t="shared" si="284"/>
        <v>-1</v>
      </c>
      <c r="J2006" s="77">
        <f t="shared" si="285"/>
        <v>-0.5</v>
      </c>
      <c r="K2006" s="80">
        <v>1</v>
      </c>
      <c r="L2006" s="91"/>
      <c r="M2006" s="58" t="str">
        <f t="shared" si="282"/>
        <v>MediaMind Technologies</v>
      </c>
      <c r="N2006" s="15"/>
      <c r="O2006" s="15"/>
      <c r="P2006" s="11"/>
      <c r="Q2006" s="15"/>
      <c r="R2006" s="11"/>
    </row>
    <row r="2007" spans="1:18" s="1" customFormat="1" ht="15" customHeight="1">
      <c r="A2007" s="137">
        <v>40402</v>
      </c>
      <c r="B2007" s="73" t="s">
        <v>3906</v>
      </c>
      <c r="C2007" s="160" t="s">
        <v>3907</v>
      </c>
      <c r="D2007" s="73" t="s">
        <v>2307</v>
      </c>
      <c r="E2007" s="78">
        <v>14</v>
      </c>
      <c r="F2007" s="78">
        <v>22</v>
      </c>
      <c r="G2007" s="78">
        <v>26.45</v>
      </c>
      <c r="H2007" s="91">
        <f t="shared" si="283"/>
        <v>0.88928571428571423</v>
      </c>
      <c r="I2007" s="77">
        <f t="shared" si="284"/>
        <v>8</v>
      </c>
      <c r="J2007" s="77">
        <f t="shared" si="285"/>
        <v>12.45</v>
      </c>
      <c r="K2007" s="80">
        <v>1</v>
      </c>
      <c r="L2007" s="91" t="s">
        <v>3006</v>
      </c>
      <c r="M2007" s="58" t="str">
        <f t="shared" si="282"/>
        <v>MakeMyTrip Limited</v>
      </c>
      <c r="N2007" s="15"/>
      <c r="O2007" s="15"/>
      <c r="P2007" s="11"/>
      <c r="Q2007" s="15"/>
      <c r="R2007" s="11"/>
    </row>
    <row r="2008" spans="1:18" s="1" customFormat="1" ht="15" customHeight="1">
      <c r="A2008" s="137">
        <v>40402</v>
      </c>
      <c r="B2008" s="73" t="s">
        <v>3908</v>
      </c>
      <c r="C2008" s="160" t="s">
        <v>3909</v>
      </c>
      <c r="D2008" s="73" t="s">
        <v>3604</v>
      </c>
      <c r="E2008" s="78">
        <v>11</v>
      </c>
      <c r="F2008" s="78">
        <v>13</v>
      </c>
      <c r="G2008" s="78">
        <v>14.52</v>
      </c>
      <c r="H2008" s="91">
        <f t="shared" si="283"/>
        <v>0.31999999999999995</v>
      </c>
      <c r="I2008" s="77">
        <f t="shared" si="284"/>
        <v>2</v>
      </c>
      <c r="J2008" s="77">
        <f t="shared" si="285"/>
        <v>3.5199999999999996</v>
      </c>
      <c r="K2008" s="80">
        <v>1</v>
      </c>
      <c r="L2008" s="91"/>
      <c r="M2008" s="58" t="str">
        <f t="shared" si="282"/>
        <v>RealPage</v>
      </c>
      <c r="N2008" s="15"/>
      <c r="O2008" s="15"/>
      <c r="P2008" s="11"/>
      <c r="Q2008" s="15"/>
      <c r="R2008" s="11"/>
    </row>
    <row r="2009" spans="1:18" s="1" customFormat="1" ht="15" customHeight="1">
      <c r="A2009" s="137">
        <v>40403</v>
      </c>
      <c r="B2009" s="73" t="s">
        <v>4766</v>
      </c>
      <c r="C2009" s="160" t="s">
        <v>4767</v>
      </c>
      <c r="D2009" s="73" t="s">
        <v>2687</v>
      </c>
      <c r="E2009" s="78">
        <v>4</v>
      </c>
      <c r="F2009" s="78">
        <v>4.05</v>
      </c>
      <c r="G2009" s="78">
        <v>3.98</v>
      </c>
      <c r="H2009" s="91">
        <f>(G2009-E2009)/E2009</f>
        <v>-5.0000000000000044E-3</v>
      </c>
      <c r="I2009" s="77">
        <f>(F2009-E2009)</f>
        <v>4.9999999999999822E-2</v>
      </c>
      <c r="J2009" s="77">
        <f>G2009-E2009</f>
        <v>-2.0000000000000018E-2</v>
      </c>
      <c r="K2009" s="80">
        <v>1</v>
      </c>
      <c r="L2009" s="91"/>
      <c r="M2009" s="58" t="str">
        <f t="shared" si="282"/>
        <v>Electromed</v>
      </c>
      <c r="N2009" s="15"/>
      <c r="O2009" s="15"/>
      <c r="P2009" s="11"/>
      <c r="Q2009" s="15"/>
      <c r="R2009" s="11"/>
    </row>
    <row r="2010" spans="1:18" s="2" customFormat="1" ht="15" customHeight="1">
      <c r="A2010" s="137">
        <v>40416</v>
      </c>
      <c r="B2010" s="73" t="s">
        <v>11</v>
      </c>
      <c r="C2010" s="160" t="s">
        <v>12</v>
      </c>
      <c r="D2010" s="73" t="s">
        <v>13</v>
      </c>
      <c r="E2010" s="78">
        <v>12</v>
      </c>
      <c r="F2010" s="78">
        <v>12</v>
      </c>
      <c r="G2010" s="78">
        <v>11.5</v>
      </c>
      <c r="H2010" s="91">
        <f>(G2010-E2010)/E2010</f>
        <v>-4.1666666666666664E-2</v>
      </c>
      <c r="I2010" s="77">
        <f>(F2010-E2010)</f>
        <v>0</v>
      </c>
      <c r="J2010" s="77">
        <f>G2010-E2010</f>
        <v>-0.5</v>
      </c>
      <c r="K2010" s="80">
        <v>1</v>
      </c>
      <c r="L2010" s="91"/>
      <c r="M2010" s="58" t="str">
        <f t="shared" si="282"/>
        <v>Whitestone REIT</v>
      </c>
      <c r="N2010" s="21"/>
      <c r="O2010" s="21"/>
      <c r="P2010" s="25"/>
      <c r="Q2010" s="21"/>
      <c r="R2010" s="7"/>
    </row>
    <row r="2011" spans="1:18" s="1" customFormat="1" ht="15" customHeight="1">
      <c r="A2011" s="137">
        <v>40438</v>
      </c>
      <c r="B2011" s="73" t="s">
        <v>1040</v>
      </c>
      <c r="C2011" s="160" t="s">
        <v>3794</v>
      </c>
      <c r="D2011" s="73" t="s">
        <v>1041</v>
      </c>
      <c r="E2011" s="78">
        <v>42.5</v>
      </c>
      <c r="F2011" s="78">
        <v>67</v>
      </c>
      <c r="G2011" s="78">
        <v>73.5</v>
      </c>
      <c r="H2011" s="91">
        <f t="shared" ref="H2011:H2038" si="286">(G2011-E2011)/E2011</f>
        <v>0.72941176470588232</v>
      </c>
      <c r="I2011" s="77">
        <f t="shared" ref="I2011:I2038" si="287">(F2011-E2011)</f>
        <v>24.5</v>
      </c>
      <c r="J2011" s="77">
        <f t="shared" ref="J2011:J2038" si="288">G2011-E2011</f>
        <v>31</v>
      </c>
      <c r="K2011" s="80">
        <v>3</v>
      </c>
      <c r="L2011" s="81"/>
      <c r="M2011" s="58" t="str">
        <f t="shared" si="282"/>
        <v>SouFun Holdings Limited</v>
      </c>
    </row>
    <row r="2012" spans="1:18" s="1" customFormat="1" ht="15" customHeight="1">
      <c r="A2012" s="137">
        <v>40444</v>
      </c>
      <c r="B2012" s="73" t="s">
        <v>1042</v>
      </c>
      <c r="C2012" s="160" t="s">
        <v>1043</v>
      </c>
      <c r="D2012" s="73" t="s">
        <v>1044</v>
      </c>
      <c r="E2012" s="78">
        <v>16</v>
      </c>
      <c r="F2012" s="78">
        <v>16</v>
      </c>
      <c r="G2012" s="78">
        <v>16.010000000000002</v>
      </c>
      <c r="H2012" s="91">
        <f t="shared" si="286"/>
        <v>6.250000000000977E-4</v>
      </c>
      <c r="I2012" s="77">
        <f t="shared" si="287"/>
        <v>0</v>
      </c>
      <c r="J2012" s="77">
        <f t="shared" si="288"/>
        <v>1.0000000000001563E-2</v>
      </c>
      <c r="K2012" s="80">
        <v>1</v>
      </c>
      <c r="L2012" s="81"/>
      <c r="M2012" s="58" t="str">
        <f t="shared" si="282"/>
        <v>CoreSite Realty</v>
      </c>
    </row>
    <row r="2013" spans="1:18" s="1" customFormat="1" ht="15" customHeight="1">
      <c r="A2013" s="137">
        <v>40445</v>
      </c>
      <c r="B2013" s="73" t="s">
        <v>1045</v>
      </c>
      <c r="C2013" s="160" t="s">
        <v>1046</v>
      </c>
      <c r="D2013" s="73" t="s">
        <v>1047</v>
      </c>
      <c r="E2013" s="78">
        <v>9.5</v>
      </c>
      <c r="F2013" s="78">
        <v>11.5</v>
      </c>
      <c r="G2013" s="78">
        <v>12.27</v>
      </c>
      <c r="H2013" s="91">
        <f t="shared" si="286"/>
        <v>0.29157894736842099</v>
      </c>
      <c r="I2013" s="77">
        <f t="shared" si="287"/>
        <v>2</v>
      </c>
      <c r="J2013" s="77">
        <f t="shared" si="288"/>
        <v>2.7699999999999996</v>
      </c>
      <c r="K2013" s="80">
        <v>2</v>
      </c>
      <c r="L2013" s="81"/>
      <c r="M2013" s="58" t="str">
        <f t="shared" si="282"/>
        <v>SciQuest</v>
      </c>
    </row>
    <row r="2014" spans="1:18" s="1" customFormat="1" ht="15" customHeight="1">
      <c r="A2014" s="137">
        <v>40449</v>
      </c>
      <c r="B2014" s="73" t="s">
        <v>1048</v>
      </c>
      <c r="C2014" s="160" t="s">
        <v>1049</v>
      </c>
      <c r="D2014" s="73" t="s">
        <v>1050</v>
      </c>
      <c r="E2014" s="78">
        <v>16</v>
      </c>
      <c r="F2014" s="78">
        <v>16.5</v>
      </c>
      <c r="G2014" s="78">
        <v>16.5</v>
      </c>
      <c r="H2014" s="91">
        <f t="shared" si="286"/>
        <v>3.125E-2</v>
      </c>
      <c r="I2014" s="77">
        <f t="shared" si="287"/>
        <v>0.5</v>
      </c>
      <c r="J2014" s="77">
        <f t="shared" si="288"/>
        <v>0.5</v>
      </c>
      <c r="K2014" s="80">
        <v>1</v>
      </c>
      <c r="L2014" s="73"/>
      <c r="M2014" s="58" t="str">
        <f t="shared" si="282"/>
        <v>Amyris</v>
      </c>
    </row>
    <row r="2015" spans="1:18" s="1" customFormat="1" ht="15" customHeight="1">
      <c r="A2015" s="137">
        <v>40449</v>
      </c>
      <c r="B2015" s="73" t="s">
        <v>1051</v>
      </c>
      <c r="C2015" s="160" t="s">
        <v>1052</v>
      </c>
      <c r="D2015" s="73" t="s">
        <v>1053</v>
      </c>
      <c r="E2015" s="78">
        <v>16.5</v>
      </c>
      <c r="F2015" s="78">
        <v>25</v>
      </c>
      <c r="G2015" s="78">
        <v>24.3</v>
      </c>
      <c r="H2015" s="91">
        <f t="shared" si="286"/>
        <v>0.47272727272727277</v>
      </c>
      <c r="I2015" s="77">
        <f t="shared" si="287"/>
        <v>8.5</v>
      </c>
      <c r="J2015" s="77">
        <f t="shared" si="288"/>
        <v>7.8000000000000007</v>
      </c>
      <c r="K2015" s="80">
        <v>3</v>
      </c>
      <c r="L2015" s="73"/>
      <c r="M2015" s="58" t="str">
        <f t="shared" si="282"/>
        <v>Country Style Cooking Restaurant Chain</v>
      </c>
    </row>
    <row r="2016" spans="1:18" s="1" customFormat="1" ht="15" customHeight="1">
      <c r="A2016" s="137">
        <v>40451</v>
      </c>
      <c r="B2016" s="73" t="s">
        <v>1054</v>
      </c>
      <c r="C2016" s="160" t="s">
        <v>1055</v>
      </c>
      <c r="D2016" s="73" t="s">
        <v>2329</v>
      </c>
      <c r="E2016" s="78">
        <v>13</v>
      </c>
      <c r="F2016" s="78">
        <v>13</v>
      </c>
      <c r="G2016" s="78">
        <v>13.75</v>
      </c>
      <c r="H2016" s="91">
        <f t="shared" si="286"/>
        <v>5.7692307692307696E-2</v>
      </c>
      <c r="I2016" s="77">
        <f t="shared" si="287"/>
        <v>0</v>
      </c>
      <c r="J2016" s="77">
        <f t="shared" si="288"/>
        <v>0.75</v>
      </c>
      <c r="K2016" s="80">
        <v>1</v>
      </c>
      <c r="L2016" s="81"/>
      <c r="M2016" s="58" t="str">
        <f t="shared" si="282"/>
        <v>Elster Group</v>
      </c>
    </row>
    <row r="2017" spans="1:13" s="1" customFormat="1" ht="15" customHeight="1">
      <c r="A2017" s="137">
        <v>40451</v>
      </c>
      <c r="B2017" s="73" t="s">
        <v>1056</v>
      </c>
      <c r="C2017" s="160" t="s">
        <v>1057</v>
      </c>
      <c r="D2017" s="73" t="s">
        <v>2620</v>
      </c>
      <c r="E2017" s="78">
        <v>20.5</v>
      </c>
      <c r="F2017" s="78">
        <v>20.5</v>
      </c>
      <c r="G2017" s="78">
        <v>21.1</v>
      </c>
      <c r="H2017" s="91">
        <f t="shared" si="286"/>
        <v>2.9268292682926897E-2</v>
      </c>
      <c r="I2017" s="77">
        <f t="shared" si="287"/>
        <v>0</v>
      </c>
      <c r="J2017" s="77">
        <f t="shared" si="288"/>
        <v>0.60000000000000142</v>
      </c>
      <c r="K2017" s="80">
        <v>1</v>
      </c>
      <c r="L2017" s="73"/>
      <c r="M2017" s="58" t="str">
        <f t="shared" si="282"/>
        <v>Rhino Resources Partners</v>
      </c>
    </row>
    <row r="2018" spans="1:13" s="1" customFormat="1" ht="15" customHeight="1">
      <c r="A2018" s="137">
        <v>40452</v>
      </c>
      <c r="B2018" s="73" t="s">
        <v>1058</v>
      </c>
      <c r="C2018" s="160" t="s">
        <v>1059</v>
      </c>
      <c r="D2018" s="73" t="s">
        <v>1060</v>
      </c>
      <c r="E2018" s="78">
        <v>14</v>
      </c>
      <c r="F2018" s="78">
        <v>14.15</v>
      </c>
      <c r="G2018" s="78">
        <v>13.25</v>
      </c>
      <c r="H2018" s="91">
        <f t="shared" si="286"/>
        <v>-5.3571428571428568E-2</v>
      </c>
      <c r="I2018" s="77">
        <f t="shared" si="287"/>
        <v>0.15000000000000036</v>
      </c>
      <c r="J2018" s="77">
        <f t="shared" si="288"/>
        <v>-0.75</v>
      </c>
      <c r="K2018" s="80">
        <v>3</v>
      </c>
      <c r="L2018" s="81" t="s">
        <v>3006</v>
      </c>
      <c r="M2018" s="58" t="str">
        <f t="shared" si="282"/>
        <v>China Ming Yang Wind Power Group</v>
      </c>
    </row>
    <row r="2019" spans="1:13" s="1" customFormat="1" ht="15" customHeight="1">
      <c r="A2019" s="137">
        <v>40452</v>
      </c>
      <c r="B2019" s="73" t="s">
        <v>3102</v>
      </c>
      <c r="C2019" s="160" t="s">
        <v>3103</v>
      </c>
      <c r="D2019" s="73" t="s">
        <v>3104</v>
      </c>
      <c r="E2019" s="78">
        <v>13.9</v>
      </c>
      <c r="F2019" s="78">
        <v>27</v>
      </c>
      <c r="G2019" s="78">
        <v>27.15</v>
      </c>
      <c r="H2019" s="91">
        <f t="shared" si="286"/>
        <v>0.95323741007194229</v>
      </c>
      <c r="I2019" s="77">
        <f t="shared" si="287"/>
        <v>13.1</v>
      </c>
      <c r="J2019" s="77">
        <f t="shared" si="288"/>
        <v>13.249999999999998</v>
      </c>
      <c r="K2019" s="80">
        <v>3</v>
      </c>
      <c r="L2019" s="73"/>
      <c r="M2019" s="58" t="str">
        <f t="shared" si="282"/>
        <v>ChinaCache International Holdings</v>
      </c>
    </row>
    <row r="2020" spans="1:13" s="1" customFormat="1" ht="15" customHeight="1">
      <c r="A2020" s="137">
        <v>40452</v>
      </c>
      <c r="B2020" s="73" t="s">
        <v>3105</v>
      </c>
      <c r="C2020" s="160" t="s">
        <v>3106</v>
      </c>
      <c r="D2020" s="73" t="s">
        <v>1853</v>
      </c>
      <c r="E2020" s="78">
        <v>10</v>
      </c>
      <c r="F2020" s="78">
        <v>10.3</v>
      </c>
      <c r="G2020" s="78">
        <v>11.38</v>
      </c>
      <c r="H2020" s="91">
        <f t="shared" si="286"/>
        <v>0.13800000000000007</v>
      </c>
      <c r="I2020" s="77">
        <f t="shared" si="287"/>
        <v>0.30000000000000071</v>
      </c>
      <c r="J2020" s="77">
        <f t="shared" si="288"/>
        <v>1.3800000000000008</v>
      </c>
      <c r="K2020" s="80">
        <v>2</v>
      </c>
      <c r="L2020" s="81"/>
      <c r="M2020" s="58" t="str">
        <f t="shared" si="282"/>
        <v>The KEYW Holding</v>
      </c>
    </row>
    <row r="2021" spans="1:13" s="1" customFormat="1" ht="15" customHeight="1">
      <c r="A2021" s="137">
        <v>40458</v>
      </c>
      <c r="B2021" s="73" t="s">
        <v>366</v>
      </c>
      <c r="C2021" s="160" t="s">
        <v>367</v>
      </c>
      <c r="D2021" s="73" t="s">
        <v>2307</v>
      </c>
      <c r="E2021" s="78">
        <v>9.5</v>
      </c>
      <c r="F2021" s="78">
        <v>9.98</v>
      </c>
      <c r="G2021" s="78">
        <v>10.25</v>
      </c>
      <c r="H2021" s="91">
        <f t="shared" si="286"/>
        <v>7.8947368421052627E-2</v>
      </c>
      <c r="I2021" s="77">
        <f t="shared" si="287"/>
        <v>0.48000000000000043</v>
      </c>
      <c r="J2021" s="77">
        <f t="shared" si="288"/>
        <v>0.75</v>
      </c>
      <c r="K2021" s="80">
        <v>1</v>
      </c>
      <c r="L2021" s="91"/>
      <c r="M2021" s="58" t="str">
        <f t="shared" si="282"/>
        <v>Daqo New Energy</v>
      </c>
    </row>
    <row r="2022" spans="1:13" s="1" customFormat="1" ht="15" customHeight="1">
      <c r="A2022" s="137">
        <v>40459</v>
      </c>
      <c r="B2022" s="73" t="s">
        <v>368</v>
      </c>
      <c r="C2022" s="160" t="s">
        <v>369</v>
      </c>
      <c r="D2022" s="73" t="s">
        <v>1316</v>
      </c>
      <c r="E2022" s="78">
        <v>10</v>
      </c>
      <c r="F2022" s="78">
        <v>10</v>
      </c>
      <c r="G2022" s="78">
        <v>10</v>
      </c>
      <c r="H2022" s="91">
        <f t="shared" si="286"/>
        <v>0</v>
      </c>
      <c r="I2022" s="77">
        <f t="shared" si="287"/>
        <v>0</v>
      </c>
      <c r="J2022" s="77">
        <f t="shared" si="288"/>
        <v>0</v>
      </c>
      <c r="K2022" s="80">
        <v>1</v>
      </c>
      <c r="L2022" s="91"/>
      <c r="M2022" s="58" t="str">
        <f t="shared" si="282"/>
        <v>Cazador Acquisition Corporation</v>
      </c>
    </row>
    <row r="2023" spans="1:13" s="1" customFormat="1" ht="15" customHeight="1">
      <c r="A2023" s="137">
        <v>40459</v>
      </c>
      <c r="B2023" s="73" t="s">
        <v>370</v>
      </c>
      <c r="C2023" s="160" t="s">
        <v>371</v>
      </c>
      <c r="D2023" s="73" t="s">
        <v>2329</v>
      </c>
      <c r="E2023" s="78">
        <v>22.5</v>
      </c>
      <c r="F2023" s="78">
        <v>21.5</v>
      </c>
      <c r="G2023" s="78">
        <v>21.75</v>
      </c>
      <c r="H2023" s="91">
        <f t="shared" si="286"/>
        <v>-3.3333333333333333E-2</v>
      </c>
      <c r="I2023" s="77">
        <f t="shared" si="287"/>
        <v>-1</v>
      </c>
      <c r="J2023" s="77">
        <f t="shared" si="288"/>
        <v>-0.75</v>
      </c>
      <c r="K2023" s="80">
        <v>1</v>
      </c>
      <c r="L2023" s="91"/>
      <c r="M2023" s="58" t="str">
        <f t="shared" si="282"/>
        <v>Ellington Financial LLC</v>
      </c>
    </row>
    <row r="2024" spans="1:13" s="1" customFormat="1" ht="15" customHeight="1">
      <c r="A2024" s="137">
        <v>40459</v>
      </c>
      <c r="B2024" s="73" t="s">
        <v>4805</v>
      </c>
      <c r="C2024" s="160" t="s">
        <v>4806</v>
      </c>
      <c r="D2024" s="73" t="s">
        <v>4807</v>
      </c>
      <c r="E2024" s="78">
        <v>10.5</v>
      </c>
      <c r="F2024" s="78">
        <v>12</v>
      </c>
      <c r="G2024" s="78">
        <v>12.2</v>
      </c>
      <c r="H2024" s="91">
        <f t="shared" si="286"/>
        <v>0.16190476190476183</v>
      </c>
      <c r="I2024" s="77">
        <f t="shared" si="287"/>
        <v>1.5</v>
      </c>
      <c r="J2024" s="77">
        <f t="shared" si="288"/>
        <v>1.6999999999999993</v>
      </c>
      <c r="K2024" s="80">
        <v>3</v>
      </c>
      <c r="L2024" s="91"/>
      <c r="M2024" s="58" t="str">
        <f t="shared" si="282"/>
        <v>Global Education &amp; Technology Group</v>
      </c>
    </row>
    <row r="2025" spans="1:13" s="1" customFormat="1" ht="15" customHeight="1">
      <c r="A2025" s="137">
        <v>40463</v>
      </c>
      <c r="B2025" s="73" t="s">
        <v>4808</v>
      </c>
      <c r="C2025" s="160" t="s">
        <v>4809</v>
      </c>
      <c r="D2025" s="73" t="s">
        <v>4810</v>
      </c>
      <c r="E2025" s="78">
        <v>10</v>
      </c>
      <c r="F2025" s="78">
        <v>10</v>
      </c>
      <c r="G2025" s="78">
        <v>10</v>
      </c>
      <c r="H2025" s="91">
        <f t="shared" si="286"/>
        <v>0</v>
      </c>
      <c r="I2025" s="77">
        <f t="shared" si="287"/>
        <v>0</v>
      </c>
      <c r="J2025" s="77">
        <f t="shared" si="288"/>
        <v>0</v>
      </c>
      <c r="K2025" s="80">
        <v>1</v>
      </c>
      <c r="L2025" s="91"/>
      <c r="M2025" s="58" t="str">
        <f t="shared" si="282"/>
        <v>Hicks Acquisition Company 11</v>
      </c>
    </row>
    <row r="2026" spans="1:13" s="1" customFormat="1" ht="15" customHeight="1">
      <c r="A2026" s="137">
        <v>40465</v>
      </c>
      <c r="B2026" s="131" t="s">
        <v>4811</v>
      </c>
      <c r="C2026" s="160" t="s">
        <v>4812</v>
      </c>
      <c r="D2026" s="138" t="s">
        <v>4813</v>
      </c>
      <c r="E2026" s="78">
        <v>12.5</v>
      </c>
      <c r="F2026" s="78">
        <v>12.5</v>
      </c>
      <c r="G2026" s="78">
        <v>12.51</v>
      </c>
      <c r="H2026" s="91">
        <f t="shared" si="286"/>
        <v>7.9999999999998291E-4</v>
      </c>
      <c r="I2026" s="77">
        <f t="shared" si="287"/>
        <v>0</v>
      </c>
      <c r="J2026" s="77">
        <f t="shared" si="288"/>
        <v>9.9999999999997868E-3</v>
      </c>
      <c r="K2026" s="80">
        <v>1</v>
      </c>
      <c r="L2026" s="91"/>
      <c r="M2026" s="58" t="str">
        <f t="shared" si="282"/>
        <v>Campus Crest Communities</v>
      </c>
    </row>
    <row r="2027" spans="1:13" s="1" customFormat="1" ht="15" customHeight="1">
      <c r="A2027" s="137">
        <v>40466</v>
      </c>
      <c r="B2027" s="73" t="s">
        <v>4814</v>
      </c>
      <c r="C2027" s="160" t="s">
        <v>4815</v>
      </c>
      <c r="D2027" s="131" t="s">
        <v>4816</v>
      </c>
      <c r="E2027" s="78">
        <v>13</v>
      </c>
      <c r="F2027" s="78">
        <v>14.49</v>
      </c>
      <c r="G2027" s="78">
        <v>13</v>
      </c>
      <c r="H2027" s="91">
        <f t="shared" si="286"/>
        <v>0</v>
      </c>
      <c r="I2027" s="77">
        <f t="shared" si="287"/>
        <v>1.4900000000000002</v>
      </c>
      <c r="J2027" s="77">
        <f t="shared" si="288"/>
        <v>0</v>
      </c>
      <c r="K2027" s="80">
        <v>2</v>
      </c>
      <c r="L2027" s="91"/>
      <c r="M2027" s="58" t="str">
        <f t="shared" si="282"/>
        <v>Body Central</v>
      </c>
    </row>
    <row r="2028" spans="1:13" s="1" customFormat="1" ht="15" customHeight="1">
      <c r="A2028" s="137">
        <v>40466</v>
      </c>
      <c r="B2028" s="73" t="s">
        <v>4817</v>
      </c>
      <c r="C2028" s="160" t="s">
        <v>4818</v>
      </c>
      <c r="D2028" s="131" t="s">
        <v>4819</v>
      </c>
      <c r="E2028" s="78">
        <v>13</v>
      </c>
      <c r="F2028" s="78">
        <v>13.55</v>
      </c>
      <c r="G2028" s="78">
        <v>13</v>
      </c>
      <c r="H2028" s="91">
        <f t="shared" si="286"/>
        <v>0</v>
      </c>
      <c r="I2028" s="77">
        <f t="shared" si="287"/>
        <v>0.55000000000000071</v>
      </c>
      <c r="J2028" s="77">
        <f t="shared" si="288"/>
        <v>0</v>
      </c>
      <c r="K2028" s="80">
        <v>1</v>
      </c>
      <c r="L2028" s="91"/>
      <c r="M2028" s="58" t="str">
        <f t="shared" si="282"/>
        <v>Tower International</v>
      </c>
    </row>
    <row r="2029" spans="1:13" s="1" customFormat="1" ht="15" customHeight="1">
      <c r="A2029" s="137">
        <v>40470</v>
      </c>
      <c r="B2029" s="73" t="s">
        <v>4820</v>
      </c>
      <c r="C2029" s="160" t="s">
        <v>4821</v>
      </c>
      <c r="D2029" s="73" t="s">
        <v>4822</v>
      </c>
      <c r="E2029" s="78">
        <v>11</v>
      </c>
      <c r="F2029" s="78">
        <v>13</v>
      </c>
      <c r="G2029" s="78">
        <v>13</v>
      </c>
      <c r="H2029" s="91">
        <f t="shared" si="286"/>
        <v>0.18181818181818182</v>
      </c>
      <c r="I2029" s="77">
        <f t="shared" si="287"/>
        <v>2</v>
      </c>
      <c r="J2029" s="77">
        <f t="shared" si="288"/>
        <v>2</v>
      </c>
      <c r="K2029" s="80">
        <v>2</v>
      </c>
      <c r="L2029" s="91"/>
      <c r="M2029" s="58" t="str">
        <f t="shared" si="282"/>
        <v>NetSpend Holdings</v>
      </c>
    </row>
    <row r="2030" spans="1:13" s="1" customFormat="1" ht="15" customHeight="1">
      <c r="A2030" s="137">
        <v>40470</v>
      </c>
      <c r="B2030" s="73" t="s">
        <v>4823</v>
      </c>
      <c r="C2030" s="160" t="s">
        <v>4824</v>
      </c>
      <c r="D2030" s="73" t="s">
        <v>4825</v>
      </c>
      <c r="E2030" s="78">
        <v>15</v>
      </c>
      <c r="F2030" s="78">
        <v>15</v>
      </c>
      <c r="G2030" s="78">
        <v>12.75</v>
      </c>
      <c r="H2030" s="91">
        <f t="shared" si="286"/>
        <v>-0.15</v>
      </c>
      <c r="I2030" s="77">
        <f t="shared" si="287"/>
        <v>0</v>
      </c>
      <c r="J2030" s="77">
        <f t="shared" si="288"/>
        <v>-2.25</v>
      </c>
      <c r="K2030" s="80">
        <v>3</v>
      </c>
      <c r="L2030" s="91" t="s">
        <v>3006</v>
      </c>
      <c r="M2030" s="58" t="str">
        <f t="shared" si="282"/>
        <v>ShangPharma</v>
      </c>
    </row>
    <row r="2031" spans="1:13" s="1" customFormat="1" ht="15" customHeight="1">
      <c r="A2031" s="137">
        <v>40471</v>
      </c>
      <c r="B2031" s="73" t="s">
        <v>4826</v>
      </c>
      <c r="C2031" s="160" t="s">
        <v>4827</v>
      </c>
      <c r="D2031" s="73" t="s">
        <v>4828</v>
      </c>
      <c r="E2031" s="78">
        <v>10</v>
      </c>
      <c r="F2031" s="78">
        <v>14</v>
      </c>
      <c r="G2031" s="78">
        <v>15</v>
      </c>
      <c r="H2031" s="91">
        <f t="shared" si="286"/>
        <v>0.5</v>
      </c>
      <c r="I2031" s="77">
        <f t="shared" si="287"/>
        <v>4</v>
      </c>
      <c r="J2031" s="77">
        <f t="shared" si="288"/>
        <v>5</v>
      </c>
      <c r="K2031" s="80">
        <v>2</v>
      </c>
      <c r="L2031" s="91"/>
      <c r="M2031" s="58" t="str">
        <f t="shared" si="282"/>
        <v>TAL Education Group</v>
      </c>
    </row>
    <row r="2032" spans="1:13" s="1" customFormat="1" ht="15" customHeight="1">
      <c r="A2032" s="137">
        <v>40472</v>
      </c>
      <c r="B2032" s="73" t="s">
        <v>4829</v>
      </c>
      <c r="C2032" s="160" t="s">
        <v>4830</v>
      </c>
      <c r="D2032" s="73" t="s">
        <v>2145</v>
      </c>
      <c r="E2032" s="78">
        <v>14</v>
      </c>
      <c r="F2032" s="78">
        <v>14.5</v>
      </c>
      <c r="G2032" s="78">
        <v>15.9</v>
      </c>
      <c r="H2032" s="91">
        <f t="shared" si="286"/>
        <v>0.13571428571428573</v>
      </c>
      <c r="I2032" s="77">
        <f t="shared" si="287"/>
        <v>0.5</v>
      </c>
      <c r="J2032" s="77">
        <f t="shared" si="288"/>
        <v>1.9000000000000004</v>
      </c>
      <c r="K2032" s="80">
        <v>2</v>
      </c>
      <c r="L2032" s="91"/>
      <c r="M2032" s="58" t="str">
        <f t="shared" si="282"/>
        <v>Bravo Brio Restaurant Group</v>
      </c>
    </row>
    <row r="2033" spans="1:13" s="1" customFormat="1" ht="15" customHeight="1">
      <c r="A2033" s="137">
        <v>40472</v>
      </c>
      <c r="B2033" s="73" t="s">
        <v>2146</v>
      </c>
      <c r="C2033" s="160" t="s">
        <v>2147</v>
      </c>
      <c r="D2033" s="73" t="s">
        <v>2148</v>
      </c>
      <c r="E2033" s="78">
        <v>16</v>
      </c>
      <c r="F2033" s="78">
        <v>23</v>
      </c>
      <c r="G2033" s="78">
        <v>24.85</v>
      </c>
      <c r="H2033" s="91">
        <f t="shared" si="286"/>
        <v>0.55312500000000009</v>
      </c>
      <c r="I2033" s="77">
        <f t="shared" si="287"/>
        <v>7</v>
      </c>
      <c r="J2033" s="77">
        <f t="shared" si="288"/>
        <v>8.8500000000000014</v>
      </c>
      <c r="K2033" s="80">
        <v>2</v>
      </c>
      <c r="L2033" s="91"/>
      <c r="M2033" s="58" t="str">
        <f t="shared" si="282"/>
        <v>Vera Bradley</v>
      </c>
    </row>
    <row r="2034" spans="1:13" s="1" customFormat="1" ht="15" customHeight="1">
      <c r="A2034" s="137">
        <v>40473</v>
      </c>
      <c r="B2034" s="73" t="s">
        <v>2149</v>
      </c>
      <c r="C2034" s="160" t="s">
        <v>2150</v>
      </c>
      <c r="D2034" s="73" t="s">
        <v>2151</v>
      </c>
      <c r="E2034" s="78">
        <v>9.5</v>
      </c>
      <c r="F2034" s="78">
        <v>10</v>
      </c>
      <c r="G2034" s="78">
        <v>10.8</v>
      </c>
      <c r="H2034" s="91">
        <f t="shared" si="286"/>
        <v>0.13684210526315796</v>
      </c>
      <c r="I2034" s="77">
        <f t="shared" si="287"/>
        <v>0.5</v>
      </c>
      <c r="J2034" s="77">
        <f t="shared" si="288"/>
        <v>1.3000000000000007</v>
      </c>
      <c r="K2034" s="80">
        <v>1</v>
      </c>
      <c r="L2034" s="91"/>
      <c r="M2034" s="58" t="str">
        <f t="shared" si="282"/>
        <v>Aegerion Pharmaceuticals</v>
      </c>
    </row>
    <row r="2035" spans="1:13" s="1" customFormat="1" ht="15" customHeight="1">
      <c r="A2035" s="137">
        <v>40477</v>
      </c>
      <c r="B2035" s="131" t="s">
        <v>2152</v>
      </c>
      <c r="C2035" s="160" t="s">
        <v>2153</v>
      </c>
      <c r="D2035" s="138" t="s">
        <v>2154</v>
      </c>
      <c r="E2035" s="78">
        <v>11</v>
      </c>
      <c r="F2035" s="78">
        <v>17.5</v>
      </c>
      <c r="G2035" s="78">
        <v>17.260000000000002</v>
      </c>
      <c r="H2035" s="91">
        <f t="shared" si="286"/>
        <v>0.5690909090909092</v>
      </c>
      <c r="I2035" s="77">
        <f t="shared" si="287"/>
        <v>6.5</v>
      </c>
      <c r="J2035" s="77">
        <f t="shared" si="288"/>
        <v>6.2600000000000016</v>
      </c>
      <c r="K2035" s="80">
        <v>3</v>
      </c>
      <c r="L2035" s="91"/>
      <c r="M2035" s="58" t="str">
        <f t="shared" si="282"/>
        <v>Mecox Lane Limited</v>
      </c>
    </row>
    <row r="2036" spans="1:13" s="1" customFormat="1" ht="15" customHeight="1">
      <c r="A2036" s="137">
        <v>40478</v>
      </c>
      <c r="B2036" s="73" t="s">
        <v>801</v>
      </c>
      <c r="C2036" s="160" t="s">
        <v>802</v>
      </c>
      <c r="D2036" s="73" t="s">
        <v>803</v>
      </c>
      <c r="E2036" s="78">
        <v>16</v>
      </c>
      <c r="F2036" s="78">
        <v>16.5</v>
      </c>
      <c r="G2036" s="78">
        <v>16.440000000000001</v>
      </c>
      <c r="H2036" s="91">
        <f t="shared" si="286"/>
        <v>2.750000000000008E-2</v>
      </c>
      <c r="I2036" s="77">
        <f t="shared" si="287"/>
        <v>0.5</v>
      </c>
      <c r="J2036" s="77">
        <f t="shared" si="288"/>
        <v>0.44000000000000128</v>
      </c>
      <c r="K2036" s="80">
        <v>1</v>
      </c>
      <c r="L2036" s="91"/>
      <c r="M2036" s="58" t="str">
        <f t="shared" si="282"/>
        <v>Pacific Biosciences of California</v>
      </c>
    </row>
    <row r="2037" spans="1:13" s="1" customFormat="1" ht="15" customHeight="1">
      <c r="A2037" s="137">
        <v>40479</v>
      </c>
      <c r="B2037" s="131" t="s">
        <v>804</v>
      </c>
      <c r="C2037" s="160" t="s">
        <v>805</v>
      </c>
      <c r="D2037" s="138" t="s">
        <v>806</v>
      </c>
      <c r="E2037" s="78">
        <v>16</v>
      </c>
      <c r="F2037" s="78">
        <v>16.75</v>
      </c>
      <c r="G2037" s="78">
        <v>16.8</v>
      </c>
      <c r="H2037" s="91">
        <f t="shared" si="286"/>
        <v>5.0000000000000044E-2</v>
      </c>
      <c r="I2037" s="77">
        <f t="shared" si="287"/>
        <v>0.75</v>
      </c>
      <c r="J2037" s="77">
        <f t="shared" si="288"/>
        <v>0.80000000000000071</v>
      </c>
      <c r="K2037" s="80">
        <v>2</v>
      </c>
      <c r="L2037" s="91"/>
      <c r="M2037" s="58" t="str">
        <f t="shared" si="282"/>
        <v>ExamWorks Group</v>
      </c>
    </row>
    <row r="2038" spans="1:13" s="1" customFormat="1" ht="15" customHeight="1">
      <c r="A2038" s="137">
        <v>40479</v>
      </c>
      <c r="B2038" s="131" t="s">
        <v>807</v>
      </c>
      <c r="C2038" s="160" t="s">
        <v>808</v>
      </c>
      <c r="D2038" s="138" t="s">
        <v>809</v>
      </c>
      <c r="E2038" s="78">
        <v>10</v>
      </c>
      <c r="F2038" s="78">
        <v>11</v>
      </c>
      <c r="G2038" s="78">
        <v>11</v>
      </c>
      <c r="H2038" s="91">
        <f t="shared" si="286"/>
        <v>0.1</v>
      </c>
      <c r="I2038" s="77">
        <f t="shared" si="287"/>
        <v>1</v>
      </c>
      <c r="J2038" s="77">
        <f t="shared" si="288"/>
        <v>1</v>
      </c>
      <c r="K2038" s="80">
        <v>1</v>
      </c>
      <c r="L2038" s="91"/>
      <c r="M2038" s="58" t="str">
        <f t="shared" si="282"/>
        <v>SeaCube Container Leasing</v>
      </c>
    </row>
    <row r="2039" spans="1:13" s="1" customFormat="1" ht="15" customHeight="1">
      <c r="A2039" s="137">
        <v>40480</v>
      </c>
      <c r="B2039" s="73" t="s">
        <v>1545</v>
      </c>
      <c r="C2039" s="160" t="s">
        <v>1546</v>
      </c>
      <c r="D2039" s="126" t="s">
        <v>1753</v>
      </c>
      <c r="E2039" s="78">
        <v>9.5</v>
      </c>
      <c r="F2039" s="78">
        <v>9.06</v>
      </c>
      <c r="G2039" s="78">
        <v>11.26</v>
      </c>
      <c r="H2039" s="91">
        <f>(G2039-E2039)/E2039</f>
        <v>0.18526315789473682</v>
      </c>
      <c r="I2039" s="77">
        <f>(F2039-E2039)</f>
        <v>-0.4399999999999995</v>
      </c>
      <c r="J2039" s="77">
        <f>G2039-E2039</f>
        <v>1.7599999999999998</v>
      </c>
      <c r="K2039" s="80">
        <v>3</v>
      </c>
      <c r="L2039" s="74"/>
      <c r="M2039" s="58" t="str">
        <f t="shared" si="282"/>
        <v>Le Gaga Holdings Limited</v>
      </c>
    </row>
    <row r="2040" spans="1:13" s="1" customFormat="1" ht="15" customHeight="1">
      <c r="A2040" s="137">
        <v>40484</v>
      </c>
      <c r="B2040" s="141" t="s">
        <v>2825</v>
      </c>
      <c r="C2040" s="160" t="s">
        <v>2826</v>
      </c>
      <c r="D2040" s="126" t="s">
        <v>2827</v>
      </c>
      <c r="E2040" s="78">
        <v>9.5</v>
      </c>
      <c r="F2040" s="78">
        <v>14.3</v>
      </c>
      <c r="G2040" s="78">
        <v>12.5</v>
      </c>
      <c r="H2040" s="91">
        <f t="shared" ref="H2040:H2068" si="289">(G2040-E2040)/E2040</f>
        <v>0.31578947368421051</v>
      </c>
      <c r="I2040" s="77">
        <f t="shared" ref="I2040:I2068" si="290">(F2040-E2040)</f>
        <v>4.8000000000000007</v>
      </c>
      <c r="J2040" s="77">
        <f t="shared" ref="J2040:J2068" si="291">G2040-E2040</f>
        <v>3</v>
      </c>
      <c r="K2040" s="80">
        <v>3</v>
      </c>
      <c r="L2040" s="74"/>
      <c r="M2040" s="58" t="str">
        <f t="shared" si="282"/>
        <v>Xueda Education Group</v>
      </c>
    </row>
    <row r="2041" spans="1:13" s="1" customFormat="1" ht="15" customHeight="1">
      <c r="A2041" s="137">
        <v>40485</v>
      </c>
      <c r="B2041" s="141" t="s">
        <v>2828</v>
      </c>
      <c r="C2041" s="160" t="s">
        <v>2829</v>
      </c>
      <c r="D2041" s="126" t="s">
        <v>2830</v>
      </c>
      <c r="E2041" s="78">
        <v>8.5</v>
      </c>
      <c r="F2041" s="78">
        <v>8.5</v>
      </c>
      <c r="G2041" s="78">
        <v>6.86</v>
      </c>
      <c r="H2041" s="91">
        <f t="shared" si="289"/>
        <v>-0.1929411764705882</v>
      </c>
      <c r="I2041" s="77">
        <f t="shared" si="290"/>
        <v>0</v>
      </c>
      <c r="J2041" s="77">
        <f t="shared" si="291"/>
        <v>-1.6399999999999997</v>
      </c>
      <c r="K2041" s="80">
        <v>2</v>
      </c>
      <c r="L2041" s="74" t="s">
        <v>3006</v>
      </c>
      <c r="M2041" s="58" t="str">
        <f t="shared" si="282"/>
        <v>SinoTech Energy Limited</v>
      </c>
    </row>
    <row r="2042" spans="1:13" s="1" customFormat="1" ht="15" customHeight="1">
      <c r="A2042" s="137">
        <v>40485</v>
      </c>
      <c r="B2042" s="141" t="s">
        <v>2831</v>
      </c>
      <c r="C2042" s="160" t="s">
        <v>2832</v>
      </c>
      <c r="D2042" s="126" t="s">
        <v>2833</v>
      </c>
      <c r="E2042" s="78">
        <v>20</v>
      </c>
      <c r="F2042" s="78">
        <v>24.75</v>
      </c>
      <c r="G2042" s="78">
        <v>24.12</v>
      </c>
      <c r="H2042" s="91">
        <f t="shared" si="289"/>
        <v>0.20600000000000004</v>
      </c>
      <c r="I2042" s="77">
        <f t="shared" si="290"/>
        <v>4.75</v>
      </c>
      <c r="J2042" s="77">
        <f t="shared" si="291"/>
        <v>4.120000000000001</v>
      </c>
      <c r="K2042" s="80">
        <v>2</v>
      </c>
      <c r="L2042" s="74"/>
      <c r="M2042" s="58" t="str">
        <f t="shared" si="282"/>
        <v>SodaStream International Ltd.</v>
      </c>
    </row>
    <row r="2043" spans="1:13" s="1" customFormat="1" ht="15" customHeight="1">
      <c r="A2043" s="137">
        <v>40486</v>
      </c>
      <c r="B2043" s="145" t="s">
        <v>2834</v>
      </c>
      <c r="C2043" s="160" t="s">
        <v>2835</v>
      </c>
      <c r="D2043" s="126" t="s">
        <v>2078</v>
      </c>
      <c r="E2043" s="78">
        <v>12</v>
      </c>
      <c r="F2043" s="78">
        <v>12.02</v>
      </c>
      <c r="G2043" s="78">
        <v>11.85</v>
      </c>
      <c r="H2043" s="91">
        <f t="shared" si="289"/>
        <v>-1.250000000000003E-2</v>
      </c>
      <c r="I2043" s="77">
        <f t="shared" si="290"/>
        <v>1.9999999999999574E-2</v>
      </c>
      <c r="J2043" s="77">
        <f t="shared" si="291"/>
        <v>-0.15000000000000036</v>
      </c>
      <c r="K2043" s="80">
        <v>1</v>
      </c>
      <c r="L2043" s="74"/>
      <c r="M2043" s="58" t="str">
        <f t="shared" si="282"/>
        <v>Costamare</v>
      </c>
    </row>
    <row r="2044" spans="1:13" s="1" customFormat="1" ht="15" customHeight="1">
      <c r="A2044" s="137">
        <v>40487</v>
      </c>
      <c r="B2044" s="73" t="s">
        <v>2079</v>
      </c>
      <c r="C2044" s="160" t="s">
        <v>2080</v>
      </c>
      <c r="D2044" s="73" t="s">
        <v>1047</v>
      </c>
      <c r="E2044" s="78">
        <v>12</v>
      </c>
      <c r="F2044" s="78">
        <v>14.86</v>
      </c>
      <c r="G2044" s="78">
        <v>12.95</v>
      </c>
      <c r="H2044" s="91">
        <f t="shared" si="289"/>
        <v>7.9166666666666607E-2</v>
      </c>
      <c r="I2044" s="77">
        <f t="shared" si="290"/>
        <v>2.8599999999999994</v>
      </c>
      <c r="J2044" s="77">
        <f t="shared" si="291"/>
        <v>0.94999999999999929</v>
      </c>
      <c r="K2044" s="80">
        <v>1</v>
      </c>
      <c r="L2044" s="74"/>
      <c r="M2044" s="58" t="str">
        <f t="shared" si="282"/>
        <v>Primo Water</v>
      </c>
    </row>
    <row r="2045" spans="1:13" s="1" customFormat="1" ht="15" customHeight="1">
      <c r="A2045" s="137">
        <v>40487</v>
      </c>
      <c r="B2045" s="131" t="s">
        <v>2081</v>
      </c>
      <c r="C2045" s="160" t="s">
        <v>2082</v>
      </c>
      <c r="D2045" s="138" t="s">
        <v>2083</v>
      </c>
      <c r="E2045" s="78">
        <v>22</v>
      </c>
      <c r="F2045" s="78">
        <v>34</v>
      </c>
      <c r="G2045" s="78">
        <v>32.11</v>
      </c>
      <c r="H2045" s="91">
        <f t="shared" si="289"/>
        <v>0.45954545454545453</v>
      </c>
      <c r="I2045" s="77">
        <f t="shared" si="290"/>
        <v>12</v>
      </c>
      <c r="J2045" s="77">
        <f t="shared" si="291"/>
        <v>10.11</v>
      </c>
      <c r="K2045" s="80">
        <v>3</v>
      </c>
      <c r="L2045" s="74"/>
      <c r="M2045" s="58" t="str">
        <f t="shared" si="282"/>
        <v>The Fresh Market</v>
      </c>
    </row>
    <row r="2046" spans="1:13" s="1" customFormat="1" ht="15" customHeight="1">
      <c r="A2046" s="137">
        <v>40492</v>
      </c>
      <c r="B2046" s="141" t="s">
        <v>2084</v>
      </c>
      <c r="C2046" s="160" t="s">
        <v>2085</v>
      </c>
      <c r="D2046" s="126" t="s">
        <v>2086</v>
      </c>
      <c r="E2046" s="78">
        <v>12</v>
      </c>
      <c r="F2046" s="78">
        <v>15</v>
      </c>
      <c r="G2046" s="78">
        <v>15.99</v>
      </c>
      <c r="H2046" s="91">
        <f t="shared" si="289"/>
        <v>0.33250000000000002</v>
      </c>
      <c r="I2046" s="77">
        <f t="shared" si="290"/>
        <v>3</v>
      </c>
      <c r="J2046" s="77">
        <f t="shared" si="291"/>
        <v>3.99</v>
      </c>
      <c r="K2046" s="80">
        <v>3</v>
      </c>
      <c r="L2046" s="74"/>
      <c r="M2046" s="58" t="str">
        <f t="shared" si="282"/>
        <v>Noah Holdings Limited</v>
      </c>
    </row>
    <row r="2047" spans="1:13" s="1" customFormat="1" ht="15" customHeight="1">
      <c r="A2047" s="137">
        <v>40492</v>
      </c>
      <c r="B2047" s="141" t="s">
        <v>2087</v>
      </c>
      <c r="C2047" s="160" t="s">
        <v>2088</v>
      </c>
      <c r="D2047" s="73" t="s">
        <v>3280</v>
      </c>
      <c r="E2047" s="78">
        <v>9</v>
      </c>
      <c r="F2047" s="78">
        <v>10.11</v>
      </c>
      <c r="G2047" s="78">
        <v>10.75</v>
      </c>
      <c r="H2047" s="91">
        <f t="shared" si="289"/>
        <v>0.19444444444444445</v>
      </c>
      <c r="I2047" s="77">
        <f t="shared" si="290"/>
        <v>1.1099999999999994</v>
      </c>
      <c r="J2047" s="77">
        <f t="shared" si="291"/>
        <v>1.75</v>
      </c>
      <c r="K2047" s="80">
        <v>2</v>
      </c>
      <c r="L2047" s="74"/>
      <c r="M2047" s="58" t="str">
        <f t="shared" si="282"/>
        <v>RDA Microelectronics</v>
      </c>
    </row>
    <row r="2048" spans="1:13" s="1" customFormat="1" ht="15" customHeight="1">
      <c r="A2048" s="137">
        <v>40493</v>
      </c>
      <c r="B2048" s="131" t="s">
        <v>3281</v>
      </c>
      <c r="C2048" s="160" t="s">
        <v>3262</v>
      </c>
      <c r="D2048" s="138" t="s">
        <v>3282</v>
      </c>
      <c r="E2048" s="78">
        <v>9</v>
      </c>
      <c r="F2048" s="78">
        <v>8.5</v>
      </c>
      <c r="G2048" s="78">
        <v>8.0299999999999994</v>
      </c>
      <c r="H2048" s="91">
        <f t="shared" si="289"/>
        <v>-0.10777777777777785</v>
      </c>
      <c r="I2048" s="77">
        <f t="shared" si="290"/>
        <v>-0.5</v>
      </c>
      <c r="J2048" s="77">
        <f t="shared" si="291"/>
        <v>-0.97000000000000064</v>
      </c>
      <c r="K2048" s="80">
        <v>1</v>
      </c>
      <c r="L2048" s="74"/>
      <c r="M2048" s="58" t="str">
        <f t="shared" si="282"/>
        <v>Complete Genomics</v>
      </c>
    </row>
    <row r="2049" spans="1:13" s="1" customFormat="1" ht="15" customHeight="1">
      <c r="A2049" s="137">
        <v>40493</v>
      </c>
      <c r="B2049" s="131" t="s">
        <v>3283</v>
      </c>
      <c r="C2049" s="160" t="s">
        <v>3284</v>
      </c>
      <c r="D2049" s="146" t="s">
        <v>3285</v>
      </c>
      <c r="E2049" s="78">
        <v>12</v>
      </c>
      <c r="F2049" s="78">
        <v>15.13</v>
      </c>
      <c r="G2049" s="78">
        <v>15.3</v>
      </c>
      <c r="H2049" s="91">
        <f t="shared" si="289"/>
        <v>0.27500000000000008</v>
      </c>
      <c r="I2049" s="77">
        <f t="shared" si="290"/>
        <v>3.1300000000000008</v>
      </c>
      <c r="J2049" s="77">
        <f t="shared" si="291"/>
        <v>3.3000000000000007</v>
      </c>
      <c r="K2049" s="80">
        <v>3</v>
      </c>
      <c r="L2049" s="74"/>
      <c r="M2049" s="58" t="str">
        <f t="shared" si="282"/>
        <v>Inph</v>
      </c>
    </row>
    <row r="2050" spans="1:13" s="1" customFormat="1" ht="15" customHeight="1">
      <c r="A2050" s="137">
        <v>40499</v>
      </c>
      <c r="B2050" s="141" t="s">
        <v>3286</v>
      </c>
      <c r="C2050" s="160" t="s">
        <v>3287</v>
      </c>
      <c r="D2050" s="126" t="s">
        <v>3288</v>
      </c>
      <c r="E2050" s="78">
        <v>12</v>
      </c>
      <c r="F2050" s="78">
        <v>12</v>
      </c>
      <c r="G2050" s="78">
        <v>12.45</v>
      </c>
      <c r="H2050" s="91">
        <f t="shared" si="289"/>
        <v>3.7499999999999943E-2</v>
      </c>
      <c r="I2050" s="77">
        <f t="shared" si="290"/>
        <v>0</v>
      </c>
      <c r="J2050" s="77">
        <f t="shared" si="291"/>
        <v>0.44999999999999929</v>
      </c>
      <c r="K2050" s="80">
        <v>3</v>
      </c>
      <c r="L2050" s="74" t="s">
        <v>3006</v>
      </c>
      <c r="M2050" s="58" t="str">
        <f t="shared" si="282"/>
        <v>Bitauto Holdings Limited</v>
      </c>
    </row>
    <row r="2051" spans="1:13" s="1" customFormat="1" ht="15" customHeight="1">
      <c r="A2051" s="137">
        <v>40499</v>
      </c>
      <c r="B2051" s="131" t="s">
        <v>3289</v>
      </c>
      <c r="C2051" s="160" t="s">
        <v>3290</v>
      </c>
      <c r="D2051" s="138" t="s">
        <v>912</v>
      </c>
      <c r="E2051" s="78">
        <v>17</v>
      </c>
      <c r="F2051" s="78">
        <v>17.260000000000002</v>
      </c>
      <c r="G2051" s="78">
        <v>19.25</v>
      </c>
      <c r="H2051" s="91">
        <f t="shared" si="289"/>
        <v>0.13235294117647059</v>
      </c>
      <c r="I2051" s="77">
        <f t="shared" si="290"/>
        <v>0.26000000000000156</v>
      </c>
      <c r="J2051" s="77">
        <f t="shared" si="291"/>
        <v>2.25</v>
      </c>
      <c r="K2051" s="80">
        <v>2</v>
      </c>
      <c r="L2051" s="74"/>
      <c r="M2051" s="58" t="str">
        <f t="shared" ref="M2051:M2114" si="292">TRIM(B2051)</f>
        <v>Booz Allen &amp; Hamilton</v>
      </c>
    </row>
    <row r="2052" spans="1:13" s="1" customFormat="1" ht="15" customHeight="1">
      <c r="A2052" s="137">
        <v>40500</v>
      </c>
      <c r="B2052" s="144" t="s">
        <v>913</v>
      </c>
      <c r="C2052" s="160" t="s">
        <v>914</v>
      </c>
      <c r="D2052" s="138" t="s">
        <v>4893</v>
      </c>
      <c r="E2052" s="78">
        <v>33</v>
      </c>
      <c r="F2052" s="78">
        <v>35</v>
      </c>
      <c r="G2052" s="78">
        <v>34.19</v>
      </c>
      <c r="H2052" s="91">
        <f t="shared" si="289"/>
        <v>3.6060606060605994E-2</v>
      </c>
      <c r="I2052" s="77">
        <f t="shared" si="290"/>
        <v>2</v>
      </c>
      <c r="J2052" s="77">
        <f t="shared" si="291"/>
        <v>1.1899999999999977</v>
      </c>
      <c r="K2052" s="80">
        <v>3</v>
      </c>
      <c r="L2052" s="74"/>
      <c r="M2052" s="58" t="str">
        <f t="shared" si="292"/>
        <v>General Motors Company</v>
      </c>
    </row>
    <row r="2053" spans="1:13" s="1" customFormat="1" ht="15" customHeight="1">
      <c r="A2053" s="137">
        <v>40500</v>
      </c>
      <c r="B2053" s="131" t="s">
        <v>4894</v>
      </c>
      <c r="C2053" s="160" t="s">
        <v>4895</v>
      </c>
      <c r="D2053" s="138" t="s">
        <v>1972</v>
      </c>
      <c r="E2053" s="78">
        <v>30</v>
      </c>
      <c r="F2053" s="78">
        <v>33.049999999999997</v>
      </c>
      <c r="G2053" s="78">
        <v>32.15</v>
      </c>
      <c r="H2053" s="91">
        <f t="shared" si="289"/>
        <v>7.1666666666666615E-2</v>
      </c>
      <c r="I2053" s="77">
        <f t="shared" si="290"/>
        <v>3.0499999999999972</v>
      </c>
      <c r="J2053" s="77">
        <f t="shared" si="291"/>
        <v>2.1499999999999986</v>
      </c>
      <c r="K2053" s="80">
        <v>2</v>
      </c>
      <c r="L2053" s="74"/>
      <c r="M2053" s="58" t="str">
        <f t="shared" si="292"/>
        <v>LPL investmens</v>
      </c>
    </row>
    <row r="2054" spans="1:13" s="1" customFormat="1" ht="15" customHeight="1">
      <c r="A2054" s="137">
        <v>40501</v>
      </c>
      <c r="B2054" s="131" t="s">
        <v>4896</v>
      </c>
      <c r="C2054" s="160" t="s">
        <v>4897</v>
      </c>
      <c r="D2054" s="138" t="s">
        <v>4898</v>
      </c>
      <c r="E2054" s="78">
        <v>13.5</v>
      </c>
      <c r="F2054" s="78">
        <v>12.67</v>
      </c>
      <c r="G2054" s="78">
        <v>12.67</v>
      </c>
      <c r="H2054" s="91">
        <f t="shared" si="289"/>
        <v>-6.1481481481481484E-2</v>
      </c>
      <c r="I2054" s="77">
        <f t="shared" si="290"/>
        <v>-0.83000000000000007</v>
      </c>
      <c r="J2054" s="77">
        <f t="shared" si="291"/>
        <v>-0.83000000000000007</v>
      </c>
      <c r="K2054" s="80">
        <v>1</v>
      </c>
      <c r="L2054" s="74"/>
      <c r="M2054" s="58" t="str">
        <f t="shared" si="292"/>
        <v>Aeroflex Holdings</v>
      </c>
    </row>
    <row r="2055" spans="1:13" s="1" customFormat="1" ht="15" customHeight="1">
      <c r="A2055" s="137">
        <v>40501</v>
      </c>
      <c r="B2055" s="131" t="s">
        <v>4079</v>
      </c>
      <c r="C2055" s="160" t="s">
        <v>4080</v>
      </c>
      <c r="D2055" s="138" t="s">
        <v>4081</v>
      </c>
      <c r="E2055" s="78">
        <v>4</v>
      </c>
      <c r="F2055" s="78">
        <v>4</v>
      </c>
      <c r="G2055" s="78">
        <v>4.01</v>
      </c>
      <c r="H2055" s="91">
        <f t="shared" si="289"/>
        <v>2.4999999999999467E-3</v>
      </c>
      <c r="I2055" s="77">
        <f t="shared" si="290"/>
        <v>0</v>
      </c>
      <c r="J2055" s="77">
        <f t="shared" si="291"/>
        <v>9.9999999999997868E-3</v>
      </c>
      <c r="K2055" s="80">
        <v>1</v>
      </c>
      <c r="L2055" s="74"/>
      <c r="M2055" s="58" t="str">
        <f t="shared" si="292"/>
        <v>Lizhan Environmental</v>
      </c>
    </row>
    <row r="2056" spans="1:13" s="1" customFormat="1" ht="15" customHeight="1">
      <c r="A2056" s="137">
        <v>40505</v>
      </c>
      <c r="B2056" s="141" t="s">
        <v>3076</v>
      </c>
      <c r="C2056" s="160" t="s">
        <v>3077</v>
      </c>
      <c r="D2056" s="126" t="s">
        <v>4344</v>
      </c>
      <c r="E2056" s="78">
        <v>11</v>
      </c>
      <c r="F2056" s="78">
        <v>11</v>
      </c>
      <c r="G2056" s="78">
        <v>9.9499999999999993</v>
      </c>
      <c r="H2056" s="91">
        <f t="shared" si="289"/>
        <v>-9.5454545454545514E-2</v>
      </c>
      <c r="I2056" s="77">
        <f t="shared" si="290"/>
        <v>0</v>
      </c>
      <c r="J2056" s="77">
        <f t="shared" si="291"/>
        <v>-1.0500000000000007</v>
      </c>
      <c r="K2056" s="80">
        <v>1</v>
      </c>
      <c r="L2056" s="74" t="s">
        <v>3006</v>
      </c>
      <c r="M2056" s="58" t="str">
        <f t="shared" si="292"/>
        <v>China Xiniya Fashion Limited</v>
      </c>
    </row>
    <row r="2057" spans="1:13" s="1" customFormat="1" ht="15" customHeight="1">
      <c r="A2057" s="137">
        <v>40505</v>
      </c>
      <c r="B2057" s="131" t="s">
        <v>3078</v>
      </c>
      <c r="C2057" s="160" t="s">
        <v>3079</v>
      </c>
      <c r="D2057" s="138" t="s">
        <v>3080</v>
      </c>
      <c r="E2057" s="78">
        <v>4</v>
      </c>
      <c r="F2057" s="78">
        <v>5</v>
      </c>
      <c r="G2057" s="78">
        <v>3.98</v>
      </c>
      <c r="H2057" s="91">
        <f t="shared" si="289"/>
        <v>-5.0000000000000044E-3</v>
      </c>
      <c r="I2057" s="77">
        <f t="shared" si="290"/>
        <v>1</v>
      </c>
      <c r="J2057" s="77">
        <f t="shared" si="291"/>
        <v>-2.0000000000000018E-2</v>
      </c>
      <c r="K2057" s="80">
        <v>1</v>
      </c>
      <c r="L2057" s="74"/>
      <c r="M2057" s="58" t="str">
        <f t="shared" si="292"/>
        <v>Zogenix</v>
      </c>
    </row>
    <row r="2058" spans="1:13" s="1" customFormat="1" ht="15" customHeight="1">
      <c r="A2058" s="137">
        <v>40506</v>
      </c>
      <c r="B2058" s="131" t="s">
        <v>3081</v>
      </c>
      <c r="C2058" s="160" t="s">
        <v>3082</v>
      </c>
      <c r="D2058" s="138" t="s">
        <v>3083</v>
      </c>
      <c r="E2058" s="78">
        <v>5</v>
      </c>
      <c r="F2058" s="78">
        <v>5</v>
      </c>
      <c r="G2058" s="78">
        <v>5.09</v>
      </c>
      <c r="H2058" s="91">
        <f t="shared" si="289"/>
        <v>1.7999999999999971E-2</v>
      </c>
      <c r="I2058" s="77">
        <f t="shared" si="290"/>
        <v>0</v>
      </c>
      <c r="J2058" s="77">
        <f t="shared" si="291"/>
        <v>8.9999999999999858E-2</v>
      </c>
      <c r="K2058" s="80">
        <v>1</v>
      </c>
      <c r="L2058" s="74"/>
      <c r="M2058" s="58" t="str">
        <f t="shared" si="292"/>
        <v>Anacor Pharmaceuticals</v>
      </c>
    </row>
    <row r="2059" spans="1:13" s="1" customFormat="1" ht="15" customHeight="1">
      <c r="A2059" s="137">
        <v>40506</v>
      </c>
      <c r="B2059" s="131" t="s">
        <v>2970</v>
      </c>
      <c r="C2059" s="160" t="s">
        <v>2971</v>
      </c>
      <c r="D2059" s="138" t="s">
        <v>2435</v>
      </c>
      <c r="E2059" s="78">
        <v>10</v>
      </c>
      <c r="F2059" s="78">
        <v>10</v>
      </c>
      <c r="G2059" s="78">
        <v>10</v>
      </c>
      <c r="H2059" s="91">
        <f t="shared" si="289"/>
        <v>0</v>
      </c>
      <c r="I2059" s="77">
        <f t="shared" si="290"/>
        <v>0</v>
      </c>
      <c r="J2059" s="77">
        <f t="shared" si="291"/>
        <v>0</v>
      </c>
      <c r="K2059" s="80">
        <v>1</v>
      </c>
      <c r="L2059" s="74"/>
      <c r="M2059" s="58" t="str">
        <f t="shared" si="292"/>
        <v>L&amp;L Acquisition</v>
      </c>
    </row>
    <row r="2060" spans="1:13" s="1" customFormat="1" ht="15" customHeight="1">
      <c r="A2060" s="137">
        <v>40506</v>
      </c>
      <c r="B2060" s="141" t="s">
        <v>2972</v>
      </c>
      <c r="C2060" s="160" t="s">
        <v>2973</v>
      </c>
      <c r="D2060" s="126" t="s">
        <v>2307</v>
      </c>
      <c r="E2060" s="78">
        <v>7</v>
      </c>
      <c r="F2060" s="78">
        <v>7</v>
      </c>
      <c r="G2060" s="78">
        <v>6.2</v>
      </c>
      <c r="H2060" s="91">
        <f t="shared" si="289"/>
        <v>-0.11428571428571425</v>
      </c>
      <c r="I2060" s="77">
        <f t="shared" si="290"/>
        <v>0</v>
      </c>
      <c r="J2060" s="77">
        <f t="shared" si="291"/>
        <v>-0.79999999999999982</v>
      </c>
      <c r="K2060" s="80">
        <v>1</v>
      </c>
      <c r="L2060" s="74"/>
      <c r="M2060" s="58" t="str">
        <f t="shared" si="292"/>
        <v>SYSWIN</v>
      </c>
    </row>
    <row r="2061" spans="1:13" s="1" customFormat="1" ht="15" customHeight="1">
      <c r="A2061" s="137">
        <v>40514</v>
      </c>
      <c r="B2061" s="131" t="s">
        <v>439</v>
      </c>
      <c r="C2061" s="160" t="s">
        <v>440</v>
      </c>
      <c r="D2061" s="138" t="s">
        <v>441</v>
      </c>
      <c r="E2061" s="78">
        <v>14</v>
      </c>
      <c r="F2061" s="78">
        <v>15</v>
      </c>
      <c r="G2061" s="78">
        <v>14.85</v>
      </c>
      <c r="H2061" s="91">
        <f t="shared" si="289"/>
        <v>6.0714285714285686E-2</v>
      </c>
      <c r="I2061" s="77">
        <f t="shared" si="290"/>
        <v>1</v>
      </c>
      <c r="J2061" s="77">
        <f t="shared" si="291"/>
        <v>0.84999999999999964</v>
      </c>
      <c r="K2061" s="80">
        <v>1</v>
      </c>
      <c r="L2061" s="91" t="s">
        <v>3006</v>
      </c>
      <c r="M2061" s="58" t="str">
        <f t="shared" si="292"/>
        <v>FXCM</v>
      </c>
    </row>
    <row r="2062" spans="1:13" s="1" customFormat="1">
      <c r="A2062" s="137">
        <v>40519</v>
      </c>
      <c r="B2062" s="131" t="s">
        <v>442</v>
      </c>
      <c r="C2062" s="160" t="s">
        <v>443</v>
      </c>
      <c r="D2062" s="138" t="s">
        <v>487</v>
      </c>
      <c r="E2062" s="78">
        <v>22</v>
      </c>
      <c r="F2062" s="78">
        <v>24.1</v>
      </c>
      <c r="G2062" s="78">
        <v>24.7</v>
      </c>
      <c r="H2062" s="91">
        <f t="shared" si="289"/>
        <v>0.1227272727272727</v>
      </c>
      <c r="I2062" s="77">
        <f t="shared" si="290"/>
        <v>2.1000000000000014</v>
      </c>
      <c r="J2062" s="77">
        <f t="shared" si="291"/>
        <v>2.6999999999999993</v>
      </c>
      <c r="K2062" s="80">
        <v>2</v>
      </c>
      <c r="L2062" s="91"/>
      <c r="M2062" s="58" t="str">
        <f t="shared" si="292"/>
        <v>Targa Resources Investments</v>
      </c>
    </row>
    <row r="2063" spans="1:13" s="1" customFormat="1" ht="15" customHeight="1">
      <c r="A2063" s="137">
        <v>40520</v>
      </c>
      <c r="B2063" s="131" t="s">
        <v>2443</v>
      </c>
      <c r="C2063" s="160" t="s">
        <v>2444</v>
      </c>
      <c r="D2063" s="138" t="s">
        <v>262</v>
      </c>
      <c r="E2063" s="78">
        <v>13</v>
      </c>
      <c r="F2063" s="78">
        <v>13</v>
      </c>
      <c r="G2063" s="78">
        <v>13</v>
      </c>
      <c r="H2063" s="91">
        <f t="shared" si="289"/>
        <v>0</v>
      </c>
      <c r="I2063" s="77">
        <f t="shared" si="290"/>
        <v>0</v>
      </c>
      <c r="J2063" s="77">
        <f t="shared" si="291"/>
        <v>0</v>
      </c>
      <c r="K2063" s="80">
        <v>2</v>
      </c>
      <c r="L2063" s="91" t="s">
        <v>3006</v>
      </c>
      <c r="M2063" s="58" t="str">
        <f t="shared" si="292"/>
        <v>CTPartners Executive Search</v>
      </c>
    </row>
    <row r="2064" spans="1:13" s="1" customFormat="1" ht="15" customHeight="1">
      <c r="A2064" s="137">
        <v>40520</v>
      </c>
      <c r="B2064" s="141" t="s">
        <v>263</v>
      </c>
      <c r="C2064" s="160" t="s">
        <v>264</v>
      </c>
      <c r="D2064" s="126" t="s">
        <v>4828</v>
      </c>
      <c r="E2064" s="78">
        <v>16</v>
      </c>
      <c r="F2064" s="78">
        <v>24.5</v>
      </c>
      <c r="G2064" s="78">
        <v>29.91</v>
      </c>
      <c r="H2064" s="91">
        <f t="shared" si="289"/>
        <v>0.86937500000000001</v>
      </c>
      <c r="I2064" s="77">
        <f t="shared" si="290"/>
        <v>8.5</v>
      </c>
      <c r="J2064" s="77">
        <f t="shared" si="291"/>
        <v>13.91</v>
      </c>
      <c r="K2064" s="80">
        <v>3</v>
      </c>
      <c r="L2064" s="91"/>
      <c r="M2064" s="58" t="str">
        <f t="shared" si="292"/>
        <v>E-Commerce China Dangdang</v>
      </c>
    </row>
    <row r="2065" spans="1:13" s="1" customFormat="1" ht="15" customHeight="1">
      <c r="A2065" s="137">
        <v>40520</v>
      </c>
      <c r="B2065" s="141" t="s">
        <v>265</v>
      </c>
      <c r="C2065" s="160" t="s">
        <v>266</v>
      </c>
      <c r="D2065" s="126" t="s">
        <v>1619</v>
      </c>
      <c r="E2065" s="78">
        <v>12.8</v>
      </c>
      <c r="F2065" s="78">
        <v>27</v>
      </c>
      <c r="G2065" s="78">
        <v>27</v>
      </c>
      <c r="H2065" s="91">
        <f t="shared" si="289"/>
        <v>1.1093749999999998</v>
      </c>
      <c r="I2065" s="77">
        <f t="shared" si="290"/>
        <v>14.2</v>
      </c>
      <c r="J2065" s="77">
        <f t="shared" si="291"/>
        <v>14.2</v>
      </c>
      <c r="K2065" s="80">
        <v>3</v>
      </c>
      <c r="L2065" s="91"/>
      <c r="M2065" s="58" t="str">
        <f t="shared" si="292"/>
        <v>Youku.com</v>
      </c>
    </row>
    <row r="2066" spans="1:13" s="1" customFormat="1" ht="15" customHeight="1">
      <c r="A2066" s="137">
        <v>40521</v>
      </c>
      <c r="B2066" s="141" t="s">
        <v>267</v>
      </c>
      <c r="C2066" s="160" t="s">
        <v>600</v>
      </c>
      <c r="D2066" s="126" t="s">
        <v>601</v>
      </c>
      <c r="E2066" s="78">
        <v>8.5</v>
      </c>
      <c r="F2066" s="78">
        <v>8.5</v>
      </c>
      <c r="G2066" s="78">
        <v>6.6</v>
      </c>
      <c r="H2066" s="91">
        <f t="shared" si="289"/>
        <v>-0.22352941176470592</v>
      </c>
      <c r="I2066" s="77">
        <f t="shared" si="290"/>
        <v>0</v>
      </c>
      <c r="J2066" s="77">
        <f t="shared" si="291"/>
        <v>-1.9000000000000004</v>
      </c>
      <c r="K2066" s="80">
        <v>2</v>
      </c>
      <c r="L2066" s="91" t="s">
        <v>3006</v>
      </c>
      <c r="M2066" s="58" t="str">
        <f t="shared" si="292"/>
        <v>Bona Film Group Limited</v>
      </c>
    </row>
    <row r="2067" spans="1:13" s="1" customFormat="1" ht="15" customHeight="1">
      <c r="A2067" s="137">
        <v>40521</v>
      </c>
      <c r="B2067" s="141" t="s">
        <v>602</v>
      </c>
      <c r="C2067" s="160" t="s">
        <v>636</v>
      </c>
      <c r="D2067" s="126" t="s">
        <v>637</v>
      </c>
      <c r="E2067" s="77">
        <v>25.5</v>
      </c>
      <c r="F2067" s="78">
        <v>27.25</v>
      </c>
      <c r="G2067" s="78">
        <v>27.92</v>
      </c>
      <c r="H2067" s="91">
        <f t="shared" si="289"/>
        <v>9.4901960784313788E-2</v>
      </c>
      <c r="I2067" s="77">
        <f t="shared" si="290"/>
        <v>1.75</v>
      </c>
      <c r="J2067" s="77">
        <f t="shared" si="291"/>
        <v>2.4200000000000017</v>
      </c>
      <c r="K2067" s="80">
        <v>1</v>
      </c>
      <c r="L2067" s="91"/>
      <c r="M2067" s="58" t="str">
        <f t="shared" si="292"/>
        <v>First Republic Bank</v>
      </c>
    </row>
    <row r="2068" spans="1:13" s="1" customFormat="1" ht="15" customHeight="1">
      <c r="A2068" s="137">
        <v>40521</v>
      </c>
      <c r="B2068" s="144" t="s">
        <v>638</v>
      </c>
      <c r="C2068" s="160" t="s">
        <v>639</v>
      </c>
      <c r="D2068" s="138" t="s">
        <v>640</v>
      </c>
      <c r="E2068" s="78">
        <v>17</v>
      </c>
      <c r="F2068" s="78">
        <v>23.14</v>
      </c>
      <c r="G2068" s="78">
        <v>25.76</v>
      </c>
      <c r="H2068" s="91">
        <f t="shared" si="289"/>
        <v>0.5152941176470589</v>
      </c>
      <c r="I2068" s="77">
        <f t="shared" si="290"/>
        <v>6.1400000000000006</v>
      </c>
      <c r="J2068" s="77">
        <f t="shared" si="291"/>
        <v>8.7600000000000016</v>
      </c>
      <c r="K2068" s="80">
        <v>3</v>
      </c>
      <c r="L2068" s="91"/>
      <c r="M2068" s="58" t="str">
        <f t="shared" si="292"/>
        <v>SemiLeds</v>
      </c>
    </row>
    <row r="2069" spans="1:13" s="1" customFormat="1" ht="15" customHeight="1">
      <c r="A2069" s="210">
        <v>40522</v>
      </c>
      <c r="B2069" s="141" t="s">
        <v>977</v>
      </c>
      <c r="C2069" s="160" t="s">
        <v>978</v>
      </c>
      <c r="D2069" s="126" t="s">
        <v>3101</v>
      </c>
      <c r="E2069" s="77">
        <v>10</v>
      </c>
      <c r="F2069" s="78">
        <v>10</v>
      </c>
      <c r="G2069" s="78">
        <v>10.01</v>
      </c>
      <c r="H2069" s="91">
        <f>(G2069-E2069)/E2069</f>
        <v>9.9999999999997877E-4</v>
      </c>
      <c r="I2069" s="77">
        <f>(F2069-E2069)</f>
        <v>0</v>
      </c>
      <c r="J2069" s="77">
        <f>G2069-E2069</f>
        <v>9.9999999999997868E-3</v>
      </c>
      <c r="K2069" s="80">
        <v>1</v>
      </c>
      <c r="L2069" s="91"/>
      <c r="M2069" s="58" t="str">
        <f t="shared" si="292"/>
        <v>FlatWorld Acquisition</v>
      </c>
    </row>
    <row r="2070" spans="1:13" s="1" customFormat="1" ht="15" customHeight="1">
      <c r="A2070" s="137">
        <v>40522</v>
      </c>
      <c r="B2070" s="141" t="s">
        <v>643</v>
      </c>
      <c r="C2070" s="160" t="s">
        <v>644</v>
      </c>
      <c r="D2070" s="126" t="s">
        <v>645</v>
      </c>
      <c r="E2070" s="77">
        <v>8</v>
      </c>
      <c r="F2070" s="78">
        <v>8.5</v>
      </c>
      <c r="G2070" s="78">
        <v>8.3800000000000008</v>
      </c>
      <c r="H2070" s="91">
        <f>(G2070-E2070)/E2070</f>
        <v>4.7500000000000098E-2</v>
      </c>
      <c r="I2070" s="77">
        <f>(F2070-E2070)</f>
        <v>0.5</v>
      </c>
      <c r="J2070" s="77">
        <f>G2070-E2070</f>
        <v>0.38000000000000078</v>
      </c>
      <c r="K2070" s="80">
        <v>1</v>
      </c>
      <c r="L2070" s="91"/>
      <c r="M2070" s="58" t="str">
        <f t="shared" si="292"/>
        <v>Lentuo International</v>
      </c>
    </row>
    <row r="2071" spans="1:13" s="1" customFormat="1" ht="15" customHeight="1">
      <c r="A2071" s="137">
        <v>40522</v>
      </c>
      <c r="B2071" s="141" t="s">
        <v>641</v>
      </c>
      <c r="C2071" s="160" t="s">
        <v>642</v>
      </c>
      <c r="D2071" s="126" t="s">
        <v>4335</v>
      </c>
      <c r="E2071" s="77">
        <v>8</v>
      </c>
      <c r="F2071" s="78">
        <v>6</v>
      </c>
      <c r="G2071" s="78">
        <v>6</v>
      </c>
      <c r="H2071" s="91">
        <f>(G2071-E2071)/E2071</f>
        <v>-0.25</v>
      </c>
      <c r="I2071" s="77">
        <f>(F2071-E2071)</f>
        <v>-2</v>
      </c>
      <c r="J2071" s="77">
        <f>G2071-E2071</f>
        <v>-2</v>
      </c>
      <c r="K2071" s="80">
        <v>1</v>
      </c>
      <c r="L2071" s="91"/>
      <c r="M2071" s="58" t="str">
        <f t="shared" si="292"/>
        <v>Sky-mobi Limited</v>
      </c>
    </row>
    <row r="2072" spans="1:13" s="1" customFormat="1" ht="15" customHeight="1">
      <c r="A2072" s="137">
        <v>40526</v>
      </c>
      <c r="B2072" s="141" t="s">
        <v>2423</v>
      </c>
      <c r="C2072" s="160" t="s">
        <v>2424</v>
      </c>
      <c r="D2072" s="126" t="s">
        <v>2425</v>
      </c>
      <c r="E2072" s="77">
        <v>13</v>
      </c>
      <c r="F2072" s="78">
        <v>16</v>
      </c>
      <c r="G2072" s="78">
        <v>16.2</v>
      </c>
      <c r="H2072" s="91">
        <f t="shared" ref="H2072:H2081" si="293">(G2072-E2072)/E2072</f>
        <v>0.24615384615384611</v>
      </c>
      <c r="I2072" s="77">
        <f t="shared" ref="I2072:I2081" si="294">(F2072-E2072)</f>
        <v>3</v>
      </c>
      <c r="J2072" s="77">
        <f t="shared" ref="J2072:J2081" si="295">G2072-E2072</f>
        <v>3.1999999999999993</v>
      </c>
      <c r="K2072" s="80">
        <v>2</v>
      </c>
      <c r="L2072" s="74"/>
      <c r="M2072" s="58" t="str">
        <f t="shared" si="292"/>
        <v>iSoftStone Holdings Limited</v>
      </c>
    </row>
    <row r="2073" spans="1:13" s="1" customFormat="1" ht="15" customHeight="1">
      <c r="A2073" s="137">
        <v>40527</v>
      </c>
      <c r="B2073" s="131" t="s">
        <v>2426</v>
      </c>
      <c r="C2073" s="160" t="s">
        <v>2427</v>
      </c>
      <c r="D2073" s="138" t="s">
        <v>4119</v>
      </c>
      <c r="E2073" s="77">
        <v>23</v>
      </c>
      <c r="F2073" s="78">
        <v>25</v>
      </c>
      <c r="G2073" s="78">
        <v>27.75</v>
      </c>
      <c r="H2073" s="91">
        <f t="shared" si="293"/>
        <v>0.20652173913043478</v>
      </c>
      <c r="I2073" s="77">
        <f t="shared" si="294"/>
        <v>2</v>
      </c>
      <c r="J2073" s="77">
        <f t="shared" si="295"/>
        <v>4.75</v>
      </c>
      <c r="K2073" s="80">
        <v>2</v>
      </c>
      <c r="L2073" s="74"/>
      <c r="M2073" s="58" t="str">
        <f t="shared" si="292"/>
        <v>FleetCor Technologies</v>
      </c>
    </row>
    <row r="2074" spans="1:13" s="1" customFormat="1" ht="15" customHeight="1">
      <c r="A2074" s="137">
        <v>40527</v>
      </c>
      <c r="B2074" s="131" t="s">
        <v>4120</v>
      </c>
      <c r="C2074" s="160" t="s">
        <v>4121</v>
      </c>
      <c r="D2074" s="138" t="s">
        <v>4620</v>
      </c>
      <c r="E2074" s="77">
        <v>9</v>
      </c>
      <c r="F2074" s="78">
        <v>9.0500000000000007</v>
      </c>
      <c r="G2074" s="78">
        <v>8.85</v>
      </c>
      <c r="H2074" s="91">
        <f t="shared" si="293"/>
        <v>-1.6666666666666705E-2</v>
      </c>
      <c r="I2074" s="77">
        <f t="shared" si="294"/>
        <v>5.0000000000000711E-2</v>
      </c>
      <c r="J2074" s="77">
        <f t="shared" si="295"/>
        <v>-0.15000000000000036</v>
      </c>
      <c r="K2074" s="80">
        <v>1</v>
      </c>
      <c r="L2074" s="74"/>
      <c r="M2074" s="58" t="str">
        <f t="shared" si="292"/>
        <v>GAIN Capital Holdings</v>
      </c>
    </row>
    <row r="2075" spans="1:13" s="1" customFormat="1" ht="15" customHeight="1">
      <c r="A2075" s="137">
        <v>40527</v>
      </c>
      <c r="B2075" s="131" t="s">
        <v>4122</v>
      </c>
      <c r="C2075" s="160" t="s">
        <v>4123</v>
      </c>
      <c r="D2075" s="138" t="s">
        <v>4124</v>
      </c>
      <c r="E2075" s="77">
        <v>12</v>
      </c>
      <c r="F2075" s="78">
        <v>12</v>
      </c>
      <c r="G2075" s="78">
        <v>12.55</v>
      </c>
      <c r="H2075" s="91">
        <f t="shared" si="293"/>
        <v>4.5833333333333393E-2</v>
      </c>
      <c r="I2075" s="77">
        <f t="shared" si="294"/>
        <v>0</v>
      </c>
      <c r="J2075" s="77">
        <f t="shared" si="295"/>
        <v>0.55000000000000071</v>
      </c>
      <c r="K2075" s="80">
        <v>1</v>
      </c>
      <c r="L2075" s="74"/>
      <c r="M2075" s="58" t="str">
        <f t="shared" si="292"/>
        <v>RigNet</v>
      </c>
    </row>
    <row r="2076" spans="1:13" s="1" customFormat="1" ht="15" customHeight="1">
      <c r="A2076" s="137">
        <v>40527</v>
      </c>
      <c r="B2076" s="131" t="s">
        <v>4125</v>
      </c>
      <c r="C2076" s="160" t="s">
        <v>4126</v>
      </c>
      <c r="D2076" s="138" t="s">
        <v>4127</v>
      </c>
      <c r="E2076" s="77">
        <v>10</v>
      </c>
      <c r="F2076" s="78">
        <v>9.9</v>
      </c>
      <c r="G2076" s="78">
        <v>9.9</v>
      </c>
      <c r="H2076" s="91">
        <f t="shared" si="293"/>
        <v>-9.9999999999999638E-3</v>
      </c>
      <c r="I2076" s="77">
        <f t="shared" si="294"/>
        <v>-9.9999999999999645E-2</v>
      </c>
      <c r="J2076" s="77">
        <f t="shared" si="295"/>
        <v>-9.9999999999999645E-2</v>
      </c>
      <c r="K2076" s="80">
        <v>1</v>
      </c>
      <c r="L2076" s="74"/>
      <c r="M2076" s="58" t="str">
        <f t="shared" si="292"/>
        <v>Walker &amp; Dunlop</v>
      </c>
    </row>
    <row r="2077" spans="1:13" s="1" customFormat="1" ht="15" customHeight="1">
      <c r="A2077" s="137">
        <v>40528</v>
      </c>
      <c r="B2077" s="131" t="s">
        <v>4128</v>
      </c>
      <c r="C2077" s="160" t="s">
        <v>4129</v>
      </c>
      <c r="D2077" s="138" t="s">
        <v>4130</v>
      </c>
      <c r="E2077" s="77">
        <v>11</v>
      </c>
      <c r="F2077" s="78">
        <v>11</v>
      </c>
      <c r="G2077" s="78">
        <v>11.1</v>
      </c>
      <c r="H2077" s="91">
        <f t="shared" si="293"/>
        <v>9.0909090909090592E-3</v>
      </c>
      <c r="I2077" s="77">
        <f t="shared" si="294"/>
        <v>0</v>
      </c>
      <c r="J2077" s="77">
        <f t="shared" si="295"/>
        <v>9.9999999999999645E-2</v>
      </c>
      <c r="K2077" s="80">
        <v>1</v>
      </c>
      <c r="L2077" s="74"/>
      <c r="M2077" s="58" t="str">
        <f t="shared" si="292"/>
        <v>Swift Holdings </v>
      </c>
    </row>
    <row r="2078" spans="1:13" s="1" customFormat="1" ht="15" customHeight="1">
      <c r="A2078" s="137">
        <v>40529</v>
      </c>
      <c r="B2078" s="131" t="s">
        <v>4131</v>
      </c>
      <c r="C2078" s="160" t="s">
        <v>4132</v>
      </c>
      <c r="D2078" s="138" t="s">
        <v>4133</v>
      </c>
      <c r="E2078" s="77">
        <v>11</v>
      </c>
      <c r="F2078" s="78">
        <v>11</v>
      </c>
      <c r="G2078" s="78">
        <v>11</v>
      </c>
      <c r="H2078" s="91">
        <f t="shared" si="293"/>
        <v>0</v>
      </c>
      <c r="I2078" s="77">
        <f t="shared" si="294"/>
        <v>0</v>
      </c>
      <c r="J2078" s="77">
        <f t="shared" si="295"/>
        <v>0</v>
      </c>
      <c r="K2078" s="80">
        <v>1</v>
      </c>
      <c r="L2078" s="74"/>
      <c r="M2078" s="58" t="str">
        <f t="shared" si="292"/>
        <v>Fortegra Financial</v>
      </c>
    </row>
    <row r="2079" spans="1:13" s="1" customFormat="1" ht="15" customHeight="1">
      <c r="A2079" s="137">
        <v>40529</v>
      </c>
      <c r="B2079" s="131" t="s">
        <v>4134</v>
      </c>
      <c r="C2079" s="160" t="s">
        <v>4135</v>
      </c>
      <c r="D2079" s="138" t="s">
        <v>4136</v>
      </c>
      <c r="E2079" s="77">
        <v>20</v>
      </c>
      <c r="F2079" s="78">
        <v>19.899999999999999</v>
      </c>
      <c r="G2079" s="78">
        <v>19.600000000000001</v>
      </c>
      <c r="H2079" s="91">
        <f t="shared" si="293"/>
        <v>-1.9999999999999928E-2</v>
      </c>
      <c r="I2079" s="77">
        <f t="shared" si="294"/>
        <v>-0.10000000000000142</v>
      </c>
      <c r="J2079" s="77">
        <f t="shared" si="295"/>
        <v>-0.39999999999999858</v>
      </c>
      <c r="K2079" s="80">
        <v>1</v>
      </c>
      <c r="L2079" s="74"/>
      <c r="M2079" s="58" t="str">
        <f t="shared" si="292"/>
        <v>QR Energy, LP</v>
      </c>
    </row>
    <row r="2080" spans="1:13" s="1" customFormat="1" ht="15" customHeight="1">
      <c r="A2080" s="137">
        <v>40528</v>
      </c>
      <c r="B2080" s="131" t="s">
        <v>4137</v>
      </c>
      <c r="C2080" s="160" t="s">
        <v>4138</v>
      </c>
      <c r="D2080" s="138" t="s">
        <v>4139</v>
      </c>
      <c r="E2080" s="77">
        <v>6</v>
      </c>
      <c r="F2080" s="78">
        <v>7.47</v>
      </c>
      <c r="G2080" s="78">
        <v>6.3</v>
      </c>
      <c r="H2080" s="91">
        <f t="shared" si="293"/>
        <v>4.9999999999999968E-2</v>
      </c>
      <c r="I2080" s="77">
        <f t="shared" si="294"/>
        <v>1.4699999999999998</v>
      </c>
      <c r="J2080" s="77">
        <f t="shared" si="295"/>
        <v>0.29999999999999982</v>
      </c>
      <c r="K2080" s="80">
        <v>1</v>
      </c>
      <c r="L2080" s="74"/>
      <c r="M2080" s="58" t="str">
        <f t="shared" si="292"/>
        <v>Ventrus Biosciences</v>
      </c>
    </row>
    <row r="2081" spans="1:13" s="1" customFormat="1" ht="15" customHeight="1">
      <c r="A2081" s="137">
        <v>40533</v>
      </c>
      <c r="B2081" s="131" t="s">
        <v>4140</v>
      </c>
      <c r="C2081" s="160" t="s">
        <v>4141</v>
      </c>
      <c r="D2081" s="138" t="s">
        <v>4142</v>
      </c>
      <c r="E2081" s="77">
        <v>4.5</v>
      </c>
      <c r="F2081" s="78">
        <v>4.74</v>
      </c>
      <c r="G2081" s="78">
        <v>4.25</v>
      </c>
      <c r="H2081" s="91">
        <f t="shared" si="293"/>
        <v>-5.5555555555555552E-2</v>
      </c>
      <c r="I2081" s="77">
        <f t="shared" si="294"/>
        <v>0.24000000000000021</v>
      </c>
      <c r="J2081" s="77">
        <f t="shared" si="295"/>
        <v>-0.25</v>
      </c>
      <c r="K2081" s="80">
        <v>1</v>
      </c>
      <c r="L2081" s="74"/>
      <c r="M2081" s="58" t="str">
        <f t="shared" si="292"/>
        <v>Ossen Innovation Co., Ltd.</v>
      </c>
    </row>
    <row r="2082" spans="1:13" s="1" customFormat="1" ht="15" customHeight="1">
      <c r="A2082" s="137">
        <v>39854</v>
      </c>
      <c r="B2082" s="73" t="s">
        <v>1091</v>
      </c>
      <c r="C2082" s="160" t="s">
        <v>1092</v>
      </c>
      <c r="D2082" s="73" t="s">
        <v>543</v>
      </c>
      <c r="E2082" s="78">
        <v>24</v>
      </c>
      <c r="F2082" s="77">
        <v>26</v>
      </c>
      <c r="G2082" s="77">
        <v>26.43</v>
      </c>
      <c r="H2082" s="91">
        <f t="shared" ref="H2082:H2142" si="296">(G2082-E2082)/E2082</f>
        <v>0.10124999999999999</v>
      </c>
      <c r="I2082" s="77">
        <f t="shared" ref="I2082:I2142" si="297">(F2082-E2082)</f>
        <v>2</v>
      </c>
      <c r="J2082" s="77">
        <f t="shared" ref="J2082:J2142" si="298">G2082-E2082</f>
        <v>2.4299999999999997</v>
      </c>
      <c r="K2082" s="80">
        <v>3</v>
      </c>
      <c r="L2082" s="74"/>
      <c r="M2082" s="58" t="str">
        <f t="shared" si="292"/>
        <v>Mead Johnson Nutrition</v>
      </c>
    </row>
    <row r="2083" spans="1:13" s="1" customFormat="1" ht="15" customHeight="1">
      <c r="A2083" s="137">
        <v>39904</v>
      </c>
      <c r="B2083" s="73" t="s">
        <v>1093</v>
      </c>
      <c r="C2083" s="160" t="s">
        <v>1094</v>
      </c>
      <c r="D2083" s="73" t="s">
        <v>758</v>
      </c>
      <c r="E2083" s="78">
        <v>16</v>
      </c>
      <c r="F2083" s="77">
        <v>22</v>
      </c>
      <c r="G2083" s="77">
        <v>20.02</v>
      </c>
      <c r="H2083" s="91">
        <f t="shared" si="296"/>
        <v>0.25124999999999997</v>
      </c>
      <c r="I2083" s="77">
        <f t="shared" si="297"/>
        <v>6</v>
      </c>
      <c r="J2083" s="77">
        <f t="shared" si="298"/>
        <v>4.0199999999999996</v>
      </c>
      <c r="K2083" s="80">
        <v>3</v>
      </c>
      <c r="L2083" s="74"/>
      <c r="M2083" s="58" t="str">
        <f t="shared" si="292"/>
        <v>Changyou.com</v>
      </c>
    </row>
    <row r="2084" spans="1:13" s="1" customFormat="1" ht="15" customHeight="1">
      <c r="A2084" s="137">
        <v>39917</v>
      </c>
      <c r="B2084" s="73" t="s">
        <v>1095</v>
      </c>
      <c r="C2084" s="160" t="s">
        <v>1096</v>
      </c>
      <c r="D2084" s="73" t="s">
        <v>996</v>
      </c>
      <c r="E2084" s="78">
        <v>10.5</v>
      </c>
      <c r="F2084" s="77">
        <v>10.5</v>
      </c>
      <c r="G2084" s="77">
        <v>11.1</v>
      </c>
      <c r="H2084" s="91">
        <f t="shared" si="296"/>
        <v>5.7142857142857106E-2</v>
      </c>
      <c r="I2084" s="77">
        <f t="shared" si="297"/>
        <v>0</v>
      </c>
      <c r="J2084" s="77">
        <f t="shared" si="298"/>
        <v>0.59999999999999964</v>
      </c>
      <c r="K2084" s="80">
        <v>1</v>
      </c>
      <c r="L2084" s="74"/>
      <c r="M2084" s="58" t="str">
        <f t="shared" si="292"/>
        <v>Bridgepoint Education</v>
      </c>
    </row>
    <row r="2085" spans="1:13" s="1" customFormat="1" ht="15" customHeight="1">
      <c r="A2085" s="137">
        <v>39918</v>
      </c>
      <c r="B2085" s="73" t="s">
        <v>1097</v>
      </c>
      <c r="C2085" s="160" t="s">
        <v>1098</v>
      </c>
      <c r="D2085" s="73" t="s">
        <v>1099</v>
      </c>
      <c r="E2085" s="78">
        <v>18</v>
      </c>
      <c r="F2085" s="77">
        <v>25</v>
      </c>
      <c r="G2085" s="77">
        <v>25.12</v>
      </c>
      <c r="H2085" s="91">
        <f t="shared" si="296"/>
        <v>0.3955555555555556</v>
      </c>
      <c r="I2085" s="77">
        <f t="shared" si="297"/>
        <v>7</v>
      </c>
      <c r="J2085" s="77">
        <f t="shared" si="298"/>
        <v>7.120000000000001</v>
      </c>
      <c r="K2085" s="80">
        <v>3</v>
      </c>
      <c r="L2085" s="74"/>
      <c r="M2085" s="58" t="str">
        <f t="shared" si="292"/>
        <v>Rosetta Stone</v>
      </c>
    </row>
    <row r="2086" spans="1:13" s="1" customFormat="1" ht="15" customHeight="1">
      <c r="A2086" s="137">
        <v>39947</v>
      </c>
      <c r="B2086" s="73" t="s">
        <v>1100</v>
      </c>
      <c r="C2086" s="160" t="s">
        <v>1101</v>
      </c>
      <c r="D2086" s="73" t="s">
        <v>751</v>
      </c>
      <c r="E2086" s="78">
        <v>19</v>
      </c>
      <c r="F2086" s="77">
        <v>23</v>
      </c>
      <c r="G2086" s="77">
        <v>21.5</v>
      </c>
      <c r="H2086" s="91">
        <f t="shared" si="296"/>
        <v>0.13157894736842105</v>
      </c>
      <c r="I2086" s="77">
        <f t="shared" si="297"/>
        <v>4</v>
      </c>
      <c r="J2086" s="77">
        <f t="shared" si="298"/>
        <v>2.5</v>
      </c>
      <c r="K2086" s="80">
        <v>3</v>
      </c>
      <c r="L2086" s="74"/>
      <c r="M2086" s="58" t="str">
        <f t="shared" si="292"/>
        <v>DigitalGlobal</v>
      </c>
    </row>
    <row r="2087" spans="1:13" s="1" customFormat="1" ht="15" customHeight="1">
      <c r="A2087" s="137">
        <v>39952</v>
      </c>
      <c r="B2087" s="73" t="s">
        <v>1102</v>
      </c>
      <c r="C2087" s="160" t="s">
        <v>1103</v>
      </c>
      <c r="D2087" s="73" t="s">
        <v>1104</v>
      </c>
      <c r="E2087" s="78">
        <v>12.5</v>
      </c>
      <c r="F2087" s="77">
        <v>15</v>
      </c>
      <c r="G2087" s="77">
        <v>13.75</v>
      </c>
      <c r="H2087" s="91">
        <f t="shared" si="296"/>
        <v>0.1</v>
      </c>
      <c r="I2087" s="77">
        <f t="shared" si="297"/>
        <v>2.5</v>
      </c>
      <c r="J2087" s="77">
        <f t="shared" si="298"/>
        <v>1.25</v>
      </c>
      <c r="K2087" s="80">
        <v>3</v>
      </c>
      <c r="L2087" s="74"/>
      <c r="M2087" s="58" t="str">
        <f t="shared" si="292"/>
        <v>SolarWinds</v>
      </c>
    </row>
    <row r="2088" spans="1:13" s="1" customFormat="1" ht="15" customHeight="1">
      <c r="A2088" s="137">
        <v>39953</v>
      </c>
      <c r="B2088" s="142" t="s">
        <v>338</v>
      </c>
      <c r="C2088" s="160" t="s">
        <v>38</v>
      </c>
      <c r="D2088" s="73" t="s">
        <v>901</v>
      </c>
      <c r="E2088" s="78">
        <v>20</v>
      </c>
      <c r="F2088" s="77">
        <v>24.5</v>
      </c>
      <c r="G2088" s="77">
        <v>31.89</v>
      </c>
      <c r="H2088" s="91">
        <f t="shared" si="296"/>
        <v>0.59450000000000003</v>
      </c>
      <c r="I2088" s="77">
        <f t="shared" si="297"/>
        <v>4.5</v>
      </c>
      <c r="J2088" s="77">
        <f t="shared" si="298"/>
        <v>11.89</v>
      </c>
      <c r="K2088" s="80">
        <v>3</v>
      </c>
      <c r="L2088" s="74"/>
      <c r="M2088" s="58" t="str">
        <f t="shared" si="292"/>
        <v>OpenTable</v>
      </c>
    </row>
    <row r="2089" spans="1:13" s="1" customFormat="1" ht="15" customHeight="1">
      <c r="A2089" s="137">
        <v>39966</v>
      </c>
      <c r="B2089" s="73" t="s">
        <v>339</v>
      </c>
      <c r="C2089" s="160" t="s">
        <v>340</v>
      </c>
      <c r="D2089" s="73" t="s">
        <v>341</v>
      </c>
      <c r="E2089" s="78">
        <v>20</v>
      </c>
      <c r="F2089" s="77">
        <v>19.399999999999999</v>
      </c>
      <c r="G2089" s="77">
        <v>19.47</v>
      </c>
      <c r="H2089" s="91">
        <f t="shared" si="296"/>
        <v>-2.6500000000000058E-2</v>
      </c>
      <c r="I2089" s="77">
        <f t="shared" si="297"/>
        <v>-0.60000000000000142</v>
      </c>
      <c r="J2089" s="77">
        <f t="shared" si="298"/>
        <v>-0.53000000000000114</v>
      </c>
      <c r="K2089" s="80">
        <v>1</v>
      </c>
      <c r="L2089" s="74"/>
      <c r="M2089" s="58" t="str">
        <f t="shared" si="292"/>
        <v>Government Properties Income Trust</v>
      </c>
    </row>
    <row r="2090" spans="1:13" s="1" customFormat="1" ht="15" customHeight="1">
      <c r="A2090" s="137">
        <v>39976</v>
      </c>
      <c r="B2090" s="73" t="s">
        <v>342</v>
      </c>
      <c r="C2090" s="160" t="s">
        <v>343</v>
      </c>
      <c r="D2090" s="73" t="s">
        <v>344</v>
      </c>
      <c r="E2090" s="78">
        <v>11</v>
      </c>
      <c r="F2090" s="77">
        <v>12</v>
      </c>
      <c r="G2090" s="77">
        <v>11.55</v>
      </c>
      <c r="H2090" s="91">
        <f t="shared" si="296"/>
        <v>5.0000000000000065E-2</v>
      </c>
      <c r="I2090" s="77">
        <f t="shared" si="297"/>
        <v>1</v>
      </c>
      <c r="J2090" s="77">
        <f t="shared" si="298"/>
        <v>0.55000000000000071</v>
      </c>
      <c r="K2090" s="80">
        <v>1</v>
      </c>
      <c r="L2090" s="74"/>
      <c r="M2090" s="58" t="str">
        <f t="shared" si="292"/>
        <v>Cypress Sharpridge Investment</v>
      </c>
    </row>
    <row r="2091" spans="1:13" s="1" customFormat="1" ht="15" customHeight="1">
      <c r="A2091" s="137">
        <v>39988</v>
      </c>
      <c r="B2091" s="73" t="s">
        <v>345</v>
      </c>
      <c r="C2091" s="160" t="s">
        <v>346</v>
      </c>
      <c r="D2091" s="73" t="s">
        <v>347</v>
      </c>
      <c r="E2091" s="78">
        <v>9</v>
      </c>
      <c r="F2091" s="77">
        <v>9.4499999999999993</v>
      </c>
      <c r="G2091" s="77">
        <v>9</v>
      </c>
      <c r="H2091" s="91">
        <f t="shared" si="296"/>
        <v>0</v>
      </c>
      <c r="I2091" s="77">
        <f t="shared" si="297"/>
        <v>0.44999999999999929</v>
      </c>
      <c r="J2091" s="77">
        <f t="shared" si="298"/>
        <v>0</v>
      </c>
      <c r="K2091" s="80">
        <v>3</v>
      </c>
      <c r="L2091" s="74" t="s">
        <v>3006</v>
      </c>
      <c r="M2091" s="58" t="str">
        <f t="shared" si="292"/>
        <v>Chemspec International</v>
      </c>
    </row>
    <row r="2092" spans="1:13" s="1" customFormat="1" ht="15" customHeight="1">
      <c r="A2092" s="137">
        <v>39988</v>
      </c>
      <c r="B2092" s="211" t="s">
        <v>348</v>
      </c>
      <c r="C2092" s="160" t="s">
        <v>349</v>
      </c>
      <c r="D2092" s="209" t="s">
        <v>2223</v>
      </c>
      <c r="E2092" s="78">
        <v>16</v>
      </c>
      <c r="F2092" s="77">
        <v>22.65</v>
      </c>
      <c r="G2092" s="77">
        <v>21.87</v>
      </c>
      <c r="H2092" s="91">
        <f t="shared" si="296"/>
        <v>0.36687500000000006</v>
      </c>
      <c r="I2092" s="77">
        <f t="shared" si="297"/>
        <v>6.6499999999999986</v>
      </c>
      <c r="J2092" s="77">
        <f t="shared" si="298"/>
        <v>5.870000000000001</v>
      </c>
      <c r="K2092" s="80">
        <v>3</v>
      </c>
      <c r="L2092" s="74"/>
      <c r="M2092" s="58" t="str">
        <f t="shared" si="292"/>
        <v>Duoyuan Global Water</v>
      </c>
    </row>
    <row r="2093" spans="1:13" s="1" customFormat="1" ht="15" customHeight="1">
      <c r="A2093" s="137">
        <v>39989</v>
      </c>
      <c r="B2093" s="73" t="s">
        <v>350</v>
      </c>
      <c r="C2093" s="160" t="s">
        <v>351</v>
      </c>
      <c r="D2093" s="73" t="s">
        <v>3325</v>
      </c>
      <c r="E2093" s="78">
        <v>14</v>
      </c>
      <c r="F2093" s="77">
        <v>18</v>
      </c>
      <c r="G2093" s="77">
        <v>17</v>
      </c>
      <c r="H2093" s="91">
        <f t="shared" si="296"/>
        <v>0.21428571428571427</v>
      </c>
      <c r="I2093" s="77">
        <f t="shared" si="297"/>
        <v>4</v>
      </c>
      <c r="J2093" s="77">
        <f t="shared" si="298"/>
        <v>3</v>
      </c>
      <c r="K2093" s="80">
        <v>3</v>
      </c>
      <c r="L2093" s="74"/>
      <c r="M2093" s="58" t="str">
        <f t="shared" si="292"/>
        <v>Medidata Solutions</v>
      </c>
    </row>
    <row r="2094" spans="1:13" s="1" customFormat="1" ht="15" customHeight="1">
      <c r="A2094" s="137">
        <v>39990</v>
      </c>
      <c r="B2094" s="73" t="s">
        <v>3326</v>
      </c>
      <c r="C2094" s="160" t="s">
        <v>3327</v>
      </c>
      <c r="D2094" s="73" t="s">
        <v>3517</v>
      </c>
      <c r="E2094" s="78">
        <v>20</v>
      </c>
      <c r="F2094" s="77">
        <v>19.8</v>
      </c>
      <c r="G2094" s="77">
        <v>19.420000000000002</v>
      </c>
      <c r="H2094" s="91">
        <f t="shared" si="296"/>
        <v>-2.8999999999999915E-2</v>
      </c>
      <c r="I2094" s="77">
        <f t="shared" si="297"/>
        <v>-0.19999999999999929</v>
      </c>
      <c r="J2094" s="77">
        <f t="shared" si="298"/>
        <v>-0.57999999999999829</v>
      </c>
      <c r="K2094" s="80">
        <v>1</v>
      </c>
      <c r="L2094" s="74"/>
      <c r="M2094" s="58" t="str">
        <f t="shared" si="292"/>
        <v>Invesco Mortgage Capital</v>
      </c>
    </row>
    <row r="2095" spans="1:13" s="1" customFormat="1" ht="15" customHeight="1">
      <c r="A2095" s="137">
        <v>39995</v>
      </c>
      <c r="B2095" s="73" t="s">
        <v>3328</v>
      </c>
      <c r="C2095" s="160" t="s">
        <v>3329</v>
      </c>
      <c r="D2095" s="73" t="s">
        <v>1590</v>
      </c>
      <c r="E2095" s="78">
        <v>16</v>
      </c>
      <c r="F2095" s="77">
        <v>20</v>
      </c>
      <c r="G2095" s="77">
        <v>20.02</v>
      </c>
      <c r="H2095" s="91">
        <f t="shared" si="296"/>
        <v>0.25124999999999997</v>
      </c>
      <c r="I2095" s="77">
        <f t="shared" si="297"/>
        <v>4</v>
      </c>
      <c r="J2095" s="77">
        <f t="shared" si="298"/>
        <v>4.0199999999999996</v>
      </c>
      <c r="K2095" s="80">
        <v>3</v>
      </c>
      <c r="L2095" s="74"/>
      <c r="M2095" s="58" t="str">
        <f t="shared" si="292"/>
        <v>LogMeIn</v>
      </c>
    </row>
    <row r="2096" spans="1:13" s="1" customFormat="1" ht="15" customHeight="1">
      <c r="A2096" s="137">
        <v>40024</v>
      </c>
      <c r="B2096" s="211" t="s">
        <v>1591</v>
      </c>
      <c r="C2096" s="160" t="s">
        <v>1592</v>
      </c>
      <c r="D2096" s="73" t="s">
        <v>1593</v>
      </c>
      <c r="E2096" s="78">
        <v>20</v>
      </c>
      <c r="F2096" s="77">
        <v>19</v>
      </c>
      <c r="G2096" s="77">
        <v>19.100000000000001</v>
      </c>
      <c r="H2096" s="91">
        <f t="shared" si="296"/>
        <v>-4.4999999999999929E-2</v>
      </c>
      <c r="I2096" s="77">
        <f t="shared" si="297"/>
        <v>-1</v>
      </c>
      <c r="J2096" s="77">
        <f t="shared" si="298"/>
        <v>-0.89999999999999858</v>
      </c>
      <c r="K2096" s="80">
        <v>1</v>
      </c>
      <c r="L2096" s="74"/>
      <c r="M2096" s="58" t="str">
        <f t="shared" si="292"/>
        <v>PennyMac Investment Trust</v>
      </c>
    </row>
    <row r="2097" spans="1:13" s="1" customFormat="1" ht="15" customHeight="1">
      <c r="A2097" s="137">
        <v>40026</v>
      </c>
      <c r="B2097" s="73" t="s">
        <v>1594</v>
      </c>
      <c r="C2097" s="160" t="s">
        <v>1595</v>
      </c>
      <c r="D2097" s="73" t="s">
        <v>2307</v>
      </c>
      <c r="E2097" s="78">
        <v>15</v>
      </c>
      <c r="F2097" s="77">
        <v>17.5</v>
      </c>
      <c r="G2097" s="77">
        <v>16.52</v>
      </c>
      <c r="H2097" s="91">
        <f t="shared" si="296"/>
        <v>0.1013333333333333</v>
      </c>
      <c r="I2097" s="77">
        <f t="shared" si="297"/>
        <v>2.5</v>
      </c>
      <c r="J2097" s="77">
        <f t="shared" si="298"/>
        <v>1.5199999999999996</v>
      </c>
      <c r="K2097" s="80">
        <v>3</v>
      </c>
      <c r="L2097" s="74"/>
      <c r="M2097" s="58" t="str">
        <f t="shared" si="292"/>
        <v>Emdeon</v>
      </c>
    </row>
    <row r="2098" spans="1:13" s="1" customFormat="1" ht="15" customHeight="1">
      <c r="A2098" s="137">
        <v>40031</v>
      </c>
      <c r="B2098" s="73" t="s">
        <v>1598</v>
      </c>
      <c r="C2098" s="160" t="s">
        <v>1599</v>
      </c>
      <c r="D2098" s="73" t="s">
        <v>3561</v>
      </c>
      <c r="E2098" s="78">
        <v>12</v>
      </c>
      <c r="F2098" s="77">
        <v>12</v>
      </c>
      <c r="G2098" s="77">
        <v>9.99</v>
      </c>
      <c r="H2098" s="91">
        <f t="shared" si="296"/>
        <v>-0.16749999999999998</v>
      </c>
      <c r="I2098" s="77">
        <f t="shared" si="297"/>
        <v>0</v>
      </c>
      <c r="J2098" s="77">
        <f t="shared" si="298"/>
        <v>-2.0099999999999998</v>
      </c>
      <c r="K2098" s="80">
        <v>3</v>
      </c>
      <c r="L2098" s="74" t="s">
        <v>3006</v>
      </c>
      <c r="M2098" s="58" t="str">
        <f t="shared" si="292"/>
        <v>CDC Software</v>
      </c>
    </row>
    <row r="2099" spans="1:13" s="1" customFormat="1" ht="15" customHeight="1">
      <c r="A2099" s="137">
        <v>40031</v>
      </c>
      <c r="B2099" s="73" t="s">
        <v>1596</v>
      </c>
      <c r="C2099" s="160" t="s">
        <v>2782</v>
      </c>
      <c r="D2099" s="73" t="s">
        <v>1597</v>
      </c>
      <c r="E2099" s="78">
        <v>15</v>
      </c>
      <c r="F2099" s="77">
        <v>16.2</v>
      </c>
      <c r="G2099" s="77">
        <v>16.18</v>
      </c>
      <c r="H2099" s="91">
        <f t="shared" si="296"/>
        <v>7.8666666666666649E-2</v>
      </c>
      <c r="I2099" s="77">
        <f t="shared" si="297"/>
        <v>1.1999999999999993</v>
      </c>
      <c r="J2099" s="77">
        <f t="shared" si="298"/>
        <v>1.1799999999999997</v>
      </c>
      <c r="K2099" s="80">
        <v>2</v>
      </c>
      <c r="L2099" s="74"/>
      <c r="M2099" s="58" t="str">
        <f t="shared" si="292"/>
        <v>Avago Technologies</v>
      </c>
    </row>
    <row r="2100" spans="1:13" s="1" customFormat="1" ht="15" customHeight="1">
      <c r="A2100" s="137">
        <v>40035</v>
      </c>
      <c r="B2100" s="73" t="s">
        <v>2266</v>
      </c>
      <c r="C2100" s="160" t="s">
        <v>2267</v>
      </c>
      <c r="D2100" s="73" t="s">
        <v>2268</v>
      </c>
      <c r="E2100" s="78">
        <v>17</v>
      </c>
      <c r="F2100" s="77">
        <v>17.75</v>
      </c>
      <c r="G2100" s="77">
        <v>16.829999999999998</v>
      </c>
      <c r="H2100" s="91">
        <f t="shared" si="296"/>
        <v>-1.0000000000000101E-2</v>
      </c>
      <c r="I2100" s="77">
        <f t="shared" si="297"/>
        <v>0.75</v>
      </c>
      <c r="J2100" s="77">
        <f t="shared" si="298"/>
        <v>-0.17000000000000171</v>
      </c>
      <c r="K2100" s="80">
        <v>1</v>
      </c>
      <c r="L2100" s="74"/>
      <c r="M2100" s="58" t="str">
        <f t="shared" si="292"/>
        <v>Cumberland Pharmaceuticals</v>
      </c>
    </row>
    <row r="2101" spans="1:13" s="1" customFormat="1" ht="15" customHeight="1">
      <c r="A2101" s="137">
        <v>40036</v>
      </c>
      <c r="B2101" s="211" t="s">
        <v>2269</v>
      </c>
      <c r="C2101" s="160" t="s">
        <v>2270</v>
      </c>
      <c r="D2101" s="209" t="s">
        <v>2271</v>
      </c>
      <c r="E2101" s="78">
        <v>20</v>
      </c>
      <c r="F2101" s="77">
        <v>19.5</v>
      </c>
      <c r="G2101" s="77">
        <v>20</v>
      </c>
      <c r="H2101" s="91">
        <f t="shared" si="296"/>
        <v>0</v>
      </c>
      <c r="I2101" s="77">
        <f t="shared" si="297"/>
        <v>-0.5</v>
      </c>
      <c r="J2101" s="77">
        <f t="shared" si="298"/>
        <v>0</v>
      </c>
      <c r="K2101" s="80">
        <v>1</v>
      </c>
      <c r="L2101" s="74"/>
      <c r="M2101" s="58" t="str">
        <f t="shared" si="292"/>
        <v>Starwood Property Trust</v>
      </c>
    </row>
    <row r="2102" spans="1:13" s="1" customFormat="1" ht="15" customHeight="1">
      <c r="A2102" s="137">
        <v>40072</v>
      </c>
      <c r="B2102" s="73" t="s">
        <v>2272</v>
      </c>
      <c r="C2102" s="160" t="s">
        <v>2273</v>
      </c>
      <c r="D2102" s="73" t="s">
        <v>2129</v>
      </c>
      <c r="E2102" s="78">
        <v>15</v>
      </c>
      <c r="F2102" s="77">
        <v>14.5</v>
      </c>
      <c r="G2102" s="77">
        <v>14.63</v>
      </c>
      <c r="H2102" s="91">
        <f t="shared" si="296"/>
        <v>-2.4666666666666615E-2</v>
      </c>
      <c r="I2102" s="77">
        <f t="shared" si="297"/>
        <v>-0.5</v>
      </c>
      <c r="J2102" s="77">
        <f t="shared" si="298"/>
        <v>-0.36999999999999922</v>
      </c>
      <c r="K2102" s="80">
        <v>1</v>
      </c>
      <c r="L2102" s="88"/>
      <c r="M2102" s="58" t="str">
        <f t="shared" si="292"/>
        <v>CreXus Investment</v>
      </c>
    </row>
    <row r="2103" spans="1:13" s="1" customFormat="1" ht="15" customHeight="1">
      <c r="A2103" s="137">
        <v>40080</v>
      </c>
      <c r="B2103" s="73" t="s">
        <v>2284</v>
      </c>
      <c r="C2103" s="160" t="s">
        <v>2285</v>
      </c>
      <c r="D2103" s="73" t="s">
        <v>2286</v>
      </c>
      <c r="E2103" s="78">
        <v>12</v>
      </c>
      <c r="F2103" s="77">
        <v>12.05</v>
      </c>
      <c r="G2103" s="77">
        <v>12.05</v>
      </c>
      <c r="H2103" s="91">
        <f t="shared" si="296"/>
        <v>4.1666666666667256E-3</v>
      </c>
      <c r="I2103" s="77">
        <f t="shared" si="297"/>
        <v>5.0000000000000711E-2</v>
      </c>
      <c r="J2103" s="77">
        <f t="shared" si="298"/>
        <v>5.0000000000000711E-2</v>
      </c>
      <c r="K2103" s="80">
        <v>2</v>
      </c>
      <c r="L2103" s="74" t="s">
        <v>3006</v>
      </c>
      <c r="M2103" s="58" t="str">
        <f t="shared" si="292"/>
        <v>Vitacost.com</v>
      </c>
    </row>
    <row r="2104" spans="1:13" s="1" customFormat="1" ht="15" customHeight="1">
      <c r="A2104" s="137">
        <v>40080</v>
      </c>
      <c r="B2104" s="73" t="s">
        <v>2281</v>
      </c>
      <c r="C2104" s="160" t="s">
        <v>2282</v>
      </c>
      <c r="D2104" s="73" t="s">
        <v>2283</v>
      </c>
      <c r="E2104" s="78">
        <v>20</v>
      </c>
      <c r="F2104" s="77">
        <v>19.5</v>
      </c>
      <c r="G2104" s="77">
        <v>19.66</v>
      </c>
      <c r="H2104" s="91">
        <f t="shared" si="296"/>
        <v>-1.6999999999999994E-2</v>
      </c>
      <c r="I2104" s="77">
        <f t="shared" si="297"/>
        <v>-0.5</v>
      </c>
      <c r="J2104" s="77">
        <f t="shared" si="298"/>
        <v>-0.33999999999999986</v>
      </c>
      <c r="K2104" s="80">
        <v>1</v>
      </c>
      <c r="L2104" s="88"/>
      <c r="M2104" s="58" t="str">
        <f t="shared" si="292"/>
        <v>Colony Financial</v>
      </c>
    </row>
    <row r="2105" spans="1:13" s="1" customFormat="1" ht="15" customHeight="1">
      <c r="A2105" s="137">
        <v>40080</v>
      </c>
      <c r="B2105" s="73" t="s">
        <v>2274</v>
      </c>
      <c r="C2105" s="160" t="s">
        <v>2275</v>
      </c>
      <c r="D2105" s="73" t="s">
        <v>3267</v>
      </c>
      <c r="E2105" s="78">
        <v>13.5</v>
      </c>
      <c r="F2105" s="77">
        <v>16.940000000000001</v>
      </c>
      <c r="G2105" s="77">
        <v>20.29</v>
      </c>
      <c r="H2105" s="91">
        <f t="shared" si="296"/>
        <v>0.50296296296296295</v>
      </c>
      <c r="I2105" s="77">
        <f t="shared" si="297"/>
        <v>3.4400000000000013</v>
      </c>
      <c r="J2105" s="77">
        <f t="shared" si="298"/>
        <v>6.7899999999999991</v>
      </c>
      <c r="K2105" s="80">
        <v>3</v>
      </c>
      <c r="L2105" s="88"/>
      <c r="M2105" s="58" t="str">
        <f t="shared" si="292"/>
        <v>A123 Systems</v>
      </c>
    </row>
    <row r="2106" spans="1:13" s="1" customFormat="1" ht="15" customHeight="1">
      <c r="A2106" s="137">
        <v>40080</v>
      </c>
      <c r="B2106" s="73" t="s">
        <v>2276</v>
      </c>
      <c r="C2106" s="160" t="s">
        <v>2277</v>
      </c>
      <c r="D2106" s="73" t="s">
        <v>2278</v>
      </c>
      <c r="E2106" s="78">
        <v>20</v>
      </c>
      <c r="F2106" s="77">
        <v>19.05</v>
      </c>
      <c r="G2106" s="77">
        <v>18.5</v>
      </c>
      <c r="H2106" s="91">
        <f t="shared" si="296"/>
        <v>-7.4999999999999997E-2</v>
      </c>
      <c r="I2106" s="77">
        <f t="shared" si="297"/>
        <v>-0.94999999999999929</v>
      </c>
      <c r="J2106" s="77">
        <f t="shared" si="298"/>
        <v>-1.5</v>
      </c>
      <c r="K2106" s="80">
        <v>1</v>
      </c>
      <c r="L2106" s="88"/>
      <c r="M2106" s="58" t="str">
        <f t="shared" si="292"/>
        <v>Apollo Commerical Real Estate</v>
      </c>
    </row>
    <row r="2107" spans="1:13" s="1" customFormat="1" ht="15" customHeight="1">
      <c r="A2107" s="137">
        <v>40080</v>
      </c>
      <c r="B2107" s="142" t="s">
        <v>2279</v>
      </c>
      <c r="C2107" s="160" t="s">
        <v>2280</v>
      </c>
      <c r="D2107" s="212" t="s">
        <v>309</v>
      </c>
      <c r="E2107" s="78">
        <v>26</v>
      </c>
      <c r="F2107" s="77">
        <v>27.3</v>
      </c>
      <c r="G2107" s="77">
        <v>28.1</v>
      </c>
      <c r="H2107" s="91">
        <f t="shared" si="296"/>
        <v>8.0769230769230829E-2</v>
      </c>
      <c r="I2107" s="77">
        <f t="shared" si="297"/>
        <v>1.3000000000000007</v>
      </c>
      <c r="J2107" s="77">
        <f t="shared" si="298"/>
        <v>2.1000000000000014</v>
      </c>
      <c r="K2107" s="80">
        <v>2</v>
      </c>
      <c r="L2107" s="88"/>
      <c r="M2107" s="58" t="str">
        <f t="shared" si="292"/>
        <v>Artio Global Investors</v>
      </c>
    </row>
    <row r="2108" spans="1:13" s="1" customFormat="1" ht="15" customHeight="1">
      <c r="A2108" s="137">
        <v>40081</v>
      </c>
      <c r="B2108" s="73" t="s">
        <v>2290</v>
      </c>
      <c r="C2108" s="160" t="s">
        <v>2291</v>
      </c>
      <c r="D2108" s="73" t="s">
        <v>2292</v>
      </c>
      <c r="E2108" s="78">
        <v>12.5</v>
      </c>
      <c r="F2108" s="77">
        <v>12.5</v>
      </c>
      <c r="G2108" s="77">
        <v>10.75</v>
      </c>
      <c r="H2108" s="91">
        <f t="shared" si="296"/>
        <v>-0.14000000000000001</v>
      </c>
      <c r="I2108" s="77">
        <f t="shared" si="297"/>
        <v>0</v>
      </c>
      <c r="J2108" s="77">
        <f t="shared" si="298"/>
        <v>-1.75</v>
      </c>
      <c r="K2108" s="80">
        <v>3</v>
      </c>
      <c r="L2108" s="74" t="s">
        <v>3006</v>
      </c>
      <c r="M2108" s="58" t="str">
        <f t="shared" si="292"/>
        <v>Shanda Games Limited</v>
      </c>
    </row>
    <row r="2109" spans="1:13" s="1" customFormat="1" ht="15" customHeight="1">
      <c r="A2109" s="137">
        <v>40081</v>
      </c>
      <c r="B2109" s="73" t="s">
        <v>2287</v>
      </c>
      <c r="C2109" s="160" t="s">
        <v>2288</v>
      </c>
      <c r="D2109" s="73" t="s">
        <v>2289</v>
      </c>
      <c r="E2109" s="78">
        <v>10</v>
      </c>
      <c r="F2109" s="77">
        <v>9.75</v>
      </c>
      <c r="G2109" s="77">
        <v>10.09</v>
      </c>
      <c r="H2109" s="91">
        <f t="shared" si="296"/>
        <v>8.9999999999999854E-3</v>
      </c>
      <c r="I2109" s="77">
        <f t="shared" si="297"/>
        <v>-0.25</v>
      </c>
      <c r="J2109" s="77">
        <f t="shared" si="298"/>
        <v>8.9999999999999858E-2</v>
      </c>
      <c r="K2109" s="80">
        <v>1</v>
      </c>
      <c r="L2109" s="74"/>
      <c r="M2109" s="58" t="str">
        <f t="shared" si="292"/>
        <v>Select Medical Holdings</v>
      </c>
    </row>
    <row r="2110" spans="1:13" s="1" customFormat="1" ht="15" customHeight="1">
      <c r="A2110" s="137">
        <v>40087</v>
      </c>
      <c r="B2110" s="73" t="s">
        <v>2293</v>
      </c>
      <c r="C2110" s="160" t="s">
        <v>2294</v>
      </c>
      <c r="D2110" s="73" t="s">
        <v>282</v>
      </c>
      <c r="E2110" s="78">
        <v>19</v>
      </c>
      <c r="F2110" s="77">
        <v>19.5</v>
      </c>
      <c r="G2110" s="77">
        <v>21.15</v>
      </c>
      <c r="H2110" s="91">
        <f t="shared" si="296"/>
        <v>0.11315789473684203</v>
      </c>
      <c r="I2110" s="77">
        <f t="shared" si="297"/>
        <v>0.5</v>
      </c>
      <c r="J2110" s="77">
        <f t="shared" si="298"/>
        <v>2.1499999999999986</v>
      </c>
      <c r="K2110" s="80">
        <v>2</v>
      </c>
      <c r="L2110" s="74"/>
      <c r="M2110" s="58" t="str">
        <f t="shared" si="292"/>
        <v>Talecris BioTherapeutics</v>
      </c>
    </row>
    <row r="2111" spans="1:13" s="1" customFormat="1" ht="15" customHeight="1">
      <c r="A2111" s="137">
        <v>40088</v>
      </c>
      <c r="B2111" s="73" t="s">
        <v>173</v>
      </c>
      <c r="C2111" s="160" t="s">
        <v>174</v>
      </c>
      <c r="D2111" s="73" t="s">
        <v>175</v>
      </c>
      <c r="E2111" s="78">
        <v>14</v>
      </c>
      <c r="F2111" s="77">
        <v>13.6</v>
      </c>
      <c r="G2111" s="77">
        <v>14.06</v>
      </c>
      <c r="H2111" s="91">
        <f t="shared" si="296"/>
        <v>4.2857142857143215E-3</v>
      </c>
      <c r="I2111" s="77">
        <f t="shared" si="297"/>
        <v>-0.40000000000000036</v>
      </c>
      <c r="J2111" s="77">
        <f t="shared" si="298"/>
        <v>6.0000000000000497E-2</v>
      </c>
      <c r="K2111" s="80">
        <v>2</v>
      </c>
      <c r="L2111" s="74" t="s">
        <v>3006</v>
      </c>
      <c r="M2111" s="58" t="str">
        <f t="shared" si="292"/>
        <v>Echo Global Logitcs</v>
      </c>
    </row>
    <row r="2112" spans="1:13" s="1" customFormat="1" ht="15" customHeight="1">
      <c r="A2112" s="137">
        <v>40088</v>
      </c>
      <c r="B2112" s="73" t="s">
        <v>176</v>
      </c>
      <c r="C2112" s="160" t="s">
        <v>177</v>
      </c>
      <c r="D2112" s="73" t="s">
        <v>178</v>
      </c>
      <c r="E2112" s="78">
        <v>18</v>
      </c>
      <c r="F2112" s="77">
        <v>20.25</v>
      </c>
      <c r="G2112" s="77">
        <v>21.77</v>
      </c>
      <c r="H2112" s="91">
        <f t="shared" si="296"/>
        <v>0.20944444444444443</v>
      </c>
      <c r="I2112" s="77">
        <f t="shared" si="297"/>
        <v>2.25</v>
      </c>
      <c r="J2112" s="77">
        <f t="shared" si="298"/>
        <v>3.7699999999999996</v>
      </c>
      <c r="K2112" s="80">
        <v>2</v>
      </c>
      <c r="L2112" s="74"/>
      <c r="M2112" s="58" t="str">
        <f t="shared" si="292"/>
        <v>Education Management Corporation</v>
      </c>
    </row>
    <row r="2113" spans="1:13" s="1" customFormat="1" ht="15" customHeight="1">
      <c r="A2113" s="137">
        <v>40093</v>
      </c>
      <c r="B2113" s="73" t="s">
        <v>179</v>
      </c>
      <c r="C2113" s="160" t="s">
        <v>180</v>
      </c>
      <c r="D2113" s="73" t="s">
        <v>181</v>
      </c>
      <c r="E2113" s="78">
        <v>13.4033</v>
      </c>
      <c r="F2113" s="77">
        <v>13.3</v>
      </c>
      <c r="G2113" s="77">
        <v>13.01</v>
      </c>
      <c r="H2113" s="91">
        <f t="shared" si="296"/>
        <v>-2.9343519879432678E-2</v>
      </c>
      <c r="I2113" s="77">
        <f t="shared" si="297"/>
        <v>-0.10329999999999906</v>
      </c>
      <c r="J2113" s="77">
        <f t="shared" si="298"/>
        <v>-0.39329999999999998</v>
      </c>
      <c r="K2113" s="80">
        <v>2</v>
      </c>
      <c r="L2113" s="74" t="s">
        <v>3006</v>
      </c>
      <c r="M2113" s="58" t="str">
        <f t="shared" si="292"/>
        <v>Banco Santander</v>
      </c>
    </row>
    <row r="2114" spans="1:13" s="1" customFormat="1" ht="15" customHeight="1">
      <c r="A2114" s="137">
        <v>40093</v>
      </c>
      <c r="B2114" s="73" t="s">
        <v>3211</v>
      </c>
      <c r="C2114" s="160" t="s">
        <v>3212</v>
      </c>
      <c r="D2114" s="73" t="s">
        <v>3213</v>
      </c>
      <c r="E2114" s="78">
        <v>22</v>
      </c>
      <c r="F2114" s="77">
        <v>26.41</v>
      </c>
      <c r="G2114" s="77">
        <v>27.22</v>
      </c>
      <c r="H2114" s="91">
        <f t="shared" si="296"/>
        <v>0.23727272727272722</v>
      </c>
      <c r="I2114" s="77">
        <f t="shared" si="297"/>
        <v>4.41</v>
      </c>
      <c r="J2114" s="77">
        <f t="shared" si="298"/>
        <v>5.2199999999999989</v>
      </c>
      <c r="K2114" s="80">
        <v>3</v>
      </c>
      <c r="L2114" s="74"/>
      <c r="M2114" s="58" t="str">
        <f t="shared" si="292"/>
        <v>Verisk Analytics</v>
      </c>
    </row>
    <row r="2115" spans="1:13" s="1" customFormat="1" ht="15" customHeight="1">
      <c r="A2115" s="137">
        <v>40094</v>
      </c>
      <c r="B2115" s="73" t="s">
        <v>3214</v>
      </c>
      <c r="C2115" s="160" t="s">
        <v>3215</v>
      </c>
      <c r="D2115" s="73" t="s">
        <v>3216</v>
      </c>
      <c r="E2115" s="78">
        <v>12.5</v>
      </c>
      <c r="F2115" s="77">
        <v>12.3</v>
      </c>
      <c r="G2115" s="77">
        <v>12.53</v>
      </c>
      <c r="H2115" s="91">
        <f t="shared" si="296"/>
        <v>2.399999999999949E-3</v>
      </c>
      <c r="I2115" s="77">
        <f t="shared" si="297"/>
        <v>-0.19999999999999929</v>
      </c>
      <c r="J2115" s="77">
        <f t="shared" si="298"/>
        <v>2.9999999999999361E-2</v>
      </c>
      <c r="K2115" s="80">
        <v>1</v>
      </c>
      <c r="L2115" s="74"/>
      <c r="M2115" s="58" t="str">
        <f t="shared" ref="M2115:M2178" si="299">TRIM(B2115)</f>
        <v>Mistras Group</v>
      </c>
    </row>
    <row r="2116" spans="1:13" s="1" customFormat="1" ht="15" customHeight="1">
      <c r="A2116" s="137">
        <v>40094</v>
      </c>
      <c r="B2116" s="73" t="s">
        <v>3217</v>
      </c>
      <c r="C2116" s="160" t="s">
        <v>3218</v>
      </c>
      <c r="D2116" s="73" t="s">
        <v>2329</v>
      </c>
      <c r="E2116" s="78">
        <v>10</v>
      </c>
      <c r="F2116" s="77">
        <v>9.49</v>
      </c>
      <c r="G2116" s="77">
        <v>8.73</v>
      </c>
      <c r="H2116" s="91">
        <f t="shared" si="296"/>
        <v>-0.12699999999999995</v>
      </c>
      <c r="I2116" s="77">
        <f t="shared" si="297"/>
        <v>-0.50999999999999979</v>
      </c>
      <c r="J2116" s="77">
        <f t="shared" si="298"/>
        <v>-1.2699999999999996</v>
      </c>
      <c r="K2116" s="80">
        <v>1</v>
      </c>
      <c r="L2116" s="74"/>
      <c r="M2116" s="58" t="str">
        <f t="shared" si="299"/>
        <v>Omeros</v>
      </c>
    </row>
    <row r="2117" spans="1:13" s="1" customFormat="1" ht="15" customHeight="1">
      <c r="A2117" s="137">
        <v>40099</v>
      </c>
      <c r="B2117" s="73" t="s">
        <v>3219</v>
      </c>
      <c r="C2117" s="160" t="s">
        <v>3220</v>
      </c>
      <c r="D2117" s="73" t="s">
        <v>3221</v>
      </c>
      <c r="E2117" s="78">
        <v>15</v>
      </c>
      <c r="F2117" s="77">
        <v>14.35</v>
      </c>
      <c r="G2117" s="77">
        <v>13.75</v>
      </c>
      <c r="H2117" s="91">
        <f t="shared" si="296"/>
        <v>-8.3333333333333329E-2</v>
      </c>
      <c r="I2117" s="77">
        <f t="shared" si="297"/>
        <v>-0.65000000000000036</v>
      </c>
      <c r="J2117" s="77">
        <f t="shared" si="298"/>
        <v>-1.25</v>
      </c>
      <c r="K2117" s="80">
        <v>1</v>
      </c>
      <c r="L2117" s="74"/>
      <c r="M2117" s="58" t="str">
        <f t="shared" si="299"/>
        <v>RailAmerica</v>
      </c>
    </row>
    <row r="2118" spans="1:13" s="1" customFormat="1" ht="15" customHeight="1">
      <c r="A2118" s="137">
        <v>40102</v>
      </c>
      <c r="B2118" s="73" t="s">
        <v>3222</v>
      </c>
      <c r="C2118" s="160" t="s">
        <v>3223</v>
      </c>
      <c r="D2118" s="73" t="s">
        <v>4581</v>
      </c>
      <c r="E2118" s="78">
        <v>12</v>
      </c>
      <c r="F2118" s="77">
        <v>12.28</v>
      </c>
      <c r="G2118" s="77">
        <v>14.2</v>
      </c>
      <c r="H2118" s="91">
        <f t="shared" si="296"/>
        <v>0.18333333333333326</v>
      </c>
      <c r="I2118" s="77">
        <f t="shared" si="297"/>
        <v>0.27999999999999936</v>
      </c>
      <c r="J2118" s="77">
        <f t="shared" si="298"/>
        <v>2.1999999999999993</v>
      </c>
      <c r="K2118" s="80">
        <v>2</v>
      </c>
      <c r="L2118" s="74"/>
      <c r="M2118" s="58" t="str">
        <f t="shared" si="299"/>
        <v>China Real Estate Information</v>
      </c>
    </row>
    <row r="2119" spans="1:13" s="1" customFormat="1" ht="15" customHeight="1">
      <c r="A2119" s="137">
        <v>40106</v>
      </c>
      <c r="B2119" s="73" t="s">
        <v>3224</v>
      </c>
      <c r="C2119" s="160" t="s">
        <v>3225</v>
      </c>
      <c r="D2119" s="73" t="s">
        <v>3226</v>
      </c>
      <c r="E2119" s="78">
        <v>8</v>
      </c>
      <c r="F2119" s="77">
        <v>8</v>
      </c>
      <c r="G2119" s="77">
        <v>7.52</v>
      </c>
      <c r="H2119" s="91">
        <f t="shared" si="296"/>
        <v>-6.0000000000000053E-2</v>
      </c>
      <c r="I2119" s="77">
        <f t="shared" si="297"/>
        <v>0</v>
      </c>
      <c r="J2119" s="77">
        <f t="shared" si="298"/>
        <v>-0.48000000000000043</v>
      </c>
      <c r="K2119" s="80">
        <v>2</v>
      </c>
      <c r="L2119" s="74" t="s">
        <v>3006</v>
      </c>
      <c r="M2119" s="58" t="str">
        <f t="shared" si="299"/>
        <v>ZST Digital Networks</v>
      </c>
    </row>
    <row r="2120" spans="1:13" s="1" customFormat="1" ht="15" customHeight="1">
      <c r="A2120" s="137">
        <v>40107</v>
      </c>
      <c r="B2120" s="73" t="s">
        <v>3227</v>
      </c>
      <c r="C2120" s="160" t="s">
        <v>3228</v>
      </c>
      <c r="D2120" s="73" t="s">
        <v>3229</v>
      </c>
      <c r="E2120" s="78">
        <v>14.5</v>
      </c>
      <c r="F2120" s="77">
        <v>14.5</v>
      </c>
      <c r="G2120" s="77">
        <v>14.6</v>
      </c>
      <c r="H2120" s="91">
        <f t="shared" si="296"/>
        <v>6.8965517241379067E-3</v>
      </c>
      <c r="I2120" s="77">
        <f t="shared" si="297"/>
        <v>0</v>
      </c>
      <c r="J2120" s="77">
        <f t="shared" si="298"/>
        <v>9.9999999999999645E-2</v>
      </c>
      <c r="K2120" s="80">
        <v>1</v>
      </c>
      <c r="L2120" s="74"/>
      <c r="M2120" s="58" t="str">
        <f t="shared" si="299"/>
        <v>AGA Medical Holdings</v>
      </c>
    </row>
    <row r="2121" spans="1:13" s="1" customFormat="1" ht="15" customHeight="1">
      <c r="A2121" s="137">
        <v>40109</v>
      </c>
      <c r="B2121" s="73" t="s">
        <v>3230</v>
      </c>
      <c r="C2121" s="160" t="s">
        <v>3231</v>
      </c>
      <c r="D2121" s="73" t="s">
        <v>3232</v>
      </c>
      <c r="E2121" s="78">
        <v>12.5</v>
      </c>
      <c r="F2121" s="77">
        <v>12.45</v>
      </c>
      <c r="G2121" s="77">
        <v>12.28</v>
      </c>
      <c r="H2121" s="91">
        <f t="shared" si="296"/>
        <v>-1.760000000000005E-2</v>
      </c>
      <c r="I2121" s="77">
        <f t="shared" si="297"/>
        <v>-5.0000000000000711E-2</v>
      </c>
      <c r="J2121" s="77">
        <f t="shared" si="298"/>
        <v>-0.22000000000000064</v>
      </c>
      <c r="K2121" s="80">
        <v>1</v>
      </c>
      <c r="L2121" s="74"/>
      <c r="M2121" s="58" t="str">
        <f t="shared" si="299"/>
        <v>Dole Foods</v>
      </c>
    </row>
    <row r="2122" spans="1:13" s="1" customFormat="1" ht="15" customHeight="1">
      <c r="A2122" s="137">
        <v>40114</v>
      </c>
      <c r="B2122" s="73" t="s">
        <v>3233</v>
      </c>
      <c r="C2122" s="160" t="s">
        <v>3234</v>
      </c>
      <c r="D2122" s="73" t="s">
        <v>3235</v>
      </c>
      <c r="E2122" s="78">
        <v>10</v>
      </c>
      <c r="F2122" s="77">
        <v>9.4</v>
      </c>
      <c r="G2122" s="77">
        <v>8.49</v>
      </c>
      <c r="H2122" s="91">
        <f t="shared" si="296"/>
        <v>-0.15099999999999997</v>
      </c>
      <c r="I2122" s="77">
        <f t="shared" si="297"/>
        <v>-0.59999999999999964</v>
      </c>
      <c r="J2122" s="77">
        <f t="shared" si="298"/>
        <v>-1.5099999999999998</v>
      </c>
      <c r="K2122" s="80">
        <v>1</v>
      </c>
      <c r="L2122" s="74"/>
      <c r="M2122" s="58" t="str">
        <f t="shared" si="299"/>
        <v>Addus HomeCare</v>
      </c>
    </row>
    <row r="2123" spans="1:13" s="1" customFormat="1" ht="15" customHeight="1">
      <c r="A2123" s="137">
        <v>40114</v>
      </c>
      <c r="B2123" s="73" t="s">
        <v>3236</v>
      </c>
      <c r="C2123" s="160" t="s">
        <v>3237</v>
      </c>
      <c r="D2123" s="73" t="s">
        <v>3238</v>
      </c>
      <c r="E2123" s="78">
        <v>17</v>
      </c>
      <c r="F2123" s="77">
        <v>19.5</v>
      </c>
      <c r="G2123" s="77">
        <v>17.95</v>
      </c>
      <c r="H2123" s="91">
        <f t="shared" si="296"/>
        <v>5.5882352941176432E-2</v>
      </c>
      <c r="I2123" s="77">
        <f t="shared" si="297"/>
        <v>2.5</v>
      </c>
      <c r="J2123" s="77">
        <f t="shared" si="298"/>
        <v>0.94999999999999929</v>
      </c>
      <c r="K2123" s="80">
        <v>2</v>
      </c>
      <c r="L2123" s="74"/>
      <c r="M2123" s="58" t="str">
        <f t="shared" si="299"/>
        <v>Vitamin Shoppe</v>
      </c>
    </row>
    <row r="2124" spans="1:13" s="1" customFormat="1" ht="15" customHeight="1">
      <c r="A2124" s="137">
        <v>40122</v>
      </c>
      <c r="B2124" s="73" t="s">
        <v>3242</v>
      </c>
      <c r="C2124" s="160" t="s">
        <v>3243</v>
      </c>
      <c r="D2124" s="73" t="s">
        <v>309</v>
      </c>
      <c r="E2124" s="78">
        <v>25</v>
      </c>
      <c r="F2124" s="77">
        <v>26</v>
      </c>
      <c r="G2124" s="77">
        <v>28</v>
      </c>
      <c r="H2124" s="91">
        <f t="shared" si="296"/>
        <v>0.12</v>
      </c>
      <c r="I2124" s="77">
        <f t="shared" si="297"/>
        <v>1</v>
      </c>
      <c r="J2124" s="77">
        <f t="shared" si="298"/>
        <v>3</v>
      </c>
      <c r="K2124" s="80">
        <v>1</v>
      </c>
      <c r="L2124" s="74" t="s">
        <v>3006</v>
      </c>
      <c r="M2124" s="58" t="str">
        <f t="shared" si="299"/>
        <v>Hyatt Hotels</v>
      </c>
    </row>
    <row r="2125" spans="1:13" s="1" customFormat="1" ht="15" customHeight="1">
      <c r="A2125" s="137">
        <v>40122</v>
      </c>
      <c r="B2125" s="73" t="s">
        <v>3239</v>
      </c>
      <c r="C2125" s="160" t="s">
        <v>3240</v>
      </c>
      <c r="D2125" s="73" t="s">
        <v>3241</v>
      </c>
      <c r="E2125" s="78">
        <v>13.5</v>
      </c>
      <c r="F2125" s="77">
        <v>16.100000000000001</v>
      </c>
      <c r="G2125" s="77">
        <v>14.2</v>
      </c>
      <c r="H2125" s="91">
        <f t="shared" si="296"/>
        <v>5.1851851851851802E-2</v>
      </c>
      <c r="I2125" s="77">
        <f t="shared" si="297"/>
        <v>2.6000000000000014</v>
      </c>
      <c r="J2125" s="77">
        <f t="shared" si="298"/>
        <v>0.69999999999999929</v>
      </c>
      <c r="K2125" s="80">
        <v>2</v>
      </c>
      <c r="L2125" s="74"/>
      <c r="M2125" s="58" t="str">
        <f t="shared" si="299"/>
        <v>Ancestry.com</v>
      </c>
    </row>
    <row r="2126" spans="1:13" s="1" customFormat="1" ht="15" customHeight="1">
      <c r="A2126" s="137">
        <v>40123</v>
      </c>
      <c r="B2126" s="73" t="s">
        <v>3244</v>
      </c>
      <c r="C2126" s="160" t="s">
        <v>3245</v>
      </c>
      <c r="D2126" s="73" t="s">
        <v>3246</v>
      </c>
      <c r="E2126" s="78">
        <v>8.5</v>
      </c>
      <c r="F2126" s="77">
        <v>8.5</v>
      </c>
      <c r="G2126" s="77">
        <v>7.77</v>
      </c>
      <c r="H2126" s="91">
        <f t="shared" si="296"/>
        <v>-8.5882352941176521E-2</v>
      </c>
      <c r="I2126" s="77">
        <f t="shared" si="297"/>
        <v>0</v>
      </c>
      <c r="J2126" s="77">
        <f t="shared" si="298"/>
        <v>-0.73000000000000043</v>
      </c>
      <c r="K2126" s="80">
        <v>1</v>
      </c>
      <c r="L2126" s="74"/>
      <c r="M2126" s="58" t="str">
        <f t="shared" si="299"/>
        <v>Duyuan Printing</v>
      </c>
    </row>
    <row r="2127" spans="1:13" s="1" customFormat="1" ht="15" customHeight="1">
      <c r="A2127" s="137">
        <v>40123</v>
      </c>
      <c r="B2127" s="73" t="s">
        <v>3247</v>
      </c>
      <c r="C2127" s="160" t="s">
        <v>3248</v>
      </c>
      <c r="D2127" s="73" t="s">
        <v>188</v>
      </c>
      <c r="E2127" s="78">
        <v>10</v>
      </c>
      <c r="F2127" s="77">
        <v>10</v>
      </c>
      <c r="G2127" s="77">
        <v>13.1</v>
      </c>
      <c r="H2127" s="91">
        <f t="shared" si="296"/>
        <v>0.30999999999999994</v>
      </c>
      <c r="I2127" s="77">
        <f t="shared" si="297"/>
        <v>0</v>
      </c>
      <c r="J2127" s="77">
        <f t="shared" si="298"/>
        <v>3.0999999999999996</v>
      </c>
      <c r="K2127" s="80">
        <v>1</v>
      </c>
      <c r="L2127" s="74"/>
      <c r="M2127" s="58" t="str">
        <f t="shared" si="299"/>
        <v>STR Holdings</v>
      </c>
    </row>
    <row r="2128" spans="1:13" s="1" customFormat="1" ht="15" customHeight="1">
      <c r="A2128" s="137">
        <v>40130</v>
      </c>
      <c r="B2128" s="73" t="s">
        <v>3249</v>
      </c>
      <c r="C2128" s="160" t="s">
        <v>3250</v>
      </c>
      <c r="D2128" s="73" t="s">
        <v>3251</v>
      </c>
      <c r="E2128" s="78">
        <v>21</v>
      </c>
      <c r="F2128" s="77">
        <v>22</v>
      </c>
      <c r="G2128" s="77">
        <v>22.73</v>
      </c>
      <c r="H2128" s="91">
        <f t="shared" si="296"/>
        <v>8.2380952380952402E-2</v>
      </c>
      <c r="I2128" s="77">
        <f t="shared" si="297"/>
        <v>1</v>
      </c>
      <c r="J2128" s="77">
        <f t="shared" si="298"/>
        <v>1.7300000000000004</v>
      </c>
      <c r="K2128" s="80">
        <v>3</v>
      </c>
      <c r="L2128" s="74"/>
      <c r="M2128" s="58" t="str">
        <f t="shared" si="299"/>
        <v>Dollar General</v>
      </c>
    </row>
    <row r="2129" spans="1:13" s="1" customFormat="1" ht="15" customHeight="1">
      <c r="A2129" s="137">
        <v>40130</v>
      </c>
      <c r="B2129" s="73" t="s">
        <v>3252</v>
      </c>
      <c r="C2129" s="160" t="s">
        <v>3253</v>
      </c>
      <c r="D2129" s="138" t="s">
        <v>3254</v>
      </c>
      <c r="E2129" s="78">
        <v>19</v>
      </c>
      <c r="F2129" s="77">
        <v>23</v>
      </c>
      <c r="G2129" s="77">
        <v>24.3</v>
      </c>
      <c r="H2129" s="91">
        <f t="shared" si="296"/>
        <v>0.27894736842105267</v>
      </c>
      <c r="I2129" s="77">
        <f t="shared" si="297"/>
        <v>4</v>
      </c>
      <c r="J2129" s="77">
        <f t="shared" si="298"/>
        <v>5.3000000000000007</v>
      </c>
      <c r="K2129" s="80">
        <v>3</v>
      </c>
      <c r="L2129" s="74"/>
      <c r="M2129" s="58" t="str">
        <f t="shared" si="299"/>
        <v>rue21</v>
      </c>
    </row>
    <row r="2130" spans="1:13" s="1" customFormat="1" ht="15" customHeight="1">
      <c r="A2130" s="137">
        <v>40135</v>
      </c>
      <c r="B2130" s="73" t="s">
        <v>3255</v>
      </c>
      <c r="C2130" s="160" t="s">
        <v>3256</v>
      </c>
      <c r="D2130" s="73" t="s">
        <v>1693</v>
      </c>
      <c r="E2130" s="78">
        <v>12.5</v>
      </c>
      <c r="F2130" s="77">
        <v>17</v>
      </c>
      <c r="G2130" s="77">
        <v>16.62</v>
      </c>
      <c r="H2130" s="91">
        <f t="shared" si="296"/>
        <v>0.32960000000000006</v>
      </c>
      <c r="I2130" s="77">
        <f t="shared" si="297"/>
        <v>4.5</v>
      </c>
      <c r="J2130" s="77">
        <f t="shared" si="298"/>
        <v>4.120000000000001</v>
      </c>
      <c r="K2130" s="80">
        <v>3</v>
      </c>
      <c r="L2130" s="74"/>
      <c r="M2130" s="58" t="str">
        <f t="shared" si="299"/>
        <v>Fortinet</v>
      </c>
    </row>
    <row r="2131" spans="1:13" s="1" customFormat="1" ht="15" customHeight="1">
      <c r="A2131" s="137">
        <v>40137</v>
      </c>
      <c r="B2131" s="73" t="s">
        <v>1697</v>
      </c>
      <c r="C2131" s="160" t="s">
        <v>1698</v>
      </c>
      <c r="D2131" s="73" t="s">
        <v>1699</v>
      </c>
      <c r="E2131" s="78">
        <v>16.5</v>
      </c>
      <c r="F2131" s="77">
        <v>19</v>
      </c>
      <c r="G2131" s="77">
        <v>18.77</v>
      </c>
      <c r="H2131" s="91">
        <f t="shared" si="296"/>
        <v>0.13757575757575755</v>
      </c>
      <c r="I2131" s="77">
        <f t="shared" si="297"/>
        <v>2.5</v>
      </c>
      <c r="J2131" s="77">
        <f t="shared" si="298"/>
        <v>2.2699999999999996</v>
      </c>
      <c r="K2131" s="80">
        <v>1</v>
      </c>
      <c r="L2131" s="74" t="s">
        <v>3006</v>
      </c>
      <c r="M2131" s="58" t="str">
        <f t="shared" si="299"/>
        <v>Archipelago Learning</v>
      </c>
    </row>
    <row r="2132" spans="1:13" s="1" customFormat="1" ht="15" customHeight="1">
      <c r="A2132" s="137">
        <v>40137</v>
      </c>
      <c r="B2132" s="73" t="s">
        <v>1700</v>
      </c>
      <c r="C2132" s="160" t="s">
        <v>1701</v>
      </c>
      <c r="D2132" s="73" t="s">
        <v>1702</v>
      </c>
      <c r="E2132" s="78">
        <v>15</v>
      </c>
      <c r="F2132" s="77">
        <v>14.5</v>
      </c>
      <c r="G2132" s="77">
        <v>14.84</v>
      </c>
      <c r="H2132" s="91">
        <f t="shared" si="296"/>
        <v>-1.0666666666666677E-2</v>
      </c>
      <c r="I2132" s="77">
        <f t="shared" si="297"/>
        <v>-0.5</v>
      </c>
      <c r="J2132" s="77">
        <f t="shared" si="298"/>
        <v>-0.16000000000000014</v>
      </c>
      <c r="K2132" s="80">
        <v>1</v>
      </c>
      <c r="L2132" s="74"/>
      <c r="M2132" s="58" t="str">
        <f t="shared" si="299"/>
        <v>Cloud Peak Energy</v>
      </c>
    </row>
    <row r="2133" spans="1:13" s="1" customFormat="1" ht="15" customHeight="1">
      <c r="A2133" s="137">
        <v>40137</v>
      </c>
      <c r="B2133" s="73" t="s">
        <v>1703</v>
      </c>
      <c r="C2133" s="160" t="s">
        <v>1704</v>
      </c>
      <c r="D2133" s="73" t="s">
        <v>4344</v>
      </c>
      <c r="E2133" s="78">
        <v>13</v>
      </c>
      <c r="F2133" s="77">
        <v>13.05</v>
      </c>
      <c r="G2133" s="77">
        <v>13.08</v>
      </c>
      <c r="H2133" s="91">
        <f t="shared" si="296"/>
        <v>6.153846153846159E-3</v>
      </c>
      <c r="I2133" s="77">
        <f t="shared" si="297"/>
        <v>5.0000000000000711E-2</v>
      </c>
      <c r="J2133" s="77">
        <f t="shared" si="298"/>
        <v>8.0000000000000071E-2</v>
      </c>
      <c r="K2133" s="80">
        <v>1</v>
      </c>
      <c r="L2133" s="74"/>
      <c r="M2133" s="58" t="str">
        <f t="shared" si="299"/>
        <v>Global Defense Technology &amp; Systems</v>
      </c>
    </row>
    <row r="2134" spans="1:13" s="1" customFormat="1" ht="15" customHeight="1">
      <c r="A2134" s="137">
        <v>40137</v>
      </c>
      <c r="B2134" s="73" t="s">
        <v>1694</v>
      </c>
      <c r="C2134" s="160" t="s">
        <v>1695</v>
      </c>
      <c r="D2134" s="73" t="s">
        <v>1696</v>
      </c>
      <c r="E2134" s="78">
        <v>11</v>
      </c>
      <c r="F2134" s="77">
        <v>12.17</v>
      </c>
      <c r="G2134" s="77">
        <v>12.5</v>
      </c>
      <c r="H2134" s="91">
        <f t="shared" si="296"/>
        <v>0.13636363636363635</v>
      </c>
      <c r="I2134" s="77">
        <f t="shared" si="297"/>
        <v>1.17</v>
      </c>
      <c r="J2134" s="77">
        <f t="shared" si="298"/>
        <v>1.5</v>
      </c>
      <c r="K2134" s="80">
        <v>2</v>
      </c>
      <c r="L2134" s="74"/>
      <c r="M2134" s="58" t="str">
        <f t="shared" si="299"/>
        <v>7 Days Group Holdings</v>
      </c>
    </row>
    <row r="2135" spans="1:13" s="1" customFormat="1" ht="15" customHeight="1">
      <c r="A2135" s="137">
        <v>40144</v>
      </c>
      <c r="B2135" s="73" t="s">
        <v>1542</v>
      </c>
      <c r="C2135" s="160" t="s">
        <v>1543</v>
      </c>
      <c r="D2135" s="73" t="s">
        <v>1544</v>
      </c>
      <c r="E2135" s="78">
        <v>10</v>
      </c>
      <c r="F2135" s="78">
        <v>10</v>
      </c>
      <c r="G2135" s="78">
        <v>10</v>
      </c>
      <c r="H2135" s="91">
        <f t="shared" si="296"/>
        <v>0</v>
      </c>
      <c r="I2135" s="77">
        <f t="shared" si="297"/>
        <v>0</v>
      </c>
      <c r="J2135" s="77">
        <f t="shared" si="298"/>
        <v>0</v>
      </c>
      <c r="K2135" s="80">
        <v>1</v>
      </c>
      <c r="L2135" s="74"/>
      <c r="M2135" s="58" t="str">
        <f t="shared" si="299"/>
        <v>GSME Acquisiton Partners</v>
      </c>
    </row>
    <row r="2136" spans="1:13" s="1" customFormat="1" ht="15" customHeight="1">
      <c r="A2136" s="137">
        <v>40156</v>
      </c>
      <c r="B2136" s="73" t="s">
        <v>1705</v>
      </c>
      <c r="C2136" s="160" t="s">
        <v>1706</v>
      </c>
      <c r="D2136" s="73" t="s">
        <v>1707</v>
      </c>
      <c r="E2136" s="78">
        <v>20</v>
      </c>
      <c r="F2136" s="77">
        <v>20</v>
      </c>
      <c r="G2136" s="77">
        <v>20.45</v>
      </c>
      <c r="H2136" s="91">
        <f t="shared" si="296"/>
        <v>2.2499999999999964E-2</v>
      </c>
      <c r="I2136" s="77">
        <f t="shared" si="297"/>
        <v>0</v>
      </c>
      <c r="J2136" s="77">
        <f t="shared" si="298"/>
        <v>0.44999999999999929</v>
      </c>
      <c r="K2136" s="80">
        <v>1</v>
      </c>
      <c r="L2136" s="74"/>
      <c r="M2136" s="58" t="str">
        <f t="shared" si="299"/>
        <v>Pebblebrook Hotel Trust</v>
      </c>
    </row>
    <row r="2137" spans="1:13" s="1" customFormat="1" ht="15" customHeight="1">
      <c r="A2137" s="137">
        <v>40157</v>
      </c>
      <c r="B2137" s="73" t="s">
        <v>1708</v>
      </c>
      <c r="C2137" s="160" t="s">
        <v>1709</v>
      </c>
      <c r="D2137" s="73" t="s">
        <v>1710</v>
      </c>
      <c r="E2137" s="78">
        <v>9</v>
      </c>
      <c r="F2137" s="77">
        <v>8</v>
      </c>
      <c r="G2137" s="77">
        <v>8.67</v>
      </c>
      <c r="H2137" s="91">
        <f t="shared" si="296"/>
        <v>-3.6666666666666674E-2</v>
      </c>
      <c r="I2137" s="77">
        <f t="shared" si="297"/>
        <v>-1</v>
      </c>
      <c r="J2137" s="77">
        <f t="shared" si="298"/>
        <v>-0.33000000000000007</v>
      </c>
      <c r="K2137" s="80">
        <v>1</v>
      </c>
      <c r="L2137" s="74"/>
      <c r="M2137" s="58" t="str">
        <f t="shared" si="299"/>
        <v>China Nuokang Bio-Phrmaceutical</v>
      </c>
    </row>
    <row r="2138" spans="1:13" s="1" customFormat="1" ht="15" customHeight="1">
      <c r="A2138" s="137">
        <v>40158</v>
      </c>
      <c r="B2138" s="73" t="s">
        <v>1711</v>
      </c>
      <c r="C2138" s="160" t="s">
        <v>1712</v>
      </c>
      <c r="D2138" s="73" t="s">
        <v>1713</v>
      </c>
      <c r="E2138" s="78">
        <v>11</v>
      </c>
      <c r="F2138" s="77">
        <v>10</v>
      </c>
      <c r="G2138" s="77">
        <v>9.5</v>
      </c>
      <c r="H2138" s="91">
        <f t="shared" si="296"/>
        <v>-0.13636363636363635</v>
      </c>
      <c r="I2138" s="77">
        <f t="shared" si="297"/>
        <v>-1</v>
      </c>
      <c r="J2138" s="77">
        <f t="shared" si="298"/>
        <v>-1.5</v>
      </c>
      <c r="K2138" s="80">
        <v>3</v>
      </c>
      <c r="L2138" s="74" t="s">
        <v>3006</v>
      </c>
      <c r="M2138" s="58" t="str">
        <f t="shared" si="299"/>
        <v>Concord Medical Services Holdings</v>
      </c>
    </row>
    <row r="2139" spans="1:13" s="1" customFormat="1" ht="15" customHeight="1">
      <c r="A2139" s="137">
        <v>40158</v>
      </c>
      <c r="B2139" s="73" t="s">
        <v>1714</v>
      </c>
      <c r="C2139" s="160" t="s">
        <v>2565</v>
      </c>
      <c r="D2139" s="73" t="s">
        <v>3333</v>
      </c>
      <c r="E2139" s="78">
        <v>12</v>
      </c>
      <c r="F2139" s="77">
        <v>11</v>
      </c>
      <c r="G2139" s="77">
        <v>12.03</v>
      </c>
      <c r="H2139" s="91">
        <f t="shared" si="296"/>
        <v>2.4999999999999467E-3</v>
      </c>
      <c r="I2139" s="77">
        <f t="shared" si="297"/>
        <v>-1</v>
      </c>
      <c r="J2139" s="77">
        <f t="shared" si="298"/>
        <v>2.9999999999999361E-2</v>
      </c>
      <c r="K2139" s="80">
        <v>1</v>
      </c>
      <c r="L2139" s="74"/>
      <c r="M2139" s="58" t="str">
        <f t="shared" si="299"/>
        <v>KAR Holdings</v>
      </c>
    </row>
    <row r="2140" spans="1:13" s="1" customFormat="1" ht="15" customHeight="1">
      <c r="A2140" s="137">
        <v>40163</v>
      </c>
      <c r="B2140" s="73" t="s">
        <v>3334</v>
      </c>
      <c r="C2140" s="160" t="s">
        <v>3335</v>
      </c>
      <c r="D2140" s="73" t="s">
        <v>3336</v>
      </c>
      <c r="E2140" s="78">
        <v>13.5</v>
      </c>
      <c r="F2140" s="77">
        <v>13.25</v>
      </c>
      <c r="G2140" s="77">
        <v>13.5</v>
      </c>
      <c r="H2140" s="91">
        <f t="shared" si="296"/>
        <v>0</v>
      </c>
      <c r="I2140" s="77">
        <f t="shared" si="297"/>
        <v>-0.25</v>
      </c>
      <c r="J2140" s="77">
        <f t="shared" si="298"/>
        <v>0</v>
      </c>
      <c r="K2140" s="80">
        <v>1</v>
      </c>
      <c r="L2140" s="74"/>
      <c r="M2140" s="58" t="str">
        <f t="shared" si="299"/>
        <v>Cobalt International Energy</v>
      </c>
    </row>
    <row r="2141" spans="1:13" s="1" customFormat="1" ht="15" customHeight="1">
      <c r="A2141" s="137">
        <v>40163</v>
      </c>
      <c r="B2141" s="73" t="s">
        <v>3337</v>
      </c>
      <c r="C2141" s="160" t="s">
        <v>3338</v>
      </c>
      <c r="D2141" s="73" t="s">
        <v>1329</v>
      </c>
      <c r="E2141" s="78">
        <v>12</v>
      </c>
      <c r="F2141" s="77">
        <v>12</v>
      </c>
      <c r="G2141" s="77">
        <v>12.81</v>
      </c>
      <c r="H2141" s="91">
        <f t="shared" si="296"/>
        <v>6.7500000000000046E-2</v>
      </c>
      <c r="I2141" s="77">
        <f t="shared" si="297"/>
        <v>0</v>
      </c>
      <c r="J2141" s="77">
        <f t="shared" si="298"/>
        <v>0.8100000000000005</v>
      </c>
      <c r="K2141" s="80">
        <v>1</v>
      </c>
      <c r="L2141" s="74"/>
      <c r="M2141" s="58" t="str">
        <f t="shared" si="299"/>
        <v>Team Health Holdings</v>
      </c>
    </row>
    <row r="2142" spans="1:13" s="1" customFormat="1" ht="15" customHeight="1">
      <c r="A2142" s="137">
        <v>40164</v>
      </c>
      <c r="B2142" s="73" t="s">
        <v>1330</v>
      </c>
      <c r="C2142" s="160" t="s">
        <v>1331</v>
      </c>
      <c r="D2142" s="73" t="s">
        <v>1215</v>
      </c>
      <c r="E2142" s="78">
        <v>13.5</v>
      </c>
      <c r="F2142" s="77">
        <v>13.5</v>
      </c>
      <c r="G2142" s="77">
        <v>13.51</v>
      </c>
      <c r="H2142" s="91">
        <f t="shared" si="296"/>
        <v>7.4074074074072498E-4</v>
      </c>
      <c r="I2142" s="77">
        <f t="shared" si="297"/>
        <v>0</v>
      </c>
      <c r="J2142" s="77">
        <f t="shared" si="298"/>
        <v>9.9999999999997868E-3</v>
      </c>
      <c r="K2142" s="80">
        <v>1</v>
      </c>
      <c r="L2142" s="74"/>
      <c r="M2142" s="58" t="str">
        <f t="shared" si="299"/>
        <v>Kraton Performance Polymers</v>
      </c>
    </row>
    <row r="2143" spans="1:13" s="1" customFormat="1" ht="15" customHeight="1">
      <c r="A2143" s="137">
        <v>39461</v>
      </c>
      <c r="B2143" s="73" t="s">
        <v>2159</v>
      </c>
      <c r="C2143" s="160" t="s">
        <v>2160</v>
      </c>
      <c r="D2143" s="73" t="s">
        <v>3859</v>
      </c>
      <c r="E2143" s="78">
        <v>10</v>
      </c>
      <c r="F2143" s="77">
        <v>10</v>
      </c>
      <c r="G2143" s="77">
        <v>10</v>
      </c>
      <c r="H2143" s="91">
        <f t="shared" ref="H2143:H2189" si="300">(G2143-E2143)/E2143</f>
        <v>0</v>
      </c>
      <c r="I2143" s="77">
        <f t="shared" ref="I2143:I2189" si="301">(F2143-E2143)</f>
        <v>0</v>
      </c>
      <c r="J2143" s="77">
        <f t="shared" ref="J2143:J2189" si="302">G2143-E2143</f>
        <v>0</v>
      </c>
      <c r="K2143" s="80">
        <v>1</v>
      </c>
      <c r="L2143" s="74"/>
      <c r="M2143" s="58" t="str">
        <f t="shared" si="299"/>
        <v>Polaris Acquisition</v>
      </c>
    </row>
    <row r="2144" spans="1:13" s="1" customFormat="1" ht="15" customHeight="1">
      <c r="A2144" s="137">
        <v>39463</v>
      </c>
      <c r="B2144" s="73" t="s">
        <v>2161</v>
      </c>
      <c r="C2144" s="160" t="s">
        <v>2162</v>
      </c>
      <c r="D2144" s="73" t="s">
        <v>2163</v>
      </c>
      <c r="E2144" s="78">
        <v>10</v>
      </c>
      <c r="F2144" s="77">
        <v>10</v>
      </c>
      <c r="G2144" s="77">
        <v>10</v>
      </c>
      <c r="H2144" s="91">
        <f t="shared" si="300"/>
        <v>0</v>
      </c>
      <c r="I2144" s="77">
        <f t="shared" si="301"/>
        <v>0</v>
      </c>
      <c r="J2144" s="77">
        <f t="shared" si="302"/>
        <v>0</v>
      </c>
      <c r="K2144" s="80">
        <v>1</v>
      </c>
      <c r="L2144" s="74"/>
      <c r="M2144" s="58" t="str">
        <f t="shared" si="299"/>
        <v>Asia Special Situation Acquisition</v>
      </c>
    </row>
    <row r="2145" spans="1:13" s="1" customFormat="1" ht="15" customHeight="1">
      <c r="A2145" s="137">
        <v>39464</v>
      </c>
      <c r="B2145" s="73" t="s">
        <v>4980</v>
      </c>
      <c r="C2145" s="160" t="s">
        <v>4981</v>
      </c>
      <c r="D2145" s="73" t="s">
        <v>4982</v>
      </c>
      <c r="E2145" s="78">
        <v>20</v>
      </c>
      <c r="F2145" s="77">
        <v>20.5</v>
      </c>
      <c r="G2145" s="77">
        <v>20</v>
      </c>
      <c r="H2145" s="91">
        <f t="shared" si="300"/>
        <v>0</v>
      </c>
      <c r="I2145" s="77">
        <f t="shared" si="301"/>
        <v>0.5</v>
      </c>
      <c r="J2145" s="77">
        <f t="shared" si="302"/>
        <v>0</v>
      </c>
      <c r="K2145" s="80">
        <v>2</v>
      </c>
      <c r="L2145" s="74"/>
      <c r="M2145" s="58" t="str">
        <f t="shared" si="299"/>
        <v>Williams Pipeline Partners L.P.</v>
      </c>
    </row>
    <row r="2146" spans="1:13" s="1" customFormat="1" ht="15" customHeight="1">
      <c r="A2146" s="137">
        <v>39464</v>
      </c>
      <c r="B2146" s="73" t="s">
        <v>4983</v>
      </c>
      <c r="C2146" s="160" t="s">
        <v>4984</v>
      </c>
      <c r="D2146" s="73" t="s">
        <v>4335</v>
      </c>
      <c r="E2146" s="78">
        <v>10</v>
      </c>
      <c r="F2146" s="77">
        <v>10</v>
      </c>
      <c r="G2146" s="77">
        <v>9.98</v>
      </c>
      <c r="H2146" s="91">
        <f t="shared" si="300"/>
        <v>-1.9999999999999575E-3</v>
      </c>
      <c r="I2146" s="77">
        <f t="shared" si="301"/>
        <v>0</v>
      </c>
      <c r="J2146" s="77">
        <f t="shared" si="302"/>
        <v>-1.9999999999999574E-2</v>
      </c>
      <c r="K2146" s="80">
        <v>1</v>
      </c>
      <c r="L2146" s="74"/>
      <c r="M2146" s="58" t="str">
        <f t="shared" si="299"/>
        <v>Sapphire Industrials</v>
      </c>
    </row>
    <row r="2147" spans="1:13" s="1" customFormat="1" ht="15" customHeight="1">
      <c r="A2147" s="137">
        <v>39464</v>
      </c>
      <c r="B2147" s="73" t="s">
        <v>4985</v>
      </c>
      <c r="C2147" s="160" t="s">
        <v>4986</v>
      </c>
      <c r="D2147" s="73" t="s">
        <v>2841</v>
      </c>
      <c r="E2147" s="78">
        <v>10</v>
      </c>
      <c r="F2147" s="77">
        <v>10</v>
      </c>
      <c r="G2147" s="77">
        <v>10</v>
      </c>
      <c r="H2147" s="91">
        <f t="shared" si="300"/>
        <v>0</v>
      </c>
      <c r="I2147" s="77">
        <f t="shared" si="301"/>
        <v>0</v>
      </c>
      <c r="J2147" s="77">
        <f t="shared" si="302"/>
        <v>0</v>
      </c>
      <c r="K2147" s="80">
        <v>1</v>
      </c>
      <c r="L2147" s="74"/>
      <c r="M2147" s="58" t="str">
        <f t="shared" si="299"/>
        <v>Sports Properties Acquisition</v>
      </c>
    </row>
    <row r="2148" spans="1:13" s="1" customFormat="1" ht="15" customHeight="1">
      <c r="A2148" s="137">
        <v>39470</v>
      </c>
      <c r="B2148" s="73" t="s">
        <v>4987</v>
      </c>
      <c r="C2148" s="160" t="s">
        <v>4988</v>
      </c>
      <c r="D2148" s="73" t="s">
        <v>2129</v>
      </c>
      <c r="E2148" s="78">
        <v>10</v>
      </c>
      <c r="F2148" s="77">
        <v>10</v>
      </c>
      <c r="G2148" s="77">
        <v>10.039999999999999</v>
      </c>
      <c r="H2148" s="91">
        <f t="shared" si="300"/>
        <v>3.9999999999999151E-3</v>
      </c>
      <c r="I2148" s="77">
        <f t="shared" si="301"/>
        <v>0</v>
      </c>
      <c r="J2148" s="77">
        <f t="shared" si="302"/>
        <v>3.9999999999999147E-2</v>
      </c>
      <c r="K2148" s="80">
        <v>1</v>
      </c>
      <c r="L2148" s="74"/>
      <c r="M2148" s="58" t="str">
        <f t="shared" si="299"/>
        <v>Trian Acquisition I</v>
      </c>
    </row>
    <row r="2149" spans="1:13" s="1" customFormat="1" ht="15" customHeight="1">
      <c r="A2149" s="137">
        <v>39471</v>
      </c>
      <c r="B2149" s="73" t="s">
        <v>4989</v>
      </c>
      <c r="C2149" s="160" t="s">
        <v>4990</v>
      </c>
      <c r="D2149" s="73" t="s">
        <v>4991</v>
      </c>
      <c r="E2149" s="78">
        <v>17.5</v>
      </c>
      <c r="F2149" s="77">
        <v>21</v>
      </c>
      <c r="G2149" s="77">
        <v>23.75</v>
      </c>
      <c r="H2149" s="91">
        <f t="shared" si="300"/>
        <v>0.35714285714285715</v>
      </c>
      <c r="I2149" s="77">
        <f t="shared" si="301"/>
        <v>3.5</v>
      </c>
      <c r="J2149" s="77">
        <f t="shared" si="302"/>
        <v>6.25</v>
      </c>
      <c r="K2149" s="80">
        <v>3</v>
      </c>
      <c r="L2149" s="74"/>
      <c r="M2149" s="58" t="str">
        <f t="shared" si="299"/>
        <v>RiskMetrics Group</v>
      </c>
    </row>
    <row r="2150" spans="1:13" s="1" customFormat="1" ht="15" customHeight="1">
      <c r="A2150" s="137">
        <v>39471</v>
      </c>
      <c r="B2150" s="73" t="s">
        <v>4992</v>
      </c>
      <c r="C2150" s="160" t="s">
        <v>1715</v>
      </c>
      <c r="D2150" s="73" t="s">
        <v>1716</v>
      </c>
      <c r="E2150" s="78">
        <v>16</v>
      </c>
      <c r="F2150" s="77">
        <v>20.149999999999999</v>
      </c>
      <c r="G2150" s="77">
        <v>20.48</v>
      </c>
      <c r="H2150" s="91">
        <f t="shared" si="300"/>
        <v>0.28000000000000003</v>
      </c>
      <c r="I2150" s="77">
        <f t="shared" si="301"/>
        <v>4.1499999999999986</v>
      </c>
      <c r="J2150" s="77">
        <f t="shared" si="302"/>
        <v>4.4800000000000004</v>
      </c>
      <c r="K2150" s="80">
        <v>2</v>
      </c>
      <c r="L2150" s="74"/>
      <c r="M2150" s="58" t="str">
        <f t="shared" si="299"/>
        <v>IPC The Hospitalist Company</v>
      </c>
    </row>
    <row r="2151" spans="1:13" s="1" customFormat="1" ht="15" customHeight="1">
      <c r="A2151" s="137">
        <v>39472</v>
      </c>
      <c r="B2151" s="73" t="s">
        <v>1717</v>
      </c>
      <c r="C2151" s="160" t="s">
        <v>4831</v>
      </c>
      <c r="D2151" s="73" t="s">
        <v>4832</v>
      </c>
      <c r="E2151" s="78">
        <v>10</v>
      </c>
      <c r="F2151" s="77">
        <v>10</v>
      </c>
      <c r="G2151" s="77">
        <v>9.9499999999999993</v>
      </c>
      <c r="H2151" s="91">
        <f t="shared" si="300"/>
        <v>-5.0000000000000712E-3</v>
      </c>
      <c r="I2151" s="77">
        <f t="shared" si="301"/>
        <v>0</v>
      </c>
      <c r="J2151" s="77">
        <f t="shared" si="302"/>
        <v>-5.0000000000000711E-2</v>
      </c>
      <c r="K2151" s="80">
        <v>1</v>
      </c>
      <c r="L2151" s="74"/>
      <c r="M2151" s="58" t="str">
        <f t="shared" si="299"/>
        <v>Atlas AcquisitionHoldings</v>
      </c>
    </row>
    <row r="2152" spans="1:13" s="1" customFormat="1" ht="15" customHeight="1">
      <c r="A2152" s="137">
        <v>39475</v>
      </c>
      <c r="B2152" s="73" t="s">
        <v>4836</v>
      </c>
      <c r="C2152" s="160" t="s">
        <v>4837</v>
      </c>
      <c r="D2152" s="73" t="s">
        <v>4838</v>
      </c>
      <c r="E2152" s="78">
        <v>9.5</v>
      </c>
      <c r="F2152" s="77">
        <v>9.5</v>
      </c>
      <c r="G2152" s="77">
        <v>8.75</v>
      </c>
      <c r="H2152" s="91">
        <f t="shared" si="300"/>
        <v>-7.8947368421052627E-2</v>
      </c>
      <c r="I2152" s="77">
        <f t="shared" si="301"/>
        <v>0</v>
      </c>
      <c r="J2152" s="77">
        <f t="shared" si="302"/>
        <v>-0.75</v>
      </c>
      <c r="K2152" s="80">
        <v>2</v>
      </c>
      <c r="L2152" s="74" t="s">
        <v>3006</v>
      </c>
      <c r="M2152" s="58" t="str">
        <f t="shared" si="299"/>
        <v>ATA</v>
      </c>
    </row>
    <row r="2153" spans="1:13" s="1" customFormat="1" ht="15" customHeight="1">
      <c r="A2153" s="137">
        <v>39475</v>
      </c>
      <c r="B2153" s="73" t="s">
        <v>4833</v>
      </c>
      <c r="C2153" s="160" t="s">
        <v>4834</v>
      </c>
      <c r="D2153" s="73" t="s">
        <v>4835</v>
      </c>
      <c r="E2153" s="78">
        <v>12</v>
      </c>
      <c r="F2153" s="77">
        <v>12</v>
      </c>
      <c r="G2153" s="77">
        <v>12</v>
      </c>
      <c r="H2153" s="91">
        <f t="shared" si="300"/>
        <v>0</v>
      </c>
      <c r="I2153" s="77">
        <f t="shared" si="301"/>
        <v>0</v>
      </c>
      <c r="J2153" s="77">
        <f t="shared" si="302"/>
        <v>0</v>
      </c>
      <c r="K2153" s="80">
        <v>1</v>
      </c>
      <c r="L2153" s="74"/>
      <c r="M2153" s="58" t="str">
        <f t="shared" si="299"/>
        <v>Cascal B.V.</v>
      </c>
    </row>
    <row r="2154" spans="1:13" s="1" customFormat="1" ht="15" customHeight="1">
      <c r="A2154" s="137">
        <v>39477</v>
      </c>
      <c r="B2154" s="73" t="s">
        <v>4839</v>
      </c>
      <c r="C2154" s="160" t="s">
        <v>4840</v>
      </c>
      <c r="D2154" s="73" t="s">
        <v>4204</v>
      </c>
      <c r="E2154" s="78">
        <v>10</v>
      </c>
      <c r="F2154" s="77">
        <v>9.75</v>
      </c>
      <c r="G2154" s="77">
        <v>9.82</v>
      </c>
      <c r="H2154" s="91">
        <f t="shared" si="300"/>
        <v>-1.7999999999999971E-2</v>
      </c>
      <c r="I2154" s="77">
        <f t="shared" si="301"/>
        <v>-0.25</v>
      </c>
      <c r="J2154" s="77">
        <f t="shared" si="302"/>
        <v>-0.17999999999999972</v>
      </c>
      <c r="K2154" s="80">
        <v>1</v>
      </c>
      <c r="L2154" s="74"/>
      <c r="M2154" s="58" t="str">
        <f t="shared" si="299"/>
        <v>Overture Acquisition</v>
      </c>
    </row>
    <row r="2155" spans="1:13" s="1" customFormat="1" ht="15" customHeight="1">
      <c r="A2155" s="137">
        <v>39485</v>
      </c>
      <c r="B2155" s="73" t="s">
        <v>4841</v>
      </c>
      <c r="C2155" s="160" t="s">
        <v>4842</v>
      </c>
      <c r="D2155" s="73" t="s">
        <v>2576</v>
      </c>
      <c r="E2155" s="78">
        <v>8</v>
      </c>
      <c r="F2155" s="77">
        <v>8</v>
      </c>
      <c r="G2155" s="77">
        <v>8.25</v>
      </c>
      <c r="H2155" s="91">
        <f t="shared" si="300"/>
        <v>3.125E-2</v>
      </c>
      <c r="I2155" s="77">
        <f t="shared" si="301"/>
        <v>0</v>
      </c>
      <c r="J2155" s="77">
        <f t="shared" si="302"/>
        <v>0.25</v>
      </c>
      <c r="K2155" s="80">
        <v>1</v>
      </c>
      <c r="L2155" s="74"/>
      <c r="M2155" s="58" t="str">
        <f t="shared" si="299"/>
        <v>BBV Vietnam S.E.A. Acuisition</v>
      </c>
    </row>
    <row r="2156" spans="1:13" s="1" customFormat="1" ht="15" customHeight="1">
      <c r="A2156" s="137">
        <v>39492</v>
      </c>
      <c r="B2156" s="73" t="s">
        <v>2581</v>
      </c>
      <c r="C2156" s="160" t="s">
        <v>2582</v>
      </c>
      <c r="D2156" s="73" t="s">
        <v>2473</v>
      </c>
      <c r="E2156" s="78">
        <v>9</v>
      </c>
      <c r="F2156" s="77">
        <v>9</v>
      </c>
      <c r="G2156" s="77">
        <v>8.7799999999999994</v>
      </c>
      <c r="H2156" s="91">
        <f t="shared" si="300"/>
        <v>-2.4444444444444515E-2</v>
      </c>
      <c r="I2156" s="77">
        <f t="shared" si="301"/>
        <v>0</v>
      </c>
      <c r="J2156" s="77">
        <f t="shared" si="302"/>
        <v>-0.22000000000000064</v>
      </c>
      <c r="K2156" s="80">
        <v>2</v>
      </c>
      <c r="L2156" s="74" t="s">
        <v>3006</v>
      </c>
      <c r="M2156" s="58" t="str">
        <f t="shared" si="299"/>
        <v>ArcSight</v>
      </c>
    </row>
    <row r="2157" spans="1:13" s="1" customFormat="1" ht="15" customHeight="1">
      <c r="A2157" s="137">
        <v>39492</v>
      </c>
      <c r="B2157" s="73" t="s">
        <v>2577</v>
      </c>
      <c r="C2157" s="160" t="s">
        <v>2578</v>
      </c>
      <c r="D2157" s="73" t="s">
        <v>1532</v>
      </c>
      <c r="E2157" s="78">
        <v>10</v>
      </c>
      <c r="F2157" s="77">
        <v>10</v>
      </c>
      <c r="G2157" s="77">
        <v>9.18</v>
      </c>
      <c r="H2157" s="91">
        <f t="shared" si="300"/>
        <v>-8.2000000000000031E-2</v>
      </c>
      <c r="I2157" s="77">
        <f t="shared" si="301"/>
        <v>0</v>
      </c>
      <c r="J2157" s="77">
        <f t="shared" si="302"/>
        <v>-0.82000000000000028</v>
      </c>
      <c r="K2157" s="80">
        <v>1</v>
      </c>
      <c r="L2157" s="74"/>
      <c r="M2157" s="58" t="str">
        <f t="shared" si="299"/>
        <v>MAKO Surgical</v>
      </c>
    </row>
    <row r="2158" spans="1:13" s="1" customFormat="1" ht="15" customHeight="1">
      <c r="A2158" s="137">
        <v>39492</v>
      </c>
      <c r="B2158" s="73" t="s">
        <v>2579</v>
      </c>
      <c r="C2158" s="160" t="s">
        <v>2580</v>
      </c>
      <c r="D2158" s="73" t="s">
        <v>2841</v>
      </c>
      <c r="E2158" s="78">
        <v>10</v>
      </c>
      <c r="F2158" s="77">
        <v>9.75</v>
      </c>
      <c r="G2158" s="77">
        <v>9.6999999999999993</v>
      </c>
      <c r="H2158" s="91">
        <f t="shared" si="300"/>
        <v>-3.0000000000000072E-2</v>
      </c>
      <c r="I2158" s="77">
        <f t="shared" si="301"/>
        <v>-0.25</v>
      </c>
      <c r="J2158" s="77">
        <f t="shared" si="302"/>
        <v>-0.30000000000000071</v>
      </c>
      <c r="K2158" s="80">
        <v>1</v>
      </c>
      <c r="L2158" s="74"/>
      <c r="M2158" s="58" t="str">
        <f t="shared" si="299"/>
        <v>GHL Acquisition</v>
      </c>
    </row>
    <row r="2159" spans="1:13" s="1" customFormat="1" ht="15" customHeight="1">
      <c r="A2159" s="137">
        <v>39497</v>
      </c>
      <c r="B2159" s="73" t="s">
        <v>2583</v>
      </c>
      <c r="C2159" s="160" t="s">
        <v>2584</v>
      </c>
      <c r="D2159" s="73" t="s">
        <v>2585</v>
      </c>
      <c r="E2159" s="78">
        <v>5.25</v>
      </c>
      <c r="F2159" s="77">
        <v>5.25</v>
      </c>
      <c r="G2159" s="77">
        <v>5</v>
      </c>
      <c r="H2159" s="91">
        <f t="shared" si="300"/>
        <v>-4.7619047619047616E-2</v>
      </c>
      <c r="I2159" s="77">
        <f t="shared" si="301"/>
        <v>0</v>
      </c>
      <c r="J2159" s="77">
        <f t="shared" si="302"/>
        <v>-0.25</v>
      </c>
      <c r="K2159" s="80">
        <v>1</v>
      </c>
      <c r="L2159" s="74"/>
      <c r="M2159" s="58" t="str">
        <f t="shared" si="299"/>
        <v>BioHeart</v>
      </c>
    </row>
    <row r="2160" spans="1:13" s="1" customFormat="1" ht="15" customHeight="1">
      <c r="A2160" s="137">
        <v>39504</v>
      </c>
      <c r="B2160" s="73" t="s">
        <v>2586</v>
      </c>
      <c r="C2160" s="160" t="s">
        <v>2587</v>
      </c>
      <c r="D2160" s="73" t="s">
        <v>4335</v>
      </c>
      <c r="E2160" s="78">
        <v>10</v>
      </c>
      <c r="F2160" s="77">
        <v>10</v>
      </c>
      <c r="G2160" s="77">
        <v>9.8000000000000007</v>
      </c>
      <c r="H2160" s="91">
        <f t="shared" si="300"/>
        <v>-1.9999999999999928E-2</v>
      </c>
      <c r="I2160" s="77">
        <f t="shared" si="301"/>
        <v>0</v>
      </c>
      <c r="J2160" s="77">
        <f t="shared" si="302"/>
        <v>-0.19999999999999929</v>
      </c>
      <c r="K2160" s="80">
        <v>1</v>
      </c>
      <c r="L2160" s="74"/>
      <c r="M2160" s="58" t="str">
        <f t="shared" si="299"/>
        <v>BPW Acquisition</v>
      </c>
    </row>
    <row r="2161" spans="1:13" s="1" customFormat="1" ht="15" customHeight="1">
      <c r="A2161" s="137">
        <v>39505</v>
      </c>
      <c r="B2161" s="73" t="s">
        <v>2588</v>
      </c>
      <c r="C2161" s="160" t="s">
        <v>2589</v>
      </c>
      <c r="D2161" s="73" t="s">
        <v>4937</v>
      </c>
      <c r="E2161" s="78">
        <v>8</v>
      </c>
      <c r="F2161" s="77">
        <v>8.1</v>
      </c>
      <c r="G2161" s="77">
        <v>8.15</v>
      </c>
      <c r="H2161" s="91">
        <f t="shared" si="300"/>
        <v>1.8750000000000044E-2</v>
      </c>
      <c r="I2161" s="77">
        <f t="shared" si="301"/>
        <v>9.9999999999999645E-2</v>
      </c>
      <c r="J2161" s="77">
        <f t="shared" si="302"/>
        <v>0.15000000000000036</v>
      </c>
      <c r="K2161" s="80">
        <v>1</v>
      </c>
      <c r="L2161" s="74"/>
      <c r="M2161" s="58" t="str">
        <f t="shared" si="299"/>
        <v>Spring Creek Acquisition</v>
      </c>
    </row>
    <row r="2162" spans="1:13" s="1" customFormat="1" ht="15" customHeight="1">
      <c r="A2162" s="137">
        <v>39517</v>
      </c>
      <c r="B2162" s="73" t="s">
        <v>2590</v>
      </c>
      <c r="C2162" s="160" t="s">
        <v>2591</v>
      </c>
      <c r="D2162" s="73" t="s">
        <v>2592</v>
      </c>
      <c r="E2162" s="78">
        <v>8</v>
      </c>
      <c r="F2162" s="77">
        <v>8.15</v>
      </c>
      <c r="G2162" s="77">
        <v>8.1300000000000008</v>
      </c>
      <c r="H2162" s="91">
        <f t="shared" si="300"/>
        <v>1.6250000000000098E-2</v>
      </c>
      <c r="I2162" s="77">
        <f t="shared" si="301"/>
        <v>0.15000000000000036</v>
      </c>
      <c r="J2162" s="77">
        <f t="shared" si="302"/>
        <v>0.13000000000000078</v>
      </c>
      <c r="K2162" s="80">
        <v>1</v>
      </c>
      <c r="L2162" s="74"/>
      <c r="M2162" s="58" t="str">
        <f t="shared" si="299"/>
        <v>Hambrecht Asia Acquisition</v>
      </c>
    </row>
    <row r="2163" spans="1:13" s="1" customFormat="1" ht="15" customHeight="1">
      <c r="A2163" s="137">
        <v>39518</v>
      </c>
      <c r="B2163" s="73" t="s">
        <v>2593</v>
      </c>
      <c r="C2163" s="160" t="s">
        <v>2594</v>
      </c>
      <c r="D2163" s="73" t="s">
        <v>4855</v>
      </c>
      <c r="E2163" s="78">
        <v>11.5</v>
      </c>
      <c r="F2163" s="77">
        <v>14</v>
      </c>
      <c r="G2163" s="77">
        <v>14.19</v>
      </c>
      <c r="H2163" s="91">
        <f t="shared" si="300"/>
        <v>0.23391304347826083</v>
      </c>
      <c r="I2163" s="77">
        <f t="shared" si="301"/>
        <v>2.5</v>
      </c>
      <c r="J2163" s="77">
        <f t="shared" si="302"/>
        <v>2.6899999999999995</v>
      </c>
      <c r="K2163" s="80">
        <v>2</v>
      </c>
      <c r="L2163" s="74"/>
      <c r="M2163" s="58" t="str">
        <f t="shared" si="299"/>
        <v>Heritage-Crystal Clean</v>
      </c>
    </row>
    <row r="2164" spans="1:13" s="1" customFormat="1" ht="15" customHeight="1">
      <c r="A2164" s="137">
        <v>39525</v>
      </c>
      <c r="B2164" s="73" t="s">
        <v>2595</v>
      </c>
      <c r="C2164" s="160" t="s">
        <v>2596</v>
      </c>
      <c r="D2164" s="73" t="s">
        <v>4335</v>
      </c>
      <c r="E2164" s="78">
        <v>18</v>
      </c>
      <c r="F2164" s="77">
        <v>18</v>
      </c>
      <c r="G2164" s="77">
        <v>17.7</v>
      </c>
      <c r="H2164" s="91">
        <f t="shared" si="300"/>
        <v>-1.6666666666666705E-2</v>
      </c>
      <c r="I2164" s="77">
        <f t="shared" si="301"/>
        <v>0</v>
      </c>
      <c r="J2164" s="77">
        <f t="shared" si="302"/>
        <v>-0.30000000000000071</v>
      </c>
      <c r="K2164" s="80">
        <v>1</v>
      </c>
      <c r="L2164" s="74"/>
      <c r="M2164" s="58" t="str">
        <f t="shared" si="299"/>
        <v>CardioNet</v>
      </c>
    </row>
    <row r="2165" spans="1:13" s="1" customFormat="1" ht="15" customHeight="1">
      <c r="A2165" s="137">
        <v>39525</v>
      </c>
      <c r="B2165" s="73" t="s">
        <v>2597</v>
      </c>
      <c r="C2165" s="160" t="s">
        <v>3535</v>
      </c>
      <c r="D2165" s="73" t="s">
        <v>3536</v>
      </c>
      <c r="E2165" s="78">
        <v>44</v>
      </c>
      <c r="F2165" s="77">
        <v>59.5</v>
      </c>
      <c r="G2165" s="77">
        <v>56.5</v>
      </c>
      <c r="H2165" s="91">
        <f t="shared" si="300"/>
        <v>0.28409090909090912</v>
      </c>
      <c r="I2165" s="77">
        <f t="shared" si="301"/>
        <v>15.5</v>
      </c>
      <c r="J2165" s="77">
        <f t="shared" si="302"/>
        <v>12.5</v>
      </c>
      <c r="K2165" s="80">
        <v>4</v>
      </c>
      <c r="L2165" s="74"/>
      <c r="M2165" s="58" t="str">
        <f t="shared" si="299"/>
        <v>Visa</v>
      </c>
    </row>
    <row r="2166" spans="1:13" s="1" customFormat="1" ht="15" customHeight="1">
      <c r="A2166" s="137">
        <v>39525</v>
      </c>
      <c r="B2166" s="73" t="s">
        <v>3537</v>
      </c>
      <c r="C2166" s="160" t="s">
        <v>3538</v>
      </c>
      <c r="D2166" s="73" t="s">
        <v>3539</v>
      </c>
      <c r="E2166" s="78">
        <v>5.0999999999999996</v>
      </c>
      <c r="F2166" s="77">
        <v>5.25</v>
      </c>
      <c r="G2166" s="77">
        <v>5.25</v>
      </c>
      <c r="H2166" s="91">
        <f t="shared" si="300"/>
        <v>2.9411764705882425E-2</v>
      </c>
      <c r="I2166" s="77">
        <f t="shared" si="301"/>
        <v>0.15000000000000036</v>
      </c>
      <c r="J2166" s="77">
        <f t="shared" si="302"/>
        <v>0.15000000000000036</v>
      </c>
      <c r="K2166" s="80">
        <v>1</v>
      </c>
      <c r="L2166" s="74"/>
      <c r="M2166" s="58" t="str">
        <f t="shared" si="299"/>
        <v>Healthy Fast Food</v>
      </c>
    </row>
    <row r="2167" spans="1:13" s="1" customFormat="1" ht="15" customHeight="1">
      <c r="A2167" s="137">
        <v>39559</v>
      </c>
      <c r="B2167" s="73" t="s">
        <v>3540</v>
      </c>
      <c r="C2167" s="160" t="s">
        <v>3541</v>
      </c>
      <c r="D2167" s="73" t="s">
        <v>3542</v>
      </c>
      <c r="E2167" s="78">
        <v>32</v>
      </c>
      <c r="F2167" s="77">
        <v>46.25</v>
      </c>
      <c r="G2167" s="77">
        <v>50.4</v>
      </c>
      <c r="H2167" s="91">
        <f t="shared" si="300"/>
        <v>0.57499999999999996</v>
      </c>
      <c r="I2167" s="77">
        <f t="shared" si="301"/>
        <v>14.25</v>
      </c>
      <c r="J2167" s="77">
        <f t="shared" si="302"/>
        <v>18.399999999999999</v>
      </c>
      <c r="K2167" s="80">
        <v>4</v>
      </c>
      <c r="L2167" s="74"/>
      <c r="M2167" s="58" t="str">
        <f t="shared" si="299"/>
        <v>Intrepid Potash</v>
      </c>
    </row>
    <row r="2168" spans="1:13" s="1" customFormat="1" ht="15" customHeight="1">
      <c r="A2168" s="137">
        <v>39560</v>
      </c>
      <c r="B2168" s="73" t="s">
        <v>3543</v>
      </c>
      <c r="C2168" s="160" t="s">
        <v>3544</v>
      </c>
      <c r="D2168" s="73" t="s">
        <v>3545</v>
      </c>
      <c r="E2168" s="78">
        <v>21.5</v>
      </c>
      <c r="F2168" s="77">
        <v>20.6</v>
      </c>
      <c r="G2168" s="77">
        <v>20.6</v>
      </c>
      <c r="H2168" s="91">
        <f t="shared" si="300"/>
        <v>-4.1860465116279007E-2</v>
      </c>
      <c r="I2168" s="77">
        <f t="shared" si="301"/>
        <v>-0.89999999999999858</v>
      </c>
      <c r="J2168" s="77">
        <f t="shared" si="302"/>
        <v>-0.89999999999999858</v>
      </c>
      <c r="K2168" s="80">
        <v>1</v>
      </c>
      <c r="L2168" s="74"/>
      <c r="M2168" s="58" t="str">
        <f t="shared" si="299"/>
        <v>American Water Works</v>
      </c>
    </row>
    <row r="2169" spans="1:13" s="1" customFormat="1" ht="15" customHeight="1">
      <c r="A2169" s="137">
        <v>39562</v>
      </c>
      <c r="B2169" s="73" t="s">
        <v>4856</v>
      </c>
      <c r="C2169" s="160" t="s">
        <v>4857</v>
      </c>
      <c r="D2169" s="73" t="s">
        <v>4858</v>
      </c>
      <c r="E2169" s="78">
        <v>24</v>
      </c>
      <c r="F2169" s="77">
        <v>24</v>
      </c>
      <c r="G2169" s="77">
        <v>24.68</v>
      </c>
      <c r="H2169" s="91">
        <f t="shared" si="300"/>
        <v>2.8333333333333321E-2</v>
      </c>
      <c r="I2169" s="77">
        <f t="shared" si="301"/>
        <v>0</v>
      </c>
      <c r="J2169" s="77">
        <f t="shared" si="302"/>
        <v>0.67999999999999972</v>
      </c>
      <c r="K2169" s="80">
        <v>1</v>
      </c>
      <c r="L2169" s="74"/>
      <c r="M2169" s="58" t="str">
        <f t="shared" si="299"/>
        <v>Hatteras Financial</v>
      </c>
    </row>
    <row r="2170" spans="1:13" s="1" customFormat="1" ht="15" customHeight="1">
      <c r="A2170" s="137">
        <v>39562</v>
      </c>
      <c r="B2170" s="73" t="s">
        <v>4859</v>
      </c>
      <c r="C2170" s="160" t="s">
        <v>4860</v>
      </c>
      <c r="D2170" s="73" t="s">
        <v>4861</v>
      </c>
      <c r="E2170" s="78">
        <v>20</v>
      </c>
      <c r="F2170" s="77">
        <v>20</v>
      </c>
      <c r="G2170" s="77">
        <v>20.85</v>
      </c>
      <c r="H2170" s="91">
        <f t="shared" si="300"/>
        <v>4.2500000000000072E-2</v>
      </c>
      <c r="I2170" s="77">
        <f t="shared" si="301"/>
        <v>0</v>
      </c>
      <c r="J2170" s="77">
        <f t="shared" si="302"/>
        <v>0.85000000000000142</v>
      </c>
      <c r="K2170" s="80">
        <v>1</v>
      </c>
      <c r="L2170" s="74"/>
      <c r="M2170" s="58" t="str">
        <f t="shared" si="299"/>
        <v>Whiting USA Trust I</v>
      </c>
    </row>
    <row r="2171" spans="1:13" s="1" customFormat="1" ht="15" customHeight="1">
      <c r="A2171" s="137">
        <v>39568</v>
      </c>
      <c r="B2171" s="73" t="s">
        <v>3412</v>
      </c>
      <c r="C2171" s="160" t="s">
        <v>3413</v>
      </c>
      <c r="D2171" s="73" t="s">
        <v>507</v>
      </c>
      <c r="E2171" s="78">
        <v>19</v>
      </c>
      <c r="F2171" s="77">
        <v>19.63</v>
      </c>
      <c r="G2171" s="77">
        <v>19.649999999999999</v>
      </c>
      <c r="H2171" s="91">
        <f t="shared" si="300"/>
        <v>3.42105263157894E-2</v>
      </c>
      <c r="I2171" s="77">
        <f t="shared" si="301"/>
        <v>0.62999999999999901</v>
      </c>
      <c r="J2171" s="77">
        <f t="shared" si="302"/>
        <v>0.64999999999999858</v>
      </c>
      <c r="K2171" s="80">
        <v>2</v>
      </c>
      <c r="L2171" s="74"/>
      <c r="M2171" s="58" t="str">
        <f t="shared" si="299"/>
        <v>Pioneer Southwest Energy Partners L.P.</v>
      </c>
    </row>
    <row r="2172" spans="1:13" s="1" customFormat="1" ht="15" customHeight="1">
      <c r="A2172" s="137">
        <v>39575</v>
      </c>
      <c r="B2172" s="73" t="s">
        <v>508</v>
      </c>
      <c r="C2172" s="160" t="s">
        <v>509</v>
      </c>
      <c r="D2172" s="73" t="s">
        <v>4838</v>
      </c>
      <c r="E2172" s="78">
        <v>18</v>
      </c>
      <c r="F2172" s="77">
        <v>22.5</v>
      </c>
      <c r="G2172" s="77">
        <v>21</v>
      </c>
      <c r="H2172" s="91">
        <f t="shared" si="300"/>
        <v>0.16666666666666666</v>
      </c>
      <c r="I2172" s="77">
        <f t="shared" si="301"/>
        <v>4.5</v>
      </c>
      <c r="J2172" s="77">
        <f t="shared" si="302"/>
        <v>3</v>
      </c>
      <c r="K2172" s="80">
        <v>3</v>
      </c>
      <c r="L2172" s="74"/>
      <c r="M2172" s="58" t="str">
        <f t="shared" si="299"/>
        <v>Colfax</v>
      </c>
    </row>
    <row r="2173" spans="1:13" s="1" customFormat="1" ht="15" customHeight="1">
      <c r="A2173" s="137">
        <v>39575</v>
      </c>
      <c r="B2173" s="73" t="s">
        <v>510</v>
      </c>
      <c r="C2173" s="160" t="s">
        <v>511</v>
      </c>
      <c r="D2173" s="73" t="s">
        <v>512</v>
      </c>
      <c r="E2173" s="78">
        <v>10</v>
      </c>
      <c r="F2173" s="77">
        <v>9</v>
      </c>
      <c r="G2173" s="77">
        <v>8.8000000000000007</v>
      </c>
      <c r="H2173" s="91">
        <f t="shared" si="300"/>
        <v>-0.11999999999999993</v>
      </c>
      <c r="I2173" s="77">
        <f t="shared" si="301"/>
        <v>-1</v>
      </c>
      <c r="J2173" s="77">
        <f t="shared" si="302"/>
        <v>-1.1999999999999993</v>
      </c>
      <c r="K2173" s="80">
        <v>1</v>
      </c>
      <c r="L2173" s="74"/>
      <c r="M2173" s="58" t="str">
        <f t="shared" si="299"/>
        <v>Real Goods Solar</v>
      </c>
    </row>
    <row r="2174" spans="1:13" s="1" customFormat="1" ht="15" customHeight="1">
      <c r="A2174" s="137">
        <v>39576</v>
      </c>
      <c r="B2174" s="73" t="s">
        <v>513</v>
      </c>
      <c r="C2174" s="160" t="s">
        <v>514</v>
      </c>
      <c r="D2174" s="73" t="s">
        <v>515</v>
      </c>
      <c r="E2174" s="78">
        <v>16.5</v>
      </c>
      <c r="F2174" s="77">
        <v>16.5</v>
      </c>
      <c r="G2174" s="77">
        <v>16.5</v>
      </c>
      <c r="H2174" s="91">
        <f t="shared" si="300"/>
        <v>0</v>
      </c>
      <c r="I2174" s="77">
        <f t="shared" si="301"/>
        <v>0</v>
      </c>
      <c r="J2174" s="77">
        <f t="shared" si="302"/>
        <v>0</v>
      </c>
      <c r="K2174" s="80">
        <v>1</v>
      </c>
      <c r="L2174" s="74"/>
      <c r="M2174" s="58" t="str">
        <f t="shared" si="299"/>
        <v>Western Gas Partners LP</v>
      </c>
    </row>
    <row r="2175" spans="1:13" s="1" customFormat="1" ht="15" customHeight="1">
      <c r="A2175" s="137">
        <v>39582</v>
      </c>
      <c r="B2175" s="165" t="s">
        <v>516</v>
      </c>
      <c r="C2175" s="160" t="s">
        <v>517</v>
      </c>
      <c r="D2175" s="73" t="s">
        <v>3350</v>
      </c>
      <c r="E2175" s="78">
        <v>20</v>
      </c>
      <c r="F2175" s="77">
        <v>19.5</v>
      </c>
      <c r="G2175" s="77">
        <v>19.350000000000001</v>
      </c>
      <c r="H2175" s="91">
        <f t="shared" si="300"/>
        <v>-3.2499999999999932E-2</v>
      </c>
      <c r="I2175" s="77">
        <f t="shared" si="301"/>
        <v>-0.5</v>
      </c>
      <c r="J2175" s="77">
        <f t="shared" si="302"/>
        <v>-0.64999999999999858</v>
      </c>
      <c r="K2175" s="80">
        <v>1</v>
      </c>
      <c r="L2175" s="74"/>
      <c r="M2175" s="58" t="str">
        <f t="shared" si="299"/>
        <v>American Capital Agency</v>
      </c>
    </row>
    <row r="2176" spans="1:13" s="1" customFormat="1" ht="15" customHeight="1">
      <c r="A2176" s="137">
        <v>39582</v>
      </c>
      <c r="B2176" s="73" t="s">
        <v>1667</v>
      </c>
      <c r="C2176" s="160" t="s">
        <v>1668</v>
      </c>
      <c r="D2176" s="73" t="s">
        <v>1565</v>
      </c>
      <c r="E2176" s="78">
        <v>12</v>
      </c>
      <c r="F2176" s="77">
        <v>10</v>
      </c>
      <c r="G2176" s="77">
        <v>10</v>
      </c>
      <c r="H2176" s="91">
        <f t="shared" si="300"/>
        <v>-0.16666666666666666</v>
      </c>
      <c r="I2176" s="77">
        <f t="shared" si="301"/>
        <v>-2</v>
      </c>
      <c r="J2176" s="77">
        <f t="shared" si="302"/>
        <v>-2</v>
      </c>
      <c r="K2176" s="80">
        <v>1</v>
      </c>
      <c r="L2176" s="74"/>
      <c r="M2176" s="58" t="str">
        <f t="shared" si="299"/>
        <v>Verso Paper</v>
      </c>
    </row>
    <row r="2177" spans="1:13" s="1" customFormat="1" ht="15" customHeight="1">
      <c r="A2177" s="137">
        <v>39583</v>
      </c>
      <c r="B2177" s="73" t="s">
        <v>1566</v>
      </c>
      <c r="C2177" s="160" t="s">
        <v>1567</v>
      </c>
      <c r="D2177" s="73" t="s">
        <v>1568</v>
      </c>
      <c r="E2177" s="78">
        <v>8</v>
      </c>
      <c r="F2177" s="77">
        <v>8.0500000000000007</v>
      </c>
      <c r="G2177" s="77">
        <v>8.1999999999999993</v>
      </c>
      <c r="H2177" s="91">
        <f t="shared" si="300"/>
        <v>2.4999999999999911E-2</v>
      </c>
      <c r="I2177" s="77">
        <f t="shared" si="301"/>
        <v>5.0000000000000711E-2</v>
      </c>
      <c r="J2177" s="77">
        <f t="shared" si="302"/>
        <v>0.19999999999999929</v>
      </c>
      <c r="K2177" s="80">
        <v>1</v>
      </c>
      <c r="L2177" s="74"/>
      <c r="M2177" s="58" t="str">
        <f t="shared" si="299"/>
        <v>China Fundamental Acquisition</v>
      </c>
    </row>
    <row r="2178" spans="1:13" s="1" customFormat="1" ht="15" customHeight="1">
      <c r="A2178" s="137">
        <v>39596</v>
      </c>
      <c r="B2178" s="73" t="s">
        <v>1569</v>
      </c>
      <c r="C2178" s="160" t="s">
        <v>1570</v>
      </c>
      <c r="D2178" s="73" t="s">
        <v>1571</v>
      </c>
      <c r="E2178" s="78">
        <v>19</v>
      </c>
      <c r="F2178" s="77">
        <v>19</v>
      </c>
      <c r="G2178" s="77">
        <v>18.899999999999999</v>
      </c>
      <c r="H2178" s="91">
        <f t="shared" si="300"/>
        <v>-5.2631578947369166E-3</v>
      </c>
      <c r="I2178" s="77">
        <f t="shared" si="301"/>
        <v>0</v>
      </c>
      <c r="J2178" s="77">
        <f t="shared" si="302"/>
        <v>-0.10000000000000142</v>
      </c>
      <c r="K2178" s="80">
        <v>1</v>
      </c>
      <c r="L2178" s="74"/>
      <c r="M2178" s="58" t="str">
        <f t="shared" si="299"/>
        <v>Safe Bulkers</v>
      </c>
    </row>
    <row r="2179" spans="1:13" s="1" customFormat="1" ht="15" customHeight="1">
      <c r="A2179" s="137">
        <v>39617</v>
      </c>
      <c r="B2179" s="73" t="s">
        <v>1572</v>
      </c>
      <c r="C2179" s="160" t="s">
        <v>1573</v>
      </c>
      <c r="D2179" s="73" t="s">
        <v>215</v>
      </c>
      <c r="E2179" s="78">
        <v>15</v>
      </c>
      <c r="F2179" s="77">
        <v>14.5</v>
      </c>
      <c r="G2179" s="77">
        <v>13.85</v>
      </c>
      <c r="H2179" s="91">
        <f t="shared" si="300"/>
        <v>-7.6666666666666689E-2</v>
      </c>
      <c r="I2179" s="77">
        <f t="shared" si="301"/>
        <v>-0.5</v>
      </c>
      <c r="J2179" s="77">
        <f t="shared" si="302"/>
        <v>-1.1500000000000004</v>
      </c>
      <c r="K2179" s="80">
        <v>1</v>
      </c>
      <c r="L2179" s="74"/>
      <c r="M2179" s="58" t="str">
        <f t="shared" ref="M2179:M2242" si="303">TRIM(B2179)</f>
        <v>Britannia Bulk Holdings</v>
      </c>
    </row>
    <row r="2180" spans="1:13" s="1" customFormat="1" ht="15" customHeight="1">
      <c r="A2180" s="137">
        <v>39617</v>
      </c>
      <c r="B2180" s="73" t="s">
        <v>1574</v>
      </c>
      <c r="C2180" s="160" t="s">
        <v>1575</v>
      </c>
      <c r="D2180" s="73" t="s">
        <v>1324</v>
      </c>
      <c r="E2180" s="78">
        <v>14</v>
      </c>
      <c r="F2180" s="77">
        <v>13.75</v>
      </c>
      <c r="G2180" s="77">
        <v>13.5</v>
      </c>
      <c r="H2180" s="91">
        <f t="shared" si="300"/>
        <v>-3.5714285714285712E-2</v>
      </c>
      <c r="I2180" s="77">
        <f t="shared" si="301"/>
        <v>-0.25</v>
      </c>
      <c r="J2180" s="77">
        <f t="shared" si="302"/>
        <v>-0.5</v>
      </c>
      <c r="K2180" s="80">
        <v>1</v>
      </c>
      <c r="L2180" s="74"/>
      <c r="M2180" s="58" t="str">
        <f t="shared" si="303"/>
        <v>RHI Entertainment</v>
      </c>
    </row>
    <row r="2181" spans="1:13" s="1" customFormat="1" ht="15" customHeight="1">
      <c r="A2181" s="137">
        <v>39624</v>
      </c>
      <c r="B2181" s="73" t="s">
        <v>1576</v>
      </c>
      <c r="C2181" s="160" t="s">
        <v>1577</v>
      </c>
      <c r="D2181" s="73" t="s">
        <v>2748</v>
      </c>
      <c r="E2181" s="78">
        <v>10</v>
      </c>
      <c r="F2181" s="77">
        <v>10</v>
      </c>
      <c r="G2181" s="77">
        <v>10.5</v>
      </c>
      <c r="H2181" s="91">
        <f t="shared" si="300"/>
        <v>0.05</v>
      </c>
      <c r="I2181" s="77">
        <f t="shared" si="301"/>
        <v>0</v>
      </c>
      <c r="J2181" s="77">
        <f t="shared" si="302"/>
        <v>0.5</v>
      </c>
      <c r="K2181" s="80">
        <v>1</v>
      </c>
      <c r="L2181" s="74"/>
      <c r="M2181" s="58" t="str">
        <f t="shared" si="303"/>
        <v>Navios Maritime Acquisition</v>
      </c>
    </row>
    <row r="2182" spans="1:13" s="1" customFormat="1" ht="15" customHeight="1">
      <c r="A2182" s="137">
        <v>39631</v>
      </c>
      <c r="B2182" s="73" t="s">
        <v>1578</v>
      </c>
      <c r="C2182" s="160" t="s">
        <v>1579</v>
      </c>
      <c r="D2182" s="73" t="s">
        <v>1580</v>
      </c>
      <c r="E2182" s="78">
        <v>8.5</v>
      </c>
      <c r="F2182" s="77">
        <v>11</v>
      </c>
      <c r="G2182" s="77">
        <v>9.83</v>
      </c>
      <c r="H2182" s="91">
        <f t="shared" si="300"/>
        <v>0.15647058823529414</v>
      </c>
      <c r="I2182" s="77">
        <f t="shared" si="301"/>
        <v>2.5</v>
      </c>
      <c r="J2182" s="77">
        <f t="shared" si="302"/>
        <v>1.33</v>
      </c>
      <c r="K2182" s="80">
        <v>3</v>
      </c>
      <c r="L2182" s="74"/>
      <c r="M2182" s="58" t="str">
        <f t="shared" si="303"/>
        <v>Energy Recovery</v>
      </c>
    </row>
    <row r="2183" spans="1:13" s="1" customFormat="1" ht="15" customHeight="1">
      <c r="A2183" s="137">
        <v>39652</v>
      </c>
      <c r="B2183" s="73" t="s">
        <v>1583</v>
      </c>
      <c r="C2183" s="160" t="s">
        <v>1584</v>
      </c>
      <c r="D2183" s="73" t="s">
        <v>4581</v>
      </c>
      <c r="E2183" s="78">
        <v>16.5</v>
      </c>
      <c r="F2183" s="77">
        <v>16.5</v>
      </c>
      <c r="G2183" s="77">
        <v>14.59</v>
      </c>
      <c r="H2183" s="91">
        <f t="shared" si="300"/>
        <v>-0.11575757575757577</v>
      </c>
      <c r="I2183" s="77">
        <f t="shared" si="301"/>
        <v>0</v>
      </c>
      <c r="J2183" s="77">
        <f t="shared" si="302"/>
        <v>-1.9100000000000001</v>
      </c>
      <c r="K2183" s="80">
        <v>2</v>
      </c>
      <c r="L2183" s="74" t="s">
        <v>3006</v>
      </c>
      <c r="M2183" s="58" t="str">
        <f t="shared" si="303"/>
        <v>GT Solar International</v>
      </c>
    </row>
    <row r="2184" spans="1:13" s="1" customFormat="1" ht="15" customHeight="1">
      <c r="A2184" s="137">
        <v>39652</v>
      </c>
      <c r="B2184" s="73" t="s">
        <v>1581</v>
      </c>
      <c r="C2184" s="160" t="s">
        <v>1582</v>
      </c>
      <c r="D2184" s="73" t="s">
        <v>4335</v>
      </c>
      <c r="E2184" s="78">
        <v>10</v>
      </c>
      <c r="F2184" s="77">
        <v>9.75</v>
      </c>
      <c r="G2184" s="77">
        <v>9.66</v>
      </c>
      <c r="H2184" s="91">
        <f t="shared" si="300"/>
        <v>-3.3999999999999989E-2</v>
      </c>
      <c r="I2184" s="77">
        <f t="shared" si="301"/>
        <v>-0.25</v>
      </c>
      <c r="J2184" s="77">
        <f t="shared" si="302"/>
        <v>-0.33999999999999986</v>
      </c>
      <c r="K2184" s="80">
        <v>1</v>
      </c>
      <c r="L2184" s="74"/>
      <c r="M2184" s="58" t="str">
        <f t="shared" si="303"/>
        <v>North Asia Investment</v>
      </c>
    </row>
    <row r="2185" spans="1:13" s="1" customFormat="1" ht="15" customHeight="1">
      <c r="A2185" s="137">
        <v>39658</v>
      </c>
      <c r="B2185" s="73" t="s">
        <v>1585</v>
      </c>
      <c r="C2185" s="160" t="s">
        <v>1586</v>
      </c>
      <c r="D2185" s="73" t="s">
        <v>3350</v>
      </c>
      <c r="E2185" s="78">
        <v>7</v>
      </c>
      <c r="F2185" s="77">
        <v>6.5</v>
      </c>
      <c r="G2185" s="77">
        <v>6.63</v>
      </c>
      <c r="H2185" s="91">
        <f t="shared" si="300"/>
        <v>-5.2857142857142873E-2</v>
      </c>
      <c r="I2185" s="77">
        <f t="shared" si="301"/>
        <v>-0.5</v>
      </c>
      <c r="J2185" s="77">
        <f t="shared" si="302"/>
        <v>-0.37000000000000011</v>
      </c>
      <c r="K2185" s="80">
        <v>1</v>
      </c>
      <c r="L2185" s="74"/>
      <c r="M2185" s="58" t="str">
        <f t="shared" si="303"/>
        <v>China Distance Education Holdings (DL)</v>
      </c>
    </row>
    <row r="2186" spans="1:13" s="1" customFormat="1" ht="15" customHeight="1">
      <c r="A2186" s="137">
        <v>39664</v>
      </c>
      <c r="B2186" s="73" t="s">
        <v>1587</v>
      </c>
      <c r="C2186" s="160" t="s">
        <v>1588</v>
      </c>
      <c r="D2186" s="73" t="s">
        <v>901</v>
      </c>
      <c r="E2186" s="78">
        <v>6.8</v>
      </c>
      <c r="F2186" s="77">
        <v>6.8</v>
      </c>
      <c r="G2186" s="77">
        <v>6.5</v>
      </c>
      <c r="H2186" s="91">
        <f t="shared" si="300"/>
        <v>-4.4117647058823505E-2</v>
      </c>
      <c r="I2186" s="77">
        <f t="shared" si="301"/>
        <v>0</v>
      </c>
      <c r="J2186" s="77">
        <f t="shared" si="302"/>
        <v>-0.29999999999999982</v>
      </c>
      <c r="K2186" s="80">
        <v>1</v>
      </c>
      <c r="L2186" s="74"/>
      <c r="M2186" s="58" t="str">
        <f t="shared" si="303"/>
        <v>China Mass Media International Advertising</v>
      </c>
    </row>
    <row r="2187" spans="1:13" s="1" customFormat="1" ht="15" customHeight="1">
      <c r="A2187" s="137">
        <v>39667</v>
      </c>
      <c r="B2187" s="73" t="s">
        <v>1589</v>
      </c>
      <c r="C2187" s="160" t="s">
        <v>4253</v>
      </c>
      <c r="D2187" s="73" t="s">
        <v>1086</v>
      </c>
      <c r="E2187" s="78">
        <v>12.5</v>
      </c>
      <c r="F2187" s="77">
        <v>10</v>
      </c>
      <c r="G2187" s="77">
        <v>10.01</v>
      </c>
      <c r="H2187" s="91">
        <f t="shared" si="300"/>
        <v>-0.19920000000000002</v>
      </c>
      <c r="I2187" s="77">
        <f t="shared" si="301"/>
        <v>-2.5</v>
      </c>
      <c r="J2187" s="77">
        <f t="shared" si="302"/>
        <v>-2.4900000000000002</v>
      </c>
      <c r="K2187" s="80">
        <v>2</v>
      </c>
      <c r="L2187" s="74" t="s">
        <v>3006</v>
      </c>
      <c r="M2187" s="58" t="str">
        <f t="shared" si="303"/>
        <v>Rackspace Hosting</v>
      </c>
    </row>
    <row r="2188" spans="1:13" s="1" customFormat="1" ht="15" customHeight="1">
      <c r="A2188" s="137">
        <v>39672</v>
      </c>
      <c r="B2188" s="73" t="s">
        <v>1087</v>
      </c>
      <c r="C2188" s="160" t="s">
        <v>1088</v>
      </c>
      <c r="D2188" s="73" t="s">
        <v>4937</v>
      </c>
      <c r="E2188" s="78">
        <v>6</v>
      </c>
      <c r="F2188" s="77">
        <v>6.04</v>
      </c>
      <c r="G2188" s="77">
        <v>6.11</v>
      </c>
      <c r="H2188" s="91">
        <f t="shared" si="300"/>
        <v>1.8333333333333385E-2</v>
      </c>
      <c r="I2188" s="77">
        <f t="shared" si="301"/>
        <v>4.0000000000000036E-2</v>
      </c>
      <c r="J2188" s="77">
        <f t="shared" si="302"/>
        <v>0.11000000000000032</v>
      </c>
      <c r="K2188" s="80">
        <v>1</v>
      </c>
      <c r="L2188" s="74"/>
      <c r="M2188" s="58" t="str">
        <f t="shared" si="303"/>
        <v>CS China Acquisition</v>
      </c>
    </row>
    <row r="2189" spans="1:13" s="1" customFormat="1" ht="15" customHeight="1">
      <c r="A2189" s="137">
        <v>39771</v>
      </c>
      <c r="B2189" s="73" t="s">
        <v>1089</v>
      </c>
      <c r="C2189" s="160" t="s">
        <v>1090</v>
      </c>
      <c r="D2189" s="73" t="s">
        <v>758</v>
      </c>
      <c r="E2189" s="78">
        <v>12</v>
      </c>
      <c r="F2189" s="77">
        <v>10</v>
      </c>
      <c r="G2189" s="77">
        <v>11.85</v>
      </c>
      <c r="H2189" s="91">
        <f t="shared" si="300"/>
        <v>-1.250000000000003E-2</v>
      </c>
      <c r="I2189" s="77">
        <f t="shared" si="301"/>
        <v>-2</v>
      </c>
      <c r="J2189" s="77">
        <f t="shared" si="302"/>
        <v>-0.15000000000000036</v>
      </c>
      <c r="K2189" s="80">
        <v>1</v>
      </c>
      <c r="L2189" s="74"/>
      <c r="M2189" s="58" t="str">
        <f t="shared" si="303"/>
        <v>Grand Canyon Education</v>
      </c>
    </row>
    <row r="2190" spans="1:13" s="1" customFormat="1" ht="15" customHeight="1">
      <c r="A2190" s="137">
        <v>39093</v>
      </c>
      <c r="B2190" s="73" t="s">
        <v>1628</v>
      </c>
      <c r="C2190" s="160" t="s">
        <v>1629</v>
      </c>
      <c r="D2190" s="73" t="s">
        <v>3808</v>
      </c>
      <c r="E2190" s="78">
        <v>19</v>
      </c>
      <c r="F2190" s="77">
        <v>19</v>
      </c>
      <c r="G2190" s="77">
        <v>20.3</v>
      </c>
      <c r="H2190" s="91">
        <f t="shared" ref="H2190:H2253" si="304">(G2190-E2190)/E2190</f>
        <v>6.842105263157898E-2</v>
      </c>
      <c r="I2190" s="77">
        <f t="shared" ref="I2190:I2238" si="305">F2190-E2190</f>
        <v>0</v>
      </c>
      <c r="J2190" s="77">
        <f t="shared" ref="J2190:J2229" si="306">G2190-E2190</f>
        <v>1.3000000000000007</v>
      </c>
      <c r="K2190" s="80">
        <v>1</v>
      </c>
      <c r="L2190" s="74"/>
      <c r="M2190" s="58" t="str">
        <f t="shared" si="303"/>
        <v>Legacy Reserves LP</v>
      </c>
    </row>
    <row r="2191" spans="1:13" s="1" customFormat="1" ht="15" customHeight="1">
      <c r="A2191" s="137">
        <v>39100</v>
      </c>
      <c r="B2191" s="73" t="s">
        <v>3809</v>
      </c>
      <c r="C2191" s="160" t="s">
        <v>3810</v>
      </c>
      <c r="D2191" s="73" t="s">
        <v>2620</v>
      </c>
      <c r="E2191" s="78">
        <v>20</v>
      </c>
      <c r="F2191" s="77">
        <v>21.5</v>
      </c>
      <c r="G2191" s="77">
        <v>22.37</v>
      </c>
      <c r="H2191" s="91">
        <f t="shared" si="304"/>
        <v>0.11850000000000005</v>
      </c>
      <c r="I2191" s="77">
        <f t="shared" si="305"/>
        <v>1.5</v>
      </c>
      <c r="J2191" s="77">
        <f t="shared" si="306"/>
        <v>2.370000000000001</v>
      </c>
      <c r="K2191" s="80">
        <v>2</v>
      </c>
      <c r="L2191" s="74"/>
      <c r="M2191" s="58" t="str">
        <f t="shared" si="303"/>
        <v>MV Oil Trust</v>
      </c>
    </row>
    <row r="2192" spans="1:13" s="1" customFormat="1" ht="15" customHeight="1">
      <c r="A2192" s="137">
        <v>39104</v>
      </c>
      <c r="B2192" s="73" t="s">
        <v>3811</v>
      </c>
      <c r="C2192" s="160" t="s">
        <v>3812</v>
      </c>
      <c r="D2192" s="73" t="s">
        <v>309</v>
      </c>
      <c r="E2192" s="78">
        <v>17</v>
      </c>
      <c r="F2192" s="77">
        <v>25</v>
      </c>
      <c r="G2192" s="77">
        <v>23.93</v>
      </c>
      <c r="H2192" s="91">
        <f t="shared" si="304"/>
        <v>0.40764705882352942</v>
      </c>
      <c r="I2192" s="77">
        <f t="shared" si="305"/>
        <v>8</v>
      </c>
      <c r="J2192" s="77">
        <f t="shared" si="306"/>
        <v>6.93</v>
      </c>
      <c r="K2192" s="80">
        <v>3</v>
      </c>
      <c r="L2192" s="74"/>
      <c r="M2192" s="58" t="str">
        <f t="shared" si="303"/>
        <v>AeroVironment</v>
      </c>
    </row>
    <row r="2193" spans="1:13" s="1" customFormat="1" ht="15" customHeight="1">
      <c r="A2193" s="137">
        <v>39106</v>
      </c>
      <c r="B2193" s="73" t="s">
        <v>3813</v>
      </c>
      <c r="C2193" s="160" t="s">
        <v>3814</v>
      </c>
      <c r="D2193" s="73" t="s">
        <v>3815</v>
      </c>
      <c r="E2193" s="78">
        <v>10</v>
      </c>
      <c r="F2193" s="77">
        <v>10.25</v>
      </c>
      <c r="G2193" s="77">
        <v>10.6</v>
      </c>
      <c r="H2193" s="91">
        <f t="shared" si="304"/>
        <v>5.9999999999999963E-2</v>
      </c>
      <c r="I2193" s="77">
        <f t="shared" si="305"/>
        <v>0.25</v>
      </c>
      <c r="J2193" s="77">
        <f t="shared" si="306"/>
        <v>0.59999999999999964</v>
      </c>
      <c r="K2193" s="80">
        <v>1</v>
      </c>
      <c r="L2193" s="74"/>
      <c r="M2193" s="58" t="str">
        <f t="shared" si="303"/>
        <v>Meruelo Maddux Properties</v>
      </c>
    </row>
    <row r="2194" spans="1:13" s="1" customFormat="1" ht="15" customHeight="1">
      <c r="A2194" s="137">
        <v>39106</v>
      </c>
      <c r="B2194" s="73" t="s">
        <v>3816</v>
      </c>
      <c r="C2194" s="160" t="s">
        <v>3817</v>
      </c>
      <c r="D2194" s="73" t="s">
        <v>622</v>
      </c>
      <c r="E2194" s="78">
        <v>8</v>
      </c>
      <c r="F2194" s="77">
        <v>7.75</v>
      </c>
      <c r="G2194" s="77">
        <v>7.8</v>
      </c>
      <c r="H2194" s="91">
        <f t="shared" si="304"/>
        <v>-2.5000000000000022E-2</v>
      </c>
      <c r="I2194" s="77">
        <f t="shared" si="305"/>
        <v>-0.25</v>
      </c>
      <c r="J2194" s="77">
        <f t="shared" si="306"/>
        <v>-0.20000000000000018</v>
      </c>
      <c r="K2194" s="80">
        <v>1</v>
      </c>
      <c r="L2194" s="74"/>
      <c r="M2194" s="58" t="str">
        <f t="shared" si="303"/>
        <v>Oculus Innovative Sciences</v>
      </c>
    </row>
    <row r="2195" spans="1:13" s="1" customFormat="1" ht="15" customHeight="1">
      <c r="A2195" s="137">
        <v>39112</v>
      </c>
      <c r="B2195" s="73" t="s">
        <v>3822</v>
      </c>
      <c r="C2195" s="160" t="s">
        <v>3823</v>
      </c>
      <c r="D2195" s="73" t="s">
        <v>4204</v>
      </c>
      <c r="E2195" s="78">
        <v>11</v>
      </c>
      <c r="F2195" s="77">
        <v>12</v>
      </c>
      <c r="G2195" s="77">
        <v>12.45</v>
      </c>
      <c r="H2195" s="91">
        <f t="shared" si="304"/>
        <v>0.13181818181818175</v>
      </c>
      <c r="I2195" s="77">
        <f t="shared" si="305"/>
        <v>1</v>
      </c>
      <c r="J2195" s="77">
        <f t="shared" si="306"/>
        <v>1.4499999999999993</v>
      </c>
      <c r="K2195" s="80">
        <v>3</v>
      </c>
      <c r="L2195" s="74"/>
      <c r="M2195" s="58" t="str">
        <f t="shared" si="303"/>
        <v>Animal Health International</v>
      </c>
    </row>
    <row r="2196" spans="1:13" s="1" customFormat="1" ht="15" customHeight="1">
      <c r="A2196" s="137">
        <v>39112</v>
      </c>
      <c r="B2196" s="73" t="s">
        <v>3824</v>
      </c>
      <c r="C2196" s="160" t="s">
        <v>3825</v>
      </c>
      <c r="D2196" s="73" t="s">
        <v>3826</v>
      </c>
      <c r="E2196" s="78">
        <v>18</v>
      </c>
      <c r="F2196" s="77">
        <v>18.149999999999999</v>
      </c>
      <c r="G2196" s="77">
        <v>18.7</v>
      </c>
      <c r="H2196" s="91">
        <f t="shared" si="304"/>
        <v>3.8888888888888848E-2</v>
      </c>
      <c r="I2196" s="77">
        <f t="shared" si="305"/>
        <v>0.14999999999999858</v>
      </c>
      <c r="J2196" s="77">
        <f t="shared" si="306"/>
        <v>0.69999999999999929</v>
      </c>
      <c r="K2196" s="80">
        <v>3</v>
      </c>
      <c r="L2196" s="74"/>
      <c r="M2196" s="58" t="str">
        <f t="shared" si="303"/>
        <v>HFF</v>
      </c>
    </row>
    <row r="2197" spans="1:13" s="1" customFormat="1" ht="15" customHeight="1">
      <c r="A2197" s="137">
        <v>39112</v>
      </c>
      <c r="B2197" s="73" t="s">
        <v>3818</v>
      </c>
      <c r="C2197" s="160" t="s">
        <v>3819</v>
      </c>
      <c r="D2197" s="73" t="s">
        <v>4563</v>
      </c>
      <c r="E2197" s="78">
        <v>21</v>
      </c>
      <c r="F2197" s="77">
        <v>22.5</v>
      </c>
      <c r="G2197" s="77">
        <v>23.05</v>
      </c>
      <c r="H2197" s="91">
        <f t="shared" si="304"/>
        <v>9.7619047619047647E-2</v>
      </c>
      <c r="I2197" s="77">
        <f t="shared" si="305"/>
        <v>1.5</v>
      </c>
      <c r="J2197" s="77">
        <f t="shared" si="306"/>
        <v>2.0500000000000007</v>
      </c>
      <c r="K2197" s="80">
        <v>2</v>
      </c>
      <c r="L2197" s="74"/>
      <c r="M2197" s="58" t="str">
        <f t="shared" si="303"/>
        <v>Duncan Energy Partners L.P.</v>
      </c>
    </row>
    <row r="2198" spans="1:13" s="1" customFormat="1" ht="15" customHeight="1">
      <c r="A2198" s="137">
        <v>39112</v>
      </c>
      <c r="B2198" s="73" t="s">
        <v>3820</v>
      </c>
      <c r="C2198" s="160" t="s">
        <v>3821</v>
      </c>
      <c r="D2198" s="73" t="s">
        <v>2307</v>
      </c>
      <c r="E2198" s="78">
        <v>17</v>
      </c>
      <c r="F2198" s="77">
        <v>20</v>
      </c>
      <c r="G2198" s="77">
        <v>19.97</v>
      </c>
      <c r="H2198" s="91">
        <f t="shared" si="304"/>
        <v>0.1747058823529411</v>
      </c>
      <c r="I2198" s="77">
        <f t="shared" si="305"/>
        <v>3</v>
      </c>
      <c r="J2198" s="77">
        <f t="shared" si="306"/>
        <v>2.9699999999999989</v>
      </c>
      <c r="K2198" s="80">
        <v>2</v>
      </c>
      <c r="L2198" s="74"/>
      <c r="M2198" s="58" t="str">
        <f t="shared" si="303"/>
        <v>Employers Holdings</v>
      </c>
    </row>
    <row r="2199" spans="1:13" s="1" customFormat="1" ht="15" customHeight="1">
      <c r="A2199" s="137">
        <v>39113</v>
      </c>
      <c r="B2199" s="73" t="s">
        <v>3827</v>
      </c>
      <c r="C2199" s="160" t="s">
        <v>3828</v>
      </c>
      <c r="D2199" s="73" t="s">
        <v>2223</v>
      </c>
      <c r="E2199" s="78">
        <v>16</v>
      </c>
      <c r="F2199" s="77">
        <v>16.149999999999999</v>
      </c>
      <c r="G2199" s="77">
        <v>16.48</v>
      </c>
      <c r="H2199" s="91">
        <f t="shared" si="304"/>
        <v>3.0000000000000027E-2</v>
      </c>
      <c r="I2199" s="77">
        <f t="shared" si="305"/>
        <v>0.14999999999999858</v>
      </c>
      <c r="J2199" s="77">
        <f t="shared" si="306"/>
        <v>0.48000000000000043</v>
      </c>
      <c r="K2199" s="80">
        <v>2</v>
      </c>
      <c r="L2199" s="74" t="s">
        <v>3006</v>
      </c>
      <c r="M2199" s="58" t="str">
        <f t="shared" si="303"/>
        <v>XTENT</v>
      </c>
    </row>
    <row r="2200" spans="1:13" s="1" customFormat="1" ht="15" customHeight="1">
      <c r="A2200" s="137">
        <v>39114</v>
      </c>
      <c r="B2200" s="73" t="s">
        <v>3829</v>
      </c>
      <c r="C2200" s="160" t="s">
        <v>3830</v>
      </c>
      <c r="D2200" s="73" t="s">
        <v>3831</v>
      </c>
      <c r="E2200" s="78">
        <v>14</v>
      </c>
      <c r="F2200" s="77">
        <v>14.1</v>
      </c>
      <c r="G2200" s="77">
        <v>14.09</v>
      </c>
      <c r="H2200" s="91">
        <f t="shared" si="304"/>
        <v>6.428571428571418E-3</v>
      </c>
      <c r="I2200" s="77">
        <f t="shared" si="305"/>
        <v>9.9999999999999645E-2</v>
      </c>
      <c r="J2200" s="77">
        <f t="shared" si="306"/>
        <v>8.9999999999999858E-2</v>
      </c>
      <c r="K2200" s="80">
        <v>1</v>
      </c>
      <c r="L2200" s="74"/>
      <c r="M2200" s="58" t="str">
        <f t="shared" si="303"/>
        <v>Molecular Insight Pharmaceuticals</v>
      </c>
    </row>
    <row r="2201" spans="1:13" s="1" customFormat="1" ht="15" customHeight="1">
      <c r="A2201" s="137">
        <v>39118</v>
      </c>
      <c r="B2201" s="73" t="s">
        <v>3832</v>
      </c>
      <c r="C2201" s="160" t="s">
        <v>3833</v>
      </c>
      <c r="D2201" s="73" t="s">
        <v>3834</v>
      </c>
      <c r="E2201" s="78">
        <v>20</v>
      </c>
      <c r="F2201" s="77">
        <v>20.3</v>
      </c>
      <c r="G2201" s="77">
        <v>19.54</v>
      </c>
      <c r="H2201" s="91">
        <f t="shared" si="304"/>
        <v>-2.3000000000000041E-2</v>
      </c>
      <c r="I2201" s="77">
        <f t="shared" si="305"/>
        <v>0.30000000000000071</v>
      </c>
      <c r="J2201" s="77">
        <f t="shared" si="306"/>
        <v>-0.46000000000000085</v>
      </c>
      <c r="K2201" s="80">
        <v>3</v>
      </c>
      <c r="L2201" s="74" t="s">
        <v>3006</v>
      </c>
      <c r="M2201" s="58" t="str">
        <f t="shared" si="303"/>
        <v>Cellcom Israel</v>
      </c>
    </row>
    <row r="2202" spans="1:13" s="1" customFormat="1" ht="15" customHeight="1">
      <c r="A2202" s="137">
        <v>39118</v>
      </c>
      <c r="B2202" s="73" t="s">
        <v>3835</v>
      </c>
      <c r="C2202" s="160" t="s">
        <v>3836</v>
      </c>
      <c r="D2202" s="73" t="s">
        <v>3371</v>
      </c>
      <c r="E2202" s="78">
        <v>10</v>
      </c>
      <c r="F2202" s="77">
        <v>10</v>
      </c>
      <c r="G2202" s="77">
        <v>9.09</v>
      </c>
      <c r="H2202" s="91">
        <f t="shared" si="304"/>
        <v>-9.1000000000000011E-2</v>
      </c>
      <c r="I2202" s="77">
        <f t="shared" si="305"/>
        <v>0</v>
      </c>
      <c r="J2202" s="77">
        <f t="shared" si="306"/>
        <v>-0.91000000000000014</v>
      </c>
      <c r="K2202" s="80">
        <v>1</v>
      </c>
      <c r="L2202" s="74"/>
      <c r="M2202" s="58" t="str">
        <f t="shared" si="303"/>
        <v>Synta Pharmaceuticals</v>
      </c>
    </row>
    <row r="2203" spans="1:13" s="1" customFormat="1" ht="15" customHeight="1">
      <c r="A2203" s="137">
        <v>39119</v>
      </c>
      <c r="B2203" s="73" t="s">
        <v>3839</v>
      </c>
      <c r="C2203" s="160" t="s">
        <v>3840</v>
      </c>
      <c r="D2203" s="73" t="s">
        <v>1816</v>
      </c>
      <c r="E2203" s="78">
        <v>16</v>
      </c>
      <c r="F2203" s="77">
        <v>17.5</v>
      </c>
      <c r="G2203" s="77">
        <v>14.85</v>
      </c>
      <c r="H2203" s="91">
        <f t="shared" si="304"/>
        <v>-7.1875000000000022E-2</v>
      </c>
      <c r="I2203" s="77">
        <f t="shared" si="305"/>
        <v>1.5</v>
      </c>
      <c r="J2203" s="77">
        <f t="shared" si="306"/>
        <v>-1.1500000000000004</v>
      </c>
      <c r="K2203" s="80">
        <v>2</v>
      </c>
      <c r="L2203" s="74"/>
      <c r="M2203" s="58" t="str">
        <f t="shared" si="303"/>
        <v>3SBio</v>
      </c>
    </row>
    <row r="2204" spans="1:13" s="1" customFormat="1" ht="15" customHeight="1">
      <c r="A2204" s="137">
        <v>39119</v>
      </c>
      <c r="B2204" s="73" t="s">
        <v>3837</v>
      </c>
      <c r="C2204" s="160" t="s">
        <v>3838</v>
      </c>
      <c r="D2204" s="73" t="s">
        <v>617</v>
      </c>
      <c r="E2204" s="78">
        <v>15</v>
      </c>
      <c r="F2204" s="77">
        <v>19.059999999999999</v>
      </c>
      <c r="G2204" s="77">
        <v>19.5</v>
      </c>
      <c r="H2204" s="91">
        <f t="shared" si="304"/>
        <v>0.3</v>
      </c>
      <c r="I2204" s="77">
        <f t="shared" si="305"/>
        <v>4.0599999999999987</v>
      </c>
      <c r="J2204" s="77">
        <f t="shared" si="306"/>
        <v>4.5</v>
      </c>
      <c r="K2204" s="80">
        <v>2</v>
      </c>
      <c r="L2204" s="74"/>
      <c r="M2204" s="58" t="str">
        <f t="shared" si="303"/>
        <v>JA Solar Holdings Co. Ltd</v>
      </c>
    </row>
    <row r="2205" spans="1:13" s="1" customFormat="1" ht="15" customHeight="1">
      <c r="A2205" s="137">
        <v>39120</v>
      </c>
      <c r="B2205" s="73" t="s">
        <v>3841</v>
      </c>
      <c r="C2205" s="160" t="s">
        <v>3842</v>
      </c>
      <c r="D2205" s="73" t="s">
        <v>3843</v>
      </c>
      <c r="E2205" s="78">
        <v>18</v>
      </c>
      <c r="F2205" s="77">
        <v>21</v>
      </c>
      <c r="G2205" s="77">
        <v>28.47</v>
      </c>
      <c r="H2205" s="91">
        <f t="shared" si="304"/>
        <v>0.58166666666666655</v>
      </c>
      <c r="I2205" s="77">
        <f t="shared" si="305"/>
        <v>3</v>
      </c>
      <c r="J2205" s="77">
        <f t="shared" si="306"/>
        <v>10.469999999999999</v>
      </c>
      <c r="K2205" s="80">
        <v>3</v>
      </c>
      <c r="L2205" s="74"/>
      <c r="M2205" s="58" t="str">
        <f t="shared" si="303"/>
        <v>Accuray</v>
      </c>
    </row>
    <row r="2206" spans="1:13" s="1" customFormat="1" ht="15" customHeight="1">
      <c r="A2206" s="137">
        <v>39120</v>
      </c>
      <c r="B2206" s="73" t="s">
        <v>3844</v>
      </c>
      <c r="C2206" s="160" t="s">
        <v>3845</v>
      </c>
      <c r="D2206" s="73" t="s">
        <v>996</v>
      </c>
      <c r="E2206" s="78">
        <v>17</v>
      </c>
      <c r="F2206" s="77">
        <v>20</v>
      </c>
      <c r="G2206" s="77">
        <v>20</v>
      </c>
      <c r="H2206" s="91">
        <f t="shared" si="304"/>
        <v>0.17647058823529413</v>
      </c>
      <c r="I2206" s="77">
        <f t="shared" si="305"/>
        <v>3</v>
      </c>
      <c r="J2206" s="77">
        <f t="shared" si="306"/>
        <v>3</v>
      </c>
      <c r="K2206" s="80">
        <v>2</v>
      </c>
      <c r="L2206" s="74"/>
      <c r="M2206" s="58" t="str">
        <f t="shared" si="303"/>
        <v>Mellanox Technologies</v>
      </c>
    </row>
    <row r="2207" spans="1:13" s="1" customFormat="1" ht="15" customHeight="1">
      <c r="A2207" s="137">
        <v>39120</v>
      </c>
      <c r="B2207" s="73" t="s">
        <v>3846</v>
      </c>
      <c r="C2207" s="160" t="s">
        <v>3847</v>
      </c>
      <c r="D2207" s="73" t="s">
        <v>3323</v>
      </c>
      <c r="E2207" s="78">
        <v>21</v>
      </c>
      <c r="F2207" s="77">
        <v>25.5</v>
      </c>
      <c r="G2207" s="77">
        <v>25.67</v>
      </c>
      <c r="H2207" s="91">
        <f t="shared" si="304"/>
        <v>0.22238095238095246</v>
      </c>
      <c r="I2207" s="77">
        <f t="shared" si="305"/>
        <v>4.5</v>
      </c>
      <c r="J2207" s="77">
        <f t="shared" si="306"/>
        <v>4.6700000000000017</v>
      </c>
      <c r="K2207" s="80">
        <v>3</v>
      </c>
      <c r="L2207" s="74"/>
      <c r="M2207" s="58" t="str">
        <f t="shared" si="303"/>
        <v>National CineMedia</v>
      </c>
    </row>
    <row r="2208" spans="1:13" s="1" customFormat="1" ht="15" customHeight="1">
      <c r="A2208" s="137">
        <v>39120</v>
      </c>
      <c r="B2208" s="73" t="s">
        <v>3324</v>
      </c>
      <c r="C2208" s="160" t="s">
        <v>4143</v>
      </c>
      <c r="D2208" s="73" t="s">
        <v>4144</v>
      </c>
      <c r="E2208" s="78">
        <v>17</v>
      </c>
      <c r="F2208" s="77">
        <v>22</v>
      </c>
      <c r="G2208" s="77">
        <v>19</v>
      </c>
      <c r="H2208" s="91">
        <f t="shared" si="304"/>
        <v>0.11764705882352941</v>
      </c>
      <c r="I2208" s="77">
        <f t="shared" si="305"/>
        <v>5</v>
      </c>
      <c r="J2208" s="77">
        <f t="shared" si="306"/>
        <v>2</v>
      </c>
      <c r="K2208" s="80">
        <v>2</v>
      </c>
      <c r="L2208" s="74"/>
      <c r="M2208" s="58" t="str">
        <f t="shared" si="303"/>
        <v>Switch and Data</v>
      </c>
    </row>
    <row r="2209" spans="1:13" s="1" customFormat="1" ht="15" customHeight="1">
      <c r="A2209" s="137">
        <v>39121</v>
      </c>
      <c r="B2209" s="73" t="s">
        <v>4153</v>
      </c>
      <c r="C2209" s="160" t="s">
        <v>4154</v>
      </c>
      <c r="D2209" s="73" t="s">
        <v>3018</v>
      </c>
      <c r="E2209" s="78">
        <v>7</v>
      </c>
      <c r="F2209" s="77">
        <v>7.5</v>
      </c>
      <c r="G2209" s="77">
        <v>8.5</v>
      </c>
      <c r="H2209" s="91">
        <f t="shared" si="304"/>
        <v>0.21428571428571427</v>
      </c>
      <c r="I2209" s="77">
        <f t="shared" si="305"/>
        <v>0.5</v>
      </c>
      <c r="J2209" s="77">
        <f t="shared" si="306"/>
        <v>1.5</v>
      </c>
      <c r="K2209" s="80">
        <v>1</v>
      </c>
      <c r="L2209" s="74" t="s">
        <v>3006</v>
      </c>
      <c r="M2209" s="58" t="str">
        <f t="shared" si="303"/>
        <v>Optimer Pharmaceuticals</v>
      </c>
    </row>
    <row r="2210" spans="1:13" s="1" customFormat="1" ht="15" customHeight="1">
      <c r="A2210" s="137">
        <v>39121</v>
      </c>
      <c r="B2210" s="73" t="s">
        <v>4145</v>
      </c>
      <c r="C2210" s="160" t="s">
        <v>4146</v>
      </c>
      <c r="D2210" s="73" t="s">
        <v>4147</v>
      </c>
      <c r="E2210" s="78">
        <v>21</v>
      </c>
      <c r="F2210" s="77">
        <v>23</v>
      </c>
      <c r="G2210" s="77">
        <v>23.76</v>
      </c>
      <c r="H2210" s="91">
        <f t="shared" si="304"/>
        <v>0.13142857142857151</v>
      </c>
      <c r="I2210" s="77">
        <f t="shared" si="305"/>
        <v>2</v>
      </c>
      <c r="J2210" s="77">
        <f t="shared" si="306"/>
        <v>2.7600000000000016</v>
      </c>
      <c r="K2210" s="80">
        <v>2</v>
      </c>
      <c r="L2210" s="74"/>
      <c r="M2210" s="58" t="str">
        <f t="shared" si="303"/>
        <v>Targa Resources Partners LP</v>
      </c>
    </row>
    <row r="2211" spans="1:13" s="1" customFormat="1" ht="15" customHeight="1">
      <c r="A2211" s="137">
        <v>39121</v>
      </c>
      <c r="B2211" s="73" t="s">
        <v>4148</v>
      </c>
      <c r="C2211" s="160" t="s">
        <v>4149</v>
      </c>
      <c r="D2211" s="73" t="s">
        <v>4150</v>
      </c>
      <c r="E2211" s="78">
        <v>10</v>
      </c>
      <c r="F2211" s="77">
        <v>11</v>
      </c>
      <c r="G2211" s="77">
        <v>11.9</v>
      </c>
      <c r="H2211" s="91">
        <f t="shared" si="304"/>
        <v>0.19000000000000003</v>
      </c>
      <c r="I2211" s="77">
        <f t="shared" si="305"/>
        <v>1</v>
      </c>
      <c r="J2211" s="77">
        <f t="shared" si="306"/>
        <v>1.9000000000000004</v>
      </c>
      <c r="K2211" s="80">
        <v>2</v>
      </c>
      <c r="L2211" s="74"/>
      <c r="M2211" s="58" t="str">
        <f t="shared" si="303"/>
        <v>U.S. Auto Parts Network</v>
      </c>
    </row>
    <row r="2212" spans="1:13" s="1" customFormat="1" ht="15" customHeight="1">
      <c r="A2212" s="137">
        <v>39121</v>
      </c>
      <c r="B2212" s="73" t="s">
        <v>4151</v>
      </c>
      <c r="C2212" s="160" t="s">
        <v>4152</v>
      </c>
      <c r="D2212" s="73" t="s">
        <v>309</v>
      </c>
      <c r="E2212" s="78">
        <v>18.5</v>
      </c>
      <c r="F2212" s="77">
        <v>35</v>
      </c>
      <c r="G2212" s="77">
        <v>31</v>
      </c>
      <c r="H2212" s="91">
        <f t="shared" si="304"/>
        <v>0.67567567567567566</v>
      </c>
      <c r="I2212" s="77">
        <f t="shared" si="305"/>
        <v>16.5</v>
      </c>
      <c r="J2212" s="77">
        <f t="shared" si="306"/>
        <v>12.5</v>
      </c>
      <c r="K2212" s="80">
        <v>3</v>
      </c>
      <c r="L2212" s="74"/>
      <c r="M2212" s="58" t="str">
        <f t="shared" si="303"/>
        <v>Fortress Investment Group</v>
      </c>
    </row>
    <row r="2213" spans="1:13" s="1" customFormat="1" ht="15" customHeight="1">
      <c r="A2213" s="137">
        <v>39122</v>
      </c>
      <c r="B2213" s="73" t="s">
        <v>4155</v>
      </c>
      <c r="C2213" s="160" t="s">
        <v>4156</v>
      </c>
      <c r="D2213" s="73" t="s">
        <v>1622</v>
      </c>
      <c r="E2213" s="78">
        <v>6.5</v>
      </c>
      <c r="F2213" s="77">
        <v>6.5</v>
      </c>
      <c r="G2213" s="77">
        <v>6.5</v>
      </c>
      <c r="H2213" s="91">
        <f t="shared" si="304"/>
        <v>0</v>
      </c>
      <c r="I2213" s="77">
        <f t="shared" si="305"/>
        <v>0</v>
      </c>
      <c r="J2213" s="77">
        <f t="shared" si="306"/>
        <v>0</v>
      </c>
      <c r="K2213" s="80">
        <v>1</v>
      </c>
      <c r="L2213" s="74"/>
      <c r="M2213" s="58" t="str">
        <f t="shared" si="303"/>
        <v>VeriChip</v>
      </c>
    </row>
    <row r="2214" spans="1:13" s="1" customFormat="1" ht="15" customHeight="1">
      <c r="A2214" s="137">
        <v>39127</v>
      </c>
      <c r="B2214" s="73" t="s">
        <v>4157</v>
      </c>
      <c r="C2214" s="160" t="s">
        <v>4158</v>
      </c>
      <c r="D2214" s="73" t="s">
        <v>309</v>
      </c>
      <c r="E2214" s="78">
        <v>15</v>
      </c>
      <c r="F2214" s="77">
        <v>17</v>
      </c>
      <c r="G2214" s="77">
        <v>17.399999999999999</v>
      </c>
      <c r="H2214" s="91">
        <f t="shared" si="304"/>
        <v>0.15999999999999989</v>
      </c>
      <c r="I2214" s="77">
        <f t="shared" si="305"/>
        <v>2</v>
      </c>
      <c r="J2214" s="77">
        <f t="shared" si="306"/>
        <v>2.3999999999999986</v>
      </c>
      <c r="K2214" s="80">
        <v>3</v>
      </c>
      <c r="L2214" s="74"/>
      <c r="M2214" s="58" t="str">
        <f t="shared" si="303"/>
        <v>Opnext</v>
      </c>
    </row>
    <row r="2215" spans="1:13" s="1" customFormat="1" ht="15" customHeight="1">
      <c r="A2215" s="137">
        <v>39127</v>
      </c>
      <c r="B2215" s="73" t="s">
        <v>4159</v>
      </c>
      <c r="C2215" s="160" t="s">
        <v>4160</v>
      </c>
      <c r="D2215" s="73" t="s">
        <v>4161</v>
      </c>
      <c r="E2215" s="78">
        <v>15</v>
      </c>
      <c r="F2215" s="77">
        <v>15</v>
      </c>
      <c r="G2215" s="77">
        <v>15.25</v>
      </c>
      <c r="H2215" s="91">
        <f t="shared" si="304"/>
        <v>1.6666666666666666E-2</v>
      </c>
      <c r="I2215" s="77">
        <f t="shared" si="305"/>
        <v>0</v>
      </c>
      <c r="J2215" s="77">
        <f t="shared" si="306"/>
        <v>0.25</v>
      </c>
      <c r="K2215" s="80">
        <v>1</v>
      </c>
      <c r="L2215" s="74"/>
      <c r="M2215" s="58" t="str">
        <f t="shared" si="303"/>
        <v>Quadra Realty Trust</v>
      </c>
    </row>
    <row r="2216" spans="1:13" s="1" customFormat="1" ht="15" customHeight="1">
      <c r="A2216" s="137">
        <v>39128</v>
      </c>
      <c r="B2216" s="73" t="s">
        <v>4162</v>
      </c>
      <c r="C2216" s="160" t="s">
        <v>4163</v>
      </c>
      <c r="D2216" s="73" t="s">
        <v>4164</v>
      </c>
      <c r="E2216" s="78">
        <v>10.5</v>
      </c>
      <c r="F2216" s="77">
        <v>13.5</v>
      </c>
      <c r="G2216" s="77">
        <v>12.5</v>
      </c>
      <c r="H2216" s="91">
        <f t="shared" si="304"/>
        <v>0.19047619047619047</v>
      </c>
      <c r="I2216" s="77">
        <f t="shared" si="305"/>
        <v>3</v>
      </c>
      <c r="J2216" s="77">
        <f t="shared" si="306"/>
        <v>2</v>
      </c>
      <c r="K2216" s="80">
        <v>2</v>
      </c>
      <c r="L2216" s="74"/>
      <c r="M2216" s="58" t="str">
        <f t="shared" si="303"/>
        <v>Salary.com</v>
      </c>
    </row>
    <row r="2217" spans="1:13" s="1" customFormat="1" ht="15" customHeight="1">
      <c r="A2217" s="137">
        <v>39139</v>
      </c>
      <c r="B2217" s="73" t="s">
        <v>4165</v>
      </c>
      <c r="C2217" s="160" t="s">
        <v>4166</v>
      </c>
      <c r="D2217" s="73" t="s">
        <v>3119</v>
      </c>
      <c r="E2217" s="78">
        <v>7</v>
      </c>
      <c r="F2217" s="77">
        <v>7.02</v>
      </c>
      <c r="G2217" s="77">
        <v>7.32</v>
      </c>
      <c r="H2217" s="91">
        <f t="shared" si="304"/>
        <v>4.5714285714285756E-2</v>
      </c>
      <c r="I2217" s="77">
        <f t="shared" si="305"/>
        <v>1.9999999999999574E-2</v>
      </c>
      <c r="J2217" s="77">
        <f t="shared" si="306"/>
        <v>0.32000000000000028</v>
      </c>
      <c r="K2217" s="80">
        <v>1</v>
      </c>
      <c r="L2217" s="74"/>
      <c r="M2217" s="58" t="str">
        <f t="shared" si="303"/>
        <v>Rosetta Genomics</v>
      </c>
    </row>
    <row r="2218" spans="1:13" s="1" customFormat="1" ht="15" customHeight="1">
      <c r="A2218" s="137">
        <v>39148</v>
      </c>
      <c r="B2218" s="73" t="s">
        <v>4167</v>
      </c>
      <c r="C2218" s="160" t="s">
        <v>4168</v>
      </c>
      <c r="D2218" s="73" t="s">
        <v>4169</v>
      </c>
      <c r="E2218" s="78">
        <v>25</v>
      </c>
      <c r="F2218" s="77">
        <v>27.25</v>
      </c>
      <c r="G2218" s="77">
        <v>24.6</v>
      </c>
      <c r="H2218" s="91">
        <f t="shared" si="304"/>
        <v>-1.5999999999999945E-2</v>
      </c>
      <c r="I2218" s="77">
        <f t="shared" si="305"/>
        <v>2.25</v>
      </c>
      <c r="J2218" s="77">
        <f t="shared" si="306"/>
        <v>-0.39999999999999858</v>
      </c>
      <c r="K2218" s="80">
        <v>3</v>
      </c>
      <c r="L2218" s="74"/>
      <c r="M2218" s="58" t="str">
        <f t="shared" si="303"/>
        <v>Clearwire</v>
      </c>
    </row>
    <row r="2219" spans="1:13" s="1" customFormat="1" ht="15" customHeight="1">
      <c r="A2219" s="137">
        <v>39149</v>
      </c>
      <c r="B2219" s="73" t="s">
        <v>4172</v>
      </c>
      <c r="C2219" s="160" t="s">
        <v>4173</v>
      </c>
      <c r="D2219" s="73" t="s">
        <v>3843</v>
      </c>
      <c r="E2219" s="78">
        <v>13</v>
      </c>
      <c r="F2219" s="77">
        <v>13</v>
      </c>
      <c r="G2219" s="77">
        <v>11.35</v>
      </c>
      <c r="H2219" s="91">
        <f t="shared" si="304"/>
        <v>-0.12692307692307694</v>
      </c>
      <c r="I2219" s="77">
        <f t="shared" si="305"/>
        <v>0</v>
      </c>
      <c r="J2219" s="77">
        <f t="shared" si="306"/>
        <v>-1.6500000000000004</v>
      </c>
      <c r="K2219" s="80">
        <v>3</v>
      </c>
      <c r="L2219" s="74" t="s">
        <v>3006</v>
      </c>
      <c r="M2219" s="58" t="str">
        <f t="shared" si="303"/>
        <v>Xinhua Finance Media Limited</v>
      </c>
    </row>
    <row r="2220" spans="1:13" s="1" customFormat="1" ht="15" customHeight="1">
      <c r="A2220" s="137">
        <v>39149</v>
      </c>
      <c r="B2220" s="73" t="s">
        <v>4170</v>
      </c>
      <c r="C2220" s="160" t="s">
        <v>4171</v>
      </c>
      <c r="D2220" s="73" t="s">
        <v>2473</v>
      </c>
      <c r="E2220" s="78">
        <v>15</v>
      </c>
      <c r="F2220" s="77">
        <v>15</v>
      </c>
      <c r="G2220" s="77">
        <v>16.45</v>
      </c>
      <c r="H2220" s="91">
        <f t="shared" si="304"/>
        <v>9.6666666666666623E-2</v>
      </c>
      <c r="I2220" s="77">
        <f t="shared" si="305"/>
        <v>0</v>
      </c>
      <c r="J2220" s="77">
        <f t="shared" si="306"/>
        <v>1.4499999999999993</v>
      </c>
      <c r="K2220" s="80">
        <v>3</v>
      </c>
      <c r="L2220" s="74"/>
      <c r="M2220" s="58" t="str">
        <f t="shared" si="303"/>
        <v>Sourcefire</v>
      </c>
    </row>
    <row r="2221" spans="1:13" s="1" customFormat="1" ht="15" customHeight="1">
      <c r="A2221" s="137">
        <v>39155</v>
      </c>
      <c r="B2221" s="73" t="s">
        <v>4174</v>
      </c>
      <c r="C2221" s="160" t="s">
        <v>4175</v>
      </c>
      <c r="D2221" s="73" t="s">
        <v>2313</v>
      </c>
      <c r="E2221" s="78">
        <v>13</v>
      </c>
      <c r="F2221" s="77">
        <v>15.25</v>
      </c>
      <c r="G2221" s="77">
        <v>17</v>
      </c>
      <c r="H2221" s="91">
        <f t="shared" si="304"/>
        <v>0.30769230769230771</v>
      </c>
      <c r="I2221" s="77">
        <f t="shared" si="305"/>
        <v>2.25</v>
      </c>
      <c r="J2221" s="77">
        <f t="shared" si="306"/>
        <v>4</v>
      </c>
      <c r="K2221" s="80">
        <v>3</v>
      </c>
      <c r="L2221" s="74"/>
      <c r="M2221" s="58" t="str">
        <f t="shared" si="303"/>
        <v>BigBand Networks</v>
      </c>
    </row>
    <row r="2222" spans="1:13" s="1" customFormat="1" ht="15" customHeight="1">
      <c r="A2222" s="137">
        <v>39156</v>
      </c>
      <c r="B2222" s="73" t="s">
        <v>4176</v>
      </c>
      <c r="C2222" s="160" t="s">
        <v>4177</v>
      </c>
      <c r="D2222" s="73" t="s">
        <v>4178</v>
      </c>
      <c r="E2222" s="78">
        <v>24</v>
      </c>
      <c r="F2222" s="77">
        <v>29.32</v>
      </c>
      <c r="G2222" s="77">
        <v>31.13</v>
      </c>
      <c r="H2222" s="91">
        <f t="shared" si="304"/>
        <v>0.29708333333333331</v>
      </c>
      <c r="I2222" s="77">
        <f t="shared" si="305"/>
        <v>5.32</v>
      </c>
      <c r="J2222" s="77">
        <f t="shared" si="306"/>
        <v>7.129999999999999</v>
      </c>
      <c r="K2222" s="80">
        <v>2</v>
      </c>
      <c r="L2222" s="74" t="s">
        <v>3006</v>
      </c>
      <c r="M2222" s="58" t="str">
        <f t="shared" si="303"/>
        <v>FCStone Group</v>
      </c>
    </row>
    <row r="2223" spans="1:13" s="1" customFormat="1" ht="15" customHeight="1">
      <c r="A2223" s="137">
        <v>39156</v>
      </c>
      <c r="B2223" s="73" t="s">
        <v>947</v>
      </c>
      <c r="C2223" s="160" t="s">
        <v>3183</v>
      </c>
      <c r="D2223" s="73" t="s">
        <v>1885</v>
      </c>
      <c r="E2223" s="78">
        <v>10</v>
      </c>
      <c r="F2223" s="77">
        <v>10</v>
      </c>
      <c r="G2223" s="77">
        <v>9.75</v>
      </c>
      <c r="H2223" s="91">
        <f t="shared" si="304"/>
        <v>-2.5000000000000001E-2</v>
      </c>
      <c r="I2223" s="77">
        <f t="shared" si="305"/>
        <v>0</v>
      </c>
      <c r="J2223" s="77">
        <f t="shared" si="306"/>
        <v>-0.25</v>
      </c>
      <c r="K2223" s="80">
        <v>1</v>
      </c>
      <c r="L2223" s="74"/>
      <c r="M2223" s="58" t="str">
        <f t="shared" si="303"/>
        <v>Tongjitang Chinese Medicines</v>
      </c>
    </row>
    <row r="2224" spans="1:13" s="1" customFormat="1" ht="15" customHeight="1">
      <c r="A2224" s="137">
        <v>39161</v>
      </c>
      <c r="B2224" s="73" t="s">
        <v>948</v>
      </c>
      <c r="C2224" s="160" t="s">
        <v>949</v>
      </c>
      <c r="D2224" s="73" t="s">
        <v>950</v>
      </c>
      <c r="E2224" s="78">
        <v>21</v>
      </c>
      <c r="F2224" s="77">
        <v>22</v>
      </c>
      <c r="G2224" s="77">
        <v>21.71</v>
      </c>
      <c r="H2224" s="91">
        <f t="shared" si="304"/>
        <v>3.3809523809523852E-2</v>
      </c>
      <c r="I2224" s="77">
        <f t="shared" si="305"/>
        <v>1</v>
      </c>
      <c r="J2224" s="77">
        <f t="shared" si="306"/>
        <v>0.71000000000000085</v>
      </c>
      <c r="K2224" s="80">
        <v>3</v>
      </c>
      <c r="L2224" s="74"/>
      <c r="M2224" s="58" t="str">
        <f t="shared" si="303"/>
        <v>Cheniere Energy Partners, L.P.</v>
      </c>
    </row>
    <row r="2225" spans="1:13" s="1" customFormat="1" ht="15" customHeight="1">
      <c r="A2225" s="137">
        <v>39162</v>
      </c>
      <c r="B2225" s="73" t="s">
        <v>951</v>
      </c>
      <c r="C2225" s="160" t="s">
        <v>952</v>
      </c>
      <c r="D2225" s="73" t="s">
        <v>157</v>
      </c>
      <c r="E2225" s="78">
        <v>11.5</v>
      </c>
      <c r="F2225" s="77">
        <v>11.5</v>
      </c>
      <c r="G2225" s="77">
        <v>12.29</v>
      </c>
      <c r="H2225" s="91">
        <f t="shared" si="304"/>
        <v>6.8695652173912963E-2</v>
      </c>
      <c r="I2225" s="77">
        <f t="shared" si="305"/>
        <v>0</v>
      </c>
      <c r="J2225" s="77">
        <f t="shared" si="306"/>
        <v>0.78999999999999915</v>
      </c>
      <c r="K2225" s="80">
        <v>2</v>
      </c>
      <c r="L2225" s="74"/>
      <c r="M2225" s="58" t="str">
        <f t="shared" si="303"/>
        <v>Glu Mobile</v>
      </c>
    </row>
    <row r="2226" spans="1:13" s="1" customFormat="1" ht="15" customHeight="1">
      <c r="A2226" s="137">
        <v>39163</v>
      </c>
      <c r="B2226" s="73" t="s">
        <v>953</v>
      </c>
      <c r="C2226" s="160" t="s">
        <v>954</v>
      </c>
      <c r="D2226" s="73" t="s">
        <v>328</v>
      </c>
      <c r="E2226" s="78">
        <v>14.5</v>
      </c>
      <c r="F2226" s="77">
        <v>15.6</v>
      </c>
      <c r="G2226" s="77">
        <v>16.149999999999999</v>
      </c>
      <c r="H2226" s="91">
        <f t="shared" si="304"/>
        <v>0.11379310344827577</v>
      </c>
      <c r="I2226" s="77">
        <f t="shared" si="305"/>
        <v>1.0999999999999996</v>
      </c>
      <c r="J2226" s="77">
        <f t="shared" si="306"/>
        <v>1.6499999999999986</v>
      </c>
      <c r="K2226" s="80">
        <v>3</v>
      </c>
      <c r="L2226" s="74"/>
      <c r="M2226" s="58" t="str">
        <f t="shared" si="303"/>
        <v>CastlePoint Holdings</v>
      </c>
    </row>
    <row r="2227" spans="1:13" s="1" customFormat="1" ht="15" customHeight="1">
      <c r="A2227" s="137">
        <v>39167</v>
      </c>
      <c r="B2227" s="73" t="s">
        <v>955</v>
      </c>
      <c r="C2227" s="160" t="s">
        <v>956</v>
      </c>
      <c r="D2227" s="73" t="s">
        <v>157</v>
      </c>
      <c r="E2227" s="78">
        <v>11</v>
      </c>
      <c r="F2227" s="77">
        <v>14</v>
      </c>
      <c r="G2227" s="77">
        <v>14.15</v>
      </c>
      <c r="H2227" s="91">
        <f t="shared" si="304"/>
        <v>0.28636363636363638</v>
      </c>
      <c r="I2227" s="77">
        <f t="shared" si="305"/>
        <v>3</v>
      </c>
      <c r="J2227" s="77">
        <f t="shared" si="306"/>
        <v>3.1500000000000004</v>
      </c>
      <c r="K2227" s="80">
        <v>3</v>
      </c>
      <c r="L2227" s="74"/>
      <c r="M2227" s="58" t="str">
        <f t="shared" si="303"/>
        <v>Aruba Networks</v>
      </c>
    </row>
    <row r="2228" spans="1:13" s="1" customFormat="1" ht="15" customHeight="1">
      <c r="A2228" s="137">
        <v>39168</v>
      </c>
      <c r="B2228" s="73" t="s">
        <v>957</v>
      </c>
      <c r="C2228" s="160" t="s">
        <v>958</v>
      </c>
      <c r="D2228" s="73" t="s">
        <v>2307</v>
      </c>
      <c r="E2228" s="78">
        <v>13.5</v>
      </c>
      <c r="F2228" s="77">
        <v>13.75</v>
      </c>
      <c r="G2228" s="77">
        <v>14.55</v>
      </c>
      <c r="H2228" s="91">
        <f t="shared" si="304"/>
        <v>7.7777777777777835E-2</v>
      </c>
      <c r="I2228" s="77">
        <f t="shared" si="305"/>
        <v>0.25</v>
      </c>
      <c r="J2228" s="77">
        <f t="shared" si="306"/>
        <v>1.0500000000000007</v>
      </c>
      <c r="K2228" s="80">
        <v>2</v>
      </c>
      <c r="L2228" s="74"/>
      <c r="M2228" s="58" t="str">
        <f t="shared" si="303"/>
        <v>eTelecare Global Solutions</v>
      </c>
    </row>
    <row r="2229" spans="1:13" s="1" customFormat="1" ht="15" customHeight="1">
      <c r="A2229" s="137">
        <v>39169</v>
      </c>
      <c r="B2229" s="73" t="s">
        <v>959</v>
      </c>
      <c r="C2229" s="160" t="s">
        <v>960</v>
      </c>
      <c r="D2229" s="73" t="s">
        <v>4689</v>
      </c>
      <c r="E2229" s="78">
        <v>8</v>
      </c>
      <c r="F2229" s="77">
        <v>8.18</v>
      </c>
      <c r="G2229" s="77">
        <v>8.0299999999999994</v>
      </c>
      <c r="H2229" s="91">
        <f t="shared" si="304"/>
        <v>3.7499999999999201E-3</v>
      </c>
      <c r="I2229" s="77">
        <f t="shared" si="305"/>
        <v>0.17999999999999972</v>
      </c>
      <c r="J2229" s="77">
        <f t="shared" si="306"/>
        <v>2.9999999999999361E-2</v>
      </c>
      <c r="K2229" s="80">
        <v>1</v>
      </c>
      <c r="L2229" s="74"/>
      <c r="M2229" s="58" t="str">
        <f t="shared" si="303"/>
        <v>SenoRx</v>
      </c>
    </row>
    <row r="2230" spans="1:13" s="1" customFormat="1" ht="15" customHeight="1">
      <c r="A2230" s="137">
        <v>39169</v>
      </c>
      <c r="B2230" s="73" t="s">
        <v>961</v>
      </c>
      <c r="C2230" s="160" t="s">
        <v>962</v>
      </c>
      <c r="D2230" s="73" t="s">
        <v>901</v>
      </c>
      <c r="E2230" s="78">
        <v>8</v>
      </c>
      <c r="F2230" s="77">
        <v>8.85</v>
      </c>
      <c r="G2230" s="77">
        <v>8.76</v>
      </c>
      <c r="H2230" s="91">
        <f t="shared" si="304"/>
        <v>9.4999999999999973E-2</v>
      </c>
      <c r="I2230" s="77">
        <f t="shared" si="305"/>
        <v>0.84999999999999964</v>
      </c>
      <c r="J2230" s="77">
        <v>1</v>
      </c>
      <c r="K2230" s="80">
        <v>1</v>
      </c>
      <c r="L2230" s="74"/>
      <c r="M2230" s="58" t="str">
        <f t="shared" si="303"/>
        <v>Super Micro Computer</v>
      </c>
    </row>
    <row r="2231" spans="1:13" s="1" customFormat="1" ht="15" customHeight="1">
      <c r="A2231" s="137">
        <v>39170</v>
      </c>
      <c r="B2231" s="73" t="s">
        <v>966</v>
      </c>
      <c r="C2231" s="160" t="s">
        <v>967</v>
      </c>
      <c r="D2231" s="73" t="s">
        <v>2404</v>
      </c>
      <c r="E2231" s="78">
        <v>13.5</v>
      </c>
      <c r="F2231" s="77">
        <v>13.5</v>
      </c>
      <c r="G2231" s="77">
        <v>13.48</v>
      </c>
      <c r="H2231" s="91">
        <f t="shared" si="304"/>
        <v>-1.48148148148145E-3</v>
      </c>
      <c r="I2231" s="77">
        <f t="shared" si="305"/>
        <v>0</v>
      </c>
      <c r="J2231" s="77">
        <f>G2231-E2231</f>
        <v>-1.9999999999999574E-2</v>
      </c>
      <c r="K2231" s="80">
        <v>2</v>
      </c>
      <c r="L2231" s="74" t="s">
        <v>3006</v>
      </c>
      <c r="M2231" s="58" t="str">
        <f t="shared" si="303"/>
        <v>Flagstone Reinsurance Holdings</v>
      </c>
    </row>
    <row r="2232" spans="1:13" s="1" customFormat="1" ht="15" customHeight="1">
      <c r="A2232" s="137">
        <v>39170</v>
      </c>
      <c r="B2232" s="73" t="s">
        <v>968</v>
      </c>
      <c r="C2232" s="160" t="s">
        <v>969</v>
      </c>
      <c r="D2232" s="73" t="s">
        <v>1885</v>
      </c>
      <c r="E2232" s="78">
        <v>21.5</v>
      </c>
      <c r="F2232" s="77">
        <v>26</v>
      </c>
      <c r="G2232" s="77">
        <v>26.75</v>
      </c>
      <c r="H2232" s="91">
        <f t="shared" si="304"/>
        <v>0.2441860465116279</v>
      </c>
      <c r="I2232" s="77">
        <f t="shared" si="305"/>
        <v>4.5</v>
      </c>
      <c r="J2232" s="77">
        <f>G2232-E2232</f>
        <v>5.25</v>
      </c>
      <c r="K2232" s="80">
        <v>2</v>
      </c>
      <c r="L2232" s="74" t="s">
        <v>3006</v>
      </c>
      <c r="M2232" s="58" t="str">
        <f t="shared" si="303"/>
        <v>Capital Products Partners L.P.</v>
      </c>
    </row>
    <row r="2233" spans="1:13" s="1" customFormat="1" ht="15" customHeight="1">
      <c r="A2233" s="137">
        <v>39170</v>
      </c>
      <c r="B2233" s="73" t="s">
        <v>963</v>
      </c>
      <c r="C2233" s="160" t="s">
        <v>964</v>
      </c>
      <c r="D2233" s="73" t="s">
        <v>965</v>
      </c>
      <c r="E2233" s="78">
        <v>5.5</v>
      </c>
      <c r="F2233" s="77">
        <v>5.5</v>
      </c>
      <c r="G2233" s="77">
        <v>5.29</v>
      </c>
      <c r="H2233" s="91">
        <f t="shared" si="304"/>
        <v>-3.8181818181818178E-2</v>
      </c>
      <c r="I2233" s="77">
        <f t="shared" si="305"/>
        <v>0</v>
      </c>
      <c r="J2233" s="77">
        <v>1</v>
      </c>
      <c r="K2233" s="80">
        <v>1</v>
      </c>
      <c r="L2233" s="74"/>
      <c r="M2233" s="58" t="str">
        <f t="shared" si="303"/>
        <v>GSI Technology</v>
      </c>
    </row>
    <row r="2234" spans="1:13" s="1" customFormat="1" ht="15" customHeight="1">
      <c r="A2234" s="137">
        <v>39176</v>
      </c>
      <c r="B2234" s="73" t="s">
        <v>970</v>
      </c>
      <c r="C2234" s="160" t="s">
        <v>971</v>
      </c>
      <c r="D2234" s="73" t="s">
        <v>1235</v>
      </c>
      <c r="E2234" s="78">
        <v>8</v>
      </c>
      <c r="F2234" s="77">
        <v>8</v>
      </c>
      <c r="G2234" s="77">
        <v>7.8</v>
      </c>
      <c r="H2234" s="91">
        <f t="shared" si="304"/>
        <v>-2.5000000000000022E-2</v>
      </c>
      <c r="I2234" s="77">
        <f t="shared" si="305"/>
        <v>0</v>
      </c>
      <c r="J2234" s="77">
        <f t="shared" ref="J2234:J2297" si="307">G2234-E2234</f>
        <v>-0.20000000000000018</v>
      </c>
      <c r="K2234" s="80">
        <v>1</v>
      </c>
      <c r="L2234" s="74"/>
      <c r="M2234" s="58" t="str">
        <f t="shared" si="303"/>
        <v>Veraz Networks</v>
      </c>
    </row>
    <row r="2235" spans="1:13" s="1" customFormat="1" ht="15" customHeight="1">
      <c r="A2235" s="137">
        <v>39183</v>
      </c>
      <c r="B2235" s="73" t="s">
        <v>972</v>
      </c>
      <c r="C2235" s="160" t="s">
        <v>973</v>
      </c>
      <c r="D2235" s="73" t="s">
        <v>3054</v>
      </c>
      <c r="E2235" s="78">
        <v>8</v>
      </c>
      <c r="F2235" s="77">
        <v>7.8</v>
      </c>
      <c r="G2235" s="77">
        <v>7.92</v>
      </c>
      <c r="H2235" s="91">
        <f t="shared" si="304"/>
        <v>-1.0000000000000009E-2</v>
      </c>
      <c r="I2235" s="77">
        <f t="shared" si="305"/>
        <v>-0.20000000000000018</v>
      </c>
      <c r="J2235" s="77">
        <f t="shared" si="307"/>
        <v>-8.0000000000000071E-2</v>
      </c>
      <c r="K2235" s="80">
        <v>1</v>
      </c>
      <c r="L2235" s="74"/>
      <c r="M2235" s="58" t="str">
        <f t="shared" si="303"/>
        <v>Tailwind Financial</v>
      </c>
    </row>
    <row r="2236" spans="1:13" s="1" customFormat="1" ht="15" customHeight="1">
      <c r="A2236" s="137">
        <v>39184</v>
      </c>
      <c r="B2236" s="73" t="s">
        <v>974</v>
      </c>
      <c r="C2236" s="160" t="s">
        <v>975</v>
      </c>
      <c r="D2236" s="73" t="s">
        <v>1819</v>
      </c>
      <c r="E2236" s="78">
        <v>18</v>
      </c>
      <c r="F2236" s="77">
        <v>21</v>
      </c>
      <c r="G2236" s="77">
        <v>22.31</v>
      </c>
      <c r="H2236" s="91">
        <f t="shared" si="304"/>
        <v>0.23944444444444438</v>
      </c>
      <c r="I2236" s="77">
        <f t="shared" si="305"/>
        <v>3</v>
      </c>
      <c r="J2236" s="77">
        <f t="shared" si="307"/>
        <v>4.3099999999999987</v>
      </c>
      <c r="K2236" s="80">
        <v>2</v>
      </c>
      <c r="L2236" s="74"/>
      <c r="M2236" s="58" t="str">
        <f t="shared" si="303"/>
        <v>Comverge</v>
      </c>
    </row>
    <row r="2237" spans="1:13" s="1" customFormat="1" ht="15" customHeight="1">
      <c r="A2237" s="137">
        <v>39189</v>
      </c>
      <c r="B2237" s="73" t="s">
        <v>976</v>
      </c>
      <c r="C2237" s="160" t="s">
        <v>3998</v>
      </c>
      <c r="D2237" s="73" t="s">
        <v>3999</v>
      </c>
      <c r="E2237" s="78">
        <v>8</v>
      </c>
      <c r="F2237" s="77">
        <v>8</v>
      </c>
      <c r="G2237" s="77">
        <v>8.02</v>
      </c>
      <c r="H2237" s="91">
        <f t="shared" si="304"/>
        <v>2.4999999999999467E-3</v>
      </c>
      <c r="I2237" s="77">
        <f t="shared" si="305"/>
        <v>0</v>
      </c>
      <c r="J2237" s="77">
        <f t="shared" si="307"/>
        <v>1.9999999999999574E-2</v>
      </c>
      <c r="K2237" s="80">
        <v>1</v>
      </c>
      <c r="L2237" s="74"/>
      <c r="M2237" s="58" t="str">
        <f t="shared" si="303"/>
        <v>MBF Healthcare Acquisition</v>
      </c>
    </row>
    <row r="2238" spans="1:13" s="1" customFormat="1" ht="15" customHeight="1">
      <c r="A2238" s="137">
        <v>39190</v>
      </c>
      <c r="B2238" s="73" t="s">
        <v>4000</v>
      </c>
      <c r="C2238" s="160" t="s">
        <v>4001</v>
      </c>
      <c r="D2238" s="73" t="s">
        <v>3737</v>
      </c>
      <c r="E2238" s="78">
        <v>23</v>
      </c>
      <c r="F2238" s="77">
        <v>25.1</v>
      </c>
      <c r="G2238" s="77">
        <v>27.4</v>
      </c>
      <c r="H2238" s="91">
        <f t="shared" si="304"/>
        <v>0.19130434782608691</v>
      </c>
      <c r="I2238" s="77">
        <f t="shared" si="305"/>
        <v>2.1000000000000014</v>
      </c>
      <c r="J2238" s="77">
        <f t="shared" si="307"/>
        <v>4.3999999999999986</v>
      </c>
      <c r="K2238" s="80">
        <v>3</v>
      </c>
      <c r="L2238" s="74"/>
      <c r="M2238" s="58" t="str">
        <f t="shared" si="303"/>
        <v>MetroPCS Communications</v>
      </c>
    </row>
    <row r="2239" spans="1:13" s="1" customFormat="1" ht="15" customHeight="1">
      <c r="A2239" s="137">
        <v>39191</v>
      </c>
      <c r="B2239" s="73" t="s">
        <v>4004</v>
      </c>
      <c r="C2239" s="160" t="s">
        <v>4005</v>
      </c>
      <c r="D2239" s="73" t="s">
        <v>1906</v>
      </c>
      <c r="E2239" s="78">
        <v>10</v>
      </c>
      <c r="F2239" s="77">
        <v>10</v>
      </c>
      <c r="G2239" s="77">
        <v>10.5</v>
      </c>
      <c r="H2239" s="91">
        <f t="shared" si="304"/>
        <v>0.05</v>
      </c>
      <c r="I2239" s="77">
        <f>(F2239-E2239)</f>
        <v>0</v>
      </c>
      <c r="J2239" s="77">
        <f t="shared" si="307"/>
        <v>0.5</v>
      </c>
      <c r="K2239" s="80">
        <v>1</v>
      </c>
      <c r="L2239" s="74"/>
      <c r="M2239" s="58" t="str">
        <f t="shared" si="303"/>
        <v>Pinpoint Advance</v>
      </c>
    </row>
    <row r="2240" spans="1:13" s="1" customFormat="1" ht="15" customHeight="1">
      <c r="A2240" s="137">
        <v>39191</v>
      </c>
      <c r="B2240" s="73" t="s">
        <v>4004</v>
      </c>
      <c r="C2240" s="160" t="s">
        <v>4005</v>
      </c>
      <c r="D2240" s="73" t="s">
        <v>1906</v>
      </c>
      <c r="E2240" s="78">
        <v>10</v>
      </c>
      <c r="F2240" s="77">
        <v>10</v>
      </c>
      <c r="G2240" s="77">
        <v>10.050000000000001</v>
      </c>
      <c r="H2240" s="91">
        <f t="shared" si="304"/>
        <v>5.0000000000000712E-3</v>
      </c>
      <c r="I2240" s="77">
        <f>(F2240-E2240)</f>
        <v>0</v>
      </c>
      <c r="J2240" s="77">
        <f t="shared" si="307"/>
        <v>5.0000000000000711E-2</v>
      </c>
      <c r="K2240" s="80">
        <v>1</v>
      </c>
      <c r="L2240" s="74"/>
      <c r="M2240" s="58" t="str">
        <f t="shared" si="303"/>
        <v>Pinpoint Advance</v>
      </c>
    </row>
    <row r="2241" spans="1:13" s="1" customFormat="1" ht="15" customHeight="1">
      <c r="A2241" s="137">
        <v>39191</v>
      </c>
      <c r="B2241" s="73" t="s">
        <v>4006</v>
      </c>
      <c r="C2241" s="160" t="s">
        <v>4007</v>
      </c>
      <c r="D2241" s="73" t="s">
        <v>4569</v>
      </c>
      <c r="E2241" s="78">
        <v>6</v>
      </c>
      <c r="F2241" s="77">
        <v>6</v>
      </c>
      <c r="G2241" s="77">
        <v>6.06</v>
      </c>
      <c r="H2241" s="91">
        <f t="shared" si="304"/>
        <v>9.9999999999999343E-3</v>
      </c>
      <c r="I2241" s="77">
        <f>(F2241-E2241)</f>
        <v>0</v>
      </c>
      <c r="J2241" s="77">
        <f t="shared" si="307"/>
        <v>5.9999999999999609E-2</v>
      </c>
      <c r="K2241" s="80">
        <v>1</v>
      </c>
      <c r="L2241" s="74"/>
      <c r="M2241" s="58" t="str">
        <f t="shared" si="303"/>
        <v>China Healthcare Acquisition</v>
      </c>
    </row>
    <row r="2242" spans="1:13" s="1" customFormat="1" ht="15" customHeight="1">
      <c r="A2242" s="137">
        <v>39191</v>
      </c>
      <c r="B2242" s="73" t="s">
        <v>4008</v>
      </c>
      <c r="C2242" s="160" t="s">
        <v>4009</v>
      </c>
      <c r="D2242" s="73" t="s">
        <v>1619</v>
      </c>
      <c r="E2242" s="78">
        <v>14.5</v>
      </c>
      <c r="F2242" s="77">
        <v>15</v>
      </c>
      <c r="G2242" s="77">
        <v>15.3</v>
      </c>
      <c r="H2242" s="91">
        <f t="shared" si="304"/>
        <v>5.5172413793103496E-2</v>
      </c>
      <c r="I2242" s="77">
        <f t="shared" ref="I2242:I2274" si="308">F2242-E2242</f>
        <v>0.5</v>
      </c>
      <c r="J2242" s="77">
        <f t="shared" si="307"/>
        <v>0.80000000000000071</v>
      </c>
      <c r="K2242" s="80">
        <v>3</v>
      </c>
      <c r="L2242" s="74"/>
      <c r="M2242" s="58" t="str">
        <f t="shared" si="303"/>
        <v>Simcere Pharmaceutical Group (SCR)</v>
      </c>
    </row>
    <row r="2243" spans="1:13" s="1" customFormat="1" ht="15" customHeight="1">
      <c r="A2243" s="137">
        <v>39191</v>
      </c>
      <c r="B2243" s="73" t="s">
        <v>4002</v>
      </c>
      <c r="C2243" s="160" t="s">
        <v>4003</v>
      </c>
      <c r="D2243" s="73" t="s">
        <v>4247</v>
      </c>
      <c r="E2243" s="78">
        <v>15</v>
      </c>
      <c r="F2243" s="77">
        <v>18</v>
      </c>
      <c r="G2243" s="77">
        <v>17.54</v>
      </c>
      <c r="H2243" s="91">
        <f t="shared" si="304"/>
        <v>0.16933333333333328</v>
      </c>
      <c r="I2243" s="77">
        <f t="shared" si="308"/>
        <v>3</v>
      </c>
      <c r="J2243" s="77">
        <f t="shared" si="307"/>
        <v>2.5399999999999991</v>
      </c>
      <c r="K2243" s="80">
        <v>2</v>
      </c>
      <c r="L2243" s="74"/>
      <c r="M2243" s="58" t="str">
        <f t="shared" ref="M2243:M2306" si="309">TRIM(B2243)</f>
        <v>Superior Offshore International</v>
      </c>
    </row>
    <row r="2244" spans="1:13" s="1" customFormat="1" ht="15" customHeight="1">
      <c r="A2244" s="137">
        <v>39195</v>
      </c>
      <c r="B2244" s="73" t="s">
        <v>4010</v>
      </c>
      <c r="C2244" s="160" t="s">
        <v>4011</v>
      </c>
      <c r="D2244" s="73" t="s">
        <v>4012</v>
      </c>
      <c r="E2244" s="78">
        <v>19</v>
      </c>
      <c r="F2244" s="77">
        <v>19</v>
      </c>
      <c r="G2244" s="77">
        <v>18.91</v>
      </c>
      <c r="H2244" s="91">
        <f t="shared" si="304"/>
        <v>-4.7368421052631504E-3</v>
      </c>
      <c r="I2244" s="77">
        <f t="shared" si="308"/>
        <v>0</v>
      </c>
      <c r="J2244" s="77">
        <f t="shared" si="307"/>
        <v>-8.9999999999999858E-2</v>
      </c>
      <c r="K2244" s="80">
        <v>3</v>
      </c>
      <c r="L2244" s="74" t="s">
        <v>3006</v>
      </c>
      <c r="M2244" s="58" t="str">
        <f t="shared" si="309"/>
        <v>Cinemark Holdings</v>
      </c>
    </row>
    <row r="2245" spans="1:13" s="1" customFormat="1" ht="15" customHeight="1">
      <c r="A2245" s="137">
        <v>39196</v>
      </c>
      <c r="B2245" s="73" t="s">
        <v>81</v>
      </c>
      <c r="C2245" s="160" t="s">
        <v>82</v>
      </c>
      <c r="D2245" s="73" t="s">
        <v>1819</v>
      </c>
      <c r="E2245" s="78">
        <v>10</v>
      </c>
      <c r="F2245" s="77">
        <v>10.25</v>
      </c>
      <c r="G2245" s="77">
        <v>10.35</v>
      </c>
      <c r="H2245" s="91">
        <f t="shared" si="304"/>
        <v>3.4999999999999962E-2</v>
      </c>
      <c r="I2245" s="77">
        <f t="shared" si="308"/>
        <v>0.25</v>
      </c>
      <c r="J2245" s="77">
        <f t="shared" si="307"/>
        <v>0.34999999999999964</v>
      </c>
      <c r="K2245" s="80">
        <v>1</v>
      </c>
      <c r="L2245" s="74"/>
      <c r="M2245" s="58" t="str">
        <f t="shared" si="309"/>
        <v>Victory Acquisition</v>
      </c>
    </row>
    <row r="2246" spans="1:13" s="1" customFormat="1" ht="15" customHeight="1">
      <c r="A2246" s="137">
        <v>39196</v>
      </c>
      <c r="B2246" s="73" t="s">
        <v>83</v>
      </c>
      <c r="C2246" s="160" t="s">
        <v>84</v>
      </c>
      <c r="D2246" s="73" t="s">
        <v>85</v>
      </c>
      <c r="E2246" s="78">
        <v>19</v>
      </c>
      <c r="F2246" s="77">
        <v>19</v>
      </c>
      <c r="G2246" s="77">
        <v>19.309999999999999</v>
      </c>
      <c r="H2246" s="91">
        <f t="shared" si="304"/>
        <v>1.6315789473684145E-2</v>
      </c>
      <c r="I2246" s="77">
        <f t="shared" si="308"/>
        <v>0</v>
      </c>
      <c r="J2246" s="77">
        <f t="shared" si="307"/>
        <v>0.30999999999999872</v>
      </c>
      <c r="K2246" s="80">
        <v>1</v>
      </c>
      <c r="L2246" s="74"/>
      <c r="M2246" s="58" t="str">
        <f t="shared" si="309"/>
        <v>OceanFrieght</v>
      </c>
    </row>
    <row r="2247" spans="1:13" s="1" customFormat="1" ht="15" customHeight="1">
      <c r="A2247" s="137">
        <v>39197</v>
      </c>
      <c r="B2247" s="73" t="s">
        <v>90</v>
      </c>
      <c r="C2247" s="160" t="s">
        <v>91</v>
      </c>
      <c r="D2247" s="73" t="s">
        <v>1423</v>
      </c>
      <c r="E2247" s="78">
        <v>17</v>
      </c>
      <c r="F2247" s="77">
        <v>17.5</v>
      </c>
      <c r="G2247" s="77">
        <v>17.649999999999999</v>
      </c>
      <c r="H2247" s="91">
        <f t="shared" si="304"/>
        <v>3.8235294117646978E-2</v>
      </c>
      <c r="I2247" s="77">
        <f t="shared" si="308"/>
        <v>0.5</v>
      </c>
      <c r="J2247" s="77">
        <f t="shared" si="307"/>
        <v>0.64999999999999858</v>
      </c>
      <c r="K2247" s="80">
        <v>3</v>
      </c>
      <c r="L2247" s="74" t="s">
        <v>3006</v>
      </c>
      <c r="M2247" s="58" t="str">
        <f t="shared" si="309"/>
        <v>EDENOR</v>
      </c>
    </row>
    <row r="2248" spans="1:13" s="1" customFormat="1" ht="15" customHeight="1">
      <c r="A2248" s="137">
        <v>39197</v>
      </c>
      <c r="B2248" s="73" t="s">
        <v>86</v>
      </c>
      <c r="C2248" s="160" t="s">
        <v>87</v>
      </c>
      <c r="D2248" s="73" t="s">
        <v>1316</v>
      </c>
      <c r="E2248" s="78">
        <v>8</v>
      </c>
      <c r="F2248" s="77">
        <v>7.9</v>
      </c>
      <c r="G2248" s="77">
        <v>7.92</v>
      </c>
      <c r="H2248" s="91">
        <f t="shared" si="304"/>
        <v>-1.0000000000000009E-2</v>
      </c>
      <c r="I2248" s="77">
        <f t="shared" si="308"/>
        <v>-9.9999999999999645E-2</v>
      </c>
      <c r="J2248" s="77">
        <f t="shared" si="307"/>
        <v>-8.0000000000000071E-2</v>
      </c>
      <c r="K2248" s="80">
        <v>1</v>
      </c>
      <c r="L2248" s="74"/>
      <c r="M2248" s="58" t="str">
        <f t="shared" si="309"/>
        <v>Vector Intersect Security Acquisition</v>
      </c>
    </row>
    <row r="2249" spans="1:13" s="1" customFormat="1" ht="15" customHeight="1">
      <c r="A2249" s="137">
        <v>39197</v>
      </c>
      <c r="B2249" s="73" t="s">
        <v>88</v>
      </c>
      <c r="C2249" s="160" t="s">
        <v>89</v>
      </c>
      <c r="D2249" s="73" t="s">
        <v>4247</v>
      </c>
      <c r="E2249" s="78">
        <v>12</v>
      </c>
      <c r="F2249" s="77">
        <v>12.5</v>
      </c>
      <c r="G2249" s="77">
        <v>13</v>
      </c>
      <c r="H2249" s="91">
        <f t="shared" si="304"/>
        <v>8.3333333333333329E-2</v>
      </c>
      <c r="I2249" s="77">
        <f t="shared" si="308"/>
        <v>0.5</v>
      </c>
      <c r="J2249" s="77">
        <f t="shared" si="307"/>
        <v>1</v>
      </c>
      <c r="K2249" s="80">
        <v>2</v>
      </c>
      <c r="L2249" s="74"/>
      <c r="M2249" s="58" t="str">
        <f t="shared" si="309"/>
        <v>Orexigen Therapeutics</v>
      </c>
    </row>
    <row r="2250" spans="1:13" s="1" customFormat="1" ht="15" customHeight="1">
      <c r="A2250" s="137">
        <v>39198</v>
      </c>
      <c r="B2250" s="73" t="s">
        <v>92</v>
      </c>
      <c r="C2250" s="160" t="s">
        <v>93</v>
      </c>
      <c r="D2250" s="73" t="s">
        <v>94</v>
      </c>
      <c r="E2250" s="78">
        <v>9</v>
      </c>
      <c r="F2250" s="77">
        <v>9</v>
      </c>
      <c r="G2250" s="77">
        <v>9.07</v>
      </c>
      <c r="H2250" s="91">
        <f t="shared" si="304"/>
        <v>7.7777777777778096E-3</v>
      </c>
      <c r="I2250" s="77">
        <f t="shared" si="308"/>
        <v>0</v>
      </c>
      <c r="J2250" s="77">
        <f t="shared" si="307"/>
        <v>7.0000000000000284E-2</v>
      </c>
      <c r="K2250" s="80">
        <v>1</v>
      </c>
      <c r="L2250" s="74"/>
      <c r="M2250" s="58" t="str">
        <f t="shared" si="309"/>
        <v>Pharmasset</v>
      </c>
    </row>
    <row r="2251" spans="1:13" s="1" customFormat="1" ht="15" customHeight="1">
      <c r="A2251" s="137">
        <v>39203</v>
      </c>
      <c r="B2251" s="73" t="s">
        <v>95</v>
      </c>
      <c r="C2251" s="160" t="s">
        <v>96</v>
      </c>
      <c r="D2251" s="73" t="s">
        <v>2473</v>
      </c>
      <c r="E2251" s="78">
        <v>13.5</v>
      </c>
      <c r="F2251" s="77">
        <v>16.5</v>
      </c>
      <c r="G2251" s="77">
        <v>16.45</v>
      </c>
      <c r="H2251" s="91">
        <f t="shared" si="304"/>
        <v>0.21851851851851847</v>
      </c>
      <c r="I2251" s="77">
        <f t="shared" si="308"/>
        <v>3</v>
      </c>
      <c r="J2251" s="77">
        <f t="shared" si="307"/>
        <v>2.9499999999999993</v>
      </c>
      <c r="K2251" s="80">
        <v>3</v>
      </c>
      <c r="L2251" s="74"/>
      <c r="M2251" s="58" t="str">
        <f t="shared" si="309"/>
        <v>Cavium Networks</v>
      </c>
    </row>
    <row r="2252" spans="1:13" s="1" customFormat="1" ht="15" customHeight="1">
      <c r="A2252" s="137">
        <v>39203</v>
      </c>
      <c r="B2252" s="73" t="s">
        <v>97</v>
      </c>
      <c r="C2252" s="160" t="s">
        <v>98</v>
      </c>
      <c r="D2252" s="73" t="s">
        <v>2307</v>
      </c>
      <c r="E2252" s="78">
        <v>11</v>
      </c>
      <c r="F2252" s="77">
        <v>10.99</v>
      </c>
      <c r="G2252" s="77">
        <v>10.25</v>
      </c>
      <c r="H2252" s="91">
        <f t="shared" si="304"/>
        <v>-6.8181818181818177E-2</v>
      </c>
      <c r="I2252" s="77">
        <f t="shared" si="308"/>
        <v>-9.9999999999997868E-3</v>
      </c>
      <c r="J2252" s="77">
        <f t="shared" si="307"/>
        <v>-0.75</v>
      </c>
      <c r="K2252" s="80">
        <v>1</v>
      </c>
      <c r="L2252" s="74"/>
      <c r="M2252" s="58" t="str">
        <f t="shared" si="309"/>
        <v>NeurogesX</v>
      </c>
    </row>
    <row r="2253" spans="1:13" s="1" customFormat="1" ht="15" customHeight="1">
      <c r="A2253" s="137">
        <v>39204</v>
      </c>
      <c r="B2253" s="73" t="s">
        <v>102</v>
      </c>
      <c r="C2253" s="160" t="s">
        <v>103</v>
      </c>
      <c r="D2253" s="73" t="s">
        <v>1816</v>
      </c>
      <c r="E2253" s="78">
        <v>12</v>
      </c>
      <c r="F2253" s="77">
        <v>12</v>
      </c>
      <c r="G2253" s="77">
        <v>11.31</v>
      </c>
      <c r="H2253" s="91">
        <f t="shared" si="304"/>
        <v>-5.7499999999999961E-2</v>
      </c>
      <c r="I2253" s="77">
        <f t="shared" si="308"/>
        <v>0</v>
      </c>
      <c r="J2253" s="77">
        <f t="shared" si="307"/>
        <v>-0.6899999999999995</v>
      </c>
      <c r="K2253" s="80">
        <v>1</v>
      </c>
      <c r="L2253" s="74"/>
      <c r="M2253" s="58" t="str">
        <f t="shared" si="309"/>
        <v>Qiao Xing-Mobile Communication</v>
      </c>
    </row>
    <row r="2254" spans="1:13" s="1" customFormat="1" ht="15" customHeight="1">
      <c r="A2254" s="137">
        <v>39204</v>
      </c>
      <c r="B2254" s="73" t="s">
        <v>99</v>
      </c>
      <c r="C2254" s="160" t="s">
        <v>100</v>
      </c>
      <c r="D2254" s="73" t="s">
        <v>101</v>
      </c>
      <c r="E2254" s="78">
        <v>15.5</v>
      </c>
      <c r="F2254" s="77">
        <v>19.899999999999999</v>
      </c>
      <c r="G2254" s="77">
        <v>21.5</v>
      </c>
      <c r="H2254" s="91">
        <f t="shared" ref="H2254:H2317" si="310">(G2254-E2254)/E2254</f>
        <v>0.38709677419354838</v>
      </c>
      <c r="I2254" s="77">
        <f t="shared" si="308"/>
        <v>4.3999999999999986</v>
      </c>
      <c r="J2254" s="77">
        <f t="shared" si="307"/>
        <v>6</v>
      </c>
      <c r="K2254" s="80">
        <v>3</v>
      </c>
      <c r="L2254" s="74"/>
      <c r="M2254" s="58" t="str">
        <f t="shared" si="309"/>
        <v>Acorn International</v>
      </c>
    </row>
    <row r="2255" spans="1:13" s="1" customFormat="1" ht="15" customHeight="1">
      <c r="A2255" s="137">
        <v>39210</v>
      </c>
      <c r="B2255" s="73" t="s">
        <v>104</v>
      </c>
      <c r="C2255" s="160" t="s">
        <v>105</v>
      </c>
      <c r="D2255" s="73" t="s">
        <v>901</v>
      </c>
      <c r="E2255" s="78">
        <v>19</v>
      </c>
      <c r="F2255" s="77">
        <v>24</v>
      </c>
      <c r="G2255" s="77">
        <v>22.67</v>
      </c>
      <c r="H2255" s="91">
        <f t="shared" si="310"/>
        <v>0.1931578947368422</v>
      </c>
      <c r="I2255" s="77">
        <f t="shared" si="308"/>
        <v>5</v>
      </c>
      <c r="J2255" s="77">
        <f t="shared" si="307"/>
        <v>3.6700000000000017</v>
      </c>
      <c r="K2255" s="80">
        <v>3</v>
      </c>
      <c r="L2255" s="74"/>
      <c r="M2255" s="58" t="str">
        <f t="shared" si="309"/>
        <v>TomoTherapy</v>
      </c>
    </row>
    <row r="2256" spans="1:13" s="1" customFormat="1" ht="15" customHeight="1">
      <c r="A2256" s="137">
        <v>39211</v>
      </c>
      <c r="B2256" s="73" t="s">
        <v>106</v>
      </c>
      <c r="C2256" s="160" t="s">
        <v>107</v>
      </c>
      <c r="D2256" s="73" t="s">
        <v>108</v>
      </c>
      <c r="E2256" s="78">
        <v>20</v>
      </c>
      <c r="F2256" s="77">
        <v>21</v>
      </c>
      <c r="G2256" s="77">
        <v>21.1</v>
      </c>
      <c r="H2256" s="91">
        <f t="shared" si="310"/>
        <v>5.500000000000007E-2</v>
      </c>
      <c r="I2256" s="77">
        <f t="shared" si="308"/>
        <v>1</v>
      </c>
      <c r="J2256" s="77">
        <f t="shared" si="307"/>
        <v>1.1000000000000014</v>
      </c>
      <c r="K2256" s="80">
        <v>3</v>
      </c>
      <c r="L2256" s="74"/>
      <c r="M2256" s="58" t="str">
        <f t="shared" si="309"/>
        <v>AECOM Technology</v>
      </c>
    </row>
    <row r="2257" spans="1:13" s="1" customFormat="1" ht="15" customHeight="1">
      <c r="A2257" s="137">
        <v>39212</v>
      </c>
      <c r="B2257" s="73" t="s">
        <v>114</v>
      </c>
      <c r="C2257" s="160" t="s">
        <v>115</v>
      </c>
      <c r="D2257" s="73" t="s">
        <v>116</v>
      </c>
      <c r="E2257" s="78">
        <v>15</v>
      </c>
      <c r="F2257" s="77">
        <v>16.5</v>
      </c>
      <c r="G2257" s="77">
        <v>18</v>
      </c>
      <c r="H2257" s="91">
        <f t="shared" si="310"/>
        <v>0.2</v>
      </c>
      <c r="I2257" s="77">
        <f t="shared" si="308"/>
        <v>1.5</v>
      </c>
      <c r="J2257" s="77">
        <f t="shared" si="307"/>
        <v>3</v>
      </c>
      <c r="K2257" s="80">
        <v>1</v>
      </c>
      <c r="L2257" s="74" t="s">
        <v>3006</v>
      </c>
      <c r="M2257" s="58" t="str">
        <f t="shared" si="309"/>
        <v>Biodel</v>
      </c>
    </row>
    <row r="2258" spans="1:13" s="1" customFormat="1" ht="15" customHeight="1">
      <c r="A2258" s="137">
        <v>39212</v>
      </c>
      <c r="B2258" s="73" t="s">
        <v>109</v>
      </c>
      <c r="C2258" s="160" t="s">
        <v>110</v>
      </c>
      <c r="D2258" s="73" t="s">
        <v>111</v>
      </c>
      <c r="E2258" s="78">
        <v>11</v>
      </c>
      <c r="F2258" s="77">
        <v>11.5</v>
      </c>
      <c r="G2258" s="77">
        <v>12.3</v>
      </c>
      <c r="H2258" s="91">
        <f t="shared" si="310"/>
        <v>0.11818181818181825</v>
      </c>
      <c r="I2258" s="77">
        <f t="shared" si="308"/>
        <v>0.5</v>
      </c>
      <c r="J2258" s="77">
        <f t="shared" si="307"/>
        <v>1.3000000000000007</v>
      </c>
      <c r="K2258" s="80">
        <v>2</v>
      </c>
      <c r="L2258" s="74"/>
      <c r="M2258" s="58" t="str">
        <f t="shared" si="309"/>
        <v>JMP Group</v>
      </c>
    </row>
    <row r="2259" spans="1:13" s="1" customFormat="1" ht="15" customHeight="1">
      <c r="A2259" s="137">
        <v>39212</v>
      </c>
      <c r="B2259" s="73" t="s">
        <v>112</v>
      </c>
      <c r="C2259" s="160" t="s">
        <v>1841</v>
      </c>
      <c r="D2259" s="73" t="s">
        <v>113</v>
      </c>
      <c r="E2259" s="78">
        <v>16</v>
      </c>
      <c r="F2259" s="77">
        <v>16.25</v>
      </c>
      <c r="G2259" s="77">
        <v>18.399999999999999</v>
      </c>
      <c r="H2259" s="91">
        <f t="shared" si="310"/>
        <v>0.14999999999999991</v>
      </c>
      <c r="I2259" s="77">
        <f t="shared" si="308"/>
        <v>0.25</v>
      </c>
      <c r="J2259" s="77">
        <f t="shared" si="307"/>
        <v>2.3999999999999986</v>
      </c>
      <c r="K2259" s="80">
        <v>2</v>
      </c>
      <c r="L2259" s="74"/>
      <c r="M2259" s="58" t="str">
        <f t="shared" si="309"/>
        <v>Solera Holdings</v>
      </c>
    </row>
    <row r="2260" spans="1:13" s="1" customFormat="1" ht="15" customHeight="1">
      <c r="A2260" s="137">
        <v>39216</v>
      </c>
      <c r="B2260" s="73" t="s">
        <v>121</v>
      </c>
      <c r="C2260" s="160" t="s">
        <v>122</v>
      </c>
      <c r="D2260" s="73" t="s">
        <v>2412</v>
      </c>
      <c r="E2260" s="78">
        <v>15</v>
      </c>
      <c r="F2260" s="77">
        <v>14.5</v>
      </c>
      <c r="G2260" s="77">
        <v>14.1</v>
      </c>
      <c r="H2260" s="91">
        <f t="shared" si="310"/>
        <v>-6.0000000000000026E-2</v>
      </c>
      <c r="I2260" s="77">
        <f t="shared" si="308"/>
        <v>-0.5</v>
      </c>
      <c r="J2260" s="77">
        <f t="shared" si="307"/>
        <v>-0.90000000000000036</v>
      </c>
      <c r="K2260" s="80">
        <v>2</v>
      </c>
      <c r="L2260" s="74" t="s">
        <v>3006</v>
      </c>
      <c r="M2260" s="58" t="str">
        <f t="shared" si="309"/>
        <v>Continental Resources</v>
      </c>
    </row>
    <row r="2261" spans="1:13" s="1" customFormat="1" ht="15" customHeight="1">
      <c r="A2261" s="137">
        <v>39216</v>
      </c>
      <c r="B2261" s="73" t="s">
        <v>123</v>
      </c>
      <c r="C2261" s="160" t="s">
        <v>124</v>
      </c>
      <c r="D2261" s="73" t="s">
        <v>1215</v>
      </c>
      <c r="E2261" s="78">
        <v>15.5</v>
      </c>
      <c r="F2261" s="77">
        <v>16</v>
      </c>
      <c r="G2261" s="77">
        <v>15.9</v>
      </c>
      <c r="H2261" s="91">
        <f t="shared" si="310"/>
        <v>2.580645161290325E-2</v>
      </c>
      <c r="I2261" s="77">
        <f t="shared" si="308"/>
        <v>0.5</v>
      </c>
      <c r="J2261" s="77">
        <f t="shared" si="307"/>
        <v>0.40000000000000036</v>
      </c>
      <c r="K2261" s="80">
        <v>3</v>
      </c>
      <c r="L2261" s="74" t="s">
        <v>3006</v>
      </c>
      <c r="M2261" s="58" t="str">
        <f t="shared" si="309"/>
        <v>Skilled Health Group</v>
      </c>
    </row>
    <row r="2262" spans="1:13" s="1" customFormat="1" ht="15" customHeight="1">
      <c r="A2262" s="137">
        <v>39216</v>
      </c>
      <c r="B2262" s="73" t="s">
        <v>117</v>
      </c>
      <c r="C2262" s="160" t="s">
        <v>118</v>
      </c>
      <c r="D2262" s="73" t="s">
        <v>328</v>
      </c>
      <c r="E2262" s="78">
        <v>9</v>
      </c>
      <c r="F2262" s="77">
        <v>8.75</v>
      </c>
      <c r="G2262" s="77">
        <v>8.59</v>
      </c>
      <c r="H2262" s="91">
        <f t="shared" si="310"/>
        <v>-4.5555555555555571E-2</v>
      </c>
      <c r="I2262" s="77">
        <f t="shared" si="308"/>
        <v>-0.25</v>
      </c>
      <c r="J2262" s="77">
        <f t="shared" si="307"/>
        <v>-0.41000000000000014</v>
      </c>
      <c r="K2262" s="80">
        <v>1</v>
      </c>
      <c r="L2262" s="74"/>
      <c r="M2262" s="58" t="str">
        <f t="shared" si="309"/>
        <v>Pinnacle Gas Resources</v>
      </c>
    </row>
    <row r="2263" spans="1:13" s="1" customFormat="1" ht="15" customHeight="1">
      <c r="A2263" s="137">
        <v>39216</v>
      </c>
      <c r="B2263" s="73" t="s">
        <v>119</v>
      </c>
      <c r="C2263" s="160" t="s">
        <v>120</v>
      </c>
      <c r="D2263" s="73" t="s">
        <v>2412</v>
      </c>
      <c r="E2263" s="78">
        <v>15</v>
      </c>
      <c r="F2263" s="77">
        <v>17</v>
      </c>
      <c r="G2263" s="77">
        <v>15.96</v>
      </c>
      <c r="H2263" s="91">
        <f t="shared" si="310"/>
        <v>6.4000000000000057E-2</v>
      </c>
      <c r="I2263" s="77">
        <f t="shared" si="308"/>
        <v>2</v>
      </c>
      <c r="J2263" s="77">
        <f t="shared" si="307"/>
        <v>0.96000000000000085</v>
      </c>
      <c r="K2263" s="80">
        <v>2</v>
      </c>
      <c r="L2263" s="74"/>
      <c r="M2263" s="58" t="str">
        <f t="shared" si="309"/>
        <v>Insulet Corporation</v>
      </c>
    </row>
    <row r="2264" spans="1:13" s="1" customFormat="1" ht="15" customHeight="1">
      <c r="A2264" s="137">
        <v>39217</v>
      </c>
      <c r="B2264" s="73" t="s">
        <v>125</v>
      </c>
      <c r="C2264" s="160" t="s">
        <v>126</v>
      </c>
      <c r="D2264" s="73" t="s">
        <v>2223</v>
      </c>
      <c r="E2264" s="78">
        <v>15</v>
      </c>
      <c r="F2264" s="77">
        <v>15.02</v>
      </c>
      <c r="G2264" s="77">
        <v>15</v>
      </c>
      <c r="H2264" s="91">
        <f t="shared" si="310"/>
        <v>0</v>
      </c>
      <c r="I2264" s="77">
        <f t="shared" si="308"/>
        <v>1.9999999999999574E-2</v>
      </c>
      <c r="J2264" s="77">
        <f t="shared" si="307"/>
        <v>0</v>
      </c>
      <c r="K2264" s="80">
        <v>2</v>
      </c>
      <c r="L2264" s="74" t="s">
        <v>3006</v>
      </c>
      <c r="M2264" s="58" t="str">
        <f t="shared" si="309"/>
        <v>CAI International</v>
      </c>
    </row>
    <row r="2265" spans="1:13" s="1" customFormat="1" ht="15" customHeight="1">
      <c r="A2265" s="137">
        <v>39218</v>
      </c>
      <c r="B2265" s="73" t="s">
        <v>129</v>
      </c>
      <c r="C2265" s="160" t="s">
        <v>130</v>
      </c>
      <c r="D2265" s="73" t="s">
        <v>2473</v>
      </c>
      <c r="E2265" s="78">
        <v>13</v>
      </c>
      <c r="F2265" s="77">
        <v>14.5</v>
      </c>
      <c r="G2265" s="77">
        <v>14.79</v>
      </c>
      <c r="H2265" s="91">
        <f t="shared" si="310"/>
        <v>0.13769230769230761</v>
      </c>
      <c r="I2265" s="77">
        <f t="shared" si="308"/>
        <v>1.5</v>
      </c>
      <c r="J2265" s="77">
        <f t="shared" si="307"/>
        <v>1.7899999999999991</v>
      </c>
      <c r="K2265" s="80">
        <v>3</v>
      </c>
      <c r="L2265" s="74"/>
      <c r="M2265" s="58" t="str">
        <f t="shared" si="309"/>
        <v>TechTarget</v>
      </c>
    </row>
    <row r="2266" spans="1:13" s="1" customFormat="1" ht="15" customHeight="1">
      <c r="A2266" s="137">
        <v>39218</v>
      </c>
      <c r="B2266" s="73" t="s">
        <v>131</v>
      </c>
      <c r="C2266" s="160" t="s">
        <v>3854</v>
      </c>
      <c r="D2266" s="73" t="s">
        <v>2189</v>
      </c>
      <c r="E2266" s="78">
        <v>16</v>
      </c>
      <c r="F2266" s="77">
        <v>15.9</v>
      </c>
      <c r="G2266" s="77">
        <v>15.44</v>
      </c>
      <c r="H2266" s="91">
        <f t="shared" si="310"/>
        <v>-3.5000000000000031E-2</v>
      </c>
      <c r="I2266" s="77">
        <f t="shared" si="308"/>
        <v>-9.9999999999999645E-2</v>
      </c>
      <c r="J2266" s="77">
        <f t="shared" si="307"/>
        <v>-0.5600000000000005</v>
      </c>
      <c r="K2266" s="80">
        <v>1</v>
      </c>
      <c r="L2266" s="74"/>
      <c r="M2266" s="58" t="str">
        <f t="shared" si="309"/>
        <v>Eurand NV</v>
      </c>
    </row>
    <row r="2267" spans="1:13" s="1" customFormat="1" ht="15" customHeight="1">
      <c r="A2267" s="137">
        <v>39218</v>
      </c>
      <c r="B2267" s="73" t="s">
        <v>127</v>
      </c>
      <c r="C2267" s="160" t="s">
        <v>128</v>
      </c>
      <c r="D2267" s="73" t="s">
        <v>901</v>
      </c>
      <c r="E2267" s="78">
        <v>11</v>
      </c>
      <c r="F2267" s="77">
        <v>12</v>
      </c>
      <c r="G2267" s="77">
        <v>16.559999999999999</v>
      </c>
      <c r="H2267" s="91">
        <f t="shared" si="310"/>
        <v>0.50545454545454538</v>
      </c>
      <c r="I2267" s="77">
        <f t="shared" si="308"/>
        <v>1</v>
      </c>
      <c r="J2267" s="77">
        <f t="shared" si="307"/>
        <v>5.5599999999999987</v>
      </c>
      <c r="K2267" s="80">
        <v>2</v>
      </c>
      <c r="L2267" s="74"/>
      <c r="M2267" s="58" t="str">
        <f t="shared" si="309"/>
        <v>China Sunergy</v>
      </c>
    </row>
    <row r="2268" spans="1:13" s="1" customFormat="1" ht="15" customHeight="1">
      <c r="A2268" s="137">
        <v>39219</v>
      </c>
      <c r="B2268" s="73" t="s">
        <v>3857</v>
      </c>
      <c r="C2268" s="160" t="s">
        <v>3858</v>
      </c>
      <c r="D2268" s="73" t="s">
        <v>3859</v>
      </c>
      <c r="E2268" s="78">
        <v>8</v>
      </c>
      <c r="F2268" s="77">
        <v>8.01</v>
      </c>
      <c r="G2268" s="77">
        <v>8.01</v>
      </c>
      <c r="H2268" s="91">
        <f t="shared" si="310"/>
        <v>1.2499999999999734E-3</v>
      </c>
      <c r="I2268" s="77">
        <f t="shared" si="308"/>
        <v>9.9999999999997868E-3</v>
      </c>
      <c r="J2268" s="77">
        <f t="shared" si="307"/>
        <v>9.9999999999997868E-3</v>
      </c>
      <c r="K2268" s="80">
        <v>1</v>
      </c>
      <c r="L2268" s="74"/>
      <c r="M2268" s="58" t="str">
        <f t="shared" si="309"/>
        <v>Columbus Acquisition</v>
      </c>
    </row>
    <row r="2269" spans="1:13" s="1" customFormat="1" ht="15" customHeight="1">
      <c r="A2269" s="137">
        <v>39219</v>
      </c>
      <c r="B2269" s="73" t="s">
        <v>3860</v>
      </c>
      <c r="C2269" s="160" t="s">
        <v>3861</v>
      </c>
      <c r="D2269" s="73" t="s">
        <v>2299</v>
      </c>
      <c r="E2269" s="78">
        <v>11</v>
      </c>
      <c r="F2269" s="77">
        <v>11.55</v>
      </c>
      <c r="G2269" s="77">
        <v>11.75</v>
      </c>
      <c r="H2269" s="91">
        <f t="shared" si="310"/>
        <v>6.8181818181818177E-2</v>
      </c>
      <c r="I2269" s="77">
        <f t="shared" si="308"/>
        <v>0.55000000000000071</v>
      </c>
      <c r="J2269" s="77">
        <f t="shared" si="307"/>
        <v>0.75</v>
      </c>
      <c r="K2269" s="80">
        <v>2</v>
      </c>
      <c r="L2269" s="74"/>
      <c r="M2269" s="58" t="str">
        <f t="shared" si="309"/>
        <v>TriMas</v>
      </c>
    </row>
    <row r="2270" spans="1:13" s="1" customFormat="1" ht="15" customHeight="1">
      <c r="A2270" s="137">
        <v>39219</v>
      </c>
      <c r="B2270" s="73" t="s">
        <v>3855</v>
      </c>
      <c r="C2270" s="160" t="s">
        <v>3856</v>
      </c>
      <c r="D2270" s="73" t="s">
        <v>3517</v>
      </c>
      <c r="E2270" s="78">
        <v>26</v>
      </c>
      <c r="F2270" s="77">
        <v>30.76</v>
      </c>
      <c r="G2270" s="77">
        <v>31.13</v>
      </c>
      <c r="H2270" s="91">
        <f t="shared" si="310"/>
        <v>0.19730769230769227</v>
      </c>
      <c r="I2270" s="77">
        <f t="shared" si="308"/>
        <v>4.7600000000000016</v>
      </c>
      <c r="J2270" s="77">
        <f t="shared" si="307"/>
        <v>5.129999999999999</v>
      </c>
      <c r="K2270" s="80">
        <v>3</v>
      </c>
      <c r="L2270" s="74"/>
      <c r="M2270" s="58" t="str">
        <f t="shared" si="309"/>
        <v>EnerNOC</v>
      </c>
    </row>
    <row r="2271" spans="1:13" s="1" customFormat="1" ht="15" customHeight="1">
      <c r="A2271" s="137">
        <v>39223</v>
      </c>
      <c r="B2271" s="73" t="s">
        <v>3862</v>
      </c>
      <c r="C2271" s="160" t="s">
        <v>3863</v>
      </c>
      <c r="D2271" s="73" t="s">
        <v>3864</v>
      </c>
      <c r="E2271" s="78">
        <v>8</v>
      </c>
      <c r="F2271" s="77">
        <v>8</v>
      </c>
      <c r="G2271" s="77">
        <v>8.15</v>
      </c>
      <c r="H2271" s="91">
        <f t="shared" si="310"/>
        <v>1.8750000000000044E-2</v>
      </c>
      <c r="I2271" s="77">
        <f t="shared" si="308"/>
        <v>0</v>
      </c>
      <c r="J2271" s="77">
        <f t="shared" si="307"/>
        <v>0.15000000000000036</v>
      </c>
      <c r="K2271" s="80">
        <v>1</v>
      </c>
      <c r="L2271" s="74"/>
      <c r="M2271" s="58" t="str">
        <f t="shared" si="309"/>
        <v>Arcade Acquisition</v>
      </c>
    </row>
    <row r="2272" spans="1:13" s="1" customFormat="1" ht="15" customHeight="1">
      <c r="A2272" s="137">
        <v>39224</v>
      </c>
      <c r="B2272" s="73" t="s">
        <v>3865</v>
      </c>
      <c r="C2272" s="160" t="s">
        <v>3866</v>
      </c>
      <c r="D2272" s="73" t="s">
        <v>1235</v>
      </c>
      <c r="E2272" s="78">
        <v>13</v>
      </c>
      <c r="F2272" s="77">
        <v>13.5</v>
      </c>
      <c r="G2272" s="77">
        <v>13.26</v>
      </c>
      <c r="H2272" s="91">
        <f t="shared" si="310"/>
        <v>1.9999999999999983E-2</v>
      </c>
      <c r="I2272" s="77">
        <f t="shared" si="308"/>
        <v>0.5</v>
      </c>
      <c r="J2272" s="77">
        <f t="shared" si="307"/>
        <v>0.25999999999999979</v>
      </c>
      <c r="K2272" s="80">
        <v>1</v>
      </c>
      <c r="L2272" s="74"/>
      <c r="M2272" s="58" t="str">
        <f t="shared" si="309"/>
        <v>B&amp;G Foods</v>
      </c>
    </row>
    <row r="2273" spans="1:13" s="1" customFormat="1" ht="15" customHeight="1">
      <c r="A2273" s="137">
        <v>39224</v>
      </c>
      <c r="B2273" s="73" t="s">
        <v>3867</v>
      </c>
      <c r="C2273" s="160" t="s">
        <v>3868</v>
      </c>
      <c r="D2273" s="73" t="s">
        <v>4204</v>
      </c>
      <c r="E2273" s="78">
        <v>10</v>
      </c>
      <c r="F2273" s="77">
        <v>11</v>
      </c>
      <c r="G2273" s="77">
        <v>10.76</v>
      </c>
      <c r="H2273" s="91">
        <f t="shared" si="310"/>
        <v>7.5999999999999984E-2</v>
      </c>
      <c r="I2273" s="77">
        <f t="shared" si="308"/>
        <v>1</v>
      </c>
      <c r="J2273" s="77">
        <f t="shared" si="307"/>
        <v>0.75999999999999979</v>
      </c>
      <c r="K2273" s="80">
        <v>1</v>
      </c>
      <c r="L2273" s="74"/>
      <c r="M2273" s="58" t="str">
        <f t="shared" si="309"/>
        <v>Sirtris</v>
      </c>
    </row>
    <row r="2274" spans="1:13" s="1" customFormat="1" ht="15" customHeight="1">
      <c r="A2274" s="137">
        <v>39224</v>
      </c>
      <c r="B2274" s="73" t="s">
        <v>3869</v>
      </c>
      <c r="C2274" s="160" t="s">
        <v>3870</v>
      </c>
      <c r="D2274" s="73" t="s">
        <v>3871</v>
      </c>
      <c r="E2274" s="78">
        <v>22</v>
      </c>
      <c r="F2274" s="77">
        <v>21.7</v>
      </c>
      <c r="G2274" s="77">
        <v>19</v>
      </c>
      <c r="H2274" s="91">
        <f t="shared" si="310"/>
        <v>-0.13636363636363635</v>
      </c>
      <c r="I2274" s="77">
        <f t="shared" si="308"/>
        <v>-0.30000000000000071</v>
      </c>
      <c r="J2274" s="77">
        <f t="shared" si="307"/>
        <v>-3</v>
      </c>
      <c r="K2274" s="80">
        <v>1</v>
      </c>
      <c r="L2274" s="74"/>
      <c r="M2274" s="58" t="str">
        <f t="shared" si="309"/>
        <v>RSC Holdings</v>
      </c>
    </row>
    <row r="2275" spans="1:13" s="1" customFormat="1" ht="15" customHeight="1">
      <c r="A2275" s="137">
        <v>39225</v>
      </c>
      <c r="B2275" s="73" t="s">
        <v>3874</v>
      </c>
      <c r="C2275" s="160" t="s">
        <v>3875</v>
      </c>
      <c r="D2275" s="73" t="s">
        <v>3876</v>
      </c>
      <c r="E2275" s="78">
        <v>8</v>
      </c>
      <c r="F2275" s="77">
        <v>8</v>
      </c>
      <c r="G2275" s="77">
        <v>8.02</v>
      </c>
      <c r="H2275" s="91">
        <f t="shared" si="310"/>
        <v>2.4999999999999467E-3</v>
      </c>
      <c r="I2275" s="77">
        <f>(F2275-E2275)</f>
        <v>0</v>
      </c>
      <c r="J2275" s="77">
        <f t="shared" si="307"/>
        <v>1.9999999999999574E-2</v>
      </c>
      <c r="K2275" s="80">
        <v>1</v>
      </c>
      <c r="L2275" s="74"/>
      <c r="M2275" s="58" t="str">
        <f t="shared" si="309"/>
        <v>TransTech Services Partners</v>
      </c>
    </row>
    <row r="2276" spans="1:13" s="1" customFormat="1" ht="15" customHeight="1">
      <c r="A2276" s="137">
        <v>39225</v>
      </c>
      <c r="B2276" s="73" t="s">
        <v>3877</v>
      </c>
      <c r="C2276" s="160" t="s">
        <v>3878</v>
      </c>
      <c r="D2276" s="73" t="s">
        <v>3054</v>
      </c>
      <c r="E2276" s="78">
        <v>8</v>
      </c>
      <c r="F2276" s="77">
        <v>8.08</v>
      </c>
      <c r="G2276" s="77">
        <v>8.08</v>
      </c>
      <c r="H2276" s="91">
        <f t="shared" si="310"/>
        <v>1.0000000000000009E-2</v>
      </c>
      <c r="I2276" s="77">
        <f>(F2276-E2276)</f>
        <v>8.0000000000000071E-2</v>
      </c>
      <c r="J2276" s="77">
        <f t="shared" si="307"/>
        <v>8.0000000000000071E-2</v>
      </c>
      <c r="K2276" s="80">
        <v>1</v>
      </c>
      <c r="L2276" s="74"/>
      <c r="M2276" s="58" t="str">
        <f t="shared" si="309"/>
        <v>Vantage Energy Services</v>
      </c>
    </row>
    <row r="2277" spans="1:13" s="1" customFormat="1" ht="15" customHeight="1">
      <c r="A2277" s="137">
        <v>39225</v>
      </c>
      <c r="B2277" s="73" t="s">
        <v>3879</v>
      </c>
      <c r="C2277" s="160" t="s">
        <v>3880</v>
      </c>
      <c r="D2277" s="73" t="s">
        <v>1816</v>
      </c>
      <c r="E2277" s="78">
        <v>9</v>
      </c>
      <c r="F2277" s="77">
        <v>9</v>
      </c>
      <c r="G2277" s="77">
        <v>8.4700000000000006</v>
      </c>
      <c r="H2277" s="91">
        <f t="shared" si="310"/>
        <v>-5.8888888888888817E-2</v>
      </c>
      <c r="I2277" s="77">
        <f t="shared" ref="I2277:I2293" si="311">F2277-E2277</f>
        <v>0</v>
      </c>
      <c r="J2277" s="77">
        <f t="shared" si="307"/>
        <v>-0.52999999999999936</v>
      </c>
      <c r="K2277" s="80">
        <v>1</v>
      </c>
      <c r="L2277" s="74"/>
      <c r="M2277" s="58" t="str">
        <f t="shared" si="309"/>
        <v>Helicos BioSciences</v>
      </c>
    </row>
    <row r="2278" spans="1:13" s="1" customFormat="1" ht="15" customHeight="1">
      <c r="A2278" s="137">
        <v>39225</v>
      </c>
      <c r="B2278" s="73" t="s">
        <v>3872</v>
      </c>
      <c r="C2278" s="160" t="s">
        <v>3873</v>
      </c>
      <c r="D2278" s="73" t="s">
        <v>4563</v>
      </c>
      <c r="E2278" s="78">
        <v>19</v>
      </c>
      <c r="F2278" s="77">
        <v>23</v>
      </c>
      <c r="G2278" s="77">
        <v>24.03</v>
      </c>
      <c r="H2278" s="91">
        <f t="shared" si="310"/>
        <v>0.26473684210526321</v>
      </c>
      <c r="I2278" s="77">
        <f t="shared" si="311"/>
        <v>4</v>
      </c>
      <c r="J2278" s="77">
        <f t="shared" si="307"/>
        <v>5.0300000000000011</v>
      </c>
      <c r="K2278" s="80">
        <v>3</v>
      </c>
      <c r="L2278" s="74"/>
      <c r="M2278" s="58" t="str">
        <f t="shared" si="309"/>
        <v>Greenlight Capital Re</v>
      </c>
    </row>
    <row r="2279" spans="1:13" s="1" customFormat="1" ht="15" customHeight="1">
      <c r="A2279" s="137">
        <v>39226</v>
      </c>
      <c r="B2279" s="73" t="s">
        <v>3881</v>
      </c>
      <c r="C2279" s="160" t="s">
        <v>1990</v>
      </c>
      <c r="D2279" s="73" t="s">
        <v>1991</v>
      </c>
      <c r="E2279" s="78">
        <v>6</v>
      </c>
      <c r="F2279" s="77">
        <v>6.07</v>
      </c>
      <c r="G2279" s="77">
        <v>6.1</v>
      </c>
      <c r="H2279" s="91">
        <f t="shared" si="310"/>
        <v>1.6666666666666607E-2</v>
      </c>
      <c r="I2279" s="77">
        <f t="shared" si="311"/>
        <v>7.0000000000000284E-2</v>
      </c>
      <c r="J2279" s="77">
        <f t="shared" si="307"/>
        <v>9.9999999999999645E-2</v>
      </c>
      <c r="K2279" s="80">
        <v>1</v>
      </c>
      <c r="L2279" s="74"/>
      <c r="M2279" s="58" t="str">
        <f t="shared" si="309"/>
        <v>Shermen WSC Acquisition</v>
      </c>
    </row>
    <row r="2280" spans="1:13" s="1" customFormat="1" ht="15" customHeight="1">
      <c r="A2280" s="137">
        <v>39226</v>
      </c>
      <c r="B2280" s="73" t="s">
        <v>1992</v>
      </c>
      <c r="C2280" s="160" t="s">
        <v>1993</v>
      </c>
      <c r="D2280" s="73" t="s">
        <v>1994</v>
      </c>
      <c r="E2280" s="78">
        <v>12</v>
      </c>
      <c r="F2280" s="77">
        <v>12</v>
      </c>
      <c r="G2280" s="77">
        <v>12.04</v>
      </c>
      <c r="H2280" s="91">
        <f t="shared" si="310"/>
        <v>3.3333333333332624E-3</v>
      </c>
      <c r="I2280" s="77">
        <f t="shared" si="311"/>
        <v>0</v>
      </c>
      <c r="J2280" s="77">
        <f t="shared" si="307"/>
        <v>3.9999999999999147E-2</v>
      </c>
      <c r="K2280" s="80">
        <v>1</v>
      </c>
      <c r="L2280" s="74"/>
      <c r="M2280" s="58" t="str">
        <f t="shared" si="309"/>
        <v>Clean Energy Fuels</v>
      </c>
    </row>
    <row r="2281" spans="1:13" s="1" customFormat="1" ht="15" customHeight="1">
      <c r="A2281" s="137">
        <v>39232</v>
      </c>
      <c r="B2281" s="73" t="s">
        <v>3664</v>
      </c>
      <c r="C2281" s="160" t="s">
        <v>3665</v>
      </c>
      <c r="D2281" s="73" t="s">
        <v>3666</v>
      </c>
      <c r="E2281" s="78">
        <v>8</v>
      </c>
      <c r="F2281" s="77">
        <v>8.02</v>
      </c>
      <c r="G2281" s="77">
        <v>8.06</v>
      </c>
      <c r="H2281" s="91">
        <f t="shared" si="310"/>
        <v>7.5000000000000622E-3</v>
      </c>
      <c r="I2281" s="77">
        <f t="shared" si="311"/>
        <v>1.9999999999999574E-2</v>
      </c>
      <c r="J2281" s="77">
        <f t="shared" si="307"/>
        <v>6.0000000000000497E-2</v>
      </c>
      <c r="K2281" s="80">
        <v>1</v>
      </c>
      <c r="L2281" s="74"/>
      <c r="M2281" s="58" t="str">
        <f t="shared" si="309"/>
        <v>Stoneleigh Partners Acquisition</v>
      </c>
    </row>
    <row r="2282" spans="1:13" s="1" customFormat="1" ht="15" customHeight="1">
      <c r="A2282" s="137">
        <v>39232</v>
      </c>
      <c r="B2282" s="73" t="s">
        <v>3667</v>
      </c>
      <c r="C2282" s="160" t="s">
        <v>3668</v>
      </c>
      <c r="D2282" s="73" t="s">
        <v>2313</v>
      </c>
      <c r="E2282" s="78">
        <v>15</v>
      </c>
      <c r="F2282" s="77">
        <v>16</v>
      </c>
      <c r="G2282" s="77">
        <v>14.43</v>
      </c>
      <c r="H2282" s="91">
        <f t="shared" si="310"/>
        <v>-3.800000000000002E-2</v>
      </c>
      <c r="I2282" s="77">
        <f t="shared" si="311"/>
        <v>1</v>
      </c>
      <c r="J2282" s="77">
        <f t="shared" si="307"/>
        <v>-0.57000000000000028</v>
      </c>
      <c r="K2282" s="80">
        <v>2</v>
      </c>
      <c r="L2282" s="74"/>
      <c r="M2282" s="58" t="str">
        <f t="shared" si="309"/>
        <v>Amicus Therapeutics</v>
      </c>
    </row>
    <row r="2283" spans="1:13" s="1" customFormat="1" ht="15" customHeight="1">
      <c r="A2283" s="137">
        <v>39233</v>
      </c>
      <c r="B2283" s="73" t="s">
        <v>3669</v>
      </c>
      <c r="C2283" s="160" t="s">
        <v>3670</v>
      </c>
      <c r="D2283" s="73" t="s">
        <v>2473</v>
      </c>
      <c r="E2283" s="78">
        <v>18</v>
      </c>
      <c r="F2283" s="77">
        <v>17.5</v>
      </c>
      <c r="G2283" s="77">
        <v>17.73</v>
      </c>
      <c r="H2283" s="91">
        <f t="shared" si="310"/>
        <v>-1.4999999999999977E-2</v>
      </c>
      <c r="I2283" s="77">
        <f t="shared" si="311"/>
        <v>-0.5</v>
      </c>
      <c r="J2283" s="77">
        <f t="shared" si="307"/>
        <v>-0.26999999999999957</v>
      </c>
      <c r="K2283" s="80">
        <v>1</v>
      </c>
      <c r="L2283" s="74"/>
      <c r="M2283" s="58" t="str">
        <f t="shared" si="309"/>
        <v>Jazz Pharmaceuticals</v>
      </c>
    </row>
    <row r="2284" spans="1:13" s="1" customFormat="1" ht="15" customHeight="1">
      <c r="A2284" s="137">
        <v>39233</v>
      </c>
      <c r="B2284" s="73" t="s">
        <v>3671</v>
      </c>
      <c r="C2284" s="160" t="s">
        <v>3672</v>
      </c>
      <c r="D2284" s="73" t="s">
        <v>3673</v>
      </c>
      <c r="E2284" s="78">
        <v>27</v>
      </c>
      <c r="F2284" s="77">
        <v>28</v>
      </c>
      <c r="G2284" s="77">
        <v>27.2</v>
      </c>
      <c r="H2284" s="91">
        <f t="shared" si="310"/>
        <v>7.4074074074073808E-3</v>
      </c>
      <c r="I2284" s="77">
        <f t="shared" si="311"/>
        <v>1</v>
      </c>
      <c r="J2284" s="77">
        <f t="shared" si="307"/>
        <v>0.19999999999999929</v>
      </c>
      <c r="K2284" s="80">
        <v>3</v>
      </c>
      <c r="L2284" s="74"/>
      <c r="M2284" s="58" t="str">
        <f t="shared" si="309"/>
        <v>LDK Solar</v>
      </c>
    </row>
    <row r="2285" spans="1:13" s="1" customFormat="1" ht="15" customHeight="1">
      <c r="A2285" s="137">
        <v>39238</v>
      </c>
      <c r="B2285" s="73" t="s">
        <v>3674</v>
      </c>
      <c r="C2285" s="160" t="s">
        <v>3675</v>
      </c>
      <c r="D2285" s="73" t="s">
        <v>157</v>
      </c>
      <c r="E2285" s="78">
        <v>12</v>
      </c>
      <c r="F2285" s="77">
        <v>13.75</v>
      </c>
      <c r="G2285" s="77">
        <v>14.01</v>
      </c>
      <c r="H2285" s="91">
        <f t="shared" si="310"/>
        <v>0.16749999999999998</v>
      </c>
      <c r="I2285" s="77">
        <f t="shared" si="311"/>
        <v>1.75</v>
      </c>
      <c r="J2285" s="77">
        <f t="shared" si="307"/>
        <v>2.0099999999999998</v>
      </c>
      <c r="K2285" s="80">
        <v>3</v>
      </c>
      <c r="L2285" s="74"/>
      <c r="M2285" s="58" t="str">
        <f t="shared" si="309"/>
        <v>Starent Networks</v>
      </c>
    </row>
    <row r="2286" spans="1:13" s="1" customFormat="1" ht="15" customHeight="1">
      <c r="A2286" s="137">
        <v>39239</v>
      </c>
      <c r="B2286" s="73" t="s">
        <v>3676</v>
      </c>
      <c r="C2286" s="160" t="s">
        <v>3677</v>
      </c>
      <c r="D2286" s="73" t="s">
        <v>1906</v>
      </c>
      <c r="E2286" s="78">
        <v>7</v>
      </c>
      <c r="F2286" s="77">
        <v>7</v>
      </c>
      <c r="G2286" s="77">
        <v>7</v>
      </c>
      <c r="H2286" s="91">
        <f t="shared" si="310"/>
        <v>0</v>
      </c>
      <c r="I2286" s="77">
        <f t="shared" si="311"/>
        <v>0</v>
      </c>
      <c r="J2286" s="77">
        <f t="shared" si="307"/>
        <v>0</v>
      </c>
      <c r="K2286" s="80">
        <v>1</v>
      </c>
      <c r="L2286" s="74"/>
      <c r="M2286" s="58" t="str">
        <f t="shared" si="309"/>
        <v>Response Genetics</v>
      </c>
    </row>
    <row r="2287" spans="1:13" s="1" customFormat="1" ht="15" customHeight="1">
      <c r="A2287" s="137">
        <v>39239</v>
      </c>
      <c r="B2287" s="73" t="s">
        <v>3678</v>
      </c>
      <c r="C2287" s="160" t="s">
        <v>3679</v>
      </c>
      <c r="D2287" s="73" t="s">
        <v>309</v>
      </c>
      <c r="E2287" s="78">
        <v>13</v>
      </c>
      <c r="F2287" s="77">
        <v>16</v>
      </c>
      <c r="G2287" s="77">
        <v>19.71</v>
      </c>
      <c r="H2287" s="91">
        <f t="shared" si="310"/>
        <v>0.51615384615384619</v>
      </c>
      <c r="I2287" s="77">
        <f t="shared" si="311"/>
        <v>3</v>
      </c>
      <c r="J2287" s="77">
        <f t="shared" si="307"/>
        <v>6.7100000000000009</v>
      </c>
      <c r="K2287" s="80">
        <v>3</v>
      </c>
      <c r="L2287" s="74"/>
      <c r="M2287" s="58" t="str">
        <f t="shared" si="309"/>
        <v>Infinera</v>
      </c>
    </row>
    <row r="2288" spans="1:13" s="1" customFormat="1" ht="15" customHeight="1">
      <c r="A2288" s="137">
        <v>39240</v>
      </c>
      <c r="B2288" s="73" t="s">
        <v>3687</v>
      </c>
      <c r="C2288" s="160" t="s">
        <v>3688</v>
      </c>
      <c r="D2288" s="73" t="s">
        <v>2105</v>
      </c>
      <c r="E2288" s="78">
        <v>11</v>
      </c>
      <c r="F2288" s="77">
        <v>10.8</v>
      </c>
      <c r="G2288" s="77">
        <v>10.5</v>
      </c>
      <c r="H2288" s="91">
        <f t="shared" si="310"/>
        <v>-4.5454545454545456E-2</v>
      </c>
      <c r="I2288" s="77">
        <f t="shared" si="311"/>
        <v>-0.19999999999999929</v>
      </c>
      <c r="J2288" s="77">
        <f t="shared" si="307"/>
        <v>-0.5</v>
      </c>
      <c r="K2288" s="80">
        <v>2</v>
      </c>
      <c r="L2288" s="74" t="s">
        <v>3006</v>
      </c>
      <c r="M2288" s="58" t="str">
        <f t="shared" si="309"/>
        <v>Yingli Green Energy Holding</v>
      </c>
    </row>
    <row r="2289" spans="1:13" s="1" customFormat="1" ht="15" customHeight="1">
      <c r="A2289" s="137">
        <v>39240</v>
      </c>
      <c r="B2289" s="73" t="s">
        <v>3684</v>
      </c>
      <c r="C2289" s="160" t="s">
        <v>3685</v>
      </c>
      <c r="D2289" s="73" t="s">
        <v>3686</v>
      </c>
      <c r="E2289" s="78">
        <v>8</v>
      </c>
      <c r="F2289" s="77">
        <v>8</v>
      </c>
      <c r="G2289" s="77">
        <v>8.0500000000000007</v>
      </c>
      <c r="H2289" s="91">
        <f t="shared" si="310"/>
        <v>6.2500000000000888E-3</v>
      </c>
      <c r="I2289" s="77">
        <f t="shared" si="311"/>
        <v>0</v>
      </c>
      <c r="J2289" s="77">
        <f t="shared" si="307"/>
        <v>5.0000000000000711E-2</v>
      </c>
      <c r="K2289" s="80">
        <v>1</v>
      </c>
      <c r="L2289" s="74"/>
      <c r="M2289" s="58" t="str">
        <f t="shared" si="309"/>
        <v>Apex Bioventures Acquisition</v>
      </c>
    </row>
    <row r="2290" spans="1:13" s="1" customFormat="1" ht="15" customHeight="1">
      <c r="A2290" s="137">
        <v>39240</v>
      </c>
      <c r="B2290" s="73" t="s">
        <v>3680</v>
      </c>
      <c r="C2290" s="160" t="s">
        <v>3681</v>
      </c>
      <c r="D2290" s="73" t="s">
        <v>328</v>
      </c>
      <c r="E2290" s="78">
        <v>17</v>
      </c>
      <c r="F2290" s="77">
        <v>18</v>
      </c>
      <c r="G2290" s="77">
        <v>18</v>
      </c>
      <c r="H2290" s="91">
        <f t="shared" si="310"/>
        <v>5.8823529411764705E-2</v>
      </c>
      <c r="I2290" s="77">
        <f t="shared" si="311"/>
        <v>1</v>
      </c>
      <c r="J2290" s="77">
        <f t="shared" si="307"/>
        <v>1</v>
      </c>
      <c r="K2290" s="80">
        <v>2</v>
      </c>
      <c r="L2290" s="74"/>
      <c r="M2290" s="58" t="str">
        <f t="shared" si="309"/>
        <v>FBR Capital Markets</v>
      </c>
    </row>
    <row r="2291" spans="1:13" s="1" customFormat="1" ht="15" customHeight="1">
      <c r="A2291" s="137">
        <v>39240</v>
      </c>
      <c r="B2291" s="73" t="s">
        <v>3682</v>
      </c>
      <c r="C2291" s="160" t="s">
        <v>3683</v>
      </c>
      <c r="D2291" s="73" t="s">
        <v>1972</v>
      </c>
      <c r="E2291" s="78">
        <v>15</v>
      </c>
      <c r="F2291" s="77">
        <v>23</v>
      </c>
      <c r="G2291" s="77">
        <v>22.18</v>
      </c>
      <c r="H2291" s="91">
        <f t="shared" si="310"/>
        <v>0.47866666666666663</v>
      </c>
      <c r="I2291" s="77">
        <f t="shared" si="311"/>
        <v>8</v>
      </c>
      <c r="J2291" s="77">
        <f t="shared" si="307"/>
        <v>7.18</v>
      </c>
      <c r="K2291" s="80">
        <v>3</v>
      </c>
      <c r="L2291" s="74"/>
      <c r="M2291" s="58" t="str">
        <f t="shared" si="309"/>
        <v>Limelight Networks</v>
      </c>
    </row>
    <row r="2292" spans="1:13" s="1" customFormat="1" ht="15" customHeight="1">
      <c r="A2292" s="137">
        <v>39245</v>
      </c>
      <c r="B2292" s="73" t="s">
        <v>3689</v>
      </c>
      <c r="C2292" s="160" t="s">
        <v>3690</v>
      </c>
      <c r="D2292" s="73" t="s">
        <v>215</v>
      </c>
      <c r="E2292" s="78">
        <v>15</v>
      </c>
      <c r="F2292" s="77">
        <v>15.05</v>
      </c>
      <c r="G2292" s="77">
        <v>14.6</v>
      </c>
      <c r="H2292" s="91">
        <f t="shared" si="310"/>
        <v>-2.6666666666666689E-2</v>
      </c>
      <c r="I2292" s="77">
        <f t="shared" si="311"/>
        <v>5.0000000000000711E-2</v>
      </c>
      <c r="J2292" s="77">
        <f t="shared" si="307"/>
        <v>-0.40000000000000036</v>
      </c>
      <c r="K2292" s="80">
        <v>1</v>
      </c>
      <c r="L2292" s="74"/>
      <c r="M2292" s="58" t="str">
        <f t="shared" si="309"/>
        <v>BWAY Holding</v>
      </c>
    </row>
    <row r="2293" spans="1:13" s="1" customFormat="1" ht="15" customHeight="1">
      <c r="A2293" s="137">
        <v>39246</v>
      </c>
      <c r="B2293" s="73" t="s">
        <v>3691</v>
      </c>
      <c r="C2293" s="160" t="s">
        <v>3692</v>
      </c>
      <c r="D2293" s="73" t="s">
        <v>3693</v>
      </c>
      <c r="E2293" s="78">
        <v>10.5</v>
      </c>
      <c r="F2293" s="77">
        <v>10.5</v>
      </c>
      <c r="G2293" s="77">
        <v>10.51</v>
      </c>
      <c r="H2293" s="91">
        <f t="shared" si="310"/>
        <v>9.5238095238093211E-4</v>
      </c>
      <c r="I2293" s="77">
        <f t="shared" si="311"/>
        <v>0</v>
      </c>
      <c r="J2293" s="77">
        <f t="shared" si="307"/>
        <v>9.9999999999997868E-3</v>
      </c>
      <c r="K2293" s="80">
        <v>1</v>
      </c>
      <c r="L2293" s="74"/>
      <c r="M2293" s="58" t="str">
        <f t="shared" si="309"/>
        <v>BioFuel Energy</v>
      </c>
    </row>
    <row r="2294" spans="1:13" s="1" customFormat="1" ht="15" customHeight="1">
      <c r="A2294" s="137">
        <v>39251</v>
      </c>
      <c r="B2294" s="73" t="s">
        <v>2004</v>
      </c>
      <c r="C2294" s="160" t="s">
        <v>2005</v>
      </c>
      <c r="D2294" s="73" t="s">
        <v>2006</v>
      </c>
      <c r="E2294" s="78">
        <v>8</v>
      </c>
      <c r="F2294" s="77">
        <v>8</v>
      </c>
      <c r="G2294" s="77">
        <v>8.09</v>
      </c>
      <c r="H2294" s="91">
        <f t="shared" si="310"/>
        <v>1.1249999999999982E-2</v>
      </c>
      <c r="I2294" s="77">
        <f>(F2294-E2294)</f>
        <v>0</v>
      </c>
      <c r="J2294" s="77">
        <f t="shared" si="307"/>
        <v>8.9999999999999858E-2</v>
      </c>
      <c r="K2294" s="80">
        <v>1</v>
      </c>
      <c r="L2294" s="74"/>
      <c r="M2294" s="58" t="str">
        <f t="shared" si="309"/>
        <v>Advanced Technology Acquisition</v>
      </c>
    </row>
    <row r="2295" spans="1:13" s="1" customFormat="1" ht="15" customHeight="1">
      <c r="A2295" s="137">
        <v>39252</v>
      </c>
      <c r="B2295" s="73" t="s">
        <v>2007</v>
      </c>
      <c r="C2295" s="160" t="s">
        <v>2008</v>
      </c>
      <c r="D2295" s="73" t="s">
        <v>3686</v>
      </c>
      <c r="E2295" s="78">
        <v>10</v>
      </c>
      <c r="F2295" s="78">
        <v>10.15</v>
      </c>
      <c r="G2295" s="77">
        <v>10.18</v>
      </c>
      <c r="H2295" s="91">
        <f t="shared" si="310"/>
        <v>1.7999999999999971E-2</v>
      </c>
      <c r="I2295" s="77">
        <f>(F2295-E2295)</f>
        <v>0.15000000000000036</v>
      </c>
      <c r="J2295" s="77">
        <f t="shared" si="307"/>
        <v>0.17999999999999972</v>
      </c>
      <c r="K2295" s="80">
        <v>1</v>
      </c>
      <c r="L2295" s="74"/>
      <c r="M2295" s="58" t="str">
        <f t="shared" si="309"/>
        <v>Aldabra 2 Acquisition</v>
      </c>
    </row>
    <row r="2296" spans="1:13" s="1" customFormat="1" ht="15" customHeight="1">
      <c r="A2296" s="137">
        <v>39254</v>
      </c>
      <c r="B2296" s="73" t="s">
        <v>2012</v>
      </c>
      <c r="C2296" s="160" t="s">
        <v>2013</v>
      </c>
      <c r="D2296" s="73" t="s">
        <v>758</v>
      </c>
      <c r="E2296" s="78">
        <v>15</v>
      </c>
      <c r="F2296" s="77">
        <v>13</v>
      </c>
      <c r="G2296" s="77">
        <v>13.5</v>
      </c>
      <c r="H2296" s="91">
        <f t="shared" si="310"/>
        <v>-0.1</v>
      </c>
      <c r="I2296" s="77">
        <f>F2296-E2296</f>
        <v>-2</v>
      </c>
      <c r="J2296" s="77">
        <f t="shared" si="307"/>
        <v>-1.5</v>
      </c>
      <c r="K2296" s="80">
        <v>1</v>
      </c>
      <c r="L2296" s="74"/>
      <c r="M2296" s="58" t="str">
        <f t="shared" si="309"/>
        <v>Care Investment Trust</v>
      </c>
    </row>
    <row r="2297" spans="1:13" s="1" customFormat="1" ht="15" customHeight="1">
      <c r="A2297" s="137">
        <v>39254</v>
      </c>
      <c r="B2297" s="73" t="s">
        <v>2009</v>
      </c>
      <c r="C2297" s="160" t="s">
        <v>2010</v>
      </c>
      <c r="D2297" s="73" t="s">
        <v>2011</v>
      </c>
      <c r="E2297" s="78">
        <v>31</v>
      </c>
      <c r="F2297" s="77">
        <v>36.450000000000003</v>
      </c>
      <c r="G2297" s="77">
        <v>35.06</v>
      </c>
      <c r="H2297" s="91">
        <f t="shared" si="310"/>
        <v>0.13096774193548394</v>
      </c>
      <c r="I2297" s="77">
        <f>F2297-E2297</f>
        <v>5.4500000000000028</v>
      </c>
      <c r="J2297" s="77">
        <f t="shared" si="307"/>
        <v>4.0600000000000023</v>
      </c>
      <c r="K2297" s="80">
        <v>3</v>
      </c>
      <c r="L2297" s="74"/>
      <c r="M2297" s="58" t="str">
        <f t="shared" si="309"/>
        <v>The Blackstone Group</v>
      </c>
    </row>
    <row r="2298" spans="1:13" s="1" customFormat="1" ht="15" customHeight="1">
      <c r="A2298" s="137">
        <v>39255</v>
      </c>
      <c r="B2298" s="73" t="s">
        <v>2014</v>
      </c>
      <c r="C2298" s="160" t="s">
        <v>2015</v>
      </c>
      <c r="D2298" s="73" t="s">
        <v>2016</v>
      </c>
      <c r="E2298" s="78">
        <v>6</v>
      </c>
      <c r="F2298" s="77">
        <v>6.41</v>
      </c>
      <c r="G2298" s="77">
        <v>6.4</v>
      </c>
      <c r="H2298" s="91">
        <f t="shared" si="310"/>
        <v>6.6666666666666721E-2</v>
      </c>
      <c r="I2298" s="77">
        <f>(F2298-E2298)</f>
        <v>0.41000000000000014</v>
      </c>
      <c r="J2298" s="77">
        <f t="shared" ref="J2298:J2361" si="312">G2298-E2298</f>
        <v>0.40000000000000036</v>
      </c>
      <c r="K2298" s="80">
        <v>1</v>
      </c>
      <c r="L2298" s="74"/>
      <c r="M2298" s="58" t="str">
        <f t="shared" si="309"/>
        <v>China Discovery Acquisition</v>
      </c>
    </row>
    <row r="2299" spans="1:13" s="1" customFormat="1" ht="15" customHeight="1">
      <c r="A2299" s="137">
        <v>39258</v>
      </c>
      <c r="B2299" s="73" t="s">
        <v>2017</v>
      </c>
      <c r="C2299" s="160" t="s">
        <v>2018</v>
      </c>
      <c r="D2299" s="73" t="s">
        <v>1819</v>
      </c>
      <c r="E2299" s="78">
        <v>10</v>
      </c>
      <c r="F2299" s="77">
        <v>10.25</v>
      </c>
      <c r="G2299" s="77">
        <v>10.27</v>
      </c>
      <c r="H2299" s="91">
        <f t="shared" si="310"/>
        <v>2.6999999999999958E-2</v>
      </c>
      <c r="I2299" s="77">
        <f>(F2299-E2299)</f>
        <v>0.25</v>
      </c>
      <c r="J2299" s="77">
        <f t="shared" si="312"/>
        <v>0.26999999999999957</v>
      </c>
      <c r="K2299" s="80">
        <v>1</v>
      </c>
      <c r="L2299" s="74"/>
      <c r="M2299" s="58" t="str">
        <f t="shared" si="309"/>
        <v>GSC Acquisition</v>
      </c>
    </row>
    <row r="2300" spans="1:13" s="1" customFormat="1" ht="15" customHeight="1">
      <c r="A2300" s="137">
        <v>39259</v>
      </c>
      <c r="B2300" s="73" t="s">
        <v>2744</v>
      </c>
      <c r="C2300" s="160" t="s">
        <v>2745</v>
      </c>
      <c r="D2300" s="73" t="s">
        <v>4954</v>
      </c>
      <c r="E2300" s="78">
        <v>11</v>
      </c>
      <c r="F2300" s="77">
        <v>11</v>
      </c>
      <c r="G2300" s="77">
        <v>10</v>
      </c>
      <c r="H2300" s="91">
        <f t="shared" si="310"/>
        <v>-9.0909090909090912E-2</v>
      </c>
      <c r="I2300" s="77">
        <f t="shared" ref="I2300:I2353" si="313">F2300-E2300</f>
        <v>0</v>
      </c>
      <c r="J2300" s="77">
        <f t="shared" si="312"/>
        <v>-1</v>
      </c>
      <c r="K2300" s="80">
        <v>2</v>
      </c>
      <c r="L2300" s="74" t="s">
        <v>3006</v>
      </c>
      <c r="M2300" s="58" t="str">
        <f t="shared" si="309"/>
        <v>AuthenTec</v>
      </c>
    </row>
    <row r="2301" spans="1:13" s="1" customFormat="1" ht="15" customHeight="1">
      <c r="A2301" s="137">
        <v>39259</v>
      </c>
      <c r="B2301" s="211" t="s">
        <v>2026</v>
      </c>
      <c r="C2301" s="160" t="s">
        <v>2027</v>
      </c>
      <c r="D2301" s="209" t="s">
        <v>2473</v>
      </c>
      <c r="E2301" s="78">
        <v>14</v>
      </c>
      <c r="F2301" s="77">
        <v>14.2</v>
      </c>
      <c r="G2301" s="77">
        <v>15.95</v>
      </c>
      <c r="H2301" s="91">
        <f t="shared" si="310"/>
        <v>0.13928571428571423</v>
      </c>
      <c r="I2301" s="77">
        <f t="shared" si="313"/>
        <v>0.19999999999999929</v>
      </c>
      <c r="J2301" s="77">
        <f t="shared" si="312"/>
        <v>1.9499999999999993</v>
      </c>
      <c r="K2301" s="80">
        <v>3</v>
      </c>
      <c r="L2301" s="74"/>
      <c r="M2301" s="58" t="str">
        <f t="shared" si="309"/>
        <v>Spreadtrum Communications</v>
      </c>
    </row>
    <row r="2302" spans="1:13" s="1" customFormat="1" ht="15" customHeight="1">
      <c r="A2302" s="137">
        <v>39259</v>
      </c>
      <c r="B2302" s="211" t="s">
        <v>2019</v>
      </c>
      <c r="C2302" s="160" t="s">
        <v>2020</v>
      </c>
      <c r="D2302" s="209" t="s">
        <v>4225</v>
      </c>
      <c r="E2302" s="78">
        <v>16.5</v>
      </c>
      <c r="F2302" s="77">
        <v>22</v>
      </c>
      <c r="G2302" s="77">
        <v>23.47</v>
      </c>
      <c r="H2302" s="91">
        <f t="shared" si="310"/>
        <v>0.42242424242424237</v>
      </c>
      <c r="I2302" s="77">
        <f t="shared" si="313"/>
        <v>5.5</v>
      </c>
      <c r="J2302" s="77">
        <f t="shared" si="312"/>
        <v>6.9699999999999989</v>
      </c>
      <c r="K2302" s="80">
        <v>3</v>
      </c>
      <c r="L2302" s="74"/>
      <c r="M2302" s="58" t="str">
        <f t="shared" si="309"/>
        <v>comScore</v>
      </c>
    </row>
    <row r="2303" spans="1:13" s="1" customFormat="1" ht="15" customHeight="1">
      <c r="A2303" s="137">
        <v>39259</v>
      </c>
      <c r="B2303" s="73" t="s">
        <v>2021</v>
      </c>
      <c r="C2303" s="160" t="s">
        <v>2022</v>
      </c>
      <c r="D2303" s="73" t="s">
        <v>1972</v>
      </c>
      <c r="E2303" s="78">
        <v>15</v>
      </c>
      <c r="F2303" s="77">
        <v>20</v>
      </c>
      <c r="G2303" s="77">
        <v>24.95</v>
      </c>
      <c r="H2303" s="91">
        <f t="shared" si="310"/>
        <v>0.66333333333333333</v>
      </c>
      <c r="I2303" s="77">
        <f t="shared" si="313"/>
        <v>5</v>
      </c>
      <c r="J2303" s="77">
        <f t="shared" si="312"/>
        <v>9.9499999999999993</v>
      </c>
      <c r="K2303" s="80">
        <v>3</v>
      </c>
      <c r="L2303" s="74"/>
      <c r="M2303" s="58" t="str">
        <f t="shared" si="309"/>
        <v>Data Domain</v>
      </c>
    </row>
    <row r="2304" spans="1:13" s="1" customFormat="1" ht="15" customHeight="1">
      <c r="A2304" s="137">
        <v>39259</v>
      </c>
      <c r="B2304" s="73" t="s">
        <v>2023</v>
      </c>
      <c r="C2304" s="160" t="s">
        <v>2024</v>
      </c>
      <c r="D2304" s="73" t="s">
        <v>2025</v>
      </c>
      <c r="E2304" s="78">
        <v>22</v>
      </c>
      <c r="F2304" s="77">
        <v>26.5</v>
      </c>
      <c r="G2304" s="77">
        <v>28.65</v>
      </c>
      <c r="H2304" s="91">
        <f t="shared" si="310"/>
        <v>0.30227272727272719</v>
      </c>
      <c r="I2304" s="77">
        <f t="shared" si="313"/>
        <v>4.5</v>
      </c>
      <c r="J2304" s="77">
        <f t="shared" si="312"/>
        <v>6.6499999999999986</v>
      </c>
      <c r="K2304" s="80">
        <v>2</v>
      </c>
      <c r="L2304" s="74"/>
      <c r="M2304" s="58" t="str">
        <f t="shared" si="309"/>
        <v>Spectra Energy Partners, L.P.</v>
      </c>
    </row>
    <row r="2305" spans="1:13" s="1" customFormat="1" ht="15" customHeight="1">
      <c r="A2305" s="137">
        <v>39260</v>
      </c>
      <c r="B2305" s="73" t="s">
        <v>2749</v>
      </c>
      <c r="C2305" s="160" t="s">
        <v>2750</v>
      </c>
      <c r="D2305" s="73" t="s">
        <v>1940</v>
      </c>
      <c r="E2305" s="78">
        <v>6.5</v>
      </c>
      <c r="F2305" s="77">
        <v>6.5</v>
      </c>
      <c r="G2305" s="77">
        <v>6.55</v>
      </c>
      <c r="H2305" s="91">
        <f t="shared" si="310"/>
        <v>7.692307692307665E-3</v>
      </c>
      <c r="I2305" s="77">
        <f t="shared" si="313"/>
        <v>0</v>
      </c>
      <c r="J2305" s="77">
        <f t="shared" si="312"/>
        <v>4.9999999999999822E-2</v>
      </c>
      <c r="K2305" s="80">
        <v>1</v>
      </c>
      <c r="L2305" s="74"/>
      <c r="M2305" s="58" t="str">
        <f t="shared" si="309"/>
        <v>Vaughan Foods</v>
      </c>
    </row>
    <row r="2306" spans="1:13" s="1" customFormat="1" ht="15" customHeight="1">
      <c r="A2306" s="137">
        <v>39260</v>
      </c>
      <c r="B2306" s="73" t="s">
        <v>2751</v>
      </c>
      <c r="C2306" s="160" t="s">
        <v>2752</v>
      </c>
      <c r="D2306" s="73" t="s">
        <v>4204</v>
      </c>
      <c r="E2306" s="78">
        <v>19</v>
      </c>
      <c r="F2306" s="77">
        <v>18</v>
      </c>
      <c r="G2306" s="77">
        <v>18.03</v>
      </c>
      <c r="H2306" s="91">
        <f t="shared" si="310"/>
        <v>-5.1052631578947308E-2</v>
      </c>
      <c r="I2306" s="77">
        <f t="shared" si="313"/>
        <v>-1</v>
      </c>
      <c r="J2306" s="77">
        <f t="shared" si="312"/>
        <v>-0.96999999999999886</v>
      </c>
      <c r="K2306" s="80">
        <v>1</v>
      </c>
      <c r="L2306" s="74"/>
      <c r="M2306" s="58" t="str">
        <f t="shared" si="309"/>
        <v>Polypore International</v>
      </c>
    </row>
    <row r="2307" spans="1:13" s="1" customFormat="1" ht="15" customHeight="1">
      <c r="A2307" s="137">
        <v>39260</v>
      </c>
      <c r="B2307" s="73" t="s">
        <v>2746</v>
      </c>
      <c r="C2307" s="160" t="s">
        <v>2747</v>
      </c>
      <c r="D2307" s="73" t="s">
        <v>2748</v>
      </c>
      <c r="E2307" s="78">
        <v>11</v>
      </c>
      <c r="F2307" s="77">
        <v>12.5</v>
      </c>
      <c r="G2307" s="77">
        <v>12.85</v>
      </c>
      <c r="H2307" s="91">
        <f t="shared" si="310"/>
        <v>0.16818181818181815</v>
      </c>
      <c r="I2307" s="77">
        <f t="shared" si="313"/>
        <v>1.5</v>
      </c>
      <c r="J2307" s="77">
        <f t="shared" si="312"/>
        <v>1.8499999999999996</v>
      </c>
      <c r="K2307" s="80">
        <v>2</v>
      </c>
      <c r="L2307" s="74"/>
      <c r="M2307" s="58" t="str">
        <f t="shared" ref="M2307:M2370" si="314">TRIM(B2307)</f>
        <v>PROS Holdings</v>
      </c>
    </row>
    <row r="2308" spans="1:13" s="1" customFormat="1" ht="15" customHeight="1">
      <c r="A2308" s="137">
        <v>39261</v>
      </c>
      <c r="B2308" s="73" t="s">
        <v>2753</v>
      </c>
      <c r="C2308" s="160" t="s">
        <v>2754</v>
      </c>
      <c r="D2308" s="73" t="s">
        <v>3343</v>
      </c>
      <c r="E2308" s="78">
        <v>8</v>
      </c>
      <c r="F2308" s="77">
        <v>8</v>
      </c>
      <c r="G2308" s="77">
        <v>8.0299999999999994</v>
      </c>
      <c r="H2308" s="91">
        <f t="shared" si="310"/>
        <v>3.7499999999999201E-3</v>
      </c>
      <c r="I2308" s="77">
        <f t="shared" si="313"/>
        <v>0</v>
      </c>
      <c r="J2308" s="77">
        <f t="shared" si="312"/>
        <v>2.9999999999999361E-2</v>
      </c>
      <c r="K2308" s="80">
        <v>1</v>
      </c>
      <c r="L2308" s="74"/>
      <c r="M2308" s="58" t="str">
        <f t="shared" si="314"/>
        <v>Alyst Acquisition</v>
      </c>
    </row>
    <row r="2309" spans="1:13" s="1" customFormat="1" ht="15" customHeight="1">
      <c r="A2309" s="137">
        <v>39265</v>
      </c>
      <c r="B2309" s="73" t="s">
        <v>3344</v>
      </c>
      <c r="C2309" s="160" t="s">
        <v>3345</v>
      </c>
      <c r="D2309" s="73" t="s">
        <v>2396</v>
      </c>
      <c r="E2309" s="78">
        <v>9.5</v>
      </c>
      <c r="F2309" s="77">
        <v>10</v>
      </c>
      <c r="G2309" s="77">
        <v>12.15</v>
      </c>
      <c r="H2309" s="91">
        <f t="shared" si="310"/>
        <v>0.27894736842105267</v>
      </c>
      <c r="I2309" s="77">
        <f t="shared" si="313"/>
        <v>0.5</v>
      </c>
      <c r="J2309" s="77">
        <f t="shared" si="312"/>
        <v>2.6500000000000004</v>
      </c>
      <c r="K2309" s="80">
        <v>3</v>
      </c>
      <c r="L2309" s="74"/>
      <c r="M2309" s="58" t="str">
        <f t="shared" si="314"/>
        <v>ShoreTel</v>
      </c>
    </row>
    <row r="2310" spans="1:13" s="1" customFormat="1" ht="15" customHeight="1">
      <c r="A2310" s="137">
        <v>39280</v>
      </c>
      <c r="B2310" s="73" t="s">
        <v>3351</v>
      </c>
      <c r="C2310" s="160" t="s">
        <v>3352</v>
      </c>
      <c r="D2310" s="73" t="s">
        <v>4937</v>
      </c>
      <c r="E2310" s="78">
        <v>8</v>
      </c>
      <c r="F2310" s="77">
        <v>8.15</v>
      </c>
      <c r="G2310" s="77">
        <v>8.5</v>
      </c>
      <c r="H2310" s="91">
        <f t="shared" si="310"/>
        <v>6.25E-2</v>
      </c>
      <c r="I2310" s="77">
        <f t="shared" si="313"/>
        <v>0.15000000000000036</v>
      </c>
      <c r="J2310" s="77">
        <f t="shared" si="312"/>
        <v>0.5</v>
      </c>
      <c r="K2310" s="80">
        <v>1</v>
      </c>
      <c r="L2310" s="74"/>
      <c r="M2310" s="58" t="str">
        <f t="shared" si="314"/>
        <v>China Fortune Acquisition</v>
      </c>
    </row>
    <row r="2311" spans="1:13" s="1" customFormat="1" ht="15" customHeight="1">
      <c r="A2311" s="137">
        <v>39280</v>
      </c>
      <c r="B2311" s="73" t="s">
        <v>3353</v>
      </c>
      <c r="C2311" s="160" t="s">
        <v>3354</v>
      </c>
      <c r="D2311" s="73" t="s">
        <v>3517</v>
      </c>
      <c r="E2311" s="78">
        <v>13</v>
      </c>
      <c r="F2311" s="77">
        <v>14.5</v>
      </c>
      <c r="G2311" s="77">
        <v>13.4</v>
      </c>
      <c r="H2311" s="91">
        <f t="shared" si="310"/>
        <v>3.0769230769230795E-2</v>
      </c>
      <c r="I2311" s="77">
        <f t="shared" si="313"/>
        <v>1.5</v>
      </c>
      <c r="J2311" s="77">
        <f t="shared" si="312"/>
        <v>0.40000000000000036</v>
      </c>
      <c r="K2311" s="80">
        <v>3</v>
      </c>
      <c r="L2311" s="74"/>
      <c r="M2311" s="58" t="str">
        <f t="shared" si="314"/>
        <v>Dice Holdings</v>
      </c>
    </row>
    <row r="2312" spans="1:13" s="1" customFormat="1" ht="15" customHeight="1">
      <c r="A2312" s="137">
        <v>39280</v>
      </c>
      <c r="B2312" s="73" t="s">
        <v>3346</v>
      </c>
      <c r="C2312" s="160" t="s">
        <v>3347</v>
      </c>
      <c r="D2312" s="73" t="s">
        <v>5070</v>
      </c>
      <c r="E2312" s="78">
        <v>21</v>
      </c>
      <c r="F2312" s="77">
        <v>22.26</v>
      </c>
      <c r="G2312" s="77">
        <v>22.43</v>
      </c>
      <c r="H2312" s="91">
        <f t="shared" si="310"/>
        <v>6.8095238095238084E-2</v>
      </c>
      <c r="I2312" s="77">
        <f t="shared" si="313"/>
        <v>1.2600000000000016</v>
      </c>
      <c r="J2312" s="77">
        <f t="shared" si="312"/>
        <v>1.4299999999999997</v>
      </c>
      <c r="K2312" s="80">
        <v>3</v>
      </c>
      <c r="L2312" s="74"/>
      <c r="M2312" s="58" t="str">
        <f t="shared" si="314"/>
        <v>Encore Bancshares</v>
      </c>
    </row>
    <row r="2313" spans="1:13" s="1" customFormat="1" ht="15" customHeight="1">
      <c r="A2313" s="137">
        <v>39280</v>
      </c>
      <c r="B2313" s="73" t="s">
        <v>3348</v>
      </c>
      <c r="C2313" s="160" t="s">
        <v>3349</v>
      </c>
      <c r="D2313" s="73" t="s">
        <v>3350</v>
      </c>
      <c r="E2313" s="78">
        <v>22</v>
      </c>
      <c r="F2313" s="77">
        <v>29.75</v>
      </c>
      <c r="G2313" s="77">
        <v>29.32</v>
      </c>
      <c r="H2313" s="91">
        <f t="shared" si="310"/>
        <v>0.33272727272727276</v>
      </c>
      <c r="I2313" s="77">
        <f t="shared" si="313"/>
        <v>7.75</v>
      </c>
      <c r="J2313" s="77">
        <f t="shared" si="312"/>
        <v>7.32</v>
      </c>
      <c r="K2313" s="80">
        <v>3</v>
      </c>
      <c r="L2313" s="74"/>
      <c r="M2313" s="58" t="str">
        <f t="shared" si="314"/>
        <v>SemGroup Energy Partners, L.P.</v>
      </c>
    </row>
    <row r="2314" spans="1:13" s="1" customFormat="1" ht="15" customHeight="1">
      <c r="A2314" s="137">
        <v>39281</v>
      </c>
      <c r="B2314" s="73" t="s">
        <v>3358</v>
      </c>
      <c r="C2314" s="160" t="s">
        <v>3359</v>
      </c>
      <c r="D2314" s="73" t="s">
        <v>692</v>
      </c>
      <c r="E2314" s="78">
        <v>30</v>
      </c>
      <c r="F2314" s="77">
        <v>29.37</v>
      </c>
      <c r="G2314" s="77">
        <v>27.55</v>
      </c>
      <c r="H2314" s="91">
        <f t="shared" si="310"/>
        <v>-8.1666666666666637E-2</v>
      </c>
      <c r="I2314" s="77">
        <f t="shared" si="313"/>
        <v>-0.62999999999999901</v>
      </c>
      <c r="J2314" s="77">
        <f t="shared" si="312"/>
        <v>-2.4499999999999993</v>
      </c>
      <c r="K2314" s="80">
        <v>1</v>
      </c>
      <c r="L2314" s="74"/>
      <c r="M2314" s="58" t="str">
        <f t="shared" si="314"/>
        <v>MF Global</v>
      </c>
    </row>
    <row r="2315" spans="1:13" s="1" customFormat="1" ht="15" customHeight="1">
      <c r="A2315" s="137">
        <v>39281</v>
      </c>
      <c r="B2315" s="209" t="s">
        <v>693</v>
      </c>
      <c r="C2315" s="160" t="s">
        <v>694</v>
      </c>
      <c r="D2315" s="73" t="s">
        <v>3517</v>
      </c>
      <c r="E2315" s="78">
        <v>12</v>
      </c>
      <c r="F2315" s="77">
        <v>15</v>
      </c>
      <c r="G2315" s="77">
        <v>17.39</v>
      </c>
      <c r="H2315" s="91">
        <f t="shared" si="310"/>
        <v>0.44916666666666671</v>
      </c>
      <c r="I2315" s="77">
        <f t="shared" si="313"/>
        <v>3</v>
      </c>
      <c r="J2315" s="77">
        <f t="shared" si="312"/>
        <v>5.3900000000000006</v>
      </c>
      <c r="K2315" s="80">
        <v>3</v>
      </c>
      <c r="L2315" s="74"/>
      <c r="M2315" s="58" t="str">
        <f t="shared" si="314"/>
        <v>Netezza</v>
      </c>
    </row>
    <row r="2316" spans="1:13" s="1" customFormat="1" ht="15" customHeight="1">
      <c r="A2316" s="137">
        <v>39281</v>
      </c>
      <c r="B2316" s="73" t="s">
        <v>3355</v>
      </c>
      <c r="C2316" s="160" t="s">
        <v>3356</v>
      </c>
      <c r="D2316" s="73" t="s">
        <v>3357</v>
      </c>
      <c r="E2316" s="78">
        <v>11</v>
      </c>
      <c r="F2316" s="77">
        <v>12.5</v>
      </c>
      <c r="G2316" s="77">
        <v>13.3</v>
      </c>
      <c r="H2316" s="91">
        <f t="shared" si="310"/>
        <v>0.20909090909090916</v>
      </c>
      <c r="I2316" s="77">
        <f t="shared" si="313"/>
        <v>1.5</v>
      </c>
      <c r="J2316" s="77">
        <f t="shared" si="312"/>
        <v>2.3000000000000007</v>
      </c>
      <c r="K2316" s="80">
        <v>1</v>
      </c>
      <c r="L2316" s="74"/>
      <c r="M2316" s="58" t="str">
        <f t="shared" si="314"/>
        <v>Limco-Piedmont</v>
      </c>
    </row>
    <row r="2317" spans="1:13" s="1" customFormat="1" ht="15" customHeight="1">
      <c r="A2317" s="137">
        <v>39282</v>
      </c>
      <c r="B2317" s="73" t="s">
        <v>697</v>
      </c>
      <c r="C2317" s="160" t="s">
        <v>2768</v>
      </c>
      <c r="D2317" s="73" t="s">
        <v>1819</v>
      </c>
      <c r="E2317" s="78">
        <v>8</v>
      </c>
      <c r="F2317" s="77">
        <v>8.1</v>
      </c>
      <c r="G2317" s="77">
        <v>8.19</v>
      </c>
      <c r="H2317" s="91">
        <f t="shared" si="310"/>
        <v>2.3749999999999938E-2</v>
      </c>
      <c r="I2317" s="77">
        <f t="shared" si="313"/>
        <v>9.9999999999999645E-2</v>
      </c>
      <c r="J2317" s="77">
        <f t="shared" si="312"/>
        <v>0.1899999999999995</v>
      </c>
      <c r="K2317" s="80">
        <v>1</v>
      </c>
      <c r="L2317" s="74"/>
      <c r="M2317" s="58" t="str">
        <f t="shared" si="314"/>
        <v>KBL Healthcare Acquisition</v>
      </c>
    </row>
    <row r="2318" spans="1:13" s="1" customFormat="1" ht="15" customHeight="1">
      <c r="A2318" s="137">
        <v>39282</v>
      </c>
      <c r="B2318" s="73" t="s">
        <v>2769</v>
      </c>
      <c r="C2318" s="160" t="s">
        <v>2770</v>
      </c>
      <c r="D2318" s="73" t="s">
        <v>3888</v>
      </c>
      <c r="E2318" s="78">
        <v>15</v>
      </c>
      <c r="F2318" s="77">
        <v>14.9</v>
      </c>
      <c r="G2318" s="77">
        <v>14.5</v>
      </c>
      <c r="H2318" s="91">
        <f t="shared" ref="H2318:H2381" si="315">(G2318-E2318)/E2318</f>
        <v>-3.3333333333333333E-2</v>
      </c>
      <c r="I2318" s="77">
        <f t="shared" si="313"/>
        <v>-9.9999999999999645E-2</v>
      </c>
      <c r="J2318" s="77">
        <f t="shared" si="312"/>
        <v>-0.5</v>
      </c>
      <c r="K2318" s="80">
        <v>1</v>
      </c>
      <c r="L2318" s="74"/>
      <c r="M2318" s="58" t="str">
        <f t="shared" si="314"/>
        <v>Orbitz Worldwide</v>
      </c>
    </row>
    <row r="2319" spans="1:13" s="1" customFormat="1" ht="15" customHeight="1">
      <c r="A2319" s="137">
        <v>39282</v>
      </c>
      <c r="B2319" s="73" t="s">
        <v>3889</v>
      </c>
      <c r="C2319" s="160" t="s">
        <v>3890</v>
      </c>
      <c r="D2319" s="73" t="s">
        <v>2473</v>
      </c>
      <c r="E2319" s="78">
        <v>7</v>
      </c>
      <c r="F2319" s="77">
        <v>7</v>
      </c>
      <c r="G2319" s="77">
        <v>7.17</v>
      </c>
      <c r="H2319" s="91">
        <f t="shared" si="315"/>
        <v>2.4285714285714275E-2</v>
      </c>
      <c r="I2319" s="77">
        <f t="shared" si="313"/>
        <v>0</v>
      </c>
      <c r="J2319" s="77">
        <f t="shared" si="312"/>
        <v>0.16999999999999993</v>
      </c>
      <c r="K2319" s="80">
        <v>1</v>
      </c>
      <c r="L2319" s="74"/>
      <c r="M2319" s="58" t="str">
        <f t="shared" si="314"/>
        <v>Airvana</v>
      </c>
    </row>
    <row r="2320" spans="1:13" s="1" customFormat="1" ht="15" customHeight="1">
      <c r="A2320" s="137">
        <v>39282</v>
      </c>
      <c r="B2320" s="73" t="s">
        <v>695</v>
      </c>
      <c r="C2320" s="160" t="s">
        <v>696</v>
      </c>
      <c r="D2320" s="73" t="s">
        <v>1235</v>
      </c>
      <c r="E2320" s="78">
        <v>13</v>
      </c>
      <c r="F2320" s="77">
        <v>13.72</v>
      </c>
      <c r="G2320" s="77">
        <v>14.55</v>
      </c>
      <c r="H2320" s="91">
        <f t="shared" si="315"/>
        <v>0.11923076923076928</v>
      </c>
      <c r="I2320" s="77">
        <f t="shared" si="313"/>
        <v>0.72000000000000064</v>
      </c>
      <c r="J2320" s="77">
        <f t="shared" si="312"/>
        <v>1.5500000000000007</v>
      </c>
      <c r="K2320" s="80">
        <v>1</v>
      </c>
      <c r="L2320" s="74"/>
      <c r="M2320" s="58" t="str">
        <f t="shared" si="314"/>
        <v>hhgregg</v>
      </c>
    </row>
    <row r="2321" spans="1:13" s="1" customFormat="1" ht="15" customHeight="1">
      <c r="A2321" s="137">
        <v>39287</v>
      </c>
      <c r="B2321" s="73" t="s">
        <v>3433</v>
      </c>
      <c r="C2321" s="160" t="s">
        <v>3434</v>
      </c>
      <c r="D2321" s="73" t="s">
        <v>2841</v>
      </c>
      <c r="E2321" s="78">
        <v>12</v>
      </c>
      <c r="F2321" s="77">
        <v>12</v>
      </c>
      <c r="G2321" s="77">
        <v>12.05</v>
      </c>
      <c r="H2321" s="91">
        <f t="shared" si="315"/>
        <v>4.1666666666667256E-3</v>
      </c>
      <c r="I2321" s="77">
        <f t="shared" si="313"/>
        <v>0</v>
      </c>
      <c r="J2321" s="77">
        <f t="shared" si="312"/>
        <v>5.0000000000000711E-2</v>
      </c>
      <c r="K2321" s="80">
        <v>1</v>
      </c>
      <c r="L2321" s="74"/>
      <c r="M2321" s="58" t="str">
        <f t="shared" si="314"/>
        <v>Monotype Imaging Holdings</v>
      </c>
    </row>
    <row r="2322" spans="1:13" s="1" customFormat="1" ht="15" customHeight="1">
      <c r="A2322" s="137">
        <v>39287</v>
      </c>
      <c r="B2322" s="73" t="s">
        <v>3435</v>
      </c>
      <c r="C2322" s="160" t="s">
        <v>650</v>
      </c>
      <c r="D2322" s="73" t="s">
        <v>62</v>
      </c>
      <c r="E2322" s="78">
        <v>11</v>
      </c>
      <c r="F2322" s="77">
        <v>11</v>
      </c>
      <c r="G2322" s="77">
        <v>10.130000000000001</v>
      </c>
      <c r="H2322" s="91">
        <f t="shared" si="315"/>
        <v>-7.9090909090909017E-2</v>
      </c>
      <c r="I2322" s="77">
        <f t="shared" si="313"/>
        <v>0</v>
      </c>
      <c r="J2322" s="77">
        <f t="shared" si="312"/>
        <v>-0.86999999999999922</v>
      </c>
      <c r="K2322" s="80">
        <v>1</v>
      </c>
      <c r="L2322" s="74"/>
      <c r="M2322" s="58" t="str">
        <f t="shared" si="314"/>
        <v>Rex Energy</v>
      </c>
    </row>
    <row r="2323" spans="1:13" s="1" customFormat="1" ht="15" customHeight="1">
      <c r="A2323" s="137">
        <v>39287</v>
      </c>
      <c r="B2323" s="73" t="s">
        <v>651</v>
      </c>
      <c r="C2323" s="160" t="s">
        <v>652</v>
      </c>
      <c r="D2323" s="73" t="s">
        <v>2299</v>
      </c>
      <c r="E2323" s="78">
        <v>22</v>
      </c>
      <c r="F2323" s="77">
        <v>22</v>
      </c>
      <c r="G2323" s="77">
        <v>22.25</v>
      </c>
      <c r="H2323" s="91">
        <f t="shared" si="315"/>
        <v>1.1363636363636364E-2</v>
      </c>
      <c r="I2323" s="77">
        <f t="shared" si="313"/>
        <v>0</v>
      </c>
      <c r="J2323" s="77">
        <f t="shared" si="312"/>
        <v>0.25</v>
      </c>
      <c r="K2323" s="80">
        <v>1</v>
      </c>
      <c r="L2323" s="74"/>
      <c r="M2323" s="58" t="str">
        <f t="shared" si="314"/>
        <v>Validus Holdings, Ltd.</v>
      </c>
    </row>
    <row r="2324" spans="1:13" s="1" customFormat="1" ht="15" customHeight="1">
      <c r="A2324" s="137">
        <v>39287</v>
      </c>
      <c r="B2324" s="73" t="s">
        <v>3891</v>
      </c>
      <c r="C2324" s="160" t="s">
        <v>3892</v>
      </c>
      <c r="D2324" s="73" t="s">
        <v>3893</v>
      </c>
      <c r="E2324" s="78">
        <v>17</v>
      </c>
      <c r="F2324" s="77">
        <v>24.25</v>
      </c>
      <c r="G2324" s="77">
        <v>25.07</v>
      </c>
      <c r="H2324" s="91">
        <f t="shared" si="315"/>
        <v>0.4747058823529412</v>
      </c>
      <c r="I2324" s="77">
        <f t="shared" si="313"/>
        <v>7.25</v>
      </c>
      <c r="J2324" s="77">
        <f t="shared" si="312"/>
        <v>8.07</v>
      </c>
      <c r="K2324" s="80">
        <v>3</v>
      </c>
      <c r="L2324" s="74"/>
      <c r="M2324" s="58" t="str">
        <f t="shared" si="314"/>
        <v>BladeLogic</v>
      </c>
    </row>
    <row r="2325" spans="1:13" s="1" customFormat="1" ht="15" customHeight="1">
      <c r="A2325" s="137">
        <v>39288</v>
      </c>
      <c r="B2325" s="73" t="s">
        <v>653</v>
      </c>
      <c r="C2325" s="160" t="s">
        <v>654</v>
      </c>
      <c r="D2325" s="138" t="s">
        <v>655</v>
      </c>
      <c r="E2325" s="78">
        <v>5</v>
      </c>
      <c r="F2325" s="77">
        <v>4.9000000000000004</v>
      </c>
      <c r="G2325" s="77">
        <v>4.79</v>
      </c>
      <c r="H2325" s="91">
        <f t="shared" si="315"/>
        <v>-4.1999999999999996E-2</v>
      </c>
      <c r="I2325" s="77">
        <f t="shared" si="313"/>
        <v>-9.9999999999999645E-2</v>
      </c>
      <c r="J2325" s="77">
        <f t="shared" si="312"/>
        <v>-0.20999999999999996</v>
      </c>
      <c r="K2325" s="80">
        <v>1</v>
      </c>
      <c r="L2325" s="74"/>
      <c r="M2325" s="58" t="str">
        <f t="shared" si="314"/>
        <v>ImaRx Therapeuctis</v>
      </c>
    </row>
    <row r="2326" spans="1:13" s="1" customFormat="1" ht="15" customHeight="1">
      <c r="A2326" s="137">
        <v>39288</v>
      </c>
      <c r="B2326" s="73" t="s">
        <v>656</v>
      </c>
      <c r="C2326" s="160" t="s">
        <v>657</v>
      </c>
      <c r="D2326" s="73" t="s">
        <v>658</v>
      </c>
      <c r="E2326" s="78">
        <v>9</v>
      </c>
      <c r="F2326" s="77">
        <v>9</v>
      </c>
      <c r="G2326" s="77">
        <v>8.33</v>
      </c>
      <c r="H2326" s="91">
        <f t="shared" si="315"/>
        <v>-7.4444444444444438E-2</v>
      </c>
      <c r="I2326" s="77">
        <f t="shared" si="313"/>
        <v>0</v>
      </c>
      <c r="J2326" s="77">
        <f t="shared" si="312"/>
        <v>-0.66999999999999993</v>
      </c>
      <c r="K2326" s="80">
        <v>1</v>
      </c>
      <c r="L2326" s="74"/>
      <c r="M2326" s="58" t="str">
        <f t="shared" si="314"/>
        <v>Voltaire Ltd.</v>
      </c>
    </row>
    <row r="2327" spans="1:13" s="1" customFormat="1" ht="15" customHeight="1">
      <c r="A2327" s="137">
        <v>39288</v>
      </c>
      <c r="B2327" s="73" t="s">
        <v>659</v>
      </c>
      <c r="C2327" s="160" t="s">
        <v>660</v>
      </c>
      <c r="D2327" s="73" t="s">
        <v>764</v>
      </c>
      <c r="E2327" s="78">
        <v>16</v>
      </c>
      <c r="F2327" s="77">
        <v>17.5</v>
      </c>
      <c r="G2327" s="77">
        <v>20.399999999999999</v>
      </c>
      <c r="H2327" s="91">
        <f t="shared" si="315"/>
        <v>0.27499999999999991</v>
      </c>
      <c r="I2327" s="77">
        <f t="shared" si="313"/>
        <v>1.5</v>
      </c>
      <c r="J2327" s="77">
        <f t="shared" si="312"/>
        <v>4.3999999999999986</v>
      </c>
      <c r="K2327" s="80">
        <v>3</v>
      </c>
      <c r="L2327" s="74"/>
      <c r="M2327" s="58" t="str">
        <f t="shared" si="314"/>
        <v>Perfect World</v>
      </c>
    </row>
    <row r="2328" spans="1:13" s="1" customFormat="1" ht="15" customHeight="1">
      <c r="A2328" s="137">
        <v>39289</v>
      </c>
      <c r="B2328" s="73" t="s">
        <v>4329</v>
      </c>
      <c r="C2328" s="160" t="s">
        <v>4330</v>
      </c>
      <c r="D2328" s="73" t="s">
        <v>2299</v>
      </c>
      <c r="E2328" s="78">
        <v>18</v>
      </c>
      <c r="F2328" s="77">
        <v>25</v>
      </c>
      <c r="G2328" s="77">
        <v>28</v>
      </c>
      <c r="H2328" s="91">
        <f t="shared" si="315"/>
        <v>0.55555555555555558</v>
      </c>
      <c r="I2328" s="77">
        <f t="shared" si="313"/>
        <v>7</v>
      </c>
      <c r="J2328" s="77">
        <f t="shared" si="312"/>
        <v>10</v>
      </c>
      <c r="K2328" s="80">
        <v>3</v>
      </c>
      <c r="L2328" s="74"/>
      <c r="M2328" s="58" t="str">
        <f t="shared" si="314"/>
        <v>lululemon athletica</v>
      </c>
    </row>
    <row r="2329" spans="1:13" s="1" customFormat="1" ht="15" customHeight="1">
      <c r="A2329" s="137">
        <v>39295</v>
      </c>
      <c r="B2329" s="73" t="s">
        <v>4333</v>
      </c>
      <c r="C2329" s="160" t="s">
        <v>4334</v>
      </c>
      <c r="D2329" s="73" t="s">
        <v>4335</v>
      </c>
      <c r="E2329" s="78">
        <v>10</v>
      </c>
      <c r="F2329" s="77">
        <v>10.25</v>
      </c>
      <c r="G2329" s="77">
        <v>10.1</v>
      </c>
      <c r="H2329" s="91">
        <f t="shared" si="315"/>
        <v>9.9999999999999638E-3</v>
      </c>
      <c r="I2329" s="77">
        <f t="shared" si="313"/>
        <v>0.25</v>
      </c>
      <c r="J2329" s="77">
        <f t="shared" si="312"/>
        <v>9.9999999999999645E-2</v>
      </c>
      <c r="K2329" s="80">
        <v>1</v>
      </c>
      <c r="L2329" s="74"/>
      <c r="M2329" s="58" t="str">
        <f t="shared" si="314"/>
        <v>Alternative Asset Management Acquisition</v>
      </c>
    </row>
    <row r="2330" spans="1:13" s="1" customFormat="1" ht="15" customHeight="1">
      <c r="A2330" s="137">
        <v>39295</v>
      </c>
      <c r="B2330" s="73" t="s">
        <v>4336</v>
      </c>
      <c r="C2330" s="160" t="s">
        <v>4337</v>
      </c>
      <c r="D2330" s="73" t="s">
        <v>4338</v>
      </c>
      <c r="E2330" s="78">
        <v>14</v>
      </c>
      <c r="F2330" s="77">
        <v>14</v>
      </c>
      <c r="G2330" s="77">
        <v>16.75</v>
      </c>
      <c r="H2330" s="91">
        <f t="shared" si="315"/>
        <v>0.19642857142857142</v>
      </c>
      <c r="I2330" s="77">
        <f t="shared" si="313"/>
        <v>0</v>
      </c>
      <c r="J2330" s="77">
        <f t="shared" si="312"/>
        <v>2.75</v>
      </c>
      <c r="K2330" s="80">
        <v>1</v>
      </c>
      <c r="L2330" s="74"/>
      <c r="M2330" s="58" t="str">
        <f t="shared" si="314"/>
        <v>Genpact Limited</v>
      </c>
    </row>
    <row r="2331" spans="1:13" s="1" customFormat="1" ht="15" customHeight="1">
      <c r="A2331" s="137">
        <v>39295</v>
      </c>
      <c r="B2331" s="73" t="s">
        <v>4331</v>
      </c>
      <c r="C2331" s="160" t="s">
        <v>4332</v>
      </c>
      <c r="D2331" s="73" t="s">
        <v>2299</v>
      </c>
      <c r="E2331" s="78">
        <v>14.5</v>
      </c>
      <c r="F2331" s="77">
        <v>16.399999999999999</v>
      </c>
      <c r="G2331" s="77">
        <v>17.72</v>
      </c>
      <c r="H2331" s="91">
        <f t="shared" si="315"/>
        <v>0.22206896551724131</v>
      </c>
      <c r="I2331" s="77">
        <f t="shared" si="313"/>
        <v>1.8999999999999986</v>
      </c>
      <c r="J2331" s="77">
        <f t="shared" si="312"/>
        <v>3.2199999999999989</v>
      </c>
      <c r="K2331" s="80">
        <v>2</v>
      </c>
      <c r="L2331" s="74"/>
      <c r="M2331" s="58" t="str">
        <f t="shared" si="314"/>
        <v>Dolan Media</v>
      </c>
    </row>
    <row r="2332" spans="1:13" s="1" customFormat="1" ht="15" customHeight="1">
      <c r="A2332" s="137">
        <v>39296</v>
      </c>
      <c r="B2332" s="73" t="s">
        <v>4342</v>
      </c>
      <c r="C2332" s="160" t="s">
        <v>4343</v>
      </c>
      <c r="D2332" s="73" t="s">
        <v>4344</v>
      </c>
      <c r="E2332" s="78">
        <v>11.5</v>
      </c>
      <c r="F2332" s="77">
        <v>11.5</v>
      </c>
      <c r="G2332" s="77">
        <v>12.26</v>
      </c>
      <c r="H2332" s="91">
        <f t="shared" si="315"/>
        <v>6.6086956521739113E-2</v>
      </c>
      <c r="I2332" s="77">
        <f t="shared" si="313"/>
        <v>0</v>
      </c>
      <c r="J2332" s="77">
        <f t="shared" si="312"/>
        <v>0.75999999999999979</v>
      </c>
      <c r="K2332" s="80">
        <v>1</v>
      </c>
      <c r="L2332" s="74"/>
      <c r="M2332" s="58" t="str">
        <f t="shared" si="314"/>
        <v>Sucampo Pharmaceuticals</v>
      </c>
    </row>
    <row r="2333" spans="1:13" s="1" customFormat="1" ht="15" customHeight="1">
      <c r="A2333" s="137">
        <v>39296</v>
      </c>
      <c r="B2333" s="73" t="s">
        <v>4345</v>
      </c>
      <c r="C2333" s="160" t="s">
        <v>4346</v>
      </c>
      <c r="D2333" s="73" t="s">
        <v>4204</v>
      </c>
      <c r="E2333" s="78">
        <v>14</v>
      </c>
      <c r="F2333" s="77">
        <v>13.5</v>
      </c>
      <c r="G2333" s="77">
        <v>11.86</v>
      </c>
      <c r="H2333" s="91">
        <f t="shared" si="315"/>
        <v>-0.15285714285714289</v>
      </c>
      <c r="I2333" s="77">
        <f t="shared" si="313"/>
        <v>-0.5</v>
      </c>
      <c r="J2333" s="77">
        <f t="shared" si="312"/>
        <v>-2.1400000000000006</v>
      </c>
      <c r="K2333" s="80">
        <v>1</v>
      </c>
      <c r="L2333" s="74"/>
      <c r="M2333" s="58" t="str">
        <f t="shared" si="314"/>
        <v>Virtusa</v>
      </c>
    </row>
    <row r="2334" spans="1:13" s="1" customFormat="1" ht="15" customHeight="1">
      <c r="A2334" s="137">
        <v>39296</v>
      </c>
      <c r="B2334" s="73" t="s">
        <v>4339</v>
      </c>
      <c r="C2334" s="160" t="s">
        <v>4340</v>
      </c>
      <c r="D2334" s="73" t="s">
        <v>4341</v>
      </c>
      <c r="E2334" s="78">
        <v>11.5</v>
      </c>
      <c r="F2334" s="77">
        <v>11.61</v>
      </c>
      <c r="G2334" s="77">
        <v>12.9</v>
      </c>
      <c r="H2334" s="91">
        <f t="shared" si="315"/>
        <v>0.12173913043478264</v>
      </c>
      <c r="I2334" s="77">
        <f t="shared" si="313"/>
        <v>0.10999999999999943</v>
      </c>
      <c r="J2334" s="77">
        <f t="shared" si="312"/>
        <v>1.4000000000000004</v>
      </c>
      <c r="K2334" s="80">
        <v>1</v>
      </c>
      <c r="L2334" s="74"/>
      <c r="M2334" s="58" t="str">
        <f t="shared" si="314"/>
        <v>Concho Resources</v>
      </c>
    </row>
    <row r="2335" spans="1:13" s="1" customFormat="1" ht="15" customHeight="1">
      <c r="A2335" s="137">
        <v>39300</v>
      </c>
      <c r="B2335" s="73" t="s">
        <v>4347</v>
      </c>
      <c r="C2335" s="160" t="s">
        <v>4348</v>
      </c>
      <c r="D2335" s="73" t="s">
        <v>4349</v>
      </c>
      <c r="E2335" s="78">
        <v>21</v>
      </c>
      <c r="F2335" s="77">
        <v>21.99</v>
      </c>
      <c r="G2335" s="77">
        <v>21</v>
      </c>
      <c r="H2335" s="91">
        <f t="shared" si="315"/>
        <v>0</v>
      </c>
      <c r="I2335" s="77">
        <f t="shared" si="313"/>
        <v>0.98999999999999844</v>
      </c>
      <c r="J2335" s="77">
        <f t="shared" si="312"/>
        <v>0</v>
      </c>
      <c r="K2335" s="80">
        <v>2</v>
      </c>
      <c r="L2335" s="74"/>
      <c r="M2335" s="58" t="str">
        <f t="shared" si="314"/>
        <v>Quicksilver Gas Services LP</v>
      </c>
    </row>
    <row r="2336" spans="1:13" s="1" customFormat="1" ht="15" customHeight="1">
      <c r="A2336" s="137">
        <v>39301</v>
      </c>
      <c r="B2336" s="73" t="s">
        <v>4355</v>
      </c>
      <c r="C2336" s="160" t="s">
        <v>4356</v>
      </c>
      <c r="D2336" s="73" t="s">
        <v>1215</v>
      </c>
      <c r="E2336" s="78">
        <v>15</v>
      </c>
      <c r="F2336" s="77">
        <v>15.1</v>
      </c>
      <c r="G2336" s="77">
        <v>14.73</v>
      </c>
      <c r="H2336" s="91">
        <f t="shared" si="315"/>
        <v>-1.7999999999999971E-2</v>
      </c>
      <c r="I2336" s="77">
        <f t="shared" si="313"/>
        <v>9.9999999999999645E-2</v>
      </c>
      <c r="J2336" s="77">
        <f t="shared" si="312"/>
        <v>-0.26999999999999957</v>
      </c>
      <c r="K2336" s="80">
        <v>2</v>
      </c>
      <c r="L2336" s="74" t="s">
        <v>3006</v>
      </c>
      <c r="M2336" s="58" t="str">
        <f t="shared" si="314"/>
        <v>HireRight</v>
      </c>
    </row>
    <row r="2337" spans="1:13" s="1" customFormat="1" ht="15" customHeight="1">
      <c r="A2337" s="137">
        <v>39301</v>
      </c>
      <c r="B2337" s="73" t="s">
        <v>4350</v>
      </c>
      <c r="C2337" s="160" t="s">
        <v>4351</v>
      </c>
      <c r="D2337" s="73" t="s">
        <v>758</v>
      </c>
      <c r="E2337" s="78">
        <v>13.8</v>
      </c>
      <c r="F2337" s="77">
        <v>18.12</v>
      </c>
      <c r="G2337" s="77">
        <v>19.43</v>
      </c>
      <c r="H2337" s="91">
        <f t="shared" si="315"/>
        <v>0.40797101449275353</v>
      </c>
      <c r="I2337" s="77">
        <f t="shared" si="313"/>
        <v>4.32</v>
      </c>
      <c r="J2337" s="77">
        <f t="shared" si="312"/>
        <v>5.629999999999999</v>
      </c>
      <c r="K2337" s="80">
        <v>3</v>
      </c>
      <c r="L2337" s="74"/>
      <c r="M2337" s="58" t="str">
        <f t="shared" si="314"/>
        <v>E-House (China) Holdings</v>
      </c>
    </row>
    <row r="2338" spans="1:13" s="1" customFormat="1" ht="15" customHeight="1">
      <c r="A2338" s="137">
        <v>39301</v>
      </c>
      <c r="B2338" s="73" t="s">
        <v>4352</v>
      </c>
      <c r="C2338" s="160" t="s">
        <v>4353</v>
      </c>
      <c r="D2338" s="73" t="s">
        <v>4354</v>
      </c>
      <c r="E2338" s="78">
        <v>17</v>
      </c>
      <c r="F2338" s="77">
        <v>19</v>
      </c>
      <c r="G2338" s="77">
        <v>20.9</v>
      </c>
      <c r="H2338" s="91">
        <f t="shared" si="315"/>
        <v>0.22941176470588226</v>
      </c>
      <c r="I2338" s="77">
        <f t="shared" si="313"/>
        <v>2</v>
      </c>
      <c r="J2338" s="77">
        <f t="shared" si="312"/>
        <v>3.8999999999999986</v>
      </c>
      <c r="K2338" s="80">
        <v>2</v>
      </c>
      <c r="L2338" s="74"/>
      <c r="M2338" s="58" t="str">
        <f t="shared" si="314"/>
        <v>Masimo</v>
      </c>
    </row>
    <row r="2339" spans="1:13" s="1" customFormat="1" ht="15" customHeight="1">
      <c r="A2339" s="137">
        <v>39302</v>
      </c>
      <c r="B2339" s="73" t="s">
        <v>4359</v>
      </c>
      <c r="C2339" s="160" t="s">
        <v>4360</v>
      </c>
      <c r="D2339" s="73" t="s">
        <v>764</v>
      </c>
      <c r="E2339" s="78">
        <v>11</v>
      </c>
      <c r="F2339" s="77">
        <v>10.050000000000001</v>
      </c>
      <c r="G2339" s="77">
        <v>9.4499999999999993</v>
      </c>
      <c r="H2339" s="91">
        <f t="shared" si="315"/>
        <v>-0.14090909090909098</v>
      </c>
      <c r="I2339" s="77">
        <f t="shared" si="313"/>
        <v>-0.94999999999999929</v>
      </c>
      <c r="J2339" s="77">
        <f t="shared" si="312"/>
        <v>-1.5500000000000007</v>
      </c>
      <c r="K2339" s="80">
        <v>2</v>
      </c>
      <c r="L2339" s="74" t="s">
        <v>3006</v>
      </c>
      <c r="M2339" s="58" t="str">
        <f t="shared" si="314"/>
        <v>DemandTec</v>
      </c>
    </row>
    <row r="2340" spans="1:13" s="1" customFormat="1" ht="15" customHeight="1">
      <c r="A2340" s="137">
        <v>39302</v>
      </c>
      <c r="B2340" s="73" t="s">
        <v>4357</v>
      </c>
      <c r="C2340" s="160" t="s">
        <v>4358</v>
      </c>
      <c r="D2340" s="73" t="s">
        <v>996</v>
      </c>
      <c r="E2340" s="78">
        <v>14</v>
      </c>
      <c r="F2340" s="77">
        <v>18.5</v>
      </c>
      <c r="G2340" s="77">
        <v>19.600000000000001</v>
      </c>
      <c r="H2340" s="91">
        <f t="shared" si="315"/>
        <v>0.40000000000000008</v>
      </c>
      <c r="I2340" s="77">
        <f t="shared" si="313"/>
        <v>4.5</v>
      </c>
      <c r="J2340" s="77">
        <f t="shared" si="312"/>
        <v>5.6000000000000014</v>
      </c>
      <c r="K2340" s="80">
        <v>3</v>
      </c>
      <c r="L2340" s="74"/>
      <c r="M2340" s="58" t="str">
        <f t="shared" si="314"/>
        <v>WuXi Pharma Tech (China)</v>
      </c>
    </row>
    <row r="2341" spans="1:13" s="1" customFormat="1" ht="15" customHeight="1">
      <c r="A2341" s="137">
        <v>39303</v>
      </c>
      <c r="B2341" s="73" t="s">
        <v>4363</v>
      </c>
      <c r="C2341" s="160" t="s">
        <v>4364</v>
      </c>
      <c r="D2341" s="73" t="s">
        <v>2175</v>
      </c>
      <c r="E2341" s="78">
        <v>16</v>
      </c>
      <c r="F2341" s="77">
        <v>15.5</v>
      </c>
      <c r="G2341" s="77">
        <v>14.25</v>
      </c>
      <c r="H2341" s="91">
        <f t="shared" si="315"/>
        <v>-0.109375</v>
      </c>
      <c r="I2341" s="77">
        <f t="shared" si="313"/>
        <v>-0.5</v>
      </c>
      <c r="J2341" s="77">
        <f t="shared" si="312"/>
        <v>-1.75</v>
      </c>
      <c r="K2341" s="80">
        <v>1</v>
      </c>
      <c r="L2341" s="74"/>
      <c r="M2341" s="58" t="str">
        <f t="shared" si="314"/>
        <v>Paragon Shipping</v>
      </c>
    </row>
    <row r="2342" spans="1:13" s="1" customFormat="1" ht="15" customHeight="1">
      <c r="A2342" s="137">
        <v>39303</v>
      </c>
      <c r="B2342" s="73" t="s">
        <v>4365</v>
      </c>
      <c r="C2342" s="160" t="s">
        <v>4366</v>
      </c>
      <c r="D2342" s="73" t="s">
        <v>328</v>
      </c>
      <c r="E2342" s="78">
        <v>18</v>
      </c>
      <c r="F2342" s="77">
        <v>18</v>
      </c>
      <c r="G2342" s="77">
        <v>18.600000000000001</v>
      </c>
      <c r="H2342" s="91">
        <f t="shared" si="315"/>
        <v>3.3333333333333409E-2</v>
      </c>
      <c r="I2342" s="77">
        <f t="shared" si="313"/>
        <v>0</v>
      </c>
      <c r="J2342" s="77">
        <f t="shared" si="312"/>
        <v>0.60000000000000142</v>
      </c>
      <c r="K2342" s="80">
        <v>1</v>
      </c>
      <c r="L2342" s="74"/>
      <c r="M2342" s="58" t="str">
        <f t="shared" si="314"/>
        <v>Horsehead Holdings</v>
      </c>
    </row>
    <row r="2343" spans="1:13" s="1" customFormat="1" ht="15" customHeight="1">
      <c r="A2343" s="137">
        <v>39303</v>
      </c>
      <c r="B2343" s="73" t="s">
        <v>4361</v>
      </c>
      <c r="C2343" s="160" t="s">
        <v>4362</v>
      </c>
      <c r="D2343" s="73" t="s">
        <v>2412</v>
      </c>
      <c r="E2343" s="78">
        <v>18</v>
      </c>
      <c r="F2343" s="77">
        <v>22</v>
      </c>
      <c r="G2343" s="77">
        <v>28.5</v>
      </c>
      <c r="H2343" s="91">
        <f t="shared" si="315"/>
        <v>0.58333333333333337</v>
      </c>
      <c r="I2343" s="77">
        <f t="shared" si="313"/>
        <v>4</v>
      </c>
      <c r="J2343" s="77">
        <f t="shared" si="312"/>
        <v>10.5</v>
      </c>
      <c r="K2343" s="80">
        <v>3</v>
      </c>
      <c r="L2343" s="74"/>
      <c r="M2343" s="58" t="str">
        <f t="shared" si="314"/>
        <v>MercadoLibre</v>
      </c>
    </row>
    <row r="2344" spans="1:13" s="1" customFormat="1" ht="15" customHeight="1">
      <c r="A2344" s="137">
        <v>39307</v>
      </c>
      <c r="B2344" s="73" t="s">
        <v>4367</v>
      </c>
      <c r="C2344" s="160" t="s">
        <v>4368</v>
      </c>
      <c r="D2344" s="73" t="s">
        <v>4369</v>
      </c>
      <c r="E2344" s="78">
        <v>29</v>
      </c>
      <c r="F2344" s="77">
        <v>52</v>
      </c>
      <c r="G2344" s="77">
        <v>51</v>
      </c>
      <c r="H2344" s="91">
        <f t="shared" si="315"/>
        <v>0.75862068965517238</v>
      </c>
      <c r="I2344" s="77">
        <f t="shared" si="313"/>
        <v>23</v>
      </c>
      <c r="J2344" s="77">
        <f t="shared" si="312"/>
        <v>22</v>
      </c>
      <c r="K2344" s="80">
        <v>4</v>
      </c>
      <c r="L2344" s="74"/>
      <c r="M2344" s="58" t="str">
        <f t="shared" si="314"/>
        <v>VMware</v>
      </c>
    </row>
    <row r="2345" spans="1:13" s="1" customFormat="1" ht="15" customHeight="1">
      <c r="A2345" s="137">
        <v>39329</v>
      </c>
      <c r="B2345" s="73" t="s">
        <v>4370</v>
      </c>
      <c r="C2345" s="160" t="s">
        <v>4371</v>
      </c>
      <c r="D2345" s="73" t="s">
        <v>4372</v>
      </c>
      <c r="E2345" s="78">
        <v>8</v>
      </c>
      <c r="F2345" s="77">
        <v>8.02</v>
      </c>
      <c r="G2345" s="77">
        <v>8.01</v>
      </c>
      <c r="H2345" s="91">
        <f t="shared" si="315"/>
        <v>1.2499999999999734E-3</v>
      </c>
      <c r="I2345" s="77">
        <f t="shared" si="313"/>
        <v>1.9999999999999574E-2</v>
      </c>
      <c r="J2345" s="77">
        <f t="shared" si="312"/>
        <v>9.9999999999997868E-3</v>
      </c>
      <c r="K2345" s="80">
        <v>1</v>
      </c>
      <c r="L2345" s="74"/>
      <c r="M2345" s="58" t="str">
        <f t="shared" si="314"/>
        <v>InterAmerican Acquisition Group</v>
      </c>
    </row>
    <row r="2346" spans="1:13" s="1" customFormat="1" ht="15" customHeight="1">
      <c r="A2346" s="137">
        <v>39336</v>
      </c>
      <c r="B2346" s="73" t="s">
        <v>4373</v>
      </c>
      <c r="C2346" s="160" t="s">
        <v>4374</v>
      </c>
      <c r="D2346" s="73" t="s">
        <v>4586</v>
      </c>
      <c r="E2346" s="78">
        <v>21</v>
      </c>
      <c r="F2346" s="77">
        <v>21</v>
      </c>
      <c r="G2346" s="77">
        <v>21.03</v>
      </c>
      <c r="H2346" s="91">
        <f t="shared" si="315"/>
        <v>1.4285714285714828E-3</v>
      </c>
      <c r="I2346" s="77">
        <f t="shared" si="313"/>
        <v>0</v>
      </c>
      <c r="J2346" s="77">
        <f t="shared" si="312"/>
        <v>3.0000000000001137E-2</v>
      </c>
      <c r="K2346" s="80">
        <v>2</v>
      </c>
      <c r="L2346" s="74" t="s">
        <v>3006</v>
      </c>
      <c r="M2346" s="58" t="str">
        <f t="shared" si="314"/>
        <v>Encore Energy Partners</v>
      </c>
    </row>
    <row r="2347" spans="1:13" s="1" customFormat="1" ht="15" customHeight="1">
      <c r="A2347" s="137">
        <v>39343</v>
      </c>
      <c r="B2347" s="73" t="s">
        <v>4375</v>
      </c>
      <c r="C2347" s="160" t="s">
        <v>4376</v>
      </c>
      <c r="D2347" s="73" t="s">
        <v>2299</v>
      </c>
      <c r="E2347" s="78">
        <v>18</v>
      </c>
      <c r="F2347" s="77">
        <v>30</v>
      </c>
      <c r="G2347" s="77">
        <v>35.5</v>
      </c>
      <c r="H2347" s="91">
        <f t="shared" si="315"/>
        <v>0.97222222222222221</v>
      </c>
      <c r="I2347" s="77">
        <f t="shared" si="313"/>
        <v>12</v>
      </c>
      <c r="J2347" s="77">
        <f t="shared" si="312"/>
        <v>17.5</v>
      </c>
      <c r="K2347" s="80">
        <v>3</v>
      </c>
      <c r="L2347" s="74"/>
      <c r="M2347" s="58" t="str">
        <f t="shared" si="314"/>
        <v>athenahealth</v>
      </c>
    </row>
    <row r="2348" spans="1:13" s="1" customFormat="1" ht="15" customHeight="1">
      <c r="A2348" s="137">
        <v>39349</v>
      </c>
      <c r="B2348" s="73" t="s">
        <v>4377</v>
      </c>
      <c r="C2348" s="160" t="s">
        <v>4378</v>
      </c>
      <c r="D2348" s="73" t="s">
        <v>1906</v>
      </c>
      <c r="E2348" s="78">
        <v>10</v>
      </c>
      <c r="F2348" s="77">
        <v>10.3</v>
      </c>
      <c r="G2348" s="77">
        <v>10.36</v>
      </c>
      <c r="H2348" s="91">
        <f t="shared" si="315"/>
        <v>3.5999999999999942E-2</v>
      </c>
      <c r="I2348" s="77">
        <f t="shared" si="313"/>
        <v>0.30000000000000071</v>
      </c>
      <c r="J2348" s="77">
        <f t="shared" si="312"/>
        <v>0.35999999999999943</v>
      </c>
      <c r="K2348" s="80">
        <v>1</v>
      </c>
      <c r="L2348" s="74"/>
      <c r="M2348" s="58" t="str">
        <f t="shared" si="314"/>
        <v>Seanergy Maritime</v>
      </c>
    </row>
    <row r="2349" spans="1:13" s="1" customFormat="1" ht="15" customHeight="1">
      <c r="A2349" s="137">
        <v>39351</v>
      </c>
      <c r="B2349" s="73" t="s">
        <v>4379</v>
      </c>
      <c r="C2349" s="160" t="s">
        <v>4380</v>
      </c>
      <c r="D2349" s="73" t="s">
        <v>4381</v>
      </c>
      <c r="E2349" s="78">
        <v>23</v>
      </c>
      <c r="F2349" s="77">
        <v>23</v>
      </c>
      <c r="G2349" s="77">
        <v>22.73</v>
      </c>
      <c r="H2349" s="91">
        <f t="shared" si="315"/>
        <v>-1.1739130434782591E-2</v>
      </c>
      <c r="I2349" s="77">
        <f t="shared" si="313"/>
        <v>0</v>
      </c>
      <c r="J2349" s="77">
        <f t="shared" si="312"/>
        <v>-0.26999999999999957</v>
      </c>
      <c r="K2349" s="80">
        <v>2</v>
      </c>
      <c r="L2349" s="74" t="s">
        <v>3006</v>
      </c>
      <c r="M2349" s="58" t="str">
        <f t="shared" si="314"/>
        <v>Babcock &amp; Brown Air Limited</v>
      </c>
    </row>
    <row r="2350" spans="1:13" s="1" customFormat="1" ht="15" customHeight="1">
      <c r="A2350" s="137">
        <v>39352</v>
      </c>
      <c r="B2350" s="73" t="s">
        <v>3360</v>
      </c>
      <c r="C2350" s="160" t="s">
        <v>3361</v>
      </c>
      <c r="D2350" s="73" t="s">
        <v>4335</v>
      </c>
      <c r="E2350" s="78">
        <v>10</v>
      </c>
      <c r="F2350" s="77">
        <v>10</v>
      </c>
      <c r="G2350" s="77">
        <v>9.9499999999999993</v>
      </c>
      <c r="H2350" s="91">
        <f t="shared" si="315"/>
        <v>-5.0000000000000712E-3</v>
      </c>
      <c r="I2350" s="77">
        <f t="shared" si="313"/>
        <v>0</v>
      </c>
      <c r="J2350" s="77">
        <f t="shared" si="312"/>
        <v>-5.0000000000000711E-2</v>
      </c>
      <c r="K2350" s="80">
        <v>1</v>
      </c>
      <c r="L2350" s="74"/>
      <c r="M2350" s="58" t="str">
        <f t="shared" si="314"/>
        <v>Hicks Acquisition Company</v>
      </c>
    </row>
    <row r="2351" spans="1:13" s="1" customFormat="1" ht="15" customHeight="1">
      <c r="A2351" s="137">
        <v>39352</v>
      </c>
      <c r="B2351" s="73" t="s">
        <v>4382</v>
      </c>
      <c r="C2351" s="160" t="s">
        <v>4383</v>
      </c>
      <c r="D2351" s="73" t="s">
        <v>4533</v>
      </c>
      <c r="E2351" s="78">
        <v>16</v>
      </c>
      <c r="F2351" s="77">
        <v>17</v>
      </c>
      <c r="G2351" s="77">
        <v>18.350000000000001</v>
      </c>
      <c r="H2351" s="91">
        <f t="shared" si="315"/>
        <v>0.14687500000000009</v>
      </c>
      <c r="I2351" s="77">
        <f t="shared" si="313"/>
        <v>1</v>
      </c>
      <c r="J2351" s="77">
        <f t="shared" si="312"/>
        <v>2.3500000000000014</v>
      </c>
      <c r="K2351" s="80">
        <v>1</v>
      </c>
      <c r="L2351" s="74"/>
      <c r="M2351" s="58" t="str">
        <f t="shared" si="314"/>
        <v>Duff &amp; Phelps</v>
      </c>
    </row>
    <row r="2352" spans="1:13" s="1" customFormat="1" ht="15" customHeight="1">
      <c r="A2352" s="137">
        <v>39357</v>
      </c>
      <c r="B2352" s="73" t="s">
        <v>3364</v>
      </c>
      <c r="C2352" s="160" t="s">
        <v>3802</v>
      </c>
      <c r="D2352" s="73" t="s">
        <v>2435</v>
      </c>
      <c r="E2352" s="78">
        <v>8</v>
      </c>
      <c r="F2352" s="77">
        <v>8</v>
      </c>
      <c r="G2352" s="77">
        <v>8.08</v>
      </c>
      <c r="H2352" s="91">
        <f t="shared" si="315"/>
        <v>1.0000000000000009E-2</v>
      </c>
      <c r="I2352" s="77">
        <f t="shared" si="313"/>
        <v>0</v>
      </c>
      <c r="J2352" s="77">
        <f t="shared" si="312"/>
        <v>8.0000000000000071E-2</v>
      </c>
      <c r="K2352" s="80">
        <v>1</v>
      </c>
      <c r="L2352" s="74"/>
      <c r="M2352" s="58" t="str">
        <f t="shared" si="314"/>
        <v>Inter-Atlantic Financial</v>
      </c>
    </row>
    <row r="2353" spans="1:13" s="1" customFormat="1" ht="15" customHeight="1">
      <c r="A2353" s="137">
        <v>39357</v>
      </c>
      <c r="B2353" s="213" t="s">
        <v>3362</v>
      </c>
      <c r="C2353" s="160" t="s">
        <v>3363</v>
      </c>
      <c r="D2353" s="73" t="s">
        <v>2499</v>
      </c>
      <c r="E2353" s="78">
        <v>16</v>
      </c>
      <c r="F2353" s="77">
        <v>26</v>
      </c>
      <c r="G2353" s="77">
        <v>27.64</v>
      </c>
      <c r="H2353" s="91">
        <f t="shared" si="315"/>
        <v>0.72750000000000004</v>
      </c>
      <c r="I2353" s="77">
        <f t="shared" si="313"/>
        <v>10</v>
      </c>
      <c r="J2353" s="77">
        <f t="shared" si="312"/>
        <v>11.64</v>
      </c>
      <c r="K2353" s="80">
        <v>2</v>
      </c>
      <c r="L2353" s="74"/>
      <c r="M2353" s="58" t="str">
        <f t="shared" si="314"/>
        <v>Constant Contact</v>
      </c>
    </row>
    <row r="2354" spans="1:13" s="1" customFormat="1" ht="15" customHeight="1">
      <c r="A2354" s="137">
        <v>39358</v>
      </c>
      <c r="B2354" s="73" t="s">
        <v>236</v>
      </c>
      <c r="C2354" s="160" t="s">
        <v>237</v>
      </c>
      <c r="D2354" s="73" t="s">
        <v>4335</v>
      </c>
      <c r="E2354" s="78">
        <v>10</v>
      </c>
      <c r="F2354" s="77">
        <v>10.199999999999999</v>
      </c>
      <c r="G2354" s="77">
        <v>10</v>
      </c>
      <c r="H2354" s="91">
        <f t="shared" si="315"/>
        <v>0</v>
      </c>
      <c r="I2354" s="77">
        <f>(F2354-E2354)</f>
        <v>0.19999999999999929</v>
      </c>
      <c r="J2354" s="77">
        <f t="shared" si="312"/>
        <v>0</v>
      </c>
      <c r="K2354" s="80">
        <v>1</v>
      </c>
      <c r="L2354" s="74"/>
      <c r="M2354" s="58" t="str">
        <f t="shared" si="314"/>
        <v>Highlands Acquisition</v>
      </c>
    </row>
    <row r="2355" spans="1:13" s="1" customFormat="1" ht="15" customHeight="1">
      <c r="A2355" s="137">
        <v>39359</v>
      </c>
      <c r="B2355" s="73" t="s">
        <v>240</v>
      </c>
      <c r="C2355" s="160" t="s">
        <v>241</v>
      </c>
      <c r="D2355" s="73" t="s">
        <v>242</v>
      </c>
      <c r="E2355" s="78">
        <v>8</v>
      </c>
      <c r="F2355" s="77">
        <v>8</v>
      </c>
      <c r="G2355" s="77">
        <v>8</v>
      </c>
      <c r="H2355" s="91">
        <f t="shared" si="315"/>
        <v>0</v>
      </c>
      <c r="I2355" s="77">
        <f>(F2355-E2355)</f>
        <v>0</v>
      </c>
      <c r="J2355" s="77">
        <f t="shared" si="312"/>
        <v>0</v>
      </c>
      <c r="K2355" s="80">
        <v>1</v>
      </c>
      <c r="L2355" s="74"/>
      <c r="M2355" s="58" t="str">
        <f t="shared" si="314"/>
        <v>FMG Acquisition</v>
      </c>
    </row>
    <row r="2356" spans="1:13" s="1" customFormat="1" ht="15" customHeight="1">
      <c r="A2356" s="137">
        <v>39359</v>
      </c>
      <c r="B2356" s="73" t="s">
        <v>243</v>
      </c>
      <c r="C2356" s="160" t="s">
        <v>244</v>
      </c>
      <c r="D2356" s="73" t="s">
        <v>4307</v>
      </c>
      <c r="E2356" s="78">
        <v>12</v>
      </c>
      <c r="F2356" s="77">
        <v>12.75</v>
      </c>
      <c r="G2356" s="77">
        <v>13.35</v>
      </c>
      <c r="H2356" s="91">
        <f t="shared" si="315"/>
        <v>0.11249999999999998</v>
      </c>
      <c r="I2356" s="77">
        <f t="shared" ref="I2356:I2364" si="316">F2356-E2356</f>
        <v>0.75</v>
      </c>
      <c r="J2356" s="77">
        <f t="shared" si="312"/>
        <v>1.3499999999999996</v>
      </c>
      <c r="K2356" s="80">
        <v>1</v>
      </c>
      <c r="L2356" s="74"/>
      <c r="M2356" s="58" t="str">
        <f t="shared" si="314"/>
        <v>MAP Pharmaceuticals</v>
      </c>
    </row>
    <row r="2357" spans="1:13" s="1" customFormat="1" ht="15" customHeight="1">
      <c r="A2357" s="137">
        <v>39359</v>
      </c>
      <c r="B2357" s="73" t="s">
        <v>238</v>
      </c>
      <c r="C2357" s="160" t="s">
        <v>239</v>
      </c>
      <c r="D2357" s="73" t="s">
        <v>764</v>
      </c>
      <c r="E2357" s="78">
        <v>16</v>
      </c>
      <c r="F2357" s="77">
        <v>35</v>
      </c>
      <c r="G2357" s="77">
        <v>28</v>
      </c>
      <c r="H2357" s="91">
        <f t="shared" si="315"/>
        <v>0.75</v>
      </c>
      <c r="I2357" s="77">
        <f t="shared" si="316"/>
        <v>19</v>
      </c>
      <c r="J2357" s="77">
        <f t="shared" si="312"/>
        <v>12</v>
      </c>
      <c r="K2357" s="80">
        <v>3</v>
      </c>
      <c r="L2357" s="74"/>
      <c r="M2357" s="58" t="str">
        <f t="shared" si="314"/>
        <v>China Digital TV Holding Cp., Ltd.</v>
      </c>
    </row>
    <row r="2358" spans="1:13" s="1" customFormat="1" ht="15" customHeight="1">
      <c r="A2358" s="137">
        <v>39364</v>
      </c>
      <c r="B2358" s="73" t="s">
        <v>247</v>
      </c>
      <c r="C2358" s="160" t="s">
        <v>248</v>
      </c>
      <c r="D2358" s="73" t="s">
        <v>1215</v>
      </c>
      <c r="E2358" s="78">
        <v>10</v>
      </c>
      <c r="F2358" s="77">
        <v>10</v>
      </c>
      <c r="G2358" s="77">
        <v>9.4</v>
      </c>
      <c r="H2358" s="91">
        <f t="shared" si="315"/>
        <v>-5.9999999999999963E-2</v>
      </c>
      <c r="I2358" s="77">
        <f t="shared" si="316"/>
        <v>0</v>
      </c>
      <c r="J2358" s="77">
        <f t="shared" si="312"/>
        <v>-0.59999999999999964</v>
      </c>
      <c r="K2358" s="80">
        <v>1</v>
      </c>
      <c r="L2358" s="74"/>
      <c r="M2358" s="58" t="str">
        <f t="shared" si="314"/>
        <v>Targanta Therapeutics</v>
      </c>
    </row>
    <row r="2359" spans="1:13" s="1" customFormat="1" ht="15" customHeight="1">
      <c r="A2359" s="137">
        <v>39364</v>
      </c>
      <c r="B2359" s="73" t="s">
        <v>249</v>
      </c>
      <c r="C2359" s="160" t="s">
        <v>250</v>
      </c>
      <c r="D2359" s="73" t="s">
        <v>4161</v>
      </c>
      <c r="E2359" s="78">
        <v>16.5</v>
      </c>
      <c r="F2359" s="77">
        <v>16.649999999999999</v>
      </c>
      <c r="G2359" s="77">
        <v>17</v>
      </c>
      <c r="H2359" s="91">
        <f t="shared" si="315"/>
        <v>3.0303030303030304E-2</v>
      </c>
      <c r="I2359" s="77">
        <f t="shared" si="316"/>
        <v>0.14999999999999858</v>
      </c>
      <c r="J2359" s="77">
        <f t="shared" si="312"/>
        <v>0.5</v>
      </c>
      <c r="K2359" s="80">
        <v>1</v>
      </c>
      <c r="L2359" s="74"/>
      <c r="M2359" s="58" t="str">
        <f t="shared" si="314"/>
        <v>Textainer Group Holdings Limited</v>
      </c>
    </row>
    <row r="2360" spans="1:13" s="1" customFormat="1" ht="15" customHeight="1">
      <c r="A2360" s="137">
        <v>39364</v>
      </c>
      <c r="B2360" s="73" t="s">
        <v>245</v>
      </c>
      <c r="C2360" s="160" t="s">
        <v>246</v>
      </c>
      <c r="D2360" s="73" t="s">
        <v>2307</v>
      </c>
      <c r="E2360" s="78">
        <v>13.5</v>
      </c>
      <c r="F2360" s="77">
        <v>24</v>
      </c>
      <c r="G2360" s="77">
        <v>24.19</v>
      </c>
      <c r="H2360" s="91">
        <f t="shared" si="315"/>
        <v>0.79185185185185192</v>
      </c>
      <c r="I2360" s="77">
        <f t="shared" si="316"/>
        <v>10.5</v>
      </c>
      <c r="J2360" s="77">
        <f t="shared" si="312"/>
        <v>10.690000000000001</v>
      </c>
      <c r="K2360" s="80">
        <v>3</v>
      </c>
      <c r="L2360" s="74"/>
      <c r="M2360" s="58" t="str">
        <f t="shared" si="314"/>
        <v>Compellent</v>
      </c>
    </row>
    <row r="2361" spans="1:13" s="1" customFormat="1" ht="15" customHeight="1">
      <c r="A2361" s="137">
        <v>39365</v>
      </c>
      <c r="B2361" s="73" t="s">
        <v>254</v>
      </c>
      <c r="C2361" s="160" t="s">
        <v>255</v>
      </c>
      <c r="D2361" s="73" t="s">
        <v>4954</v>
      </c>
      <c r="E2361" s="78">
        <v>15</v>
      </c>
      <c r="F2361" s="77">
        <v>15.6</v>
      </c>
      <c r="G2361" s="77">
        <v>15.75</v>
      </c>
      <c r="H2361" s="91">
        <f t="shared" si="315"/>
        <v>0.05</v>
      </c>
      <c r="I2361" s="77">
        <f t="shared" si="316"/>
        <v>0.59999999999999964</v>
      </c>
      <c r="J2361" s="77">
        <f t="shared" si="312"/>
        <v>0.75</v>
      </c>
      <c r="K2361" s="80">
        <v>3</v>
      </c>
      <c r="L2361" s="74" t="s">
        <v>3006</v>
      </c>
      <c r="M2361" s="58" t="str">
        <f t="shared" si="314"/>
        <v>Virgin Mobile USA</v>
      </c>
    </row>
    <row r="2362" spans="1:13" s="1" customFormat="1" ht="15" customHeight="1">
      <c r="A2362" s="137">
        <v>39365</v>
      </c>
      <c r="B2362" s="73" t="s">
        <v>251</v>
      </c>
      <c r="C2362" s="160" t="s">
        <v>252</v>
      </c>
      <c r="D2362" s="73" t="s">
        <v>253</v>
      </c>
      <c r="E2362" s="78">
        <v>10</v>
      </c>
      <c r="F2362" s="77">
        <v>10</v>
      </c>
      <c r="G2362" s="77">
        <v>10</v>
      </c>
      <c r="H2362" s="91">
        <f t="shared" si="315"/>
        <v>0</v>
      </c>
      <c r="I2362" s="77">
        <f t="shared" si="316"/>
        <v>0</v>
      </c>
      <c r="J2362" s="77">
        <f t="shared" ref="J2362:J2425" si="317">G2362-E2362</f>
        <v>0</v>
      </c>
      <c r="K2362" s="80">
        <v>1</v>
      </c>
      <c r="L2362" s="74"/>
      <c r="M2362" s="58" t="str">
        <f t="shared" si="314"/>
        <v>SP Acquisition</v>
      </c>
    </row>
    <row r="2363" spans="1:13" s="1" customFormat="1" ht="15" customHeight="1">
      <c r="A2363" s="137">
        <v>39370</v>
      </c>
      <c r="B2363" s="73" t="s">
        <v>2999</v>
      </c>
      <c r="C2363" s="160" t="s">
        <v>3000</v>
      </c>
      <c r="D2363" s="73" t="s">
        <v>2435</v>
      </c>
      <c r="E2363" s="78">
        <v>8</v>
      </c>
      <c r="F2363" s="77">
        <v>7.9</v>
      </c>
      <c r="G2363" s="77">
        <v>8</v>
      </c>
      <c r="H2363" s="91">
        <f t="shared" si="315"/>
        <v>0</v>
      </c>
      <c r="I2363" s="77">
        <f t="shared" si="316"/>
        <v>-9.9999999999999645E-2</v>
      </c>
      <c r="J2363" s="77">
        <f t="shared" si="317"/>
        <v>0</v>
      </c>
      <c r="K2363" s="80">
        <v>1</v>
      </c>
      <c r="L2363" s="74"/>
      <c r="M2363" s="58" t="str">
        <f t="shared" si="314"/>
        <v>Stone Tan China Acquisition</v>
      </c>
    </row>
    <row r="2364" spans="1:13" s="1" customFormat="1" ht="15" customHeight="1">
      <c r="A2364" s="137">
        <v>39371</v>
      </c>
      <c r="B2364" s="73" t="s">
        <v>3001</v>
      </c>
      <c r="C2364" s="160" t="s">
        <v>3002</v>
      </c>
      <c r="D2364" s="73" t="s">
        <v>3003</v>
      </c>
      <c r="E2364" s="78">
        <v>15</v>
      </c>
      <c r="F2364" s="77">
        <v>25</v>
      </c>
      <c r="G2364" s="77">
        <v>24</v>
      </c>
      <c r="H2364" s="91">
        <f t="shared" si="315"/>
        <v>0.6</v>
      </c>
      <c r="I2364" s="77">
        <f t="shared" si="316"/>
        <v>10</v>
      </c>
      <c r="J2364" s="77">
        <f t="shared" si="317"/>
        <v>9</v>
      </c>
      <c r="K2364" s="80">
        <v>2</v>
      </c>
      <c r="L2364" s="74"/>
      <c r="M2364" s="58" t="str">
        <f t="shared" si="314"/>
        <v>TranS1</v>
      </c>
    </row>
    <row r="2365" spans="1:13" s="1" customFormat="1" ht="15" customHeight="1">
      <c r="A2365" s="137">
        <v>39372</v>
      </c>
      <c r="B2365" s="73" t="s">
        <v>4508</v>
      </c>
      <c r="C2365" s="160" t="s">
        <v>4509</v>
      </c>
      <c r="D2365" s="73" t="s">
        <v>4510</v>
      </c>
      <c r="E2365" s="78">
        <v>8</v>
      </c>
      <c r="F2365" s="77">
        <v>7.96</v>
      </c>
      <c r="G2365" s="77">
        <v>7.95</v>
      </c>
      <c r="H2365" s="91">
        <f t="shared" si="315"/>
        <v>-6.2499999999999778E-3</v>
      </c>
      <c r="I2365" s="77">
        <f>(F2365-E2365)</f>
        <v>-4.0000000000000036E-2</v>
      </c>
      <c r="J2365" s="77">
        <f t="shared" si="317"/>
        <v>-4.9999999999999822E-2</v>
      </c>
      <c r="K2365" s="80">
        <v>1</v>
      </c>
      <c r="L2365" s="74"/>
      <c r="M2365" s="58" t="str">
        <f t="shared" si="314"/>
        <v>TM Entertainment and Media</v>
      </c>
    </row>
    <row r="2366" spans="1:13" s="1" customFormat="1" ht="15" customHeight="1">
      <c r="A2366" s="137">
        <v>39372</v>
      </c>
      <c r="B2366" s="73" t="s">
        <v>2690</v>
      </c>
      <c r="C2366" s="160" t="s">
        <v>2691</v>
      </c>
      <c r="D2366" s="73" t="s">
        <v>3054</v>
      </c>
      <c r="E2366" s="78">
        <v>8</v>
      </c>
      <c r="F2366" s="77">
        <v>7.95</v>
      </c>
      <c r="G2366" s="77">
        <v>8</v>
      </c>
      <c r="H2366" s="91">
        <f t="shared" si="315"/>
        <v>0</v>
      </c>
      <c r="I2366" s="77">
        <f>(F2366-E2366)</f>
        <v>-4.9999999999999822E-2</v>
      </c>
      <c r="J2366" s="77">
        <f t="shared" si="317"/>
        <v>0</v>
      </c>
      <c r="K2366" s="80">
        <v>1</v>
      </c>
      <c r="L2366" s="74"/>
      <c r="M2366" s="58" t="str">
        <f t="shared" si="314"/>
        <v>Global BPO Services</v>
      </c>
    </row>
    <row r="2367" spans="1:13" s="1" customFormat="1" ht="15" customHeight="1">
      <c r="A2367" s="137">
        <v>39372</v>
      </c>
      <c r="B2367" s="73" t="s">
        <v>2692</v>
      </c>
      <c r="C2367" s="160" t="s">
        <v>2693</v>
      </c>
      <c r="D2367" s="73" t="s">
        <v>2841</v>
      </c>
      <c r="E2367" s="78">
        <v>10</v>
      </c>
      <c r="F2367" s="77">
        <v>10</v>
      </c>
      <c r="G2367" s="77">
        <v>10.01</v>
      </c>
      <c r="H2367" s="91">
        <f t="shared" si="315"/>
        <v>9.9999999999997877E-4</v>
      </c>
      <c r="I2367" s="77">
        <f t="shared" ref="I2367:I2379" si="318">(F2367-E2367)</f>
        <v>0</v>
      </c>
      <c r="J2367" s="77">
        <f t="shared" si="317"/>
        <v>9.9999999999997868E-3</v>
      </c>
      <c r="K2367" s="80">
        <v>1</v>
      </c>
      <c r="L2367" s="74"/>
      <c r="M2367" s="58" t="str">
        <f t="shared" si="314"/>
        <v>NRDC Acquisition</v>
      </c>
    </row>
    <row r="2368" spans="1:13" s="1" customFormat="1" ht="15" customHeight="1">
      <c r="A2368" s="137">
        <v>39373</v>
      </c>
      <c r="B2368" s="73" t="s">
        <v>2698</v>
      </c>
      <c r="C2368" s="160" t="s">
        <v>2699</v>
      </c>
      <c r="D2368" s="73" t="s">
        <v>2307</v>
      </c>
      <c r="E2368" s="78">
        <v>17.5</v>
      </c>
      <c r="F2368" s="77">
        <v>19</v>
      </c>
      <c r="G2368" s="77">
        <v>18.59</v>
      </c>
      <c r="H2368" s="91">
        <f t="shared" si="315"/>
        <v>6.2285714285714278E-2</v>
      </c>
      <c r="I2368" s="77">
        <f t="shared" si="318"/>
        <v>1.5</v>
      </c>
      <c r="J2368" s="77">
        <f t="shared" si="317"/>
        <v>1.0899999999999999</v>
      </c>
      <c r="K2368" s="80">
        <v>3</v>
      </c>
      <c r="L2368" s="74"/>
      <c r="M2368" s="58" t="str">
        <f t="shared" si="314"/>
        <v>Maxcom Telecommunications</v>
      </c>
    </row>
    <row r="2369" spans="1:13" s="1" customFormat="1" ht="15" customHeight="1">
      <c r="A2369" s="137">
        <v>39373</v>
      </c>
      <c r="B2369" s="73" t="s">
        <v>2694</v>
      </c>
      <c r="C2369" s="160" t="s">
        <v>2695</v>
      </c>
      <c r="D2369" s="73" t="s">
        <v>4563</v>
      </c>
      <c r="E2369" s="78">
        <v>21</v>
      </c>
      <c r="F2369" s="77">
        <v>21.5</v>
      </c>
      <c r="G2369" s="77">
        <v>22.71</v>
      </c>
      <c r="H2369" s="91">
        <f t="shared" si="315"/>
        <v>8.1428571428571475E-2</v>
      </c>
      <c r="I2369" s="77">
        <f t="shared" si="318"/>
        <v>0.5</v>
      </c>
      <c r="J2369" s="77">
        <f t="shared" si="317"/>
        <v>1.7100000000000009</v>
      </c>
      <c r="K2369" s="80">
        <v>2</v>
      </c>
      <c r="L2369" s="74"/>
      <c r="M2369" s="58" t="str">
        <f t="shared" si="314"/>
        <v>DuPont Fabros Technology</v>
      </c>
    </row>
    <row r="2370" spans="1:13" s="1" customFormat="1" ht="15" customHeight="1">
      <c r="A2370" s="137">
        <v>39373</v>
      </c>
      <c r="B2370" s="73" t="s">
        <v>2696</v>
      </c>
      <c r="C2370" s="160" t="s">
        <v>2697</v>
      </c>
      <c r="D2370" s="73" t="s">
        <v>3054</v>
      </c>
      <c r="E2370" s="78">
        <v>14</v>
      </c>
      <c r="F2370" s="77">
        <v>22.9</v>
      </c>
      <c r="G2370" s="77">
        <v>19.850000000000001</v>
      </c>
      <c r="H2370" s="91">
        <f t="shared" si="315"/>
        <v>0.41785714285714298</v>
      </c>
      <c r="I2370" s="77">
        <f t="shared" si="318"/>
        <v>8.8999999999999986</v>
      </c>
      <c r="J2370" s="77">
        <f t="shared" si="317"/>
        <v>5.8500000000000014</v>
      </c>
      <c r="K2370" s="80">
        <v>3</v>
      </c>
      <c r="L2370" s="74"/>
      <c r="M2370" s="58" t="str">
        <f t="shared" si="314"/>
        <v>Noah Education Holdings</v>
      </c>
    </row>
    <row r="2371" spans="1:13" s="1" customFormat="1" ht="15" customHeight="1">
      <c r="A2371" s="137">
        <v>39377</v>
      </c>
      <c r="B2371" s="73" t="s">
        <v>2702</v>
      </c>
      <c r="C2371" s="160" t="s">
        <v>2703</v>
      </c>
      <c r="D2371" s="73" t="s">
        <v>4335</v>
      </c>
      <c r="E2371" s="78">
        <v>10</v>
      </c>
      <c r="F2371" s="77">
        <v>10.029999999999999</v>
      </c>
      <c r="G2371" s="77">
        <v>10.11</v>
      </c>
      <c r="H2371" s="91">
        <f t="shared" si="315"/>
        <v>1.0999999999999944E-2</v>
      </c>
      <c r="I2371" s="77">
        <f t="shared" si="318"/>
        <v>2.9999999999999361E-2</v>
      </c>
      <c r="J2371" s="77">
        <f t="shared" si="317"/>
        <v>0.10999999999999943</v>
      </c>
      <c r="K2371" s="80">
        <v>1</v>
      </c>
      <c r="L2371" s="74"/>
      <c r="M2371" s="58" t="str">
        <f t="shared" ref="M2371:M2434" si="319">TRIM(B2371)</f>
        <v>Triplecrown Acquisition</v>
      </c>
    </row>
    <row r="2372" spans="1:13" s="1" customFormat="1" ht="15" customHeight="1">
      <c r="A2372" s="137">
        <v>39377</v>
      </c>
      <c r="B2372" s="73" t="s">
        <v>2704</v>
      </c>
      <c r="C2372" s="160" t="s">
        <v>2705</v>
      </c>
      <c r="D2372" s="73" t="s">
        <v>1622</v>
      </c>
      <c r="E2372" s="78">
        <v>9</v>
      </c>
      <c r="F2372" s="77">
        <v>10</v>
      </c>
      <c r="G2372" s="77">
        <v>10.47</v>
      </c>
      <c r="H2372" s="91">
        <f t="shared" si="315"/>
        <v>0.16333333333333341</v>
      </c>
      <c r="I2372" s="77">
        <f t="shared" si="318"/>
        <v>1</v>
      </c>
      <c r="J2372" s="77">
        <f t="shared" si="317"/>
        <v>1.4700000000000006</v>
      </c>
      <c r="K2372" s="80">
        <v>3</v>
      </c>
      <c r="L2372" s="74"/>
      <c r="M2372" s="58" t="str">
        <f t="shared" si="319"/>
        <v>Fuqi International</v>
      </c>
    </row>
    <row r="2373" spans="1:13" s="1" customFormat="1" ht="15" customHeight="1">
      <c r="A2373" s="137">
        <v>39377</v>
      </c>
      <c r="B2373" s="73" t="s">
        <v>2700</v>
      </c>
      <c r="C2373" s="160" t="s">
        <v>2701</v>
      </c>
      <c r="D2373" s="73" t="s">
        <v>2806</v>
      </c>
      <c r="E2373" s="78">
        <v>19</v>
      </c>
      <c r="F2373" s="77">
        <v>21.05</v>
      </c>
      <c r="G2373" s="77">
        <v>20.25</v>
      </c>
      <c r="H2373" s="91">
        <f t="shared" si="315"/>
        <v>6.5789473684210523E-2</v>
      </c>
      <c r="I2373" s="77">
        <f t="shared" si="318"/>
        <v>2.0500000000000007</v>
      </c>
      <c r="J2373" s="77">
        <f t="shared" si="317"/>
        <v>1.25</v>
      </c>
      <c r="K2373" s="80">
        <v>2</v>
      </c>
      <c r="L2373" s="74"/>
      <c r="M2373" s="58" t="str">
        <f t="shared" si="319"/>
        <v>CVR Energy</v>
      </c>
    </row>
    <row r="2374" spans="1:13" s="1" customFormat="1" ht="15" customHeight="1">
      <c r="A2374" s="137">
        <v>39378</v>
      </c>
      <c r="B2374" s="73" t="s">
        <v>2708</v>
      </c>
      <c r="C2374" s="160" t="s">
        <v>2709</v>
      </c>
      <c r="D2374" s="73" t="s">
        <v>4335</v>
      </c>
      <c r="E2374" s="78">
        <v>19</v>
      </c>
      <c r="F2374" s="77">
        <v>19</v>
      </c>
      <c r="G2374" s="77">
        <v>18.940000000000001</v>
      </c>
      <c r="H2374" s="91">
        <f t="shared" si="315"/>
        <v>-3.157894736842038E-3</v>
      </c>
      <c r="I2374" s="77">
        <f t="shared" si="318"/>
        <v>0</v>
      </c>
      <c r="J2374" s="77">
        <f t="shared" si="317"/>
        <v>-5.9999999999998721E-2</v>
      </c>
      <c r="K2374" s="80">
        <v>1</v>
      </c>
      <c r="L2374" s="74"/>
      <c r="M2374" s="58" t="str">
        <f t="shared" si="319"/>
        <v>Vanguard Natural Resources</v>
      </c>
    </row>
    <row r="2375" spans="1:13" s="1" customFormat="1" ht="15" customHeight="1">
      <c r="A2375" s="137">
        <v>39378</v>
      </c>
      <c r="B2375" s="73" t="s">
        <v>2706</v>
      </c>
      <c r="C2375" s="160" t="s">
        <v>2707</v>
      </c>
      <c r="D2375" s="73" t="s">
        <v>2806</v>
      </c>
      <c r="E2375" s="78">
        <v>17.5</v>
      </c>
      <c r="F2375" s="77">
        <v>27.01</v>
      </c>
      <c r="G2375" s="77">
        <v>32.4</v>
      </c>
      <c r="H2375" s="91">
        <f t="shared" si="315"/>
        <v>0.85142857142857131</v>
      </c>
      <c r="I2375" s="77">
        <f t="shared" si="318"/>
        <v>9.5100000000000016</v>
      </c>
      <c r="J2375" s="77">
        <f t="shared" si="317"/>
        <v>14.899999999999999</v>
      </c>
      <c r="K2375" s="80">
        <v>3</v>
      </c>
      <c r="L2375" s="74"/>
      <c r="M2375" s="58" t="str">
        <f t="shared" si="319"/>
        <v>Longtop Financial Technologies</v>
      </c>
    </row>
    <row r="2376" spans="1:13" s="1" customFormat="1" ht="15" customHeight="1">
      <c r="A2376" s="137">
        <v>39379</v>
      </c>
      <c r="B2376" s="73" t="s">
        <v>219</v>
      </c>
      <c r="C2376" s="160" t="s">
        <v>220</v>
      </c>
      <c r="D2376" s="73" t="s">
        <v>221</v>
      </c>
      <c r="E2376" s="78">
        <v>8</v>
      </c>
      <c r="F2376" s="77">
        <v>8</v>
      </c>
      <c r="G2376" s="77">
        <v>7.91</v>
      </c>
      <c r="H2376" s="91">
        <f t="shared" si="315"/>
        <v>-1.1249999999999982E-2</v>
      </c>
      <c r="I2376" s="77">
        <f t="shared" si="318"/>
        <v>0</v>
      </c>
      <c r="J2376" s="77">
        <f t="shared" si="317"/>
        <v>-8.9999999999999858E-2</v>
      </c>
      <c r="K2376" s="80">
        <v>1</v>
      </c>
      <c r="L2376" s="74"/>
      <c r="M2376" s="58" t="str">
        <f t="shared" si="319"/>
        <v>Secure America Acquisition</v>
      </c>
    </row>
    <row r="2377" spans="1:13" s="1" customFormat="1" ht="15" customHeight="1">
      <c r="A2377" s="137">
        <v>39379</v>
      </c>
      <c r="B2377" s="73" t="s">
        <v>2710</v>
      </c>
      <c r="C2377" s="160" t="s">
        <v>2711</v>
      </c>
      <c r="D2377" s="73" t="s">
        <v>2712</v>
      </c>
      <c r="E2377" s="78">
        <v>16</v>
      </c>
      <c r="F2377" s="77">
        <v>18</v>
      </c>
      <c r="G2377" s="77">
        <v>17.05</v>
      </c>
      <c r="H2377" s="91">
        <f t="shared" si="315"/>
        <v>6.5625000000000044E-2</v>
      </c>
      <c r="I2377" s="77">
        <f t="shared" si="318"/>
        <v>2</v>
      </c>
      <c r="J2377" s="77">
        <f t="shared" si="317"/>
        <v>1.0500000000000007</v>
      </c>
      <c r="K2377" s="80">
        <v>2</v>
      </c>
      <c r="L2377" s="74"/>
      <c r="M2377" s="58" t="str">
        <f t="shared" si="319"/>
        <v>FGX International Holdings</v>
      </c>
    </row>
    <row r="2378" spans="1:13" s="1" customFormat="1" ht="15" customHeight="1">
      <c r="A2378" s="137">
        <v>39379</v>
      </c>
      <c r="B2378" s="73" t="s">
        <v>2713</v>
      </c>
      <c r="C2378" s="160" t="s">
        <v>2714</v>
      </c>
      <c r="D2378" s="73" t="s">
        <v>4533</v>
      </c>
      <c r="E2378" s="78">
        <v>18</v>
      </c>
      <c r="F2378" s="77">
        <v>20.71</v>
      </c>
      <c r="G2378" s="77">
        <v>20.09</v>
      </c>
      <c r="H2378" s="91">
        <f t="shared" si="315"/>
        <v>0.11611111111111111</v>
      </c>
      <c r="I2378" s="77">
        <f t="shared" si="318"/>
        <v>2.7100000000000009</v>
      </c>
      <c r="J2378" s="77">
        <f t="shared" si="317"/>
        <v>2.09</v>
      </c>
      <c r="K2378" s="80">
        <v>2</v>
      </c>
      <c r="L2378" s="74"/>
      <c r="M2378" s="58" t="str">
        <f t="shared" si="319"/>
        <v>Pzena Investment Management</v>
      </c>
    </row>
    <row r="2379" spans="1:13" s="1" customFormat="1" ht="15" customHeight="1">
      <c r="A2379" s="137">
        <v>39379</v>
      </c>
      <c r="B2379" s="73" t="s">
        <v>2715</v>
      </c>
      <c r="C2379" s="160" t="s">
        <v>2716</v>
      </c>
      <c r="D2379" s="73" t="s">
        <v>2717</v>
      </c>
      <c r="E2379" s="78">
        <v>18</v>
      </c>
      <c r="F2379" s="77">
        <v>33</v>
      </c>
      <c r="G2379" s="77">
        <v>29.82</v>
      </c>
      <c r="H2379" s="91">
        <f t="shared" si="315"/>
        <v>0.65666666666666673</v>
      </c>
      <c r="I2379" s="77">
        <f t="shared" si="318"/>
        <v>15</v>
      </c>
      <c r="J2379" s="77">
        <f t="shared" si="317"/>
        <v>11.82</v>
      </c>
      <c r="K2379" s="80">
        <v>3</v>
      </c>
      <c r="L2379" s="74"/>
      <c r="M2379" s="58" t="str">
        <f t="shared" si="319"/>
        <v>ULTA Salon Cosmetics &amp; Fragrance</v>
      </c>
    </row>
    <row r="2380" spans="1:13" s="1" customFormat="1" ht="15" customHeight="1">
      <c r="A2380" s="137">
        <v>39380</v>
      </c>
      <c r="B2380" s="73" t="s">
        <v>222</v>
      </c>
      <c r="C2380" s="160" t="s">
        <v>223</v>
      </c>
      <c r="D2380" s="73" t="s">
        <v>224</v>
      </c>
      <c r="E2380" s="78">
        <v>11</v>
      </c>
      <c r="F2380" s="77">
        <v>11.5</v>
      </c>
      <c r="G2380" s="77">
        <v>11.79</v>
      </c>
      <c r="H2380" s="91">
        <f t="shared" si="315"/>
        <v>7.1818181818181739E-2</v>
      </c>
      <c r="I2380" s="77">
        <f t="shared" ref="I2380:I2443" si="320">F2380-E2380</f>
        <v>0.5</v>
      </c>
      <c r="J2380" s="77">
        <f t="shared" si="317"/>
        <v>0.78999999999999915</v>
      </c>
      <c r="K2380" s="80">
        <v>1</v>
      </c>
      <c r="L2380" s="74"/>
      <c r="M2380" s="58" t="str">
        <f t="shared" si="319"/>
        <v>Power Medical Interventions</v>
      </c>
    </row>
    <row r="2381" spans="1:13" s="1" customFormat="1" ht="15" customHeight="1">
      <c r="A2381" s="137">
        <v>39384</v>
      </c>
      <c r="B2381" s="73" t="s">
        <v>225</v>
      </c>
      <c r="C2381" s="160" t="s">
        <v>226</v>
      </c>
      <c r="D2381" s="73" t="s">
        <v>4954</v>
      </c>
      <c r="E2381" s="78">
        <v>17</v>
      </c>
      <c r="F2381" s="77">
        <v>25</v>
      </c>
      <c r="G2381" s="77">
        <v>25.35</v>
      </c>
      <c r="H2381" s="91">
        <f t="shared" si="315"/>
        <v>0.49117647058823538</v>
      </c>
      <c r="I2381" s="77">
        <f t="shared" si="320"/>
        <v>8</v>
      </c>
      <c r="J2381" s="77">
        <f t="shared" si="317"/>
        <v>8.3500000000000014</v>
      </c>
      <c r="K2381" s="80">
        <v>3</v>
      </c>
      <c r="L2381" s="74"/>
      <c r="M2381" s="58" t="str">
        <f t="shared" si="319"/>
        <v>Genoptix</v>
      </c>
    </row>
    <row r="2382" spans="1:13" s="1" customFormat="1" ht="15" customHeight="1">
      <c r="A2382" s="137">
        <v>39385</v>
      </c>
      <c r="B2382" s="73" t="s">
        <v>229</v>
      </c>
      <c r="C2382" s="160" t="s">
        <v>230</v>
      </c>
      <c r="D2382" s="73" t="s">
        <v>231</v>
      </c>
      <c r="E2382" s="78">
        <v>12</v>
      </c>
      <c r="F2382" s="77">
        <v>12</v>
      </c>
      <c r="G2382" s="77">
        <v>12</v>
      </c>
      <c r="H2382" s="91">
        <f t="shared" ref="H2382:H2445" si="321">(G2382-E2382)/E2382</f>
        <v>0</v>
      </c>
      <c r="I2382" s="77">
        <f t="shared" si="320"/>
        <v>0</v>
      </c>
      <c r="J2382" s="77">
        <f t="shared" si="317"/>
        <v>0</v>
      </c>
      <c r="K2382" s="80">
        <v>1</v>
      </c>
      <c r="L2382" s="74"/>
      <c r="M2382" s="58" t="str">
        <f t="shared" si="319"/>
        <v>012 Smile.communications</v>
      </c>
    </row>
    <row r="2383" spans="1:13" s="1" customFormat="1" ht="15" customHeight="1">
      <c r="A2383" s="137">
        <v>39385</v>
      </c>
      <c r="B2383" s="73" t="s">
        <v>227</v>
      </c>
      <c r="C2383" s="160" t="s">
        <v>228</v>
      </c>
      <c r="D2383" s="73" t="s">
        <v>2307</v>
      </c>
      <c r="E2383" s="78">
        <v>16</v>
      </c>
      <c r="F2383" s="77">
        <v>25</v>
      </c>
      <c r="G2383" s="77">
        <v>25.29</v>
      </c>
      <c r="H2383" s="91">
        <f t="shared" si="321"/>
        <v>0.58062499999999995</v>
      </c>
      <c r="I2383" s="77">
        <f t="shared" si="320"/>
        <v>9</v>
      </c>
      <c r="J2383" s="77">
        <f t="shared" si="317"/>
        <v>9.2899999999999991</v>
      </c>
      <c r="K2383" s="80">
        <v>3</v>
      </c>
      <c r="L2383" s="74"/>
      <c r="M2383" s="58" t="str">
        <f t="shared" si="319"/>
        <v>CNinsure</v>
      </c>
    </row>
    <row r="2384" spans="1:13" s="1" customFormat="1" ht="15" customHeight="1">
      <c r="A2384" s="137">
        <v>39386</v>
      </c>
      <c r="B2384" s="73" t="s">
        <v>352</v>
      </c>
      <c r="C2384" s="160" t="s">
        <v>353</v>
      </c>
      <c r="D2384" s="73" t="s">
        <v>1885</v>
      </c>
      <c r="E2384" s="78">
        <v>15.5</v>
      </c>
      <c r="F2384" s="77">
        <v>18.25</v>
      </c>
      <c r="G2384" s="77">
        <v>18.23</v>
      </c>
      <c r="H2384" s="91">
        <f t="shared" si="321"/>
        <v>0.17612903225806453</v>
      </c>
      <c r="I2384" s="77">
        <f t="shared" si="320"/>
        <v>2.75</v>
      </c>
      <c r="J2384" s="77">
        <f t="shared" si="317"/>
        <v>2.7300000000000004</v>
      </c>
      <c r="K2384" s="80">
        <v>3</v>
      </c>
      <c r="L2384" s="74"/>
      <c r="M2384" s="58" t="str">
        <f t="shared" si="319"/>
        <v>Giant Interactive Group</v>
      </c>
    </row>
    <row r="2385" spans="1:13" s="1" customFormat="1" ht="15" customHeight="1">
      <c r="A2385" s="137">
        <v>39387</v>
      </c>
      <c r="B2385" s="73" t="s">
        <v>2509</v>
      </c>
      <c r="C2385" s="160" t="s">
        <v>2510</v>
      </c>
      <c r="D2385" s="73" t="s">
        <v>1215</v>
      </c>
      <c r="E2385" s="78">
        <v>18</v>
      </c>
      <c r="F2385" s="77">
        <v>18</v>
      </c>
      <c r="G2385" s="77">
        <v>17.95</v>
      </c>
      <c r="H2385" s="91">
        <f t="shared" si="321"/>
        <v>-2.7777777777778173E-3</v>
      </c>
      <c r="I2385" s="77">
        <f t="shared" si="320"/>
        <v>0</v>
      </c>
      <c r="J2385" s="77">
        <f t="shared" si="317"/>
        <v>-5.0000000000000711E-2</v>
      </c>
      <c r="K2385" s="80">
        <v>3</v>
      </c>
      <c r="L2385" s="74" t="s">
        <v>3006</v>
      </c>
      <c r="M2385" s="58" t="str">
        <f t="shared" si="319"/>
        <v>Deltek</v>
      </c>
    </row>
    <row r="2386" spans="1:13" s="1" customFormat="1" ht="15" customHeight="1">
      <c r="A2386" s="137">
        <v>39387</v>
      </c>
      <c r="B2386" s="73" t="s">
        <v>2511</v>
      </c>
      <c r="C2386" s="160" t="s">
        <v>2512</v>
      </c>
      <c r="D2386" s="73" t="s">
        <v>1435</v>
      </c>
      <c r="E2386" s="78">
        <v>8</v>
      </c>
      <c r="F2386" s="77">
        <v>8</v>
      </c>
      <c r="G2386" s="77">
        <v>8.02</v>
      </c>
      <c r="H2386" s="91">
        <f t="shared" si="321"/>
        <v>2.4999999999999467E-3</v>
      </c>
      <c r="I2386" s="77">
        <f t="shared" si="320"/>
        <v>0</v>
      </c>
      <c r="J2386" s="77">
        <f t="shared" si="317"/>
        <v>1.9999999999999574E-2</v>
      </c>
      <c r="K2386" s="80">
        <v>1</v>
      </c>
      <c r="L2386" s="74"/>
      <c r="M2386" s="58" t="str">
        <f t="shared" si="319"/>
        <v>SoundBite Communications</v>
      </c>
    </row>
    <row r="2387" spans="1:13" s="1" customFormat="1" ht="15" customHeight="1">
      <c r="A2387" s="137">
        <v>39387</v>
      </c>
      <c r="B2387" s="73" t="s">
        <v>354</v>
      </c>
      <c r="C2387" s="160" t="s">
        <v>355</v>
      </c>
      <c r="D2387" s="73" t="s">
        <v>1215</v>
      </c>
      <c r="E2387" s="78">
        <v>14</v>
      </c>
      <c r="F2387" s="77">
        <v>14</v>
      </c>
      <c r="G2387" s="77">
        <v>16</v>
      </c>
      <c r="H2387" s="91">
        <f t="shared" si="321"/>
        <v>0.14285714285714285</v>
      </c>
      <c r="I2387" s="77">
        <f t="shared" si="320"/>
        <v>0</v>
      </c>
      <c r="J2387" s="77">
        <f t="shared" si="317"/>
        <v>2</v>
      </c>
      <c r="K2387" s="80">
        <v>1</v>
      </c>
      <c r="L2387" s="74"/>
      <c r="M2387" s="58" t="str">
        <f t="shared" si="319"/>
        <v>Nanosphere</v>
      </c>
    </row>
    <row r="2388" spans="1:13" s="1" customFormat="1" ht="15" customHeight="1">
      <c r="A2388" s="137">
        <v>39387</v>
      </c>
      <c r="B2388" s="73" t="s">
        <v>356</v>
      </c>
      <c r="C2388" s="160" t="s">
        <v>2507</v>
      </c>
      <c r="D2388" s="73" t="s">
        <v>2508</v>
      </c>
      <c r="E2388" s="78">
        <v>14</v>
      </c>
      <c r="F2388" s="77">
        <v>18</v>
      </c>
      <c r="G2388" s="77">
        <v>20.28</v>
      </c>
      <c r="H2388" s="91">
        <f t="shared" si="321"/>
        <v>0.44857142857142868</v>
      </c>
      <c r="I2388" s="77">
        <f t="shared" si="320"/>
        <v>4</v>
      </c>
      <c r="J2388" s="77">
        <f t="shared" si="317"/>
        <v>6.2800000000000011</v>
      </c>
      <c r="K2388" s="80">
        <v>3</v>
      </c>
      <c r="L2388" s="74"/>
      <c r="M2388" s="58" t="str">
        <f t="shared" si="319"/>
        <v>Neutral Tandem</v>
      </c>
    </row>
    <row r="2389" spans="1:13" s="1" customFormat="1" ht="15" customHeight="1">
      <c r="A2389" s="137">
        <v>39391</v>
      </c>
      <c r="B2389" s="214" t="s">
        <v>2513</v>
      </c>
      <c r="C2389" s="160" t="s">
        <v>2514</v>
      </c>
      <c r="D2389" s="73" t="s">
        <v>4954</v>
      </c>
      <c r="E2389" s="78">
        <v>26</v>
      </c>
      <c r="F2389" s="77">
        <v>30.94</v>
      </c>
      <c r="G2389" s="77">
        <v>32</v>
      </c>
      <c r="H2389" s="91">
        <f t="shared" si="321"/>
        <v>0.23076923076923078</v>
      </c>
      <c r="I2389" s="77">
        <f t="shared" si="320"/>
        <v>4.9400000000000013</v>
      </c>
      <c r="J2389" s="77">
        <f t="shared" si="317"/>
        <v>6</v>
      </c>
      <c r="K2389" s="80">
        <v>2</v>
      </c>
      <c r="L2389" s="74"/>
      <c r="M2389" s="58" t="str">
        <f t="shared" si="319"/>
        <v>SandRidge Energy</v>
      </c>
    </row>
    <row r="2390" spans="1:13" s="1" customFormat="1" ht="15" customHeight="1">
      <c r="A2390" s="137">
        <v>39392</v>
      </c>
      <c r="B2390" s="73" t="s">
        <v>4843</v>
      </c>
      <c r="C2390" s="160" t="s">
        <v>4844</v>
      </c>
      <c r="D2390" s="73" t="s">
        <v>1215</v>
      </c>
      <c r="E2390" s="78">
        <v>16.5</v>
      </c>
      <c r="F2390" s="77">
        <v>16.5</v>
      </c>
      <c r="G2390" s="77">
        <v>12.06</v>
      </c>
      <c r="H2390" s="91">
        <f t="shared" si="321"/>
        <v>-0.26909090909090905</v>
      </c>
      <c r="I2390" s="77">
        <f t="shared" si="320"/>
        <v>0</v>
      </c>
      <c r="J2390" s="77">
        <f t="shared" si="317"/>
        <v>-4.4399999999999995</v>
      </c>
      <c r="K2390" s="80">
        <v>3</v>
      </c>
      <c r="L2390" s="74" t="s">
        <v>3006</v>
      </c>
      <c r="M2390" s="58" t="str">
        <f t="shared" si="319"/>
        <v>Agria</v>
      </c>
    </row>
    <row r="2391" spans="1:13" s="1" customFormat="1" ht="15" customHeight="1">
      <c r="A2391" s="137">
        <v>39392</v>
      </c>
      <c r="B2391" s="73" t="s">
        <v>2517</v>
      </c>
      <c r="C2391" s="160" t="s">
        <v>2518</v>
      </c>
      <c r="D2391" s="73" t="s">
        <v>3054</v>
      </c>
      <c r="E2391" s="78">
        <v>8</v>
      </c>
      <c r="F2391" s="77">
        <v>8</v>
      </c>
      <c r="G2391" s="77">
        <v>8</v>
      </c>
      <c r="H2391" s="91">
        <f t="shared" si="321"/>
        <v>0</v>
      </c>
      <c r="I2391" s="77">
        <f t="shared" si="320"/>
        <v>0</v>
      </c>
      <c r="J2391" s="77">
        <f t="shared" si="317"/>
        <v>0</v>
      </c>
      <c r="K2391" s="80">
        <v>1</v>
      </c>
      <c r="L2391" s="74"/>
      <c r="M2391" s="58" t="str">
        <f t="shared" si="319"/>
        <v>Golden Pond Healthcare</v>
      </c>
    </row>
    <row r="2392" spans="1:13" s="1" customFormat="1" ht="15" customHeight="1">
      <c r="A2392" s="137">
        <v>39392</v>
      </c>
      <c r="B2392" s="73" t="s">
        <v>2519</v>
      </c>
      <c r="C2392" s="160" t="s">
        <v>2520</v>
      </c>
      <c r="D2392" s="73" t="s">
        <v>2307</v>
      </c>
      <c r="E2392" s="78">
        <v>10</v>
      </c>
      <c r="F2392" s="77">
        <v>9</v>
      </c>
      <c r="G2392" s="77">
        <v>8.1</v>
      </c>
      <c r="H2392" s="91">
        <f t="shared" si="321"/>
        <v>-0.19000000000000003</v>
      </c>
      <c r="I2392" s="77">
        <f t="shared" si="320"/>
        <v>-1</v>
      </c>
      <c r="J2392" s="77">
        <f t="shared" si="317"/>
        <v>-1.9000000000000004</v>
      </c>
      <c r="K2392" s="80">
        <v>1</v>
      </c>
      <c r="L2392" s="74"/>
      <c r="M2392" s="58" t="str">
        <f t="shared" si="319"/>
        <v>ARYx Therapeutics</v>
      </c>
    </row>
    <row r="2393" spans="1:13" s="1" customFormat="1" ht="15" customHeight="1">
      <c r="A2393" s="137">
        <v>39392</v>
      </c>
      <c r="B2393" s="73" t="s">
        <v>2521</v>
      </c>
      <c r="C2393" s="160" t="s">
        <v>2522</v>
      </c>
      <c r="D2393" s="73" t="s">
        <v>4244</v>
      </c>
      <c r="E2393" s="78">
        <v>8</v>
      </c>
      <c r="F2393" s="77">
        <v>8</v>
      </c>
      <c r="G2393" s="77">
        <v>8.5500000000000007</v>
      </c>
      <c r="H2393" s="91">
        <f t="shared" si="321"/>
        <v>6.8750000000000089E-2</v>
      </c>
      <c r="I2393" s="77">
        <f t="shared" si="320"/>
        <v>0</v>
      </c>
      <c r="J2393" s="77">
        <f t="shared" si="317"/>
        <v>0.55000000000000071</v>
      </c>
      <c r="K2393" s="80">
        <v>1</v>
      </c>
      <c r="L2393" s="74"/>
      <c r="M2393" s="58" t="str">
        <f t="shared" si="319"/>
        <v>BioForm Medical</v>
      </c>
    </row>
    <row r="2394" spans="1:13" s="1" customFormat="1" ht="15" customHeight="1">
      <c r="A2394" s="137">
        <v>39392</v>
      </c>
      <c r="B2394" s="73" t="s">
        <v>2515</v>
      </c>
      <c r="C2394" s="160" t="s">
        <v>2516</v>
      </c>
      <c r="D2394" s="73" t="s">
        <v>2473</v>
      </c>
      <c r="E2394" s="78">
        <v>15</v>
      </c>
      <c r="F2394" s="77">
        <v>19.5</v>
      </c>
      <c r="G2394" s="77">
        <v>20.9</v>
      </c>
      <c r="H2394" s="91">
        <f t="shared" si="321"/>
        <v>0.39333333333333326</v>
      </c>
      <c r="I2394" s="77">
        <f t="shared" si="320"/>
        <v>4.5</v>
      </c>
      <c r="J2394" s="77">
        <f t="shared" si="317"/>
        <v>5.8999999999999986</v>
      </c>
      <c r="K2394" s="80">
        <v>3</v>
      </c>
      <c r="L2394" s="74"/>
      <c r="M2394" s="58" t="str">
        <f t="shared" si="319"/>
        <v>AirMedia Group</v>
      </c>
    </row>
    <row r="2395" spans="1:13" s="1" customFormat="1" ht="15" customHeight="1">
      <c r="A2395" s="137">
        <v>39393</v>
      </c>
      <c r="B2395" s="73" t="s">
        <v>4845</v>
      </c>
      <c r="C2395" s="160" t="s">
        <v>4846</v>
      </c>
      <c r="D2395" s="73" t="s">
        <v>4335</v>
      </c>
      <c r="E2395" s="78">
        <v>10</v>
      </c>
      <c r="F2395" s="77">
        <v>10</v>
      </c>
      <c r="G2395" s="77">
        <v>10</v>
      </c>
      <c r="H2395" s="91">
        <f t="shared" si="321"/>
        <v>0</v>
      </c>
      <c r="I2395" s="77">
        <f t="shared" si="320"/>
        <v>0</v>
      </c>
      <c r="J2395" s="77">
        <f t="shared" si="317"/>
        <v>0</v>
      </c>
      <c r="K2395" s="80">
        <v>1</v>
      </c>
      <c r="L2395" s="74"/>
      <c r="M2395" s="58" t="str">
        <f t="shared" si="319"/>
        <v>Capitol Acquisition</v>
      </c>
    </row>
    <row r="2396" spans="1:13" s="1" customFormat="1" ht="15" customHeight="1">
      <c r="A2396" s="137">
        <v>39393</v>
      </c>
      <c r="B2396" s="73" t="s">
        <v>4847</v>
      </c>
      <c r="C2396" s="160" t="s">
        <v>4848</v>
      </c>
      <c r="D2396" s="73" t="s">
        <v>253</v>
      </c>
      <c r="E2396" s="78">
        <v>10</v>
      </c>
      <c r="F2396" s="77">
        <v>10</v>
      </c>
      <c r="G2396" s="77">
        <v>9.99</v>
      </c>
      <c r="H2396" s="91">
        <f t="shared" si="321"/>
        <v>-9.9999999999997877E-4</v>
      </c>
      <c r="I2396" s="77">
        <f t="shared" si="320"/>
        <v>0</v>
      </c>
      <c r="J2396" s="77">
        <f t="shared" si="317"/>
        <v>-9.9999999999997868E-3</v>
      </c>
      <c r="K2396" s="80">
        <v>1</v>
      </c>
      <c r="L2396" s="74"/>
      <c r="M2396" s="58" t="str">
        <f t="shared" si="319"/>
        <v>Enterprise Acquisition</v>
      </c>
    </row>
    <row r="2397" spans="1:13" s="1" customFormat="1" ht="15" customHeight="1">
      <c r="A2397" s="137">
        <v>39393</v>
      </c>
      <c r="B2397" s="73" t="s">
        <v>4849</v>
      </c>
      <c r="C2397" s="160" t="s">
        <v>4850</v>
      </c>
      <c r="D2397" s="73" t="s">
        <v>4954</v>
      </c>
      <c r="E2397" s="78">
        <v>16</v>
      </c>
      <c r="F2397" s="77">
        <v>14</v>
      </c>
      <c r="G2397" s="77">
        <v>12.85</v>
      </c>
      <c r="H2397" s="91">
        <f t="shared" si="321"/>
        <v>-0.19687500000000002</v>
      </c>
      <c r="I2397" s="77">
        <f t="shared" si="320"/>
        <v>-2</v>
      </c>
      <c r="J2397" s="77">
        <f t="shared" si="317"/>
        <v>-3.1500000000000004</v>
      </c>
      <c r="K2397" s="80">
        <v>1</v>
      </c>
      <c r="L2397" s="74"/>
      <c r="M2397" s="58" t="str">
        <f t="shared" si="319"/>
        <v>ICx Technologies</v>
      </c>
    </row>
    <row r="2398" spans="1:13" s="1" customFormat="1" ht="15" customHeight="1">
      <c r="A2398" s="137">
        <v>39393</v>
      </c>
      <c r="B2398" s="73" t="s">
        <v>4851</v>
      </c>
      <c r="C2398" s="160" t="s">
        <v>4852</v>
      </c>
      <c r="D2398" s="73" t="s">
        <v>4204</v>
      </c>
      <c r="E2398" s="78">
        <v>12</v>
      </c>
      <c r="F2398" s="77">
        <v>12.5</v>
      </c>
      <c r="G2398" s="77">
        <v>12.59</v>
      </c>
      <c r="H2398" s="91">
        <f t="shared" si="321"/>
        <v>4.9166666666666657E-2</v>
      </c>
      <c r="I2398" s="77">
        <f t="shared" si="320"/>
        <v>0.5</v>
      </c>
      <c r="J2398" s="77">
        <f t="shared" si="317"/>
        <v>0.58999999999999986</v>
      </c>
      <c r="K2398" s="80">
        <v>1</v>
      </c>
      <c r="L2398" s="74"/>
      <c r="M2398" s="58" t="str">
        <f t="shared" si="319"/>
        <v>Approach Resources</v>
      </c>
    </row>
    <row r="2399" spans="1:13" s="1" customFormat="1" ht="15" customHeight="1">
      <c r="A2399" s="137">
        <v>39394</v>
      </c>
      <c r="B2399" s="73" t="s">
        <v>2257</v>
      </c>
      <c r="C2399" s="160" t="s">
        <v>2258</v>
      </c>
      <c r="D2399" s="73" t="s">
        <v>2299</v>
      </c>
      <c r="E2399" s="78">
        <v>10</v>
      </c>
      <c r="F2399" s="77">
        <v>9.89</v>
      </c>
      <c r="G2399" s="77">
        <v>9.76</v>
      </c>
      <c r="H2399" s="91">
        <f t="shared" si="321"/>
        <v>-2.4000000000000021E-2</v>
      </c>
      <c r="I2399" s="77">
        <f t="shared" si="320"/>
        <v>-0.10999999999999943</v>
      </c>
      <c r="J2399" s="77">
        <f t="shared" si="317"/>
        <v>-0.24000000000000021</v>
      </c>
      <c r="K2399" s="80">
        <v>1</v>
      </c>
      <c r="L2399" s="74"/>
      <c r="M2399" s="58" t="str">
        <f t="shared" si="319"/>
        <v>Lumber Liquidators</v>
      </c>
    </row>
    <row r="2400" spans="1:13" s="1" customFormat="1" ht="15" customHeight="1">
      <c r="A2400" s="137">
        <v>39394</v>
      </c>
      <c r="B2400" s="73" t="s">
        <v>2259</v>
      </c>
      <c r="C2400" s="160" t="s">
        <v>2260</v>
      </c>
      <c r="D2400" s="73" t="s">
        <v>2261</v>
      </c>
      <c r="E2400" s="78">
        <v>18</v>
      </c>
      <c r="F2400" s="77">
        <v>17</v>
      </c>
      <c r="G2400" s="77">
        <v>16.5</v>
      </c>
      <c r="H2400" s="91">
        <f t="shared" si="321"/>
        <v>-8.3333333333333329E-2</v>
      </c>
      <c r="I2400" s="77">
        <f t="shared" si="320"/>
        <v>-1</v>
      </c>
      <c r="J2400" s="77">
        <f t="shared" si="317"/>
        <v>-1.5</v>
      </c>
      <c r="K2400" s="80">
        <v>1</v>
      </c>
      <c r="L2400" s="74"/>
      <c r="M2400" s="58" t="str">
        <f t="shared" si="319"/>
        <v>Quest Energy Partners L.P.</v>
      </c>
    </row>
    <row r="2401" spans="1:13" s="1" customFormat="1" ht="15" customHeight="1">
      <c r="A2401" s="137">
        <v>39394</v>
      </c>
      <c r="B2401" s="73" t="s">
        <v>2262</v>
      </c>
      <c r="C2401" s="160" t="s">
        <v>2263</v>
      </c>
      <c r="D2401" s="73" t="s">
        <v>3420</v>
      </c>
      <c r="E2401" s="78">
        <v>16</v>
      </c>
      <c r="F2401" s="77">
        <v>15.6</v>
      </c>
      <c r="G2401" s="77">
        <v>16.14</v>
      </c>
      <c r="H2401" s="91">
        <f t="shared" si="321"/>
        <v>8.7500000000000355E-3</v>
      </c>
      <c r="I2401" s="77">
        <f t="shared" si="320"/>
        <v>-0.40000000000000036</v>
      </c>
      <c r="J2401" s="77">
        <f t="shared" si="317"/>
        <v>0.14000000000000057</v>
      </c>
      <c r="K2401" s="80">
        <v>1</v>
      </c>
      <c r="L2401" s="74"/>
      <c r="M2401" s="58" t="str">
        <f t="shared" si="319"/>
        <v>The Ensign Group</v>
      </c>
    </row>
    <row r="2402" spans="1:13" s="1" customFormat="1" ht="15" customHeight="1">
      <c r="A2402" s="137">
        <v>39394</v>
      </c>
      <c r="B2402" s="73" t="s">
        <v>3421</v>
      </c>
      <c r="C2402" s="160" t="s">
        <v>3422</v>
      </c>
      <c r="D2402" s="73" t="s">
        <v>3423</v>
      </c>
      <c r="E2402" s="78">
        <v>19</v>
      </c>
      <c r="F2402" s="77">
        <v>19</v>
      </c>
      <c r="G2402" s="77">
        <v>18.850000000000001</v>
      </c>
      <c r="H2402" s="91">
        <f t="shared" si="321"/>
        <v>-7.8947368421051888E-3</v>
      </c>
      <c r="I2402" s="77">
        <f t="shared" si="320"/>
        <v>0</v>
      </c>
      <c r="J2402" s="77">
        <f t="shared" si="317"/>
        <v>-0.14999999999999858</v>
      </c>
      <c r="K2402" s="80">
        <v>1</v>
      </c>
      <c r="L2402" s="74"/>
      <c r="M2402" s="58" t="str">
        <f t="shared" si="319"/>
        <v>OSG America</v>
      </c>
    </row>
    <row r="2403" spans="1:13" s="1" customFormat="1" ht="15" customHeight="1">
      <c r="A2403" s="137">
        <v>39394</v>
      </c>
      <c r="B2403" s="73" t="s">
        <v>3424</v>
      </c>
      <c r="C2403" s="160" t="s">
        <v>3425</v>
      </c>
      <c r="D2403" s="73" t="s">
        <v>3426</v>
      </c>
      <c r="E2403" s="78">
        <v>16.2</v>
      </c>
      <c r="F2403" s="77">
        <v>16.2</v>
      </c>
      <c r="G2403" s="77">
        <v>17.5</v>
      </c>
      <c r="H2403" s="91">
        <f t="shared" si="321"/>
        <v>8.0246913580246965E-2</v>
      </c>
      <c r="I2403" s="77">
        <f t="shared" si="320"/>
        <v>0</v>
      </c>
      <c r="J2403" s="77">
        <f t="shared" si="317"/>
        <v>1.3000000000000007</v>
      </c>
      <c r="K2403" s="80">
        <v>3</v>
      </c>
      <c r="L2403" s="74"/>
      <c r="M2403" s="58" t="str">
        <f t="shared" si="319"/>
        <v>China Nepstar Chain Drugstore Ltd.</v>
      </c>
    </row>
    <row r="2404" spans="1:13" s="1" customFormat="1" ht="15" customHeight="1">
      <c r="A2404" s="137">
        <v>39394</v>
      </c>
      <c r="B2404" s="73" t="s">
        <v>4853</v>
      </c>
      <c r="C2404" s="160" t="s">
        <v>4854</v>
      </c>
      <c r="D2404" s="73" t="s">
        <v>4855</v>
      </c>
      <c r="E2404" s="78">
        <v>20</v>
      </c>
      <c r="F2404" s="77">
        <v>30</v>
      </c>
      <c r="G2404" s="77">
        <v>35.92</v>
      </c>
      <c r="H2404" s="91">
        <f t="shared" si="321"/>
        <v>0.79600000000000004</v>
      </c>
      <c r="I2404" s="77">
        <f t="shared" si="320"/>
        <v>10</v>
      </c>
      <c r="J2404" s="77">
        <f t="shared" si="317"/>
        <v>15.920000000000002</v>
      </c>
      <c r="K2404" s="80">
        <v>3</v>
      </c>
      <c r="L2404" s="74"/>
      <c r="M2404" s="58" t="str">
        <f t="shared" si="319"/>
        <v>American Public Education</v>
      </c>
    </row>
    <row r="2405" spans="1:13" s="1" customFormat="1" ht="15" customHeight="1">
      <c r="A2405" s="137">
        <v>39395</v>
      </c>
      <c r="B2405" s="73" t="s">
        <v>3427</v>
      </c>
      <c r="C2405" s="160" t="s">
        <v>3428</v>
      </c>
      <c r="D2405" s="73" t="s">
        <v>2435</v>
      </c>
      <c r="E2405" s="78">
        <v>8</v>
      </c>
      <c r="F2405" s="77">
        <v>8.02</v>
      </c>
      <c r="G2405" s="77">
        <v>8.15</v>
      </c>
      <c r="H2405" s="91">
        <f t="shared" si="321"/>
        <v>1.8750000000000044E-2</v>
      </c>
      <c r="I2405" s="77">
        <f t="shared" si="320"/>
        <v>1.9999999999999574E-2</v>
      </c>
      <c r="J2405" s="77">
        <f t="shared" si="317"/>
        <v>0.15000000000000036</v>
      </c>
      <c r="K2405" s="80">
        <v>1</v>
      </c>
      <c r="L2405" s="74"/>
      <c r="M2405" s="58" t="str">
        <f t="shared" si="319"/>
        <v>2020 ChinaCap Aquirco</v>
      </c>
    </row>
    <row r="2406" spans="1:13" s="1" customFormat="1" ht="15" customHeight="1">
      <c r="A2406" s="137">
        <v>39398</v>
      </c>
      <c r="B2406" s="73" t="s">
        <v>4477</v>
      </c>
      <c r="C2406" s="160" t="s">
        <v>4478</v>
      </c>
      <c r="D2406" s="73" t="s">
        <v>4247</v>
      </c>
      <c r="E2406" s="78">
        <v>20</v>
      </c>
      <c r="F2406" s="77">
        <v>19.25</v>
      </c>
      <c r="G2406" s="77">
        <v>19.25</v>
      </c>
      <c r="H2406" s="91">
        <f t="shared" si="321"/>
        <v>-3.7499999999999999E-2</v>
      </c>
      <c r="I2406" s="77">
        <f t="shared" si="320"/>
        <v>-0.75</v>
      </c>
      <c r="J2406" s="77">
        <f t="shared" si="317"/>
        <v>-0.75</v>
      </c>
      <c r="K2406" s="80">
        <v>2</v>
      </c>
      <c r="L2406" s="74" t="s">
        <v>3006</v>
      </c>
      <c r="M2406" s="58" t="str">
        <f t="shared" si="319"/>
        <v>Navios Maritime Partners L.P.</v>
      </c>
    </row>
    <row r="2407" spans="1:13" s="1" customFormat="1" ht="15" customHeight="1">
      <c r="A2407" s="137">
        <v>39398</v>
      </c>
      <c r="B2407" s="73" t="s">
        <v>3429</v>
      </c>
      <c r="C2407" s="160" t="s">
        <v>3430</v>
      </c>
      <c r="D2407" s="73" t="s">
        <v>4476</v>
      </c>
      <c r="E2407" s="78">
        <v>8</v>
      </c>
      <c r="F2407" s="77">
        <v>8.0299999999999994</v>
      </c>
      <c r="G2407" s="77">
        <v>8</v>
      </c>
      <c r="H2407" s="91">
        <f t="shared" si="321"/>
        <v>0</v>
      </c>
      <c r="I2407" s="77">
        <f t="shared" si="320"/>
        <v>2.9999999999999361E-2</v>
      </c>
      <c r="J2407" s="77">
        <f t="shared" si="317"/>
        <v>0</v>
      </c>
      <c r="K2407" s="80">
        <v>1</v>
      </c>
      <c r="L2407" s="74"/>
      <c r="M2407" s="58" t="str">
        <f t="shared" si="319"/>
        <v>Heckman</v>
      </c>
    </row>
    <row r="2408" spans="1:13" s="1" customFormat="1" ht="15" customHeight="1">
      <c r="A2408" s="137">
        <v>39399</v>
      </c>
      <c r="B2408" s="73" t="s">
        <v>4479</v>
      </c>
      <c r="C2408" s="160" t="s">
        <v>4480</v>
      </c>
      <c r="D2408" s="73" t="s">
        <v>157</v>
      </c>
      <c r="E2408" s="78">
        <v>32</v>
      </c>
      <c r="F2408" s="77">
        <v>32.75</v>
      </c>
      <c r="G2408" s="77">
        <v>30.65</v>
      </c>
      <c r="H2408" s="91">
        <f t="shared" si="321"/>
        <v>-4.2187500000000044E-2</v>
      </c>
      <c r="I2408" s="77">
        <f t="shared" si="320"/>
        <v>0.75</v>
      </c>
      <c r="J2408" s="77">
        <f t="shared" si="317"/>
        <v>-1.3500000000000014</v>
      </c>
      <c r="K2408" s="80">
        <v>2</v>
      </c>
      <c r="L2408" s="74"/>
      <c r="M2408" s="58" t="str">
        <f t="shared" si="319"/>
        <v>Och-Ziff Capital Management Group LLC</v>
      </c>
    </row>
    <row r="2409" spans="1:13" s="1" customFormat="1" ht="15" customHeight="1">
      <c r="A2409" s="137">
        <v>39400</v>
      </c>
      <c r="B2409" s="211" t="s">
        <v>1535</v>
      </c>
      <c r="C2409" s="160" t="s">
        <v>1536</v>
      </c>
      <c r="D2409" s="209" t="s">
        <v>1537</v>
      </c>
      <c r="E2409" s="78">
        <v>23</v>
      </c>
      <c r="F2409" s="77">
        <v>23</v>
      </c>
      <c r="G2409" s="77">
        <v>23.01</v>
      </c>
      <c r="H2409" s="91">
        <f t="shared" si="321"/>
        <v>4.3478260869572012E-4</v>
      </c>
      <c r="I2409" s="77">
        <f t="shared" si="320"/>
        <v>0</v>
      </c>
      <c r="J2409" s="77">
        <f t="shared" si="317"/>
        <v>1.0000000000001563E-2</v>
      </c>
      <c r="K2409" s="80">
        <v>3</v>
      </c>
      <c r="L2409" s="74" t="s">
        <v>3006</v>
      </c>
      <c r="M2409" s="58" t="str">
        <f t="shared" si="319"/>
        <v>EnergySolutions</v>
      </c>
    </row>
    <row r="2410" spans="1:13" s="1" customFormat="1" ht="15" customHeight="1">
      <c r="A2410" s="137">
        <v>39400</v>
      </c>
      <c r="B2410" s="73" t="s">
        <v>1528</v>
      </c>
      <c r="C2410" s="160" t="s">
        <v>1529</v>
      </c>
      <c r="D2410" s="73" t="s">
        <v>4335</v>
      </c>
      <c r="E2410" s="78">
        <v>10</v>
      </c>
      <c r="F2410" s="77">
        <v>10</v>
      </c>
      <c r="G2410" s="77">
        <v>10</v>
      </c>
      <c r="H2410" s="91">
        <f t="shared" si="321"/>
        <v>0</v>
      </c>
      <c r="I2410" s="77">
        <f t="shared" si="320"/>
        <v>0</v>
      </c>
      <c r="J2410" s="77">
        <f t="shared" si="317"/>
        <v>0</v>
      </c>
      <c r="K2410" s="80">
        <v>1</v>
      </c>
      <c r="L2410" s="74"/>
      <c r="M2410" s="58" t="str">
        <f t="shared" si="319"/>
        <v>Prospect Acquisition</v>
      </c>
    </row>
    <row r="2411" spans="1:13" s="1" customFormat="1" ht="15" customHeight="1">
      <c r="A2411" s="137">
        <v>39400</v>
      </c>
      <c r="B2411" s="73" t="s">
        <v>1530</v>
      </c>
      <c r="C2411" s="160" t="s">
        <v>1531</v>
      </c>
      <c r="D2411" s="73" t="s">
        <v>1532</v>
      </c>
      <c r="E2411" s="78">
        <v>8</v>
      </c>
      <c r="F2411" s="77">
        <v>8</v>
      </c>
      <c r="G2411" s="77">
        <v>8</v>
      </c>
      <c r="H2411" s="91">
        <f t="shared" si="321"/>
        <v>0</v>
      </c>
      <c r="I2411" s="77">
        <f t="shared" si="320"/>
        <v>0</v>
      </c>
      <c r="J2411" s="77">
        <f t="shared" si="317"/>
        <v>0</v>
      </c>
      <c r="K2411" s="80">
        <v>1</v>
      </c>
      <c r="L2411" s="74"/>
      <c r="M2411" s="58" t="str">
        <f t="shared" si="319"/>
        <v>EnteroMedics</v>
      </c>
    </row>
    <row r="2412" spans="1:13" s="1" customFormat="1" ht="15" customHeight="1">
      <c r="A2412" s="137">
        <v>39400</v>
      </c>
      <c r="B2412" s="73" t="s">
        <v>1533</v>
      </c>
      <c r="C2412" s="160" t="s">
        <v>1534</v>
      </c>
      <c r="D2412" s="73" t="s">
        <v>309</v>
      </c>
      <c r="E2412" s="78">
        <v>17</v>
      </c>
      <c r="F2412" s="77">
        <v>19</v>
      </c>
      <c r="G2412" s="77">
        <v>20.75</v>
      </c>
      <c r="H2412" s="91">
        <f t="shared" si="321"/>
        <v>0.22058823529411764</v>
      </c>
      <c r="I2412" s="77">
        <f t="shared" si="320"/>
        <v>2</v>
      </c>
      <c r="J2412" s="77">
        <f t="shared" si="317"/>
        <v>3.75</v>
      </c>
      <c r="K2412" s="80">
        <v>3</v>
      </c>
      <c r="L2412" s="74"/>
      <c r="M2412" s="58" t="str">
        <f t="shared" si="319"/>
        <v>Virtual Radiologic</v>
      </c>
    </row>
    <row r="2413" spans="1:13" s="1" customFormat="1" ht="15" customHeight="1">
      <c r="A2413" s="137">
        <v>39400</v>
      </c>
      <c r="B2413" s="73" t="s">
        <v>4481</v>
      </c>
      <c r="C2413" s="160" t="s">
        <v>4482</v>
      </c>
      <c r="D2413" s="73" t="s">
        <v>2307</v>
      </c>
      <c r="E2413" s="78">
        <v>18</v>
      </c>
      <c r="F2413" s="77">
        <v>23</v>
      </c>
      <c r="G2413" s="77">
        <v>24.97</v>
      </c>
      <c r="H2413" s="91">
        <f t="shared" si="321"/>
        <v>0.38722222222222213</v>
      </c>
      <c r="I2413" s="77">
        <f t="shared" si="320"/>
        <v>5</v>
      </c>
      <c r="J2413" s="77">
        <f t="shared" si="317"/>
        <v>6.9699999999999989</v>
      </c>
      <c r="K2413" s="80">
        <v>3</v>
      </c>
      <c r="L2413" s="74"/>
      <c r="M2413" s="58" t="str">
        <f t="shared" si="319"/>
        <v>MSCI</v>
      </c>
    </row>
    <row r="2414" spans="1:13" s="1" customFormat="1" ht="15" customHeight="1">
      <c r="A2414" s="137">
        <v>39401</v>
      </c>
      <c r="B2414" s="73" t="s">
        <v>811</v>
      </c>
      <c r="C2414" s="160" t="s">
        <v>812</v>
      </c>
      <c r="D2414" s="73" t="s">
        <v>813</v>
      </c>
      <c r="E2414" s="78">
        <v>15</v>
      </c>
      <c r="F2414" s="77">
        <v>15</v>
      </c>
      <c r="G2414" s="77">
        <v>14.9</v>
      </c>
      <c r="H2414" s="91">
        <f t="shared" si="321"/>
        <v>-6.6666666666666428E-3</v>
      </c>
      <c r="I2414" s="77">
        <f t="shared" si="320"/>
        <v>0</v>
      </c>
      <c r="J2414" s="77">
        <f t="shared" si="317"/>
        <v>-9.9999999999999645E-2</v>
      </c>
      <c r="K2414" s="80">
        <v>1</v>
      </c>
      <c r="L2414" s="74"/>
      <c r="M2414" s="58" t="str">
        <f t="shared" si="319"/>
        <v>Chimera Investment</v>
      </c>
    </row>
    <row r="2415" spans="1:13" s="1" customFormat="1" ht="15" customHeight="1">
      <c r="A2415" s="137">
        <v>39401</v>
      </c>
      <c r="B2415" s="73" t="s">
        <v>814</v>
      </c>
      <c r="C2415" s="160" t="s">
        <v>815</v>
      </c>
      <c r="D2415" s="73" t="s">
        <v>4236</v>
      </c>
      <c r="E2415" s="78">
        <v>14</v>
      </c>
      <c r="F2415" s="77">
        <v>16.5</v>
      </c>
      <c r="G2415" s="77">
        <v>15.75</v>
      </c>
      <c r="H2415" s="91">
        <f t="shared" si="321"/>
        <v>0.125</v>
      </c>
      <c r="I2415" s="77">
        <f t="shared" si="320"/>
        <v>2.5</v>
      </c>
      <c r="J2415" s="77">
        <f t="shared" si="317"/>
        <v>1.75</v>
      </c>
      <c r="K2415" s="80">
        <v>3</v>
      </c>
      <c r="L2415" s="74"/>
      <c r="M2415" s="58" t="str">
        <f t="shared" si="319"/>
        <v>3PAR</v>
      </c>
    </row>
    <row r="2416" spans="1:13" s="1" customFormat="1" ht="15" customHeight="1">
      <c r="A2416" s="137">
        <v>39401</v>
      </c>
      <c r="B2416" s="73" t="s">
        <v>1538</v>
      </c>
      <c r="C2416" s="160" t="s">
        <v>1539</v>
      </c>
      <c r="D2416" s="73" t="s">
        <v>1816</v>
      </c>
      <c r="E2416" s="78">
        <v>14</v>
      </c>
      <c r="F2416" s="77">
        <v>14</v>
      </c>
      <c r="G2416" s="77">
        <v>17.5</v>
      </c>
      <c r="H2416" s="91">
        <f t="shared" si="321"/>
        <v>0.25</v>
      </c>
      <c r="I2416" s="77">
        <f t="shared" si="320"/>
        <v>0</v>
      </c>
      <c r="J2416" s="77">
        <f t="shared" si="317"/>
        <v>3.5</v>
      </c>
      <c r="K2416" s="80">
        <v>2</v>
      </c>
      <c r="L2416" s="74"/>
      <c r="M2416" s="58" t="str">
        <f t="shared" si="319"/>
        <v>Rubicon Technology</v>
      </c>
    </row>
    <row r="2417" spans="1:13" s="1" customFormat="1" ht="15" customHeight="1">
      <c r="A2417" s="137">
        <v>39401</v>
      </c>
      <c r="B2417" s="73" t="s">
        <v>1540</v>
      </c>
      <c r="C2417" s="160" t="s">
        <v>1541</v>
      </c>
      <c r="D2417" s="73" t="s">
        <v>810</v>
      </c>
      <c r="E2417" s="78">
        <v>20</v>
      </c>
      <c r="F2417" s="77">
        <v>20.5</v>
      </c>
      <c r="G2417" s="77">
        <v>20.9</v>
      </c>
      <c r="H2417" s="91">
        <f t="shared" si="321"/>
        <v>4.4999999999999929E-2</v>
      </c>
      <c r="I2417" s="77">
        <f t="shared" si="320"/>
        <v>0.5</v>
      </c>
      <c r="J2417" s="77">
        <f t="shared" si="317"/>
        <v>0.89999999999999858</v>
      </c>
      <c r="K2417" s="80">
        <v>1</v>
      </c>
      <c r="L2417" s="74"/>
      <c r="M2417" s="58" t="str">
        <f t="shared" si="319"/>
        <v>El Paso Pipeline Partners</v>
      </c>
    </row>
    <row r="2418" spans="1:13" s="1" customFormat="1" ht="15" customHeight="1">
      <c r="A2418" s="137">
        <v>39402</v>
      </c>
      <c r="B2418" s="73" t="s">
        <v>816</v>
      </c>
      <c r="C2418" s="160" t="s">
        <v>1949</v>
      </c>
      <c r="D2418" s="73" t="s">
        <v>817</v>
      </c>
      <c r="E2418" s="78">
        <v>8</v>
      </c>
      <c r="F2418" s="77">
        <v>8</v>
      </c>
      <c r="G2418" s="77">
        <v>8</v>
      </c>
      <c r="H2418" s="91">
        <f t="shared" si="321"/>
        <v>0</v>
      </c>
      <c r="I2418" s="77">
        <f t="shared" si="320"/>
        <v>0</v>
      </c>
      <c r="J2418" s="77">
        <f t="shared" si="317"/>
        <v>0</v>
      </c>
      <c r="K2418" s="80">
        <v>1</v>
      </c>
      <c r="L2418" s="74"/>
      <c r="M2418" s="58" t="str">
        <f t="shared" si="319"/>
        <v>Internet Brands</v>
      </c>
    </row>
    <row r="2419" spans="1:13" s="1" customFormat="1" ht="15" customHeight="1">
      <c r="A2419" s="137">
        <v>39405</v>
      </c>
      <c r="B2419" s="73" t="s">
        <v>820</v>
      </c>
      <c r="C2419" s="160" t="s">
        <v>821</v>
      </c>
      <c r="D2419" s="73" t="s">
        <v>3686</v>
      </c>
      <c r="E2419" s="78">
        <v>8</v>
      </c>
      <c r="F2419" s="77">
        <v>8</v>
      </c>
      <c r="G2419" s="77">
        <v>8.01</v>
      </c>
      <c r="H2419" s="91">
        <f t="shared" si="321"/>
        <v>1.2499999999999734E-3</v>
      </c>
      <c r="I2419" s="77">
        <f t="shared" si="320"/>
        <v>0</v>
      </c>
      <c r="J2419" s="77">
        <f t="shared" si="317"/>
        <v>9.9999999999997868E-3</v>
      </c>
      <c r="K2419" s="80">
        <v>1</v>
      </c>
      <c r="L2419" s="74"/>
      <c r="M2419" s="58" t="str">
        <f t="shared" si="319"/>
        <v>Ideation Acquisition</v>
      </c>
    </row>
    <row r="2420" spans="1:13" s="1" customFormat="1" ht="15" customHeight="1">
      <c r="A2420" s="137">
        <v>39405</v>
      </c>
      <c r="B2420" s="73" t="s">
        <v>818</v>
      </c>
      <c r="C2420" s="160" t="s">
        <v>819</v>
      </c>
      <c r="D2420" s="73" t="s">
        <v>3267</v>
      </c>
      <c r="E2420" s="78">
        <v>10</v>
      </c>
      <c r="F2420" s="77">
        <v>13</v>
      </c>
      <c r="G2420" s="77">
        <v>13.25</v>
      </c>
      <c r="H2420" s="91">
        <f t="shared" si="321"/>
        <v>0.32500000000000001</v>
      </c>
      <c r="I2420" s="77">
        <f t="shared" si="320"/>
        <v>3</v>
      </c>
      <c r="J2420" s="77">
        <f t="shared" si="317"/>
        <v>3.25</v>
      </c>
      <c r="K2420" s="80">
        <v>2</v>
      </c>
      <c r="L2420" s="74"/>
      <c r="M2420" s="58" t="str">
        <f t="shared" si="319"/>
        <v>SuccessFactors</v>
      </c>
    </row>
    <row r="2421" spans="1:13" s="1" customFormat="1" ht="15" customHeight="1">
      <c r="A2421" s="137">
        <v>39406</v>
      </c>
      <c r="B2421" s="73" t="s">
        <v>822</v>
      </c>
      <c r="C2421" s="160" t="s">
        <v>823</v>
      </c>
      <c r="D2421" s="73" t="s">
        <v>3054</v>
      </c>
      <c r="E2421" s="78">
        <v>10</v>
      </c>
      <c r="F2421" s="77">
        <v>10</v>
      </c>
      <c r="G2421" s="77">
        <v>10</v>
      </c>
      <c r="H2421" s="91">
        <f t="shared" si="321"/>
        <v>0</v>
      </c>
      <c r="I2421" s="77">
        <f t="shared" si="320"/>
        <v>0</v>
      </c>
      <c r="J2421" s="77">
        <f t="shared" si="317"/>
        <v>0</v>
      </c>
      <c r="K2421" s="80">
        <v>1</v>
      </c>
      <c r="L2421" s="74"/>
      <c r="M2421" s="58" t="str">
        <f t="shared" si="319"/>
        <v>Global Consumer Acquisition</v>
      </c>
    </row>
    <row r="2422" spans="1:13" s="1" customFormat="1" ht="15" customHeight="1">
      <c r="A2422" s="137">
        <v>39415</v>
      </c>
      <c r="B2422" s="73" t="s">
        <v>824</v>
      </c>
      <c r="C2422" s="160" t="s">
        <v>825</v>
      </c>
      <c r="D2422" s="73" t="s">
        <v>2435</v>
      </c>
      <c r="E2422" s="78">
        <v>8</v>
      </c>
      <c r="F2422" s="77">
        <v>8.0500000000000007</v>
      </c>
      <c r="G2422" s="77">
        <v>8.01</v>
      </c>
      <c r="H2422" s="91">
        <f t="shared" si="321"/>
        <v>1.2499999999999734E-3</v>
      </c>
      <c r="I2422" s="77">
        <f t="shared" si="320"/>
        <v>5.0000000000000711E-2</v>
      </c>
      <c r="J2422" s="77">
        <f t="shared" si="317"/>
        <v>9.9999999999997868E-3</v>
      </c>
      <c r="K2422" s="80">
        <v>1</v>
      </c>
      <c r="L2422" s="74"/>
      <c r="M2422" s="58" t="str">
        <f t="shared" si="319"/>
        <v>Camden Learning</v>
      </c>
    </row>
    <row r="2423" spans="1:13" s="1" customFormat="1" ht="15" customHeight="1">
      <c r="A2423" s="137">
        <v>39419</v>
      </c>
      <c r="B2423" s="73" t="s">
        <v>826</v>
      </c>
      <c r="C2423" s="160" t="s">
        <v>827</v>
      </c>
      <c r="D2423" s="73" t="s">
        <v>4937</v>
      </c>
      <c r="E2423" s="78">
        <v>8</v>
      </c>
      <c r="F2423" s="77">
        <v>8</v>
      </c>
      <c r="G2423" s="77">
        <v>7.9</v>
      </c>
      <c r="H2423" s="91">
        <f t="shared" si="321"/>
        <v>-1.2499999999999956E-2</v>
      </c>
      <c r="I2423" s="77">
        <f t="shared" si="320"/>
        <v>0</v>
      </c>
      <c r="J2423" s="77">
        <f t="shared" si="317"/>
        <v>-9.9999999999999645E-2</v>
      </c>
      <c r="K2423" s="80">
        <v>1</v>
      </c>
      <c r="L2423" s="74"/>
      <c r="M2423" s="58" t="str">
        <f t="shared" si="319"/>
        <v>North Shore Acquisition</v>
      </c>
    </row>
    <row r="2424" spans="1:13" s="1" customFormat="1" ht="15" customHeight="1">
      <c r="A2424" s="137">
        <v>39421</v>
      </c>
      <c r="B2424" s="73" t="s">
        <v>831</v>
      </c>
      <c r="C2424" s="160" t="s">
        <v>832</v>
      </c>
      <c r="D2424" s="73" t="s">
        <v>4204</v>
      </c>
      <c r="E2424" s="78">
        <v>8.5</v>
      </c>
      <c r="F2424" s="77">
        <v>8.51</v>
      </c>
      <c r="G2424" s="77">
        <v>8.5399999999999991</v>
      </c>
      <c r="H2424" s="91">
        <f t="shared" si="321"/>
        <v>4.7058823529410763E-3</v>
      </c>
      <c r="I2424" s="77">
        <f t="shared" si="320"/>
        <v>9.9999999999997868E-3</v>
      </c>
      <c r="J2424" s="77">
        <f t="shared" si="317"/>
        <v>3.9999999999999147E-2</v>
      </c>
      <c r="K2424" s="80">
        <v>1</v>
      </c>
      <c r="L2424" s="74"/>
      <c r="M2424" s="58" t="str">
        <f t="shared" si="319"/>
        <v>WSP Holdings</v>
      </c>
    </row>
    <row r="2425" spans="1:13" s="1" customFormat="1" ht="15" customHeight="1">
      <c r="A2425" s="137">
        <v>39421</v>
      </c>
      <c r="B2425" s="73" t="s">
        <v>833</v>
      </c>
      <c r="C2425" s="160" t="s">
        <v>834</v>
      </c>
      <c r="D2425" s="73" t="s">
        <v>835</v>
      </c>
      <c r="E2425" s="78">
        <v>8</v>
      </c>
      <c r="F2425" s="77">
        <v>8</v>
      </c>
      <c r="G2425" s="77">
        <v>8</v>
      </c>
      <c r="H2425" s="91">
        <f t="shared" si="321"/>
        <v>0</v>
      </c>
      <c r="I2425" s="77">
        <f t="shared" si="320"/>
        <v>0</v>
      </c>
      <c r="J2425" s="77">
        <f t="shared" si="317"/>
        <v>0</v>
      </c>
      <c r="K2425" s="80">
        <v>1</v>
      </c>
      <c r="L2425" s="74"/>
      <c r="M2425" s="58" t="str">
        <f t="shared" si="319"/>
        <v>VisionChina Media</v>
      </c>
    </row>
    <row r="2426" spans="1:13" s="1" customFormat="1" ht="15" customHeight="1">
      <c r="A2426" s="137">
        <v>39421</v>
      </c>
      <c r="B2426" s="73" t="s">
        <v>828</v>
      </c>
      <c r="C2426" s="160" t="s">
        <v>829</v>
      </c>
      <c r="D2426" s="73" t="s">
        <v>830</v>
      </c>
      <c r="E2426" s="78">
        <v>8.5</v>
      </c>
      <c r="F2426" s="77">
        <v>9.6199999999999992</v>
      </c>
      <c r="G2426" s="77">
        <v>9.48</v>
      </c>
      <c r="H2426" s="91">
        <f t="shared" si="321"/>
        <v>0.11529411764705888</v>
      </c>
      <c r="I2426" s="77">
        <f t="shared" si="320"/>
        <v>1.1199999999999992</v>
      </c>
      <c r="J2426" s="77">
        <f t="shared" ref="J2426:J2445" si="322">G2426-E2426</f>
        <v>0.98000000000000043</v>
      </c>
      <c r="K2426" s="80">
        <v>2</v>
      </c>
      <c r="L2426" s="74"/>
      <c r="M2426" s="58" t="str">
        <f t="shared" si="319"/>
        <v>Titan Machinery</v>
      </c>
    </row>
    <row r="2427" spans="1:13" s="1" customFormat="1" ht="15" customHeight="1">
      <c r="A2427" s="137">
        <v>39422</v>
      </c>
      <c r="B2427" s="73" t="s">
        <v>523</v>
      </c>
      <c r="C2427" s="160" t="s">
        <v>524</v>
      </c>
      <c r="D2427" s="73" t="s">
        <v>1235</v>
      </c>
      <c r="E2427" s="78">
        <v>6</v>
      </c>
      <c r="F2427" s="77">
        <v>7.01</v>
      </c>
      <c r="G2427" s="77">
        <v>7.4</v>
      </c>
      <c r="H2427" s="91">
        <f t="shared" si="321"/>
        <v>0.23333333333333339</v>
      </c>
      <c r="I2427" s="77">
        <f t="shared" si="320"/>
        <v>1.0099999999999998</v>
      </c>
      <c r="J2427" s="77">
        <f t="shared" si="322"/>
        <v>1.4000000000000004</v>
      </c>
      <c r="K2427" s="80">
        <v>1</v>
      </c>
      <c r="L2427" s="74" t="s">
        <v>3006</v>
      </c>
      <c r="M2427" s="58" t="str">
        <f t="shared" si="319"/>
        <v>Entropic Communications</v>
      </c>
    </row>
    <row r="2428" spans="1:13" s="1" customFormat="1" ht="15" customHeight="1">
      <c r="A2428" s="137">
        <v>39422</v>
      </c>
      <c r="B2428" s="73" t="s">
        <v>838</v>
      </c>
      <c r="C2428" s="160" t="s">
        <v>839</v>
      </c>
      <c r="D2428" s="73" t="s">
        <v>518</v>
      </c>
      <c r="E2428" s="78">
        <v>8</v>
      </c>
      <c r="F2428" s="77">
        <v>8.0500000000000007</v>
      </c>
      <c r="G2428" s="77">
        <v>8.01</v>
      </c>
      <c r="H2428" s="91">
        <f t="shared" si="321"/>
        <v>1.2499999999999734E-3</v>
      </c>
      <c r="I2428" s="77">
        <f t="shared" si="320"/>
        <v>5.0000000000000711E-2</v>
      </c>
      <c r="J2428" s="77">
        <f t="shared" si="322"/>
        <v>9.9999999999997868E-3</v>
      </c>
      <c r="K2428" s="80">
        <v>1</v>
      </c>
      <c r="L2428" s="74"/>
      <c r="M2428" s="58" t="str">
        <f t="shared" si="319"/>
        <v>Tremisis Energy Acquisition Corpation II</v>
      </c>
    </row>
    <row r="2429" spans="1:13" s="1" customFormat="1" ht="15" customHeight="1">
      <c r="A2429" s="137">
        <v>39422</v>
      </c>
      <c r="B2429" s="73" t="s">
        <v>519</v>
      </c>
      <c r="C2429" s="160" t="s">
        <v>520</v>
      </c>
      <c r="D2429" s="73" t="s">
        <v>4335</v>
      </c>
      <c r="E2429" s="78">
        <v>10</v>
      </c>
      <c r="F2429" s="77">
        <v>10.01</v>
      </c>
      <c r="G2429" s="77">
        <v>10</v>
      </c>
      <c r="H2429" s="91">
        <f t="shared" si="321"/>
        <v>0</v>
      </c>
      <c r="I2429" s="77">
        <f t="shared" si="320"/>
        <v>9.9999999999997868E-3</v>
      </c>
      <c r="J2429" s="77">
        <f t="shared" si="322"/>
        <v>0</v>
      </c>
      <c r="K2429" s="80">
        <v>1</v>
      </c>
      <c r="L2429" s="74"/>
      <c r="M2429" s="58" t="str">
        <f t="shared" si="319"/>
        <v>Global Brands Acquisition</v>
      </c>
    </row>
    <row r="2430" spans="1:13" s="1" customFormat="1" ht="15" customHeight="1">
      <c r="A2430" s="137">
        <v>39422</v>
      </c>
      <c r="B2430" s="73" t="s">
        <v>521</v>
      </c>
      <c r="C2430" s="160" t="s">
        <v>522</v>
      </c>
      <c r="D2430" s="73" t="s">
        <v>4335</v>
      </c>
      <c r="E2430" s="78">
        <v>10</v>
      </c>
      <c r="F2430" s="77">
        <v>10</v>
      </c>
      <c r="G2430" s="77">
        <v>10</v>
      </c>
      <c r="H2430" s="91">
        <f t="shared" si="321"/>
        <v>0</v>
      </c>
      <c r="I2430" s="77">
        <f t="shared" si="320"/>
        <v>0</v>
      </c>
      <c r="J2430" s="77">
        <f t="shared" si="322"/>
        <v>0</v>
      </c>
      <c r="K2430" s="80">
        <v>1</v>
      </c>
      <c r="L2430" s="74"/>
      <c r="M2430" s="58" t="str">
        <f t="shared" si="319"/>
        <v>Liberty Acquisition Holdings</v>
      </c>
    </row>
    <row r="2431" spans="1:13" s="1" customFormat="1" ht="15" customHeight="1">
      <c r="A2431" s="137">
        <v>39422</v>
      </c>
      <c r="B2431" s="211" t="s">
        <v>836</v>
      </c>
      <c r="C2431" s="160" t="s">
        <v>837</v>
      </c>
      <c r="D2431" s="209" t="s">
        <v>4581</v>
      </c>
      <c r="E2431" s="78">
        <v>14.5</v>
      </c>
      <c r="F2431" s="77">
        <v>14.8</v>
      </c>
      <c r="G2431" s="77">
        <v>15.15</v>
      </c>
      <c r="H2431" s="91">
        <f t="shared" si="321"/>
        <v>4.4827586206896579E-2</v>
      </c>
      <c r="I2431" s="77">
        <f t="shared" si="320"/>
        <v>0.30000000000000071</v>
      </c>
      <c r="J2431" s="77">
        <f t="shared" si="322"/>
        <v>0.65000000000000036</v>
      </c>
      <c r="K2431" s="80">
        <v>1</v>
      </c>
      <c r="L2431" s="74"/>
      <c r="M2431" s="58" t="str">
        <f t="shared" si="319"/>
        <v>Triple-S Management</v>
      </c>
    </row>
    <row r="2432" spans="1:13" s="1" customFormat="1" ht="15" customHeight="1">
      <c r="A2432" s="137">
        <v>39426</v>
      </c>
      <c r="B2432" s="73" t="s">
        <v>525</v>
      </c>
      <c r="C2432" s="160" t="s">
        <v>526</v>
      </c>
      <c r="D2432" s="73" t="s">
        <v>3737</v>
      </c>
      <c r="E2432" s="78">
        <v>10</v>
      </c>
      <c r="F2432" s="77">
        <v>10</v>
      </c>
      <c r="G2432" s="77">
        <v>7.97</v>
      </c>
      <c r="H2432" s="91">
        <f t="shared" si="321"/>
        <v>-0.20300000000000001</v>
      </c>
      <c r="I2432" s="77">
        <f t="shared" si="320"/>
        <v>0</v>
      </c>
      <c r="J2432" s="77">
        <f t="shared" si="322"/>
        <v>-2.0300000000000002</v>
      </c>
      <c r="K2432" s="80">
        <v>1</v>
      </c>
      <c r="L2432" s="74"/>
      <c r="M2432" s="58" t="str">
        <f t="shared" si="319"/>
        <v>ChinaEdu</v>
      </c>
    </row>
    <row r="2433" spans="1:13" s="1" customFormat="1" ht="15" customHeight="1">
      <c r="A2433" s="137">
        <v>39426</v>
      </c>
      <c r="B2433" s="73" t="s">
        <v>527</v>
      </c>
      <c r="C2433" s="160" t="s">
        <v>528</v>
      </c>
      <c r="D2433" s="73" t="s">
        <v>529</v>
      </c>
      <c r="E2433" s="78">
        <v>10</v>
      </c>
      <c r="F2433" s="77">
        <v>9.65</v>
      </c>
      <c r="G2433" s="77">
        <v>9.5</v>
      </c>
      <c r="H2433" s="91">
        <f t="shared" si="321"/>
        <v>-0.05</v>
      </c>
      <c r="I2433" s="77">
        <f t="shared" si="320"/>
        <v>-0.34999999999999964</v>
      </c>
      <c r="J2433" s="77">
        <f t="shared" si="322"/>
        <v>-0.5</v>
      </c>
      <c r="K2433" s="80">
        <v>1</v>
      </c>
      <c r="L2433" s="74"/>
      <c r="M2433" s="58" t="str">
        <f t="shared" si="319"/>
        <v>CardTronics</v>
      </c>
    </row>
    <row r="2434" spans="1:13" s="1" customFormat="1" ht="15" customHeight="1">
      <c r="A2434" s="137">
        <v>39427</v>
      </c>
      <c r="B2434" s="73" t="s">
        <v>534</v>
      </c>
      <c r="C2434" s="160" t="s">
        <v>535</v>
      </c>
      <c r="D2434" s="73" t="s">
        <v>536</v>
      </c>
      <c r="E2434" s="78">
        <v>10</v>
      </c>
      <c r="F2434" s="77">
        <v>9.5</v>
      </c>
      <c r="G2434" s="77">
        <v>9.9600000000000009</v>
      </c>
      <c r="H2434" s="91">
        <f t="shared" si="321"/>
        <v>-3.9999999999999151E-3</v>
      </c>
      <c r="I2434" s="77">
        <f t="shared" si="320"/>
        <v>-0.5</v>
      </c>
      <c r="J2434" s="77">
        <f t="shared" si="322"/>
        <v>-3.9999999999999147E-2</v>
      </c>
      <c r="K2434" s="80">
        <v>1</v>
      </c>
      <c r="L2434" s="74"/>
      <c r="M2434" s="58" t="str">
        <f t="shared" si="319"/>
        <v>United Refining Energy</v>
      </c>
    </row>
    <row r="2435" spans="1:13" s="1" customFormat="1" ht="15" customHeight="1">
      <c r="A2435" s="137">
        <v>39427</v>
      </c>
      <c r="B2435" s="73" t="s">
        <v>530</v>
      </c>
      <c r="C2435" s="160" t="s">
        <v>531</v>
      </c>
      <c r="D2435" s="73" t="s">
        <v>901</v>
      </c>
      <c r="E2435" s="78">
        <v>14</v>
      </c>
      <c r="F2435" s="77">
        <v>16.5</v>
      </c>
      <c r="G2435" s="77">
        <v>16.8</v>
      </c>
      <c r="H2435" s="91">
        <f t="shared" si="321"/>
        <v>0.20000000000000004</v>
      </c>
      <c r="I2435" s="77">
        <f t="shared" si="320"/>
        <v>2.5</v>
      </c>
      <c r="J2435" s="77">
        <f t="shared" si="322"/>
        <v>2.8000000000000007</v>
      </c>
      <c r="K2435" s="80">
        <v>2</v>
      </c>
      <c r="L2435" s="74"/>
      <c r="M2435" s="58" t="str">
        <f t="shared" ref="M2435:M2498" si="323">TRIM(B2435)</f>
        <v>Xinyuan Real Estate</v>
      </c>
    </row>
    <row r="2436" spans="1:13" s="1" customFormat="1" ht="15" customHeight="1">
      <c r="A2436" s="137">
        <v>39427</v>
      </c>
      <c r="B2436" s="73" t="s">
        <v>532</v>
      </c>
      <c r="C2436" s="160" t="s">
        <v>533</v>
      </c>
      <c r="D2436" s="73" t="s">
        <v>3350</v>
      </c>
      <c r="E2436" s="78">
        <v>8.5</v>
      </c>
      <c r="F2436" s="77">
        <v>9.5</v>
      </c>
      <c r="G2436" s="77">
        <v>9.9600000000000009</v>
      </c>
      <c r="H2436" s="91">
        <f t="shared" si="321"/>
        <v>0.17176470588235304</v>
      </c>
      <c r="I2436" s="77">
        <f t="shared" si="320"/>
        <v>1</v>
      </c>
      <c r="J2436" s="77">
        <f t="shared" si="322"/>
        <v>1.4600000000000009</v>
      </c>
      <c r="K2436" s="80">
        <v>2</v>
      </c>
      <c r="L2436" s="74"/>
      <c r="M2436" s="58" t="str">
        <f t="shared" si="323"/>
        <v>VanceInfo Technologies</v>
      </c>
    </row>
    <row r="2437" spans="1:13" s="1" customFormat="1" ht="15" customHeight="1">
      <c r="A2437" s="137">
        <v>39428</v>
      </c>
      <c r="B2437" s="73" t="s">
        <v>541</v>
      </c>
      <c r="C2437" s="160" t="s">
        <v>542</v>
      </c>
      <c r="D2437" s="73" t="s">
        <v>543</v>
      </c>
      <c r="E2437" s="78">
        <v>19.5</v>
      </c>
      <c r="F2437" s="77">
        <v>19.75</v>
      </c>
      <c r="G2437" s="77">
        <v>20.010000000000002</v>
      </c>
      <c r="H2437" s="91">
        <f t="shared" si="321"/>
        <v>2.6153846153846232E-2</v>
      </c>
      <c r="I2437" s="77">
        <f t="shared" si="320"/>
        <v>0.25</v>
      </c>
      <c r="J2437" s="77">
        <f t="shared" si="322"/>
        <v>0.51000000000000156</v>
      </c>
      <c r="K2437" s="80">
        <v>1</v>
      </c>
      <c r="L2437" s="74"/>
      <c r="M2437" s="58" t="str">
        <f t="shared" si="323"/>
        <v>Teekay Tankers</v>
      </c>
    </row>
    <row r="2438" spans="1:13" s="1" customFormat="1" ht="15" customHeight="1">
      <c r="A2438" s="137">
        <v>39428</v>
      </c>
      <c r="B2438" s="73" t="s">
        <v>537</v>
      </c>
      <c r="C2438" s="160" t="s">
        <v>538</v>
      </c>
      <c r="D2438" s="73" t="s">
        <v>764</v>
      </c>
      <c r="E2438" s="78">
        <v>18</v>
      </c>
      <c r="F2438" s="77">
        <v>19.75</v>
      </c>
      <c r="G2438" s="77">
        <v>24.55</v>
      </c>
      <c r="H2438" s="91">
        <f t="shared" si="321"/>
        <v>0.36388888888888893</v>
      </c>
      <c r="I2438" s="77">
        <f t="shared" si="320"/>
        <v>1.75</v>
      </c>
      <c r="J2438" s="77">
        <f t="shared" si="322"/>
        <v>6.5500000000000007</v>
      </c>
      <c r="K2438" s="80">
        <v>3</v>
      </c>
      <c r="L2438" s="74"/>
      <c r="M2438" s="58" t="str">
        <f t="shared" si="323"/>
        <v>K12</v>
      </c>
    </row>
    <row r="2439" spans="1:13" s="1" customFormat="1" ht="15" customHeight="1">
      <c r="A2439" s="137">
        <v>39428</v>
      </c>
      <c r="B2439" s="73" t="s">
        <v>539</v>
      </c>
      <c r="C2439" s="160" t="s">
        <v>540</v>
      </c>
      <c r="D2439" s="73" t="s">
        <v>2473</v>
      </c>
      <c r="E2439" s="78">
        <v>16</v>
      </c>
      <c r="F2439" s="77">
        <v>19.75</v>
      </c>
      <c r="G2439" s="77">
        <v>20.5</v>
      </c>
      <c r="H2439" s="91">
        <f t="shared" si="321"/>
        <v>0.28125</v>
      </c>
      <c r="I2439" s="77">
        <f t="shared" si="320"/>
        <v>3.75</v>
      </c>
      <c r="J2439" s="77">
        <f t="shared" si="322"/>
        <v>4.5</v>
      </c>
      <c r="K2439" s="80">
        <v>3</v>
      </c>
      <c r="L2439" s="74"/>
      <c r="M2439" s="58" t="str">
        <f t="shared" si="323"/>
        <v>MedAssets</v>
      </c>
    </row>
    <row r="2440" spans="1:13" s="1" customFormat="1" ht="15" customHeight="1">
      <c r="A2440" s="137">
        <v>39429</v>
      </c>
      <c r="B2440" s="73" t="s">
        <v>546</v>
      </c>
      <c r="C2440" s="160" t="s">
        <v>547</v>
      </c>
      <c r="D2440" s="73" t="s">
        <v>907</v>
      </c>
      <c r="E2440" s="78">
        <v>8</v>
      </c>
      <c r="F2440" s="77">
        <v>7.5</v>
      </c>
      <c r="G2440" s="77">
        <v>7.4</v>
      </c>
      <c r="H2440" s="91">
        <f t="shared" si="321"/>
        <v>-7.4999999999999956E-2</v>
      </c>
      <c r="I2440" s="77">
        <f t="shared" si="320"/>
        <v>-0.5</v>
      </c>
      <c r="J2440" s="77">
        <f t="shared" si="322"/>
        <v>-0.59999999999999964</v>
      </c>
      <c r="K2440" s="80">
        <v>1</v>
      </c>
      <c r="L2440" s="74"/>
      <c r="M2440" s="58" t="str">
        <f t="shared" si="323"/>
        <v>Gulfstream International Group</v>
      </c>
    </row>
    <row r="2441" spans="1:13" s="1" customFormat="1" ht="15" customHeight="1">
      <c r="A2441" s="137">
        <v>39429</v>
      </c>
      <c r="B2441" s="73" t="s">
        <v>908</v>
      </c>
      <c r="C2441" s="160" t="s">
        <v>909</v>
      </c>
      <c r="D2441" s="73" t="s">
        <v>4335</v>
      </c>
      <c r="E2441" s="78">
        <v>10</v>
      </c>
      <c r="F2441" s="77">
        <v>10</v>
      </c>
      <c r="G2441" s="77">
        <v>10.25</v>
      </c>
      <c r="H2441" s="91">
        <f t="shared" si="321"/>
        <v>2.5000000000000001E-2</v>
      </c>
      <c r="I2441" s="77">
        <f t="shared" si="320"/>
        <v>0</v>
      </c>
      <c r="J2441" s="77">
        <f t="shared" si="322"/>
        <v>0.25</v>
      </c>
      <c r="K2441" s="80">
        <v>1</v>
      </c>
      <c r="L2441" s="74"/>
      <c r="M2441" s="58" t="str">
        <f t="shared" si="323"/>
        <v>MEMSIC</v>
      </c>
    </row>
    <row r="2442" spans="1:13" s="1" customFormat="1" ht="15" customHeight="1">
      <c r="A2442" s="137">
        <v>39429</v>
      </c>
      <c r="B2442" s="73" t="s">
        <v>544</v>
      </c>
      <c r="C2442" s="160" t="s">
        <v>545</v>
      </c>
      <c r="D2442" s="73" t="s">
        <v>3054</v>
      </c>
      <c r="E2442" s="78">
        <v>6</v>
      </c>
      <c r="F2442" s="77">
        <v>7.5</v>
      </c>
      <c r="G2442" s="77">
        <v>6.75</v>
      </c>
      <c r="H2442" s="91">
        <f t="shared" si="321"/>
        <v>0.125</v>
      </c>
      <c r="I2442" s="77">
        <f t="shared" si="320"/>
        <v>1.5</v>
      </c>
      <c r="J2442" s="77">
        <f t="shared" si="322"/>
        <v>0.75</v>
      </c>
      <c r="K2442" s="80">
        <v>1</v>
      </c>
      <c r="L2442" s="74"/>
      <c r="M2442" s="58" t="str">
        <f t="shared" si="323"/>
        <v>Intellon</v>
      </c>
    </row>
    <row r="2443" spans="1:13" s="1" customFormat="1" ht="15" customHeight="1">
      <c r="A2443" s="137">
        <v>39434</v>
      </c>
      <c r="B2443" s="73" t="s">
        <v>2155</v>
      </c>
      <c r="C2443" s="160" t="s">
        <v>2156</v>
      </c>
      <c r="D2443" s="73" t="s">
        <v>901</v>
      </c>
      <c r="E2443" s="78">
        <v>9.6</v>
      </c>
      <c r="F2443" s="77">
        <v>9.61</v>
      </c>
      <c r="G2443" s="77">
        <v>9.73</v>
      </c>
      <c r="H2443" s="91">
        <f t="shared" si="321"/>
        <v>1.3541666666666749E-2</v>
      </c>
      <c r="I2443" s="77">
        <f t="shared" si="320"/>
        <v>9.9999999999997868E-3</v>
      </c>
      <c r="J2443" s="77">
        <f t="shared" si="322"/>
        <v>0.13000000000000078</v>
      </c>
      <c r="K2443" s="80">
        <v>2</v>
      </c>
      <c r="L2443" s="74" t="s">
        <v>3006</v>
      </c>
      <c r="M2443" s="58" t="str">
        <f t="shared" si="323"/>
        <v>Gushan Environmental Energy</v>
      </c>
    </row>
    <row r="2444" spans="1:13" s="1" customFormat="1" ht="15" customHeight="1">
      <c r="A2444" s="137">
        <v>39434</v>
      </c>
      <c r="B2444" s="73" t="s">
        <v>910</v>
      </c>
      <c r="C2444" s="160" t="s">
        <v>911</v>
      </c>
      <c r="D2444" s="73" t="s">
        <v>2890</v>
      </c>
      <c r="E2444" s="78">
        <v>13</v>
      </c>
      <c r="F2444" s="77">
        <v>17.25</v>
      </c>
      <c r="G2444" s="77">
        <v>21.41</v>
      </c>
      <c r="H2444" s="91">
        <f t="shared" si="321"/>
        <v>0.64692307692307693</v>
      </c>
      <c r="I2444" s="77">
        <f>F2444-E2444</f>
        <v>4.25</v>
      </c>
      <c r="J2444" s="77">
        <f t="shared" si="322"/>
        <v>8.41</v>
      </c>
      <c r="K2444" s="80">
        <v>2</v>
      </c>
      <c r="L2444" s="74"/>
      <c r="M2444" s="58" t="str">
        <f t="shared" si="323"/>
        <v>Orion Energy Systems</v>
      </c>
    </row>
    <row r="2445" spans="1:13" s="1" customFormat="1" ht="15" customHeight="1">
      <c r="A2445" s="137">
        <v>39435</v>
      </c>
      <c r="B2445" s="73" t="s">
        <v>2157</v>
      </c>
      <c r="C2445" s="160" t="s">
        <v>2158</v>
      </c>
      <c r="D2445" s="73" t="s">
        <v>1215</v>
      </c>
      <c r="E2445" s="78">
        <v>26</v>
      </c>
      <c r="F2445" s="77">
        <v>26</v>
      </c>
      <c r="G2445" s="77">
        <v>35.5</v>
      </c>
      <c r="H2445" s="91">
        <f t="shared" si="321"/>
        <v>0.36538461538461536</v>
      </c>
      <c r="I2445" s="77">
        <f>F2445-E2445</f>
        <v>0</v>
      </c>
      <c r="J2445" s="77">
        <f t="shared" si="322"/>
        <v>9.5</v>
      </c>
      <c r="K2445" s="80">
        <v>3</v>
      </c>
      <c r="L2445" s="74"/>
      <c r="M2445" s="58" t="str">
        <f t="shared" si="323"/>
        <v>NetSuite</v>
      </c>
    </row>
    <row r="2446" spans="1:13" s="1" customFormat="1" ht="15" customHeight="1">
      <c r="A2446" s="137">
        <v>38729</v>
      </c>
      <c r="B2446" s="73" t="s">
        <v>5015</v>
      </c>
      <c r="C2446" s="160" t="s">
        <v>2000</v>
      </c>
      <c r="D2446" s="73" t="s">
        <v>2001</v>
      </c>
      <c r="E2446" s="78">
        <v>21</v>
      </c>
      <c r="F2446" s="77">
        <v>25.1</v>
      </c>
      <c r="G2446" s="77">
        <v>22</v>
      </c>
      <c r="H2446" s="91">
        <f t="shared" ref="H2446:H2509" si="324">(G2446-E2446)/E2446</f>
        <v>4.7619047619047616E-2</v>
      </c>
      <c r="I2446" s="77">
        <f t="shared" ref="I2446:I2509" si="325">(F2446-E2446)</f>
        <v>4.1000000000000014</v>
      </c>
      <c r="J2446" s="77">
        <f>(G2446-E2446)</f>
        <v>1</v>
      </c>
      <c r="K2446" s="80">
        <v>2</v>
      </c>
      <c r="L2446" s="74"/>
      <c r="M2446" s="58" t="str">
        <f t="shared" si="323"/>
        <v>Linn Energy LLC</v>
      </c>
    </row>
    <row r="2447" spans="1:13" s="1" customFormat="1" ht="15" customHeight="1">
      <c r="A2447" s="137">
        <v>38735</v>
      </c>
      <c r="B2447" s="73" t="s">
        <v>2002</v>
      </c>
      <c r="C2447" s="160" t="s">
        <v>2003</v>
      </c>
      <c r="D2447" s="73" t="s">
        <v>1312</v>
      </c>
      <c r="E2447" s="78">
        <v>17</v>
      </c>
      <c r="F2447" s="77">
        <v>19</v>
      </c>
      <c r="G2447" s="77">
        <v>18.59</v>
      </c>
      <c r="H2447" s="91">
        <f t="shared" si="324"/>
        <v>9.3529411764705875E-2</v>
      </c>
      <c r="I2447" s="77">
        <f t="shared" si="325"/>
        <v>2</v>
      </c>
      <c r="J2447" s="77">
        <f>(G2447-E2447)</f>
        <v>1.5899999999999999</v>
      </c>
      <c r="K2447" s="80">
        <v>3</v>
      </c>
      <c r="L2447" s="74"/>
      <c r="M2447" s="58" t="str">
        <f t="shared" si="323"/>
        <v>Western Refining</v>
      </c>
    </row>
    <row r="2448" spans="1:13" s="1" customFormat="1" ht="15" customHeight="1">
      <c r="A2448" s="137">
        <v>38736</v>
      </c>
      <c r="B2448" s="73" t="s">
        <v>4112</v>
      </c>
      <c r="C2448" s="160" t="s">
        <v>4113</v>
      </c>
      <c r="D2448" s="73" t="s">
        <v>71</v>
      </c>
      <c r="E2448" s="78">
        <v>21</v>
      </c>
      <c r="F2448" s="77">
        <v>23.07</v>
      </c>
      <c r="G2448" s="77">
        <v>22.954999999999998</v>
      </c>
      <c r="H2448" s="91">
        <f t="shared" si="324"/>
        <v>9.3095238095238009E-2</v>
      </c>
      <c r="I2448" s="77">
        <f t="shared" si="325"/>
        <v>2.0700000000000003</v>
      </c>
      <c r="J2448" s="77">
        <f>(G2448-E2448)</f>
        <v>1.9549999999999983</v>
      </c>
      <c r="K2448" s="80">
        <v>3</v>
      </c>
      <c r="L2448" s="74"/>
      <c r="M2448" s="58" t="str">
        <f t="shared" si="323"/>
        <v>American Railcar Industries</v>
      </c>
    </row>
    <row r="2449" spans="1:13" s="1" customFormat="1" ht="15" customHeight="1">
      <c r="A2449" s="137">
        <v>38741</v>
      </c>
      <c r="B2449" s="73" t="s">
        <v>72</v>
      </c>
      <c r="C2449" s="160" t="s">
        <v>73</v>
      </c>
      <c r="D2449" s="73" t="s">
        <v>74</v>
      </c>
      <c r="E2449" s="78">
        <v>8</v>
      </c>
      <c r="F2449" s="77">
        <v>8</v>
      </c>
      <c r="G2449" s="77">
        <v>7.95</v>
      </c>
      <c r="H2449" s="91">
        <f t="shared" si="324"/>
        <v>-6.2499999999999778E-3</v>
      </c>
      <c r="I2449" s="77">
        <f t="shared" si="325"/>
        <v>0</v>
      </c>
      <c r="J2449" s="77">
        <f t="shared" ref="J2449:J2482" si="326">(G2449-E2449)</f>
        <v>-4.9999999999999822E-2</v>
      </c>
      <c r="K2449" s="80">
        <v>1</v>
      </c>
      <c r="L2449" s="74"/>
      <c r="M2449" s="58" t="str">
        <f t="shared" si="323"/>
        <v>Argyle Security Acquisition</v>
      </c>
    </row>
    <row r="2450" spans="1:13" s="1" customFormat="1" ht="15" customHeight="1">
      <c r="A2450" s="137">
        <v>38742</v>
      </c>
      <c r="B2450" s="73" t="s">
        <v>4577</v>
      </c>
      <c r="C2450" s="160" t="s">
        <v>4578</v>
      </c>
      <c r="D2450" s="73" t="s">
        <v>309</v>
      </c>
      <c r="E2450" s="78">
        <v>21.5</v>
      </c>
      <c r="F2450" s="77">
        <v>22.02</v>
      </c>
      <c r="G2450" s="77">
        <v>21.75</v>
      </c>
      <c r="H2450" s="91">
        <f t="shared" si="324"/>
        <v>1.1627906976744186E-2</v>
      </c>
      <c r="I2450" s="77">
        <f t="shared" si="325"/>
        <v>0.51999999999999957</v>
      </c>
      <c r="J2450" s="77">
        <f t="shared" si="326"/>
        <v>0.25</v>
      </c>
      <c r="K2450" s="80">
        <v>3</v>
      </c>
      <c r="L2450" s="74" t="s">
        <v>3006</v>
      </c>
      <c r="M2450" s="58" t="str">
        <f t="shared" si="323"/>
        <v>Calumet Specialty Products Partners L.P.</v>
      </c>
    </row>
    <row r="2451" spans="1:13" s="1" customFormat="1" ht="15" customHeight="1">
      <c r="A2451" s="137">
        <v>38742</v>
      </c>
      <c r="B2451" s="73" t="s">
        <v>78</v>
      </c>
      <c r="C2451" s="160" t="s">
        <v>79</v>
      </c>
      <c r="D2451" s="73" t="s">
        <v>4572</v>
      </c>
      <c r="E2451" s="78">
        <v>6</v>
      </c>
      <c r="F2451" s="77">
        <v>6</v>
      </c>
      <c r="G2451" s="77">
        <v>6</v>
      </c>
      <c r="H2451" s="91">
        <f t="shared" si="324"/>
        <v>0</v>
      </c>
      <c r="I2451" s="77">
        <f t="shared" si="325"/>
        <v>0</v>
      </c>
      <c r="J2451" s="77">
        <f t="shared" si="326"/>
        <v>0</v>
      </c>
      <c r="K2451" s="80">
        <v>1</v>
      </c>
      <c r="L2451" s="74"/>
      <c r="M2451" s="58" t="str">
        <f t="shared" si="323"/>
        <v>Highbury Financial</v>
      </c>
    </row>
    <row r="2452" spans="1:13" s="1" customFormat="1" ht="15" customHeight="1">
      <c r="A2452" s="137">
        <v>38742</v>
      </c>
      <c r="B2452" s="73" t="s">
        <v>4573</v>
      </c>
      <c r="C2452" s="160" t="s">
        <v>4574</v>
      </c>
      <c r="D2452" s="73" t="s">
        <v>4307</v>
      </c>
      <c r="E2452" s="78">
        <v>15</v>
      </c>
      <c r="F2452" s="77">
        <v>15.26</v>
      </c>
      <c r="G2452" s="77">
        <v>16.82</v>
      </c>
      <c r="H2452" s="91">
        <f t="shared" si="324"/>
        <v>0.12133333333333335</v>
      </c>
      <c r="I2452" s="77">
        <f t="shared" si="325"/>
        <v>0.25999999999999979</v>
      </c>
      <c r="J2452" s="77">
        <f t="shared" si="326"/>
        <v>1.8200000000000003</v>
      </c>
      <c r="K2452" s="80">
        <v>2</v>
      </c>
      <c r="L2452" s="74"/>
      <c r="M2452" s="58" t="str">
        <f t="shared" si="323"/>
        <v>Altus Pharmaceuticals</v>
      </c>
    </row>
    <row r="2453" spans="1:13" s="1" customFormat="1" ht="15" customHeight="1">
      <c r="A2453" s="137">
        <v>38742</v>
      </c>
      <c r="B2453" s="73" t="s">
        <v>4575</v>
      </c>
      <c r="C2453" s="160" t="s">
        <v>4576</v>
      </c>
      <c r="D2453" s="73" t="s">
        <v>2391</v>
      </c>
      <c r="E2453" s="78">
        <v>12</v>
      </c>
      <c r="F2453" s="77">
        <v>12.11</v>
      </c>
      <c r="G2453" s="77">
        <v>12.15</v>
      </c>
      <c r="H2453" s="91">
        <f t="shared" si="324"/>
        <v>1.250000000000003E-2</v>
      </c>
      <c r="I2453" s="77">
        <f t="shared" si="325"/>
        <v>0.10999999999999943</v>
      </c>
      <c r="J2453" s="77">
        <f t="shared" si="326"/>
        <v>0.15000000000000036</v>
      </c>
      <c r="K2453" s="80">
        <v>1</v>
      </c>
      <c r="L2453" s="74"/>
      <c r="M2453" s="58" t="str">
        <f t="shared" si="323"/>
        <v>Traffic.com</v>
      </c>
    </row>
    <row r="2454" spans="1:13" s="1" customFormat="1" ht="15" customHeight="1">
      <c r="A2454" s="137">
        <v>38742</v>
      </c>
      <c r="B2454" s="73" t="s">
        <v>75</v>
      </c>
      <c r="C2454" s="160" t="s">
        <v>76</v>
      </c>
      <c r="D2454" s="73" t="s">
        <v>77</v>
      </c>
      <c r="E2454" s="78">
        <v>22</v>
      </c>
      <c r="F2454" s="77">
        <v>45</v>
      </c>
      <c r="G2454" s="77">
        <v>44</v>
      </c>
      <c r="H2454" s="91">
        <f t="shared" si="324"/>
        <v>1</v>
      </c>
      <c r="I2454" s="77">
        <f t="shared" si="325"/>
        <v>23</v>
      </c>
      <c r="J2454" s="77">
        <f t="shared" si="326"/>
        <v>22</v>
      </c>
      <c r="K2454" s="80">
        <v>3</v>
      </c>
      <c r="L2454" s="74"/>
      <c r="M2454" s="58" t="str">
        <f t="shared" si="323"/>
        <v>Chipotle Mexican Grill</v>
      </c>
    </row>
    <row r="2455" spans="1:13" s="1" customFormat="1" ht="15" customHeight="1">
      <c r="A2455" s="137">
        <v>38747</v>
      </c>
      <c r="B2455" s="211" t="s">
        <v>4582</v>
      </c>
      <c r="C2455" s="160" t="s">
        <v>4583</v>
      </c>
      <c r="D2455" s="209" t="s">
        <v>1906</v>
      </c>
      <c r="E2455" s="78">
        <v>7.5</v>
      </c>
      <c r="F2455" s="77">
        <v>9.2100000000000009</v>
      </c>
      <c r="G2455" s="77">
        <v>8.51</v>
      </c>
      <c r="H2455" s="91">
        <f t="shared" si="324"/>
        <v>0.13466666666666663</v>
      </c>
      <c r="I2455" s="77">
        <f t="shared" si="325"/>
        <v>1.7100000000000009</v>
      </c>
      <c r="J2455" s="77">
        <f t="shared" si="326"/>
        <v>1.0099999999999998</v>
      </c>
      <c r="K2455" s="80">
        <v>1</v>
      </c>
      <c r="L2455" s="74" t="s">
        <v>3006</v>
      </c>
      <c r="M2455" s="58" t="str">
        <f t="shared" si="323"/>
        <v>IncrediMAIL Ltd.</v>
      </c>
    </row>
    <row r="2456" spans="1:13" s="1" customFormat="1" ht="15" customHeight="1">
      <c r="A2456" s="137">
        <v>38747</v>
      </c>
      <c r="B2456" s="73" t="s">
        <v>4584</v>
      </c>
      <c r="C2456" s="160" t="s">
        <v>4585</v>
      </c>
      <c r="D2456" s="73" t="s">
        <v>4586</v>
      </c>
      <c r="E2456" s="78">
        <v>20</v>
      </c>
      <c r="F2456" s="77">
        <v>20.010000000000002</v>
      </c>
      <c r="G2456" s="77">
        <v>19.809999999999999</v>
      </c>
      <c r="H2456" s="91">
        <f t="shared" si="324"/>
        <v>-9.5000000000000639E-3</v>
      </c>
      <c r="I2456" s="77">
        <f t="shared" si="325"/>
        <v>1.0000000000001563E-2</v>
      </c>
      <c r="J2456" s="77">
        <f t="shared" si="326"/>
        <v>-0.19000000000000128</v>
      </c>
      <c r="K2456" s="80">
        <v>2</v>
      </c>
      <c r="L2456" s="74" t="s">
        <v>3006</v>
      </c>
      <c r="M2456" s="58" t="str">
        <f t="shared" si="323"/>
        <v>Regency Energy Partners L.P.</v>
      </c>
    </row>
    <row r="2457" spans="1:13" s="1" customFormat="1" ht="15" customHeight="1">
      <c r="A2457" s="137">
        <v>38747</v>
      </c>
      <c r="B2457" s="73" t="s">
        <v>4579</v>
      </c>
      <c r="C2457" s="160" t="s">
        <v>4580</v>
      </c>
      <c r="D2457" s="73" t="s">
        <v>4581</v>
      </c>
      <c r="E2457" s="78">
        <v>18</v>
      </c>
      <c r="F2457" s="77">
        <v>20.309999999999999</v>
      </c>
      <c r="G2457" s="77">
        <v>23.1</v>
      </c>
      <c r="H2457" s="91">
        <f t="shared" si="324"/>
        <v>0.28333333333333344</v>
      </c>
      <c r="I2457" s="77">
        <f t="shared" si="325"/>
        <v>2.3099999999999987</v>
      </c>
      <c r="J2457" s="77">
        <f t="shared" si="326"/>
        <v>5.1000000000000014</v>
      </c>
      <c r="K2457" s="80">
        <v>2</v>
      </c>
      <c r="L2457" s="74"/>
      <c r="M2457" s="58" t="str">
        <f t="shared" si="323"/>
        <v>H&amp;E Equipment Services</v>
      </c>
    </row>
    <row r="2458" spans="1:13" s="1" customFormat="1" ht="15" customHeight="1">
      <c r="A2458" s="137">
        <v>38748</v>
      </c>
      <c r="B2458" s="73" t="s">
        <v>4589</v>
      </c>
      <c r="C2458" s="160" t="s">
        <v>4590</v>
      </c>
      <c r="D2458" s="73" t="s">
        <v>4591</v>
      </c>
      <c r="E2458" s="78">
        <v>9</v>
      </c>
      <c r="F2458" s="77">
        <v>9.15</v>
      </c>
      <c r="G2458" s="77">
        <v>9.0500000000000007</v>
      </c>
      <c r="H2458" s="91">
        <f t="shared" si="324"/>
        <v>5.5555555555556347E-3</v>
      </c>
      <c r="I2458" s="77">
        <f t="shared" si="325"/>
        <v>0.15000000000000036</v>
      </c>
      <c r="J2458" s="77">
        <f t="shared" si="326"/>
        <v>5.0000000000000711E-2</v>
      </c>
      <c r="K2458" s="80">
        <v>1</v>
      </c>
      <c r="L2458" s="74"/>
      <c r="M2458" s="58" t="str">
        <f t="shared" si="323"/>
        <v>FortuNet</v>
      </c>
    </row>
    <row r="2459" spans="1:13" s="1" customFormat="1" ht="15" customHeight="1">
      <c r="A2459" s="137">
        <v>38748</v>
      </c>
      <c r="B2459" s="211" t="s">
        <v>4592</v>
      </c>
      <c r="C2459" s="160" t="s">
        <v>4593</v>
      </c>
      <c r="D2459" s="209" t="s">
        <v>4581</v>
      </c>
      <c r="E2459" s="78">
        <v>14</v>
      </c>
      <c r="F2459" s="77">
        <v>14.6</v>
      </c>
      <c r="G2459" s="77">
        <v>15.75</v>
      </c>
      <c r="H2459" s="91">
        <f t="shared" si="324"/>
        <v>0.125</v>
      </c>
      <c r="I2459" s="77">
        <f t="shared" si="325"/>
        <v>0.59999999999999964</v>
      </c>
      <c r="J2459" s="77">
        <f t="shared" si="326"/>
        <v>1.75</v>
      </c>
      <c r="K2459" s="80">
        <v>2</v>
      </c>
      <c r="L2459" s="74"/>
      <c r="M2459" s="58" t="str">
        <f t="shared" si="323"/>
        <v>Koppers Holdings</v>
      </c>
    </row>
    <row r="2460" spans="1:13" s="1" customFormat="1" ht="15" customHeight="1">
      <c r="A2460" s="137">
        <v>38748</v>
      </c>
      <c r="B2460" s="73" t="s">
        <v>4594</v>
      </c>
      <c r="C2460" s="160" t="s">
        <v>4595</v>
      </c>
      <c r="D2460" s="73" t="s">
        <v>617</v>
      </c>
      <c r="E2460" s="78">
        <v>6</v>
      </c>
      <c r="F2460" s="77">
        <v>6.05</v>
      </c>
      <c r="G2460" s="77">
        <v>6</v>
      </c>
      <c r="H2460" s="91">
        <f t="shared" si="324"/>
        <v>0</v>
      </c>
      <c r="I2460" s="77">
        <f t="shared" si="325"/>
        <v>4.9999999999999822E-2</v>
      </c>
      <c r="J2460" s="77">
        <f t="shared" si="326"/>
        <v>0</v>
      </c>
      <c r="K2460" s="80">
        <v>1</v>
      </c>
      <c r="L2460" s="74"/>
      <c r="M2460" s="58" t="str">
        <f t="shared" si="323"/>
        <v>SGX Pharmaceuticals</v>
      </c>
    </row>
    <row r="2461" spans="1:13" s="1" customFormat="1" ht="15" customHeight="1">
      <c r="A2461" s="137">
        <v>38748</v>
      </c>
      <c r="B2461" s="73" t="s">
        <v>4587</v>
      </c>
      <c r="C2461" s="160" t="s">
        <v>4588</v>
      </c>
      <c r="D2461" s="73" t="s">
        <v>1819</v>
      </c>
      <c r="E2461" s="78">
        <v>20</v>
      </c>
      <c r="F2461" s="77">
        <v>23.05</v>
      </c>
      <c r="G2461" s="77">
        <v>23.37</v>
      </c>
      <c r="H2461" s="91">
        <f t="shared" si="324"/>
        <v>0.16850000000000004</v>
      </c>
      <c r="I2461" s="77">
        <f t="shared" si="325"/>
        <v>3.0500000000000007</v>
      </c>
      <c r="J2461" s="77">
        <f t="shared" si="326"/>
        <v>3.370000000000001</v>
      </c>
      <c r="K2461" s="80">
        <v>2</v>
      </c>
      <c r="L2461" s="74"/>
      <c r="M2461" s="58" t="str">
        <f t="shared" si="323"/>
        <v>Ternium S.A.</v>
      </c>
    </row>
    <row r="2462" spans="1:13" s="1" customFormat="1" ht="15" customHeight="1">
      <c r="A2462" s="137">
        <v>38749</v>
      </c>
      <c r="B2462" s="73" t="s">
        <v>4604</v>
      </c>
      <c r="C2462" s="160" t="s">
        <v>4605</v>
      </c>
      <c r="D2462" s="73" t="s">
        <v>4606</v>
      </c>
      <c r="E2462" s="78">
        <v>9.75</v>
      </c>
      <c r="F2462" s="77">
        <v>9.75</v>
      </c>
      <c r="G2462" s="77">
        <v>9.25</v>
      </c>
      <c r="H2462" s="91">
        <f t="shared" si="324"/>
        <v>-5.128205128205128E-2</v>
      </c>
      <c r="I2462" s="77">
        <f t="shared" si="325"/>
        <v>0</v>
      </c>
      <c r="J2462" s="77">
        <f t="shared" si="326"/>
        <v>-0.5</v>
      </c>
      <c r="K2462" s="80">
        <v>2</v>
      </c>
      <c r="L2462" s="74" t="s">
        <v>3006</v>
      </c>
      <c r="M2462" s="58" t="str">
        <f t="shared" si="323"/>
        <v>Digital Music Group</v>
      </c>
    </row>
    <row r="2463" spans="1:13" s="1" customFormat="1" ht="15" customHeight="1">
      <c r="A2463" s="137">
        <v>38749</v>
      </c>
      <c r="B2463" s="73" t="s">
        <v>4599</v>
      </c>
      <c r="C2463" s="160" t="s">
        <v>4600</v>
      </c>
      <c r="D2463" s="73" t="s">
        <v>2229</v>
      </c>
      <c r="E2463" s="78">
        <v>7</v>
      </c>
      <c r="F2463" s="77">
        <v>7.25</v>
      </c>
      <c r="G2463" s="77">
        <v>6.8</v>
      </c>
      <c r="H2463" s="91">
        <f t="shared" si="324"/>
        <v>-2.8571428571428598E-2</v>
      </c>
      <c r="I2463" s="77">
        <f t="shared" si="325"/>
        <v>0.25</v>
      </c>
      <c r="J2463" s="77">
        <f t="shared" si="326"/>
        <v>-0.20000000000000018</v>
      </c>
      <c r="K2463" s="80">
        <v>1</v>
      </c>
      <c r="L2463" s="74"/>
      <c r="M2463" s="58" t="str">
        <f t="shared" si="323"/>
        <v>Iomai</v>
      </c>
    </row>
    <row r="2464" spans="1:13" s="1" customFormat="1" ht="15" customHeight="1">
      <c r="A2464" s="137">
        <v>38749</v>
      </c>
      <c r="B2464" s="73" t="s">
        <v>4601</v>
      </c>
      <c r="C2464" s="160" t="s">
        <v>4602</v>
      </c>
      <c r="D2464" s="73" t="s">
        <v>4603</v>
      </c>
      <c r="E2464" s="78">
        <v>9</v>
      </c>
      <c r="F2464" s="77">
        <v>9.15</v>
      </c>
      <c r="G2464" s="77">
        <v>9.93</v>
      </c>
      <c r="H2464" s="91">
        <f t="shared" si="324"/>
        <v>0.1033333333333333</v>
      </c>
      <c r="I2464" s="77">
        <f t="shared" si="325"/>
        <v>0.15000000000000036</v>
      </c>
      <c r="J2464" s="77">
        <f t="shared" si="326"/>
        <v>0.92999999999999972</v>
      </c>
      <c r="K2464" s="80">
        <v>1</v>
      </c>
      <c r="L2464" s="74"/>
      <c r="M2464" s="58" t="str">
        <f t="shared" si="323"/>
        <v>Valera Pharmaceuticals</v>
      </c>
    </row>
    <row r="2465" spans="1:13" s="1" customFormat="1" ht="15" customHeight="1">
      <c r="A2465" s="137">
        <v>38749</v>
      </c>
      <c r="B2465" s="73" t="s">
        <v>4596</v>
      </c>
      <c r="C2465" s="160" t="s">
        <v>4597</v>
      </c>
      <c r="D2465" s="73" t="s">
        <v>4598</v>
      </c>
      <c r="E2465" s="78">
        <v>15</v>
      </c>
      <c r="F2465" s="77">
        <v>19</v>
      </c>
      <c r="G2465" s="77">
        <v>19.899999999999999</v>
      </c>
      <c r="H2465" s="91">
        <f t="shared" si="324"/>
        <v>0.32666666666666655</v>
      </c>
      <c r="I2465" s="77">
        <f t="shared" si="325"/>
        <v>4</v>
      </c>
      <c r="J2465" s="77">
        <f t="shared" si="326"/>
        <v>4.8999999999999986</v>
      </c>
      <c r="K2465" s="80">
        <v>2</v>
      </c>
      <c r="L2465" s="74"/>
      <c r="M2465" s="58" t="str">
        <f t="shared" si="323"/>
        <v>Thomas Weisel Partners Group</v>
      </c>
    </row>
    <row r="2466" spans="1:13" s="1" customFormat="1" ht="15" customHeight="1">
      <c r="A2466" s="137">
        <v>38750</v>
      </c>
      <c r="B2466" s="73" t="s">
        <v>425</v>
      </c>
      <c r="C2466" s="160" t="s">
        <v>426</v>
      </c>
      <c r="D2466" s="73" t="s">
        <v>427</v>
      </c>
      <c r="E2466" s="78">
        <v>10</v>
      </c>
      <c r="F2466" s="77">
        <v>10.19</v>
      </c>
      <c r="G2466" s="77">
        <v>10.35</v>
      </c>
      <c r="H2466" s="91">
        <f t="shared" si="324"/>
        <v>3.4999999999999962E-2</v>
      </c>
      <c r="I2466" s="77">
        <f t="shared" si="325"/>
        <v>0.1899999999999995</v>
      </c>
      <c r="J2466" s="77">
        <f t="shared" si="326"/>
        <v>0.34999999999999964</v>
      </c>
      <c r="K2466" s="80">
        <v>1</v>
      </c>
      <c r="L2466" s="74"/>
      <c r="M2466" s="58" t="str">
        <f t="shared" si="323"/>
        <v>Cardica</v>
      </c>
    </row>
    <row r="2467" spans="1:13" s="1" customFormat="1" ht="15" customHeight="1">
      <c r="A2467" s="137">
        <v>38750</v>
      </c>
      <c r="B2467" s="73" t="s">
        <v>428</v>
      </c>
      <c r="C2467" s="160" t="s">
        <v>429</v>
      </c>
      <c r="D2467" s="73" t="s">
        <v>430</v>
      </c>
      <c r="E2467" s="78">
        <v>21</v>
      </c>
      <c r="F2467" s="77">
        <v>23</v>
      </c>
      <c r="G2467" s="77">
        <v>22.65</v>
      </c>
      <c r="H2467" s="91">
        <f t="shared" si="324"/>
        <v>7.85714285714285E-2</v>
      </c>
      <c r="I2467" s="77">
        <f t="shared" si="325"/>
        <v>2</v>
      </c>
      <c r="J2467" s="77">
        <f t="shared" si="326"/>
        <v>1.6499999999999986</v>
      </c>
      <c r="K2467" s="80">
        <v>3</v>
      </c>
      <c r="L2467" s="74"/>
      <c r="M2467" s="58" t="str">
        <f t="shared" si="323"/>
        <v>Energy Transfer Equity L.P.</v>
      </c>
    </row>
    <row r="2468" spans="1:13" s="1" customFormat="1" ht="15" customHeight="1">
      <c r="A2468" s="137">
        <v>38750</v>
      </c>
      <c r="B2468" s="73" t="s">
        <v>431</v>
      </c>
      <c r="C2468" s="160" t="s">
        <v>432</v>
      </c>
      <c r="D2468" s="73" t="s">
        <v>433</v>
      </c>
      <c r="E2468" s="78">
        <v>19.5</v>
      </c>
      <c r="F2468" s="77">
        <v>22.25</v>
      </c>
      <c r="G2468" s="77">
        <v>21.98</v>
      </c>
      <c r="H2468" s="91">
        <f t="shared" si="324"/>
        <v>0.12717948717948721</v>
      </c>
      <c r="I2468" s="77">
        <f t="shared" si="325"/>
        <v>2.75</v>
      </c>
      <c r="J2468" s="77">
        <f t="shared" si="326"/>
        <v>2.4800000000000004</v>
      </c>
      <c r="K2468" s="80">
        <v>3</v>
      </c>
      <c r="L2468" s="74"/>
      <c r="M2468" s="58" t="str">
        <f t="shared" si="323"/>
        <v>HealthSpring</v>
      </c>
    </row>
    <row r="2469" spans="1:13" s="1" customFormat="1" ht="15" customHeight="1">
      <c r="A2469" s="137">
        <v>38750</v>
      </c>
      <c r="B2469" s="73" t="s">
        <v>434</v>
      </c>
      <c r="C2469" s="160" t="s">
        <v>435</v>
      </c>
      <c r="D2469" s="73" t="s">
        <v>436</v>
      </c>
      <c r="E2469" s="78">
        <v>9</v>
      </c>
      <c r="F2469" s="77">
        <v>9</v>
      </c>
      <c r="G2469" s="77">
        <v>8.5399999999999991</v>
      </c>
      <c r="H2469" s="91">
        <f t="shared" si="324"/>
        <v>-5.1111111111111204E-2</v>
      </c>
      <c r="I2469" s="77">
        <f t="shared" si="325"/>
        <v>0</v>
      </c>
      <c r="J2469" s="77">
        <f t="shared" si="326"/>
        <v>-0.46000000000000085</v>
      </c>
      <c r="K2469" s="80">
        <v>1</v>
      </c>
      <c r="L2469" s="74"/>
      <c r="M2469" s="58" t="str">
        <f t="shared" si="323"/>
        <v>SMART Modular Technologies</v>
      </c>
    </row>
    <row r="2470" spans="1:13" s="1" customFormat="1" ht="15" customHeight="1">
      <c r="A2470" s="137">
        <v>38754</v>
      </c>
      <c r="B2470" s="73" t="s">
        <v>437</v>
      </c>
      <c r="C2470" s="160" t="s">
        <v>438</v>
      </c>
      <c r="D2470" s="73" t="s">
        <v>5004</v>
      </c>
      <c r="E2470" s="78">
        <v>15</v>
      </c>
      <c r="F2470" s="77">
        <v>14.5</v>
      </c>
      <c r="G2470" s="77">
        <v>14</v>
      </c>
      <c r="H2470" s="91">
        <f t="shared" si="324"/>
        <v>-6.6666666666666666E-2</v>
      </c>
      <c r="I2470" s="77">
        <f t="shared" si="325"/>
        <v>-0.5</v>
      </c>
      <c r="J2470" s="77">
        <f t="shared" si="326"/>
        <v>-1</v>
      </c>
      <c r="K2470" s="80">
        <v>1</v>
      </c>
      <c r="L2470" s="74"/>
      <c r="M2470" s="58" t="str">
        <f t="shared" si="323"/>
        <v>Resource Capital</v>
      </c>
    </row>
    <row r="2471" spans="1:13" s="1" customFormat="1" ht="15" customHeight="1">
      <c r="A2471" s="137">
        <v>38755</v>
      </c>
      <c r="B2471" s="73" t="s">
        <v>5005</v>
      </c>
      <c r="C2471" s="160" t="s">
        <v>5006</v>
      </c>
      <c r="D2471" s="73" t="s">
        <v>5007</v>
      </c>
      <c r="E2471" s="78">
        <v>21</v>
      </c>
      <c r="F2471" s="77">
        <v>30</v>
      </c>
      <c r="G2471" s="77">
        <v>28.55</v>
      </c>
      <c r="H2471" s="91">
        <f t="shared" si="324"/>
        <v>0.35952380952380958</v>
      </c>
      <c r="I2471" s="77">
        <f t="shared" si="325"/>
        <v>9</v>
      </c>
      <c r="J2471" s="77">
        <f t="shared" si="326"/>
        <v>7.5500000000000007</v>
      </c>
      <c r="K2471" s="80">
        <v>3</v>
      </c>
      <c r="L2471" s="74"/>
      <c r="M2471" s="58" t="str">
        <f t="shared" si="323"/>
        <v>Crocs</v>
      </c>
    </row>
    <row r="2472" spans="1:13" s="1" customFormat="1" ht="15" customHeight="1">
      <c r="A2472" s="137">
        <v>38756</v>
      </c>
      <c r="B2472" s="73" t="s">
        <v>401</v>
      </c>
      <c r="C2472" s="160" t="s">
        <v>402</v>
      </c>
      <c r="D2472" s="73" t="s">
        <v>403</v>
      </c>
      <c r="E2472" s="78">
        <v>13</v>
      </c>
      <c r="F2472" s="77">
        <v>13.2</v>
      </c>
      <c r="G2472" s="77">
        <v>13.05</v>
      </c>
      <c r="H2472" s="91">
        <f t="shared" si="324"/>
        <v>3.846153846153901E-3</v>
      </c>
      <c r="I2472" s="77">
        <f t="shared" si="325"/>
        <v>0.19999999999999929</v>
      </c>
      <c r="J2472" s="77">
        <f t="shared" si="326"/>
        <v>5.0000000000000711E-2</v>
      </c>
      <c r="K2472" s="80">
        <v>2</v>
      </c>
      <c r="L2472" s="74" t="s">
        <v>3006</v>
      </c>
      <c r="M2472" s="58" t="str">
        <f t="shared" si="323"/>
        <v>EXCO Resources</v>
      </c>
    </row>
    <row r="2473" spans="1:13" s="1" customFormat="1" ht="15" customHeight="1">
      <c r="A2473" s="137">
        <v>38756</v>
      </c>
      <c r="B2473" s="73" t="s">
        <v>398</v>
      </c>
      <c r="C2473" s="160" t="s">
        <v>399</v>
      </c>
      <c r="D2473" s="73" t="s">
        <v>400</v>
      </c>
      <c r="E2473" s="78">
        <v>17</v>
      </c>
      <c r="F2473" s="77">
        <v>20</v>
      </c>
      <c r="G2473" s="77">
        <v>17.899999999999999</v>
      </c>
      <c r="H2473" s="91">
        <f t="shared" si="324"/>
        <v>5.2941176470588151E-2</v>
      </c>
      <c r="I2473" s="77">
        <f t="shared" si="325"/>
        <v>3</v>
      </c>
      <c r="J2473" s="77">
        <f t="shared" si="326"/>
        <v>0.89999999999999858</v>
      </c>
      <c r="K2473" s="80">
        <v>3</v>
      </c>
      <c r="L2473" s="74"/>
      <c r="M2473" s="58" t="str">
        <f t="shared" si="323"/>
        <v>Morton's Restaurant Group</v>
      </c>
    </row>
    <row r="2474" spans="1:13" s="1" customFormat="1" ht="15" customHeight="1">
      <c r="A2474" s="137">
        <v>38756</v>
      </c>
      <c r="B2474" s="73" t="s">
        <v>404</v>
      </c>
      <c r="C2474" s="160" t="s">
        <v>405</v>
      </c>
      <c r="D2474" s="73" t="s">
        <v>4384</v>
      </c>
      <c r="E2474" s="78">
        <v>12</v>
      </c>
      <c r="F2474" s="77">
        <v>12.1</v>
      </c>
      <c r="G2474" s="77">
        <v>11.95</v>
      </c>
      <c r="H2474" s="91">
        <f t="shared" si="324"/>
        <v>-4.1666666666667256E-3</v>
      </c>
      <c r="I2474" s="77">
        <f t="shared" si="325"/>
        <v>9.9999999999999645E-2</v>
      </c>
      <c r="J2474" s="77">
        <f t="shared" si="326"/>
        <v>-5.0000000000000711E-2</v>
      </c>
      <c r="K2474" s="80">
        <v>1</v>
      </c>
      <c r="L2474" s="74"/>
      <c r="M2474" s="58" t="str">
        <f t="shared" si="323"/>
        <v>NTELOS Holdings</v>
      </c>
    </row>
    <row r="2475" spans="1:13" s="1" customFormat="1" ht="15" customHeight="1">
      <c r="A2475" s="137">
        <v>38756</v>
      </c>
      <c r="B2475" s="73" t="s">
        <v>5008</v>
      </c>
      <c r="C2475" s="160" t="s">
        <v>5009</v>
      </c>
      <c r="D2475" s="73" t="s">
        <v>2307</v>
      </c>
      <c r="E2475" s="78">
        <v>16</v>
      </c>
      <c r="F2475" s="77">
        <v>18.75</v>
      </c>
      <c r="G2475" s="77">
        <v>20.65</v>
      </c>
      <c r="H2475" s="91">
        <f t="shared" si="324"/>
        <v>0.29062499999999991</v>
      </c>
      <c r="I2475" s="77">
        <f t="shared" si="325"/>
        <v>2.75</v>
      </c>
      <c r="J2475" s="77">
        <f t="shared" si="326"/>
        <v>4.6499999999999986</v>
      </c>
      <c r="K2475" s="80">
        <v>2</v>
      </c>
      <c r="L2475" s="74"/>
      <c r="M2475" s="58" t="str">
        <f t="shared" si="323"/>
        <v>NightHawk Radiology Holdings</v>
      </c>
    </row>
    <row r="2476" spans="1:13" s="1" customFormat="1" ht="15" customHeight="1">
      <c r="A2476" s="137">
        <v>38757</v>
      </c>
      <c r="B2476" s="73" t="s">
        <v>411</v>
      </c>
      <c r="C2476" s="160" t="s">
        <v>412</v>
      </c>
      <c r="D2476" s="73" t="s">
        <v>328</v>
      </c>
      <c r="E2476" s="78">
        <v>9</v>
      </c>
      <c r="F2476" s="77">
        <v>9.02</v>
      </c>
      <c r="G2476" s="77">
        <v>9</v>
      </c>
      <c r="H2476" s="91">
        <f t="shared" si="324"/>
        <v>0</v>
      </c>
      <c r="I2476" s="77">
        <f t="shared" si="325"/>
        <v>1.9999999999999574E-2</v>
      </c>
      <c r="J2476" s="77">
        <f t="shared" si="326"/>
        <v>0</v>
      </c>
      <c r="K2476" s="80">
        <v>2</v>
      </c>
      <c r="L2476" s="74" t="s">
        <v>3006</v>
      </c>
      <c r="M2476" s="58" t="str">
        <f t="shared" si="323"/>
        <v>AmComp</v>
      </c>
    </row>
    <row r="2477" spans="1:13" s="1" customFormat="1" ht="15" customHeight="1">
      <c r="A2477" s="137">
        <v>38757</v>
      </c>
      <c r="B2477" s="73" t="s">
        <v>409</v>
      </c>
      <c r="C2477" s="160" t="s">
        <v>410</v>
      </c>
      <c r="D2477" s="73" t="s">
        <v>2841</v>
      </c>
      <c r="E2477" s="78">
        <v>6</v>
      </c>
      <c r="F2477" s="77">
        <v>6.17</v>
      </c>
      <c r="G2477" s="77">
        <v>6.72</v>
      </c>
      <c r="H2477" s="91">
        <f t="shared" si="324"/>
        <v>0.11999999999999995</v>
      </c>
      <c r="I2477" s="77">
        <f t="shared" si="325"/>
        <v>0.16999999999999993</v>
      </c>
      <c r="J2477" s="77">
        <f t="shared" si="326"/>
        <v>0.71999999999999975</v>
      </c>
      <c r="K2477" s="80">
        <v>1</v>
      </c>
      <c r="L2477" s="74"/>
      <c r="M2477" s="58" t="str">
        <f t="shared" si="323"/>
        <v>Acorda Therapeutics</v>
      </c>
    </row>
    <row r="2478" spans="1:13" s="1" customFormat="1" ht="15" customHeight="1">
      <c r="A2478" s="137">
        <v>38757</v>
      </c>
      <c r="B2478" s="73" t="s">
        <v>406</v>
      </c>
      <c r="C2478" s="160" t="s">
        <v>407</v>
      </c>
      <c r="D2478" s="73" t="s">
        <v>408</v>
      </c>
      <c r="E2478" s="78">
        <v>22</v>
      </c>
      <c r="F2478" s="77">
        <v>24.5</v>
      </c>
      <c r="G2478" s="77">
        <v>24</v>
      </c>
      <c r="H2478" s="91">
        <f t="shared" si="324"/>
        <v>9.0909090909090912E-2</v>
      </c>
      <c r="I2478" s="77">
        <f t="shared" si="325"/>
        <v>2.5</v>
      </c>
      <c r="J2478" s="77">
        <f t="shared" si="326"/>
        <v>2</v>
      </c>
      <c r="K2478" s="80">
        <v>2</v>
      </c>
      <c r="L2478" s="74"/>
      <c r="M2478" s="58" t="str">
        <f t="shared" si="323"/>
        <v>Magellan Midstream Holdings</v>
      </c>
    </row>
    <row r="2479" spans="1:13" s="1" customFormat="1" ht="15" customHeight="1">
      <c r="A2479" s="137">
        <v>38761</v>
      </c>
      <c r="B2479" s="73" t="s">
        <v>413</v>
      </c>
      <c r="C2479" s="160" t="s">
        <v>414</v>
      </c>
      <c r="D2479" s="73" t="s">
        <v>2313</v>
      </c>
      <c r="E2479" s="78">
        <v>20</v>
      </c>
      <c r="F2479" s="77">
        <v>19.649999999999999</v>
      </c>
      <c r="G2479" s="77">
        <v>19.89</v>
      </c>
      <c r="H2479" s="91">
        <f t="shared" si="324"/>
        <v>-5.4999999999999719E-3</v>
      </c>
      <c r="I2479" s="77">
        <f t="shared" si="325"/>
        <v>-0.35000000000000142</v>
      </c>
      <c r="J2479" s="77">
        <f t="shared" si="326"/>
        <v>-0.10999999999999943</v>
      </c>
      <c r="K2479" s="80">
        <v>2</v>
      </c>
      <c r="L2479" s="74" t="s">
        <v>3006</v>
      </c>
      <c r="M2479" s="58" t="str">
        <f t="shared" si="323"/>
        <v>Morgans Hotel Group</v>
      </c>
    </row>
    <row r="2480" spans="1:13" s="1" customFormat="1" ht="15" customHeight="1">
      <c r="A2480" s="137">
        <v>38763</v>
      </c>
      <c r="B2480" s="73" t="s">
        <v>415</v>
      </c>
      <c r="C2480" s="160" t="s">
        <v>4087</v>
      </c>
      <c r="D2480" s="73" t="s">
        <v>4088</v>
      </c>
      <c r="E2480" s="78">
        <v>8</v>
      </c>
      <c r="F2480" s="77">
        <v>8</v>
      </c>
      <c r="G2480" s="77">
        <v>8.11</v>
      </c>
      <c r="H2480" s="91">
        <f t="shared" si="324"/>
        <v>1.3749999999999929E-2</v>
      </c>
      <c r="I2480" s="77">
        <f t="shared" si="325"/>
        <v>0</v>
      </c>
      <c r="J2480" s="77">
        <f t="shared" si="326"/>
        <v>0.10999999999999943</v>
      </c>
      <c r="K2480" s="80">
        <v>1</v>
      </c>
      <c r="L2480" s="74"/>
      <c r="M2480" s="58" t="str">
        <f t="shared" si="323"/>
        <v>Global Logistics Acquisitions</v>
      </c>
    </row>
    <row r="2481" spans="1:13" s="1" customFormat="1" ht="15" customHeight="1">
      <c r="A2481" s="137">
        <v>38770</v>
      </c>
      <c r="B2481" s="73" t="s">
        <v>4089</v>
      </c>
      <c r="C2481" s="160" t="s">
        <v>4090</v>
      </c>
      <c r="D2481" s="73" t="s">
        <v>4283</v>
      </c>
      <c r="E2481" s="78">
        <v>10</v>
      </c>
      <c r="F2481" s="77">
        <v>10.1</v>
      </c>
      <c r="G2481" s="77">
        <v>12.29</v>
      </c>
      <c r="H2481" s="91">
        <f t="shared" si="324"/>
        <v>0.22899999999999993</v>
      </c>
      <c r="I2481" s="77">
        <f t="shared" si="325"/>
        <v>9.9999999999999645E-2</v>
      </c>
      <c r="J2481" s="77">
        <f t="shared" si="326"/>
        <v>2.2899999999999991</v>
      </c>
      <c r="K2481" s="80">
        <v>2</v>
      </c>
      <c r="L2481" s="74"/>
      <c r="M2481" s="58" t="str">
        <f t="shared" si="323"/>
        <v>Liquidity Services</v>
      </c>
    </row>
    <row r="2482" spans="1:13" s="1" customFormat="1" ht="15" customHeight="1">
      <c r="A2482" s="137">
        <v>38771</v>
      </c>
      <c r="B2482" s="73" t="s">
        <v>1213</v>
      </c>
      <c r="C2482" s="160" t="s">
        <v>1214</v>
      </c>
      <c r="D2482" s="73" t="s">
        <v>1215</v>
      </c>
      <c r="E2482" s="78">
        <v>21</v>
      </c>
      <c r="F2482" s="77">
        <v>30</v>
      </c>
      <c r="G2482" s="77">
        <v>28.26</v>
      </c>
      <c r="H2482" s="91">
        <f t="shared" si="324"/>
        <v>0.34571428571428581</v>
      </c>
      <c r="I2482" s="77">
        <f t="shared" si="325"/>
        <v>9</v>
      </c>
      <c r="J2482" s="77">
        <f t="shared" si="326"/>
        <v>7.2600000000000016</v>
      </c>
      <c r="K2482" s="80">
        <v>2</v>
      </c>
      <c r="L2482" s="74"/>
      <c r="M2482" s="58" t="str">
        <f t="shared" si="323"/>
        <v>Pacific Airport Group</v>
      </c>
    </row>
    <row r="2483" spans="1:13" s="1" customFormat="1" ht="15" customHeight="1">
      <c r="A2483" s="137">
        <v>38776</v>
      </c>
      <c r="B2483" s="73" t="s">
        <v>1216</v>
      </c>
      <c r="C2483" s="160" t="s">
        <v>1217</v>
      </c>
      <c r="D2483" s="73" t="s">
        <v>3054</v>
      </c>
      <c r="E2483" s="78">
        <v>6</v>
      </c>
      <c r="F2483" s="77">
        <v>6.07</v>
      </c>
      <c r="G2483" s="77">
        <v>6.1</v>
      </c>
      <c r="H2483" s="91">
        <f t="shared" si="324"/>
        <v>1.6666666666666607E-2</v>
      </c>
      <c r="I2483" s="77">
        <f t="shared" si="325"/>
        <v>7.0000000000000284E-2</v>
      </c>
      <c r="J2483" s="77">
        <f>G2483-E2483</f>
        <v>9.9999999999999645E-2</v>
      </c>
      <c r="K2483" s="80">
        <v>1</v>
      </c>
      <c r="L2483" s="74"/>
      <c r="M2483" s="58" t="str">
        <f t="shared" si="323"/>
        <v>Grubb &amp; Ellis Realty Advisors</v>
      </c>
    </row>
    <row r="2484" spans="1:13" s="1" customFormat="1" ht="15" customHeight="1">
      <c r="A2484" s="137">
        <v>38778</v>
      </c>
      <c r="B2484" s="73" t="s">
        <v>1218</v>
      </c>
      <c r="C2484" s="160" t="s">
        <v>1219</v>
      </c>
      <c r="D2484" s="73" t="s">
        <v>1220</v>
      </c>
      <c r="E2484" s="78">
        <v>6</v>
      </c>
      <c r="F2484" s="77">
        <v>6.05</v>
      </c>
      <c r="G2484" s="77">
        <v>6.35</v>
      </c>
      <c r="H2484" s="91">
        <f t="shared" si="324"/>
        <v>5.8333333333333272E-2</v>
      </c>
      <c r="I2484" s="77">
        <f t="shared" si="325"/>
        <v>4.9999999999999822E-2</v>
      </c>
      <c r="J2484" s="77">
        <f>G2484-E2484</f>
        <v>0.34999999999999964</v>
      </c>
      <c r="K2484" s="80">
        <v>1</v>
      </c>
      <c r="L2484" s="74"/>
      <c r="M2484" s="58" t="str">
        <f t="shared" si="323"/>
        <v>India Globalization Capital</v>
      </c>
    </row>
    <row r="2485" spans="1:13" s="1" customFormat="1" ht="15" customHeight="1">
      <c r="A2485" s="137">
        <v>38778</v>
      </c>
      <c r="B2485" s="73" t="s">
        <v>1221</v>
      </c>
      <c r="C2485" s="160" t="s">
        <v>1222</v>
      </c>
      <c r="D2485" s="73" t="s">
        <v>1223</v>
      </c>
      <c r="E2485" s="78">
        <v>8</v>
      </c>
      <c r="F2485" s="77">
        <v>8</v>
      </c>
      <c r="G2485" s="77">
        <v>8.5</v>
      </c>
      <c r="H2485" s="91">
        <f t="shared" si="324"/>
        <v>6.25E-2</v>
      </c>
      <c r="I2485" s="77">
        <f t="shared" si="325"/>
        <v>0</v>
      </c>
      <c r="J2485" s="77">
        <f>G2485-E2485</f>
        <v>0.5</v>
      </c>
      <c r="K2485" s="80">
        <v>1</v>
      </c>
      <c r="L2485" s="74"/>
      <c r="M2485" s="58" t="str">
        <f t="shared" si="323"/>
        <v>Oracle Healthcare Acquisition</v>
      </c>
    </row>
    <row r="2486" spans="1:13" s="1" customFormat="1" ht="15" customHeight="1">
      <c r="A2486" s="137">
        <v>38784</v>
      </c>
      <c r="B2486" s="73" t="s">
        <v>1224</v>
      </c>
      <c r="C2486" s="160" t="s">
        <v>1225</v>
      </c>
      <c r="D2486" s="73" t="s">
        <v>1226</v>
      </c>
      <c r="E2486" s="78">
        <v>8.5</v>
      </c>
      <c r="F2486" s="77">
        <v>8.6999999999999993</v>
      </c>
      <c r="G2486" s="77">
        <v>9.3000000000000007</v>
      </c>
      <c r="H2486" s="91">
        <f t="shared" si="324"/>
        <v>9.4117647058823611E-2</v>
      </c>
      <c r="I2486" s="77">
        <f t="shared" si="325"/>
        <v>0.19999999999999929</v>
      </c>
      <c r="J2486" s="77">
        <f>G2486-E2486</f>
        <v>0.80000000000000071</v>
      </c>
      <c r="K2486" s="80">
        <v>1</v>
      </c>
      <c r="L2486" s="74"/>
      <c r="M2486" s="58" t="str">
        <f t="shared" si="323"/>
        <v>Good Harbor Partners Acquisitions</v>
      </c>
    </row>
    <row r="2487" spans="1:13" s="1" customFormat="1" ht="15" customHeight="1">
      <c r="A2487" s="137">
        <v>38784</v>
      </c>
      <c r="B2487" s="73" t="s">
        <v>1224</v>
      </c>
      <c r="C2487" s="160" t="s">
        <v>1227</v>
      </c>
      <c r="D2487" s="73" t="s">
        <v>1226</v>
      </c>
      <c r="E2487" s="78">
        <v>10.1</v>
      </c>
      <c r="F2487" s="77">
        <v>10.210000000000001</v>
      </c>
      <c r="G2487" s="77">
        <v>10.35</v>
      </c>
      <c r="H2487" s="91">
        <f t="shared" si="324"/>
        <v>2.4752475247524754E-2</v>
      </c>
      <c r="I2487" s="77">
        <f t="shared" si="325"/>
        <v>0.11000000000000121</v>
      </c>
      <c r="J2487" s="77">
        <f>G2487-E2487</f>
        <v>0.25</v>
      </c>
      <c r="K2487" s="80">
        <v>1</v>
      </c>
      <c r="L2487" s="74"/>
      <c r="M2487" s="58" t="str">
        <f t="shared" si="323"/>
        <v>Good Harbor Partners Acquisitions</v>
      </c>
    </row>
    <row r="2488" spans="1:13" s="1" customFormat="1" ht="15" customHeight="1">
      <c r="A2488" s="137">
        <v>38784</v>
      </c>
      <c r="B2488" s="211" t="s">
        <v>1228</v>
      </c>
      <c r="C2488" s="160" t="s">
        <v>1229</v>
      </c>
      <c r="D2488" s="209" t="s">
        <v>1230</v>
      </c>
      <c r="E2488" s="78">
        <v>8</v>
      </c>
      <c r="F2488" s="77">
        <v>8</v>
      </c>
      <c r="G2488" s="77">
        <v>8.51</v>
      </c>
      <c r="H2488" s="91">
        <f t="shared" si="324"/>
        <v>6.3749999999999973E-2</v>
      </c>
      <c r="I2488" s="77">
        <f t="shared" si="325"/>
        <v>0</v>
      </c>
      <c r="J2488" s="77">
        <f>(G2488-E2488)</f>
        <v>0.50999999999999979</v>
      </c>
      <c r="K2488" s="80">
        <v>1</v>
      </c>
      <c r="L2488" s="74"/>
      <c r="M2488" s="58" t="str">
        <f t="shared" si="323"/>
        <v>Alexza Pharmaceuticals</v>
      </c>
    </row>
    <row r="2489" spans="1:13" s="1" customFormat="1" ht="15" customHeight="1">
      <c r="A2489" s="137">
        <v>38785</v>
      </c>
      <c r="B2489" s="211" t="s">
        <v>1231</v>
      </c>
      <c r="C2489" s="160" t="s">
        <v>1232</v>
      </c>
      <c r="D2489" s="209" t="s">
        <v>4729</v>
      </c>
      <c r="E2489" s="78">
        <v>15.5</v>
      </c>
      <c r="F2489" s="77">
        <v>16.649999999999999</v>
      </c>
      <c r="G2489" s="77">
        <v>15.5</v>
      </c>
      <c r="H2489" s="91">
        <f t="shared" si="324"/>
        <v>0</v>
      </c>
      <c r="I2489" s="77">
        <f t="shared" si="325"/>
        <v>1.1499999999999986</v>
      </c>
      <c r="J2489" s="77">
        <f>(G2489-E2489)</f>
        <v>0</v>
      </c>
      <c r="K2489" s="80">
        <v>2</v>
      </c>
      <c r="L2489" s="74"/>
      <c r="M2489" s="58" t="str">
        <f t="shared" si="323"/>
        <v>Eagle Test Systems</v>
      </c>
    </row>
    <row r="2490" spans="1:13" s="1" customFormat="1" ht="15" customHeight="1">
      <c r="A2490" s="137">
        <v>38790</v>
      </c>
      <c r="B2490" s="211" t="s">
        <v>1233</v>
      </c>
      <c r="C2490" s="160" t="s">
        <v>1234</v>
      </c>
      <c r="D2490" s="209" t="s">
        <v>1235</v>
      </c>
      <c r="E2490" s="78">
        <v>21</v>
      </c>
      <c r="F2490" s="77">
        <v>23.65</v>
      </c>
      <c r="G2490" s="77">
        <v>24.1</v>
      </c>
      <c r="H2490" s="91">
        <f t="shared" si="324"/>
        <v>0.14761904761904768</v>
      </c>
      <c r="I2490" s="77">
        <f t="shared" si="325"/>
        <v>2.6499999999999986</v>
      </c>
      <c r="J2490" s="77">
        <f>(G2490-E2490)</f>
        <v>3.1000000000000014</v>
      </c>
      <c r="K2490" s="80">
        <v>3</v>
      </c>
      <c r="L2490" s="74"/>
      <c r="M2490" s="58" t="str">
        <f t="shared" si="323"/>
        <v>TransDigm Group</v>
      </c>
    </row>
    <row r="2491" spans="1:13" s="1" customFormat="1" ht="15" customHeight="1">
      <c r="A2491" s="137">
        <v>38791</v>
      </c>
      <c r="B2491" s="73" t="s">
        <v>1236</v>
      </c>
      <c r="C2491" s="160" t="s">
        <v>1237</v>
      </c>
      <c r="D2491" s="73" t="s">
        <v>1238</v>
      </c>
      <c r="E2491" s="78">
        <v>6</v>
      </c>
      <c r="F2491" s="77">
        <v>6.25</v>
      </c>
      <c r="G2491" s="77">
        <v>6.8</v>
      </c>
      <c r="H2491" s="91">
        <f t="shared" si="324"/>
        <v>0.1333333333333333</v>
      </c>
      <c r="I2491" s="77">
        <f t="shared" si="325"/>
        <v>0.25</v>
      </c>
      <c r="J2491" s="77">
        <f>G2491-E2491</f>
        <v>0.79999999999999982</v>
      </c>
      <c r="K2491" s="80">
        <v>1</v>
      </c>
      <c r="L2491" s="74"/>
      <c r="M2491" s="58" t="str">
        <f t="shared" si="323"/>
        <v>Acquicor Technology</v>
      </c>
    </row>
    <row r="2492" spans="1:13" s="1" customFormat="1" ht="15" customHeight="1">
      <c r="A2492" s="137">
        <v>38792</v>
      </c>
      <c r="B2492" s="73" t="s">
        <v>1239</v>
      </c>
      <c r="C2492" s="160" t="s">
        <v>1240</v>
      </c>
      <c r="D2492" s="73" t="s">
        <v>1241</v>
      </c>
      <c r="E2492" s="78">
        <v>8</v>
      </c>
      <c r="F2492" s="77">
        <v>8.4</v>
      </c>
      <c r="G2492" s="77">
        <v>8.3000000000000007</v>
      </c>
      <c r="H2492" s="91">
        <f t="shared" si="324"/>
        <v>3.7500000000000089E-2</v>
      </c>
      <c r="I2492" s="77">
        <f t="shared" si="325"/>
        <v>0.40000000000000036</v>
      </c>
      <c r="J2492" s="77">
        <f>G2492-E2492</f>
        <v>0.30000000000000071</v>
      </c>
      <c r="K2492" s="80">
        <v>1</v>
      </c>
      <c r="L2492" s="74"/>
      <c r="M2492" s="58" t="str">
        <f t="shared" si="323"/>
        <v>Echo Healthcare Acquisition</v>
      </c>
    </row>
    <row r="2493" spans="1:13" s="1" customFormat="1" ht="15" customHeight="1">
      <c r="A2493" s="137">
        <v>38797</v>
      </c>
      <c r="B2493" s="73" t="s">
        <v>1242</v>
      </c>
      <c r="C2493" s="160" t="s">
        <v>1243</v>
      </c>
      <c r="D2493" s="73" t="s">
        <v>901</v>
      </c>
      <c r="E2493" s="78">
        <v>14</v>
      </c>
      <c r="F2493" s="77">
        <v>14</v>
      </c>
      <c r="G2493" s="77">
        <v>17.100000000000001</v>
      </c>
      <c r="H2493" s="91">
        <f t="shared" si="324"/>
        <v>0.22142857142857153</v>
      </c>
      <c r="I2493" s="77">
        <f t="shared" si="325"/>
        <v>0</v>
      </c>
      <c r="J2493" s="77">
        <f>G2493-E2493</f>
        <v>3.1000000000000014</v>
      </c>
      <c r="K2493" s="80">
        <v>3</v>
      </c>
      <c r="L2493" s="74"/>
      <c r="M2493" s="58" t="str">
        <f t="shared" si="323"/>
        <v>Nextest Systems</v>
      </c>
    </row>
    <row r="2494" spans="1:13" s="1" customFormat="1" ht="15" customHeight="1">
      <c r="A2494" s="137">
        <v>38798</v>
      </c>
      <c r="B2494" s="73" t="s">
        <v>1244</v>
      </c>
      <c r="C2494" s="160" t="s">
        <v>1245</v>
      </c>
      <c r="D2494" s="73" t="s">
        <v>1898</v>
      </c>
      <c r="E2494" s="78">
        <v>8</v>
      </c>
      <c r="F2494" s="77">
        <v>8.15</v>
      </c>
      <c r="G2494" s="77">
        <v>8.25</v>
      </c>
      <c r="H2494" s="91">
        <f t="shared" si="324"/>
        <v>3.125E-2</v>
      </c>
      <c r="I2494" s="77">
        <f t="shared" si="325"/>
        <v>0.15000000000000036</v>
      </c>
      <c r="J2494" s="77">
        <f>G2494-E2494</f>
        <v>0.25</v>
      </c>
      <c r="K2494" s="80">
        <v>1</v>
      </c>
      <c r="L2494" s="74"/>
      <c r="M2494" s="58" t="str">
        <f t="shared" si="323"/>
        <v>North American Insurance Leanders</v>
      </c>
    </row>
    <row r="2495" spans="1:13" s="1" customFormat="1" ht="15" customHeight="1">
      <c r="A2495" s="137">
        <v>38799</v>
      </c>
      <c r="B2495" s="73" t="s">
        <v>1246</v>
      </c>
      <c r="C2495" s="160" t="s">
        <v>1247</v>
      </c>
      <c r="D2495" s="73" t="s">
        <v>1248</v>
      </c>
      <c r="E2495" s="78">
        <v>17</v>
      </c>
      <c r="F2495" s="77">
        <v>19</v>
      </c>
      <c r="G2495" s="77">
        <v>21</v>
      </c>
      <c r="H2495" s="91">
        <f t="shared" si="324"/>
        <v>0.23529411764705882</v>
      </c>
      <c r="I2495" s="77">
        <f t="shared" si="325"/>
        <v>2</v>
      </c>
      <c r="J2495" s="77">
        <f t="shared" ref="J2495:J2506" si="327">(G2495-E2495)</f>
        <v>4</v>
      </c>
      <c r="K2495" s="80">
        <v>3</v>
      </c>
      <c r="L2495" s="74"/>
      <c r="M2495" s="58" t="str">
        <f t="shared" si="323"/>
        <v>Clayton Holdings</v>
      </c>
    </row>
    <row r="2496" spans="1:13" s="1" customFormat="1" ht="15" customHeight="1">
      <c r="A2496" s="137">
        <v>38799</v>
      </c>
      <c r="B2496" s="211" t="s">
        <v>1249</v>
      </c>
      <c r="C2496" s="160" t="s">
        <v>1250</v>
      </c>
      <c r="D2496" s="209" t="s">
        <v>1251</v>
      </c>
      <c r="E2496" s="78">
        <v>5</v>
      </c>
      <c r="F2496" s="77">
        <v>5.3</v>
      </c>
      <c r="G2496" s="77">
        <v>5.2</v>
      </c>
      <c r="H2496" s="91">
        <f t="shared" si="324"/>
        <v>4.0000000000000036E-2</v>
      </c>
      <c r="I2496" s="77">
        <f t="shared" si="325"/>
        <v>0.29999999999999982</v>
      </c>
      <c r="J2496" s="77">
        <f t="shared" si="327"/>
        <v>0.20000000000000018</v>
      </c>
      <c r="K2496" s="80">
        <v>1</v>
      </c>
      <c r="L2496" s="74"/>
      <c r="M2496" s="58" t="str">
        <f t="shared" si="323"/>
        <v>Global Traffic Network</v>
      </c>
    </row>
    <row r="2497" spans="1:13" s="1" customFormat="1" ht="15" customHeight="1">
      <c r="A2497" s="137">
        <v>38799</v>
      </c>
      <c r="B2497" s="73" t="s">
        <v>1252</v>
      </c>
      <c r="C2497" s="160" t="s">
        <v>1253</v>
      </c>
      <c r="D2497" s="73" t="s">
        <v>1254</v>
      </c>
      <c r="E2497" s="78">
        <v>23.161999999999999</v>
      </c>
      <c r="F2497" s="77">
        <v>31.95</v>
      </c>
      <c r="G2497" s="77">
        <v>28.17</v>
      </c>
      <c r="H2497" s="91">
        <f t="shared" si="324"/>
        <v>0.21621621621621634</v>
      </c>
      <c r="I2497" s="77">
        <f t="shared" si="325"/>
        <v>8.7880000000000003</v>
      </c>
      <c r="J2497" s="77">
        <f t="shared" si="327"/>
        <v>5.0080000000000027</v>
      </c>
      <c r="K2497" s="80">
        <v>4</v>
      </c>
      <c r="L2497" s="74"/>
      <c r="M2497" s="58" t="str">
        <f t="shared" si="323"/>
        <v>Tim Hortons</v>
      </c>
    </row>
    <row r="2498" spans="1:13" s="1" customFormat="1" ht="15" customHeight="1">
      <c r="A2498" s="137">
        <v>38805</v>
      </c>
      <c r="B2498" s="73" t="s">
        <v>1255</v>
      </c>
      <c r="C2498" s="160" t="s">
        <v>1256</v>
      </c>
      <c r="D2498" s="73" t="s">
        <v>3737</v>
      </c>
      <c r="E2498" s="78">
        <v>18</v>
      </c>
      <c r="F2498" s="77">
        <v>22.06</v>
      </c>
      <c r="G2498" s="77">
        <v>19</v>
      </c>
      <c r="H2498" s="91">
        <f t="shared" si="324"/>
        <v>5.5555555555555552E-2</v>
      </c>
      <c r="I2498" s="77">
        <f t="shared" si="325"/>
        <v>4.0599999999999987</v>
      </c>
      <c r="J2498" s="77">
        <f t="shared" si="327"/>
        <v>1</v>
      </c>
      <c r="K2498" s="80">
        <v>2</v>
      </c>
      <c r="L2498" s="74"/>
      <c r="M2498" s="58" t="str">
        <f t="shared" si="323"/>
        <v>China GrenTech</v>
      </c>
    </row>
    <row r="2499" spans="1:13" s="1" customFormat="1" ht="15" customHeight="1">
      <c r="A2499" s="137">
        <v>38806</v>
      </c>
      <c r="B2499" s="73" t="s">
        <v>1548</v>
      </c>
      <c r="C2499" s="160" t="s">
        <v>1549</v>
      </c>
      <c r="D2499" s="73" t="s">
        <v>2307</v>
      </c>
      <c r="E2499" s="78">
        <v>9</v>
      </c>
      <c r="F2499" s="77">
        <v>9.1199999999999992</v>
      </c>
      <c r="G2499" s="77">
        <v>8.75</v>
      </c>
      <c r="H2499" s="91">
        <f t="shared" si="324"/>
        <v>-2.7777777777777776E-2</v>
      </c>
      <c r="I2499" s="77">
        <f t="shared" si="325"/>
        <v>0.11999999999999922</v>
      </c>
      <c r="J2499" s="77">
        <f t="shared" si="327"/>
        <v>-0.25</v>
      </c>
      <c r="K2499" s="80">
        <v>2</v>
      </c>
      <c r="L2499" s="74" t="s">
        <v>3006</v>
      </c>
      <c r="M2499" s="58" t="str">
        <f t="shared" ref="M2499:M2562" si="328">TRIM(B2499)</f>
        <v>Himax Technologies</v>
      </c>
    </row>
    <row r="2500" spans="1:13" s="1" customFormat="1" ht="15" customHeight="1">
      <c r="A2500" s="137">
        <v>38806</v>
      </c>
      <c r="B2500" s="73" t="s">
        <v>1257</v>
      </c>
      <c r="C2500" s="160" t="s">
        <v>1258</v>
      </c>
      <c r="D2500" s="73" t="s">
        <v>1547</v>
      </c>
      <c r="E2500" s="78">
        <v>8</v>
      </c>
      <c r="F2500" s="77">
        <v>8.9499999999999993</v>
      </c>
      <c r="G2500" s="77">
        <v>8.3000000000000007</v>
      </c>
      <c r="H2500" s="91">
        <f t="shared" si="324"/>
        <v>3.7500000000000089E-2</v>
      </c>
      <c r="I2500" s="77">
        <f t="shared" si="325"/>
        <v>0.94999999999999929</v>
      </c>
      <c r="J2500" s="77">
        <f t="shared" si="327"/>
        <v>0.30000000000000071</v>
      </c>
      <c r="K2500" s="80">
        <v>1</v>
      </c>
      <c r="L2500" s="74"/>
      <c r="M2500" s="58" t="str">
        <f t="shared" si="328"/>
        <v>Phoenix India Acquisition</v>
      </c>
    </row>
    <row r="2501" spans="1:13" s="1" customFormat="1" ht="15" customHeight="1">
      <c r="A2501" s="137">
        <v>38811</v>
      </c>
      <c r="B2501" s="73" t="s">
        <v>1550</v>
      </c>
      <c r="C2501" s="160" t="s">
        <v>1551</v>
      </c>
      <c r="D2501" s="73" t="s">
        <v>2307</v>
      </c>
      <c r="E2501" s="78">
        <v>16</v>
      </c>
      <c r="F2501" s="77">
        <v>18.079999999999998</v>
      </c>
      <c r="G2501" s="77">
        <v>24.78</v>
      </c>
      <c r="H2501" s="91">
        <f t="shared" si="324"/>
        <v>0.54875000000000007</v>
      </c>
      <c r="I2501" s="77">
        <f t="shared" si="325"/>
        <v>2.0799999999999983</v>
      </c>
      <c r="J2501" s="77">
        <f t="shared" si="327"/>
        <v>8.7800000000000011</v>
      </c>
      <c r="K2501" s="80">
        <v>2</v>
      </c>
      <c r="L2501" s="74"/>
      <c r="M2501" s="58" t="str">
        <f t="shared" si="328"/>
        <v>Visicu</v>
      </c>
    </row>
    <row r="2502" spans="1:13" s="1" customFormat="1" ht="15" customHeight="1">
      <c r="A2502" s="137">
        <v>38812</v>
      </c>
      <c r="B2502" s="73" t="s">
        <v>1555</v>
      </c>
      <c r="C2502" s="160" t="s">
        <v>1556</v>
      </c>
      <c r="D2502" s="73" t="s">
        <v>2435</v>
      </c>
      <c r="E2502" s="78">
        <v>8</v>
      </c>
      <c r="F2502" s="77">
        <v>8.1999999999999993</v>
      </c>
      <c r="G2502" s="77">
        <v>8.2899999999999991</v>
      </c>
      <c r="H2502" s="91">
        <f t="shared" si="324"/>
        <v>3.6249999999999893E-2</v>
      </c>
      <c r="I2502" s="77">
        <f t="shared" si="325"/>
        <v>0.19999999999999929</v>
      </c>
      <c r="J2502" s="77">
        <f t="shared" si="327"/>
        <v>0.28999999999999915</v>
      </c>
      <c r="K2502" s="80">
        <v>1</v>
      </c>
      <c r="L2502" s="74"/>
      <c r="M2502" s="58" t="str">
        <f t="shared" si="328"/>
        <v>General Finance</v>
      </c>
    </row>
    <row r="2503" spans="1:13" s="1" customFormat="1" ht="15" customHeight="1">
      <c r="A2503" s="137">
        <v>38812</v>
      </c>
      <c r="B2503" s="73" t="s">
        <v>1557</v>
      </c>
      <c r="C2503" s="160" t="s">
        <v>1558</v>
      </c>
      <c r="D2503" s="73" t="s">
        <v>1559</v>
      </c>
      <c r="E2503" s="78">
        <v>9</v>
      </c>
      <c r="F2503" s="77">
        <v>9.3000000000000007</v>
      </c>
      <c r="G2503" s="77">
        <v>9</v>
      </c>
      <c r="H2503" s="91">
        <f t="shared" si="324"/>
        <v>0</v>
      </c>
      <c r="I2503" s="77">
        <f t="shared" si="325"/>
        <v>0.30000000000000071</v>
      </c>
      <c r="J2503" s="77">
        <f t="shared" si="327"/>
        <v>0</v>
      </c>
      <c r="K2503" s="80">
        <v>1</v>
      </c>
      <c r="L2503" s="74"/>
      <c r="M2503" s="58" t="str">
        <f t="shared" si="328"/>
        <v>Castle Brands</v>
      </c>
    </row>
    <row r="2504" spans="1:13" s="1" customFormat="1" ht="15" customHeight="1">
      <c r="A2504" s="137">
        <v>38812</v>
      </c>
      <c r="B2504" s="73" t="s">
        <v>1552</v>
      </c>
      <c r="C2504" s="160" t="s">
        <v>1553</v>
      </c>
      <c r="D2504" s="73" t="s">
        <v>1554</v>
      </c>
      <c r="E2504" s="78">
        <v>18</v>
      </c>
      <c r="F2504" s="77">
        <v>20.7</v>
      </c>
      <c r="G2504" s="77">
        <v>20.05</v>
      </c>
      <c r="H2504" s="91">
        <f t="shared" si="324"/>
        <v>0.11388888888888893</v>
      </c>
      <c r="I2504" s="77">
        <f t="shared" si="325"/>
        <v>2.6999999999999993</v>
      </c>
      <c r="J2504" s="77">
        <f t="shared" si="327"/>
        <v>2.0500000000000007</v>
      </c>
      <c r="K2504" s="80">
        <v>2</v>
      </c>
      <c r="L2504" s="74"/>
      <c r="M2504" s="58" t="str">
        <f t="shared" si="328"/>
        <v>Goodman Global</v>
      </c>
    </row>
    <row r="2505" spans="1:13" s="1" customFormat="1" ht="15" customHeight="1">
      <c r="A2505" s="137">
        <v>38813</v>
      </c>
      <c r="B2505" s="73" t="s">
        <v>1563</v>
      </c>
      <c r="C2505" s="160" t="s">
        <v>1564</v>
      </c>
      <c r="D2505" s="73" t="s">
        <v>1313</v>
      </c>
      <c r="E2505" s="78">
        <v>17</v>
      </c>
      <c r="F2505" s="77">
        <v>17</v>
      </c>
      <c r="G2505" s="77">
        <v>16</v>
      </c>
      <c r="H2505" s="91">
        <f t="shared" si="324"/>
        <v>-5.8823529411764705E-2</v>
      </c>
      <c r="I2505" s="77">
        <f t="shared" si="325"/>
        <v>0</v>
      </c>
      <c r="J2505" s="77">
        <f t="shared" si="327"/>
        <v>-1</v>
      </c>
      <c r="K2505" s="80">
        <v>1</v>
      </c>
      <c r="L2505" s="74"/>
      <c r="M2505" s="58" t="str">
        <f t="shared" si="328"/>
        <v>Omega Navigation Enterprises</v>
      </c>
    </row>
    <row r="2506" spans="1:13" s="1" customFormat="1" ht="15" customHeight="1">
      <c r="A2506" s="137">
        <v>38813</v>
      </c>
      <c r="B2506" s="73" t="s">
        <v>1560</v>
      </c>
      <c r="C2506" s="160" t="s">
        <v>1561</v>
      </c>
      <c r="D2506" s="73" t="s">
        <v>1562</v>
      </c>
      <c r="E2506" s="78">
        <v>16</v>
      </c>
      <c r="F2506" s="77">
        <v>17.5</v>
      </c>
      <c r="G2506" s="77">
        <v>17.5</v>
      </c>
      <c r="H2506" s="91">
        <f t="shared" si="324"/>
        <v>9.375E-2</v>
      </c>
      <c r="I2506" s="77">
        <f t="shared" si="325"/>
        <v>1.5</v>
      </c>
      <c r="J2506" s="77">
        <f t="shared" si="327"/>
        <v>1.5</v>
      </c>
      <c r="K2506" s="80">
        <v>2</v>
      </c>
      <c r="L2506" s="74"/>
      <c r="M2506" s="58" t="str">
        <f t="shared" si="328"/>
        <v>Sealy</v>
      </c>
    </row>
    <row r="2507" spans="1:13" s="1" customFormat="1" ht="15" customHeight="1">
      <c r="A2507" s="137">
        <v>38818</v>
      </c>
      <c r="B2507" s="73" t="s">
        <v>1314</v>
      </c>
      <c r="C2507" s="160" t="s">
        <v>1315</v>
      </c>
      <c r="D2507" s="73" t="s">
        <v>1316</v>
      </c>
      <c r="E2507" s="78">
        <v>8</v>
      </c>
      <c r="F2507" s="77">
        <v>8.6999999999999993</v>
      </c>
      <c r="G2507" s="77">
        <v>9.4</v>
      </c>
      <c r="H2507" s="91">
        <f t="shared" si="324"/>
        <v>0.17500000000000004</v>
      </c>
      <c r="I2507" s="77">
        <f t="shared" si="325"/>
        <v>0.69999999999999929</v>
      </c>
      <c r="J2507" s="77">
        <f>G2507-E2507</f>
        <v>1.4000000000000004</v>
      </c>
      <c r="K2507" s="80">
        <v>1</v>
      </c>
      <c r="L2507" s="74"/>
      <c r="M2507" s="58" t="str">
        <f t="shared" si="328"/>
        <v>Asia Automotive Acquisition</v>
      </c>
    </row>
    <row r="2508" spans="1:13" s="1" customFormat="1" ht="15" customHeight="1">
      <c r="A2508" s="137">
        <v>38818</v>
      </c>
      <c r="B2508" s="73" t="s">
        <v>1317</v>
      </c>
      <c r="C2508" s="160" t="s">
        <v>1318</v>
      </c>
      <c r="D2508" s="73" t="s">
        <v>4569</v>
      </c>
      <c r="E2508" s="78">
        <v>6</v>
      </c>
      <c r="F2508" s="77">
        <v>6</v>
      </c>
      <c r="G2508" s="77">
        <v>6.06</v>
      </c>
      <c r="H2508" s="91">
        <f t="shared" si="324"/>
        <v>9.9999999999999343E-3</v>
      </c>
      <c r="I2508" s="77">
        <f t="shared" si="325"/>
        <v>0</v>
      </c>
      <c r="J2508" s="77">
        <f>G2508-E2508</f>
        <v>5.9999999999999609E-2</v>
      </c>
      <c r="K2508" s="80">
        <v>1</v>
      </c>
      <c r="L2508" s="74"/>
      <c r="M2508" s="58" t="str">
        <f t="shared" si="328"/>
        <v>JK Acquisition</v>
      </c>
    </row>
    <row r="2509" spans="1:13" s="1" customFormat="1" ht="15" customHeight="1">
      <c r="A2509" s="137">
        <v>38818</v>
      </c>
      <c r="B2509" s="73" t="s">
        <v>1319</v>
      </c>
      <c r="C2509" s="160" t="s">
        <v>1320</v>
      </c>
      <c r="D2509" s="73" t="s">
        <v>1321</v>
      </c>
      <c r="E2509" s="78">
        <v>9</v>
      </c>
      <c r="F2509" s="77">
        <v>9</v>
      </c>
      <c r="G2509" s="77">
        <v>8.66</v>
      </c>
      <c r="H2509" s="91">
        <f t="shared" si="324"/>
        <v>-3.7777777777777764E-2</v>
      </c>
      <c r="I2509" s="77">
        <f t="shared" si="325"/>
        <v>0</v>
      </c>
      <c r="J2509" s="77">
        <f>(G2509-E2509)</f>
        <v>-0.33999999999999986</v>
      </c>
      <c r="K2509" s="80">
        <v>1</v>
      </c>
      <c r="L2509" s="74"/>
      <c r="M2509" s="58" t="str">
        <f t="shared" si="328"/>
        <v>Targacept</v>
      </c>
    </row>
    <row r="2510" spans="1:13" s="1" customFormat="1" ht="15" customHeight="1">
      <c r="A2510" s="137">
        <v>38818</v>
      </c>
      <c r="B2510" s="211" t="s">
        <v>1322</v>
      </c>
      <c r="C2510" s="160" t="s">
        <v>1323</v>
      </c>
      <c r="D2510" s="209" t="s">
        <v>1324</v>
      </c>
      <c r="E2510" s="78">
        <v>10</v>
      </c>
      <c r="F2510" s="77">
        <v>9.5500000000000007</v>
      </c>
      <c r="G2510" s="77">
        <v>9.68</v>
      </c>
      <c r="H2510" s="91">
        <f t="shared" ref="H2510:H2573" si="329">(G2510-E2510)/E2510</f>
        <v>-3.2000000000000028E-2</v>
      </c>
      <c r="I2510" s="77">
        <f t="shared" ref="I2510:I2573" si="330">(F2510-E2510)</f>
        <v>-0.44999999999999929</v>
      </c>
      <c r="J2510" s="77">
        <f>(G2510-E2510)</f>
        <v>-0.32000000000000028</v>
      </c>
      <c r="K2510" s="80">
        <v>1</v>
      </c>
      <c r="L2510" s="74"/>
      <c r="M2510" s="58" t="str">
        <f t="shared" si="328"/>
        <v>Vanda Pharmaceuticals</v>
      </c>
    </row>
    <row r="2511" spans="1:13" s="1" customFormat="1" ht="15" customHeight="1">
      <c r="A2511" s="210">
        <v>38819</v>
      </c>
      <c r="B2511" s="73" t="s">
        <v>1325</v>
      </c>
      <c r="C2511" s="160" t="s">
        <v>1326</v>
      </c>
      <c r="D2511" s="73" t="s">
        <v>1327</v>
      </c>
      <c r="E2511" s="78">
        <v>6</v>
      </c>
      <c r="F2511" s="77">
        <v>6.1</v>
      </c>
      <c r="G2511" s="77">
        <v>6.1</v>
      </c>
      <c r="H2511" s="91">
        <f t="shared" si="329"/>
        <v>1.6666666666666607E-2</v>
      </c>
      <c r="I2511" s="77">
        <f t="shared" si="330"/>
        <v>9.9999999999999645E-2</v>
      </c>
      <c r="J2511" s="77">
        <f>G2511-E2511</f>
        <v>9.9999999999999645E-2</v>
      </c>
      <c r="K2511" s="80">
        <v>1</v>
      </c>
      <c r="L2511" s="74"/>
      <c r="M2511" s="58" t="str">
        <f t="shared" si="328"/>
        <v>Healthcare Acquisition Partners</v>
      </c>
    </row>
    <row r="2512" spans="1:13" s="1" customFormat="1" ht="15" customHeight="1">
      <c r="A2512" s="137">
        <v>38825</v>
      </c>
      <c r="B2512" s="73" t="s">
        <v>1328</v>
      </c>
      <c r="C2512" s="160" t="s">
        <v>1079</v>
      </c>
      <c r="D2512" s="73" t="s">
        <v>1226</v>
      </c>
      <c r="E2512" s="78">
        <v>8.5</v>
      </c>
      <c r="F2512" s="77">
        <v>9.5500000000000007</v>
      </c>
      <c r="G2512" s="77">
        <v>9.51</v>
      </c>
      <c r="H2512" s="91">
        <f t="shared" si="329"/>
        <v>0.11882352941176468</v>
      </c>
      <c r="I2512" s="77">
        <f t="shared" si="330"/>
        <v>1.0500000000000007</v>
      </c>
      <c r="J2512" s="77">
        <f>G2512-E2512</f>
        <v>1.0099999999999998</v>
      </c>
      <c r="K2512" s="80">
        <v>1</v>
      </c>
      <c r="L2512" s="74"/>
      <c r="M2512" s="58" t="str">
        <f t="shared" si="328"/>
        <v>Global Services Partners Acquisitions</v>
      </c>
    </row>
    <row r="2513" spans="1:13" s="1" customFormat="1" ht="15" customHeight="1">
      <c r="A2513" s="137">
        <v>38825</v>
      </c>
      <c r="B2513" s="73" t="s">
        <v>1328</v>
      </c>
      <c r="C2513" s="160" t="s">
        <v>1080</v>
      </c>
      <c r="D2513" s="73" t="s">
        <v>1226</v>
      </c>
      <c r="E2513" s="78">
        <v>10.1</v>
      </c>
      <c r="F2513" s="77">
        <v>10.8</v>
      </c>
      <c r="G2513" s="77">
        <v>10.6</v>
      </c>
      <c r="H2513" s="91">
        <f t="shared" si="329"/>
        <v>4.9504950495049507E-2</v>
      </c>
      <c r="I2513" s="77">
        <f t="shared" si="330"/>
        <v>0.70000000000000107</v>
      </c>
      <c r="J2513" s="77">
        <f>G2513-E2513</f>
        <v>0.5</v>
      </c>
      <c r="K2513" s="80">
        <v>1</v>
      </c>
      <c r="L2513" s="74"/>
      <c r="M2513" s="58" t="str">
        <f t="shared" si="328"/>
        <v>Global Services Partners Acquisitions</v>
      </c>
    </row>
    <row r="2514" spans="1:13" s="1" customFormat="1" ht="15" customHeight="1">
      <c r="A2514" s="137">
        <v>38825</v>
      </c>
      <c r="B2514" s="209" t="s">
        <v>4696</v>
      </c>
      <c r="C2514" s="160" t="s">
        <v>4697</v>
      </c>
      <c r="D2514" s="209" t="s">
        <v>4698</v>
      </c>
      <c r="E2514" s="78">
        <v>6</v>
      </c>
      <c r="F2514" s="77">
        <v>6.09</v>
      </c>
      <c r="G2514" s="77">
        <v>6.22</v>
      </c>
      <c r="H2514" s="91">
        <f t="shared" si="329"/>
        <v>3.6666666666666625E-2</v>
      </c>
      <c r="I2514" s="77">
        <f t="shared" si="330"/>
        <v>8.9999999999999858E-2</v>
      </c>
      <c r="J2514" s="77">
        <f>G2514-E2514</f>
        <v>0.21999999999999975</v>
      </c>
      <c r="K2514" s="80">
        <v>1</v>
      </c>
      <c r="L2514" s="74"/>
      <c r="M2514" s="58" t="str">
        <f t="shared" si="328"/>
        <v>Terra Nova Acquisition</v>
      </c>
    </row>
    <row r="2515" spans="1:13" s="1" customFormat="1" ht="15" customHeight="1">
      <c r="A2515" s="210">
        <v>38827</v>
      </c>
      <c r="B2515" s="73" t="s">
        <v>5041</v>
      </c>
      <c r="C2515" s="160" t="s">
        <v>5042</v>
      </c>
      <c r="D2515" s="73" t="s">
        <v>1816</v>
      </c>
      <c r="E2515" s="78">
        <v>10</v>
      </c>
      <c r="F2515" s="77">
        <v>9.91</v>
      </c>
      <c r="G2515" s="77">
        <v>10.029999999999999</v>
      </c>
      <c r="H2515" s="91">
        <f t="shared" si="329"/>
        <v>2.9999999999999359E-3</v>
      </c>
      <c r="I2515" s="77">
        <f t="shared" si="330"/>
        <v>-8.9999999999999858E-2</v>
      </c>
      <c r="J2515" s="77">
        <f t="shared" ref="J2515:J2561" si="331">(G2515-E2515)</f>
        <v>2.9999999999999361E-2</v>
      </c>
      <c r="K2515" s="80">
        <v>1</v>
      </c>
      <c r="L2515" s="74"/>
      <c r="M2515" s="58" t="str">
        <f t="shared" si="328"/>
        <v>Omrix Biophamaceuticals</v>
      </c>
    </row>
    <row r="2516" spans="1:13" s="1" customFormat="1" ht="15" customHeight="1">
      <c r="A2516" s="210">
        <v>38827</v>
      </c>
      <c r="B2516" s="73" t="s">
        <v>5038</v>
      </c>
      <c r="C2516" s="160" t="s">
        <v>5039</v>
      </c>
      <c r="D2516" s="73" t="s">
        <v>5040</v>
      </c>
      <c r="E2516" s="78">
        <v>24</v>
      </c>
      <c r="F2516" s="77">
        <v>27.45</v>
      </c>
      <c r="G2516" s="77">
        <v>26.9</v>
      </c>
      <c r="H2516" s="91">
        <f t="shared" si="329"/>
        <v>0.12083333333333328</v>
      </c>
      <c r="I2516" s="77">
        <f t="shared" si="330"/>
        <v>3.4499999999999993</v>
      </c>
      <c r="J2516" s="77">
        <f t="shared" si="331"/>
        <v>2.8999999999999986</v>
      </c>
      <c r="K2516" s="80">
        <v>3</v>
      </c>
      <c r="L2516" s="74"/>
      <c r="M2516" s="58" t="str">
        <f t="shared" si="328"/>
        <v>Complete Production Services</v>
      </c>
    </row>
    <row r="2517" spans="1:13" s="1" customFormat="1" ht="15" customHeight="1">
      <c r="A2517" s="210">
        <v>38832</v>
      </c>
      <c r="B2517" s="73" t="s">
        <v>5043</v>
      </c>
      <c r="C2517" s="160" t="s">
        <v>5044</v>
      </c>
      <c r="D2517" s="73" t="s">
        <v>5045</v>
      </c>
      <c r="E2517" s="78">
        <v>8</v>
      </c>
      <c r="F2517" s="77">
        <v>8.65</v>
      </c>
      <c r="G2517" s="77">
        <v>8.65</v>
      </c>
      <c r="H2517" s="91">
        <f t="shared" si="329"/>
        <v>8.1250000000000044E-2</v>
      </c>
      <c r="I2517" s="77">
        <f t="shared" si="330"/>
        <v>0.65000000000000036</v>
      </c>
      <c r="J2517" s="77">
        <f t="shared" si="331"/>
        <v>0.65000000000000036</v>
      </c>
      <c r="K2517" s="80">
        <v>1</v>
      </c>
      <c r="L2517" s="74"/>
      <c r="M2517" s="58" t="str">
        <f t="shared" si="328"/>
        <v>Shanghai Century Acquisition</v>
      </c>
    </row>
    <row r="2518" spans="1:13" s="1" customFormat="1" ht="15" customHeight="1">
      <c r="A2518" s="210">
        <v>38832</v>
      </c>
      <c r="B2518" s="73" t="s">
        <v>5046</v>
      </c>
      <c r="C2518" s="160" t="s">
        <v>5047</v>
      </c>
      <c r="D2518" s="73" t="s">
        <v>2307</v>
      </c>
      <c r="E2518" s="78">
        <v>16</v>
      </c>
      <c r="F2518" s="77">
        <v>15.36</v>
      </c>
      <c r="G2518" s="77">
        <v>15.85</v>
      </c>
      <c r="H2518" s="91">
        <f t="shared" si="329"/>
        <v>-9.3750000000000222E-3</v>
      </c>
      <c r="I2518" s="77">
        <f t="shared" si="330"/>
        <v>-0.64000000000000057</v>
      </c>
      <c r="J2518" s="77">
        <f t="shared" si="331"/>
        <v>-0.15000000000000036</v>
      </c>
      <c r="K2518" s="80">
        <v>1</v>
      </c>
      <c r="L2518" s="74"/>
      <c r="M2518" s="58" t="str">
        <f t="shared" si="328"/>
        <v>Corel</v>
      </c>
    </row>
    <row r="2519" spans="1:13" s="1" customFormat="1" ht="15" customHeight="1">
      <c r="A2519" s="137">
        <v>38833</v>
      </c>
      <c r="B2519" s="73" t="s">
        <v>3477</v>
      </c>
      <c r="C2519" s="160" t="s">
        <v>3478</v>
      </c>
      <c r="D2519" s="73" t="s">
        <v>3479</v>
      </c>
      <c r="E2519" s="78">
        <v>6</v>
      </c>
      <c r="F2519" s="77">
        <v>8.65</v>
      </c>
      <c r="G2519" s="77">
        <v>6.23</v>
      </c>
      <c r="H2519" s="91">
        <f t="shared" si="329"/>
        <v>3.8333333333333407E-2</v>
      </c>
      <c r="I2519" s="77">
        <f t="shared" si="330"/>
        <v>2.6500000000000004</v>
      </c>
      <c r="J2519" s="77">
        <f t="shared" si="331"/>
        <v>0.23000000000000043</v>
      </c>
      <c r="K2519" s="80">
        <v>1</v>
      </c>
      <c r="L2519" s="74"/>
      <c r="M2519" s="58" t="str">
        <f t="shared" si="328"/>
        <v>Harbor Acquisition</v>
      </c>
    </row>
    <row r="2520" spans="1:13" s="1" customFormat="1" ht="15" customHeight="1">
      <c r="A2520" s="137">
        <v>38834</v>
      </c>
      <c r="B2520" s="211" t="s">
        <v>3480</v>
      </c>
      <c r="C2520" s="160" t="s">
        <v>3481</v>
      </c>
      <c r="D2520" s="209" t="s">
        <v>71</v>
      </c>
      <c r="E2520" s="78">
        <v>18</v>
      </c>
      <c r="F2520" s="77">
        <v>19.100000000000001</v>
      </c>
      <c r="G2520" s="77">
        <v>18</v>
      </c>
      <c r="H2520" s="91">
        <f t="shared" si="329"/>
        <v>0</v>
      </c>
      <c r="I2520" s="77">
        <f t="shared" si="330"/>
        <v>1.1000000000000014</v>
      </c>
      <c r="J2520" s="77">
        <f t="shared" si="331"/>
        <v>0</v>
      </c>
      <c r="K2520" s="80">
        <v>2</v>
      </c>
      <c r="L2520" s="74"/>
      <c r="M2520" s="58" t="str">
        <f t="shared" si="328"/>
        <v>CPI International</v>
      </c>
    </row>
    <row r="2521" spans="1:13" s="1" customFormat="1" ht="15" customHeight="1">
      <c r="A2521" s="137">
        <v>38834</v>
      </c>
      <c r="B2521" s="73" t="s">
        <v>182</v>
      </c>
      <c r="C2521" s="160" t="s">
        <v>183</v>
      </c>
      <c r="D2521" s="73" t="s">
        <v>1783</v>
      </c>
      <c r="E2521" s="78">
        <v>13</v>
      </c>
      <c r="F2521" s="77">
        <v>12.99</v>
      </c>
      <c r="G2521" s="77">
        <v>13.2</v>
      </c>
      <c r="H2521" s="91">
        <f t="shared" si="329"/>
        <v>1.538461538461533E-2</v>
      </c>
      <c r="I2521" s="77">
        <f t="shared" si="330"/>
        <v>-9.9999999999997868E-3</v>
      </c>
      <c r="J2521" s="77">
        <f t="shared" si="331"/>
        <v>0.19999999999999929</v>
      </c>
      <c r="K2521" s="80">
        <v>1</v>
      </c>
      <c r="L2521" s="74"/>
      <c r="M2521" s="58" t="str">
        <f t="shared" si="328"/>
        <v>RAM Holdings</v>
      </c>
    </row>
    <row r="2522" spans="1:13" s="1" customFormat="1" ht="15" customHeight="1">
      <c r="A2522" s="137">
        <v>38840</v>
      </c>
      <c r="B2522" s="73" t="s">
        <v>184</v>
      </c>
      <c r="C2522" s="160" t="s">
        <v>185</v>
      </c>
      <c r="D2522" s="73" t="s">
        <v>2404</v>
      </c>
      <c r="E2522" s="78">
        <v>16</v>
      </c>
      <c r="F2522" s="77">
        <v>16.11</v>
      </c>
      <c r="G2522" s="77">
        <v>16.25</v>
      </c>
      <c r="H2522" s="91">
        <f t="shared" si="329"/>
        <v>1.5625E-2</v>
      </c>
      <c r="I2522" s="77">
        <f t="shared" si="330"/>
        <v>0.10999999999999943</v>
      </c>
      <c r="J2522" s="77">
        <f t="shared" si="331"/>
        <v>0.25</v>
      </c>
      <c r="K2522" s="80">
        <v>2</v>
      </c>
      <c r="L2522" s="74" t="s">
        <v>3006</v>
      </c>
      <c r="M2522" s="58" t="str">
        <f t="shared" si="328"/>
        <v>Delek US Holdings</v>
      </c>
    </row>
    <row r="2523" spans="1:13" s="1" customFormat="1" ht="15" customHeight="1">
      <c r="A2523" s="137">
        <v>38840</v>
      </c>
      <c r="B2523" s="73" t="s">
        <v>186</v>
      </c>
      <c r="C2523" s="160" t="s">
        <v>187</v>
      </c>
      <c r="D2523" s="73" t="s">
        <v>188</v>
      </c>
      <c r="E2523" s="78">
        <v>15</v>
      </c>
      <c r="F2523" s="77">
        <v>15</v>
      </c>
      <c r="G2523" s="77">
        <v>14.94</v>
      </c>
      <c r="H2523" s="91">
        <f t="shared" si="329"/>
        <v>-4.000000000000033E-3</v>
      </c>
      <c r="I2523" s="77">
        <f t="shared" si="330"/>
        <v>0</v>
      </c>
      <c r="J2523" s="77">
        <f t="shared" si="331"/>
        <v>-6.0000000000000497E-2</v>
      </c>
      <c r="K2523" s="80">
        <v>2</v>
      </c>
      <c r="L2523" s="74" t="s">
        <v>3006</v>
      </c>
      <c r="M2523" s="58" t="str">
        <f t="shared" si="328"/>
        <v>DynCorp International</v>
      </c>
    </row>
    <row r="2524" spans="1:13" s="1" customFormat="1" ht="15" customHeight="1">
      <c r="A2524" s="137">
        <v>38841</v>
      </c>
      <c r="B2524" s="73" t="s">
        <v>189</v>
      </c>
      <c r="C2524" s="160" t="s">
        <v>190</v>
      </c>
      <c r="D2524" s="73" t="s">
        <v>191</v>
      </c>
      <c r="E2524" s="78">
        <v>15</v>
      </c>
      <c r="F2524" s="77">
        <v>16.079999999999998</v>
      </c>
      <c r="G2524" s="77">
        <v>16.600000000000001</v>
      </c>
      <c r="H2524" s="91">
        <f t="shared" si="329"/>
        <v>0.10666666666666676</v>
      </c>
      <c r="I2524" s="77">
        <f t="shared" si="330"/>
        <v>1.0799999999999983</v>
      </c>
      <c r="J2524" s="77">
        <f t="shared" si="331"/>
        <v>1.6000000000000014</v>
      </c>
      <c r="K2524" s="80">
        <v>1</v>
      </c>
      <c r="L2524" s="74" t="s">
        <v>3006</v>
      </c>
      <c r="M2524" s="58" t="str">
        <f t="shared" si="328"/>
        <v>Northstar Neuroscience</v>
      </c>
    </row>
    <row r="2525" spans="1:13" s="1" customFormat="1" ht="15" customHeight="1">
      <c r="A2525" s="137">
        <v>38846</v>
      </c>
      <c r="B2525" s="73" t="s">
        <v>192</v>
      </c>
      <c r="C2525" s="160" t="s">
        <v>193</v>
      </c>
      <c r="D2525" s="73" t="s">
        <v>2404</v>
      </c>
      <c r="E2525" s="78">
        <v>25</v>
      </c>
      <c r="F2525" s="77">
        <v>25.9</v>
      </c>
      <c r="G2525" s="77">
        <v>25</v>
      </c>
      <c r="H2525" s="91">
        <f t="shared" si="329"/>
        <v>0</v>
      </c>
      <c r="I2525" s="77">
        <f t="shared" si="330"/>
        <v>0.89999999999999858</v>
      </c>
      <c r="J2525" s="77">
        <f t="shared" si="331"/>
        <v>0</v>
      </c>
      <c r="K2525" s="80">
        <v>2</v>
      </c>
      <c r="L2525" s="74"/>
      <c r="M2525" s="58" t="str">
        <f t="shared" si="328"/>
        <v>Alliance Holdings GP, L.P.</v>
      </c>
    </row>
    <row r="2526" spans="1:13" s="1" customFormat="1" ht="15" customHeight="1">
      <c r="A2526" s="137">
        <v>38846</v>
      </c>
      <c r="B2526" s="73" t="s">
        <v>194</v>
      </c>
      <c r="C2526" s="160" t="s">
        <v>195</v>
      </c>
      <c r="D2526" s="73" t="s">
        <v>3091</v>
      </c>
      <c r="E2526" s="78">
        <v>6.5</v>
      </c>
      <c r="F2526" s="77">
        <v>6.5</v>
      </c>
      <c r="G2526" s="77">
        <v>6.5</v>
      </c>
      <c r="H2526" s="91">
        <f t="shared" si="329"/>
        <v>0</v>
      </c>
      <c r="I2526" s="77">
        <f t="shared" si="330"/>
        <v>0</v>
      </c>
      <c r="J2526" s="77">
        <f t="shared" si="331"/>
        <v>0</v>
      </c>
      <c r="K2526" s="80">
        <v>1</v>
      </c>
      <c r="L2526" s="74"/>
      <c r="M2526" s="58" t="str">
        <f t="shared" si="328"/>
        <v>Novacea</v>
      </c>
    </row>
    <row r="2527" spans="1:13" s="1" customFormat="1" ht="15" customHeight="1">
      <c r="A2527" s="137">
        <v>38847</v>
      </c>
      <c r="B2527" s="73" t="s">
        <v>3092</v>
      </c>
      <c r="C2527" s="160" t="s">
        <v>3093</v>
      </c>
      <c r="D2527" s="73" t="s">
        <v>4569</v>
      </c>
      <c r="E2527" s="78">
        <v>15</v>
      </c>
      <c r="F2527" s="77">
        <v>14.55</v>
      </c>
      <c r="G2527" s="77">
        <v>15.03</v>
      </c>
      <c r="H2527" s="91">
        <f t="shared" si="329"/>
        <v>1.9999999999999575E-3</v>
      </c>
      <c r="I2527" s="77">
        <f t="shared" si="330"/>
        <v>-0.44999999999999929</v>
      </c>
      <c r="J2527" s="77">
        <f t="shared" si="331"/>
        <v>2.9999999999999361E-2</v>
      </c>
      <c r="K2527" s="80">
        <v>1</v>
      </c>
      <c r="L2527" s="74"/>
      <c r="M2527" s="58" t="str">
        <f t="shared" si="328"/>
        <v>Compass Group Diversified Holdings</v>
      </c>
    </row>
    <row r="2528" spans="1:13" s="1" customFormat="1" ht="15" customHeight="1">
      <c r="A2528" s="137">
        <v>38848</v>
      </c>
      <c r="B2528" s="73" t="s">
        <v>3097</v>
      </c>
      <c r="C2528" s="160" t="s">
        <v>3098</v>
      </c>
      <c r="D2528" s="73" t="s">
        <v>4937</v>
      </c>
      <c r="E2528" s="78">
        <v>6</v>
      </c>
      <c r="F2528" s="77">
        <v>6.1</v>
      </c>
      <c r="G2528" s="77">
        <v>6.21</v>
      </c>
      <c r="H2528" s="91">
        <f t="shared" si="329"/>
        <v>3.4999999999999996E-2</v>
      </c>
      <c r="I2528" s="77">
        <f t="shared" si="330"/>
        <v>9.9999999999999645E-2</v>
      </c>
      <c r="J2528" s="77">
        <f t="shared" si="331"/>
        <v>0.20999999999999996</v>
      </c>
      <c r="K2528" s="80">
        <v>1</v>
      </c>
      <c r="L2528" s="74"/>
      <c r="M2528" s="58" t="str">
        <f t="shared" si="328"/>
        <v>Ascend Acquisiton</v>
      </c>
    </row>
    <row r="2529" spans="1:13" s="1" customFormat="1" ht="15" customHeight="1">
      <c r="A2529" s="137">
        <v>38848</v>
      </c>
      <c r="B2529" s="73" t="s">
        <v>3099</v>
      </c>
      <c r="C2529" s="160" t="s">
        <v>3100</v>
      </c>
      <c r="D2529" s="73" t="s">
        <v>4196</v>
      </c>
      <c r="E2529" s="78">
        <v>8</v>
      </c>
      <c r="F2529" s="77">
        <v>7.95</v>
      </c>
      <c r="G2529" s="77">
        <v>8.25</v>
      </c>
      <c r="H2529" s="91">
        <f t="shared" si="329"/>
        <v>3.125E-2</v>
      </c>
      <c r="I2529" s="77">
        <f t="shared" si="330"/>
        <v>-4.9999999999999822E-2</v>
      </c>
      <c r="J2529" s="77">
        <f t="shared" si="331"/>
        <v>0.25</v>
      </c>
      <c r="K2529" s="80">
        <v>1</v>
      </c>
      <c r="L2529" s="74"/>
      <c r="M2529" s="58" t="str">
        <f t="shared" si="328"/>
        <v>BioMimetic Therapeutics</v>
      </c>
    </row>
    <row r="2530" spans="1:13" s="1" customFormat="1" ht="15" customHeight="1">
      <c r="A2530" s="137">
        <v>38848</v>
      </c>
      <c r="B2530" s="73" t="s">
        <v>3094</v>
      </c>
      <c r="C2530" s="160" t="s">
        <v>3095</v>
      </c>
      <c r="D2530" s="73" t="s">
        <v>3096</v>
      </c>
      <c r="E2530" s="78">
        <v>12</v>
      </c>
      <c r="F2530" s="77">
        <v>15.7</v>
      </c>
      <c r="G2530" s="77">
        <v>16.989999999999998</v>
      </c>
      <c r="H2530" s="91">
        <f t="shared" si="329"/>
        <v>0.41583333333333322</v>
      </c>
      <c r="I2530" s="77">
        <f t="shared" si="330"/>
        <v>3.6999999999999993</v>
      </c>
      <c r="J2530" s="77">
        <f t="shared" si="331"/>
        <v>4.9899999999999984</v>
      </c>
      <c r="K2530" s="80">
        <v>3</v>
      </c>
      <c r="L2530" s="74"/>
      <c r="M2530" s="58" t="str">
        <f t="shared" si="328"/>
        <v>Basin Water</v>
      </c>
    </row>
    <row r="2531" spans="1:13" s="1" customFormat="1" ht="15" customHeight="1">
      <c r="A2531" s="137">
        <v>38853</v>
      </c>
      <c r="B2531" s="73" t="s">
        <v>4200</v>
      </c>
      <c r="C2531" s="160" t="s">
        <v>4201</v>
      </c>
      <c r="D2531" s="73" t="s">
        <v>3054</v>
      </c>
      <c r="E2531" s="78">
        <v>8</v>
      </c>
      <c r="F2531" s="77">
        <v>8.01</v>
      </c>
      <c r="G2531" s="77">
        <v>8.19</v>
      </c>
      <c r="H2531" s="91">
        <f t="shared" si="329"/>
        <v>2.3749999999999938E-2</v>
      </c>
      <c r="I2531" s="77">
        <f t="shared" si="330"/>
        <v>9.9999999999997868E-3</v>
      </c>
      <c r="J2531" s="77">
        <f t="shared" si="331"/>
        <v>0.1899999999999995</v>
      </c>
      <c r="K2531" s="80">
        <v>1</v>
      </c>
      <c r="L2531" s="74"/>
      <c r="M2531" s="58" t="str">
        <f t="shared" si="328"/>
        <v>Restore Medical</v>
      </c>
    </row>
    <row r="2532" spans="1:13" s="1" customFormat="1" ht="15" customHeight="1">
      <c r="A2532" s="137">
        <v>38853</v>
      </c>
      <c r="B2532" s="73" t="s">
        <v>4197</v>
      </c>
      <c r="C2532" s="160" t="s">
        <v>4198</v>
      </c>
      <c r="D2532" s="73" t="s">
        <v>4199</v>
      </c>
      <c r="E2532" s="78">
        <v>17</v>
      </c>
      <c r="F2532" s="77">
        <v>19.13</v>
      </c>
      <c r="G2532" s="77">
        <v>19.5</v>
      </c>
      <c r="H2532" s="91">
        <f t="shared" si="329"/>
        <v>0.14705882352941177</v>
      </c>
      <c r="I2532" s="77">
        <f t="shared" si="330"/>
        <v>2.129999999999999</v>
      </c>
      <c r="J2532" s="77">
        <f t="shared" si="331"/>
        <v>2.5</v>
      </c>
      <c r="K2532" s="80">
        <v>2</v>
      </c>
      <c r="L2532" s="74"/>
      <c r="M2532" s="58" t="str">
        <f t="shared" si="328"/>
        <v>Penson Worldwide</v>
      </c>
    </row>
    <row r="2533" spans="1:13" s="1" customFormat="1" ht="15" customHeight="1">
      <c r="A2533" s="137">
        <v>38854</v>
      </c>
      <c r="B2533" s="73" t="s">
        <v>4202</v>
      </c>
      <c r="C2533" s="160" t="s">
        <v>4203</v>
      </c>
      <c r="D2533" s="73" t="s">
        <v>4204</v>
      </c>
      <c r="E2533" s="78">
        <v>17</v>
      </c>
      <c r="F2533" s="77">
        <v>18</v>
      </c>
      <c r="G2533" s="77">
        <v>17.5</v>
      </c>
      <c r="H2533" s="91">
        <f t="shared" si="329"/>
        <v>2.9411764705882353E-2</v>
      </c>
      <c r="I2533" s="77">
        <f t="shared" si="330"/>
        <v>1</v>
      </c>
      <c r="J2533" s="77">
        <f t="shared" si="331"/>
        <v>0.5</v>
      </c>
      <c r="K2533" s="80">
        <v>2</v>
      </c>
      <c r="L2533" s="74"/>
      <c r="M2533" s="58" t="str">
        <f t="shared" si="328"/>
        <v>Burger King Holdings</v>
      </c>
    </row>
    <row r="2534" spans="1:13" s="1" customFormat="1" ht="15" customHeight="1">
      <c r="A2534" s="137">
        <v>38855</v>
      </c>
      <c r="B2534" s="73" t="s">
        <v>4205</v>
      </c>
      <c r="C2534" s="160" t="s">
        <v>4206</v>
      </c>
      <c r="D2534" s="73" t="s">
        <v>4207</v>
      </c>
      <c r="E2534" s="78">
        <v>16</v>
      </c>
      <c r="F2534" s="77">
        <v>17.100000000000001</v>
      </c>
      <c r="G2534" s="77">
        <v>18.73</v>
      </c>
      <c r="H2534" s="91">
        <f t="shared" si="329"/>
        <v>0.17062500000000003</v>
      </c>
      <c r="I2534" s="77">
        <f t="shared" si="330"/>
        <v>1.1000000000000014</v>
      </c>
      <c r="J2534" s="77">
        <f t="shared" si="331"/>
        <v>2.7300000000000004</v>
      </c>
      <c r="K2534" s="80">
        <v>2</v>
      </c>
      <c r="L2534" s="74"/>
      <c r="M2534" s="58" t="str">
        <f t="shared" si="328"/>
        <v>Darwin Professional Underwriters</v>
      </c>
    </row>
    <row r="2535" spans="1:13" s="1" customFormat="1" ht="15" customHeight="1">
      <c r="A2535" s="137">
        <v>38860</v>
      </c>
      <c r="B2535" s="73" t="s">
        <v>4208</v>
      </c>
      <c r="C2535" s="160" t="s">
        <v>4209</v>
      </c>
      <c r="D2535" s="73" t="s">
        <v>4705</v>
      </c>
      <c r="E2535" s="78">
        <v>17</v>
      </c>
      <c r="F2535" s="77">
        <v>17</v>
      </c>
      <c r="G2535" s="77">
        <v>14.85</v>
      </c>
      <c r="H2535" s="91">
        <f t="shared" si="329"/>
        <v>-0.12647058823529414</v>
      </c>
      <c r="I2535" s="77">
        <f t="shared" si="330"/>
        <v>0</v>
      </c>
      <c r="J2535" s="77">
        <f t="shared" si="331"/>
        <v>-2.1500000000000004</v>
      </c>
      <c r="K2535" s="80">
        <v>2</v>
      </c>
      <c r="L2535" s="74" t="s">
        <v>3006</v>
      </c>
      <c r="M2535" s="58" t="str">
        <f t="shared" si="328"/>
        <v>Vonage Holdings</v>
      </c>
    </row>
    <row r="2536" spans="1:13" s="1" customFormat="1" ht="15" customHeight="1">
      <c r="A2536" s="137">
        <v>38861</v>
      </c>
      <c r="B2536" s="73" t="s">
        <v>4210</v>
      </c>
      <c r="C2536" s="160" t="s">
        <v>4211</v>
      </c>
      <c r="D2536" s="73" t="s">
        <v>4212</v>
      </c>
      <c r="E2536" s="78">
        <v>39</v>
      </c>
      <c r="F2536" s="77">
        <v>40.299999999999997</v>
      </c>
      <c r="G2536" s="77">
        <v>46</v>
      </c>
      <c r="H2536" s="91">
        <f t="shared" si="329"/>
        <v>0.17948717948717949</v>
      </c>
      <c r="I2536" s="77">
        <f t="shared" si="330"/>
        <v>1.2999999999999972</v>
      </c>
      <c r="J2536" s="77">
        <f t="shared" si="331"/>
        <v>7</v>
      </c>
      <c r="K2536" s="80">
        <v>1</v>
      </c>
      <c r="L2536" s="74" t="s">
        <v>3006</v>
      </c>
      <c r="M2536" s="58" t="str">
        <f t="shared" si="328"/>
        <v>MasterCard</v>
      </c>
    </row>
    <row r="2537" spans="1:13" s="1" customFormat="1" ht="15" customHeight="1">
      <c r="A2537" s="137">
        <v>38862</v>
      </c>
      <c r="B2537" s="73" t="s">
        <v>4213</v>
      </c>
      <c r="C2537" s="160" t="s">
        <v>4214</v>
      </c>
      <c r="D2537" s="138" t="s">
        <v>4215</v>
      </c>
      <c r="E2537" s="78">
        <v>16</v>
      </c>
      <c r="F2537" s="77">
        <v>16.5</v>
      </c>
      <c r="G2537" s="77">
        <v>16.75</v>
      </c>
      <c r="H2537" s="91">
        <f t="shared" si="329"/>
        <v>4.6875E-2</v>
      </c>
      <c r="I2537" s="77">
        <f t="shared" si="330"/>
        <v>0.5</v>
      </c>
      <c r="J2537" s="77">
        <f t="shared" si="331"/>
        <v>0.75</v>
      </c>
      <c r="K2537" s="80">
        <v>3</v>
      </c>
      <c r="L2537" s="74" t="s">
        <v>3006</v>
      </c>
      <c r="M2537" s="58" t="str">
        <f t="shared" si="328"/>
        <v>Mueller Water Products</v>
      </c>
    </row>
    <row r="2538" spans="1:13" s="1" customFormat="1" ht="15" customHeight="1">
      <c r="A2538" s="137">
        <v>38868</v>
      </c>
      <c r="B2538" s="73" t="s">
        <v>4216</v>
      </c>
      <c r="C2538" s="160" t="s">
        <v>4217</v>
      </c>
      <c r="D2538" s="73" t="s">
        <v>3054</v>
      </c>
      <c r="E2538" s="78">
        <v>14</v>
      </c>
      <c r="F2538" s="77">
        <v>14.75</v>
      </c>
      <c r="G2538" s="77">
        <v>17</v>
      </c>
      <c r="H2538" s="91">
        <f t="shared" si="329"/>
        <v>0.21428571428571427</v>
      </c>
      <c r="I2538" s="77">
        <f t="shared" si="330"/>
        <v>0.75</v>
      </c>
      <c r="J2538" s="77">
        <f t="shared" si="331"/>
        <v>3</v>
      </c>
      <c r="K2538" s="80">
        <v>2</v>
      </c>
      <c r="L2538" s="74"/>
      <c r="M2538" s="58" t="str">
        <f t="shared" si="328"/>
        <v>CTC Media</v>
      </c>
    </row>
    <row r="2539" spans="1:13" s="1" customFormat="1" ht="15" customHeight="1">
      <c r="A2539" s="137">
        <v>38869</v>
      </c>
      <c r="B2539" s="211" t="s">
        <v>4218</v>
      </c>
      <c r="C2539" s="160" t="s">
        <v>4219</v>
      </c>
      <c r="D2539" s="209" t="s">
        <v>2435</v>
      </c>
      <c r="E2539" s="78">
        <v>8</v>
      </c>
      <c r="F2539" s="77">
        <v>8.0500000000000007</v>
      </c>
      <c r="G2539" s="77">
        <v>8.01</v>
      </c>
      <c r="H2539" s="91">
        <f t="shared" si="329"/>
        <v>1.2499999999999734E-3</v>
      </c>
      <c r="I2539" s="77">
        <f t="shared" si="330"/>
        <v>5.0000000000000711E-2</v>
      </c>
      <c r="J2539" s="77">
        <f t="shared" si="331"/>
        <v>9.9999999999997868E-3</v>
      </c>
      <c r="K2539" s="80">
        <v>1</v>
      </c>
      <c r="L2539" s="74"/>
      <c r="M2539" s="58" t="str">
        <f t="shared" si="328"/>
        <v>HD Partners Acquisition</v>
      </c>
    </row>
    <row r="2540" spans="1:13" s="1" customFormat="1" ht="15" customHeight="1">
      <c r="A2540" s="137">
        <v>38869</v>
      </c>
      <c r="B2540" s="73" t="s">
        <v>4220</v>
      </c>
      <c r="C2540" s="160" t="s">
        <v>4221</v>
      </c>
      <c r="D2540" s="73" t="s">
        <v>4222</v>
      </c>
      <c r="E2540" s="78">
        <v>9</v>
      </c>
      <c r="F2540" s="77">
        <v>9</v>
      </c>
      <c r="G2540" s="77">
        <v>8.98</v>
      </c>
      <c r="H2540" s="91">
        <f t="shared" si="329"/>
        <v>-2.2222222222221749E-3</v>
      </c>
      <c r="I2540" s="77">
        <f t="shared" si="330"/>
        <v>0</v>
      </c>
      <c r="J2540" s="77">
        <f t="shared" si="331"/>
        <v>-1.9999999999999574E-2</v>
      </c>
      <c r="K2540" s="80">
        <v>1</v>
      </c>
      <c r="L2540" s="74"/>
      <c r="M2540" s="58" t="str">
        <f t="shared" si="328"/>
        <v>Alphatec Holdings</v>
      </c>
    </row>
    <row r="2541" spans="1:13" s="1" customFormat="1" ht="15" customHeight="1">
      <c r="A2541" s="137">
        <v>38869</v>
      </c>
      <c r="B2541" s="73" t="s">
        <v>4223</v>
      </c>
      <c r="C2541" s="160" t="s">
        <v>4224</v>
      </c>
      <c r="D2541" s="73" t="s">
        <v>4225</v>
      </c>
      <c r="E2541" s="78">
        <v>13</v>
      </c>
      <c r="F2541" s="77">
        <v>13</v>
      </c>
      <c r="G2541" s="77">
        <v>13.25</v>
      </c>
      <c r="H2541" s="91">
        <f t="shared" si="329"/>
        <v>1.9230769230769232E-2</v>
      </c>
      <c r="I2541" s="77">
        <f t="shared" si="330"/>
        <v>0</v>
      </c>
      <c r="J2541" s="77">
        <f t="shared" si="331"/>
        <v>0.25</v>
      </c>
      <c r="K2541" s="80">
        <v>1</v>
      </c>
      <c r="L2541" s="74"/>
      <c r="M2541" s="58" t="str">
        <f t="shared" si="328"/>
        <v>Town Sports International Holdings</v>
      </c>
    </row>
    <row r="2542" spans="1:13" s="1" customFormat="1" ht="15" customHeight="1">
      <c r="A2542" s="137">
        <v>38870</v>
      </c>
      <c r="B2542" s="73" t="s">
        <v>4226</v>
      </c>
      <c r="C2542" s="160" t="s">
        <v>4227</v>
      </c>
      <c r="D2542" s="73" t="s">
        <v>4228</v>
      </c>
      <c r="E2542" s="78">
        <v>6</v>
      </c>
      <c r="F2542" s="77">
        <v>6</v>
      </c>
      <c r="G2542" s="77">
        <v>6</v>
      </c>
      <c r="H2542" s="91">
        <f t="shared" si="329"/>
        <v>0</v>
      </c>
      <c r="I2542" s="77">
        <f t="shared" si="330"/>
        <v>0</v>
      </c>
      <c r="J2542" s="77">
        <f t="shared" si="331"/>
        <v>0</v>
      </c>
      <c r="K2542" s="80">
        <v>1</v>
      </c>
      <c r="L2542" s="74"/>
      <c r="M2542" s="58" t="str">
        <f t="shared" si="328"/>
        <v>Luna Innovations</v>
      </c>
    </row>
    <row r="2543" spans="1:13" s="1" customFormat="1" ht="15" customHeight="1">
      <c r="A2543" s="137">
        <v>38873</v>
      </c>
      <c r="B2543" s="209" t="s">
        <v>4229</v>
      </c>
      <c r="C2543" s="160" t="s">
        <v>4230</v>
      </c>
      <c r="D2543" s="138" t="s">
        <v>4231</v>
      </c>
      <c r="E2543" s="78">
        <v>8</v>
      </c>
      <c r="F2543" s="77">
        <v>7.9</v>
      </c>
      <c r="G2543" s="77">
        <v>7.85</v>
      </c>
      <c r="H2543" s="91">
        <f t="shared" si="329"/>
        <v>-1.8750000000000044E-2</v>
      </c>
      <c r="I2543" s="77">
        <f t="shared" si="330"/>
        <v>-9.9999999999999645E-2</v>
      </c>
      <c r="J2543" s="77">
        <f t="shared" si="331"/>
        <v>-0.15000000000000036</v>
      </c>
      <c r="K2543" s="80">
        <v>1</v>
      </c>
      <c r="L2543" s="74"/>
      <c r="M2543" s="58" t="str">
        <f t="shared" si="328"/>
        <v>Community Bankers Acquisition</v>
      </c>
    </row>
    <row r="2544" spans="1:13" s="1" customFormat="1" ht="15" customHeight="1">
      <c r="A2544" s="137">
        <v>38874</v>
      </c>
      <c r="B2544" s="73" t="s">
        <v>4232</v>
      </c>
      <c r="C2544" s="160" t="s">
        <v>4233</v>
      </c>
      <c r="D2544" s="138" t="s">
        <v>1215</v>
      </c>
      <c r="E2544" s="78">
        <v>12</v>
      </c>
      <c r="F2544" s="77">
        <v>14.75</v>
      </c>
      <c r="G2544" s="77">
        <v>15</v>
      </c>
      <c r="H2544" s="91">
        <f t="shared" si="329"/>
        <v>0.25</v>
      </c>
      <c r="I2544" s="77">
        <f t="shared" si="330"/>
        <v>2.75</v>
      </c>
      <c r="J2544" s="77">
        <f t="shared" si="331"/>
        <v>3</v>
      </c>
      <c r="K2544" s="80">
        <v>3</v>
      </c>
      <c r="L2544" s="74"/>
      <c r="M2544" s="58" t="str">
        <f t="shared" si="328"/>
        <v>LoopNet</v>
      </c>
    </row>
    <row r="2545" spans="1:13" s="1" customFormat="1" ht="15" customHeight="1">
      <c r="A2545" s="137">
        <v>38880</v>
      </c>
      <c r="B2545" s="73" t="s">
        <v>4234</v>
      </c>
      <c r="C2545" s="160" t="s">
        <v>4235</v>
      </c>
      <c r="D2545" s="73" t="s">
        <v>4236</v>
      </c>
      <c r="E2545" s="78">
        <v>15</v>
      </c>
      <c r="F2545" s="77">
        <v>15.05</v>
      </c>
      <c r="G2545" s="77">
        <v>14.25</v>
      </c>
      <c r="H2545" s="91">
        <f t="shared" si="329"/>
        <v>-0.05</v>
      </c>
      <c r="I2545" s="77">
        <f t="shared" si="330"/>
        <v>5.0000000000000711E-2</v>
      </c>
      <c r="J2545" s="77">
        <f t="shared" si="331"/>
        <v>-0.75</v>
      </c>
      <c r="K2545" s="80">
        <v>1</v>
      </c>
      <c r="L2545" s="74"/>
      <c r="M2545" s="58" t="str">
        <f t="shared" si="328"/>
        <v>Verigy Ltd.</v>
      </c>
    </row>
    <row r="2546" spans="1:13" s="1" customFormat="1" ht="15" customHeight="1">
      <c r="A2546" s="137">
        <v>38881</v>
      </c>
      <c r="B2546" s="73" t="s">
        <v>4237</v>
      </c>
      <c r="C2546" s="160" t="s">
        <v>4238</v>
      </c>
      <c r="D2546" s="73" t="s">
        <v>2473</v>
      </c>
      <c r="E2546" s="78">
        <v>23</v>
      </c>
      <c r="F2546" s="77">
        <v>28</v>
      </c>
      <c r="G2546" s="77">
        <v>30</v>
      </c>
      <c r="H2546" s="91">
        <f t="shared" si="329"/>
        <v>0.30434782608695654</v>
      </c>
      <c r="I2546" s="77">
        <f t="shared" si="330"/>
        <v>5</v>
      </c>
      <c r="J2546" s="77">
        <f t="shared" si="331"/>
        <v>7</v>
      </c>
      <c r="K2546" s="80">
        <v>4</v>
      </c>
      <c r="L2546" s="74"/>
      <c r="M2546" s="58" t="str">
        <f t="shared" si="328"/>
        <v>VeraSun Energy</v>
      </c>
    </row>
    <row r="2547" spans="1:13" s="1" customFormat="1" ht="15" customHeight="1">
      <c r="A2547" s="137">
        <v>38882</v>
      </c>
      <c r="B2547" s="73" t="s">
        <v>4242</v>
      </c>
      <c r="C2547" s="160" t="s">
        <v>4243</v>
      </c>
      <c r="D2547" s="73" t="s">
        <v>4244</v>
      </c>
      <c r="E2547" s="78">
        <v>8</v>
      </c>
      <c r="F2547" s="77">
        <v>8</v>
      </c>
      <c r="G2547" s="77">
        <v>9.18</v>
      </c>
      <c r="H2547" s="91">
        <f t="shared" si="329"/>
        <v>0.14749999999999996</v>
      </c>
      <c r="I2547" s="77">
        <f t="shared" si="330"/>
        <v>0</v>
      </c>
      <c r="J2547" s="77">
        <f t="shared" si="331"/>
        <v>1.1799999999999997</v>
      </c>
      <c r="K2547" s="80">
        <v>1</v>
      </c>
      <c r="L2547" s="74"/>
      <c r="M2547" s="58" t="str">
        <f t="shared" si="328"/>
        <v>Volcano</v>
      </c>
    </row>
    <row r="2548" spans="1:13" s="1" customFormat="1" ht="15" customHeight="1">
      <c r="A2548" s="137">
        <v>38882</v>
      </c>
      <c r="B2548" s="73" t="s">
        <v>4245</v>
      </c>
      <c r="C2548" s="160" t="s">
        <v>4246</v>
      </c>
      <c r="D2548" s="73" t="s">
        <v>4247</v>
      </c>
      <c r="E2548" s="78">
        <v>11.5</v>
      </c>
      <c r="F2548" s="77">
        <v>11.61</v>
      </c>
      <c r="G2548" s="77">
        <v>11.1</v>
      </c>
      <c r="H2548" s="91">
        <f t="shared" si="329"/>
        <v>-3.4782608695652202E-2</v>
      </c>
      <c r="I2548" s="77">
        <f t="shared" si="330"/>
        <v>0.10999999999999943</v>
      </c>
      <c r="J2548" s="77">
        <f t="shared" si="331"/>
        <v>-0.40000000000000036</v>
      </c>
      <c r="K2548" s="80">
        <v>1</v>
      </c>
      <c r="L2548" s="74"/>
      <c r="M2548" s="58" t="str">
        <f t="shared" si="328"/>
        <v>Golfsmith International Holdings</v>
      </c>
    </row>
    <row r="2549" spans="1:13" s="1" customFormat="1" ht="15" customHeight="1">
      <c r="A2549" s="137">
        <v>38882</v>
      </c>
      <c r="B2549" s="73" t="s">
        <v>2069</v>
      </c>
      <c r="C2549" s="160" t="s">
        <v>2070</v>
      </c>
      <c r="D2549" s="138" t="s">
        <v>2806</v>
      </c>
      <c r="E2549" s="78">
        <v>8</v>
      </c>
      <c r="F2549" s="77">
        <v>9</v>
      </c>
      <c r="G2549" s="77">
        <v>8.85</v>
      </c>
      <c r="H2549" s="91">
        <f t="shared" si="329"/>
        <v>0.10624999999999996</v>
      </c>
      <c r="I2549" s="77">
        <f t="shared" si="330"/>
        <v>1</v>
      </c>
      <c r="J2549" s="77">
        <f t="shared" si="331"/>
        <v>0.84999999999999964</v>
      </c>
      <c r="K2549" s="80">
        <v>1</v>
      </c>
      <c r="L2549" s="74"/>
      <c r="M2549" s="58" t="str">
        <f t="shared" si="328"/>
        <v>Synchronoss Technologies</v>
      </c>
    </row>
    <row r="2550" spans="1:13" s="1" customFormat="1" ht="15" customHeight="1">
      <c r="A2550" s="137">
        <v>38882</v>
      </c>
      <c r="B2550" s="73" t="s">
        <v>4239</v>
      </c>
      <c r="C2550" s="160" t="s">
        <v>4240</v>
      </c>
      <c r="D2550" s="73" t="s">
        <v>4241</v>
      </c>
      <c r="E2550" s="78">
        <v>13</v>
      </c>
      <c r="F2550" s="77">
        <v>16</v>
      </c>
      <c r="G2550" s="77">
        <v>15.21</v>
      </c>
      <c r="H2550" s="91">
        <f t="shared" si="329"/>
        <v>0.17000000000000007</v>
      </c>
      <c r="I2550" s="77">
        <f t="shared" si="330"/>
        <v>3</v>
      </c>
      <c r="J2550" s="77">
        <f t="shared" si="331"/>
        <v>2.2100000000000009</v>
      </c>
      <c r="K2550" s="80">
        <v>2</v>
      </c>
      <c r="L2550" s="74"/>
      <c r="M2550" s="58" t="str">
        <f t="shared" si="328"/>
        <v>Houston Wire &amp; Cable</v>
      </c>
    </row>
    <row r="2551" spans="1:13" s="1" customFormat="1" ht="15" customHeight="1">
      <c r="A2551" s="137">
        <v>38888</v>
      </c>
      <c r="B2551" s="73" t="s">
        <v>2807</v>
      </c>
      <c r="C2551" s="160" t="s">
        <v>2808</v>
      </c>
      <c r="D2551" s="73" t="s">
        <v>2809</v>
      </c>
      <c r="E2551" s="78">
        <v>9</v>
      </c>
      <c r="F2551" s="77">
        <v>9</v>
      </c>
      <c r="G2551" s="77">
        <v>8.75</v>
      </c>
      <c r="H2551" s="91">
        <f t="shared" si="329"/>
        <v>-2.7777777777777776E-2</v>
      </c>
      <c r="I2551" s="77">
        <f t="shared" si="330"/>
        <v>0</v>
      </c>
      <c r="J2551" s="77">
        <f t="shared" si="331"/>
        <v>-0.25</v>
      </c>
      <c r="K2551" s="80">
        <v>1</v>
      </c>
      <c r="L2551" s="74"/>
      <c r="M2551" s="58" t="str">
        <f t="shared" si="328"/>
        <v>Techwell</v>
      </c>
    </row>
    <row r="2552" spans="1:13" s="1" customFormat="1" ht="15" customHeight="1">
      <c r="A2552" s="137">
        <v>38890</v>
      </c>
      <c r="B2552" s="73" t="s">
        <v>2810</v>
      </c>
      <c r="C2552" s="160" t="s">
        <v>2811</v>
      </c>
      <c r="D2552" s="73" t="s">
        <v>5023</v>
      </c>
      <c r="E2552" s="78">
        <v>18</v>
      </c>
      <c r="F2552" s="77">
        <v>21.18</v>
      </c>
      <c r="G2552" s="77">
        <v>20</v>
      </c>
      <c r="H2552" s="91">
        <f t="shared" si="329"/>
        <v>0.1111111111111111</v>
      </c>
      <c r="I2552" s="77">
        <f t="shared" si="330"/>
        <v>3.1799999999999997</v>
      </c>
      <c r="J2552" s="77">
        <f t="shared" si="331"/>
        <v>2</v>
      </c>
      <c r="K2552" s="80">
        <v>2</v>
      </c>
      <c r="L2552" s="74"/>
      <c r="M2552" s="58" t="str">
        <f t="shared" si="328"/>
        <v>Home BancShares</v>
      </c>
    </row>
    <row r="2553" spans="1:13" s="1" customFormat="1" ht="15" customHeight="1">
      <c r="A2553" s="137">
        <v>38895</v>
      </c>
      <c r="B2553" s="73" t="s">
        <v>2814</v>
      </c>
      <c r="C2553" s="160" t="s">
        <v>2815</v>
      </c>
      <c r="D2553" s="73" t="s">
        <v>2816</v>
      </c>
      <c r="E2553" s="78">
        <v>6.5</v>
      </c>
      <c r="F2553" s="77">
        <v>6.5</v>
      </c>
      <c r="G2553" s="77">
        <v>6.53</v>
      </c>
      <c r="H2553" s="91">
        <f t="shared" si="329"/>
        <v>4.615384615384654E-3</v>
      </c>
      <c r="I2553" s="77">
        <f t="shared" si="330"/>
        <v>0</v>
      </c>
      <c r="J2553" s="77">
        <f t="shared" si="331"/>
        <v>3.0000000000000249E-2</v>
      </c>
      <c r="K2553" s="80">
        <v>1</v>
      </c>
      <c r="L2553" s="74"/>
      <c r="M2553" s="58" t="str">
        <f t="shared" si="328"/>
        <v>Omniture</v>
      </c>
    </row>
    <row r="2554" spans="1:13" s="1" customFormat="1" ht="15" customHeight="1">
      <c r="A2554" s="137">
        <v>38895</v>
      </c>
      <c r="B2554" s="73" t="s">
        <v>2817</v>
      </c>
      <c r="C2554" s="160" t="s">
        <v>2818</v>
      </c>
      <c r="D2554" s="73" t="s">
        <v>2819</v>
      </c>
      <c r="E2554" s="78">
        <v>14</v>
      </c>
      <c r="F2554" s="77">
        <v>14.5</v>
      </c>
      <c r="G2554" s="77">
        <v>15.5</v>
      </c>
      <c r="H2554" s="91">
        <f t="shared" si="329"/>
        <v>0.10714285714285714</v>
      </c>
      <c r="I2554" s="77">
        <f t="shared" si="330"/>
        <v>0.5</v>
      </c>
      <c r="J2554" s="77">
        <f t="shared" si="331"/>
        <v>1.5</v>
      </c>
      <c r="K2554" s="80">
        <v>2</v>
      </c>
      <c r="L2554" s="74"/>
      <c r="M2554" s="58" t="str">
        <f t="shared" si="328"/>
        <v>PGT</v>
      </c>
    </row>
    <row r="2555" spans="1:13" s="1" customFormat="1" ht="15" customHeight="1">
      <c r="A2555" s="137">
        <v>38895</v>
      </c>
      <c r="B2555" s="73" t="s">
        <v>2820</v>
      </c>
      <c r="C2555" s="160" t="s">
        <v>2821</v>
      </c>
      <c r="D2555" s="73" t="s">
        <v>2822</v>
      </c>
      <c r="E2555" s="78">
        <v>10</v>
      </c>
      <c r="F2555" s="77">
        <v>10</v>
      </c>
      <c r="G2555" s="77">
        <v>10.25</v>
      </c>
      <c r="H2555" s="91">
        <f t="shared" si="329"/>
        <v>2.5000000000000001E-2</v>
      </c>
      <c r="I2555" s="77">
        <f t="shared" si="330"/>
        <v>0</v>
      </c>
      <c r="J2555" s="77">
        <f t="shared" si="331"/>
        <v>0.25</v>
      </c>
      <c r="K2555" s="80">
        <v>1</v>
      </c>
      <c r="L2555" s="74"/>
      <c r="M2555" s="58" t="str">
        <f t="shared" si="328"/>
        <v>Replidyne</v>
      </c>
    </row>
    <row r="2556" spans="1:13" s="1" customFormat="1" ht="15" customHeight="1">
      <c r="A2556" s="137">
        <v>38895</v>
      </c>
      <c r="B2556" s="73" t="s">
        <v>2812</v>
      </c>
      <c r="C2556" s="160" t="s">
        <v>2813</v>
      </c>
      <c r="D2556" s="73" t="s">
        <v>1212</v>
      </c>
      <c r="E2556" s="78">
        <v>20</v>
      </c>
      <c r="F2556" s="77">
        <v>25.05</v>
      </c>
      <c r="G2556" s="77">
        <v>25.55</v>
      </c>
      <c r="H2556" s="91">
        <f t="shared" si="329"/>
        <v>0.27750000000000002</v>
      </c>
      <c r="I2556" s="77">
        <f t="shared" si="330"/>
        <v>5.0500000000000007</v>
      </c>
      <c r="J2556" s="77">
        <f t="shared" si="331"/>
        <v>5.5500000000000007</v>
      </c>
      <c r="K2556" s="80">
        <v>3</v>
      </c>
      <c r="L2556" s="74"/>
      <c r="M2556" s="58" t="str">
        <f t="shared" si="328"/>
        <v>J. Crew Group</v>
      </c>
    </row>
    <row r="2557" spans="1:13" s="1" customFormat="1" ht="15" customHeight="1">
      <c r="A2557" s="137">
        <v>38896</v>
      </c>
      <c r="B2557" s="73" t="s">
        <v>2823</v>
      </c>
      <c r="C2557" s="160" t="s">
        <v>2824</v>
      </c>
      <c r="D2557" s="73" t="s">
        <v>1012</v>
      </c>
      <c r="E2557" s="78">
        <v>43</v>
      </c>
      <c r="F2557" s="77">
        <v>41.75</v>
      </c>
      <c r="G2557" s="77">
        <v>38.369999999999997</v>
      </c>
      <c r="H2557" s="91">
        <f t="shared" si="329"/>
        <v>-0.10767441860465123</v>
      </c>
      <c r="I2557" s="77">
        <f t="shared" si="330"/>
        <v>-1.25</v>
      </c>
      <c r="J2557" s="77">
        <f t="shared" si="331"/>
        <v>-4.6300000000000026</v>
      </c>
      <c r="K2557" s="80">
        <v>3</v>
      </c>
      <c r="L2557" s="74" t="s">
        <v>3006</v>
      </c>
      <c r="M2557" s="58" t="str">
        <f t="shared" si="328"/>
        <v>Aventine Renewable Energy Holdings</v>
      </c>
    </row>
    <row r="2558" spans="1:13" s="1" customFormat="1" ht="15" customHeight="1">
      <c r="A2558" s="137">
        <v>38897</v>
      </c>
      <c r="B2558" s="73" t="s">
        <v>1013</v>
      </c>
      <c r="C2558" s="160" t="s">
        <v>1014</v>
      </c>
      <c r="D2558" s="73" t="s">
        <v>1015</v>
      </c>
      <c r="E2558" s="78">
        <v>15.25</v>
      </c>
      <c r="F2558" s="77">
        <v>19.100000000000001</v>
      </c>
      <c r="G2558" s="77">
        <v>15.1</v>
      </c>
      <c r="H2558" s="91">
        <f t="shared" si="329"/>
        <v>-9.8360655737705152E-3</v>
      </c>
      <c r="I2558" s="77">
        <f t="shared" si="330"/>
        <v>3.8500000000000014</v>
      </c>
      <c r="J2558" s="77">
        <f t="shared" si="331"/>
        <v>-0.15000000000000036</v>
      </c>
      <c r="K2558" s="80">
        <v>2</v>
      </c>
      <c r="L2558" s="74"/>
      <c r="M2558" s="58" t="str">
        <f t="shared" si="328"/>
        <v>Gmarket</v>
      </c>
    </row>
    <row r="2559" spans="1:13" s="1" customFormat="1" ht="15" customHeight="1">
      <c r="A2559" s="137">
        <v>38909</v>
      </c>
      <c r="B2559" s="73" t="s">
        <v>1016</v>
      </c>
      <c r="C2559" s="160" t="s">
        <v>1017</v>
      </c>
      <c r="D2559" s="73" t="s">
        <v>309</v>
      </c>
      <c r="E2559" s="78">
        <v>34</v>
      </c>
      <c r="F2559" s="77">
        <v>34.75</v>
      </c>
      <c r="G2559" s="77">
        <v>34.25</v>
      </c>
      <c r="H2559" s="91">
        <f t="shared" si="329"/>
        <v>7.3529411764705881E-3</v>
      </c>
      <c r="I2559" s="77">
        <f t="shared" si="330"/>
        <v>0.75</v>
      </c>
      <c r="J2559" s="77">
        <f t="shared" si="331"/>
        <v>0.25</v>
      </c>
      <c r="K2559" s="80">
        <v>2</v>
      </c>
      <c r="L2559" s="74"/>
      <c r="M2559" s="58" t="str">
        <f t="shared" si="328"/>
        <v>Allied World Assurance Holdings</v>
      </c>
    </row>
    <row r="2560" spans="1:13" s="1" customFormat="1" ht="15" customHeight="1">
      <c r="A2560" s="137">
        <v>38910</v>
      </c>
      <c r="B2560" s="73" t="s">
        <v>1018</v>
      </c>
      <c r="C2560" s="160" t="s">
        <v>1019</v>
      </c>
      <c r="D2560" s="73" t="s">
        <v>1020</v>
      </c>
      <c r="E2560" s="78">
        <v>16</v>
      </c>
      <c r="F2560" s="77">
        <v>16</v>
      </c>
      <c r="G2560" s="77">
        <v>15.88</v>
      </c>
      <c r="H2560" s="91">
        <f t="shared" si="329"/>
        <v>-7.4999999999999512E-3</v>
      </c>
      <c r="I2560" s="77">
        <f t="shared" si="330"/>
        <v>0</v>
      </c>
      <c r="J2560" s="77">
        <f t="shared" si="331"/>
        <v>-0.11999999999999922</v>
      </c>
      <c r="K2560" s="80">
        <v>1</v>
      </c>
      <c r="L2560" s="74"/>
      <c r="M2560" s="58" t="str">
        <f t="shared" si="328"/>
        <v>Cowen Group</v>
      </c>
    </row>
    <row r="2561" spans="1:13" s="1" customFormat="1" ht="15" customHeight="1">
      <c r="A2561" s="137">
        <v>38911</v>
      </c>
      <c r="B2561" s="73" t="s">
        <v>1021</v>
      </c>
      <c r="C2561" s="160" t="s">
        <v>1022</v>
      </c>
      <c r="D2561" s="73" t="s">
        <v>4954</v>
      </c>
      <c r="E2561" s="78">
        <v>22</v>
      </c>
      <c r="F2561" s="77">
        <v>22</v>
      </c>
      <c r="G2561" s="77">
        <v>22</v>
      </c>
      <c r="H2561" s="91">
        <f t="shared" si="329"/>
        <v>0</v>
      </c>
      <c r="I2561" s="77">
        <f t="shared" si="330"/>
        <v>0</v>
      </c>
      <c r="J2561" s="77">
        <f t="shared" si="331"/>
        <v>0</v>
      </c>
      <c r="K2561" s="80">
        <v>2</v>
      </c>
      <c r="L2561" s="74" t="s">
        <v>3006</v>
      </c>
      <c r="M2561" s="58" t="str">
        <f t="shared" si="328"/>
        <v>Valero GP Holdings, LLC</v>
      </c>
    </row>
    <row r="2562" spans="1:13" s="1" customFormat="1" ht="15" customHeight="1">
      <c r="A2562" s="137">
        <v>38916</v>
      </c>
      <c r="B2562" s="73" t="s">
        <v>1023</v>
      </c>
      <c r="C2562" s="160" t="s">
        <v>1024</v>
      </c>
      <c r="D2562" s="215" t="s">
        <v>1906</v>
      </c>
      <c r="E2562" s="78">
        <v>10</v>
      </c>
      <c r="F2562" s="77">
        <v>10</v>
      </c>
      <c r="G2562" s="77">
        <v>9.8000000000000007</v>
      </c>
      <c r="H2562" s="91">
        <f t="shared" si="329"/>
        <v>-1.9999999999999928E-2</v>
      </c>
      <c r="I2562" s="77">
        <f t="shared" si="330"/>
        <v>0</v>
      </c>
      <c r="J2562" s="77">
        <f>G2562-E2562</f>
        <v>-0.19999999999999929</v>
      </c>
      <c r="K2562" s="80">
        <v>1</v>
      </c>
      <c r="L2562" s="74"/>
      <c r="M2562" s="58" t="str">
        <f t="shared" si="328"/>
        <v>Energy Infrastructure Acquisition</v>
      </c>
    </row>
    <row r="2563" spans="1:13" s="1" customFormat="1" ht="15" customHeight="1">
      <c r="A2563" s="137">
        <v>38917</v>
      </c>
      <c r="B2563" s="73" t="s">
        <v>1025</v>
      </c>
      <c r="C2563" s="160" t="s">
        <v>1026</v>
      </c>
      <c r="D2563" s="73" t="s">
        <v>1027</v>
      </c>
      <c r="E2563" s="78">
        <v>8</v>
      </c>
      <c r="F2563" s="77">
        <v>7.5</v>
      </c>
      <c r="G2563" s="77">
        <v>7.71</v>
      </c>
      <c r="H2563" s="91">
        <f t="shared" si="329"/>
        <v>-3.6250000000000004E-2</v>
      </c>
      <c r="I2563" s="77">
        <f t="shared" si="330"/>
        <v>-0.5</v>
      </c>
      <c r="J2563" s="77">
        <f>G2563-E2563</f>
        <v>-0.29000000000000004</v>
      </c>
      <c r="K2563" s="80">
        <v>1</v>
      </c>
      <c r="L2563" s="74"/>
      <c r="M2563" s="58" t="str">
        <f t="shared" ref="M2563:M2626" si="332">TRIM(B2563)</f>
        <v>Millenium India Acquisition</v>
      </c>
    </row>
    <row r="2564" spans="1:13" s="1" customFormat="1" ht="15" customHeight="1">
      <c r="A2564" s="137">
        <v>38918</v>
      </c>
      <c r="B2564" s="73" t="s">
        <v>1028</v>
      </c>
      <c r="C2564" s="160" t="s">
        <v>1029</v>
      </c>
      <c r="D2564" s="73" t="s">
        <v>4954</v>
      </c>
      <c r="E2564" s="78">
        <v>23</v>
      </c>
      <c r="F2564" s="77">
        <v>23</v>
      </c>
      <c r="G2564" s="77">
        <v>23</v>
      </c>
      <c r="H2564" s="91">
        <f t="shared" si="329"/>
        <v>0</v>
      </c>
      <c r="I2564" s="77">
        <f t="shared" si="330"/>
        <v>0</v>
      </c>
      <c r="J2564" s="77">
        <f t="shared" ref="J2564:J2575" si="333">(G2564-E2564)</f>
        <v>0</v>
      </c>
      <c r="K2564" s="80">
        <v>1</v>
      </c>
      <c r="L2564" s="74"/>
      <c r="M2564" s="58" t="str">
        <f t="shared" si="332"/>
        <v>Atlas Pipeline Holdings, L.P.</v>
      </c>
    </row>
    <row r="2565" spans="1:13" s="1" customFormat="1" ht="15" customHeight="1">
      <c r="A2565" s="137">
        <v>38923</v>
      </c>
      <c r="B2565" s="73" t="s">
        <v>1030</v>
      </c>
      <c r="C2565" s="160" t="s">
        <v>1031</v>
      </c>
      <c r="D2565" s="73" t="s">
        <v>1032</v>
      </c>
      <c r="E2565" s="78">
        <v>20</v>
      </c>
      <c r="F2565" s="77">
        <v>21.1</v>
      </c>
      <c r="G2565" s="77">
        <v>24.5</v>
      </c>
      <c r="H2565" s="91">
        <f t="shared" si="329"/>
        <v>0.22500000000000001</v>
      </c>
      <c r="I2565" s="77">
        <f t="shared" si="330"/>
        <v>1.1000000000000014</v>
      </c>
      <c r="J2565" s="77">
        <f t="shared" si="333"/>
        <v>4.5</v>
      </c>
      <c r="K2565" s="80">
        <v>3</v>
      </c>
      <c r="L2565" s="74"/>
      <c r="M2565" s="58" t="str">
        <f t="shared" si="332"/>
        <v>WNS (Holdings) Limited</v>
      </c>
    </row>
    <row r="2566" spans="1:13" s="1" customFormat="1" ht="15" customHeight="1">
      <c r="A2566" s="137">
        <v>38923</v>
      </c>
      <c r="B2566" s="73" t="s">
        <v>1033</v>
      </c>
      <c r="C2566" s="160" t="s">
        <v>1034</v>
      </c>
      <c r="D2566" s="73" t="s">
        <v>1035</v>
      </c>
      <c r="E2566" s="78">
        <v>15</v>
      </c>
      <c r="F2566" s="77">
        <v>15</v>
      </c>
      <c r="G2566" s="77">
        <v>15.2</v>
      </c>
      <c r="H2566" s="91">
        <f t="shared" si="329"/>
        <v>1.3333333333333286E-2</v>
      </c>
      <c r="I2566" s="77">
        <f t="shared" si="330"/>
        <v>0</v>
      </c>
      <c r="J2566" s="77">
        <f t="shared" si="333"/>
        <v>0.19999999999999929</v>
      </c>
      <c r="K2566" s="80">
        <v>1</v>
      </c>
      <c r="L2566" s="74"/>
      <c r="M2566" s="58" t="str">
        <f t="shared" si="332"/>
        <v>Chart Industries</v>
      </c>
    </row>
    <row r="2567" spans="1:13" s="1" customFormat="1" ht="15" customHeight="1">
      <c r="A2567" s="137">
        <v>38925</v>
      </c>
      <c r="B2567" s="73" t="s">
        <v>1038</v>
      </c>
      <c r="C2567" s="160" t="s">
        <v>1039</v>
      </c>
      <c r="D2567" s="73" t="s">
        <v>14</v>
      </c>
      <c r="E2567" s="78">
        <v>23</v>
      </c>
      <c r="F2567" s="77">
        <v>22.65</v>
      </c>
      <c r="G2567" s="77">
        <v>22.46</v>
      </c>
      <c r="H2567" s="91">
        <f t="shared" si="329"/>
        <v>-2.3478260869565181E-2</v>
      </c>
      <c r="I2567" s="77">
        <f t="shared" si="330"/>
        <v>-0.35000000000000142</v>
      </c>
      <c r="J2567" s="77">
        <f t="shared" si="333"/>
        <v>-0.53999999999999915</v>
      </c>
      <c r="K2567" s="80">
        <v>1</v>
      </c>
      <c r="L2567" s="74"/>
      <c r="M2567" s="58" t="str">
        <f t="shared" si="332"/>
        <v>Crystal River Capital</v>
      </c>
    </row>
    <row r="2568" spans="1:13" s="1" customFormat="1" ht="15" customHeight="1">
      <c r="A2568" s="137">
        <v>38925</v>
      </c>
      <c r="B2568" s="73" t="s">
        <v>1036</v>
      </c>
      <c r="C2568" s="160" t="s">
        <v>1037</v>
      </c>
      <c r="D2568" s="73" t="s">
        <v>2667</v>
      </c>
      <c r="E2568" s="78">
        <v>10</v>
      </c>
      <c r="F2568" s="77">
        <v>10.75</v>
      </c>
      <c r="G2568" s="77">
        <v>10.97</v>
      </c>
      <c r="H2568" s="91">
        <f t="shared" si="329"/>
        <v>9.7000000000000058E-2</v>
      </c>
      <c r="I2568" s="77">
        <f t="shared" si="330"/>
        <v>0.75</v>
      </c>
      <c r="J2568" s="77">
        <f t="shared" si="333"/>
        <v>0.97000000000000064</v>
      </c>
      <c r="K2568" s="80">
        <v>1</v>
      </c>
      <c r="L2568" s="74"/>
      <c r="M2568" s="58" t="str">
        <f t="shared" si="332"/>
        <v>GeoMet</v>
      </c>
    </row>
    <row r="2569" spans="1:13" s="1" customFormat="1" ht="15" customHeight="1">
      <c r="A2569" s="137">
        <v>38930</v>
      </c>
      <c r="B2569" s="73" t="s">
        <v>15</v>
      </c>
      <c r="C2569" s="160" t="s">
        <v>16</v>
      </c>
      <c r="D2569" s="73" t="s">
        <v>17</v>
      </c>
      <c r="E2569" s="78">
        <v>20.5</v>
      </c>
      <c r="F2569" s="77">
        <v>20.9</v>
      </c>
      <c r="G2569" s="77">
        <v>20.5</v>
      </c>
      <c r="H2569" s="91">
        <f t="shared" si="329"/>
        <v>0</v>
      </c>
      <c r="I2569" s="77">
        <f t="shared" si="330"/>
        <v>0.39999999999999858</v>
      </c>
      <c r="J2569" s="77">
        <f t="shared" si="333"/>
        <v>0</v>
      </c>
      <c r="K2569" s="80">
        <v>1</v>
      </c>
      <c r="L2569" s="74"/>
      <c r="M2569" s="58" t="str">
        <f t="shared" si="332"/>
        <v>Security Capital Assurance Ltd.</v>
      </c>
    </row>
    <row r="2570" spans="1:13" s="1" customFormat="1" ht="15" customHeight="1">
      <c r="A2570" s="137">
        <v>38932</v>
      </c>
      <c r="B2570" s="73" t="s">
        <v>989</v>
      </c>
      <c r="C2570" s="160" t="s">
        <v>990</v>
      </c>
      <c r="D2570" s="73" t="s">
        <v>3152</v>
      </c>
      <c r="E2570" s="78">
        <v>11</v>
      </c>
      <c r="F2570" s="77">
        <v>11</v>
      </c>
      <c r="G2570" s="77">
        <v>11</v>
      </c>
      <c r="H2570" s="91">
        <f t="shared" si="329"/>
        <v>0</v>
      </c>
      <c r="I2570" s="77">
        <f t="shared" si="330"/>
        <v>0</v>
      </c>
      <c r="J2570" s="77">
        <f t="shared" si="333"/>
        <v>0</v>
      </c>
      <c r="K2570" s="80">
        <v>2</v>
      </c>
      <c r="L2570" s="74" t="s">
        <v>3006</v>
      </c>
      <c r="M2570" s="58" t="str">
        <f t="shared" si="332"/>
        <v>Osiris Therapeutics</v>
      </c>
    </row>
    <row r="2571" spans="1:13" s="1" customFormat="1" ht="15" customHeight="1">
      <c r="A2571" s="137">
        <v>38932</v>
      </c>
      <c r="B2571" s="73" t="s">
        <v>986</v>
      </c>
      <c r="C2571" s="160" t="s">
        <v>987</v>
      </c>
      <c r="D2571" s="73" t="s">
        <v>988</v>
      </c>
      <c r="E2571" s="78">
        <v>17</v>
      </c>
      <c r="F2571" s="77">
        <v>16.75</v>
      </c>
      <c r="G2571" s="77">
        <v>16.23</v>
      </c>
      <c r="H2571" s="91">
        <f t="shared" si="329"/>
        <v>-4.5294117647058797E-2</v>
      </c>
      <c r="I2571" s="77">
        <f t="shared" si="330"/>
        <v>-0.25</v>
      </c>
      <c r="J2571" s="77">
        <f t="shared" si="333"/>
        <v>-0.76999999999999957</v>
      </c>
      <c r="K2571" s="80">
        <v>1</v>
      </c>
      <c r="L2571" s="74"/>
      <c r="M2571" s="58" t="str">
        <f t="shared" si="332"/>
        <v>Buckeye GP Holdings L.P.</v>
      </c>
    </row>
    <row r="2572" spans="1:13" s="1" customFormat="1" ht="15" customHeight="1">
      <c r="A2572" s="137">
        <v>38936</v>
      </c>
      <c r="B2572" s="73" t="s">
        <v>991</v>
      </c>
      <c r="C2572" s="160" t="s">
        <v>992</v>
      </c>
      <c r="D2572" s="73" t="s">
        <v>993</v>
      </c>
      <c r="E2572" s="78">
        <v>23</v>
      </c>
      <c r="F2572" s="77">
        <v>27.45</v>
      </c>
      <c r="G2572" s="77">
        <v>26.66</v>
      </c>
      <c r="H2572" s="91">
        <f t="shared" si="329"/>
        <v>0.15913043478260872</v>
      </c>
      <c r="I2572" s="77">
        <f t="shared" si="330"/>
        <v>4.4499999999999993</v>
      </c>
      <c r="J2572" s="77">
        <f t="shared" si="333"/>
        <v>3.66</v>
      </c>
      <c r="K2572" s="80">
        <v>2</v>
      </c>
      <c r="L2572" s="74"/>
      <c r="M2572" s="58" t="str">
        <f t="shared" si="332"/>
        <v>Aircastle</v>
      </c>
    </row>
    <row r="2573" spans="1:13" s="1" customFormat="1" ht="15" customHeight="1">
      <c r="A2573" s="137">
        <v>38937</v>
      </c>
      <c r="B2573" s="73" t="s">
        <v>994</v>
      </c>
      <c r="C2573" s="160" t="s">
        <v>995</v>
      </c>
      <c r="D2573" s="73" t="s">
        <v>996</v>
      </c>
      <c r="E2573" s="78">
        <v>13</v>
      </c>
      <c r="F2573" s="77">
        <v>13.5</v>
      </c>
      <c r="G2573" s="77">
        <v>13.54</v>
      </c>
      <c r="H2573" s="91">
        <f t="shared" si="329"/>
        <v>4.1538461538461476E-2</v>
      </c>
      <c r="I2573" s="77">
        <f t="shared" si="330"/>
        <v>0.5</v>
      </c>
      <c r="J2573" s="77">
        <f t="shared" si="333"/>
        <v>0.53999999999999915</v>
      </c>
      <c r="K2573" s="80">
        <v>1</v>
      </c>
      <c r="L2573" s="74"/>
      <c r="M2573" s="58" t="str">
        <f t="shared" si="332"/>
        <v>Qimonda AG</v>
      </c>
    </row>
    <row r="2574" spans="1:13" s="1" customFormat="1" ht="15" customHeight="1">
      <c r="A2574" s="137">
        <v>38939</v>
      </c>
      <c r="B2574" s="73" t="s">
        <v>997</v>
      </c>
      <c r="C2574" s="160" t="s">
        <v>998</v>
      </c>
      <c r="D2574" s="73" t="s">
        <v>4954</v>
      </c>
      <c r="E2574" s="78">
        <v>21</v>
      </c>
      <c r="F2574" s="77">
        <v>25</v>
      </c>
      <c r="G2574" s="77">
        <v>24.85</v>
      </c>
      <c r="H2574" s="91">
        <f t="shared" ref="H2574:H2637" si="334">(G2574-E2574)/E2574</f>
        <v>0.1833333333333334</v>
      </c>
      <c r="I2574" s="77">
        <f t="shared" ref="I2574:I2637" si="335">(F2574-E2574)</f>
        <v>4</v>
      </c>
      <c r="J2574" s="77">
        <f t="shared" si="333"/>
        <v>3.8500000000000014</v>
      </c>
      <c r="K2574" s="80">
        <v>3</v>
      </c>
      <c r="L2574" s="74"/>
      <c r="M2574" s="58" t="str">
        <f t="shared" si="332"/>
        <v>Evercore Partners</v>
      </c>
    </row>
    <row r="2575" spans="1:13" s="1" customFormat="1" ht="15" customHeight="1">
      <c r="A2575" s="137">
        <v>38944</v>
      </c>
      <c r="B2575" s="73" t="s">
        <v>999</v>
      </c>
      <c r="C2575" s="160" t="s">
        <v>1000</v>
      </c>
      <c r="D2575" s="73" t="s">
        <v>2307</v>
      </c>
      <c r="E2575" s="78">
        <v>9</v>
      </c>
      <c r="F2575" s="77">
        <v>10.25</v>
      </c>
      <c r="G2575" s="77">
        <v>10.45</v>
      </c>
      <c r="H2575" s="91">
        <f t="shared" si="334"/>
        <v>0.16111111111111104</v>
      </c>
      <c r="I2575" s="77">
        <f t="shared" si="335"/>
        <v>1.25</v>
      </c>
      <c r="J2575" s="77">
        <f t="shared" si="333"/>
        <v>1.4499999999999993</v>
      </c>
      <c r="K2575" s="80">
        <v>1</v>
      </c>
      <c r="L2575" s="74"/>
      <c r="M2575" s="58" t="str">
        <f t="shared" si="332"/>
        <v>InnerWorkings</v>
      </c>
    </row>
    <row r="2576" spans="1:13" s="1" customFormat="1" ht="15" customHeight="1">
      <c r="A2576" s="137">
        <v>38953</v>
      </c>
      <c r="B2576" s="73" t="s">
        <v>1001</v>
      </c>
      <c r="C2576" s="160" t="s">
        <v>1002</v>
      </c>
      <c r="D2576" s="73" t="s">
        <v>1819</v>
      </c>
      <c r="E2576" s="78">
        <v>8</v>
      </c>
      <c r="F2576" s="77">
        <v>8</v>
      </c>
      <c r="G2576" s="77">
        <v>8</v>
      </c>
      <c r="H2576" s="91">
        <f t="shared" si="334"/>
        <v>0</v>
      </c>
      <c r="I2576" s="77">
        <f t="shared" si="335"/>
        <v>0</v>
      </c>
      <c r="J2576" s="77">
        <f>G2576-E2576</f>
        <v>0</v>
      </c>
      <c r="K2576" s="80">
        <v>1</v>
      </c>
      <c r="L2576" s="74"/>
      <c r="M2576" s="58" t="str">
        <f t="shared" si="332"/>
        <v>Marathon Acquisition</v>
      </c>
    </row>
    <row r="2577" spans="1:13" s="1" customFormat="1" ht="15" customHeight="1">
      <c r="A2577" s="137">
        <v>38959</v>
      </c>
      <c r="B2577" s="73" t="s">
        <v>1003</v>
      </c>
      <c r="C2577" s="160" t="s">
        <v>1004</v>
      </c>
      <c r="D2577" s="73" t="s">
        <v>4569</v>
      </c>
      <c r="E2577" s="78">
        <v>6</v>
      </c>
      <c r="F2577" s="77">
        <v>5.6</v>
      </c>
      <c r="G2577" s="77">
        <v>5.77</v>
      </c>
      <c r="H2577" s="91">
        <f t="shared" si="334"/>
        <v>-3.8333333333333407E-2</v>
      </c>
      <c r="I2577" s="77">
        <f t="shared" si="335"/>
        <v>-0.40000000000000036</v>
      </c>
      <c r="J2577" s="77">
        <f>G2577-E2577</f>
        <v>-0.23000000000000043</v>
      </c>
      <c r="K2577" s="80">
        <v>1</v>
      </c>
      <c r="L2577" s="74"/>
      <c r="M2577" s="58" t="str">
        <f t="shared" si="332"/>
        <v>Energy Services Acquisition</v>
      </c>
    </row>
    <row r="2578" spans="1:13" s="1" customFormat="1" ht="15" customHeight="1">
      <c r="A2578" s="137">
        <v>38966</v>
      </c>
      <c r="B2578" s="73" t="s">
        <v>1005</v>
      </c>
      <c r="C2578" s="160" t="s">
        <v>1006</v>
      </c>
      <c r="D2578" s="73" t="s">
        <v>1007</v>
      </c>
      <c r="E2578" s="78">
        <v>15</v>
      </c>
      <c r="F2578" s="77">
        <v>22</v>
      </c>
      <c r="G2578" s="77">
        <v>20.88</v>
      </c>
      <c r="H2578" s="91">
        <f t="shared" si="334"/>
        <v>0.39199999999999996</v>
      </c>
      <c r="I2578" s="77">
        <f t="shared" si="335"/>
        <v>7</v>
      </c>
      <c r="J2578" s="77">
        <f t="shared" ref="J2578:J2641" si="336">(G2578-E2578)</f>
        <v>5.879999999999999</v>
      </c>
      <c r="K2578" s="80">
        <v>2</v>
      </c>
      <c r="L2578" s="74"/>
      <c r="M2578" s="58" t="str">
        <f t="shared" si="332"/>
        <v>New Oriental Education &amp; Technology Group</v>
      </c>
    </row>
    <row r="2579" spans="1:13" s="1" customFormat="1" ht="15" customHeight="1">
      <c r="A2579" s="137">
        <v>38979</v>
      </c>
      <c r="B2579" s="73" t="s">
        <v>1008</v>
      </c>
      <c r="C2579" s="160" t="s">
        <v>1009</v>
      </c>
      <c r="D2579" s="73" t="s">
        <v>4642</v>
      </c>
      <c r="E2579" s="78">
        <v>18.5</v>
      </c>
      <c r="F2579" s="77">
        <v>19</v>
      </c>
      <c r="G2579" s="77">
        <v>19.25</v>
      </c>
      <c r="H2579" s="91">
        <f t="shared" si="334"/>
        <v>4.0540540540540543E-2</v>
      </c>
      <c r="I2579" s="77">
        <f t="shared" si="335"/>
        <v>0.5</v>
      </c>
      <c r="J2579" s="77">
        <f t="shared" si="336"/>
        <v>0.75</v>
      </c>
      <c r="K2579" s="80">
        <v>1</v>
      </c>
      <c r="L2579" s="74"/>
      <c r="M2579" s="58" t="str">
        <f t="shared" si="332"/>
        <v>Hiland Holdings GP, LP</v>
      </c>
    </row>
    <row r="2580" spans="1:13" s="1" customFormat="1" ht="15" customHeight="1">
      <c r="A2580" s="137">
        <v>38980</v>
      </c>
      <c r="B2580" s="73" t="s">
        <v>2095</v>
      </c>
      <c r="C2580" s="160" t="s">
        <v>2096</v>
      </c>
      <c r="D2580" s="73" t="s">
        <v>309</v>
      </c>
      <c r="E2580" s="78">
        <v>15</v>
      </c>
      <c r="F2580" s="77">
        <v>14.75</v>
      </c>
      <c r="G2580" s="77">
        <v>14.95</v>
      </c>
      <c r="H2580" s="91">
        <f t="shared" si="334"/>
        <v>-3.3333333333333808E-3</v>
      </c>
      <c r="I2580" s="77">
        <f t="shared" si="335"/>
        <v>-0.25</v>
      </c>
      <c r="J2580" s="77">
        <f t="shared" si="336"/>
        <v>-5.0000000000000711E-2</v>
      </c>
      <c r="K2580" s="80">
        <v>1</v>
      </c>
      <c r="L2580" s="74"/>
      <c r="M2580" s="58" t="str">
        <f t="shared" si="332"/>
        <v>Warner Chilcott Holdings</v>
      </c>
    </row>
    <row r="2581" spans="1:13" s="1" customFormat="1" ht="15" customHeight="1">
      <c r="A2581" s="137">
        <v>38980</v>
      </c>
      <c r="B2581" s="73" t="s">
        <v>1010</v>
      </c>
      <c r="C2581" s="160" t="s">
        <v>1011</v>
      </c>
      <c r="D2581" s="73" t="s">
        <v>4204</v>
      </c>
      <c r="E2581" s="78">
        <v>12</v>
      </c>
      <c r="F2581" s="77">
        <v>12</v>
      </c>
      <c r="G2581" s="77">
        <v>12.61</v>
      </c>
      <c r="H2581" s="91">
        <f t="shared" si="334"/>
        <v>5.0833333333333286E-2</v>
      </c>
      <c r="I2581" s="77">
        <f t="shared" si="335"/>
        <v>0</v>
      </c>
      <c r="J2581" s="77">
        <f t="shared" si="336"/>
        <v>0.60999999999999943</v>
      </c>
      <c r="K2581" s="80">
        <v>1</v>
      </c>
      <c r="L2581" s="74"/>
      <c r="M2581" s="58" t="str">
        <f t="shared" si="332"/>
        <v>Home Diagnostics</v>
      </c>
    </row>
    <row r="2582" spans="1:13" s="1" customFormat="1" ht="15" customHeight="1">
      <c r="A2582" s="137">
        <v>38980</v>
      </c>
      <c r="B2582" s="73" t="s">
        <v>2093</v>
      </c>
      <c r="C2582" s="160" t="s">
        <v>2094</v>
      </c>
      <c r="D2582" s="73" t="s">
        <v>309</v>
      </c>
      <c r="E2582" s="78">
        <v>9.75</v>
      </c>
      <c r="F2582" s="77">
        <v>14.6</v>
      </c>
      <c r="G2582" s="77">
        <v>15.3</v>
      </c>
      <c r="H2582" s="91">
        <f t="shared" si="334"/>
        <v>0.56923076923076932</v>
      </c>
      <c r="I2582" s="77">
        <f t="shared" si="335"/>
        <v>4.8499999999999996</v>
      </c>
      <c r="J2582" s="77">
        <f t="shared" si="336"/>
        <v>5.5500000000000007</v>
      </c>
      <c r="K2582" s="80">
        <v>3</v>
      </c>
      <c r="L2582" s="74"/>
      <c r="M2582" s="58" t="str">
        <f t="shared" si="332"/>
        <v>Riverbed Technology</v>
      </c>
    </row>
    <row r="2583" spans="1:13" s="1" customFormat="1" ht="15" customHeight="1">
      <c r="A2583" s="137">
        <v>38981</v>
      </c>
      <c r="B2583" s="73" t="s">
        <v>2101</v>
      </c>
      <c r="C2583" s="160" t="s">
        <v>2102</v>
      </c>
      <c r="D2583" s="73" t="s">
        <v>2092</v>
      </c>
      <c r="E2583" s="78">
        <v>24</v>
      </c>
      <c r="F2583" s="77">
        <v>24.25</v>
      </c>
      <c r="G2583" s="77">
        <v>23</v>
      </c>
      <c r="H2583" s="91">
        <f t="shared" si="334"/>
        <v>-4.1666666666666664E-2</v>
      </c>
      <c r="I2583" s="77">
        <f t="shared" si="335"/>
        <v>0.25</v>
      </c>
      <c r="J2583" s="77">
        <f t="shared" si="336"/>
        <v>-1</v>
      </c>
      <c r="K2583" s="80">
        <v>3</v>
      </c>
      <c r="L2583" s="74" t="s">
        <v>3006</v>
      </c>
      <c r="M2583" s="58" t="str">
        <f t="shared" si="332"/>
        <v>Porter Bancorp</v>
      </c>
    </row>
    <row r="2584" spans="1:13" s="1" customFormat="1" ht="15" customHeight="1">
      <c r="A2584" s="137">
        <v>38981</v>
      </c>
      <c r="B2584" s="73" t="s">
        <v>2097</v>
      </c>
      <c r="C2584" s="160" t="s">
        <v>2098</v>
      </c>
      <c r="D2584" s="73" t="s">
        <v>188</v>
      </c>
      <c r="E2584" s="78">
        <v>14.5</v>
      </c>
      <c r="F2584" s="77">
        <v>16</v>
      </c>
      <c r="G2584" s="77">
        <v>17</v>
      </c>
      <c r="H2584" s="91">
        <f t="shared" si="334"/>
        <v>0.17241379310344829</v>
      </c>
      <c r="I2584" s="77">
        <f t="shared" si="335"/>
        <v>1.5</v>
      </c>
      <c r="J2584" s="77">
        <f t="shared" si="336"/>
        <v>2.5</v>
      </c>
      <c r="K2584" s="80">
        <v>2</v>
      </c>
      <c r="L2584" s="74"/>
      <c r="M2584" s="58" t="str">
        <f t="shared" si="332"/>
        <v>CommVault Systems</v>
      </c>
    </row>
    <row r="2585" spans="1:13" s="1" customFormat="1" ht="15" customHeight="1">
      <c r="A2585" s="137">
        <v>38981</v>
      </c>
      <c r="B2585" s="73" t="s">
        <v>2099</v>
      </c>
      <c r="C2585" s="160" t="s">
        <v>2100</v>
      </c>
      <c r="D2585" s="73" t="s">
        <v>4204</v>
      </c>
      <c r="E2585" s="78">
        <v>16</v>
      </c>
      <c r="F2585" s="77">
        <v>19.5</v>
      </c>
      <c r="G2585" s="77">
        <v>18.7</v>
      </c>
      <c r="H2585" s="91">
        <f t="shared" si="334"/>
        <v>0.16874999999999996</v>
      </c>
      <c r="I2585" s="77">
        <f t="shared" si="335"/>
        <v>3.5</v>
      </c>
      <c r="J2585" s="77">
        <f t="shared" si="336"/>
        <v>2.6999999999999993</v>
      </c>
      <c r="K2585" s="80">
        <v>4</v>
      </c>
      <c r="L2585" s="74"/>
      <c r="M2585" s="58" t="str">
        <f t="shared" si="332"/>
        <v>DivX</v>
      </c>
    </row>
    <row r="2586" spans="1:13" s="1" customFormat="1" ht="15" customHeight="1">
      <c r="A2586" s="137">
        <v>38985</v>
      </c>
      <c r="B2586" s="73" t="s">
        <v>2103</v>
      </c>
      <c r="C2586" s="160" t="s">
        <v>2104</v>
      </c>
      <c r="D2586" s="73" t="s">
        <v>2105</v>
      </c>
      <c r="E2586" s="78">
        <v>13.5</v>
      </c>
      <c r="F2586" s="77">
        <v>16</v>
      </c>
      <c r="G2586" s="77">
        <v>17.72</v>
      </c>
      <c r="H2586" s="91">
        <f t="shared" si="334"/>
        <v>0.31259259259259253</v>
      </c>
      <c r="I2586" s="77">
        <f t="shared" si="335"/>
        <v>2.5</v>
      </c>
      <c r="J2586" s="77">
        <f t="shared" si="336"/>
        <v>4.2199999999999989</v>
      </c>
      <c r="K2586" s="80">
        <v>3</v>
      </c>
      <c r="L2586" s="74"/>
      <c r="M2586" s="58" t="str">
        <f t="shared" si="332"/>
        <v>Mindray Medical International</v>
      </c>
    </row>
    <row r="2587" spans="1:13" s="1" customFormat="1" ht="15" customHeight="1">
      <c r="A2587" s="137">
        <v>38986</v>
      </c>
      <c r="B2587" s="73" t="s">
        <v>2106</v>
      </c>
      <c r="C2587" s="160" t="s">
        <v>2107</v>
      </c>
      <c r="D2587" s="73" t="s">
        <v>2108</v>
      </c>
      <c r="E2587" s="78">
        <v>20</v>
      </c>
      <c r="F2587" s="77">
        <v>20.100000000000001</v>
      </c>
      <c r="G2587" s="77">
        <v>19.79</v>
      </c>
      <c r="H2587" s="91">
        <f t="shared" si="334"/>
        <v>-1.0500000000000042E-2</v>
      </c>
      <c r="I2587" s="77">
        <f t="shared" si="335"/>
        <v>0.10000000000000142</v>
      </c>
      <c r="J2587" s="77">
        <f t="shared" si="336"/>
        <v>-0.21000000000000085</v>
      </c>
      <c r="K2587" s="80">
        <v>1</v>
      </c>
      <c r="L2587" s="74"/>
      <c r="M2587" s="58" t="str">
        <f t="shared" si="332"/>
        <v>EV Energy Partners L.P.</v>
      </c>
    </row>
    <row r="2588" spans="1:13" s="1" customFormat="1" ht="15" customHeight="1">
      <c r="A2588" s="137">
        <v>38987</v>
      </c>
      <c r="B2588" s="73" t="s">
        <v>1977</v>
      </c>
      <c r="C2588" s="160" t="s">
        <v>1978</v>
      </c>
      <c r="D2588" s="73" t="s">
        <v>0</v>
      </c>
      <c r="E2588" s="78">
        <v>14.5</v>
      </c>
      <c r="F2588" s="77">
        <v>14.5</v>
      </c>
      <c r="G2588" s="77">
        <v>15</v>
      </c>
      <c r="H2588" s="91">
        <f t="shared" si="334"/>
        <v>3.4482758620689655E-2</v>
      </c>
      <c r="I2588" s="77">
        <f t="shared" si="335"/>
        <v>0</v>
      </c>
      <c r="J2588" s="77">
        <f t="shared" si="336"/>
        <v>0.5</v>
      </c>
      <c r="K2588" s="80">
        <v>1</v>
      </c>
      <c r="L2588" s="74"/>
      <c r="M2588" s="58" t="str">
        <f t="shared" si="332"/>
        <v>CBRE Realty Finance</v>
      </c>
    </row>
    <row r="2589" spans="1:13" s="1" customFormat="1" ht="15" customHeight="1">
      <c r="A2589" s="137">
        <v>38987</v>
      </c>
      <c r="B2589" s="73" t="s">
        <v>2109</v>
      </c>
      <c r="C2589" s="160" t="s">
        <v>2110</v>
      </c>
      <c r="D2589" s="73" t="s">
        <v>1976</v>
      </c>
      <c r="E2589" s="78">
        <v>12</v>
      </c>
      <c r="F2589" s="77">
        <v>12</v>
      </c>
      <c r="G2589" s="77">
        <v>12.25</v>
      </c>
      <c r="H2589" s="91">
        <f t="shared" si="334"/>
        <v>2.0833333333333332E-2</v>
      </c>
      <c r="I2589" s="77">
        <f t="shared" si="335"/>
        <v>0</v>
      </c>
      <c r="J2589" s="77">
        <f t="shared" si="336"/>
        <v>0.25</v>
      </c>
      <c r="K2589" s="80">
        <v>1</v>
      </c>
      <c r="L2589" s="74"/>
      <c r="M2589" s="58" t="str">
        <f t="shared" si="332"/>
        <v>ICF International</v>
      </c>
    </row>
    <row r="2590" spans="1:13" s="1" customFormat="1" ht="15" customHeight="1">
      <c r="A2590" s="137">
        <v>38988</v>
      </c>
      <c r="B2590" s="73" t="s">
        <v>7</v>
      </c>
      <c r="C2590" s="160" t="s">
        <v>8</v>
      </c>
      <c r="D2590" s="73" t="s">
        <v>4204</v>
      </c>
      <c r="E2590" s="78">
        <v>15</v>
      </c>
      <c r="F2590" s="77">
        <v>15.5</v>
      </c>
      <c r="G2590" s="77">
        <v>15.55</v>
      </c>
      <c r="H2590" s="91">
        <f t="shared" si="334"/>
        <v>3.6666666666666715E-2</v>
      </c>
      <c r="I2590" s="77">
        <f t="shared" si="335"/>
        <v>0.5</v>
      </c>
      <c r="J2590" s="77">
        <f t="shared" si="336"/>
        <v>0.55000000000000071</v>
      </c>
      <c r="K2590" s="80">
        <v>2</v>
      </c>
      <c r="L2590" s="74"/>
      <c r="M2590" s="58" t="str">
        <f t="shared" si="332"/>
        <v>Shutterfly</v>
      </c>
    </row>
    <row r="2591" spans="1:13" s="1" customFormat="1" ht="15" customHeight="1">
      <c r="A2591" s="137">
        <v>38988</v>
      </c>
      <c r="B2591" s="73" t="s">
        <v>1</v>
      </c>
      <c r="C2591" s="160" t="s">
        <v>2</v>
      </c>
      <c r="D2591" s="73" t="s">
        <v>3</v>
      </c>
      <c r="E2591" s="78">
        <v>22</v>
      </c>
      <c r="F2591" s="77">
        <v>28</v>
      </c>
      <c r="G2591" s="77">
        <v>27.15</v>
      </c>
      <c r="H2591" s="91">
        <f t="shared" si="334"/>
        <v>0.23409090909090902</v>
      </c>
      <c r="I2591" s="77">
        <f t="shared" si="335"/>
        <v>6</v>
      </c>
      <c r="J2591" s="77">
        <f t="shared" si="336"/>
        <v>5.1499999999999986</v>
      </c>
      <c r="K2591" s="80">
        <v>3</v>
      </c>
      <c r="L2591" s="74"/>
      <c r="M2591" s="58" t="str">
        <f t="shared" si="332"/>
        <v>Bare Escentuals</v>
      </c>
    </row>
    <row r="2592" spans="1:13" s="1" customFormat="1" ht="15" customHeight="1">
      <c r="A2592" s="137">
        <v>38988</v>
      </c>
      <c r="B2592" s="73" t="s">
        <v>4</v>
      </c>
      <c r="C2592" s="160" t="s">
        <v>5</v>
      </c>
      <c r="D2592" s="73" t="s">
        <v>6</v>
      </c>
      <c r="E2592" s="78">
        <v>9.5</v>
      </c>
      <c r="F2592" s="77">
        <v>10</v>
      </c>
      <c r="G2592" s="77">
        <v>10.49</v>
      </c>
      <c r="H2592" s="91">
        <f t="shared" si="334"/>
        <v>0.10421052631578949</v>
      </c>
      <c r="I2592" s="77">
        <f t="shared" si="335"/>
        <v>0.5</v>
      </c>
      <c r="J2592" s="77">
        <f t="shared" si="336"/>
        <v>0.99000000000000021</v>
      </c>
      <c r="K2592" s="80">
        <v>1</v>
      </c>
      <c r="L2592" s="74"/>
      <c r="M2592" s="58" t="str">
        <f t="shared" si="332"/>
        <v>Omni Financial Services</v>
      </c>
    </row>
    <row r="2593" spans="1:13" s="1" customFormat="1" ht="15" customHeight="1">
      <c r="A2593" s="137">
        <v>38993</v>
      </c>
      <c r="B2593" s="73" t="s">
        <v>9</v>
      </c>
      <c r="C2593" s="160" t="s">
        <v>10</v>
      </c>
      <c r="D2593" s="73" t="s">
        <v>4768</v>
      </c>
      <c r="E2593" s="78">
        <v>8</v>
      </c>
      <c r="F2593" s="77">
        <v>8.0299999999999994</v>
      </c>
      <c r="G2593" s="77">
        <v>8.1300000000000008</v>
      </c>
      <c r="H2593" s="91">
        <f t="shared" si="334"/>
        <v>1.6250000000000098E-2</v>
      </c>
      <c r="I2593" s="77">
        <f t="shared" si="335"/>
        <v>2.9999999999999361E-2</v>
      </c>
      <c r="J2593" s="77">
        <f t="shared" si="336"/>
        <v>0.13000000000000078</v>
      </c>
      <c r="K2593" s="80">
        <v>1</v>
      </c>
      <c r="L2593" s="74"/>
      <c r="M2593" s="58" t="str">
        <f t="shared" si="332"/>
        <v>Rhapsody Acquisition</v>
      </c>
    </row>
    <row r="2594" spans="1:13" s="1" customFormat="1" ht="15" customHeight="1">
      <c r="A2594" s="137">
        <v>38993</v>
      </c>
      <c r="B2594" s="73" t="s">
        <v>4769</v>
      </c>
      <c r="C2594" s="160" t="s">
        <v>4770</v>
      </c>
      <c r="D2594" s="73" t="s">
        <v>4771</v>
      </c>
      <c r="E2594" s="78">
        <v>18.5</v>
      </c>
      <c r="F2594" s="77">
        <v>18.2</v>
      </c>
      <c r="G2594" s="77">
        <v>18.21</v>
      </c>
      <c r="H2594" s="91">
        <f t="shared" si="334"/>
        <v>-1.567567567567563E-2</v>
      </c>
      <c r="I2594" s="77">
        <f t="shared" si="335"/>
        <v>-0.30000000000000071</v>
      </c>
      <c r="J2594" s="77">
        <f t="shared" si="336"/>
        <v>-0.28999999999999915</v>
      </c>
      <c r="K2594" s="80">
        <v>1</v>
      </c>
      <c r="L2594" s="74"/>
      <c r="M2594" s="58" t="str">
        <f t="shared" si="332"/>
        <v>BreitBurn Energy Partners L.P.</v>
      </c>
    </row>
    <row r="2595" spans="1:13" s="1" customFormat="1" ht="15" customHeight="1">
      <c r="A2595" s="137">
        <v>38995</v>
      </c>
      <c r="B2595" s="73" t="s">
        <v>4772</v>
      </c>
      <c r="C2595" s="160" t="s">
        <v>4773</v>
      </c>
      <c r="D2595" s="73" t="s">
        <v>4774</v>
      </c>
      <c r="E2595" s="78">
        <v>21</v>
      </c>
      <c r="F2595" s="77">
        <v>21</v>
      </c>
      <c r="G2595" s="77">
        <v>20.85</v>
      </c>
      <c r="H2595" s="91">
        <f t="shared" si="334"/>
        <v>-7.142857142857075E-3</v>
      </c>
      <c r="I2595" s="77">
        <f t="shared" si="335"/>
        <v>0</v>
      </c>
      <c r="J2595" s="77">
        <f t="shared" si="336"/>
        <v>-0.14999999999999858</v>
      </c>
      <c r="K2595" s="80">
        <v>2</v>
      </c>
      <c r="L2595" s="74" t="s">
        <v>3006</v>
      </c>
      <c r="M2595" s="58" t="str">
        <f t="shared" si="332"/>
        <v>Danaos</v>
      </c>
    </row>
    <row r="2596" spans="1:13" s="1" customFormat="1" ht="15" customHeight="1">
      <c r="A2596" s="137">
        <v>39001</v>
      </c>
      <c r="B2596" s="73" t="s">
        <v>857</v>
      </c>
      <c r="C2596" s="160" t="s">
        <v>858</v>
      </c>
      <c r="D2596" s="73" t="s">
        <v>4937</v>
      </c>
      <c r="E2596" s="78">
        <v>6</v>
      </c>
      <c r="F2596" s="77">
        <v>6.03</v>
      </c>
      <c r="G2596" s="77">
        <v>5.84</v>
      </c>
      <c r="H2596" s="91">
        <f t="shared" si="334"/>
        <v>-2.6666666666666689E-2</v>
      </c>
      <c r="I2596" s="77">
        <f t="shared" si="335"/>
        <v>3.0000000000000249E-2</v>
      </c>
      <c r="J2596" s="77">
        <f t="shared" si="336"/>
        <v>-0.16000000000000014</v>
      </c>
      <c r="K2596" s="80">
        <v>1</v>
      </c>
      <c r="L2596" s="74"/>
      <c r="M2596" s="58" t="str">
        <f t="shared" si="332"/>
        <v>Fortissimo Acquisition</v>
      </c>
    </row>
    <row r="2597" spans="1:13" s="1" customFormat="1" ht="15" customHeight="1">
      <c r="A2597" s="137">
        <v>39002</v>
      </c>
      <c r="B2597" s="73" t="s">
        <v>861</v>
      </c>
      <c r="C2597" s="160" t="s">
        <v>862</v>
      </c>
      <c r="D2597" s="73" t="s">
        <v>4236</v>
      </c>
      <c r="E2597" s="78">
        <v>9.5</v>
      </c>
      <c r="F2597" s="77">
        <v>14</v>
      </c>
      <c r="G2597" s="77">
        <v>15.91</v>
      </c>
      <c r="H2597" s="91">
        <f t="shared" si="334"/>
        <v>0.67473684210526319</v>
      </c>
      <c r="I2597" s="77">
        <f t="shared" si="335"/>
        <v>4.5</v>
      </c>
      <c r="J2597" s="77">
        <f t="shared" si="336"/>
        <v>6.41</v>
      </c>
      <c r="K2597" s="80">
        <v>3</v>
      </c>
      <c r="L2597" s="74"/>
      <c r="M2597" s="58" t="str">
        <f t="shared" si="332"/>
        <v>Acme Packet</v>
      </c>
    </row>
    <row r="2598" spans="1:13" s="1" customFormat="1" ht="15" customHeight="1">
      <c r="A2598" s="137">
        <v>39002</v>
      </c>
      <c r="B2598" s="73" t="s">
        <v>863</v>
      </c>
      <c r="C2598" s="160" t="s">
        <v>864</v>
      </c>
      <c r="D2598" s="73" t="s">
        <v>865</v>
      </c>
      <c r="E2598" s="78">
        <v>15</v>
      </c>
      <c r="F2598" s="77">
        <v>17</v>
      </c>
      <c r="G2598" s="77">
        <v>18.18</v>
      </c>
      <c r="H2598" s="91">
        <f t="shared" si="334"/>
        <v>0.21199999999999999</v>
      </c>
      <c r="I2598" s="77">
        <f t="shared" si="335"/>
        <v>2</v>
      </c>
      <c r="J2598" s="77">
        <f t="shared" si="336"/>
        <v>3.1799999999999997</v>
      </c>
      <c r="K2598" s="80">
        <v>3</v>
      </c>
      <c r="L2598" s="74"/>
      <c r="M2598" s="58" t="str">
        <f t="shared" si="332"/>
        <v>SAIC</v>
      </c>
    </row>
    <row r="2599" spans="1:13" s="1" customFormat="1" ht="15" customHeight="1">
      <c r="A2599" s="137">
        <v>39002</v>
      </c>
      <c r="B2599" s="73" t="s">
        <v>866</v>
      </c>
      <c r="C2599" s="160" t="s">
        <v>867</v>
      </c>
      <c r="D2599" s="73" t="s">
        <v>71</v>
      </c>
      <c r="E2599" s="78">
        <v>11</v>
      </c>
      <c r="F2599" s="77">
        <v>11</v>
      </c>
      <c r="G2599" s="77">
        <v>10.54</v>
      </c>
      <c r="H2599" s="91">
        <f t="shared" si="334"/>
        <v>-4.1818181818181893E-2</v>
      </c>
      <c r="I2599" s="77">
        <f t="shared" si="335"/>
        <v>0</v>
      </c>
      <c r="J2599" s="77">
        <f t="shared" si="336"/>
        <v>-0.46000000000000085</v>
      </c>
      <c r="K2599" s="80">
        <v>1</v>
      </c>
      <c r="L2599" s="74"/>
      <c r="M2599" s="58" t="str">
        <f t="shared" si="332"/>
        <v>Ultrapetrol (Bahamas) Limited</v>
      </c>
    </row>
    <row r="2600" spans="1:13" s="1" customFormat="1" ht="15" customHeight="1">
      <c r="A2600" s="137">
        <v>39002</v>
      </c>
      <c r="B2600" s="73" t="s">
        <v>859</v>
      </c>
      <c r="C2600" s="160" t="s">
        <v>860</v>
      </c>
      <c r="D2600" s="73" t="s">
        <v>2313</v>
      </c>
      <c r="E2600" s="78">
        <v>14</v>
      </c>
      <c r="F2600" s="77">
        <v>25</v>
      </c>
      <c r="G2600" s="77">
        <v>22.9</v>
      </c>
      <c r="H2600" s="91">
        <f t="shared" si="334"/>
        <v>0.63571428571428557</v>
      </c>
      <c r="I2600" s="77">
        <f t="shared" si="335"/>
        <v>11</v>
      </c>
      <c r="J2600" s="77">
        <f t="shared" si="336"/>
        <v>8.8999999999999986</v>
      </c>
      <c r="K2600" s="80">
        <v>3</v>
      </c>
      <c r="L2600" s="74"/>
      <c r="M2600" s="58" t="str">
        <f t="shared" si="332"/>
        <v>eHealth</v>
      </c>
    </row>
    <row r="2601" spans="1:13" s="1" customFormat="1" ht="15" customHeight="1">
      <c r="A2601" s="137">
        <v>39006</v>
      </c>
      <c r="B2601" s="73" t="s">
        <v>868</v>
      </c>
      <c r="C2601" s="160" t="s">
        <v>869</v>
      </c>
      <c r="D2601" s="73" t="s">
        <v>2864</v>
      </c>
      <c r="E2601" s="78">
        <v>21</v>
      </c>
      <c r="F2601" s="77">
        <v>22.5</v>
      </c>
      <c r="G2601" s="77">
        <v>22.53</v>
      </c>
      <c r="H2601" s="91">
        <f t="shared" si="334"/>
        <v>7.2857142857142912E-2</v>
      </c>
      <c r="I2601" s="77">
        <f t="shared" si="335"/>
        <v>1.5</v>
      </c>
      <c r="J2601" s="77">
        <f t="shared" si="336"/>
        <v>1.5300000000000011</v>
      </c>
      <c r="K2601" s="80">
        <v>1</v>
      </c>
      <c r="L2601" s="74" t="s">
        <v>3006</v>
      </c>
      <c r="M2601" s="58" t="str">
        <f t="shared" si="332"/>
        <v>Universal Compression Partnership, L.P.</v>
      </c>
    </row>
    <row r="2602" spans="1:13" s="1" customFormat="1" ht="15" customHeight="1">
      <c r="A2602" s="137">
        <v>39007</v>
      </c>
      <c r="B2602" s="73" t="s">
        <v>873</v>
      </c>
      <c r="C2602" s="160" t="s">
        <v>874</v>
      </c>
      <c r="D2602" s="73" t="s">
        <v>875</v>
      </c>
      <c r="E2602" s="78">
        <v>13</v>
      </c>
      <c r="F2602" s="77">
        <v>16.5</v>
      </c>
      <c r="G2602" s="77">
        <v>15.5</v>
      </c>
      <c r="H2602" s="91">
        <f t="shared" si="334"/>
        <v>0.19230769230769232</v>
      </c>
      <c r="I2602" s="77">
        <f t="shared" si="335"/>
        <v>3.5</v>
      </c>
      <c r="J2602" s="77">
        <f t="shared" si="336"/>
        <v>2.5</v>
      </c>
      <c r="K2602" s="80">
        <v>3</v>
      </c>
      <c r="L2602" s="74"/>
      <c r="M2602" s="58" t="str">
        <f t="shared" si="332"/>
        <v>Stanley</v>
      </c>
    </row>
    <row r="2603" spans="1:13" s="1" customFormat="1" ht="15" customHeight="1">
      <c r="A2603" s="137">
        <v>39007</v>
      </c>
      <c r="B2603" s="73" t="s">
        <v>876</v>
      </c>
      <c r="C2603" s="160" t="s">
        <v>877</v>
      </c>
      <c r="D2603" s="73" t="s">
        <v>2307</v>
      </c>
      <c r="E2603" s="78">
        <v>13</v>
      </c>
      <c r="F2603" s="77">
        <v>13</v>
      </c>
      <c r="G2603" s="77">
        <v>13.09</v>
      </c>
      <c r="H2603" s="91">
        <f t="shared" si="334"/>
        <v>6.923076923076912E-3</v>
      </c>
      <c r="I2603" s="77">
        <f t="shared" si="335"/>
        <v>0</v>
      </c>
      <c r="J2603" s="77">
        <f t="shared" si="336"/>
        <v>8.9999999999999858E-2</v>
      </c>
      <c r="K2603" s="80">
        <v>1</v>
      </c>
      <c r="L2603" s="74"/>
      <c r="M2603" s="58" t="str">
        <f t="shared" si="332"/>
        <v>Trubion Pharmaceuticals</v>
      </c>
    </row>
    <row r="2604" spans="1:13" s="1" customFormat="1" ht="15" customHeight="1">
      <c r="A2604" s="137">
        <v>39007</v>
      </c>
      <c r="B2604" s="73" t="s">
        <v>870</v>
      </c>
      <c r="C2604" s="160" t="s">
        <v>871</v>
      </c>
      <c r="D2604" s="73" t="s">
        <v>872</v>
      </c>
      <c r="E2604" s="78">
        <v>17</v>
      </c>
      <c r="F2604" s="77">
        <v>19</v>
      </c>
      <c r="G2604" s="77">
        <v>19.5</v>
      </c>
      <c r="H2604" s="91">
        <f t="shared" si="334"/>
        <v>0.14705882352941177</v>
      </c>
      <c r="I2604" s="77">
        <f t="shared" si="335"/>
        <v>2</v>
      </c>
      <c r="J2604" s="77">
        <f t="shared" si="336"/>
        <v>2.5</v>
      </c>
      <c r="K2604" s="80">
        <v>2</v>
      </c>
      <c r="L2604" s="74"/>
      <c r="M2604" s="58" t="str">
        <f t="shared" si="332"/>
        <v>First Mercury Financial</v>
      </c>
    </row>
    <row r="2605" spans="1:13" s="1" customFormat="1" ht="15" customHeight="1">
      <c r="A2605" s="137">
        <v>39008</v>
      </c>
      <c r="B2605" s="73" t="s">
        <v>878</v>
      </c>
      <c r="C2605" s="160" t="s">
        <v>879</v>
      </c>
      <c r="D2605" s="73" t="s">
        <v>3054</v>
      </c>
      <c r="E2605" s="78">
        <v>8</v>
      </c>
      <c r="F2605" s="77">
        <v>8</v>
      </c>
      <c r="G2605" s="77">
        <v>8</v>
      </c>
      <c r="H2605" s="91">
        <f t="shared" si="334"/>
        <v>0</v>
      </c>
      <c r="I2605" s="77">
        <f t="shared" si="335"/>
        <v>0</v>
      </c>
      <c r="J2605" s="77">
        <f t="shared" si="336"/>
        <v>0</v>
      </c>
      <c r="K2605" s="80">
        <v>1</v>
      </c>
      <c r="L2605" s="74"/>
      <c r="M2605" s="58" t="str">
        <f t="shared" si="332"/>
        <v>Granahan McCourt Acquisition</v>
      </c>
    </row>
    <row r="2606" spans="1:13" s="1" customFormat="1" ht="15" customHeight="1">
      <c r="A2606" s="137">
        <v>39008</v>
      </c>
      <c r="B2606" s="73" t="s">
        <v>880</v>
      </c>
      <c r="C2606" s="160" t="s">
        <v>881</v>
      </c>
      <c r="D2606" s="73" t="s">
        <v>1906</v>
      </c>
      <c r="E2606" s="78">
        <v>6</v>
      </c>
      <c r="F2606" s="77">
        <v>6</v>
      </c>
      <c r="G2606" s="77">
        <v>6.07</v>
      </c>
      <c r="H2606" s="91">
        <f t="shared" si="334"/>
        <v>1.1666666666666714E-2</v>
      </c>
      <c r="I2606" s="77">
        <f t="shared" si="335"/>
        <v>0</v>
      </c>
      <c r="J2606" s="77">
        <f t="shared" si="336"/>
        <v>7.0000000000000284E-2</v>
      </c>
      <c r="K2606" s="80">
        <v>1</v>
      </c>
      <c r="L2606" s="74"/>
      <c r="M2606" s="58" t="str">
        <f t="shared" si="332"/>
        <v>Ivivi Technologies</v>
      </c>
    </row>
    <row r="2607" spans="1:13" s="1" customFormat="1" ht="15" customHeight="1">
      <c r="A2607" s="137">
        <v>39008</v>
      </c>
      <c r="B2607" s="73" t="s">
        <v>882</v>
      </c>
      <c r="C2607" s="160" t="s">
        <v>883</v>
      </c>
      <c r="D2607" s="73" t="s">
        <v>901</v>
      </c>
      <c r="E2607" s="78">
        <v>16.5</v>
      </c>
      <c r="F2607" s="77">
        <v>17.100000000000001</v>
      </c>
      <c r="G2607" s="77">
        <v>18</v>
      </c>
      <c r="H2607" s="91">
        <f t="shared" si="334"/>
        <v>9.0909090909090912E-2</v>
      </c>
      <c r="I2607" s="77">
        <f t="shared" si="335"/>
        <v>0.60000000000000142</v>
      </c>
      <c r="J2607" s="77">
        <f t="shared" si="336"/>
        <v>1.5</v>
      </c>
      <c r="K2607" s="80">
        <v>3</v>
      </c>
      <c r="L2607" s="74"/>
      <c r="M2607" s="58" t="str">
        <f t="shared" si="332"/>
        <v>Susser Holdings</v>
      </c>
    </row>
    <row r="2608" spans="1:13" s="1" customFormat="1" ht="15" customHeight="1">
      <c r="A2608" s="137">
        <v>39008</v>
      </c>
      <c r="B2608" s="73" t="s">
        <v>884</v>
      </c>
      <c r="C2608" s="160" t="s">
        <v>885</v>
      </c>
      <c r="D2608" s="73" t="s">
        <v>309</v>
      </c>
      <c r="E2608" s="78">
        <v>7</v>
      </c>
      <c r="F2608" s="77">
        <v>6.5</v>
      </c>
      <c r="G2608" s="77">
        <v>6.2</v>
      </c>
      <c r="H2608" s="91">
        <f t="shared" si="334"/>
        <v>-0.11428571428571425</v>
      </c>
      <c r="I2608" s="77">
        <f t="shared" si="335"/>
        <v>-0.5</v>
      </c>
      <c r="J2608" s="77">
        <f t="shared" si="336"/>
        <v>-0.79999999999999982</v>
      </c>
      <c r="K2608" s="80">
        <v>1</v>
      </c>
      <c r="L2608" s="74"/>
      <c r="M2608" s="58" t="str">
        <f t="shared" si="332"/>
        <v>LeMaitre Vascular</v>
      </c>
    </row>
    <row r="2609" spans="1:13" s="1" customFormat="1" ht="15" customHeight="1">
      <c r="A2609" s="137">
        <v>39009</v>
      </c>
      <c r="B2609" s="73" t="s">
        <v>886</v>
      </c>
      <c r="C2609" s="160" t="s">
        <v>887</v>
      </c>
      <c r="D2609" s="138" t="s">
        <v>888</v>
      </c>
      <c r="E2609" s="78">
        <v>13.5</v>
      </c>
      <c r="F2609" s="77">
        <v>15.95</v>
      </c>
      <c r="G2609" s="77">
        <v>18.84</v>
      </c>
      <c r="H2609" s="91">
        <f t="shared" si="334"/>
        <v>0.39555555555555555</v>
      </c>
      <c r="I2609" s="77">
        <f t="shared" si="335"/>
        <v>2.4499999999999993</v>
      </c>
      <c r="J2609" s="77">
        <f t="shared" si="336"/>
        <v>5.34</v>
      </c>
      <c r="K2609" s="80">
        <v>3</v>
      </c>
      <c r="L2609" s="74"/>
      <c r="M2609" s="58" t="str">
        <f t="shared" si="332"/>
        <v>ExlService Holdings</v>
      </c>
    </row>
    <row r="2610" spans="1:13" s="1" customFormat="1" ht="15" customHeight="1">
      <c r="A2610" s="137">
        <v>39013</v>
      </c>
      <c r="B2610" s="73" t="s">
        <v>889</v>
      </c>
      <c r="C2610" s="160" t="s">
        <v>890</v>
      </c>
      <c r="D2610" s="73" t="s">
        <v>891</v>
      </c>
      <c r="E2610" s="78">
        <v>21</v>
      </c>
      <c r="F2610" s="77">
        <v>23.75</v>
      </c>
      <c r="G2610" s="77">
        <v>23.65</v>
      </c>
      <c r="H2610" s="91">
        <f t="shared" si="334"/>
        <v>0.12619047619047613</v>
      </c>
      <c r="I2610" s="77">
        <f t="shared" si="335"/>
        <v>2.75</v>
      </c>
      <c r="J2610" s="77">
        <f t="shared" si="336"/>
        <v>2.6499999999999986</v>
      </c>
      <c r="K2610" s="80">
        <v>3</v>
      </c>
      <c r="L2610" s="74"/>
      <c r="M2610" s="58" t="str">
        <f t="shared" si="332"/>
        <v>Douglas Emmett</v>
      </c>
    </row>
    <row r="2611" spans="1:13" s="1" customFormat="1" ht="15" customHeight="1">
      <c r="A2611" s="137">
        <v>39014</v>
      </c>
      <c r="B2611" s="73" t="s">
        <v>753</v>
      </c>
      <c r="C2611" s="160" t="s">
        <v>754</v>
      </c>
      <c r="D2611" s="73" t="s">
        <v>755</v>
      </c>
      <c r="E2611" s="78">
        <v>19</v>
      </c>
      <c r="F2611" s="77">
        <v>18</v>
      </c>
      <c r="G2611" s="77">
        <v>18</v>
      </c>
      <c r="H2611" s="91">
        <f t="shared" si="334"/>
        <v>-5.2631578947368418E-2</v>
      </c>
      <c r="I2611" s="77">
        <f t="shared" si="335"/>
        <v>-1</v>
      </c>
      <c r="J2611" s="77">
        <f t="shared" si="336"/>
        <v>-1</v>
      </c>
      <c r="K2611" s="80">
        <v>2</v>
      </c>
      <c r="L2611" s="74" t="s">
        <v>3006</v>
      </c>
      <c r="M2611" s="58" t="str">
        <f t="shared" si="332"/>
        <v>Eagle Rock Energy L.P.</v>
      </c>
    </row>
    <row r="2612" spans="1:13" s="1" customFormat="1" ht="15" customHeight="1">
      <c r="A2612" s="137">
        <v>39014</v>
      </c>
      <c r="B2612" s="73" t="s">
        <v>55</v>
      </c>
      <c r="C2612" s="160" t="s">
        <v>752</v>
      </c>
      <c r="D2612" s="73" t="s">
        <v>901</v>
      </c>
      <c r="E2612" s="78">
        <v>9</v>
      </c>
      <c r="F2612" s="77">
        <v>9</v>
      </c>
      <c r="G2612" s="77">
        <v>9.4</v>
      </c>
      <c r="H2612" s="91">
        <f t="shared" si="334"/>
        <v>4.4444444444444481E-2</v>
      </c>
      <c r="I2612" s="77">
        <f t="shared" si="335"/>
        <v>0</v>
      </c>
      <c r="J2612" s="77">
        <f t="shared" si="336"/>
        <v>0.40000000000000036</v>
      </c>
      <c r="K2612" s="80">
        <v>1</v>
      </c>
      <c r="L2612" s="74"/>
      <c r="M2612" s="58" t="str">
        <f t="shared" si="332"/>
        <v>Cadence Pharmaceuticals</v>
      </c>
    </row>
    <row r="2613" spans="1:13" s="1" customFormat="1" ht="15" customHeight="1">
      <c r="A2613" s="137">
        <v>39014</v>
      </c>
      <c r="B2613" s="73" t="s">
        <v>892</v>
      </c>
      <c r="C2613" s="160" t="s">
        <v>893</v>
      </c>
      <c r="D2613" s="73" t="s">
        <v>54</v>
      </c>
      <c r="E2613" s="78">
        <v>18</v>
      </c>
      <c r="F2613" s="77">
        <v>21.6</v>
      </c>
      <c r="G2613" s="77">
        <v>21.17</v>
      </c>
      <c r="H2613" s="91">
        <f t="shared" si="334"/>
        <v>0.17611111111111122</v>
      </c>
      <c r="I2613" s="77">
        <f t="shared" si="335"/>
        <v>3.6000000000000014</v>
      </c>
      <c r="J2613" s="77">
        <f t="shared" si="336"/>
        <v>3.1700000000000017</v>
      </c>
      <c r="K2613" s="80">
        <v>2</v>
      </c>
      <c r="L2613" s="74"/>
      <c r="M2613" s="58" t="str">
        <f t="shared" si="332"/>
        <v>GateHouse Media</v>
      </c>
    </row>
    <row r="2614" spans="1:13" s="1" customFormat="1" ht="15" customHeight="1">
      <c r="A2614" s="137">
        <v>39015</v>
      </c>
      <c r="B2614" s="73" t="s">
        <v>759</v>
      </c>
      <c r="C2614" s="160" t="s">
        <v>760</v>
      </c>
      <c r="D2614" s="73" t="s">
        <v>761</v>
      </c>
      <c r="E2614" s="78">
        <v>11.5</v>
      </c>
      <c r="F2614" s="77">
        <v>11.6</v>
      </c>
      <c r="G2614" s="77">
        <v>12.39</v>
      </c>
      <c r="H2614" s="91">
        <f t="shared" si="334"/>
        <v>7.7391304347826137E-2</v>
      </c>
      <c r="I2614" s="77">
        <f t="shared" si="335"/>
        <v>9.9999999999999645E-2</v>
      </c>
      <c r="J2614" s="77">
        <f t="shared" si="336"/>
        <v>0.89000000000000057</v>
      </c>
      <c r="K2614" s="80">
        <v>1</v>
      </c>
      <c r="L2614" s="74"/>
      <c r="M2614" s="58" t="str">
        <f t="shared" si="332"/>
        <v>Achillion Pharmaceuticals</v>
      </c>
    </row>
    <row r="2615" spans="1:13" s="1" customFormat="1" ht="15" customHeight="1">
      <c r="A2615" s="137">
        <v>39015</v>
      </c>
      <c r="B2615" s="73" t="s">
        <v>756</v>
      </c>
      <c r="C2615" s="160" t="s">
        <v>757</v>
      </c>
      <c r="D2615" s="73" t="s">
        <v>758</v>
      </c>
      <c r="E2615" s="78">
        <v>13.8</v>
      </c>
      <c r="F2615" s="77">
        <v>22</v>
      </c>
      <c r="G2615" s="77">
        <v>22.5</v>
      </c>
      <c r="H2615" s="91">
        <f t="shared" si="334"/>
        <v>0.63043478260869557</v>
      </c>
      <c r="I2615" s="77">
        <f t="shared" si="335"/>
        <v>8.1999999999999993</v>
      </c>
      <c r="J2615" s="77">
        <f t="shared" si="336"/>
        <v>8.6999999999999993</v>
      </c>
      <c r="K2615" s="80">
        <v>3</v>
      </c>
      <c r="L2615" s="74"/>
      <c r="M2615" s="58" t="str">
        <f t="shared" si="332"/>
        <v>Home Inns &amp; Hotel Management</v>
      </c>
    </row>
    <row r="2616" spans="1:13" s="1" customFormat="1" ht="15" customHeight="1">
      <c r="A2616" s="137">
        <v>39016</v>
      </c>
      <c r="B2616" s="73" t="s">
        <v>762</v>
      </c>
      <c r="C2616" s="160" t="s">
        <v>763</v>
      </c>
      <c r="D2616" s="73" t="s">
        <v>764</v>
      </c>
      <c r="E2616" s="78">
        <v>17.5</v>
      </c>
      <c r="F2616" s="77">
        <v>21.25</v>
      </c>
      <c r="G2616" s="77">
        <v>19.600000000000001</v>
      </c>
      <c r="H2616" s="91">
        <f t="shared" si="334"/>
        <v>0.12000000000000008</v>
      </c>
      <c r="I2616" s="77">
        <f t="shared" si="335"/>
        <v>3.75</v>
      </c>
      <c r="J2616" s="77">
        <f t="shared" si="336"/>
        <v>2.1000000000000014</v>
      </c>
      <c r="K2616" s="80">
        <v>2</v>
      </c>
      <c r="L2616" s="74"/>
      <c r="M2616" s="58" t="str">
        <f t="shared" si="332"/>
        <v>Optium</v>
      </c>
    </row>
    <row r="2617" spans="1:13" s="1" customFormat="1" ht="15" customHeight="1">
      <c r="A2617" s="137">
        <v>39021</v>
      </c>
      <c r="B2617" s="73" t="s">
        <v>2497</v>
      </c>
      <c r="C2617" s="160" t="s">
        <v>2498</v>
      </c>
      <c r="D2617" s="73" t="s">
        <v>2499</v>
      </c>
      <c r="E2617" s="78">
        <v>12.5</v>
      </c>
      <c r="F2617" s="77">
        <v>14.02</v>
      </c>
      <c r="G2617" s="77">
        <v>15.03</v>
      </c>
      <c r="H2617" s="91">
        <f t="shared" si="334"/>
        <v>0.20239999999999994</v>
      </c>
      <c r="I2617" s="77">
        <f t="shared" si="335"/>
        <v>1.5199999999999996</v>
      </c>
      <c r="J2617" s="77">
        <f t="shared" si="336"/>
        <v>2.5299999999999994</v>
      </c>
      <c r="K2617" s="80">
        <v>1</v>
      </c>
      <c r="L2617" s="74" t="s">
        <v>3006</v>
      </c>
      <c r="M2617" s="58" t="str">
        <f t="shared" si="332"/>
        <v>RRSat Global Communications Netwrok</v>
      </c>
    </row>
    <row r="2618" spans="1:13" s="1" customFormat="1" ht="15" customHeight="1">
      <c r="A2618" s="137">
        <v>39021</v>
      </c>
      <c r="B2618" s="73" t="s">
        <v>765</v>
      </c>
      <c r="C2618" s="160" t="s">
        <v>766</v>
      </c>
      <c r="D2618" s="73" t="s">
        <v>767</v>
      </c>
      <c r="E2618" s="78">
        <v>14</v>
      </c>
      <c r="F2618" s="77">
        <v>15.5</v>
      </c>
      <c r="G2618" s="77">
        <v>16.350000000000001</v>
      </c>
      <c r="H2618" s="91">
        <f t="shared" si="334"/>
        <v>0.16785714285714295</v>
      </c>
      <c r="I2618" s="77">
        <f t="shared" si="335"/>
        <v>1.5</v>
      </c>
      <c r="J2618" s="77">
        <f t="shared" si="336"/>
        <v>2.3500000000000014</v>
      </c>
      <c r="K2618" s="80">
        <v>2</v>
      </c>
      <c r="L2618" s="74"/>
      <c r="M2618" s="58" t="str">
        <f t="shared" si="332"/>
        <v>Southern National Bancorp of Virginia</v>
      </c>
    </row>
    <row r="2619" spans="1:13" s="1" customFormat="1" ht="15" customHeight="1">
      <c r="A2619" s="137">
        <v>39022</v>
      </c>
      <c r="B2619" s="73" t="s">
        <v>2500</v>
      </c>
      <c r="C2619" s="160" t="s">
        <v>2501</v>
      </c>
      <c r="D2619" s="73" t="s">
        <v>2502</v>
      </c>
      <c r="E2619" s="78">
        <v>17</v>
      </c>
      <c r="F2619" s="77">
        <v>17.010000000000002</v>
      </c>
      <c r="G2619" s="77">
        <v>17.52</v>
      </c>
      <c r="H2619" s="91">
        <f t="shared" si="334"/>
        <v>3.0588235294117621E-2</v>
      </c>
      <c r="I2619" s="77">
        <f t="shared" si="335"/>
        <v>1.0000000000001563E-2</v>
      </c>
      <c r="J2619" s="77">
        <f t="shared" si="336"/>
        <v>0.51999999999999957</v>
      </c>
      <c r="K2619" s="80">
        <v>2</v>
      </c>
      <c r="L2619" s="74"/>
      <c r="M2619" s="58" t="str">
        <f t="shared" si="332"/>
        <v>Globalstar</v>
      </c>
    </row>
    <row r="2620" spans="1:13" s="1" customFormat="1" ht="15" customHeight="1">
      <c r="A2620" s="137">
        <v>39023</v>
      </c>
      <c r="B2620" s="73" t="s">
        <v>2503</v>
      </c>
      <c r="C2620" s="160" t="s">
        <v>2504</v>
      </c>
      <c r="D2620" s="73" t="s">
        <v>2505</v>
      </c>
      <c r="E2620" s="78">
        <v>12</v>
      </c>
      <c r="F2620" s="77">
        <v>12</v>
      </c>
      <c r="G2620" s="77">
        <v>12.07</v>
      </c>
      <c r="H2620" s="91">
        <f t="shared" si="334"/>
        <v>5.833333333333357E-3</v>
      </c>
      <c r="I2620" s="77">
        <f t="shared" si="335"/>
        <v>0</v>
      </c>
      <c r="J2620" s="77">
        <f t="shared" si="336"/>
        <v>7.0000000000000284E-2</v>
      </c>
      <c r="K2620" s="80">
        <v>1</v>
      </c>
      <c r="L2620" s="74"/>
      <c r="M2620" s="58" t="str">
        <f t="shared" si="332"/>
        <v>Innophos Holdings</v>
      </c>
    </row>
    <row r="2621" spans="1:13" s="1" customFormat="1" ht="15" customHeight="1">
      <c r="A2621" s="137">
        <v>39023</v>
      </c>
      <c r="B2621" s="73" t="s">
        <v>2506</v>
      </c>
      <c r="C2621" s="160" t="s">
        <v>2174</v>
      </c>
      <c r="D2621" s="73" t="s">
        <v>2175</v>
      </c>
      <c r="E2621" s="78">
        <v>11</v>
      </c>
      <c r="F2621" s="77">
        <v>11</v>
      </c>
      <c r="G2621" s="77">
        <v>7.75</v>
      </c>
      <c r="H2621" s="91">
        <f t="shared" si="334"/>
        <v>-0.29545454545454547</v>
      </c>
      <c r="I2621" s="77">
        <f t="shared" si="335"/>
        <v>0</v>
      </c>
      <c r="J2621" s="77">
        <f t="shared" si="336"/>
        <v>-3.25</v>
      </c>
      <c r="K2621" s="80">
        <v>1</v>
      </c>
      <c r="L2621" s="74"/>
      <c r="M2621" s="58" t="str">
        <f t="shared" si="332"/>
        <v>ORBCOMM</v>
      </c>
    </row>
    <row r="2622" spans="1:13" s="1" customFormat="1" ht="15" customHeight="1">
      <c r="A2622" s="137">
        <v>39028</v>
      </c>
      <c r="B2622" s="73" t="s">
        <v>2176</v>
      </c>
      <c r="C2622" s="160" t="s">
        <v>2177</v>
      </c>
      <c r="D2622" s="73" t="s">
        <v>2178</v>
      </c>
      <c r="E2622" s="78">
        <v>6</v>
      </c>
      <c r="F2622" s="77">
        <v>6</v>
      </c>
      <c r="G2622" s="77">
        <v>6.1</v>
      </c>
      <c r="H2622" s="91">
        <f t="shared" si="334"/>
        <v>1.6666666666666607E-2</v>
      </c>
      <c r="I2622" s="77">
        <f t="shared" si="335"/>
        <v>0</v>
      </c>
      <c r="J2622" s="77">
        <f t="shared" si="336"/>
        <v>9.9999999999999645E-2</v>
      </c>
      <c r="K2622" s="80">
        <v>1</v>
      </c>
      <c r="L2622" s="74"/>
      <c r="M2622" s="58" t="str">
        <f t="shared" si="332"/>
        <v>Catalyst Pharmaceutical Partners</v>
      </c>
    </row>
    <row r="2623" spans="1:13" s="1" customFormat="1" ht="15" customHeight="1">
      <c r="A2623" s="137">
        <v>39029</v>
      </c>
      <c r="B2623" s="73" t="s">
        <v>2187</v>
      </c>
      <c r="C2623" s="160" t="s">
        <v>2188</v>
      </c>
      <c r="D2623" s="73" t="s">
        <v>2189</v>
      </c>
      <c r="E2623" s="78">
        <v>15</v>
      </c>
      <c r="F2623" s="77">
        <v>15.52</v>
      </c>
      <c r="G2623" s="77">
        <v>15.63</v>
      </c>
      <c r="H2623" s="91">
        <f t="shared" si="334"/>
        <v>4.2000000000000051E-2</v>
      </c>
      <c r="I2623" s="77">
        <f t="shared" si="335"/>
        <v>0.51999999999999957</v>
      </c>
      <c r="J2623" s="77">
        <f t="shared" si="336"/>
        <v>0.63000000000000078</v>
      </c>
      <c r="K2623" s="80">
        <v>3</v>
      </c>
      <c r="L2623" s="74" t="s">
        <v>3006</v>
      </c>
      <c r="M2623" s="58" t="str">
        <f t="shared" si="332"/>
        <v>Canadian Solar</v>
      </c>
    </row>
    <row r="2624" spans="1:13" s="1" customFormat="1" ht="15" customHeight="1">
      <c r="A2624" s="137">
        <v>39029</v>
      </c>
      <c r="B2624" s="73" t="s">
        <v>2185</v>
      </c>
      <c r="C2624" s="160" t="s">
        <v>2186</v>
      </c>
      <c r="D2624" s="73" t="s">
        <v>4954</v>
      </c>
      <c r="E2624" s="78">
        <v>25</v>
      </c>
      <c r="F2624" s="77">
        <v>26</v>
      </c>
      <c r="G2624" s="77">
        <v>26.01</v>
      </c>
      <c r="H2624" s="91">
        <f t="shared" si="334"/>
        <v>4.0400000000000061E-2</v>
      </c>
      <c r="I2624" s="77">
        <f t="shared" si="335"/>
        <v>1</v>
      </c>
      <c r="J2624" s="77">
        <f t="shared" si="336"/>
        <v>1.0100000000000016</v>
      </c>
      <c r="K2624" s="80">
        <v>3</v>
      </c>
      <c r="L2624" s="74"/>
      <c r="M2624" s="58" t="str">
        <f t="shared" si="332"/>
        <v>OneBeacon Insurance Group</v>
      </c>
    </row>
    <row r="2625" spans="1:13" s="1" customFormat="1" ht="15" customHeight="1">
      <c r="A2625" s="137">
        <v>39029</v>
      </c>
      <c r="B2625" s="73" t="s">
        <v>2179</v>
      </c>
      <c r="C2625" s="160" t="s">
        <v>2180</v>
      </c>
      <c r="D2625" s="73" t="s">
        <v>2181</v>
      </c>
      <c r="E2625" s="78">
        <v>21</v>
      </c>
      <c r="F2625" s="77">
        <v>26</v>
      </c>
      <c r="G2625" s="77">
        <v>26.83</v>
      </c>
      <c r="H2625" s="91">
        <f t="shared" si="334"/>
        <v>0.27761904761904754</v>
      </c>
      <c r="I2625" s="77">
        <f t="shared" si="335"/>
        <v>5</v>
      </c>
      <c r="J2625" s="77">
        <f t="shared" si="336"/>
        <v>5.8299999999999983</v>
      </c>
      <c r="K2625" s="80">
        <v>3</v>
      </c>
      <c r="L2625" s="74"/>
      <c r="M2625" s="58" t="str">
        <f t="shared" si="332"/>
        <v>KBW</v>
      </c>
    </row>
    <row r="2626" spans="1:13" s="1" customFormat="1" ht="15" customHeight="1">
      <c r="A2626" s="137">
        <v>39029</v>
      </c>
      <c r="B2626" s="73" t="s">
        <v>2182</v>
      </c>
      <c r="C2626" s="160" t="s">
        <v>2183</v>
      </c>
      <c r="D2626" s="73" t="s">
        <v>2184</v>
      </c>
      <c r="E2626" s="78">
        <v>17</v>
      </c>
      <c r="F2626" s="77">
        <v>20</v>
      </c>
      <c r="G2626" s="77">
        <v>19.72</v>
      </c>
      <c r="H2626" s="91">
        <f t="shared" si="334"/>
        <v>0.15999999999999992</v>
      </c>
      <c r="I2626" s="77">
        <f t="shared" si="335"/>
        <v>3</v>
      </c>
      <c r="J2626" s="77">
        <f t="shared" si="336"/>
        <v>2.7199999999999989</v>
      </c>
      <c r="K2626" s="80">
        <v>2</v>
      </c>
      <c r="L2626" s="74"/>
      <c r="M2626" s="58" t="str">
        <f t="shared" si="332"/>
        <v>Physicians Formula Holdings</v>
      </c>
    </row>
    <row r="2627" spans="1:13" s="1" customFormat="1" ht="15" customHeight="1">
      <c r="A2627" s="137">
        <v>39030</v>
      </c>
      <c r="B2627" s="73" t="s">
        <v>2195</v>
      </c>
      <c r="C2627" s="160" t="s">
        <v>2196</v>
      </c>
      <c r="D2627" s="73" t="s">
        <v>2197</v>
      </c>
      <c r="E2627" s="78">
        <v>13</v>
      </c>
      <c r="F2627" s="77">
        <v>13</v>
      </c>
      <c r="G2627" s="77">
        <v>12.85</v>
      </c>
      <c r="H2627" s="91">
        <f t="shared" si="334"/>
        <v>-1.1538461538461565E-2</v>
      </c>
      <c r="I2627" s="77">
        <f t="shared" si="335"/>
        <v>0</v>
      </c>
      <c r="J2627" s="77">
        <f t="shared" si="336"/>
        <v>-0.15000000000000036</v>
      </c>
      <c r="K2627" s="80">
        <v>1</v>
      </c>
      <c r="L2627" s="74"/>
      <c r="M2627" s="58" t="str">
        <f t="shared" ref="M2627:M2690" si="337">TRIM(B2627)</f>
        <v>ACA Capital Holdings</v>
      </c>
    </row>
    <row r="2628" spans="1:13" s="1" customFormat="1" ht="15" customHeight="1">
      <c r="A2628" s="137">
        <v>39030</v>
      </c>
      <c r="B2628" s="73" t="s">
        <v>2198</v>
      </c>
      <c r="C2628" s="160" t="s">
        <v>2199</v>
      </c>
      <c r="D2628" s="73" t="s">
        <v>901</v>
      </c>
      <c r="E2628" s="78">
        <v>7</v>
      </c>
      <c r="F2628" s="77">
        <v>7</v>
      </c>
      <c r="G2628" s="77">
        <v>6.75</v>
      </c>
      <c r="H2628" s="91">
        <f t="shared" si="334"/>
        <v>-3.5714285714285712E-2</v>
      </c>
      <c r="I2628" s="77">
        <f t="shared" si="335"/>
        <v>0</v>
      </c>
      <c r="J2628" s="77">
        <f t="shared" si="336"/>
        <v>-0.25</v>
      </c>
      <c r="K2628" s="80">
        <v>1</v>
      </c>
      <c r="L2628" s="74"/>
      <c r="M2628" s="58" t="str">
        <f t="shared" si="337"/>
        <v>Thermage</v>
      </c>
    </row>
    <row r="2629" spans="1:13" s="1" customFormat="1" ht="15" customHeight="1">
      <c r="A2629" s="137">
        <v>39030</v>
      </c>
      <c r="B2629" s="73" t="s">
        <v>2190</v>
      </c>
      <c r="C2629" s="160" t="s">
        <v>2191</v>
      </c>
      <c r="D2629" s="73" t="s">
        <v>2192</v>
      </c>
      <c r="E2629" s="78">
        <v>20</v>
      </c>
      <c r="F2629" s="77">
        <v>25</v>
      </c>
      <c r="G2629" s="77">
        <v>25.11</v>
      </c>
      <c r="H2629" s="91">
        <f t="shared" si="334"/>
        <v>0.25549999999999995</v>
      </c>
      <c r="I2629" s="77">
        <f t="shared" si="335"/>
        <v>5</v>
      </c>
      <c r="J2629" s="77">
        <f t="shared" si="336"/>
        <v>5.1099999999999994</v>
      </c>
      <c r="K2629" s="80">
        <v>3</v>
      </c>
      <c r="L2629" s="74"/>
      <c r="M2629" s="58" t="str">
        <f t="shared" si="337"/>
        <v>Capella Education</v>
      </c>
    </row>
    <row r="2630" spans="1:13" s="1" customFormat="1" ht="15" customHeight="1">
      <c r="A2630" s="137">
        <v>39030</v>
      </c>
      <c r="B2630" s="73" t="s">
        <v>2193</v>
      </c>
      <c r="C2630" s="160" t="s">
        <v>2194</v>
      </c>
      <c r="D2630" s="73" t="s">
        <v>2223</v>
      </c>
      <c r="E2630" s="78">
        <v>14</v>
      </c>
      <c r="F2630" s="77">
        <v>14.25</v>
      </c>
      <c r="G2630" s="77">
        <v>15.52</v>
      </c>
      <c r="H2630" s="91">
        <f t="shared" si="334"/>
        <v>0.10857142857142854</v>
      </c>
      <c r="I2630" s="77">
        <f t="shared" si="335"/>
        <v>0.25</v>
      </c>
      <c r="J2630" s="77">
        <f t="shared" si="336"/>
        <v>1.5199999999999996</v>
      </c>
      <c r="K2630" s="80">
        <v>1</v>
      </c>
      <c r="L2630" s="74"/>
      <c r="M2630" s="58" t="str">
        <f t="shared" si="337"/>
        <v>Metabolix</v>
      </c>
    </row>
    <row r="2631" spans="1:13" s="1" customFormat="1" ht="15" customHeight="1">
      <c r="A2631" s="137">
        <v>39035</v>
      </c>
      <c r="B2631" s="73" t="s">
        <v>2200</v>
      </c>
      <c r="C2631" s="160" t="s">
        <v>2201</v>
      </c>
      <c r="D2631" s="73" t="s">
        <v>4462</v>
      </c>
      <c r="E2631" s="78">
        <v>21</v>
      </c>
      <c r="F2631" s="77">
        <v>21.75</v>
      </c>
      <c r="G2631" s="77">
        <v>21.95</v>
      </c>
      <c r="H2631" s="91">
        <f t="shared" si="334"/>
        <v>4.5238095238095202E-2</v>
      </c>
      <c r="I2631" s="77">
        <f t="shared" si="335"/>
        <v>0.75</v>
      </c>
      <c r="J2631" s="77">
        <f t="shared" si="336"/>
        <v>0.94999999999999929</v>
      </c>
      <c r="K2631" s="80">
        <v>2</v>
      </c>
      <c r="L2631" s="74"/>
      <c r="M2631" s="58" t="str">
        <f t="shared" si="337"/>
        <v>Constellation Energy Partners LLC</v>
      </c>
    </row>
    <row r="2632" spans="1:13" s="1" customFormat="1" ht="15" customHeight="1">
      <c r="A2632" s="137">
        <v>39035</v>
      </c>
      <c r="B2632" s="73" t="s">
        <v>2202</v>
      </c>
      <c r="C2632" s="160" t="s">
        <v>2203</v>
      </c>
      <c r="D2632" s="73" t="s">
        <v>4204</v>
      </c>
      <c r="E2632" s="78">
        <v>12.5</v>
      </c>
      <c r="F2632" s="77">
        <v>12.5</v>
      </c>
      <c r="G2632" s="77">
        <v>11.7</v>
      </c>
      <c r="H2632" s="91">
        <f t="shared" si="334"/>
        <v>-6.4000000000000057E-2</v>
      </c>
      <c r="I2632" s="77">
        <f t="shared" si="335"/>
        <v>0</v>
      </c>
      <c r="J2632" s="77">
        <f t="shared" si="336"/>
        <v>-0.80000000000000071</v>
      </c>
      <c r="K2632" s="80">
        <v>1</v>
      </c>
      <c r="L2632" s="74"/>
      <c r="M2632" s="58" t="str">
        <f t="shared" si="337"/>
        <v>Emergent BioSolutions</v>
      </c>
    </row>
    <row r="2633" spans="1:13" s="1" customFormat="1" ht="15" customHeight="1">
      <c r="A2633" s="137">
        <v>39036</v>
      </c>
      <c r="B2633" s="73" t="s">
        <v>3512</v>
      </c>
      <c r="C2633" s="160" t="s">
        <v>3513</v>
      </c>
      <c r="D2633" s="73" t="s">
        <v>3514</v>
      </c>
      <c r="E2633" s="78">
        <v>12</v>
      </c>
      <c r="F2633" s="77">
        <v>12</v>
      </c>
      <c r="G2633" s="77">
        <v>12.2</v>
      </c>
      <c r="H2633" s="91">
        <f t="shared" si="334"/>
        <v>1.6666666666666607E-2</v>
      </c>
      <c r="I2633" s="77">
        <f t="shared" si="335"/>
        <v>0</v>
      </c>
      <c r="J2633" s="77">
        <f t="shared" si="336"/>
        <v>0.19999999999999929</v>
      </c>
      <c r="K2633" s="80">
        <v>2</v>
      </c>
      <c r="L2633" s="74" t="s">
        <v>3006</v>
      </c>
      <c r="M2633" s="58" t="str">
        <f t="shared" si="337"/>
        <v>Hansen Medical</v>
      </c>
    </row>
    <row r="2634" spans="1:13" s="1" customFormat="1" ht="15" customHeight="1">
      <c r="A2634" s="137">
        <v>39036</v>
      </c>
      <c r="B2634" s="73" t="s">
        <v>2207</v>
      </c>
      <c r="C2634" s="160" t="s">
        <v>3508</v>
      </c>
      <c r="D2634" s="73" t="s">
        <v>3921</v>
      </c>
      <c r="E2634" s="78">
        <v>12</v>
      </c>
      <c r="F2634" s="77">
        <v>14.5</v>
      </c>
      <c r="G2634" s="77">
        <v>13.81</v>
      </c>
      <c r="H2634" s="91">
        <f t="shared" si="334"/>
        <v>0.15083333333333337</v>
      </c>
      <c r="I2634" s="77">
        <f t="shared" si="335"/>
        <v>2.5</v>
      </c>
      <c r="J2634" s="77">
        <f t="shared" si="336"/>
        <v>1.8100000000000005</v>
      </c>
      <c r="K2634" s="80">
        <v>3</v>
      </c>
      <c r="L2634" s="74"/>
      <c r="M2634" s="58" t="str">
        <f t="shared" si="337"/>
        <v>Allot Communications</v>
      </c>
    </row>
    <row r="2635" spans="1:13" s="1" customFormat="1" ht="15" customHeight="1">
      <c r="A2635" s="137">
        <v>39036</v>
      </c>
      <c r="B2635" s="73" t="s">
        <v>3509</v>
      </c>
      <c r="C2635" s="160" t="s">
        <v>3510</v>
      </c>
      <c r="D2635" s="73" t="s">
        <v>3511</v>
      </c>
      <c r="E2635" s="78">
        <v>15</v>
      </c>
      <c r="F2635" s="77">
        <v>15</v>
      </c>
      <c r="G2635" s="77">
        <v>15.72</v>
      </c>
      <c r="H2635" s="91">
        <f t="shared" si="334"/>
        <v>4.8000000000000043E-2</v>
      </c>
      <c r="I2635" s="77">
        <f t="shared" si="335"/>
        <v>0</v>
      </c>
      <c r="J2635" s="77">
        <f t="shared" si="336"/>
        <v>0.72000000000000064</v>
      </c>
      <c r="K2635" s="80">
        <v>1</v>
      </c>
      <c r="L2635" s="74"/>
      <c r="M2635" s="58" t="str">
        <f t="shared" si="337"/>
        <v>Hertz Global Holdings</v>
      </c>
    </row>
    <row r="2636" spans="1:13" s="1" customFormat="1" ht="15" customHeight="1">
      <c r="A2636" s="137">
        <v>39036</v>
      </c>
      <c r="B2636" s="73" t="s">
        <v>2204</v>
      </c>
      <c r="C2636" s="160" t="s">
        <v>2205</v>
      </c>
      <c r="D2636" s="73" t="s">
        <v>2206</v>
      </c>
      <c r="E2636" s="78">
        <v>17</v>
      </c>
      <c r="F2636" s="77">
        <v>21</v>
      </c>
      <c r="G2636" s="77">
        <v>20.75</v>
      </c>
      <c r="H2636" s="91">
        <f t="shared" si="334"/>
        <v>0.22058823529411764</v>
      </c>
      <c r="I2636" s="77">
        <f t="shared" si="335"/>
        <v>4</v>
      </c>
      <c r="J2636" s="77">
        <f t="shared" si="336"/>
        <v>3.75</v>
      </c>
      <c r="K2636" s="80">
        <v>2</v>
      </c>
      <c r="L2636" s="74"/>
      <c r="M2636" s="58" t="str">
        <f t="shared" si="337"/>
        <v>KBR</v>
      </c>
    </row>
    <row r="2637" spans="1:13" s="1" customFormat="1" ht="15" customHeight="1">
      <c r="A2637" s="137">
        <v>39037</v>
      </c>
      <c r="B2637" s="216" t="s">
        <v>3520</v>
      </c>
      <c r="C2637" s="160" t="s">
        <v>3521</v>
      </c>
      <c r="D2637" s="217" t="s">
        <v>3522</v>
      </c>
      <c r="E2637" s="78">
        <v>17</v>
      </c>
      <c r="F2637" s="77">
        <v>17</v>
      </c>
      <c r="G2637" s="77">
        <v>17</v>
      </c>
      <c r="H2637" s="91">
        <f t="shared" si="334"/>
        <v>0</v>
      </c>
      <c r="I2637" s="77">
        <f t="shared" si="335"/>
        <v>0</v>
      </c>
      <c r="J2637" s="77">
        <f t="shared" si="336"/>
        <v>0</v>
      </c>
      <c r="K2637" s="80">
        <v>1</v>
      </c>
      <c r="L2637" s="74"/>
      <c r="M2637" s="58" t="str">
        <f t="shared" si="337"/>
        <v>Venoco</v>
      </c>
    </row>
    <row r="2638" spans="1:13" s="1" customFormat="1" ht="15" customHeight="1">
      <c r="A2638" s="137">
        <v>39037</v>
      </c>
      <c r="B2638" s="73" t="s">
        <v>3515</v>
      </c>
      <c r="C2638" s="160" t="s">
        <v>3516</v>
      </c>
      <c r="D2638" s="73" t="s">
        <v>3517</v>
      </c>
      <c r="E2638" s="78">
        <v>20</v>
      </c>
      <c r="F2638" s="77">
        <v>24.5</v>
      </c>
      <c r="G2638" s="77">
        <v>24.74</v>
      </c>
      <c r="H2638" s="91">
        <f t="shared" ref="H2638:H2682" si="338">(G2638-E2638)/E2638</f>
        <v>0.23699999999999993</v>
      </c>
      <c r="I2638" s="77">
        <f t="shared" ref="I2638:I2682" si="339">(F2638-E2638)</f>
        <v>4.5</v>
      </c>
      <c r="J2638" s="77">
        <f t="shared" si="336"/>
        <v>4.7399999999999984</v>
      </c>
      <c r="K2638" s="80">
        <v>3</v>
      </c>
      <c r="L2638" s="74"/>
      <c r="M2638" s="58" t="str">
        <f t="shared" si="337"/>
        <v>First Solar</v>
      </c>
    </row>
    <row r="2639" spans="1:13" s="1" customFormat="1" ht="15" customHeight="1">
      <c r="A2639" s="137">
        <v>39037</v>
      </c>
      <c r="B2639" s="73" t="s">
        <v>3518</v>
      </c>
      <c r="C2639" s="160" t="s">
        <v>3519</v>
      </c>
      <c r="D2639" s="73" t="s">
        <v>2412</v>
      </c>
      <c r="E2639" s="78">
        <v>59</v>
      </c>
      <c r="F2639" s="77">
        <v>120</v>
      </c>
      <c r="G2639" s="77">
        <v>132.99</v>
      </c>
      <c r="H2639" s="91">
        <f t="shared" si="338"/>
        <v>1.2540677966101696</v>
      </c>
      <c r="I2639" s="77">
        <f t="shared" si="339"/>
        <v>61</v>
      </c>
      <c r="J2639" s="77">
        <f t="shared" si="336"/>
        <v>73.990000000000009</v>
      </c>
      <c r="K2639" s="80">
        <v>4</v>
      </c>
      <c r="L2639" s="74"/>
      <c r="M2639" s="58" t="str">
        <f t="shared" si="337"/>
        <v>NYMEX Holdings</v>
      </c>
    </row>
    <row r="2640" spans="1:13" s="1" customFormat="1" ht="15" customHeight="1">
      <c r="A2640" s="137">
        <v>39041</v>
      </c>
      <c r="B2640" s="73" t="s">
        <v>3526</v>
      </c>
      <c r="C2640" s="160" t="s">
        <v>3527</v>
      </c>
      <c r="D2640" s="73" t="s">
        <v>2307</v>
      </c>
      <c r="E2640" s="78">
        <v>23</v>
      </c>
      <c r="F2640" s="77">
        <v>25</v>
      </c>
      <c r="G2640" s="77">
        <v>23.02</v>
      </c>
      <c r="H2640" s="91">
        <f t="shared" si="338"/>
        <v>8.6956521739128584E-4</v>
      </c>
      <c r="I2640" s="77">
        <f t="shared" si="339"/>
        <v>2</v>
      </c>
      <c r="J2640" s="77">
        <f t="shared" si="336"/>
        <v>1.9999999999999574E-2</v>
      </c>
      <c r="K2640" s="80">
        <v>3</v>
      </c>
      <c r="L2640" s="74"/>
      <c r="M2640" s="58" t="str">
        <f t="shared" si="337"/>
        <v>AerCap Holdings N.V.</v>
      </c>
    </row>
    <row r="2641" spans="1:13" s="1" customFormat="1" ht="15" customHeight="1">
      <c r="A2641" s="137">
        <v>39041</v>
      </c>
      <c r="B2641" s="73" t="s">
        <v>3528</v>
      </c>
      <c r="C2641" s="160" t="s">
        <v>3529</v>
      </c>
      <c r="D2641" s="73" t="s">
        <v>3530</v>
      </c>
      <c r="E2641" s="78">
        <v>10</v>
      </c>
      <c r="F2641" s="77">
        <v>10.11</v>
      </c>
      <c r="G2641" s="77">
        <v>10.56</v>
      </c>
      <c r="H2641" s="91">
        <f t="shared" si="338"/>
        <v>5.600000000000005E-2</v>
      </c>
      <c r="I2641" s="77">
        <f t="shared" si="339"/>
        <v>0.10999999999999943</v>
      </c>
      <c r="J2641" s="77">
        <f t="shared" si="336"/>
        <v>0.5600000000000005</v>
      </c>
      <c r="K2641" s="80">
        <v>1</v>
      </c>
      <c r="L2641" s="74"/>
      <c r="M2641" s="58" t="str">
        <f t="shared" si="337"/>
        <v>Willdan Group</v>
      </c>
    </row>
    <row r="2642" spans="1:13" s="1" customFormat="1" ht="15" customHeight="1">
      <c r="A2642" s="137">
        <v>39041</v>
      </c>
      <c r="B2642" s="73" t="s">
        <v>3523</v>
      </c>
      <c r="C2642" s="160" t="s">
        <v>3524</v>
      </c>
      <c r="D2642" s="73" t="s">
        <v>3525</v>
      </c>
      <c r="E2642" s="78">
        <v>26</v>
      </c>
      <c r="F2642" s="77">
        <v>27.55</v>
      </c>
      <c r="G2642" s="77">
        <v>27.48</v>
      </c>
      <c r="H2642" s="91">
        <f t="shared" si="338"/>
        <v>5.6923076923076937E-2</v>
      </c>
      <c r="I2642" s="77">
        <f t="shared" si="339"/>
        <v>1.5500000000000007</v>
      </c>
      <c r="J2642" s="77">
        <f t="shared" ref="J2642:J2669" si="340">(G2642-E2642)</f>
        <v>1.4800000000000004</v>
      </c>
      <c r="K2642" s="80">
        <v>2</v>
      </c>
      <c r="L2642" s="74"/>
      <c r="M2642" s="58" t="str">
        <f t="shared" si="337"/>
        <v>Spirit AeroSystems Holdings</v>
      </c>
    </row>
    <row r="2643" spans="1:13" s="1" customFormat="1" ht="15" customHeight="1">
      <c r="A2643" s="137">
        <v>39042</v>
      </c>
      <c r="B2643" s="73" t="s">
        <v>3531</v>
      </c>
      <c r="C2643" s="160" t="s">
        <v>3532</v>
      </c>
      <c r="D2643" s="73" t="s">
        <v>3533</v>
      </c>
      <c r="E2643" s="78">
        <v>16</v>
      </c>
      <c r="F2643" s="77">
        <v>15.5</v>
      </c>
      <c r="G2643" s="77">
        <v>16.100000000000001</v>
      </c>
      <c r="H2643" s="91">
        <f t="shared" si="338"/>
        <v>6.2500000000000888E-3</v>
      </c>
      <c r="I2643" s="77">
        <f t="shared" si="339"/>
        <v>-0.5</v>
      </c>
      <c r="J2643" s="77">
        <f t="shared" si="340"/>
        <v>0.10000000000000142</v>
      </c>
      <c r="K2643" s="80">
        <v>1</v>
      </c>
      <c r="L2643" s="74"/>
      <c r="M2643" s="58" t="str">
        <f t="shared" si="337"/>
        <v>North American Energy Partners</v>
      </c>
    </row>
    <row r="2644" spans="1:13" s="1" customFormat="1" ht="15" customHeight="1">
      <c r="A2644" s="137">
        <v>39048</v>
      </c>
      <c r="B2644" s="73" t="s">
        <v>3534</v>
      </c>
      <c r="C2644" s="160" t="s">
        <v>1152</v>
      </c>
      <c r="D2644" s="73" t="s">
        <v>2687</v>
      </c>
      <c r="E2644" s="78">
        <v>4</v>
      </c>
      <c r="F2644" s="77">
        <v>4.3600000000000003</v>
      </c>
      <c r="G2644" s="77">
        <v>4.58</v>
      </c>
      <c r="H2644" s="91">
        <f t="shared" si="338"/>
        <v>0.14500000000000002</v>
      </c>
      <c r="I2644" s="77">
        <f t="shared" si="339"/>
        <v>0.36000000000000032</v>
      </c>
      <c r="J2644" s="77">
        <f t="shared" si="340"/>
        <v>0.58000000000000007</v>
      </c>
      <c r="K2644" s="80">
        <v>1</v>
      </c>
      <c r="L2644" s="74"/>
      <c r="M2644" s="58" t="str">
        <f t="shared" si="337"/>
        <v>Wireless Ronin Technologies</v>
      </c>
    </row>
    <row r="2645" spans="1:13" s="1" customFormat="1" ht="15" customHeight="1">
      <c r="A2645" s="137">
        <v>39049</v>
      </c>
      <c r="B2645" s="73" t="s">
        <v>1153</v>
      </c>
      <c r="C2645" s="160" t="s">
        <v>1154</v>
      </c>
      <c r="D2645" s="73" t="s">
        <v>1819</v>
      </c>
      <c r="E2645" s="78">
        <v>18</v>
      </c>
      <c r="F2645" s="77">
        <v>22</v>
      </c>
      <c r="G2645" s="77">
        <v>20.85</v>
      </c>
      <c r="H2645" s="91">
        <f t="shared" si="338"/>
        <v>0.15833333333333341</v>
      </c>
      <c r="I2645" s="77">
        <f t="shared" si="339"/>
        <v>4</v>
      </c>
      <c r="J2645" s="77">
        <f t="shared" si="340"/>
        <v>2.8500000000000014</v>
      </c>
      <c r="K2645" s="80">
        <v>3</v>
      </c>
      <c r="L2645" s="74"/>
      <c r="M2645" s="58" t="str">
        <f t="shared" si="337"/>
        <v>Grupo Aeroportuario del Centro Norte</v>
      </c>
    </row>
    <row r="2646" spans="1:13" s="1" customFormat="1" ht="15" customHeight="1">
      <c r="A2646" s="137">
        <v>39050</v>
      </c>
      <c r="B2646" s="73" t="s">
        <v>1155</v>
      </c>
      <c r="C2646" s="160" t="s">
        <v>2089</v>
      </c>
      <c r="D2646" s="73" t="s">
        <v>2890</v>
      </c>
      <c r="E2646" s="78">
        <v>7</v>
      </c>
      <c r="F2646" s="77">
        <v>7.5</v>
      </c>
      <c r="G2646" s="77">
        <v>8.1</v>
      </c>
      <c r="H2646" s="91">
        <f t="shared" si="338"/>
        <v>0.15714285714285708</v>
      </c>
      <c r="I2646" s="77">
        <f t="shared" si="339"/>
        <v>0.5</v>
      </c>
      <c r="J2646" s="77">
        <f t="shared" si="340"/>
        <v>1.0999999999999996</v>
      </c>
      <c r="K2646" s="80">
        <v>2</v>
      </c>
      <c r="L2646" s="74"/>
      <c r="M2646" s="58" t="str">
        <f t="shared" si="337"/>
        <v>Netlist</v>
      </c>
    </row>
    <row r="2647" spans="1:13" s="1" customFormat="1" ht="15" customHeight="1">
      <c r="A2647" s="137">
        <v>39055</v>
      </c>
      <c r="B2647" s="73" t="s">
        <v>2090</v>
      </c>
      <c r="C2647" s="160" t="s">
        <v>2091</v>
      </c>
      <c r="D2647" s="73" t="s">
        <v>4563</v>
      </c>
      <c r="E2647" s="78">
        <v>18.5</v>
      </c>
      <c r="F2647" s="77">
        <v>18.55</v>
      </c>
      <c r="G2647" s="77">
        <v>18</v>
      </c>
      <c r="H2647" s="91">
        <f t="shared" si="338"/>
        <v>-2.7027027027027029E-2</v>
      </c>
      <c r="I2647" s="77">
        <f t="shared" si="339"/>
        <v>5.0000000000000711E-2</v>
      </c>
      <c r="J2647" s="77">
        <f t="shared" si="340"/>
        <v>-0.5</v>
      </c>
      <c r="K2647" s="80">
        <v>1</v>
      </c>
      <c r="L2647" s="74"/>
      <c r="M2647" s="58" t="str">
        <f t="shared" si="337"/>
        <v>Penn Virginia GP Holdings</v>
      </c>
    </row>
    <row r="2648" spans="1:13" s="1" customFormat="1" ht="15" customHeight="1">
      <c r="A2648" s="137">
        <v>39057</v>
      </c>
      <c r="B2648" s="73" t="s">
        <v>2126</v>
      </c>
      <c r="C2648" s="160" t="s">
        <v>1395</v>
      </c>
      <c r="D2648" s="73" t="s">
        <v>1396</v>
      </c>
      <c r="E2648" s="78">
        <v>5</v>
      </c>
      <c r="F2648" s="77">
        <v>5.15</v>
      </c>
      <c r="G2648" s="77">
        <v>5.05</v>
      </c>
      <c r="H2648" s="91">
        <f t="shared" si="338"/>
        <v>9.9999999999999638E-3</v>
      </c>
      <c r="I2648" s="77">
        <f t="shared" si="339"/>
        <v>0.15000000000000036</v>
      </c>
      <c r="J2648" s="77">
        <f t="shared" si="340"/>
        <v>4.9999999999999822E-2</v>
      </c>
      <c r="K2648" s="80">
        <v>1</v>
      </c>
      <c r="L2648" s="74"/>
      <c r="M2648" s="58" t="str">
        <f t="shared" si="337"/>
        <v>Smart Move</v>
      </c>
    </row>
    <row r="2649" spans="1:13" s="1" customFormat="1" ht="15" customHeight="1">
      <c r="A2649" s="137">
        <v>39058</v>
      </c>
      <c r="B2649" s="73" t="s">
        <v>1401</v>
      </c>
      <c r="C2649" s="160" t="s">
        <v>1402</v>
      </c>
      <c r="D2649" s="73" t="s">
        <v>2132</v>
      </c>
      <c r="E2649" s="78">
        <v>21</v>
      </c>
      <c r="F2649" s="77">
        <v>30.3</v>
      </c>
      <c r="G2649" s="77">
        <v>32.6</v>
      </c>
      <c r="H2649" s="91">
        <f t="shared" si="338"/>
        <v>0.55238095238095242</v>
      </c>
      <c r="I2649" s="77">
        <f t="shared" si="339"/>
        <v>9.3000000000000007</v>
      </c>
      <c r="J2649" s="77">
        <f t="shared" si="340"/>
        <v>11.600000000000001</v>
      </c>
      <c r="K2649" s="80">
        <v>4</v>
      </c>
      <c r="L2649" s="74"/>
      <c r="M2649" s="58" t="str">
        <f t="shared" si="337"/>
        <v>Heelys</v>
      </c>
    </row>
    <row r="2650" spans="1:13" s="1" customFormat="1" ht="15" customHeight="1">
      <c r="A2650" s="137">
        <v>39058</v>
      </c>
      <c r="B2650" s="73" t="s">
        <v>1397</v>
      </c>
      <c r="C2650" s="160" t="s">
        <v>1398</v>
      </c>
      <c r="D2650" s="73" t="s">
        <v>726</v>
      </c>
      <c r="E2650" s="78">
        <v>14</v>
      </c>
      <c r="F2650" s="77">
        <v>15</v>
      </c>
      <c r="G2650" s="77">
        <v>16.02</v>
      </c>
      <c r="H2650" s="91">
        <f t="shared" si="338"/>
        <v>0.14428571428571427</v>
      </c>
      <c r="I2650" s="77">
        <f t="shared" si="339"/>
        <v>1</v>
      </c>
      <c r="J2650" s="77">
        <f t="shared" si="340"/>
        <v>2.0199999999999996</v>
      </c>
      <c r="K2650" s="80">
        <v>2</v>
      </c>
      <c r="L2650" s="74"/>
      <c r="M2650" s="58" t="str">
        <f t="shared" si="337"/>
        <v>Aegean Marine Petroleum Network</v>
      </c>
    </row>
    <row r="2651" spans="1:13" s="1" customFormat="1" ht="15" customHeight="1">
      <c r="A2651" s="137">
        <v>39058</v>
      </c>
      <c r="B2651" s="73" t="s">
        <v>1399</v>
      </c>
      <c r="C2651" s="160" t="s">
        <v>1400</v>
      </c>
      <c r="D2651" s="73" t="s">
        <v>901</v>
      </c>
      <c r="E2651" s="78">
        <v>18</v>
      </c>
      <c r="F2651" s="77">
        <v>24</v>
      </c>
      <c r="G2651" s="77">
        <v>25.1</v>
      </c>
      <c r="H2651" s="91">
        <f t="shared" si="338"/>
        <v>0.39444444444444454</v>
      </c>
      <c r="I2651" s="77">
        <f t="shared" si="339"/>
        <v>6</v>
      </c>
      <c r="J2651" s="77">
        <f t="shared" si="340"/>
        <v>7.1000000000000014</v>
      </c>
      <c r="K2651" s="80">
        <v>3</v>
      </c>
      <c r="L2651" s="74"/>
      <c r="M2651" s="58" t="str">
        <f t="shared" si="337"/>
        <v>Allegiant Travel</v>
      </c>
    </row>
    <row r="2652" spans="1:13" s="1" customFormat="1" ht="15" customHeight="1">
      <c r="A2652" s="137">
        <v>39063</v>
      </c>
      <c r="B2652" s="73" t="s">
        <v>1405</v>
      </c>
      <c r="C2652" s="160" t="s">
        <v>1406</v>
      </c>
      <c r="D2652" s="73" t="s">
        <v>1407</v>
      </c>
      <c r="E2652" s="78">
        <v>21</v>
      </c>
      <c r="F2652" s="77">
        <v>21.86</v>
      </c>
      <c r="G2652" s="77">
        <v>22.1</v>
      </c>
      <c r="H2652" s="91">
        <f t="shared" si="338"/>
        <v>5.2380952380952452E-2</v>
      </c>
      <c r="I2652" s="77">
        <f t="shared" si="339"/>
        <v>0.85999999999999943</v>
      </c>
      <c r="J2652" s="77">
        <f t="shared" si="340"/>
        <v>1.1000000000000014</v>
      </c>
      <c r="K2652" s="80">
        <v>2</v>
      </c>
      <c r="L2652" s="74"/>
      <c r="M2652" s="58" t="str">
        <f t="shared" si="337"/>
        <v>Atlas Energy Resources LLC</v>
      </c>
    </row>
    <row r="2653" spans="1:13" s="1" customFormat="1" ht="15" customHeight="1">
      <c r="A2653" s="137">
        <v>39063</v>
      </c>
      <c r="B2653" s="73" t="s">
        <v>1408</v>
      </c>
      <c r="C2653" s="160" t="s">
        <v>1409</v>
      </c>
      <c r="D2653" s="73" t="s">
        <v>1410</v>
      </c>
      <c r="E2653" s="78">
        <v>12.25</v>
      </c>
      <c r="F2653" s="77">
        <v>12.76</v>
      </c>
      <c r="G2653" s="77">
        <v>12.35</v>
      </c>
      <c r="H2653" s="91">
        <f t="shared" si="338"/>
        <v>8.1632653061224202E-3</v>
      </c>
      <c r="I2653" s="77">
        <f t="shared" si="339"/>
        <v>0.50999999999999979</v>
      </c>
      <c r="J2653" s="77">
        <f t="shared" si="340"/>
        <v>9.9999999999999645E-2</v>
      </c>
      <c r="K2653" s="80">
        <v>1</v>
      </c>
      <c r="L2653" s="74"/>
      <c r="M2653" s="58" t="str">
        <f t="shared" si="337"/>
        <v>DCT Industrial Trust</v>
      </c>
    </row>
    <row r="2654" spans="1:13" s="1" customFormat="1" ht="15" customHeight="1">
      <c r="A2654" s="137">
        <v>39063</v>
      </c>
      <c r="B2654" s="73" t="s">
        <v>1411</v>
      </c>
      <c r="C2654" s="160" t="s">
        <v>1412</v>
      </c>
      <c r="D2654" s="73" t="s">
        <v>2473</v>
      </c>
      <c r="E2654" s="78">
        <v>11.5</v>
      </c>
      <c r="F2654" s="77">
        <v>13</v>
      </c>
      <c r="G2654" s="77">
        <v>15.18</v>
      </c>
      <c r="H2654" s="91">
        <f t="shared" si="338"/>
        <v>0.31999999999999995</v>
      </c>
      <c r="I2654" s="77">
        <f t="shared" si="339"/>
        <v>1.5</v>
      </c>
      <c r="J2654" s="77">
        <f t="shared" si="340"/>
        <v>3.6799999999999997</v>
      </c>
      <c r="K2654" s="80">
        <v>1</v>
      </c>
      <c r="L2654" s="74"/>
      <c r="M2654" s="58" t="str">
        <f t="shared" si="337"/>
        <v>Guidance Software</v>
      </c>
    </row>
    <row r="2655" spans="1:13" s="1" customFormat="1" ht="15" customHeight="1">
      <c r="A2655" s="137">
        <v>39063</v>
      </c>
      <c r="B2655" s="73" t="s">
        <v>1403</v>
      </c>
      <c r="C2655" s="160" t="s">
        <v>1404</v>
      </c>
      <c r="D2655" s="73" t="s">
        <v>2864</v>
      </c>
      <c r="E2655" s="78">
        <v>16.5</v>
      </c>
      <c r="F2655" s="77">
        <v>25</v>
      </c>
      <c r="G2655" s="77">
        <v>25.6</v>
      </c>
      <c r="H2655" s="91">
        <f t="shared" si="338"/>
        <v>0.55151515151515162</v>
      </c>
      <c r="I2655" s="77">
        <f t="shared" si="339"/>
        <v>8.5</v>
      </c>
      <c r="J2655" s="77">
        <f t="shared" si="340"/>
        <v>9.1000000000000014</v>
      </c>
      <c r="K2655" s="80">
        <v>3</v>
      </c>
      <c r="L2655" s="74"/>
      <c r="M2655" s="58" t="str">
        <f t="shared" si="337"/>
        <v>IPG Photonics</v>
      </c>
    </row>
    <row r="2656" spans="1:13" s="1" customFormat="1" ht="15" customHeight="1">
      <c r="A2656" s="137">
        <v>39064</v>
      </c>
      <c r="B2656" s="73" t="s">
        <v>1418</v>
      </c>
      <c r="C2656" s="160" t="s">
        <v>1419</v>
      </c>
      <c r="D2656" s="73" t="s">
        <v>1420</v>
      </c>
      <c r="E2656" s="78">
        <v>13</v>
      </c>
      <c r="F2656" s="77">
        <v>12.75</v>
      </c>
      <c r="G2656" s="77">
        <v>12.35</v>
      </c>
      <c r="H2656" s="91">
        <f t="shared" si="338"/>
        <v>-5.0000000000000031E-2</v>
      </c>
      <c r="I2656" s="77">
        <f t="shared" si="339"/>
        <v>-0.25</v>
      </c>
      <c r="J2656" s="77">
        <f t="shared" si="340"/>
        <v>-0.65000000000000036</v>
      </c>
      <c r="K2656" s="80">
        <v>1</v>
      </c>
      <c r="L2656" s="74"/>
      <c r="M2656" s="58" t="str">
        <f t="shared" si="337"/>
        <v>Cal Dive International</v>
      </c>
    </row>
    <row r="2657" spans="1:13" s="1" customFormat="1" ht="15" customHeight="1">
      <c r="A2657" s="137">
        <v>39064</v>
      </c>
      <c r="B2657" s="73" t="s">
        <v>1421</v>
      </c>
      <c r="C2657" s="160" t="s">
        <v>1422</v>
      </c>
      <c r="D2657" s="73" t="s">
        <v>1423</v>
      </c>
      <c r="E2657" s="78">
        <v>23</v>
      </c>
      <c r="F2657" s="77">
        <v>24.4</v>
      </c>
      <c r="G2657" s="77">
        <v>23.65</v>
      </c>
      <c r="H2657" s="91">
        <f t="shared" si="338"/>
        <v>2.8260869565217329E-2</v>
      </c>
      <c r="I2657" s="77">
        <f t="shared" si="339"/>
        <v>1.3999999999999986</v>
      </c>
      <c r="J2657" s="77">
        <f t="shared" si="340"/>
        <v>0.64999999999999858</v>
      </c>
      <c r="K2657" s="80">
        <v>2</v>
      </c>
      <c r="L2657" s="74"/>
      <c r="M2657" s="58" t="str">
        <f t="shared" si="337"/>
        <v>Genesis Lease Limited</v>
      </c>
    </row>
    <row r="2658" spans="1:13" s="1" customFormat="1" ht="15" customHeight="1">
      <c r="A2658" s="137">
        <v>39064</v>
      </c>
      <c r="B2658" s="73" t="s">
        <v>1424</v>
      </c>
      <c r="C2658" s="160" t="s">
        <v>1425</v>
      </c>
      <c r="D2658" s="73" t="s">
        <v>761</v>
      </c>
      <c r="E2658" s="78">
        <v>21</v>
      </c>
      <c r="F2658" s="77">
        <v>21.86</v>
      </c>
      <c r="G2658" s="77">
        <v>22.1</v>
      </c>
      <c r="H2658" s="91">
        <f t="shared" si="338"/>
        <v>5.2380952380952452E-2</v>
      </c>
      <c r="I2658" s="77">
        <f t="shared" si="339"/>
        <v>0.85999999999999943</v>
      </c>
      <c r="J2658" s="77">
        <f t="shared" si="340"/>
        <v>1.1000000000000014</v>
      </c>
      <c r="K2658" s="80">
        <v>1</v>
      </c>
      <c r="L2658" s="74"/>
      <c r="M2658" s="58" t="str">
        <f t="shared" si="337"/>
        <v>MEDecision</v>
      </c>
    </row>
    <row r="2659" spans="1:13" s="1" customFormat="1" ht="15" customHeight="1">
      <c r="A2659" s="137">
        <v>39064</v>
      </c>
      <c r="B2659" s="73" t="s">
        <v>1426</v>
      </c>
      <c r="C2659" s="160" t="s">
        <v>1427</v>
      </c>
      <c r="D2659" s="73" t="s">
        <v>1428</v>
      </c>
      <c r="E2659" s="78">
        <v>17</v>
      </c>
      <c r="F2659" s="77">
        <v>19</v>
      </c>
      <c r="G2659" s="77">
        <v>17.71</v>
      </c>
      <c r="H2659" s="91">
        <f t="shared" si="338"/>
        <v>4.1764705882352988E-2</v>
      </c>
      <c r="I2659" s="77">
        <f t="shared" si="339"/>
        <v>2</v>
      </c>
      <c r="J2659" s="77">
        <f t="shared" si="340"/>
        <v>0.71000000000000085</v>
      </c>
      <c r="K2659" s="80">
        <v>2</v>
      </c>
      <c r="L2659" s="74"/>
      <c r="M2659" s="58" t="str">
        <f t="shared" si="337"/>
        <v>NewStar Financial</v>
      </c>
    </row>
    <row r="2660" spans="1:13" s="1" customFormat="1" ht="15" customHeight="1">
      <c r="A2660" s="137">
        <v>39064</v>
      </c>
      <c r="B2660" s="73" t="s">
        <v>1429</v>
      </c>
      <c r="C2660" s="160" t="s">
        <v>1430</v>
      </c>
      <c r="D2660" s="73" t="s">
        <v>4204</v>
      </c>
      <c r="E2660" s="78">
        <v>11</v>
      </c>
      <c r="F2660" s="77">
        <v>11.05</v>
      </c>
      <c r="G2660" s="77">
        <v>10.050000000000001</v>
      </c>
      <c r="H2660" s="91">
        <f t="shared" si="338"/>
        <v>-8.6363636363636295E-2</v>
      </c>
      <c r="I2660" s="77">
        <f t="shared" si="339"/>
        <v>5.0000000000000711E-2</v>
      </c>
      <c r="J2660" s="77">
        <f t="shared" si="340"/>
        <v>-0.94999999999999929</v>
      </c>
      <c r="K2660" s="80">
        <v>1</v>
      </c>
      <c r="L2660" s="74"/>
      <c r="M2660" s="58" t="str">
        <f t="shared" si="337"/>
        <v>Obagi Medical Products</v>
      </c>
    </row>
    <row r="2661" spans="1:13" s="1" customFormat="1" ht="15" customHeight="1">
      <c r="A2661" s="137">
        <v>39064</v>
      </c>
      <c r="B2661" s="73" t="s">
        <v>1413</v>
      </c>
      <c r="C2661" s="160" t="s">
        <v>1414</v>
      </c>
      <c r="D2661" s="73" t="s">
        <v>2481</v>
      </c>
      <c r="E2661" s="78">
        <v>21</v>
      </c>
      <c r="F2661" s="77">
        <v>25</v>
      </c>
      <c r="G2661" s="77">
        <v>25</v>
      </c>
      <c r="H2661" s="91">
        <f t="shared" si="338"/>
        <v>0.19047619047619047</v>
      </c>
      <c r="I2661" s="77">
        <f t="shared" si="339"/>
        <v>4</v>
      </c>
      <c r="J2661" s="77">
        <f t="shared" si="340"/>
        <v>4</v>
      </c>
      <c r="K2661" s="80">
        <v>2</v>
      </c>
      <c r="L2661" s="74"/>
      <c r="M2661" s="58" t="str">
        <f t="shared" si="337"/>
        <v>Teekay Offshore Partners L.P.</v>
      </c>
    </row>
    <row r="2662" spans="1:13" s="1" customFormat="1" ht="15" customHeight="1">
      <c r="A2662" s="137">
        <v>39064</v>
      </c>
      <c r="B2662" s="73" t="s">
        <v>1415</v>
      </c>
      <c r="C2662" s="160" t="s">
        <v>1416</v>
      </c>
      <c r="D2662" s="73" t="s">
        <v>1417</v>
      </c>
      <c r="E2662" s="78">
        <v>16.5</v>
      </c>
      <c r="F2662" s="77">
        <v>20</v>
      </c>
      <c r="G2662" s="77">
        <v>18.7</v>
      </c>
      <c r="H2662" s="91">
        <f t="shared" si="338"/>
        <v>0.1333333333333333</v>
      </c>
      <c r="I2662" s="77">
        <f t="shared" si="339"/>
        <v>3.5</v>
      </c>
      <c r="J2662" s="77">
        <f t="shared" si="340"/>
        <v>2.1999999999999993</v>
      </c>
      <c r="K2662" s="80">
        <v>2</v>
      </c>
      <c r="L2662" s="74"/>
      <c r="M2662" s="58" t="str">
        <f t="shared" si="337"/>
        <v>WSB Financial Group</v>
      </c>
    </row>
    <row r="2663" spans="1:13" s="1" customFormat="1" ht="15" customHeight="1">
      <c r="A2663" s="137">
        <v>39065</v>
      </c>
      <c r="B2663" s="73" t="s">
        <v>80</v>
      </c>
      <c r="C2663" s="160" t="s">
        <v>28</v>
      </c>
      <c r="D2663" s="73" t="s">
        <v>29</v>
      </c>
      <c r="E2663" s="78">
        <v>6</v>
      </c>
      <c r="F2663" s="77">
        <v>6.1</v>
      </c>
      <c r="G2663" s="77">
        <v>6.23</v>
      </c>
      <c r="H2663" s="91">
        <f t="shared" si="338"/>
        <v>3.8333333333333407E-2</v>
      </c>
      <c r="I2663" s="77">
        <f t="shared" si="339"/>
        <v>9.9999999999999645E-2</v>
      </c>
      <c r="J2663" s="77">
        <f t="shared" si="340"/>
        <v>0.23000000000000043</v>
      </c>
      <c r="K2663" s="80">
        <v>1</v>
      </c>
      <c r="L2663" s="74"/>
      <c r="M2663" s="58" t="str">
        <f t="shared" si="337"/>
        <v>Pantheon China Acquisition</v>
      </c>
    </row>
    <row r="2664" spans="1:13" s="1" customFormat="1" ht="15" customHeight="1">
      <c r="A2664" s="137">
        <v>39065</v>
      </c>
      <c r="B2664" s="73" t="s">
        <v>30</v>
      </c>
      <c r="C2664" s="160" t="s">
        <v>31</v>
      </c>
      <c r="D2664" s="73" t="s">
        <v>901</v>
      </c>
      <c r="E2664" s="78">
        <v>13.5</v>
      </c>
      <c r="F2664" s="77">
        <v>13.5</v>
      </c>
      <c r="G2664" s="77">
        <v>14.29</v>
      </c>
      <c r="H2664" s="91">
        <f t="shared" si="338"/>
        <v>5.8518518518518456E-2</v>
      </c>
      <c r="I2664" s="77">
        <f t="shared" si="339"/>
        <v>0</v>
      </c>
      <c r="J2664" s="77">
        <f t="shared" si="340"/>
        <v>0.78999999999999915</v>
      </c>
      <c r="K2664" s="80">
        <v>1</v>
      </c>
      <c r="L2664" s="74"/>
      <c r="M2664" s="58" t="str">
        <f t="shared" si="337"/>
        <v>Altra Holdings</v>
      </c>
    </row>
    <row r="2665" spans="1:13" s="1" customFormat="1" ht="15" customHeight="1">
      <c r="A2665" s="137">
        <v>39065</v>
      </c>
      <c r="B2665" s="73" t="s">
        <v>18</v>
      </c>
      <c r="C2665" s="160" t="s">
        <v>19</v>
      </c>
      <c r="D2665" s="73" t="s">
        <v>4417</v>
      </c>
      <c r="E2665" s="78">
        <v>13</v>
      </c>
      <c r="F2665" s="77">
        <v>13.75</v>
      </c>
      <c r="G2665" s="77">
        <v>15.2</v>
      </c>
      <c r="H2665" s="91">
        <f t="shared" si="338"/>
        <v>0.16923076923076918</v>
      </c>
      <c r="I2665" s="77">
        <f t="shared" si="339"/>
        <v>0.75</v>
      </c>
      <c r="J2665" s="77">
        <f t="shared" si="340"/>
        <v>2.1999999999999993</v>
      </c>
      <c r="K2665" s="80">
        <v>1</v>
      </c>
      <c r="L2665" s="74"/>
      <c r="M2665" s="58" t="str">
        <f t="shared" si="337"/>
        <v>Carrols Restaurant Group</v>
      </c>
    </row>
    <row r="2666" spans="1:13" s="1" customFormat="1" ht="15" customHeight="1">
      <c r="A2666" s="137">
        <v>39065</v>
      </c>
      <c r="B2666" s="73" t="s">
        <v>4013</v>
      </c>
      <c r="C2666" s="160" t="s">
        <v>4014</v>
      </c>
      <c r="D2666" s="73" t="s">
        <v>5065</v>
      </c>
      <c r="E2666" s="78">
        <v>14</v>
      </c>
      <c r="F2666" s="77">
        <v>14.25</v>
      </c>
      <c r="G2666" s="77">
        <v>15.4</v>
      </c>
      <c r="H2666" s="91">
        <f t="shared" si="338"/>
        <v>0.10000000000000002</v>
      </c>
      <c r="I2666" s="77">
        <f t="shared" si="339"/>
        <v>0.25</v>
      </c>
      <c r="J2666" s="77">
        <f t="shared" si="340"/>
        <v>1.4000000000000004</v>
      </c>
      <c r="K2666" s="80">
        <v>1</v>
      </c>
      <c r="L2666" s="74"/>
      <c r="M2666" s="58" t="str">
        <f t="shared" si="337"/>
        <v>US BioEnergy</v>
      </c>
    </row>
    <row r="2667" spans="1:13" s="1" customFormat="1" ht="15" customHeight="1">
      <c r="A2667" s="137">
        <v>39065</v>
      </c>
      <c r="B2667" s="73" t="s">
        <v>1431</v>
      </c>
      <c r="C2667" s="160" t="s">
        <v>1432</v>
      </c>
      <c r="D2667" s="73" t="s">
        <v>2307</v>
      </c>
      <c r="E2667" s="78">
        <v>25</v>
      </c>
      <c r="F2667" s="77">
        <v>30</v>
      </c>
      <c r="G2667" s="77">
        <v>33.880000000000003</v>
      </c>
      <c r="H2667" s="91">
        <f t="shared" si="338"/>
        <v>0.35520000000000013</v>
      </c>
      <c r="I2667" s="77">
        <f t="shared" si="339"/>
        <v>5</v>
      </c>
      <c r="J2667" s="77">
        <f t="shared" si="340"/>
        <v>8.8800000000000026</v>
      </c>
      <c r="K2667" s="80">
        <v>2</v>
      </c>
      <c r="L2667" s="74"/>
      <c r="M2667" s="58" t="str">
        <f t="shared" si="337"/>
        <v>Affymax</v>
      </c>
    </row>
    <row r="2668" spans="1:13" s="1" customFormat="1" ht="15" customHeight="1">
      <c r="A2668" s="137">
        <v>39065</v>
      </c>
      <c r="B2668" s="73" t="s">
        <v>1433</v>
      </c>
      <c r="C2668" s="160" t="s">
        <v>1434</v>
      </c>
      <c r="D2668" s="73" t="s">
        <v>1435</v>
      </c>
      <c r="E2668" s="78">
        <v>11</v>
      </c>
      <c r="F2668" s="77">
        <v>13.5</v>
      </c>
      <c r="G2668" s="77">
        <v>12.66</v>
      </c>
      <c r="H2668" s="91">
        <f t="shared" si="338"/>
        <v>0.15090909090909091</v>
      </c>
      <c r="I2668" s="77">
        <f t="shared" si="339"/>
        <v>2.5</v>
      </c>
      <c r="J2668" s="77">
        <f t="shared" si="340"/>
        <v>1.6600000000000001</v>
      </c>
      <c r="K2668" s="80">
        <v>2</v>
      </c>
      <c r="L2668" s="74"/>
      <c r="M2668" s="58" t="str">
        <f t="shared" si="337"/>
        <v>Double-Take Software</v>
      </c>
    </row>
    <row r="2669" spans="1:13" s="1" customFormat="1" ht="15" customHeight="1">
      <c r="A2669" s="137">
        <v>39065</v>
      </c>
      <c r="B2669" s="73" t="s">
        <v>1436</v>
      </c>
      <c r="C2669" s="160" t="s">
        <v>1437</v>
      </c>
      <c r="D2669" s="73" t="s">
        <v>2313</v>
      </c>
      <c r="E2669" s="78">
        <v>13</v>
      </c>
      <c r="F2669" s="77">
        <v>25</v>
      </c>
      <c r="G2669" s="77">
        <v>23.1</v>
      </c>
      <c r="H2669" s="91">
        <f t="shared" si="338"/>
        <v>0.77692307692307705</v>
      </c>
      <c r="I2669" s="77">
        <f t="shared" si="339"/>
        <v>12</v>
      </c>
      <c r="J2669" s="77">
        <f t="shared" si="340"/>
        <v>10.100000000000001</v>
      </c>
      <c r="K2669" s="80">
        <v>3</v>
      </c>
      <c r="L2669" s="74"/>
      <c r="M2669" s="58" t="str">
        <f t="shared" si="337"/>
        <v>Isilon Systems</v>
      </c>
    </row>
    <row r="2670" spans="1:13" s="1" customFormat="1" ht="15" customHeight="1">
      <c r="A2670" s="137">
        <v>39069</v>
      </c>
      <c r="B2670" s="73" t="s">
        <v>4017</v>
      </c>
      <c r="C2670" s="160" t="s">
        <v>4018</v>
      </c>
      <c r="D2670" s="73" t="s">
        <v>4019</v>
      </c>
      <c r="E2670" s="78">
        <v>8</v>
      </c>
      <c r="F2670" s="77">
        <v>8</v>
      </c>
      <c r="G2670" s="77">
        <v>8</v>
      </c>
      <c r="H2670" s="91">
        <f t="shared" si="338"/>
        <v>0</v>
      </c>
      <c r="I2670" s="77">
        <f t="shared" si="339"/>
        <v>0</v>
      </c>
      <c r="J2670" s="77">
        <f>G2670-E2670</f>
        <v>0</v>
      </c>
      <c r="K2670" s="80">
        <v>1</v>
      </c>
      <c r="L2670" s="74"/>
      <c r="M2670" s="58" t="str">
        <f t="shared" si="337"/>
        <v>Middle Kingdom Alliance</v>
      </c>
    </row>
    <row r="2671" spans="1:13" s="1" customFormat="1" ht="15" customHeight="1">
      <c r="A2671" s="137">
        <v>39069</v>
      </c>
      <c r="B2671" s="73" t="s">
        <v>3882</v>
      </c>
      <c r="C2671" s="160" t="s">
        <v>3883</v>
      </c>
      <c r="D2671" s="73" t="s">
        <v>3884</v>
      </c>
      <c r="E2671" s="78">
        <v>6</v>
      </c>
      <c r="F2671" s="77">
        <v>6</v>
      </c>
      <c r="G2671" s="77">
        <v>6</v>
      </c>
      <c r="H2671" s="91">
        <f t="shared" si="338"/>
        <v>0</v>
      </c>
      <c r="I2671" s="77">
        <f t="shared" si="339"/>
        <v>0</v>
      </c>
      <c r="J2671" s="77">
        <f>G2671-E2671</f>
        <v>0</v>
      </c>
      <c r="K2671" s="80">
        <v>1</v>
      </c>
      <c r="L2671" s="74"/>
      <c r="M2671" s="58" t="str">
        <f t="shared" si="337"/>
        <v>Restaurant Acquisition Partners</v>
      </c>
    </row>
    <row r="2672" spans="1:13" s="1" customFormat="1" ht="15" customHeight="1">
      <c r="A2672" s="137">
        <v>39069</v>
      </c>
      <c r="B2672" s="73" t="s">
        <v>3885</v>
      </c>
      <c r="C2672" s="160" t="s">
        <v>3886</v>
      </c>
      <c r="D2672" s="73" t="s">
        <v>1906</v>
      </c>
      <c r="E2672" s="78">
        <v>8.2799999999999994</v>
      </c>
      <c r="F2672" s="77">
        <v>8.51</v>
      </c>
      <c r="G2672" s="77">
        <v>11.08</v>
      </c>
      <c r="H2672" s="91">
        <f t="shared" si="338"/>
        <v>0.33816425120772958</v>
      </c>
      <c r="I2672" s="77">
        <f t="shared" si="339"/>
        <v>0.23000000000000043</v>
      </c>
      <c r="J2672" s="77">
        <f t="shared" ref="J2672:J2681" si="341">(G2672-E2672)</f>
        <v>2.8000000000000007</v>
      </c>
      <c r="K2672" s="80">
        <v>1</v>
      </c>
      <c r="L2672" s="74"/>
      <c r="M2672" s="58" t="str">
        <f t="shared" si="337"/>
        <v>Fuwei Films (Holdings) Co. Ltd.</v>
      </c>
    </row>
    <row r="2673" spans="1:13" s="1" customFormat="1" ht="15" customHeight="1">
      <c r="A2673" s="137">
        <v>39069</v>
      </c>
      <c r="B2673" s="73" t="s">
        <v>3887</v>
      </c>
      <c r="C2673" s="160" t="s">
        <v>1636</v>
      </c>
      <c r="D2673" s="73" t="s">
        <v>1637</v>
      </c>
      <c r="E2673" s="78">
        <v>19</v>
      </c>
      <c r="F2673" s="77">
        <v>22</v>
      </c>
      <c r="G2673" s="77">
        <v>21.55</v>
      </c>
      <c r="H2673" s="91">
        <f t="shared" si="338"/>
        <v>0.1342105263157895</v>
      </c>
      <c r="I2673" s="77">
        <f t="shared" si="339"/>
        <v>3</v>
      </c>
      <c r="J2673" s="77">
        <f t="shared" si="341"/>
        <v>2.5500000000000007</v>
      </c>
      <c r="K2673" s="80">
        <v>4</v>
      </c>
      <c r="L2673" s="74"/>
      <c r="M2673" s="58" t="str">
        <f t="shared" si="337"/>
        <v>Melco PBL Entertainment (Macau) Ltd</v>
      </c>
    </row>
    <row r="2674" spans="1:13" s="1" customFormat="1" ht="15" customHeight="1">
      <c r="A2674" s="137">
        <v>39069</v>
      </c>
      <c r="B2674" s="73" t="s">
        <v>1638</v>
      </c>
      <c r="C2674" s="160" t="s">
        <v>1639</v>
      </c>
      <c r="D2674" s="73" t="s">
        <v>901</v>
      </c>
      <c r="E2674" s="78">
        <v>18.5</v>
      </c>
      <c r="F2674" s="77">
        <v>26</v>
      </c>
      <c r="G2674" s="77">
        <v>20.28</v>
      </c>
      <c r="H2674" s="91">
        <f t="shared" si="338"/>
        <v>9.6216216216216274E-2</v>
      </c>
      <c r="I2674" s="77">
        <f t="shared" si="339"/>
        <v>7.5</v>
      </c>
      <c r="J2674" s="77">
        <f t="shared" si="341"/>
        <v>1.7800000000000011</v>
      </c>
      <c r="K2674" s="80">
        <v>3</v>
      </c>
      <c r="L2674" s="74"/>
      <c r="M2674" s="58" t="str">
        <f t="shared" si="337"/>
        <v>Trina Solar Limited</v>
      </c>
    </row>
    <row r="2675" spans="1:13" s="1" customFormat="1" ht="15" customHeight="1">
      <c r="A2675" s="137">
        <v>39069</v>
      </c>
      <c r="B2675" s="73" t="s">
        <v>4015</v>
      </c>
      <c r="C2675" s="160" t="s">
        <v>4016</v>
      </c>
      <c r="D2675" s="73" t="s">
        <v>3152</v>
      </c>
      <c r="E2675" s="78">
        <v>17</v>
      </c>
      <c r="F2675" s="77">
        <v>18</v>
      </c>
      <c r="G2675" s="77">
        <v>18.440000000000001</v>
      </c>
      <c r="H2675" s="91">
        <f t="shared" si="338"/>
        <v>8.4705882352941256E-2</v>
      </c>
      <c r="I2675" s="77">
        <f t="shared" si="339"/>
        <v>1</v>
      </c>
      <c r="J2675" s="77">
        <f t="shared" si="341"/>
        <v>1.4400000000000013</v>
      </c>
      <c r="K2675" s="80">
        <v>2</v>
      </c>
      <c r="L2675" s="74"/>
      <c r="M2675" s="58" t="str">
        <f t="shared" si="337"/>
        <v>Claymont Steel Holdings</v>
      </c>
    </row>
    <row r="2676" spans="1:13" s="1" customFormat="1" ht="15" customHeight="1">
      <c r="A2676" s="137">
        <v>39070</v>
      </c>
      <c r="B2676" s="73" t="s">
        <v>1617</v>
      </c>
      <c r="C2676" s="160" t="s">
        <v>1618</v>
      </c>
      <c r="D2676" s="73" t="s">
        <v>1619</v>
      </c>
      <c r="E2676" s="78">
        <v>12.5</v>
      </c>
      <c r="F2676" s="77">
        <v>12.5</v>
      </c>
      <c r="G2676" s="77">
        <v>9.9600000000000009</v>
      </c>
      <c r="H2676" s="91">
        <f t="shared" si="338"/>
        <v>-0.20319999999999994</v>
      </c>
      <c r="I2676" s="77">
        <f t="shared" si="339"/>
        <v>0</v>
      </c>
      <c r="J2676" s="77">
        <f t="shared" si="341"/>
        <v>-2.5399999999999991</v>
      </c>
      <c r="K2676" s="80">
        <v>3</v>
      </c>
      <c r="L2676" s="74" t="s">
        <v>3006</v>
      </c>
      <c r="M2676" s="58" t="str">
        <f t="shared" si="337"/>
        <v>Solarfun Power Holdings</v>
      </c>
    </row>
    <row r="2677" spans="1:13" s="1" customFormat="1" ht="15" customHeight="1">
      <c r="A2677" s="137">
        <v>39070</v>
      </c>
      <c r="B2677" s="73" t="s">
        <v>1608</v>
      </c>
      <c r="C2677" s="160" t="s">
        <v>1609</v>
      </c>
      <c r="D2677" s="73" t="s">
        <v>1610</v>
      </c>
      <c r="E2677" s="78">
        <v>8</v>
      </c>
      <c r="F2677" s="77">
        <v>7.95</v>
      </c>
      <c r="G2677" s="77">
        <v>7.94</v>
      </c>
      <c r="H2677" s="91">
        <f t="shared" si="338"/>
        <v>-7.4999999999999512E-3</v>
      </c>
      <c r="I2677" s="77">
        <f t="shared" si="339"/>
        <v>-4.9999999999999822E-2</v>
      </c>
      <c r="J2677" s="77">
        <f t="shared" si="341"/>
        <v>-5.9999999999999609E-2</v>
      </c>
      <c r="K2677" s="80">
        <v>1</v>
      </c>
      <c r="L2677" s="74"/>
      <c r="M2677" s="58" t="str">
        <f t="shared" si="337"/>
        <v>Transforma Acquisition Group</v>
      </c>
    </row>
    <row r="2678" spans="1:13" s="1" customFormat="1" ht="15" customHeight="1">
      <c r="A2678" s="137">
        <v>39070</v>
      </c>
      <c r="B2678" s="73" t="s">
        <v>1611</v>
      </c>
      <c r="C2678" s="160" t="s">
        <v>1612</v>
      </c>
      <c r="D2678" s="73" t="s">
        <v>1613</v>
      </c>
      <c r="E2678" s="78">
        <v>6</v>
      </c>
      <c r="F2678" s="77">
        <v>6.7</v>
      </c>
      <c r="G2678" s="77">
        <v>7.67</v>
      </c>
      <c r="H2678" s="91">
        <f t="shared" si="338"/>
        <v>0.27833333333333332</v>
      </c>
      <c r="I2678" s="77">
        <f t="shared" si="339"/>
        <v>0.70000000000000018</v>
      </c>
      <c r="J2678" s="77">
        <f t="shared" si="341"/>
        <v>1.67</v>
      </c>
      <c r="K2678" s="80">
        <v>1</v>
      </c>
      <c r="L2678" s="74"/>
      <c r="M2678" s="58" t="str">
        <f t="shared" si="337"/>
        <v>Artes Medical</v>
      </c>
    </row>
    <row r="2679" spans="1:13" s="1" customFormat="1" ht="15" customHeight="1">
      <c r="A2679" s="137">
        <v>39070</v>
      </c>
      <c r="B2679" s="73" t="s">
        <v>1614</v>
      </c>
      <c r="C2679" s="160" t="s">
        <v>1615</v>
      </c>
      <c r="D2679" s="73" t="s">
        <v>1616</v>
      </c>
      <c r="E2679" s="78">
        <v>12</v>
      </c>
      <c r="F2679" s="77">
        <v>12</v>
      </c>
      <c r="G2679" s="77">
        <v>11.5</v>
      </c>
      <c r="H2679" s="91">
        <f t="shared" si="338"/>
        <v>-4.1666666666666664E-2</v>
      </c>
      <c r="I2679" s="77">
        <f t="shared" si="339"/>
        <v>0</v>
      </c>
      <c r="J2679" s="77">
        <f t="shared" si="341"/>
        <v>-0.5</v>
      </c>
      <c r="K2679" s="80">
        <v>1</v>
      </c>
      <c r="L2679" s="74"/>
      <c r="M2679" s="58" t="str">
        <f t="shared" si="337"/>
        <v>Dayton Superior</v>
      </c>
    </row>
    <row r="2680" spans="1:13" s="1" customFormat="1" ht="15" customHeight="1">
      <c r="A2680" s="137">
        <v>39071</v>
      </c>
      <c r="B2680" s="73" t="s">
        <v>1620</v>
      </c>
      <c r="C2680" s="160" t="s">
        <v>1621</v>
      </c>
      <c r="D2680" s="73" t="s">
        <v>1622</v>
      </c>
      <c r="E2680" s="78">
        <v>6</v>
      </c>
      <c r="F2680" s="77">
        <v>6</v>
      </c>
      <c r="G2680" s="77">
        <v>6.15</v>
      </c>
      <c r="H2680" s="91">
        <f t="shared" si="338"/>
        <v>2.500000000000006E-2</v>
      </c>
      <c r="I2680" s="77">
        <f t="shared" si="339"/>
        <v>0</v>
      </c>
      <c r="J2680" s="77">
        <f t="shared" si="341"/>
        <v>0.15000000000000036</v>
      </c>
      <c r="K2680" s="80">
        <v>1</v>
      </c>
      <c r="L2680" s="74"/>
      <c r="M2680" s="58" t="str">
        <f t="shared" si="337"/>
        <v>Shine Media Acquisition</v>
      </c>
    </row>
    <row r="2681" spans="1:13" s="1" customFormat="1" ht="15" customHeight="1">
      <c r="A2681" s="137">
        <v>39071</v>
      </c>
      <c r="B2681" s="73" t="s">
        <v>1623</v>
      </c>
      <c r="C2681" s="160" t="s">
        <v>1624</v>
      </c>
      <c r="D2681" s="73" t="s">
        <v>1625</v>
      </c>
      <c r="E2681" s="78">
        <v>7.35</v>
      </c>
      <c r="F2681" s="77">
        <v>7.15</v>
      </c>
      <c r="G2681" s="77">
        <v>7.35</v>
      </c>
      <c r="H2681" s="91">
        <f t="shared" si="338"/>
        <v>0</v>
      </c>
      <c r="I2681" s="77">
        <f t="shared" si="339"/>
        <v>-0.19999999999999929</v>
      </c>
      <c r="J2681" s="77">
        <f t="shared" si="341"/>
        <v>0</v>
      </c>
      <c r="K2681" s="80">
        <v>1</v>
      </c>
      <c r="L2681" s="74"/>
      <c r="M2681" s="58" t="str">
        <f t="shared" si="337"/>
        <v>Universal Power Group</v>
      </c>
    </row>
    <row r="2682" spans="1:13" s="1" customFormat="1" ht="15" customHeight="1">
      <c r="A2682" s="137">
        <v>39072</v>
      </c>
      <c r="B2682" s="73" t="s">
        <v>1626</v>
      </c>
      <c r="C2682" s="160" t="s">
        <v>1627</v>
      </c>
      <c r="D2682" s="73" t="s">
        <v>1819</v>
      </c>
      <c r="E2682" s="78">
        <v>10</v>
      </c>
      <c r="F2682" s="77">
        <v>10</v>
      </c>
      <c r="G2682" s="77">
        <v>10</v>
      </c>
      <c r="H2682" s="91">
        <f t="shared" si="338"/>
        <v>0</v>
      </c>
      <c r="I2682" s="77">
        <f t="shared" si="339"/>
        <v>0</v>
      </c>
      <c r="J2682" s="77">
        <f>G2682-E2682</f>
        <v>0</v>
      </c>
      <c r="K2682" s="80">
        <v>1</v>
      </c>
      <c r="L2682" s="74"/>
      <c r="M2682" s="58" t="str">
        <f t="shared" si="337"/>
        <v>Freedom Acquisition Holdings</v>
      </c>
    </row>
    <row r="2683" spans="1:13" s="1" customFormat="1" ht="15" customHeight="1">
      <c r="A2683" s="137">
        <v>38372</v>
      </c>
      <c r="B2683" s="73" t="s">
        <v>68</v>
      </c>
      <c r="C2683" s="160" t="s">
        <v>3008</v>
      </c>
      <c r="D2683" s="138" t="s">
        <v>2473</v>
      </c>
      <c r="E2683" s="78">
        <v>16</v>
      </c>
      <c r="F2683" s="77">
        <v>16</v>
      </c>
      <c r="G2683" s="77">
        <v>16</v>
      </c>
      <c r="H2683" s="91">
        <f t="shared" ref="H2683:H2746" si="342">(G2683-E2683)/E2683</f>
        <v>0</v>
      </c>
      <c r="I2683" s="77">
        <f t="shared" ref="I2683:I2728" si="343">(F2683-E2683)</f>
        <v>0</v>
      </c>
      <c r="J2683" s="77">
        <f t="shared" ref="J2683:J2714" si="344">(G2683-E2683)</f>
        <v>0</v>
      </c>
      <c r="K2683" s="80">
        <v>1</v>
      </c>
      <c r="L2683" s="74"/>
      <c r="M2683" s="58" t="str">
        <f t="shared" si="337"/>
        <v>Celanese</v>
      </c>
    </row>
    <row r="2684" spans="1:13" s="1" customFormat="1" ht="15" customHeight="1">
      <c r="A2684" s="137">
        <v>38372</v>
      </c>
      <c r="B2684" s="73" t="s">
        <v>63</v>
      </c>
      <c r="C2684" s="160" t="s">
        <v>64</v>
      </c>
      <c r="D2684" s="73" t="s">
        <v>328</v>
      </c>
      <c r="E2684" s="78">
        <v>10.5</v>
      </c>
      <c r="F2684" s="77">
        <v>11.8</v>
      </c>
      <c r="G2684" s="77">
        <v>12.05</v>
      </c>
      <c r="H2684" s="91">
        <f t="shared" si="342"/>
        <v>0.14761904761904768</v>
      </c>
      <c r="I2684" s="77">
        <f t="shared" si="343"/>
        <v>1.3000000000000007</v>
      </c>
      <c r="J2684" s="77">
        <f t="shared" si="344"/>
        <v>1.5500000000000007</v>
      </c>
      <c r="K2684" s="80">
        <v>2</v>
      </c>
      <c r="L2684" s="74"/>
      <c r="M2684" s="58" t="str">
        <f t="shared" si="337"/>
        <v>SeaBright Insurance Holdings</v>
      </c>
    </row>
    <row r="2685" spans="1:13" s="1" customFormat="1" ht="15" customHeight="1">
      <c r="A2685" s="137">
        <v>38372</v>
      </c>
      <c r="B2685" s="73" t="s">
        <v>65</v>
      </c>
      <c r="C2685" s="160" t="s">
        <v>66</v>
      </c>
      <c r="D2685" s="73" t="s">
        <v>67</v>
      </c>
      <c r="E2685" s="78">
        <v>7</v>
      </c>
      <c r="F2685" s="77">
        <v>11</v>
      </c>
      <c r="G2685" s="77">
        <v>8.69</v>
      </c>
      <c r="H2685" s="91">
        <f t="shared" si="342"/>
        <v>0.24142857142857135</v>
      </c>
      <c r="I2685" s="77">
        <f t="shared" si="343"/>
        <v>4</v>
      </c>
      <c r="J2685" s="77">
        <f t="shared" si="344"/>
        <v>1.6899999999999995</v>
      </c>
      <c r="K2685" s="80">
        <v>2</v>
      </c>
      <c r="L2685" s="74"/>
      <c r="M2685" s="58" t="str">
        <f t="shared" si="337"/>
        <v>ViaCell</v>
      </c>
    </row>
    <row r="2686" spans="1:13" s="1" customFormat="1" ht="15" customHeight="1">
      <c r="A2686" s="137">
        <v>38377</v>
      </c>
      <c r="B2686" s="209" t="s">
        <v>3011</v>
      </c>
      <c r="C2686" s="160" t="s">
        <v>3012</v>
      </c>
      <c r="D2686" s="209" t="s">
        <v>3013</v>
      </c>
      <c r="E2686" s="78">
        <v>16</v>
      </c>
      <c r="F2686" s="77">
        <v>16.25</v>
      </c>
      <c r="G2686" s="77">
        <v>16.45</v>
      </c>
      <c r="H2686" s="91">
        <f t="shared" si="342"/>
        <v>2.8124999999999956E-2</v>
      </c>
      <c r="I2686" s="77">
        <f t="shared" si="343"/>
        <v>0.25</v>
      </c>
      <c r="J2686" s="77">
        <f t="shared" si="344"/>
        <v>0.44999999999999929</v>
      </c>
      <c r="K2686" s="80">
        <v>1</v>
      </c>
      <c r="L2686" s="74"/>
      <c r="M2686" s="58" t="str">
        <f t="shared" si="337"/>
        <v>Education Realty Trust</v>
      </c>
    </row>
    <row r="2687" spans="1:13" s="1" customFormat="1" ht="15" customHeight="1">
      <c r="A2687" s="137">
        <v>38377</v>
      </c>
      <c r="B2687" s="73" t="s">
        <v>3009</v>
      </c>
      <c r="C2687" s="160" t="s">
        <v>3010</v>
      </c>
      <c r="D2687" s="73" t="s">
        <v>2481</v>
      </c>
      <c r="E2687" s="78">
        <v>21</v>
      </c>
      <c r="F2687" s="77">
        <v>24.99</v>
      </c>
      <c r="G2687" s="77">
        <v>26.44</v>
      </c>
      <c r="H2687" s="91">
        <f t="shared" si="342"/>
        <v>0.25904761904761908</v>
      </c>
      <c r="I2687" s="77">
        <f t="shared" si="343"/>
        <v>3.9899999999999984</v>
      </c>
      <c r="J2687" s="77">
        <f t="shared" si="344"/>
        <v>5.4400000000000013</v>
      </c>
      <c r="K2687" s="80">
        <v>3</v>
      </c>
      <c r="L2687" s="74"/>
      <c r="M2687" s="58" t="str">
        <f t="shared" si="337"/>
        <v>GFI Group</v>
      </c>
    </row>
    <row r="2688" spans="1:13" s="1" customFormat="1" ht="15" customHeight="1">
      <c r="A2688" s="137">
        <v>38378</v>
      </c>
      <c r="B2688" s="209" t="s">
        <v>3014</v>
      </c>
      <c r="C2688" s="160" t="s">
        <v>3015</v>
      </c>
      <c r="D2688" s="138" t="s">
        <v>2299</v>
      </c>
      <c r="E2688" s="78">
        <v>16.5</v>
      </c>
      <c r="F2688" s="77">
        <v>23</v>
      </c>
      <c r="G2688" s="77">
        <v>20.3</v>
      </c>
      <c r="H2688" s="91">
        <f t="shared" si="342"/>
        <v>0.23030303030303034</v>
      </c>
      <c r="I2688" s="77">
        <f t="shared" si="343"/>
        <v>6.5</v>
      </c>
      <c r="J2688" s="77">
        <f t="shared" si="344"/>
        <v>3.8000000000000007</v>
      </c>
      <c r="K2688" s="80">
        <v>3</v>
      </c>
      <c r="L2688" s="74"/>
      <c r="M2688" s="58" t="str">
        <f t="shared" si="337"/>
        <v>optionsXpress</v>
      </c>
    </row>
    <row r="2689" spans="1:13" s="1" customFormat="1" ht="15" customHeight="1">
      <c r="A2689" s="137">
        <v>38379</v>
      </c>
      <c r="B2689" s="211" t="s">
        <v>3016</v>
      </c>
      <c r="C2689" s="160" t="s">
        <v>3017</v>
      </c>
      <c r="D2689" s="209" t="s">
        <v>3018</v>
      </c>
      <c r="E2689" s="78">
        <v>16</v>
      </c>
      <c r="F2689" s="77">
        <v>17.059999999999999</v>
      </c>
      <c r="G2689" s="77">
        <v>16</v>
      </c>
      <c r="H2689" s="91">
        <f t="shared" si="342"/>
        <v>0</v>
      </c>
      <c r="I2689" s="77">
        <f t="shared" si="343"/>
        <v>1.0599999999999987</v>
      </c>
      <c r="J2689" s="77">
        <f t="shared" si="344"/>
        <v>0</v>
      </c>
      <c r="K2689" s="80">
        <v>2</v>
      </c>
      <c r="L2689" s="74"/>
      <c r="M2689" s="58" t="str">
        <f t="shared" si="337"/>
        <v>Dollar Financial</v>
      </c>
    </row>
    <row r="2690" spans="1:13" s="1" customFormat="1" ht="15" customHeight="1">
      <c r="A2690" s="137">
        <v>38379</v>
      </c>
      <c r="B2690" s="209" t="s">
        <v>3019</v>
      </c>
      <c r="C2690" s="160" t="s">
        <v>3020</v>
      </c>
      <c r="D2690" s="209" t="s">
        <v>901</v>
      </c>
      <c r="E2690" s="78">
        <v>13.5</v>
      </c>
      <c r="F2690" s="77">
        <v>14.25</v>
      </c>
      <c r="G2690" s="77">
        <v>15.58</v>
      </c>
      <c r="H2690" s="91">
        <f t="shared" si="342"/>
        <v>0.15407407407407409</v>
      </c>
      <c r="I2690" s="77">
        <f t="shared" si="343"/>
        <v>0.75</v>
      </c>
      <c r="J2690" s="77">
        <f t="shared" si="344"/>
        <v>2.08</v>
      </c>
      <c r="K2690" s="80">
        <v>2</v>
      </c>
      <c r="L2690" s="74"/>
      <c r="M2690" s="58" t="str">
        <f t="shared" si="337"/>
        <v>National Interstate</v>
      </c>
    </row>
    <row r="2691" spans="1:13" s="1" customFormat="1" ht="15" customHeight="1">
      <c r="A2691" s="137">
        <v>38379</v>
      </c>
      <c r="B2691" s="73" t="s">
        <v>3021</v>
      </c>
      <c r="C2691" s="160" t="s">
        <v>3022</v>
      </c>
      <c r="D2691" s="73" t="s">
        <v>3023</v>
      </c>
      <c r="E2691" s="78">
        <v>19</v>
      </c>
      <c r="F2691" s="77">
        <v>19.5</v>
      </c>
      <c r="G2691" s="77">
        <v>18.5</v>
      </c>
      <c r="H2691" s="91">
        <f t="shared" si="342"/>
        <v>-2.6315789473684209E-2</v>
      </c>
      <c r="I2691" s="77">
        <f t="shared" si="343"/>
        <v>0.5</v>
      </c>
      <c r="J2691" s="77">
        <f t="shared" si="344"/>
        <v>-0.5</v>
      </c>
      <c r="K2691" s="80">
        <v>2</v>
      </c>
      <c r="L2691" s="74"/>
      <c r="M2691" s="58" t="str">
        <f t="shared" ref="M2691:M2754" si="345">TRIM(B2691)</f>
        <v>W&amp;T Offshore</v>
      </c>
    </row>
    <row r="2692" spans="1:13" s="1" customFormat="1" ht="15" customHeight="1">
      <c r="A2692" s="137">
        <v>38385</v>
      </c>
      <c r="B2692" s="73" t="s">
        <v>3024</v>
      </c>
      <c r="C2692" s="160" t="s">
        <v>3025</v>
      </c>
      <c r="D2692" s="73" t="s">
        <v>3059</v>
      </c>
      <c r="E2692" s="78">
        <v>18</v>
      </c>
      <c r="F2692" s="77">
        <v>19.8</v>
      </c>
      <c r="G2692" s="77">
        <v>20.2</v>
      </c>
      <c r="H2692" s="91">
        <f t="shared" si="342"/>
        <v>0.12222222222222218</v>
      </c>
      <c r="I2692" s="77">
        <f t="shared" si="343"/>
        <v>1.8000000000000007</v>
      </c>
      <c r="J2692" s="77">
        <f t="shared" si="344"/>
        <v>2.1999999999999993</v>
      </c>
      <c r="K2692" s="80">
        <v>3</v>
      </c>
      <c r="L2692" s="74"/>
      <c r="M2692" s="58" t="str">
        <f t="shared" si="345"/>
        <v>DryShips</v>
      </c>
    </row>
    <row r="2693" spans="1:13" s="1" customFormat="1" ht="15" customHeight="1">
      <c r="A2693" s="137">
        <v>38385</v>
      </c>
      <c r="B2693" s="211" t="s">
        <v>3026</v>
      </c>
      <c r="C2693" s="160" t="s">
        <v>3027</v>
      </c>
      <c r="D2693" s="209" t="s">
        <v>3737</v>
      </c>
      <c r="E2693" s="78">
        <v>7</v>
      </c>
      <c r="F2693" s="77">
        <v>7.15</v>
      </c>
      <c r="G2693" s="77">
        <v>6.8</v>
      </c>
      <c r="H2693" s="91">
        <f t="shared" si="342"/>
        <v>-2.8571428571428598E-2</v>
      </c>
      <c r="I2693" s="77">
        <f t="shared" si="343"/>
        <v>0.15000000000000036</v>
      </c>
      <c r="J2693" s="77">
        <f t="shared" si="344"/>
        <v>-0.20000000000000018</v>
      </c>
      <c r="K2693" s="80">
        <v>1</v>
      </c>
      <c r="L2693" s="74"/>
      <c r="M2693" s="58" t="str">
        <f t="shared" si="345"/>
        <v>Favrille</v>
      </c>
    </row>
    <row r="2694" spans="1:13" s="1" customFormat="1" ht="15" customHeight="1">
      <c r="A2694" s="137">
        <v>38385</v>
      </c>
      <c r="B2694" s="211" t="s">
        <v>3028</v>
      </c>
      <c r="C2694" s="160" t="s">
        <v>3029</v>
      </c>
      <c r="D2694" s="209" t="s">
        <v>1816</v>
      </c>
      <c r="E2694" s="78">
        <v>8</v>
      </c>
      <c r="F2694" s="77">
        <v>8.0500000000000007</v>
      </c>
      <c r="G2694" s="77">
        <v>7.3</v>
      </c>
      <c r="H2694" s="91">
        <f t="shared" si="342"/>
        <v>-8.7500000000000022E-2</v>
      </c>
      <c r="I2694" s="77">
        <f t="shared" si="343"/>
        <v>5.0000000000000711E-2</v>
      </c>
      <c r="J2694" s="77">
        <f t="shared" si="344"/>
        <v>-0.70000000000000018</v>
      </c>
      <c r="K2694" s="80">
        <v>1</v>
      </c>
      <c r="L2694" s="74"/>
      <c r="M2694" s="58" t="str">
        <f t="shared" si="345"/>
        <v>Icagen</v>
      </c>
    </row>
    <row r="2695" spans="1:13" s="1" customFormat="1" ht="15" customHeight="1">
      <c r="A2695" s="137">
        <v>38386</v>
      </c>
      <c r="B2695" s="73" t="s">
        <v>3030</v>
      </c>
      <c r="C2695" s="160" t="s">
        <v>3031</v>
      </c>
      <c r="D2695" s="73" t="s">
        <v>3267</v>
      </c>
      <c r="E2695" s="78">
        <v>18.5</v>
      </c>
      <c r="F2695" s="77">
        <v>18.5</v>
      </c>
      <c r="G2695" s="77">
        <v>18.05</v>
      </c>
      <c r="H2695" s="91">
        <f t="shared" si="342"/>
        <v>-2.4324324324324288E-2</v>
      </c>
      <c r="I2695" s="77">
        <f t="shared" si="343"/>
        <v>0</v>
      </c>
      <c r="J2695" s="77">
        <f t="shared" si="344"/>
        <v>-0.44999999999999929</v>
      </c>
      <c r="K2695" s="80">
        <v>2</v>
      </c>
      <c r="L2695" s="74" t="s">
        <v>3006</v>
      </c>
      <c r="M2695" s="58" t="str">
        <f t="shared" si="345"/>
        <v>FairPoint Communications</v>
      </c>
    </row>
    <row r="2696" spans="1:13" s="1" customFormat="1" ht="15" customHeight="1">
      <c r="A2696" s="137">
        <v>38386</v>
      </c>
      <c r="B2696" s="73" t="s">
        <v>3032</v>
      </c>
      <c r="C2696" s="160" t="s">
        <v>4407</v>
      </c>
      <c r="D2696" s="73" t="s">
        <v>1819</v>
      </c>
      <c r="E2696" s="78">
        <v>10.25</v>
      </c>
      <c r="F2696" s="77">
        <v>10.26</v>
      </c>
      <c r="G2696" s="77">
        <v>10.25</v>
      </c>
      <c r="H2696" s="91">
        <f t="shared" si="342"/>
        <v>0</v>
      </c>
      <c r="I2696" s="77">
        <f t="shared" si="343"/>
        <v>9.9999999999997868E-3</v>
      </c>
      <c r="J2696" s="77">
        <f t="shared" si="344"/>
        <v>0</v>
      </c>
      <c r="K2696" s="80">
        <v>3</v>
      </c>
      <c r="L2696" s="74" t="s">
        <v>3006</v>
      </c>
      <c r="M2696" s="58" t="str">
        <f t="shared" si="345"/>
        <v>Hurray! Holding</v>
      </c>
    </row>
    <row r="2697" spans="1:13" s="1" customFormat="1" ht="15" customHeight="1">
      <c r="A2697" s="137">
        <v>38386</v>
      </c>
      <c r="B2697" s="73" t="s">
        <v>4869</v>
      </c>
      <c r="C2697" s="160" t="s">
        <v>4870</v>
      </c>
      <c r="D2697" s="138" t="s">
        <v>1972</v>
      </c>
      <c r="E2697" s="78">
        <v>13</v>
      </c>
      <c r="F2697" s="77">
        <v>13.05</v>
      </c>
      <c r="G2697" s="77">
        <v>13.75</v>
      </c>
      <c r="H2697" s="91">
        <f t="shared" si="342"/>
        <v>5.7692307692307696E-2</v>
      </c>
      <c r="I2697" s="77">
        <f t="shared" si="343"/>
        <v>5.0000000000000711E-2</v>
      </c>
      <c r="J2697" s="77">
        <f t="shared" si="344"/>
        <v>0.75</v>
      </c>
      <c r="K2697" s="80">
        <v>1</v>
      </c>
      <c r="L2697" s="74"/>
      <c r="M2697" s="58" t="str">
        <f t="shared" si="345"/>
        <v>American Reprographics</v>
      </c>
    </row>
    <row r="2698" spans="1:13" s="1" customFormat="1" ht="15" customHeight="1">
      <c r="A2698" s="137">
        <v>38386</v>
      </c>
      <c r="B2698" s="211" t="s">
        <v>4871</v>
      </c>
      <c r="C2698" s="160" t="s">
        <v>4872</v>
      </c>
      <c r="D2698" s="209" t="s">
        <v>3313</v>
      </c>
      <c r="E2698" s="78">
        <v>7</v>
      </c>
      <c r="F2698" s="77">
        <v>7.02</v>
      </c>
      <c r="G2698" s="77">
        <v>7.14</v>
      </c>
      <c r="H2698" s="91">
        <f t="shared" si="342"/>
        <v>1.9999999999999955E-2</v>
      </c>
      <c r="I2698" s="77">
        <f t="shared" si="343"/>
        <v>1.9999999999999574E-2</v>
      </c>
      <c r="J2698" s="77">
        <f t="shared" si="344"/>
        <v>0.13999999999999968</v>
      </c>
      <c r="K2698" s="80">
        <v>1</v>
      </c>
      <c r="L2698" s="74"/>
      <c r="M2698" s="58" t="str">
        <f t="shared" si="345"/>
        <v>Threshold Pharmaceuticals</v>
      </c>
    </row>
    <row r="2699" spans="1:13" s="1" customFormat="1" ht="15" customHeight="1">
      <c r="A2699" s="137">
        <v>38390</v>
      </c>
      <c r="B2699" s="73" t="s">
        <v>4873</v>
      </c>
      <c r="C2699" s="160" t="s">
        <v>4874</v>
      </c>
      <c r="D2699" s="73" t="s">
        <v>4960</v>
      </c>
      <c r="E2699" s="78">
        <v>13.5</v>
      </c>
      <c r="F2699" s="77">
        <v>13.76</v>
      </c>
      <c r="G2699" s="77">
        <v>12.59</v>
      </c>
      <c r="H2699" s="91">
        <f t="shared" si="342"/>
        <v>-6.7407407407407416E-2</v>
      </c>
      <c r="I2699" s="77">
        <f t="shared" si="343"/>
        <v>0.25999999999999979</v>
      </c>
      <c r="J2699" s="77">
        <f t="shared" si="344"/>
        <v>-0.91000000000000014</v>
      </c>
      <c r="K2699" s="80">
        <v>1</v>
      </c>
      <c r="L2699" s="74"/>
      <c r="M2699" s="58" t="str">
        <f t="shared" si="345"/>
        <v>GRAVITY Co. Ltd .</v>
      </c>
    </row>
    <row r="2700" spans="1:13" s="1" customFormat="1" ht="15" customHeight="1">
      <c r="A2700" s="137">
        <v>38391</v>
      </c>
      <c r="B2700" s="73" t="s">
        <v>4878</v>
      </c>
      <c r="C2700" s="160" t="s">
        <v>4879</v>
      </c>
      <c r="D2700" s="138" t="s">
        <v>3924</v>
      </c>
      <c r="E2700" s="78">
        <v>13</v>
      </c>
      <c r="F2700" s="77">
        <v>13.9</v>
      </c>
      <c r="G2700" s="77">
        <v>13.6</v>
      </c>
      <c r="H2700" s="91">
        <f t="shared" si="342"/>
        <v>4.6153846153846129E-2</v>
      </c>
      <c r="I2700" s="77">
        <f t="shared" si="343"/>
        <v>0.90000000000000036</v>
      </c>
      <c r="J2700" s="77">
        <f t="shared" si="344"/>
        <v>0.59999999999999964</v>
      </c>
      <c r="K2700" s="80">
        <v>2</v>
      </c>
      <c r="L2700" s="74"/>
      <c r="M2700" s="58" t="str">
        <f t="shared" si="345"/>
        <v>FTD Group</v>
      </c>
    </row>
    <row r="2701" spans="1:13" s="1" customFormat="1" ht="15" customHeight="1">
      <c r="A2701" s="137">
        <v>38391</v>
      </c>
      <c r="B2701" s="211" t="s">
        <v>4880</v>
      </c>
      <c r="C2701" s="160" t="s">
        <v>4881</v>
      </c>
      <c r="D2701" s="209" t="s">
        <v>4882</v>
      </c>
      <c r="E2701" s="78">
        <v>15</v>
      </c>
      <c r="F2701" s="77">
        <v>15.55</v>
      </c>
      <c r="G2701" s="77">
        <v>15.31</v>
      </c>
      <c r="H2701" s="91">
        <f t="shared" si="342"/>
        <v>2.0666666666666701E-2</v>
      </c>
      <c r="I2701" s="77">
        <f t="shared" si="343"/>
        <v>0.55000000000000071</v>
      </c>
      <c r="J2701" s="77">
        <f t="shared" si="344"/>
        <v>0.3100000000000005</v>
      </c>
      <c r="K2701" s="80">
        <v>1</v>
      </c>
      <c r="L2701" s="74"/>
      <c r="M2701" s="58" t="str">
        <f t="shared" si="345"/>
        <v>Valor Communications Group</v>
      </c>
    </row>
    <row r="2702" spans="1:13" s="1" customFormat="1" ht="15" customHeight="1">
      <c r="A2702" s="137">
        <v>38391</v>
      </c>
      <c r="B2702" s="73" t="s">
        <v>4875</v>
      </c>
      <c r="C2702" s="160" t="s">
        <v>4876</v>
      </c>
      <c r="D2702" s="138" t="s">
        <v>4877</v>
      </c>
      <c r="E2702" s="78">
        <v>13</v>
      </c>
      <c r="F2702" s="77">
        <v>14.5</v>
      </c>
      <c r="G2702" s="77">
        <v>15.1</v>
      </c>
      <c r="H2702" s="91">
        <f t="shared" si="342"/>
        <v>0.16153846153846152</v>
      </c>
      <c r="I2702" s="77">
        <f t="shared" si="343"/>
        <v>1.5</v>
      </c>
      <c r="J2702" s="77">
        <f t="shared" si="344"/>
        <v>2.0999999999999996</v>
      </c>
      <c r="K2702" s="80">
        <v>2</v>
      </c>
      <c r="L2702" s="74"/>
      <c r="M2702" s="58" t="str">
        <f t="shared" si="345"/>
        <v>Emageon</v>
      </c>
    </row>
    <row r="2703" spans="1:13" s="1" customFormat="1" ht="15" customHeight="1">
      <c r="A2703" s="137">
        <v>38392</v>
      </c>
      <c r="B2703" s="211" t="s">
        <v>4744</v>
      </c>
      <c r="C2703" s="160" t="s">
        <v>4745</v>
      </c>
      <c r="D2703" s="138" t="s">
        <v>4746</v>
      </c>
      <c r="E2703" s="78">
        <v>16</v>
      </c>
      <c r="F2703" s="77">
        <v>16</v>
      </c>
      <c r="G2703" s="77">
        <v>16</v>
      </c>
      <c r="H2703" s="91">
        <f t="shared" si="342"/>
        <v>0</v>
      </c>
      <c r="I2703" s="77">
        <f t="shared" si="343"/>
        <v>0</v>
      </c>
      <c r="J2703" s="77">
        <f t="shared" si="344"/>
        <v>0</v>
      </c>
      <c r="K2703" s="80">
        <v>1</v>
      </c>
      <c r="L2703" s="74"/>
      <c r="M2703" s="58" t="str">
        <f t="shared" si="345"/>
        <v>Syniverse Technologies</v>
      </c>
    </row>
    <row r="2704" spans="1:13" s="1" customFormat="1" ht="15" customHeight="1">
      <c r="A2704" s="137">
        <v>38392</v>
      </c>
      <c r="B2704" s="73" t="s">
        <v>2721</v>
      </c>
      <c r="C2704" s="160" t="s">
        <v>2722</v>
      </c>
      <c r="D2704" s="138" t="s">
        <v>2723</v>
      </c>
      <c r="E2704" s="78">
        <v>22.25</v>
      </c>
      <c r="F2704" s="77">
        <v>27.51</v>
      </c>
      <c r="G2704" s="77">
        <v>29.05</v>
      </c>
      <c r="H2704" s="91">
        <f t="shared" si="342"/>
        <v>0.30561797752808995</v>
      </c>
      <c r="I2704" s="77">
        <f t="shared" si="343"/>
        <v>5.2600000000000016</v>
      </c>
      <c r="J2704" s="77">
        <f t="shared" si="344"/>
        <v>6.8000000000000007</v>
      </c>
      <c r="K2704" s="80">
        <v>2</v>
      </c>
      <c r="L2704" s="74"/>
      <c r="M2704" s="58" t="str">
        <f t="shared" si="345"/>
        <v>Hiland Partners LP</v>
      </c>
    </row>
    <row r="2705" spans="1:13" s="1" customFormat="1" ht="15" customHeight="1">
      <c r="A2705" s="137">
        <v>38392</v>
      </c>
      <c r="B2705" s="211" t="s">
        <v>4741</v>
      </c>
      <c r="C2705" s="160" t="s">
        <v>4742</v>
      </c>
      <c r="D2705" s="138" t="s">
        <v>4743</v>
      </c>
      <c r="E2705" s="78">
        <v>16</v>
      </c>
      <c r="F2705" s="77">
        <v>17.5</v>
      </c>
      <c r="G2705" s="77">
        <v>17.75</v>
      </c>
      <c r="H2705" s="91">
        <f t="shared" si="342"/>
        <v>0.109375</v>
      </c>
      <c r="I2705" s="77">
        <f t="shared" si="343"/>
        <v>1.5</v>
      </c>
      <c r="J2705" s="77">
        <f t="shared" si="344"/>
        <v>1.75</v>
      </c>
      <c r="K2705" s="80">
        <v>2</v>
      </c>
      <c r="L2705" s="74"/>
      <c r="M2705" s="58" t="str">
        <f t="shared" si="345"/>
        <v>Prestige Brands Holdings</v>
      </c>
    </row>
    <row r="2706" spans="1:13" s="1" customFormat="1" ht="15" customHeight="1">
      <c r="A2706" s="137">
        <v>38393</v>
      </c>
      <c r="B2706" s="73" t="s">
        <v>4747</v>
      </c>
      <c r="C2706" s="160" t="s">
        <v>4748</v>
      </c>
      <c r="D2706" s="138" t="s">
        <v>1819</v>
      </c>
      <c r="E2706" s="78">
        <v>23</v>
      </c>
      <c r="F2706" s="77">
        <v>24.5</v>
      </c>
      <c r="G2706" s="77">
        <v>24.5</v>
      </c>
      <c r="H2706" s="91">
        <f t="shared" si="342"/>
        <v>6.5217391304347824E-2</v>
      </c>
      <c r="I2706" s="77">
        <f t="shared" si="343"/>
        <v>1.5</v>
      </c>
      <c r="J2706" s="77">
        <f t="shared" si="344"/>
        <v>1.5</v>
      </c>
      <c r="K2706" s="80">
        <v>2</v>
      </c>
      <c r="L2706" s="74"/>
      <c r="M2706" s="58" t="str">
        <f t="shared" si="345"/>
        <v>Huntsman</v>
      </c>
    </row>
    <row r="2707" spans="1:13" s="1" customFormat="1" ht="15" customHeight="1">
      <c r="A2707" s="137">
        <v>38393</v>
      </c>
      <c r="B2707" s="73" t="s">
        <v>4749</v>
      </c>
      <c r="C2707" s="160" t="s">
        <v>4750</v>
      </c>
      <c r="D2707" s="138" t="s">
        <v>5023</v>
      </c>
      <c r="E2707" s="78">
        <v>20</v>
      </c>
      <c r="F2707" s="77">
        <v>21</v>
      </c>
      <c r="G2707" s="77">
        <v>22.5</v>
      </c>
      <c r="H2707" s="91">
        <f t="shared" si="342"/>
        <v>0.125</v>
      </c>
      <c r="I2707" s="77">
        <f t="shared" si="343"/>
        <v>1</v>
      </c>
      <c r="J2707" s="77">
        <f t="shared" si="344"/>
        <v>2.5</v>
      </c>
      <c r="K2707" s="80">
        <v>2</v>
      </c>
      <c r="L2707" s="74"/>
      <c r="M2707" s="58" t="str">
        <f t="shared" si="345"/>
        <v>Universal Truckload Services</v>
      </c>
    </row>
    <row r="2708" spans="1:13" s="1" customFormat="1" ht="15" customHeight="1">
      <c r="A2708" s="137">
        <v>38397</v>
      </c>
      <c r="B2708" s="73" t="s">
        <v>4753</v>
      </c>
      <c r="C2708" s="160" t="s">
        <v>4754</v>
      </c>
      <c r="D2708" s="73" t="s">
        <v>4755</v>
      </c>
      <c r="E2708" s="78">
        <v>9</v>
      </c>
      <c r="F2708" s="77">
        <v>9.0500000000000007</v>
      </c>
      <c r="G2708" s="77">
        <v>8.75</v>
      </c>
      <c r="H2708" s="91">
        <f t="shared" si="342"/>
        <v>-2.7777777777777776E-2</v>
      </c>
      <c r="I2708" s="77">
        <f t="shared" si="343"/>
        <v>5.0000000000000711E-2</v>
      </c>
      <c r="J2708" s="77">
        <f t="shared" si="344"/>
        <v>-0.25</v>
      </c>
      <c r="K2708" s="80">
        <v>1</v>
      </c>
      <c r="L2708" s="74"/>
      <c r="M2708" s="58" t="str">
        <f t="shared" si="345"/>
        <v>Odimo</v>
      </c>
    </row>
    <row r="2709" spans="1:13" s="1" customFormat="1" ht="15" customHeight="1">
      <c r="A2709" s="137">
        <v>38397</v>
      </c>
      <c r="B2709" s="73" t="s">
        <v>4756</v>
      </c>
      <c r="C2709" s="160" t="s">
        <v>4757</v>
      </c>
      <c r="D2709" s="73" t="s">
        <v>328</v>
      </c>
      <c r="E2709" s="78">
        <v>6.75</v>
      </c>
      <c r="F2709" s="77">
        <v>6.75</v>
      </c>
      <c r="G2709" s="77">
        <v>6.75</v>
      </c>
      <c r="H2709" s="91">
        <f t="shared" si="342"/>
        <v>0</v>
      </c>
      <c r="I2709" s="77">
        <f t="shared" si="343"/>
        <v>0</v>
      </c>
      <c r="J2709" s="77">
        <f t="shared" si="344"/>
        <v>0</v>
      </c>
      <c r="K2709" s="80">
        <v>1</v>
      </c>
      <c r="L2709" s="74"/>
      <c r="M2709" s="58" t="str">
        <f t="shared" si="345"/>
        <v>ECC Capital</v>
      </c>
    </row>
    <row r="2710" spans="1:13" s="1" customFormat="1" ht="15" customHeight="1">
      <c r="A2710" s="137">
        <v>38397</v>
      </c>
      <c r="B2710" s="73" t="s">
        <v>4758</v>
      </c>
      <c r="C2710" s="160" t="s">
        <v>4759</v>
      </c>
      <c r="D2710" s="73" t="s">
        <v>4760</v>
      </c>
      <c r="E2710" s="78">
        <v>6</v>
      </c>
      <c r="F2710" s="77">
        <v>6.2</v>
      </c>
      <c r="G2710" s="77">
        <v>6.9</v>
      </c>
      <c r="H2710" s="91">
        <f t="shared" si="342"/>
        <v>0.15000000000000005</v>
      </c>
      <c r="I2710" s="77">
        <f t="shared" si="343"/>
        <v>0.20000000000000018</v>
      </c>
      <c r="J2710" s="77">
        <f t="shared" si="344"/>
        <v>0.90000000000000036</v>
      </c>
      <c r="K2710" s="80">
        <v>1</v>
      </c>
      <c r="L2710" s="74"/>
      <c r="M2710" s="58" t="str">
        <f t="shared" si="345"/>
        <v>Veri-Tek International</v>
      </c>
    </row>
    <row r="2711" spans="1:13" s="1" customFormat="1" ht="15" customHeight="1">
      <c r="A2711" s="137">
        <v>38397</v>
      </c>
      <c r="B2711" s="73" t="s">
        <v>4751</v>
      </c>
      <c r="C2711" s="160" t="s">
        <v>4752</v>
      </c>
      <c r="D2711" s="138" t="s">
        <v>3974</v>
      </c>
      <c r="E2711" s="78">
        <v>19</v>
      </c>
      <c r="F2711" s="77">
        <v>22.5</v>
      </c>
      <c r="G2711" s="77">
        <v>22.69</v>
      </c>
      <c r="H2711" s="91">
        <f t="shared" si="342"/>
        <v>0.19421052631578953</v>
      </c>
      <c r="I2711" s="77">
        <f t="shared" si="343"/>
        <v>3.5</v>
      </c>
      <c r="J2711" s="77">
        <f t="shared" si="344"/>
        <v>3.6900000000000013</v>
      </c>
      <c r="K2711" s="80">
        <v>2</v>
      </c>
      <c r="L2711" s="74"/>
      <c r="M2711" s="58" t="str">
        <f t="shared" si="345"/>
        <v>Alpha Natural Resources</v>
      </c>
    </row>
    <row r="2712" spans="1:13" s="1" customFormat="1" ht="15" customHeight="1">
      <c r="A2712" s="137">
        <v>38398</v>
      </c>
      <c r="B2712" s="73" t="s">
        <v>4761</v>
      </c>
      <c r="C2712" s="160" t="s">
        <v>4762</v>
      </c>
      <c r="D2712" s="138" t="s">
        <v>4763</v>
      </c>
      <c r="E2712" s="78">
        <v>18</v>
      </c>
      <c r="F2712" s="77">
        <v>17.5</v>
      </c>
      <c r="G2712" s="77">
        <v>17.7</v>
      </c>
      <c r="H2712" s="91">
        <f t="shared" si="342"/>
        <v>-1.6666666666666705E-2</v>
      </c>
      <c r="I2712" s="77">
        <f t="shared" si="343"/>
        <v>-0.5</v>
      </c>
      <c r="J2712" s="77">
        <f t="shared" si="344"/>
        <v>-0.30000000000000071</v>
      </c>
      <c r="K2712" s="80">
        <v>1</v>
      </c>
      <c r="L2712" s="74"/>
      <c r="M2712" s="58" t="str">
        <f t="shared" si="345"/>
        <v>Wright Express</v>
      </c>
    </row>
    <row r="2713" spans="1:13" s="1" customFormat="1" ht="15" customHeight="1">
      <c r="A2713" s="137">
        <v>38399</v>
      </c>
      <c r="B2713" s="73" t="s">
        <v>3605</v>
      </c>
      <c r="C2713" s="160" t="s">
        <v>3606</v>
      </c>
      <c r="D2713" s="138" t="s">
        <v>3607</v>
      </c>
      <c r="E2713" s="78">
        <v>6</v>
      </c>
      <c r="F2713" s="77">
        <v>6.35</v>
      </c>
      <c r="G2713" s="77">
        <v>6.31</v>
      </c>
      <c r="H2713" s="91">
        <f t="shared" si="342"/>
        <v>5.1666666666666604E-2</v>
      </c>
      <c r="I2713" s="77">
        <f t="shared" si="343"/>
        <v>0.34999999999999964</v>
      </c>
      <c r="J2713" s="77">
        <f t="shared" si="344"/>
        <v>0.30999999999999961</v>
      </c>
      <c r="K2713" s="80">
        <v>1</v>
      </c>
      <c r="L2713" s="74"/>
      <c r="M2713" s="58" t="str">
        <f t="shared" si="345"/>
        <v>Coastal Bancshare Acquisition</v>
      </c>
    </row>
    <row r="2714" spans="1:13" s="1" customFormat="1" ht="15" customHeight="1">
      <c r="A2714" s="137">
        <v>38399</v>
      </c>
      <c r="B2714" s="73" t="s">
        <v>4764</v>
      </c>
      <c r="C2714" s="160" t="s">
        <v>4765</v>
      </c>
      <c r="D2714" s="73" t="s">
        <v>3267</v>
      </c>
      <c r="E2714" s="78">
        <v>18</v>
      </c>
      <c r="F2714" s="77">
        <v>23</v>
      </c>
      <c r="G2714" s="77">
        <v>24.3</v>
      </c>
      <c r="H2714" s="91">
        <f t="shared" si="342"/>
        <v>0.35000000000000003</v>
      </c>
      <c r="I2714" s="77">
        <f t="shared" si="343"/>
        <v>5</v>
      </c>
      <c r="J2714" s="77">
        <f t="shared" si="344"/>
        <v>6.3000000000000007</v>
      </c>
      <c r="K2714" s="80">
        <v>3</v>
      </c>
      <c r="L2714" s="74"/>
      <c r="M2714" s="58" t="str">
        <f t="shared" si="345"/>
        <v>Dolby Laboratories</v>
      </c>
    </row>
    <row r="2715" spans="1:13" s="1" customFormat="1" ht="15" customHeight="1">
      <c r="A2715" s="137">
        <v>38400</v>
      </c>
      <c r="B2715" s="73" t="s">
        <v>3608</v>
      </c>
      <c r="C2715" s="160" t="s">
        <v>3609</v>
      </c>
      <c r="D2715" s="138" t="s">
        <v>3610</v>
      </c>
      <c r="E2715" s="78">
        <v>6</v>
      </c>
      <c r="F2715" s="77">
        <v>6.2</v>
      </c>
      <c r="G2715" s="77">
        <v>6.3</v>
      </c>
      <c r="H2715" s="91">
        <f t="shared" si="342"/>
        <v>4.9999999999999968E-2</v>
      </c>
      <c r="I2715" s="77">
        <f t="shared" si="343"/>
        <v>0.20000000000000018</v>
      </c>
      <c r="J2715" s="77">
        <f>G2715-E2715</f>
        <v>0.29999999999999982</v>
      </c>
      <c r="K2715" s="80">
        <v>1</v>
      </c>
      <c r="L2715" s="74"/>
      <c r="M2715" s="58" t="str">
        <f t="shared" si="345"/>
        <v>Aldabra Acquisitions</v>
      </c>
    </row>
    <row r="2716" spans="1:13" s="1" customFormat="1" ht="15" customHeight="1">
      <c r="A2716" s="137">
        <v>38407</v>
      </c>
      <c r="B2716" s="73" t="s">
        <v>3611</v>
      </c>
      <c r="C2716" s="160" t="s">
        <v>3612</v>
      </c>
      <c r="D2716" s="138" t="s">
        <v>3613</v>
      </c>
      <c r="E2716" s="78">
        <v>6</v>
      </c>
      <c r="F2716" s="77">
        <v>6.1</v>
      </c>
      <c r="G2716" s="77">
        <v>6.31</v>
      </c>
      <c r="H2716" s="91">
        <f t="shared" si="342"/>
        <v>5.1666666666666604E-2</v>
      </c>
      <c r="I2716" s="77">
        <f t="shared" si="343"/>
        <v>9.9999999999999645E-2</v>
      </c>
      <c r="J2716" s="77">
        <f>G2716-E2716</f>
        <v>0.30999999999999961</v>
      </c>
      <c r="K2716" s="80">
        <v>1</v>
      </c>
      <c r="L2716" s="74"/>
      <c r="M2716" s="58" t="str">
        <f t="shared" si="345"/>
        <v>Ardent Acquisition</v>
      </c>
    </row>
    <row r="2717" spans="1:13" s="1" customFormat="1" ht="15" customHeight="1">
      <c r="A2717" s="137">
        <v>38414</v>
      </c>
      <c r="B2717" s="73" t="s">
        <v>3614</v>
      </c>
      <c r="C2717" s="160" t="s">
        <v>3615</v>
      </c>
      <c r="D2717" s="73" t="s">
        <v>901</v>
      </c>
      <c r="E2717" s="78">
        <v>11</v>
      </c>
      <c r="F2717" s="77">
        <v>12.5</v>
      </c>
      <c r="G2717" s="77">
        <v>14.79</v>
      </c>
      <c r="H2717" s="91">
        <f t="shared" si="342"/>
        <v>0.34454545454545449</v>
      </c>
      <c r="I2717" s="77">
        <f t="shared" si="343"/>
        <v>1.5</v>
      </c>
      <c r="J2717" s="77">
        <f t="shared" ref="J2717:J2778" si="346">(G2717-E2717)</f>
        <v>3.7899999999999991</v>
      </c>
      <c r="K2717" s="80">
        <v>1</v>
      </c>
      <c r="L2717" s="74" t="s">
        <v>3006</v>
      </c>
      <c r="M2717" s="58" t="str">
        <f t="shared" si="345"/>
        <v>Aspreva Pharmaceuticals</v>
      </c>
    </row>
    <row r="2718" spans="1:13" s="1" customFormat="1" ht="15" customHeight="1">
      <c r="A2718" s="137">
        <v>38419</v>
      </c>
      <c r="B2718" s="73" t="s">
        <v>2343</v>
      </c>
      <c r="C2718" s="160" t="s">
        <v>2344</v>
      </c>
      <c r="D2718" s="73" t="s">
        <v>2345</v>
      </c>
      <c r="E2718" s="78">
        <v>18</v>
      </c>
      <c r="F2718" s="77">
        <v>25.75</v>
      </c>
      <c r="G2718" s="77">
        <v>30.4</v>
      </c>
      <c r="H2718" s="91">
        <f t="shared" si="342"/>
        <v>0.68888888888888877</v>
      </c>
      <c r="I2718" s="77">
        <f t="shared" si="343"/>
        <v>7.75</v>
      </c>
      <c r="J2718" s="77">
        <f t="shared" si="346"/>
        <v>12.399999999999999</v>
      </c>
      <c r="K2718" s="80">
        <v>3</v>
      </c>
      <c r="L2718" s="74"/>
      <c r="M2718" s="58" t="str">
        <f t="shared" si="345"/>
        <v>International Securities Exchange</v>
      </c>
    </row>
    <row r="2719" spans="1:13" s="1" customFormat="1" ht="15" customHeight="1">
      <c r="A2719" s="137">
        <v>38421</v>
      </c>
      <c r="B2719" s="73" t="s">
        <v>2346</v>
      </c>
      <c r="C2719" s="160" t="s">
        <v>2347</v>
      </c>
      <c r="D2719" s="73" t="s">
        <v>2348</v>
      </c>
      <c r="E2719" s="78">
        <v>14</v>
      </c>
      <c r="F2719" s="77">
        <v>19.489999999999998</v>
      </c>
      <c r="G2719" s="77">
        <v>16</v>
      </c>
      <c r="H2719" s="91">
        <f t="shared" si="342"/>
        <v>0.14285714285714285</v>
      </c>
      <c r="I2719" s="77">
        <f t="shared" si="343"/>
        <v>5.4899999999999984</v>
      </c>
      <c r="J2719" s="77">
        <f t="shared" si="346"/>
        <v>2</v>
      </c>
      <c r="K2719" s="80">
        <v>2</v>
      </c>
      <c r="L2719" s="74"/>
      <c r="M2719" s="58" t="str">
        <f t="shared" si="345"/>
        <v>Shamir Optical Industry</v>
      </c>
    </row>
    <row r="2720" spans="1:13" s="1" customFormat="1" ht="15" customHeight="1">
      <c r="A2720" s="137">
        <v>38425</v>
      </c>
      <c r="B2720" s="73" t="s">
        <v>2349</v>
      </c>
      <c r="C2720" s="160" t="s">
        <v>719</v>
      </c>
      <c r="D2720" s="209" t="s">
        <v>720</v>
      </c>
      <c r="E2720" s="78">
        <v>11.5</v>
      </c>
      <c r="F2720" s="77">
        <v>11.65</v>
      </c>
      <c r="G2720" s="77">
        <v>11.5</v>
      </c>
      <c r="H2720" s="91">
        <f t="shared" si="342"/>
        <v>0</v>
      </c>
      <c r="I2720" s="77">
        <f t="shared" si="343"/>
        <v>0.15000000000000036</v>
      </c>
      <c r="J2720" s="77">
        <f t="shared" si="346"/>
        <v>0</v>
      </c>
      <c r="K2720" s="80">
        <v>1</v>
      </c>
      <c r="L2720" s="74"/>
      <c r="M2720" s="58" t="str">
        <f t="shared" si="345"/>
        <v>BofI Holding</v>
      </c>
    </row>
    <row r="2721" spans="1:19" s="1" customFormat="1" ht="15" customHeight="1">
      <c r="A2721" s="137">
        <v>38427</v>
      </c>
      <c r="B2721" s="73" t="s">
        <v>721</v>
      </c>
      <c r="C2721" s="160" t="s">
        <v>722</v>
      </c>
      <c r="D2721" s="209" t="s">
        <v>723</v>
      </c>
      <c r="E2721" s="78">
        <v>18</v>
      </c>
      <c r="F2721" s="77">
        <v>17.5</v>
      </c>
      <c r="G2721" s="77">
        <v>17.350000000000001</v>
      </c>
      <c r="H2721" s="91">
        <f t="shared" si="342"/>
        <v>-3.6111111111111031E-2</v>
      </c>
      <c r="I2721" s="77">
        <f t="shared" si="343"/>
        <v>-0.5</v>
      </c>
      <c r="J2721" s="77">
        <f t="shared" si="346"/>
        <v>-0.64999999999999858</v>
      </c>
      <c r="K2721" s="80">
        <v>1</v>
      </c>
      <c r="L2721" s="74"/>
      <c r="M2721" s="58" t="str">
        <f t="shared" si="345"/>
        <v>PanAmSat Holding</v>
      </c>
    </row>
    <row r="2722" spans="1:19" s="1" customFormat="1" ht="15" customHeight="1">
      <c r="A2722" s="137">
        <v>38428</v>
      </c>
      <c r="B2722" s="73" t="s">
        <v>724</v>
      </c>
      <c r="C2722" s="160" t="s">
        <v>725</v>
      </c>
      <c r="D2722" s="73" t="s">
        <v>726</v>
      </c>
      <c r="E2722" s="78">
        <v>17</v>
      </c>
      <c r="F2722" s="77">
        <v>17.010000000000002</v>
      </c>
      <c r="G2722" s="77">
        <v>17.3</v>
      </c>
      <c r="H2722" s="91">
        <f t="shared" si="342"/>
        <v>1.7647058823529453E-2</v>
      </c>
      <c r="I2722" s="77">
        <f t="shared" si="343"/>
        <v>1.0000000000001563E-2</v>
      </c>
      <c r="J2722" s="77">
        <f t="shared" si="346"/>
        <v>0.30000000000000071</v>
      </c>
      <c r="K2722" s="80">
        <v>3</v>
      </c>
      <c r="L2722" s="74" t="s">
        <v>3006</v>
      </c>
      <c r="M2722" s="58" t="str">
        <f t="shared" si="345"/>
        <v>Diana Shipping</v>
      </c>
    </row>
    <row r="2723" spans="1:19" s="1" customFormat="1" ht="15" customHeight="1">
      <c r="A2723" s="137">
        <v>38442</v>
      </c>
      <c r="B2723" s="138" t="s">
        <v>727</v>
      </c>
      <c r="C2723" s="160" t="s">
        <v>728</v>
      </c>
      <c r="D2723" s="138" t="s">
        <v>2560</v>
      </c>
      <c r="E2723" s="78">
        <v>12</v>
      </c>
      <c r="F2723" s="77">
        <v>14.99</v>
      </c>
      <c r="G2723" s="77">
        <v>12</v>
      </c>
      <c r="H2723" s="91">
        <f t="shared" si="342"/>
        <v>0</v>
      </c>
      <c r="I2723" s="77">
        <f t="shared" si="343"/>
        <v>2.99</v>
      </c>
      <c r="J2723" s="77">
        <f t="shared" si="346"/>
        <v>0</v>
      </c>
      <c r="K2723" s="80">
        <v>3</v>
      </c>
      <c r="L2723" s="74"/>
      <c r="M2723" s="58" t="str">
        <f t="shared" si="345"/>
        <v>Fastclick</v>
      </c>
    </row>
    <row r="2724" spans="1:19" s="1" customFormat="1" ht="15" customHeight="1">
      <c r="A2724" s="137">
        <v>38447</v>
      </c>
      <c r="B2724" s="73" t="s">
        <v>729</v>
      </c>
      <c r="C2724" s="160" t="s">
        <v>730</v>
      </c>
      <c r="D2724" s="73" t="s">
        <v>1816</v>
      </c>
      <c r="E2724" s="78">
        <v>19</v>
      </c>
      <c r="F2724" s="77">
        <v>20.260000000000002</v>
      </c>
      <c r="G2724" s="77">
        <v>21.03</v>
      </c>
      <c r="H2724" s="91">
        <f t="shared" si="342"/>
        <v>0.10684210526315796</v>
      </c>
      <c r="I2724" s="77">
        <f t="shared" si="343"/>
        <v>1.2600000000000016</v>
      </c>
      <c r="J2724" s="77">
        <f t="shared" si="346"/>
        <v>2.0300000000000011</v>
      </c>
      <c r="K2724" s="80">
        <v>2</v>
      </c>
      <c r="L2724" s="74"/>
      <c r="M2724" s="58" t="str">
        <f t="shared" si="345"/>
        <v>FreightCar America</v>
      </c>
    </row>
    <row r="2725" spans="1:19" s="1" customFormat="1" ht="15" customHeight="1">
      <c r="A2725" s="137">
        <v>38454</v>
      </c>
      <c r="B2725" s="73" t="s">
        <v>2992</v>
      </c>
      <c r="C2725" s="160" t="s">
        <v>2993</v>
      </c>
      <c r="D2725" s="73" t="s">
        <v>2994</v>
      </c>
      <c r="E2725" s="78">
        <v>10.1</v>
      </c>
      <c r="F2725" s="77">
        <v>10.15</v>
      </c>
      <c r="G2725" s="77">
        <v>10.3</v>
      </c>
      <c r="H2725" s="91">
        <f t="shared" si="342"/>
        <v>1.980198019801991E-2</v>
      </c>
      <c r="I2725" s="77">
        <f t="shared" si="343"/>
        <v>5.0000000000000711E-2</v>
      </c>
      <c r="J2725" s="77">
        <f t="shared" si="346"/>
        <v>0.20000000000000107</v>
      </c>
      <c r="K2725" s="80">
        <v>1</v>
      </c>
      <c r="L2725" s="74"/>
      <c r="M2725" s="58" t="str">
        <f t="shared" si="345"/>
        <v>Mercator Partners Acquisitions</v>
      </c>
    </row>
    <row r="2726" spans="1:19" s="1" customFormat="1" ht="15" customHeight="1">
      <c r="A2726" s="137">
        <v>38454</v>
      </c>
      <c r="B2726" s="73" t="s">
        <v>731</v>
      </c>
      <c r="C2726" s="160" t="s">
        <v>732</v>
      </c>
      <c r="D2726" s="73" t="s">
        <v>4536</v>
      </c>
      <c r="E2726" s="78">
        <v>5.5</v>
      </c>
      <c r="F2726" s="77">
        <v>7.7</v>
      </c>
      <c r="G2726" s="77">
        <v>7.65</v>
      </c>
      <c r="H2726" s="91">
        <f t="shared" si="342"/>
        <v>0.39090909090909098</v>
      </c>
      <c r="I2726" s="77">
        <f t="shared" si="343"/>
        <v>2.2000000000000002</v>
      </c>
      <c r="J2726" s="77">
        <f t="shared" si="346"/>
        <v>2.1500000000000004</v>
      </c>
      <c r="K2726" s="80">
        <v>2</v>
      </c>
      <c r="L2726" s="74"/>
      <c r="M2726" s="58" t="str">
        <f t="shared" si="345"/>
        <v>PRB Gas Transportation</v>
      </c>
    </row>
    <row r="2727" spans="1:19" s="1" customFormat="1" ht="15" customHeight="1">
      <c r="A2727" s="137">
        <v>38455</v>
      </c>
      <c r="B2727" s="73" t="s">
        <v>2995</v>
      </c>
      <c r="C2727" s="160" t="s">
        <v>2996</v>
      </c>
      <c r="D2727" s="73" t="s">
        <v>4693</v>
      </c>
      <c r="E2727" s="78">
        <v>12</v>
      </c>
      <c r="F2727" s="77">
        <v>12.08</v>
      </c>
      <c r="G2727" s="77">
        <v>11.74</v>
      </c>
      <c r="H2727" s="91">
        <f t="shared" si="342"/>
        <v>-2.166666666666665E-2</v>
      </c>
      <c r="I2727" s="77">
        <f t="shared" si="343"/>
        <v>8.0000000000000071E-2</v>
      </c>
      <c r="J2727" s="77">
        <f t="shared" si="346"/>
        <v>-0.25999999999999979</v>
      </c>
      <c r="K2727" s="80">
        <v>2</v>
      </c>
      <c r="L2727" s="74" t="s">
        <v>3006</v>
      </c>
      <c r="M2727" s="58" t="str">
        <f t="shared" si="345"/>
        <v>DexCom</v>
      </c>
    </row>
    <row r="2728" spans="1:19" s="1" customFormat="1" ht="15" customHeight="1">
      <c r="A2728" s="137">
        <v>38456</v>
      </c>
      <c r="B2728" s="209" t="s">
        <v>4694</v>
      </c>
      <c r="C2728" s="160" t="s">
        <v>4695</v>
      </c>
      <c r="D2728" s="209" t="s">
        <v>4783</v>
      </c>
      <c r="E2728" s="78">
        <v>10</v>
      </c>
      <c r="F2728" s="77">
        <v>9</v>
      </c>
      <c r="G2728" s="77">
        <v>9</v>
      </c>
      <c r="H2728" s="91">
        <f t="shared" si="342"/>
        <v>-0.1</v>
      </c>
      <c r="I2728" s="77">
        <f t="shared" si="343"/>
        <v>-1</v>
      </c>
      <c r="J2728" s="77">
        <f t="shared" si="346"/>
        <v>-1</v>
      </c>
      <c r="K2728" s="80">
        <v>1</v>
      </c>
      <c r="L2728" s="74"/>
      <c r="M2728" s="58" t="str">
        <f t="shared" si="345"/>
        <v>Earle M. Jorgensen</v>
      </c>
    </row>
    <row r="2729" spans="1:19" s="1" customFormat="1" ht="15" customHeight="1">
      <c r="A2729" s="137">
        <v>38460</v>
      </c>
      <c r="B2729" s="209" t="s">
        <v>4696</v>
      </c>
      <c r="C2729" s="160" t="s">
        <v>4697</v>
      </c>
      <c r="D2729" s="209" t="s">
        <v>4698</v>
      </c>
      <c r="E2729" s="78">
        <v>6</v>
      </c>
      <c r="F2729" s="77">
        <v>6.09</v>
      </c>
      <c r="G2729" s="77">
        <v>6.22</v>
      </c>
      <c r="H2729" s="91">
        <f t="shared" si="342"/>
        <v>3.6666666666666625E-2</v>
      </c>
      <c r="I2729" s="77">
        <v>6.22</v>
      </c>
      <c r="J2729" s="77">
        <f t="shared" si="346"/>
        <v>0.21999999999999975</v>
      </c>
      <c r="K2729" s="80">
        <v>1</v>
      </c>
      <c r="L2729" s="74"/>
      <c r="M2729" s="58" t="str">
        <f t="shared" si="345"/>
        <v>Terra Nova Acquisition</v>
      </c>
    </row>
    <row r="2730" spans="1:19" s="1" customFormat="1" ht="15" customHeight="1">
      <c r="A2730" s="137">
        <v>38462</v>
      </c>
      <c r="B2730" s="73" t="s">
        <v>4699</v>
      </c>
      <c r="C2730" s="160" t="s">
        <v>4700</v>
      </c>
      <c r="D2730" s="215" t="s">
        <v>1819</v>
      </c>
      <c r="E2730" s="78">
        <v>12</v>
      </c>
      <c r="F2730" s="77">
        <v>12</v>
      </c>
      <c r="G2730" s="77">
        <v>11.81</v>
      </c>
      <c r="H2730" s="91">
        <f t="shared" si="342"/>
        <v>-1.5833333333333293E-2</v>
      </c>
      <c r="I2730" s="77">
        <f t="shared" ref="I2730:I2793" si="347">(F2730-E2730)</f>
        <v>0</v>
      </c>
      <c r="J2730" s="77">
        <f t="shared" si="346"/>
        <v>-0.1899999999999995</v>
      </c>
      <c r="K2730" s="80">
        <v>1</v>
      </c>
      <c r="L2730" s="74"/>
      <c r="M2730" s="58" t="str">
        <f t="shared" si="345"/>
        <v>National Atlantic Holdings</v>
      </c>
    </row>
    <row r="2731" spans="1:19" s="1" customFormat="1" ht="15" customHeight="1">
      <c r="A2731" s="137">
        <v>38464</v>
      </c>
      <c r="B2731" s="73" t="s">
        <v>4701</v>
      </c>
      <c r="C2731" s="160" t="s">
        <v>4702</v>
      </c>
      <c r="D2731" s="73" t="s">
        <v>4937</v>
      </c>
      <c r="E2731" s="78">
        <v>6</v>
      </c>
      <c r="F2731" s="77">
        <v>6.01</v>
      </c>
      <c r="G2731" s="77">
        <v>6.3</v>
      </c>
      <c r="H2731" s="91">
        <f t="shared" si="342"/>
        <v>4.9999999999999968E-2</v>
      </c>
      <c r="I2731" s="77">
        <f t="shared" si="347"/>
        <v>9.9999999999997868E-3</v>
      </c>
      <c r="J2731" s="77">
        <f t="shared" si="346"/>
        <v>0.29999999999999982</v>
      </c>
      <c r="K2731" s="80">
        <v>1</v>
      </c>
      <c r="L2731" s="74"/>
      <c r="M2731" s="58" t="str">
        <f t="shared" si="345"/>
        <v>KBL Healthcare Acquisition Corp. II</v>
      </c>
    </row>
    <row r="2732" spans="1:19" s="1" customFormat="1" ht="15" customHeight="1">
      <c r="A2732" s="137">
        <v>38467</v>
      </c>
      <c r="B2732" s="73" t="s">
        <v>4703</v>
      </c>
      <c r="C2732" s="160" t="s">
        <v>4704</v>
      </c>
      <c r="D2732" s="209" t="s">
        <v>4705</v>
      </c>
      <c r="E2732" s="78">
        <v>9</v>
      </c>
      <c r="F2732" s="77">
        <v>9</v>
      </c>
      <c r="G2732" s="77">
        <v>9</v>
      </c>
      <c r="H2732" s="91">
        <f t="shared" si="342"/>
        <v>0</v>
      </c>
      <c r="I2732" s="77">
        <f t="shared" si="347"/>
        <v>0</v>
      </c>
      <c r="J2732" s="77">
        <f t="shared" si="346"/>
        <v>0</v>
      </c>
      <c r="K2732" s="80">
        <v>1</v>
      </c>
      <c r="L2732" s="74"/>
      <c r="M2732" s="58" t="str">
        <f t="shared" si="345"/>
        <v>Accuride</v>
      </c>
    </row>
    <row r="2733" spans="1:19" s="1" customFormat="1" ht="15" customHeight="1">
      <c r="A2733" s="137">
        <v>38470</v>
      </c>
      <c r="B2733" s="73" t="s">
        <v>4314</v>
      </c>
      <c r="C2733" s="160" t="s">
        <v>4315</v>
      </c>
      <c r="D2733" s="138" t="s">
        <v>4932</v>
      </c>
      <c r="E2733" s="78">
        <v>10</v>
      </c>
      <c r="F2733" s="77">
        <v>10.75</v>
      </c>
      <c r="G2733" s="77">
        <v>10.75</v>
      </c>
      <c r="H2733" s="91">
        <f t="shared" si="342"/>
        <v>7.4999999999999997E-2</v>
      </c>
      <c r="I2733" s="77">
        <f t="shared" si="347"/>
        <v>0.75</v>
      </c>
      <c r="J2733" s="77">
        <f t="shared" si="346"/>
        <v>0.75</v>
      </c>
      <c r="K2733" s="80">
        <v>1</v>
      </c>
      <c r="L2733" s="74"/>
      <c r="M2733" s="58" t="str">
        <f t="shared" si="345"/>
        <v>VeriFone Holdings</v>
      </c>
    </row>
    <row r="2734" spans="1:19" s="1" customFormat="1" ht="15" customHeight="1">
      <c r="A2734" s="137">
        <v>38474</v>
      </c>
      <c r="B2734" s="211" t="s">
        <v>4316</v>
      </c>
      <c r="C2734" s="160" t="s">
        <v>4317</v>
      </c>
      <c r="D2734" s="209" t="s">
        <v>720</v>
      </c>
      <c r="E2734" s="78">
        <v>18.5</v>
      </c>
      <c r="F2734" s="77">
        <v>18.66</v>
      </c>
      <c r="G2734" s="77">
        <v>20.05</v>
      </c>
      <c r="H2734" s="91">
        <f t="shared" si="342"/>
        <v>8.3783783783783816E-2</v>
      </c>
      <c r="I2734" s="77">
        <f t="shared" si="347"/>
        <v>0.16000000000000014</v>
      </c>
      <c r="J2734" s="77">
        <f t="shared" si="346"/>
        <v>1.5500000000000007</v>
      </c>
      <c r="K2734" s="80">
        <v>1</v>
      </c>
      <c r="L2734" s="74"/>
      <c r="M2734" s="58" t="str">
        <f t="shared" si="345"/>
        <v>Morningstar</v>
      </c>
    </row>
    <row r="2735" spans="1:19" s="1" customFormat="1" ht="15" customHeight="1">
      <c r="A2735" s="137">
        <v>38476</v>
      </c>
      <c r="B2735" s="73" t="s">
        <v>4320</v>
      </c>
      <c r="C2735" s="160" t="s">
        <v>3067</v>
      </c>
      <c r="D2735" s="138" t="s">
        <v>309</v>
      </c>
      <c r="E2735" s="78">
        <v>25</v>
      </c>
      <c r="F2735" s="77">
        <v>25</v>
      </c>
      <c r="G2735" s="77">
        <v>24</v>
      </c>
      <c r="H2735" s="91">
        <f t="shared" si="342"/>
        <v>-0.04</v>
      </c>
      <c r="I2735" s="77">
        <f t="shared" si="347"/>
        <v>0</v>
      </c>
      <c r="J2735" s="77">
        <f t="shared" si="346"/>
        <v>-1</v>
      </c>
      <c r="K2735" s="80">
        <v>3</v>
      </c>
      <c r="L2735" s="74" t="s">
        <v>3006</v>
      </c>
      <c r="M2735" s="58" t="str">
        <f t="shared" si="345"/>
        <v>Lazard</v>
      </c>
    </row>
    <row r="2736" spans="1:19" s="1" customFormat="1" ht="15" customHeight="1">
      <c r="A2736" s="137">
        <v>38476</v>
      </c>
      <c r="B2736" s="73" t="s">
        <v>3068</v>
      </c>
      <c r="C2736" s="160" t="s">
        <v>3069</v>
      </c>
      <c r="D2736" s="73" t="s">
        <v>309</v>
      </c>
      <c r="E2736" s="78">
        <v>25</v>
      </c>
      <c r="F2736" s="77">
        <v>24</v>
      </c>
      <c r="G2736" s="77">
        <v>24</v>
      </c>
      <c r="H2736" s="91">
        <f t="shared" si="342"/>
        <v>-0.04</v>
      </c>
      <c r="I2736" s="77">
        <f t="shared" si="347"/>
        <v>-1</v>
      </c>
      <c r="J2736" s="77">
        <f t="shared" si="346"/>
        <v>-1</v>
      </c>
      <c r="K2736" s="80">
        <v>3</v>
      </c>
      <c r="L2736" s="74" t="s">
        <v>3006</v>
      </c>
      <c r="M2736" s="58" t="str">
        <f t="shared" si="345"/>
        <v>Lazard Ltd.</v>
      </c>
      <c r="N2736" s="9"/>
      <c r="O2736" s="10"/>
      <c r="P2736" s="10"/>
      <c r="Q2736" s="18"/>
      <c r="R2736" s="11"/>
      <c r="S2736" s="11"/>
    </row>
    <row r="2737" spans="1:19" s="1" customFormat="1" ht="15" customHeight="1">
      <c r="A2737" s="137">
        <v>38476</v>
      </c>
      <c r="B2737" s="73" t="s">
        <v>4318</v>
      </c>
      <c r="C2737" s="160" t="s">
        <v>4319</v>
      </c>
      <c r="D2737" s="138" t="s">
        <v>1819</v>
      </c>
      <c r="E2737" s="78">
        <v>22</v>
      </c>
      <c r="F2737" s="77">
        <v>24.69</v>
      </c>
      <c r="G2737" s="77">
        <v>24.3</v>
      </c>
      <c r="H2737" s="91">
        <f t="shared" si="342"/>
        <v>0.10454545454545458</v>
      </c>
      <c r="I2737" s="77">
        <f t="shared" si="347"/>
        <v>2.6900000000000013</v>
      </c>
      <c r="J2737" s="77">
        <f t="shared" si="346"/>
        <v>2.3000000000000007</v>
      </c>
      <c r="K2737" s="80">
        <v>2</v>
      </c>
      <c r="L2737" s="74"/>
      <c r="M2737" s="58" t="str">
        <f t="shared" si="345"/>
        <v>Teekay LNG Partners, L.P.</v>
      </c>
      <c r="N2737" s="9"/>
      <c r="O2737" s="10"/>
      <c r="P2737" s="10"/>
      <c r="Q2737" s="18"/>
      <c r="R2737" s="11"/>
      <c r="S2737" s="11"/>
    </row>
    <row r="2738" spans="1:19" s="1" customFormat="1" ht="15" customHeight="1">
      <c r="A2738" s="137">
        <v>38477</v>
      </c>
      <c r="B2738" s="209" t="s">
        <v>3075</v>
      </c>
      <c r="C2738" s="160" t="s">
        <v>4082</v>
      </c>
      <c r="D2738" s="209" t="s">
        <v>2620</v>
      </c>
      <c r="E2738" s="78">
        <v>13</v>
      </c>
      <c r="F2738" s="77">
        <v>13.25</v>
      </c>
      <c r="G2738" s="77">
        <v>12.65</v>
      </c>
      <c r="H2738" s="91">
        <f t="shared" si="342"/>
        <v>-2.6923076923076897E-2</v>
      </c>
      <c r="I2738" s="77">
        <f t="shared" si="347"/>
        <v>0.25</v>
      </c>
      <c r="J2738" s="77">
        <f t="shared" si="346"/>
        <v>-0.34999999999999964</v>
      </c>
      <c r="K2738" s="80">
        <v>2</v>
      </c>
      <c r="L2738" s="74" t="s">
        <v>3006</v>
      </c>
      <c r="M2738" s="58" t="str">
        <f t="shared" si="345"/>
        <v>Bois d'Arc Energy</v>
      </c>
      <c r="N2738" s="9"/>
      <c r="O2738" s="10"/>
      <c r="P2738" s="10"/>
      <c r="Q2738" s="18"/>
      <c r="R2738" s="11"/>
      <c r="S2738" s="11"/>
    </row>
    <row r="2739" spans="1:19" s="1" customFormat="1" ht="15" customHeight="1">
      <c r="A2739" s="137">
        <v>38477</v>
      </c>
      <c r="B2739" s="73" t="s">
        <v>3073</v>
      </c>
      <c r="C2739" s="160" t="s">
        <v>3074</v>
      </c>
      <c r="D2739" s="73" t="s">
        <v>901</v>
      </c>
      <c r="E2739" s="78">
        <v>16.25</v>
      </c>
      <c r="F2739" s="77">
        <v>16.27</v>
      </c>
      <c r="G2739" s="77">
        <v>15.32</v>
      </c>
      <c r="H2739" s="91">
        <f t="shared" si="342"/>
        <v>-5.723076923076921E-2</v>
      </c>
      <c r="I2739" s="77">
        <f t="shared" si="347"/>
        <v>1.9999999999999574E-2</v>
      </c>
      <c r="J2739" s="77">
        <f t="shared" si="346"/>
        <v>-0.92999999999999972</v>
      </c>
      <c r="K2739" s="80">
        <v>1</v>
      </c>
      <c r="L2739" s="74"/>
      <c r="M2739" s="58" t="str">
        <f t="shared" si="345"/>
        <v>China Techfaith Wireless Communication Technology</v>
      </c>
    </row>
    <row r="2740" spans="1:19" s="1" customFormat="1" ht="15" customHeight="1">
      <c r="A2740" s="137">
        <v>38477</v>
      </c>
      <c r="B2740" s="73" t="s">
        <v>3070</v>
      </c>
      <c r="C2740" s="160" t="s">
        <v>3071</v>
      </c>
      <c r="D2740" s="73" t="s">
        <v>3072</v>
      </c>
      <c r="E2740" s="78">
        <v>18</v>
      </c>
      <c r="F2740" s="77">
        <v>20.55</v>
      </c>
      <c r="G2740" s="77">
        <v>24.87</v>
      </c>
      <c r="H2740" s="91">
        <f t="shared" si="342"/>
        <v>0.38166666666666671</v>
      </c>
      <c r="I2740" s="77">
        <f t="shared" si="347"/>
        <v>2.5500000000000007</v>
      </c>
      <c r="J2740" s="77">
        <f t="shared" si="346"/>
        <v>6.870000000000001</v>
      </c>
      <c r="K2740" s="80">
        <v>3</v>
      </c>
      <c r="L2740" s="74"/>
      <c r="M2740" s="58" t="str">
        <f t="shared" si="345"/>
        <v>Zumiez</v>
      </c>
    </row>
    <row r="2741" spans="1:19" s="1" customFormat="1" ht="15" customHeight="1">
      <c r="A2741" s="137">
        <v>38481</v>
      </c>
      <c r="B2741" s="73" t="s">
        <v>4083</v>
      </c>
      <c r="C2741" s="160" t="s">
        <v>4084</v>
      </c>
      <c r="D2741" s="73" t="s">
        <v>157</v>
      </c>
      <c r="E2741" s="78">
        <v>16.5</v>
      </c>
      <c r="F2741" s="77">
        <v>16.600000000000001</v>
      </c>
      <c r="G2741" s="77">
        <v>16.579999999999998</v>
      </c>
      <c r="H2741" s="91">
        <f t="shared" si="342"/>
        <v>4.8484848484847453E-3</v>
      </c>
      <c r="I2741" s="77">
        <f t="shared" si="347"/>
        <v>0.10000000000000142</v>
      </c>
      <c r="J2741" s="77">
        <f t="shared" si="346"/>
        <v>7.9999999999998295E-2</v>
      </c>
      <c r="K2741" s="80">
        <v>1</v>
      </c>
      <c r="L2741" s="74"/>
      <c r="M2741" s="58" t="str">
        <f t="shared" si="345"/>
        <v>New Skies Satellites</v>
      </c>
    </row>
    <row r="2742" spans="1:19" s="1" customFormat="1" ht="15" customHeight="1">
      <c r="A2742" s="137">
        <v>38482</v>
      </c>
      <c r="B2742" s="73" t="s">
        <v>4085</v>
      </c>
      <c r="C2742" s="160" t="s">
        <v>4086</v>
      </c>
      <c r="D2742" s="73" t="s">
        <v>1972</v>
      </c>
      <c r="E2742" s="78">
        <v>17</v>
      </c>
      <c r="F2742" s="77">
        <v>15.75</v>
      </c>
      <c r="G2742" s="77">
        <v>16.399999999999999</v>
      </c>
      <c r="H2742" s="91">
        <f t="shared" si="342"/>
        <v>-3.5294117647058906E-2</v>
      </c>
      <c r="I2742" s="77">
        <f t="shared" si="347"/>
        <v>-1.25</v>
      </c>
      <c r="J2742" s="77">
        <f t="shared" si="346"/>
        <v>-0.60000000000000142</v>
      </c>
      <c r="K2742" s="80">
        <v>1</v>
      </c>
      <c r="L2742" s="74"/>
      <c r="M2742" s="58" t="str">
        <f t="shared" si="345"/>
        <v>Warner Music Group</v>
      </c>
      <c r="N2742" s="9"/>
      <c r="O2742" s="10"/>
      <c r="P2742" s="10"/>
      <c r="Q2742" s="18"/>
      <c r="R2742" s="11"/>
      <c r="S2742" s="11"/>
    </row>
    <row r="2743" spans="1:19" s="1" customFormat="1" ht="15" customHeight="1">
      <c r="A2743" s="137">
        <v>38488</v>
      </c>
      <c r="B2743" s="211" t="s">
        <v>4607</v>
      </c>
      <c r="C2743" s="160" t="s">
        <v>4608</v>
      </c>
      <c r="D2743" s="209" t="s">
        <v>2481</v>
      </c>
      <c r="E2743" s="78">
        <v>12</v>
      </c>
      <c r="F2743" s="77">
        <v>12</v>
      </c>
      <c r="G2743" s="77">
        <v>12</v>
      </c>
      <c r="H2743" s="91">
        <f t="shared" si="342"/>
        <v>0</v>
      </c>
      <c r="I2743" s="77">
        <f t="shared" si="347"/>
        <v>0</v>
      </c>
      <c r="J2743" s="77">
        <f t="shared" si="346"/>
        <v>0</v>
      </c>
      <c r="K2743" s="80">
        <v>1</v>
      </c>
      <c r="L2743" s="74"/>
      <c r="M2743" s="58" t="str">
        <f t="shared" si="345"/>
        <v>Xerium Technologies</v>
      </c>
    </row>
    <row r="2744" spans="1:19" s="1" customFormat="1" ht="15" customHeight="1">
      <c r="A2744" s="137">
        <v>38489</v>
      </c>
      <c r="B2744" s="73" t="s">
        <v>4609</v>
      </c>
      <c r="C2744" s="160" t="s">
        <v>4610</v>
      </c>
      <c r="D2744" s="73" t="s">
        <v>3383</v>
      </c>
      <c r="E2744" s="78">
        <v>14</v>
      </c>
      <c r="F2744" s="77">
        <v>16.95</v>
      </c>
      <c r="G2744" s="77">
        <v>15.7</v>
      </c>
      <c r="H2744" s="91">
        <f t="shared" si="342"/>
        <v>0.12142857142857137</v>
      </c>
      <c r="I2744" s="77">
        <f t="shared" si="347"/>
        <v>2.9499999999999993</v>
      </c>
      <c r="J2744" s="77">
        <f t="shared" si="346"/>
        <v>1.6999999999999993</v>
      </c>
      <c r="K2744" s="80">
        <v>2</v>
      </c>
      <c r="L2744" s="74"/>
      <c r="M2744" s="58" t="str">
        <f t="shared" si="345"/>
        <v>Citi Trends</v>
      </c>
    </row>
    <row r="2745" spans="1:19" s="1" customFormat="1" ht="15" customHeight="1">
      <c r="A2745" s="137">
        <v>38496</v>
      </c>
      <c r="B2745" s="73" t="s">
        <v>4611</v>
      </c>
      <c r="C2745" s="160" t="s">
        <v>4612</v>
      </c>
      <c r="D2745" s="73" t="s">
        <v>1816</v>
      </c>
      <c r="E2745" s="78">
        <v>21.4</v>
      </c>
      <c r="F2745" s="77">
        <v>24.5</v>
      </c>
      <c r="G2745" s="77">
        <v>24.51</v>
      </c>
      <c r="H2745" s="91">
        <f t="shared" si="342"/>
        <v>0.14532710280373848</v>
      </c>
      <c r="I2745" s="77">
        <f t="shared" si="347"/>
        <v>3.1000000000000014</v>
      </c>
      <c r="J2745" s="77">
        <f t="shared" si="346"/>
        <v>3.110000000000003</v>
      </c>
      <c r="K2745" s="80">
        <v>2</v>
      </c>
      <c r="L2745" s="74"/>
      <c r="M2745" s="58" t="str">
        <f t="shared" si="345"/>
        <v>TransMontaigne Partners L.P.</v>
      </c>
    </row>
    <row r="2746" spans="1:19" s="1" customFormat="1" ht="15" customHeight="1">
      <c r="A2746" s="137">
        <v>38497</v>
      </c>
      <c r="B2746" s="73" t="s">
        <v>4613</v>
      </c>
      <c r="C2746" s="160" t="s">
        <v>4614</v>
      </c>
      <c r="D2746" s="73" t="s">
        <v>4615</v>
      </c>
      <c r="E2746" s="78">
        <v>10.5</v>
      </c>
      <c r="F2746" s="77">
        <v>10.54</v>
      </c>
      <c r="G2746" s="77">
        <v>10.6</v>
      </c>
      <c r="H2746" s="91">
        <f t="shared" si="342"/>
        <v>9.52380952380949E-3</v>
      </c>
      <c r="I2746" s="77">
        <f t="shared" si="347"/>
        <v>3.9999999999999147E-2</v>
      </c>
      <c r="J2746" s="77">
        <f t="shared" si="346"/>
        <v>9.9999999999999645E-2</v>
      </c>
      <c r="K2746" s="80">
        <v>1</v>
      </c>
      <c r="L2746" s="74"/>
      <c r="M2746" s="58" t="str">
        <f t="shared" si="345"/>
        <v>DiamondRock Hospitalty</v>
      </c>
    </row>
    <row r="2747" spans="1:19" s="1" customFormat="1" ht="15" customHeight="1">
      <c r="A2747" s="137">
        <v>38497</v>
      </c>
      <c r="B2747" s="211" t="s">
        <v>4616</v>
      </c>
      <c r="C2747" s="160" t="s">
        <v>4617</v>
      </c>
      <c r="D2747" s="209" t="s">
        <v>4465</v>
      </c>
      <c r="E2747" s="78">
        <v>11</v>
      </c>
      <c r="F2747" s="77">
        <v>11.5</v>
      </c>
      <c r="G2747" s="77">
        <v>11</v>
      </c>
      <c r="H2747" s="91">
        <f t="shared" ref="H2747:H2810" si="348">(G2747-E2747)/E2747</f>
        <v>0</v>
      </c>
      <c r="I2747" s="77">
        <f t="shared" si="347"/>
        <v>0.5</v>
      </c>
      <c r="J2747" s="77">
        <f t="shared" si="346"/>
        <v>0</v>
      </c>
      <c r="K2747" s="80">
        <v>1</v>
      </c>
      <c r="L2747" s="74"/>
      <c r="M2747" s="58" t="str">
        <f t="shared" si="345"/>
        <v>SSA Global Technologies</v>
      </c>
    </row>
    <row r="2748" spans="1:19" s="1" customFormat="1" ht="15" customHeight="1">
      <c r="A2748" s="137">
        <v>38505</v>
      </c>
      <c r="B2748" s="218" t="s">
        <v>4618</v>
      </c>
      <c r="C2748" s="160" t="s">
        <v>4619</v>
      </c>
      <c r="D2748" s="73" t="s">
        <v>4620</v>
      </c>
      <c r="E2748" s="78">
        <v>10.5</v>
      </c>
      <c r="F2748" s="77">
        <v>10.52</v>
      </c>
      <c r="G2748" s="77">
        <v>10.39</v>
      </c>
      <c r="H2748" s="91">
        <f t="shared" si="348"/>
        <v>-1.0476190476190422E-2</v>
      </c>
      <c r="I2748" s="77">
        <f t="shared" si="347"/>
        <v>1.9999999999999574E-2</v>
      </c>
      <c r="J2748" s="77">
        <f t="shared" si="346"/>
        <v>-0.10999999999999943</v>
      </c>
      <c r="K2748" s="80">
        <v>1</v>
      </c>
      <c r="L2748" s="74"/>
      <c r="M2748" s="58" t="str">
        <f t="shared" si="345"/>
        <v>XenoPort</v>
      </c>
    </row>
    <row r="2749" spans="1:19" s="1" customFormat="1" ht="15" customHeight="1">
      <c r="A2749" s="137">
        <v>38506</v>
      </c>
      <c r="B2749" s="73" t="s">
        <v>4621</v>
      </c>
      <c r="C2749" s="160" t="s">
        <v>4622</v>
      </c>
      <c r="D2749" s="73" t="s">
        <v>4623</v>
      </c>
      <c r="E2749" s="78">
        <v>12.5</v>
      </c>
      <c r="F2749" s="77">
        <v>12.54</v>
      </c>
      <c r="G2749" s="77">
        <v>12.968999999999999</v>
      </c>
      <c r="H2749" s="91">
        <f t="shared" si="348"/>
        <v>3.7519999999999956E-2</v>
      </c>
      <c r="I2749" s="77">
        <f t="shared" si="347"/>
        <v>3.9999999999999147E-2</v>
      </c>
      <c r="J2749" s="77">
        <f t="shared" si="346"/>
        <v>0.46899999999999942</v>
      </c>
      <c r="K2749" s="80">
        <v>2</v>
      </c>
      <c r="L2749" s="74" t="s">
        <v>3006</v>
      </c>
      <c r="M2749" s="58" t="str">
        <f t="shared" si="345"/>
        <v>Aries Maritime Transportation</v>
      </c>
    </row>
    <row r="2750" spans="1:19" s="1" customFormat="1" ht="15" customHeight="1">
      <c r="A2750" s="137">
        <v>38511</v>
      </c>
      <c r="B2750" s="73" t="s">
        <v>4624</v>
      </c>
      <c r="C2750" s="160" t="s">
        <v>4625</v>
      </c>
      <c r="D2750" s="138" t="s">
        <v>4626</v>
      </c>
      <c r="E2750" s="78">
        <v>14</v>
      </c>
      <c r="F2750" s="77">
        <v>15.5</v>
      </c>
      <c r="G2750" s="77">
        <v>17.100000000000001</v>
      </c>
      <c r="H2750" s="91">
        <f t="shared" si="348"/>
        <v>0.22142857142857153</v>
      </c>
      <c r="I2750" s="77">
        <f t="shared" si="347"/>
        <v>1.5</v>
      </c>
      <c r="J2750" s="77">
        <f t="shared" si="346"/>
        <v>3.1000000000000014</v>
      </c>
      <c r="K2750" s="80">
        <v>2</v>
      </c>
      <c r="L2750" s="74"/>
      <c r="M2750" s="58" t="str">
        <f t="shared" si="345"/>
        <v>LHC Group</v>
      </c>
    </row>
    <row r="2751" spans="1:19" s="1" customFormat="1" ht="15" customHeight="1">
      <c r="A2751" s="137">
        <v>38512</v>
      </c>
      <c r="B2751" s="73" t="s">
        <v>4627</v>
      </c>
      <c r="C2751" s="160" t="s">
        <v>4628</v>
      </c>
      <c r="D2751" s="73" t="s">
        <v>2890</v>
      </c>
      <c r="E2751" s="78">
        <v>12</v>
      </c>
      <c r="F2751" s="77">
        <v>12.26</v>
      </c>
      <c r="G2751" s="77">
        <v>12.2</v>
      </c>
      <c r="H2751" s="91">
        <f t="shared" si="348"/>
        <v>1.6666666666666607E-2</v>
      </c>
      <c r="I2751" s="77">
        <f t="shared" si="347"/>
        <v>0.25999999999999979</v>
      </c>
      <c r="J2751" s="77">
        <f t="shared" si="346"/>
        <v>0.19999999999999929</v>
      </c>
      <c r="K2751" s="80">
        <v>2</v>
      </c>
      <c r="L2751" s="74" t="s">
        <v>3006</v>
      </c>
      <c r="M2751" s="58" t="str">
        <f t="shared" si="345"/>
        <v>Rackable Systems</v>
      </c>
    </row>
    <row r="2752" spans="1:19" s="1" customFormat="1" ht="15" customHeight="1">
      <c r="A2752" s="137">
        <v>38516</v>
      </c>
      <c r="B2752" s="73" t="s">
        <v>4629</v>
      </c>
      <c r="C2752" s="160" t="s">
        <v>4630</v>
      </c>
      <c r="D2752" s="73" t="s">
        <v>2307</v>
      </c>
      <c r="E2752" s="78">
        <v>12.5</v>
      </c>
      <c r="F2752" s="77">
        <v>12.5</v>
      </c>
      <c r="G2752" s="77">
        <v>12.5</v>
      </c>
      <c r="H2752" s="91">
        <f t="shared" si="348"/>
        <v>0</v>
      </c>
      <c r="I2752" s="77">
        <f t="shared" si="347"/>
        <v>0</v>
      </c>
      <c r="J2752" s="77">
        <f t="shared" si="346"/>
        <v>0</v>
      </c>
      <c r="K2752" s="80">
        <v>1</v>
      </c>
      <c r="L2752" s="74"/>
      <c r="M2752" s="58" t="str">
        <f t="shared" si="345"/>
        <v>Premium Standard Farms</v>
      </c>
    </row>
    <row r="2753" spans="1:19" s="1" customFormat="1" ht="15" customHeight="1">
      <c r="A2753" s="137">
        <v>38518</v>
      </c>
      <c r="B2753" s="73" t="s">
        <v>4631</v>
      </c>
      <c r="C2753" s="160" t="s">
        <v>4632</v>
      </c>
      <c r="D2753" s="73" t="s">
        <v>4633</v>
      </c>
      <c r="E2753" s="78">
        <v>9</v>
      </c>
      <c r="F2753" s="77">
        <v>8.5</v>
      </c>
      <c r="G2753" s="77">
        <v>8.9</v>
      </c>
      <c r="H2753" s="91">
        <f t="shared" si="348"/>
        <v>-1.1111111111111072E-2</v>
      </c>
      <c r="I2753" s="77">
        <f t="shared" si="347"/>
        <v>-0.5</v>
      </c>
      <c r="J2753" s="77">
        <f t="shared" si="346"/>
        <v>-9.9999999999999645E-2</v>
      </c>
      <c r="K2753" s="80">
        <v>1</v>
      </c>
      <c r="L2753" s="74"/>
      <c r="M2753" s="58" t="str">
        <f t="shared" si="345"/>
        <v>Gentium S.p.A.</v>
      </c>
    </row>
    <row r="2754" spans="1:19" s="1" customFormat="1" ht="15" customHeight="1">
      <c r="A2754" s="137">
        <v>38518</v>
      </c>
      <c r="B2754" s="73" t="s">
        <v>4634</v>
      </c>
      <c r="C2754" s="160" t="s">
        <v>4635</v>
      </c>
      <c r="D2754" s="73" t="s">
        <v>4636</v>
      </c>
      <c r="E2754" s="78">
        <v>14</v>
      </c>
      <c r="F2754" s="77">
        <v>13.5</v>
      </c>
      <c r="G2754" s="77">
        <v>14.15</v>
      </c>
      <c r="H2754" s="91">
        <f t="shared" si="348"/>
        <v>1.071428571428574E-2</v>
      </c>
      <c r="I2754" s="77">
        <f t="shared" si="347"/>
        <v>-0.5</v>
      </c>
      <c r="J2754" s="77">
        <f t="shared" si="346"/>
        <v>0.15000000000000036</v>
      </c>
      <c r="K2754" s="80">
        <v>1</v>
      </c>
      <c r="L2754" s="74"/>
      <c r="M2754" s="58" t="str">
        <f t="shared" si="345"/>
        <v>ev3</v>
      </c>
    </row>
    <row r="2755" spans="1:19" s="1" customFormat="1" ht="15" customHeight="1">
      <c r="A2755" s="137">
        <v>38518</v>
      </c>
      <c r="B2755" s="73" t="s">
        <v>4637</v>
      </c>
      <c r="C2755" s="160" t="s">
        <v>4638</v>
      </c>
      <c r="D2755" s="73" t="s">
        <v>4639</v>
      </c>
      <c r="E2755" s="78">
        <v>11</v>
      </c>
      <c r="F2755" s="77">
        <v>11.06</v>
      </c>
      <c r="G2755" s="77">
        <v>11.01</v>
      </c>
      <c r="H2755" s="91">
        <f t="shared" si="348"/>
        <v>9.0909090909088968E-4</v>
      </c>
      <c r="I2755" s="77">
        <f t="shared" si="347"/>
        <v>6.0000000000000497E-2</v>
      </c>
      <c r="J2755" s="77">
        <f t="shared" si="346"/>
        <v>9.9999999999997868E-3</v>
      </c>
      <c r="K2755" s="80">
        <v>1</v>
      </c>
      <c r="L2755" s="74"/>
      <c r="M2755" s="58" t="str">
        <f t="shared" ref="M2755:M2818" si="349">TRIM(B2755)</f>
        <v>Micrus Endovascular</v>
      </c>
    </row>
    <row r="2756" spans="1:19" s="1" customFormat="1" ht="15" customHeight="1">
      <c r="A2756" s="137">
        <v>38523</v>
      </c>
      <c r="B2756" s="73" t="s">
        <v>4640</v>
      </c>
      <c r="C2756" s="160" t="s">
        <v>4641</v>
      </c>
      <c r="D2756" s="73" t="s">
        <v>4642</v>
      </c>
      <c r="E2756" s="78">
        <v>22.5</v>
      </c>
      <c r="F2756" s="77">
        <v>27.5</v>
      </c>
      <c r="G2756" s="77">
        <v>27.83</v>
      </c>
      <c r="H2756" s="91">
        <f t="shared" si="348"/>
        <v>0.23688888888888882</v>
      </c>
      <c r="I2756" s="77">
        <f t="shared" si="347"/>
        <v>5</v>
      </c>
      <c r="J2756" s="77">
        <f t="shared" si="346"/>
        <v>5.3299999999999983</v>
      </c>
      <c r="K2756" s="80">
        <v>3</v>
      </c>
      <c r="L2756" s="74"/>
      <c r="M2756" s="58" t="str">
        <f t="shared" si="349"/>
        <v>Inergy Holdings LP</v>
      </c>
    </row>
    <row r="2757" spans="1:19" s="1" customFormat="1" ht="15" customHeight="1">
      <c r="A2757" s="137">
        <v>38524</v>
      </c>
      <c r="B2757" s="73" t="s">
        <v>4645</v>
      </c>
      <c r="C2757" s="160" t="s">
        <v>4646</v>
      </c>
      <c r="D2757" s="73" t="s">
        <v>611</v>
      </c>
      <c r="E2757" s="78">
        <v>16</v>
      </c>
      <c r="F2757" s="77">
        <v>16.52</v>
      </c>
      <c r="G2757" s="77">
        <v>15.44</v>
      </c>
      <c r="H2757" s="91">
        <f t="shared" si="348"/>
        <v>-3.5000000000000031E-2</v>
      </c>
      <c r="I2757" s="77">
        <f t="shared" si="347"/>
        <v>0.51999999999999957</v>
      </c>
      <c r="J2757" s="77">
        <f t="shared" si="346"/>
        <v>-0.5600000000000005</v>
      </c>
      <c r="K2757" s="80">
        <v>3</v>
      </c>
      <c r="L2757" s="74" t="s">
        <v>3006</v>
      </c>
      <c r="M2757" s="58" t="str">
        <f t="shared" si="349"/>
        <v>Builders FirstSources</v>
      </c>
      <c r="N2757" s="9"/>
      <c r="O2757" s="10"/>
      <c r="P2757" s="10"/>
      <c r="Q2757" s="18"/>
      <c r="R2757" s="11"/>
      <c r="S2757" s="11"/>
    </row>
    <row r="2758" spans="1:19" s="1" customFormat="1" ht="15" customHeight="1">
      <c r="A2758" s="137">
        <v>38524</v>
      </c>
      <c r="B2758" s="73" t="s">
        <v>4643</v>
      </c>
      <c r="C2758" s="160" t="s">
        <v>4644</v>
      </c>
      <c r="D2758" s="73" t="s">
        <v>2890</v>
      </c>
      <c r="E2758" s="78">
        <v>13</v>
      </c>
      <c r="F2758" s="77">
        <v>14</v>
      </c>
      <c r="G2758" s="77">
        <v>16.5</v>
      </c>
      <c r="H2758" s="91">
        <f t="shared" si="348"/>
        <v>0.26923076923076922</v>
      </c>
      <c r="I2758" s="77">
        <f t="shared" si="347"/>
        <v>1</v>
      </c>
      <c r="J2758" s="77">
        <f t="shared" si="346"/>
        <v>3.5</v>
      </c>
      <c r="K2758" s="80">
        <v>2</v>
      </c>
      <c r="L2758" s="74"/>
      <c r="M2758" s="58" t="str">
        <f t="shared" si="349"/>
        <v>Allion Healthcare</v>
      </c>
    </row>
    <row r="2759" spans="1:19" s="1" customFormat="1" ht="15" customHeight="1">
      <c r="A2759" s="137">
        <v>38525</v>
      </c>
      <c r="B2759" s="73" t="s">
        <v>4650</v>
      </c>
      <c r="C2759" s="160" t="s">
        <v>4651</v>
      </c>
      <c r="D2759" s="73" t="s">
        <v>901</v>
      </c>
      <c r="E2759" s="78">
        <v>20</v>
      </c>
      <c r="F2759" s="77">
        <v>20.03</v>
      </c>
      <c r="G2759" s="77">
        <v>20.170000000000002</v>
      </c>
      <c r="H2759" s="91">
        <f t="shared" si="348"/>
        <v>8.5000000000000856E-3</v>
      </c>
      <c r="I2759" s="77">
        <f t="shared" si="347"/>
        <v>3.0000000000001137E-2</v>
      </c>
      <c r="J2759" s="77">
        <f t="shared" si="346"/>
        <v>0.17000000000000171</v>
      </c>
      <c r="K2759" s="80">
        <v>3</v>
      </c>
      <c r="L2759" s="74" t="s">
        <v>3006</v>
      </c>
      <c r="M2759" s="58" t="str">
        <f t="shared" si="349"/>
        <v>Lincoln Educational Services</v>
      </c>
    </row>
    <row r="2760" spans="1:19" s="1" customFormat="1" ht="15" customHeight="1">
      <c r="A2760" s="137">
        <v>38525</v>
      </c>
      <c r="B2760" s="73" t="s">
        <v>4647</v>
      </c>
      <c r="C2760" s="160" t="s">
        <v>4648</v>
      </c>
      <c r="D2760" s="73" t="s">
        <v>4649</v>
      </c>
      <c r="E2760" s="78">
        <v>14</v>
      </c>
      <c r="F2760" s="77">
        <v>14</v>
      </c>
      <c r="G2760" s="77">
        <v>13.5</v>
      </c>
      <c r="H2760" s="91">
        <f t="shared" si="348"/>
        <v>-3.5714285714285712E-2</v>
      </c>
      <c r="I2760" s="77">
        <f t="shared" si="347"/>
        <v>0</v>
      </c>
      <c r="J2760" s="77">
        <f t="shared" si="346"/>
        <v>-0.5</v>
      </c>
      <c r="K2760" s="80">
        <v>1</v>
      </c>
      <c r="L2760" s="74"/>
      <c r="M2760" s="58" t="str">
        <f t="shared" si="349"/>
        <v>Eagle Bulk Shipping</v>
      </c>
    </row>
    <row r="2761" spans="1:19" s="1" customFormat="1" ht="15" customHeight="1">
      <c r="A2761" s="137">
        <v>38526</v>
      </c>
      <c r="B2761" s="73" t="s">
        <v>4652</v>
      </c>
      <c r="C2761" s="160" t="s">
        <v>4653</v>
      </c>
      <c r="D2761" s="73" t="s">
        <v>1819</v>
      </c>
      <c r="E2761" s="78">
        <v>24</v>
      </c>
      <c r="F2761" s="77">
        <v>24.75</v>
      </c>
      <c r="G2761" s="77">
        <v>24.5</v>
      </c>
      <c r="H2761" s="91">
        <f t="shared" si="348"/>
        <v>2.0833333333333332E-2</v>
      </c>
      <c r="I2761" s="77">
        <f t="shared" si="347"/>
        <v>0.75</v>
      </c>
      <c r="J2761" s="77">
        <f t="shared" si="346"/>
        <v>0.5</v>
      </c>
      <c r="K2761" s="80">
        <v>2</v>
      </c>
      <c r="L2761" s="74"/>
      <c r="M2761" s="58" t="str">
        <f t="shared" si="349"/>
        <v>KKR Financial</v>
      </c>
    </row>
    <row r="2762" spans="1:19" s="1" customFormat="1" ht="15" customHeight="1">
      <c r="A2762" s="137">
        <v>38526</v>
      </c>
      <c r="B2762" s="73" t="s">
        <v>4654</v>
      </c>
      <c r="C2762" s="160" t="s">
        <v>4655</v>
      </c>
      <c r="D2762" s="73" t="s">
        <v>3173</v>
      </c>
      <c r="E2762" s="78">
        <v>12</v>
      </c>
      <c r="F2762" s="77">
        <v>12.06</v>
      </c>
      <c r="G2762" s="77">
        <v>12.05</v>
      </c>
      <c r="H2762" s="91">
        <f t="shared" si="348"/>
        <v>4.1666666666667256E-3</v>
      </c>
      <c r="I2762" s="77">
        <f t="shared" si="347"/>
        <v>6.0000000000000497E-2</v>
      </c>
      <c r="J2762" s="77">
        <f t="shared" si="346"/>
        <v>5.0000000000000711E-2</v>
      </c>
      <c r="K2762" s="80">
        <v>1</v>
      </c>
      <c r="L2762" s="74"/>
      <c r="M2762" s="58" t="str">
        <f t="shared" si="349"/>
        <v>Kenexa</v>
      </c>
      <c r="N2762" s="9"/>
      <c r="O2762" s="10"/>
      <c r="P2762" s="10"/>
      <c r="Q2762" s="18"/>
      <c r="R2762" s="11"/>
      <c r="S2762" s="11"/>
    </row>
    <row r="2763" spans="1:19" s="1" customFormat="1" ht="15" customHeight="1">
      <c r="A2763" s="137">
        <v>38527</v>
      </c>
      <c r="B2763" s="73" t="s">
        <v>4656</v>
      </c>
      <c r="C2763" s="160" t="s">
        <v>4657</v>
      </c>
      <c r="D2763" s="73" t="s">
        <v>4658</v>
      </c>
      <c r="E2763" s="78">
        <v>10</v>
      </c>
      <c r="F2763" s="77">
        <v>10</v>
      </c>
      <c r="G2763" s="77">
        <v>10.5</v>
      </c>
      <c r="H2763" s="91">
        <f t="shared" si="348"/>
        <v>0.05</v>
      </c>
      <c r="I2763" s="77">
        <f t="shared" si="347"/>
        <v>0</v>
      </c>
      <c r="J2763" s="77">
        <f t="shared" si="346"/>
        <v>0.5</v>
      </c>
      <c r="K2763" s="80">
        <v>1</v>
      </c>
      <c r="L2763" s="74"/>
      <c r="M2763" s="58" t="str">
        <f t="shared" si="349"/>
        <v>TBS International</v>
      </c>
      <c r="N2763" s="9"/>
      <c r="O2763" s="10"/>
      <c r="P2763" s="10"/>
      <c r="Q2763" s="18"/>
      <c r="R2763" s="11"/>
      <c r="S2763" s="11"/>
    </row>
    <row r="2764" spans="1:19" s="1" customFormat="1" ht="15" customHeight="1">
      <c r="A2764" s="137">
        <v>38531</v>
      </c>
      <c r="B2764" s="73" t="s">
        <v>4664</v>
      </c>
      <c r="C2764" s="160" t="s">
        <v>4665</v>
      </c>
      <c r="D2764" s="73" t="s">
        <v>3397</v>
      </c>
      <c r="E2764" s="78">
        <v>6</v>
      </c>
      <c r="F2764" s="77">
        <v>6.15</v>
      </c>
      <c r="G2764" s="77">
        <v>6.01</v>
      </c>
      <c r="H2764" s="91">
        <f t="shared" si="348"/>
        <v>1.6666666666666312E-3</v>
      </c>
      <c r="I2764" s="77">
        <f t="shared" si="347"/>
        <v>0.15000000000000036</v>
      </c>
      <c r="J2764" s="77">
        <f t="shared" si="346"/>
        <v>9.9999999999997868E-3</v>
      </c>
      <c r="K2764" s="80">
        <v>1</v>
      </c>
      <c r="L2764" s="74"/>
      <c r="M2764" s="58" t="str">
        <f t="shared" si="349"/>
        <v>TAC Acquisition</v>
      </c>
    </row>
    <row r="2765" spans="1:19" s="1" customFormat="1" ht="15" customHeight="1">
      <c r="A2765" s="137">
        <v>38531</v>
      </c>
      <c r="B2765" s="211" t="s">
        <v>3398</v>
      </c>
      <c r="C2765" s="160" t="s">
        <v>3399</v>
      </c>
      <c r="D2765" s="209" t="s">
        <v>3400</v>
      </c>
      <c r="E2765" s="78">
        <v>16</v>
      </c>
      <c r="F2765" s="77">
        <v>16</v>
      </c>
      <c r="G2765" s="77">
        <v>16</v>
      </c>
      <c r="H2765" s="91">
        <f t="shared" si="348"/>
        <v>0</v>
      </c>
      <c r="I2765" s="77">
        <f t="shared" si="347"/>
        <v>0</v>
      </c>
      <c r="J2765" s="77">
        <f t="shared" si="346"/>
        <v>0</v>
      </c>
      <c r="K2765" s="80">
        <v>1</v>
      </c>
      <c r="L2765" s="74"/>
      <c r="M2765" s="58" t="str">
        <f t="shared" si="349"/>
        <v>Deerfield Triarc Capital</v>
      </c>
    </row>
    <row r="2766" spans="1:19" s="1" customFormat="1" ht="15" customHeight="1">
      <c r="A2766" s="137">
        <v>38531</v>
      </c>
      <c r="B2766" s="73" t="s">
        <v>3401</v>
      </c>
      <c r="C2766" s="160" t="s">
        <v>3402</v>
      </c>
      <c r="D2766" s="73" t="s">
        <v>3403</v>
      </c>
      <c r="E2766" s="78">
        <v>15</v>
      </c>
      <c r="F2766" s="77">
        <v>15.5</v>
      </c>
      <c r="G2766" s="77">
        <v>15.4</v>
      </c>
      <c r="H2766" s="91">
        <f t="shared" si="348"/>
        <v>2.6666666666666689E-2</v>
      </c>
      <c r="I2766" s="77">
        <f t="shared" si="347"/>
        <v>0.5</v>
      </c>
      <c r="J2766" s="77">
        <f t="shared" si="346"/>
        <v>0.40000000000000036</v>
      </c>
      <c r="K2766" s="80">
        <v>1</v>
      </c>
      <c r="L2766" s="74"/>
      <c r="M2766" s="58" t="str">
        <f t="shared" si="349"/>
        <v>Columbia Equity Trust</v>
      </c>
      <c r="N2766" s="9"/>
      <c r="O2766" s="10"/>
      <c r="P2766" s="10"/>
      <c r="Q2766" s="18"/>
      <c r="R2766" s="11"/>
      <c r="S2766" s="11"/>
    </row>
    <row r="2767" spans="1:19" s="1" customFormat="1" ht="15" customHeight="1">
      <c r="A2767" s="137">
        <v>38531</v>
      </c>
      <c r="B2767" s="73" t="s">
        <v>3404</v>
      </c>
      <c r="C2767" s="160" t="s">
        <v>3405</v>
      </c>
      <c r="D2767" s="73" t="s">
        <v>48</v>
      </c>
      <c r="E2767" s="78">
        <v>5.5</v>
      </c>
      <c r="F2767" s="77">
        <v>5.5</v>
      </c>
      <c r="G2767" s="77">
        <v>5.52</v>
      </c>
      <c r="H2767" s="91">
        <f t="shared" si="348"/>
        <v>3.6363636363635587E-3</v>
      </c>
      <c r="I2767" s="77">
        <f t="shared" si="347"/>
        <v>0</v>
      </c>
      <c r="J2767" s="77">
        <f t="shared" si="346"/>
        <v>1.9999999999999574E-2</v>
      </c>
      <c r="K2767" s="80">
        <v>1</v>
      </c>
      <c r="L2767" s="74"/>
      <c r="M2767" s="58" t="str">
        <f t="shared" si="349"/>
        <v>HemoSense</v>
      </c>
    </row>
    <row r="2768" spans="1:19" s="1" customFormat="1" ht="15" customHeight="1">
      <c r="A2768" s="137">
        <v>38531</v>
      </c>
      <c r="B2768" s="73" t="s">
        <v>4659</v>
      </c>
      <c r="C2768" s="160" t="s">
        <v>4660</v>
      </c>
      <c r="D2768" s="73" t="s">
        <v>4954</v>
      </c>
      <c r="E2768" s="78">
        <v>19</v>
      </c>
      <c r="F2768" s="77">
        <v>24</v>
      </c>
      <c r="G2768" s="77">
        <v>24.1</v>
      </c>
      <c r="H2768" s="91">
        <f t="shared" si="348"/>
        <v>0.268421052631579</v>
      </c>
      <c r="I2768" s="77">
        <f t="shared" si="347"/>
        <v>5</v>
      </c>
      <c r="J2768" s="77">
        <f t="shared" si="346"/>
        <v>5.1000000000000014</v>
      </c>
      <c r="K2768" s="80">
        <v>2</v>
      </c>
      <c r="L2768" s="74"/>
      <c r="M2768" s="58" t="str">
        <f t="shared" si="349"/>
        <v>DSW</v>
      </c>
      <c r="N2768" s="9"/>
      <c r="O2768" s="10"/>
      <c r="P2768" s="10"/>
      <c r="Q2768" s="18"/>
      <c r="R2768" s="11"/>
      <c r="S2768" s="11"/>
    </row>
    <row r="2769" spans="1:19" s="1" customFormat="1" ht="15" customHeight="1">
      <c r="A2769" s="137">
        <v>38531</v>
      </c>
      <c r="B2769" s="73" t="s">
        <v>4661</v>
      </c>
      <c r="C2769" s="160" t="s">
        <v>4662</v>
      </c>
      <c r="D2769" s="73" t="s">
        <v>4663</v>
      </c>
      <c r="E2769" s="78">
        <v>22</v>
      </c>
      <c r="F2769" s="77">
        <v>25</v>
      </c>
      <c r="G2769" s="77">
        <v>26</v>
      </c>
      <c r="H2769" s="91">
        <f t="shared" si="348"/>
        <v>0.18181818181818182</v>
      </c>
      <c r="I2769" s="77">
        <f t="shared" si="347"/>
        <v>3</v>
      </c>
      <c r="J2769" s="77">
        <f t="shared" si="346"/>
        <v>4</v>
      </c>
      <c r="K2769" s="80">
        <v>2</v>
      </c>
      <c r="L2769" s="74"/>
      <c r="M2769" s="58" t="str">
        <f t="shared" si="349"/>
        <v>NeuStar</v>
      </c>
      <c r="N2769" s="9"/>
      <c r="O2769" s="10"/>
      <c r="P2769" s="10"/>
      <c r="Q2769" s="18"/>
      <c r="R2769" s="11"/>
      <c r="S2769" s="11"/>
    </row>
    <row r="2770" spans="1:19" s="1" customFormat="1" ht="15" customHeight="1">
      <c r="A2770" s="137">
        <v>38532</v>
      </c>
      <c r="B2770" s="73" t="s">
        <v>1298</v>
      </c>
      <c r="C2770" s="160" t="s">
        <v>1299</v>
      </c>
      <c r="D2770" s="73" t="s">
        <v>2329</v>
      </c>
      <c r="E2770" s="78">
        <v>10.5</v>
      </c>
      <c r="F2770" s="77">
        <v>10.6</v>
      </c>
      <c r="G2770" s="77">
        <v>10.5</v>
      </c>
      <c r="H2770" s="91">
        <f t="shared" si="348"/>
        <v>0</v>
      </c>
      <c r="I2770" s="77">
        <f t="shared" si="347"/>
        <v>9.9999999999999645E-2</v>
      </c>
      <c r="J2770" s="77">
        <f t="shared" si="346"/>
        <v>0</v>
      </c>
      <c r="K2770" s="80">
        <v>2</v>
      </c>
      <c r="L2770" s="74" t="s">
        <v>3006</v>
      </c>
      <c r="M2770" s="58" t="str">
        <f t="shared" si="349"/>
        <v>Silicon Motion Technology</v>
      </c>
      <c r="N2770" s="9"/>
      <c r="O2770" s="10"/>
      <c r="P2770" s="10"/>
      <c r="Q2770" s="18"/>
      <c r="R2770" s="11"/>
      <c r="S2770" s="11"/>
    </row>
    <row r="2771" spans="1:19" s="1" customFormat="1" ht="15" customHeight="1">
      <c r="A2771" s="137">
        <v>38532</v>
      </c>
      <c r="B2771" s="73" t="s">
        <v>4275</v>
      </c>
      <c r="C2771" s="160" t="s">
        <v>4276</v>
      </c>
      <c r="D2771" s="73" t="s">
        <v>1297</v>
      </c>
      <c r="E2771" s="78">
        <v>8</v>
      </c>
      <c r="F2771" s="77">
        <v>8.0500000000000007</v>
      </c>
      <c r="G2771" s="77">
        <v>8</v>
      </c>
      <c r="H2771" s="91">
        <f t="shared" si="348"/>
        <v>0</v>
      </c>
      <c r="I2771" s="77">
        <f t="shared" si="347"/>
        <v>5.0000000000000711E-2</v>
      </c>
      <c r="J2771" s="77">
        <f t="shared" si="346"/>
        <v>0</v>
      </c>
      <c r="K2771" s="80">
        <v>1</v>
      </c>
      <c r="L2771" s="74"/>
      <c r="M2771" s="58" t="str">
        <f t="shared" si="349"/>
        <v>Services Acquisition Corp. International</v>
      </c>
      <c r="N2771" s="9"/>
      <c r="O2771" s="10"/>
      <c r="P2771" s="10"/>
      <c r="Q2771" s="18"/>
      <c r="R2771" s="11"/>
      <c r="S2771" s="11"/>
    </row>
    <row r="2772" spans="1:19" s="1" customFormat="1" ht="15" customHeight="1">
      <c r="A2772" s="137">
        <v>38532</v>
      </c>
      <c r="B2772" s="73" t="s">
        <v>49</v>
      </c>
      <c r="C2772" s="160" t="s">
        <v>50</v>
      </c>
      <c r="D2772" s="73" t="s">
        <v>51</v>
      </c>
      <c r="E2772" s="78">
        <v>19</v>
      </c>
      <c r="F2772" s="77">
        <v>26.01</v>
      </c>
      <c r="G2772" s="77">
        <v>26.77</v>
      </c>
      <c r="H2772" s="91">
        <f t="shared" si="348"/>
        <v>0.40894736842105261</v>
      </c>
      <c r="I2772" s="77">
        <f t="shared" si="347"/>
        <v>7.0100000000000016</v>
      </c>
      <c r="J2772" s="77">
        <f t="shared" si="346"/>
        <v>7.77</v>
      </c>
      <c r="K2772" s="80">
        <v>3</v>
      </c>
      <c r="L2772" s="74"/>
      <c r="M2772" s="58" t="str">
        <f t="shared" si="349"/>
        <v>Volcom</v>
      </c>
    </row>
    <row r="2773" spans="1:19" s="1" customFormat="1" ht="15" customHeight="1">
      <c r="A2773" s="137">
        <v>38532</v>
      </c>
      <c r="B2773" s="73" t="s">
        <v>52</v>
      </c>
      <c r="C2773" s="160" t="s">
        <v>53</v>
      </c>
      <c r="D2773" s="73" t="s">
        <v>2092</v>
      </c>
      <c r="E2773" s="78">
        <v>22</v>
      </c>
      <c r="F2773" s="77">
        <v>26.75</v>
      </c>
      <c r="G2773" s="77">
        <v>25.4</v>
      </c>
      <c r="H2773" s="91">
        <f t="shared" si="348"/>
        <v>0.15454545454545449</v>
      </c>
      <c r="I2773" s="77">
        <f t="shared" si="347"/>
        <v>4.75</v>
      </c>
      <c r="J2773" s="77">
        <f t="shared" si="346"/>
        <v>3.3999999999999986</v>
      </c>
      <c r="K2773" s="80">
        <v>3</v>
      </c>
      <c r="L2773" s="74"/>
      <c r="M2773" s="58" t="str">
        <f t="shared" si="349"/>
        <v>Western Allaince Bancorporations</v>
      </c>
    </row>
    <row r="2774" spans="1:19" s="1" customFormat="1" ht="15" customHeight="1">
      <c r="A2774" s="137">
        <v>38533</v>
      </c>
      <c r="B2774" s="73" t="s">
        <v>1300</v>
      </c>
      <c r="C2774" s="160" t="s">
        <v>1301</v>
      </c>
      <c r="D2774" s="73" t="s">
        <v>1302</v>
      </c>
      <c r="E2774" s="78">
        <v>6</v>
      </c>
      <c r="F2774" s="77">
        <v>5.85</v>
      </c>
      <c r="G2774" s="77">
        <v>6</v>
      </c>
      <c r="H2774" s="91">
        <f t="shared" si="348"/>
        <v>0</v>
      </c>
      <c r="I2774" s="77">
        <f t="shared" si="347"/>
        <v>-0.15000000000000036</v>
      </c>
      <c r="J2774" s="77">
        <f t="shared" si="346"/>
        <v>0</v>
      </c>
      <c r="K2774" s="80">
        <v>1</v>
      </c>
      <c r="L2774" s="74"/>
      <c r="M2774" s="58" t="str">
        <f t="shared" si="349"/>
        <v>Courtside Acquisition</v>
      </c>
      <c r="N2774" s="9"/>
      <c r="O2774" s="10"/>
      <c r="P2774" s="10"/>
      <c r="Q2774" s="18"/>
      <c r="R2774" s="11"/>
      <c r="S2774" s="11"/>
    </row>
    <row r="2775" spans="1:19" s="1" customFormat="1" ht="15" customHeight="1">
      <c r="A2775" s="137">
        <v>38540</v>
      </c>
      <c r="B2775" s="73" t="s">
        <v>1303</v>
      </c>
      <c r="C2775" s="160" t="s">
        <v>1304</v>
      </c>
      <c r="D2775" s="138" t="s">
        <v>1305</v>
      </c>
      <c r="E2775" s="78">
        <v>10.5</v>
      </c>
      <c r="F2775" s="77">
        <v>10.5</v>
      </c>
      <c r="G2775" s="77">
        <v>11</v>
      </c>
      <c r="H2775" s="91">
        <f t="shared" si="348"/>
        <v>4.7619047619047616E-2</v>
      </c>
      <c r="I2775" s="77">
        <f t="shared" si="347"/>
        <v>0</v>
      </c>
      <c r="J2775" s="77">
        <f t="shared" si="346"/>
        <v>0.5</v>
      </c>
      <c r="K2775" s="80">
        <v>1</v>
      </c>
      <c r="L2775" s="74"/>
      <c r="M2775" s="58" t="str">
        <f t="shared" si="349"/>
        <v>Medical Properties Trust</v>
      </c>
    </row>
    <row r="2776" spans="1:19" s="1" customFormat="1" ht="15" customHeight="1">
      <c r="A2776" s="137">
        <v>38545</v>
      </c>
      <c r="B2776" s="73" t="s">
        <v>1306</v>
      </c>
      <c r="C2776" s="160" t="s">
        <v>1307</v>
      </c>
      <c r="D2776" s="73" t="s">
        <v>1932</v>
      </c>
      <c r="E2776" s="78">
        <v>17</v>
      </c>
      <c r="F2776" s="77">
        <v>18.75</v>
      </c>
      <c r="G2776" s="77">
        <v>20.2</v>
      </c>
      <c r="H2776" s="91">
        <f t="shared" si="348"/>
        <v>0.18823529411764703</v>
      </c>
      <c r="I2776" s="77">
        <f t="shared" si="347"/>
        <v>1.75</v>
      </c>
      <c r="J2776" s="77">
        <f t="shared" si="346"/>
        <v>3.1999999999999993</v>
      </c>
      <c r="K2776" s="80">
        <v>2</v>
      </c>
      <c r="L2776" s="74"/>
      <c r="M2776" s="58" t="str">
        <f t="shared" si="349"/>
        <v>Focus Media Holding Limited</v>
      </c>
    </row>
    <row r="2777" spans="1:19" s="1" customFormat="1" ht="15" customHeight="1">
      <c r="A2777" s="137">
        <v>38546</v>
      </c>
      <c r="B2777" s="73" t="s">
        <v>1311</v>
      </c>
      <c r="C2777" s="160" t="s">
        <v>3464</v>
      </c>
      <c r="D2777" s="73" t="s">
        <v>4966</v>
      </c>
      <c r="E2777" s="78">
        <v>11</v>
      </c>
      <c r="F2777" s="77">
        <v>11.07</v>
      </c>
      <c r="G2777" s="77">
        <v>10.87</v>
      </c>
      <c r="H2777" s="91">
        <f t="shared" si="348"/>
        <v>-1.1818181818181889E-2</v>
      </c>
      <c r="I2777" s="77">
        <f t="shared" si="347"/>
        <v>7.0000000000000284E-2</v>
      </c>
      <c r="J2777" s="77">
        <f t="shared" si="346"/>
        <v>-0.13000000000000078</v>
      </c>
      <c r="K2777" s="80">
        <v>1</v>
      </c>
      <c r="L2777" s="74"/>
      <c r="M2777" s="58" t="str">
        <f t="shared" si="349"/>
        <v>CryoCor</v>
      </c>
    </row>
    <row r="2778" spans="1:19" s="1" customFormat="1" ht="15" customHeight="1">
      <c r="A2778" s="137">
        <v>38546</v>
      </c>
      <c r="B2778" s="73" t="s">
        <v>1308</v>
      </c>
      <c r="C2778" s="160" t="s">
        <v>1309</v>
      </c>
      <c r="D2778" s="138" t="s">
        <v>1310</v>
      </c>
      <c r="E2778" s="78">
        <v>17.5</v>
      </c>
      <c r="F2778" s="77">
        <v>18.399999999999999</v>
      </c>
      <c r="G2778" s="77">
        <v>18.3</v>
      </c>
      <c r="H2778" s="91">
        <f t="shared" si="348"/>
        <v>4.5714285714285756E-2</v>
      </c>
      <c r="I2778" s="77">
        <f t="shared" si="347"/>
        <v>0.89999999999999858</v>
      </c>
      <c r="J2778" s="77">
        <f t="shared" si="346"/>
        <v>0.80000000000000071</v>
      </c>
      <c r="K2778" s="80">
        <v>1</v>
      </c>
      <c r="L2778" s="74"/>
      <c r="M2778" s="58" t="str">
        <f t="shared" si="349"/>
        <v>JER Investors Trust</v>
      </c>
    </row>
    <row r="2779" spans="1:19" s="1" customFormat="1" ht="15" customHeight="1">
      <c r="A2779" s="137">
        <v>38547</v>
      </c>
      <c r="B2779" s="73" t="s">
        <v>3465</v>
      </c>
      <c r="C2779" s="160" t="s">
        <v>3466</v>
      </c>
      <c r="D2779" s="73" t="s">
        <v>3467</v>
      </c>
      <c r="E2779" s="78">
        <v>6</v>
      </c>
      <c r="F2779" s="77">
        <v>6</v>
      </c>
      <c r="G2779" s="77">
        <v>6</v>
      </c>
      <c r="H2779" s="91">
        <f t="shared" si="348"/>
        <v>0</v>
      </c>
      <c r="I2779" s="77">
        <f t="shared" si="347"/>
        <v>0</v>
      </c>
      <c r="J2779" s="77">
        <f t="shared" ref="J2779:J2784" si="350">G2779-E2779</f>
        <v>0</v>
      </c>
      <c r="K2779" s="80">
        <v>1</v>
      </c>
      <c r="L2779" s="74"/>
      <c r="M2779" s="58" t="str">
        <f t="shared" si="349"/>
        <v>Fortress America Acquisition</v>
      </c>
    </row>
    <row r="2780" spans="1:19" s="1" customFormat="1" ht="15" customHeight="1">
      <c r="A2780" s="137">
        <v>38547</v>
      </c>
      <c r="B2780" s="73" t="s">
        <v>3468</v>
      </c>
      <c r="C2780" s="160" t="s">
        <v>3469</v>
      </c>
      <c r="D2780" s="73" t="s">
        <v>4937</v>
      </c>
      <c r="E2780" s="78">
        <v>6</v>
      </c>
      <c r="F2780" s="77">
        <v>6.05</v>
      </c>
      <c r="G2780" s="77">
        <v>5.8</v>
      </c>
      <c r="H2780" s="91">
        <f t="shared" si="348"/>
        <v>-3.3333333333333361E-2</v>
      </c>
      <c r="I2780" s="77">
        <f t="shared" si="347"/>
        <v>4.9999999999999822E-2</v>
      </c>
      <c r="J2780" s="77">
        <f t="shared" si="350"/>
        <v>-0.20000000000000018</v>
      </c>
      <c r="K2780" s="80">
        <v>1</v>
      </c>
      <c r="L2780" s="74"/>
      <c r="M2780" s="58" t="str">
        <f t="shared" si="349"/>
        <v>Israel Technonlgy Acquisition</v>
      </c>
      <c r="N2780" s="9"/>
      <c r="O2780" s="10"/>
      <c r="P2780" s="10"/>
      <c r="Q2780" s="18"/>
      <c r="R2780" s="11"/>
      <c r="S2780" s="11"/>
    </row>
    <row r="2781" spans="1:19" s="1" customFormat="1" ht="15" customHeight="1">
      <c r="A2781" s="137">
        <v>38547</v>
      </c>
      <c r="B2781" s="73" t="s">
        <v>3470</v>
      </c>
      <c r="C2781" s="160" t="s">
        <v>3471</v>
      </c>
      <c r="D2781" s="73" t="s">
        <v>3472</v>
      </c>
      <c r="E2781" s="78">
        <v>6</v>
      </c>
      <c r="F2781" s="77">
        <v>6</v>
      </c>
      <c r="G2781" s="77">
        <v>6</v>
      </c>
      <c r="H2781" s="91">
        <f t="shared" si="348"/>
        <v>0</v>
      </c>
      <c r="I2781" s="77">
        <f t="shared" si="347"/>
        <v>0</v>
      </c>
      <c r="J2781" s="77">
        <f t="shared" si="350"/>
        <v>0</v>
      </c>
      <c r="K2781" s="80">
        <v>1</v>
      </c>
      <c r="L2781" s="74"/>
      <c r="M2781" s="58" t="str">
        <f t="shared" si="349"/>
        <v>Oakmont Acquisition</v>
      </c>
    </row>
    <row r="2782" spans="1:19" s="1" customFormat="1" ht="15" customHeight="1">
      <c r="A2782" s="137">
        <v>38547</v>
      </c>
      <c r="B2782" s="73" t="s">
        <v>3473</v>
      </c>
      <c r="C2782" s="160" t="s">
        <v>3474</v>
      </c>
      <c r="D2782" s="73" t="s">
        <v>4926</v>
      </c>
      <c r="E2782" s="78">
        <v>11.5</v>
      </c>
      <c r="F2782" s="77">
        <v>11</v>
      </c>
      <c r="G2782" s="77">
        <v>11.26</v>
      </c>
      <c r="H2782" s="91">
        <f t="shared" si="348"/>
        <v>-2.0869565217391323E-2</v>
      </c>
      <c r="I2782" s="77">
        <f t="shared" si="347"/>
        <v>-0.5</v>
      </c>
      <c r="J2782" s="77">
        <f t="shared" si="350"/>
        <v>-0.24000000000000021</v>
      </c>
      <c r="K2782" s="80">
        <v>1</v>
      </c>
      <c r="L2782" s="74"/>
      <c r="M2782" s="58" t="str">
        <f t="shared" si="349"/>
        <v>Quintana Maritine</v>
      </c>
    </row>
    <row r="2783" spans="1:19" s="1" customFormat="1" ht="15" customHeight="1">
      <c r="A2783" s="137">
        <v>38548</v>
      </c>
      <c r="B2783" s="73" t="s">
        <v>3475</v>
      </c>
      <c r="C2783" s="160" t="s">
        <v>3476</v>
      </c>
      <c r="D2783" s="73" t="s">
        <v>3489</v>
      </c>
      <c r="E2783" s="78">
        <v>10.5</v>
      </c>
      <c r="F2783" s="77">
        <v>10.5</v>
      </c>
      <c r="G2783" s="77">
        <v>10.4</v>
      </c>
      <c r="H2783" s="91">
        <f t="shared" si="348"/>
        <v>-9.52380952380949E-3</v>
      </c>
      <c r="I2783" s="77">
        <f t="shared" si="347"/>
        <v>0</v>
      </c>
      <c r="J2783" s="77">
        <f t="shared" si="350"/>
        <v>-9.9999999999999645E-2</v>
      </c>
      <c r="K2783" s="80">
        <v>1</v>
      </c>
      <c r="L2783" s="74"/>
      <c r="M2783" s="58" t="str">
        <f t="shared" si="349"/>
        <v>Juniper Partners Acquisition</v>
      </c>
    </row>
    <row r="2784" spans="1:19" s="1" customFormat="1" ht="15" customHeight="1">
      <c r="A2784" s="137">
        <v>38548</v>
      </c>
      <c r="B2784" s="73" t="s">
        <v>3475</v>
      </c>
      <c r="C2784" s="160" t="s">
        <v>3490</v>
      </c>
      <c r="D2784" s="73" t="s">
        <v>3489</v>
      </c>
      <c r="E2784" s="78">
        <v>10.1</v>
      </c>
      <c r="F2784" s="77">
        <v>10.1</v>
      </c>
      <c r="G2784" s="77">
        <v>10.050000000000001</v>
      </c>
      <c r="H2784" s="91">
        <f t="shared" si="348"/>
        <v>-4.9504950495048447E-3</v>
      </c>
      <c r="I2784" s="77">
        <f t="shared" si="347"/>
        <v>0</v>
      </c>
      <c r="J2784" s="77">
        <f t="shared" si="350"/>
        <v>-4.9999999999998934E-2</v>
      </c>
      <c r="K2784" s="80">
        <v>1</v>
      </c>
      <c r="L2784" s="74"/>
      <c r="M2784" s="58" t="str">
        <f t="shared" si="349"/>
        <v>Juniper Partners Acquisition</v>
      </c>
      <c r="N2784" s="9"/>
      <c r="O2784" s="10"/>
      <c r="P2784" s="10"/>
      <c r="Q2784" s="18"/>
      <c r="R2784" s="11"/>
      <c r="S2784" s="11"/>
    </row>
    <row r="2785" spans="1:19" s="1" customFormat="1" ht="15" customHeight="1">
      <c r="A2785" s="137">
        <v>38553</v>
      </c>
      <c r="B2785" s="73" t="s">
        <v>1445</v>
      </c>
      <c r="C2785" s="160" t="s">
        <v>1446</v>
      </c>
      <c r="D2785" s="73" t="s">
        <v>4307</v>
      </c>
      <c r="E2785" s="78">
        <v>17</v>
      </c>
      <c r="F2785" s="77">
        <v>21.5</v>
      </c>
      <c r="G2785" s="77">
        <v>25.75</v>
      </c>
      <c r="H2785" s="91">
        <f t="shared" si="348"/>
        <v>0.51470588235294112</v>
      </c>
      <c r="I2785" s="77">
        <f t="shared" si="347"/>
        <v>4.5</v>
      </c>
      <c r="J2785" s="77">
        <f t="shared" ref="J2785:J2804" si="351">(G2785-E2785)</f>
        <v>8.75</v>
      </c>
      <c r="K2785" s="80">
        <v>3</v>
      </c>
      <c r="L2785" s="74"/>
      <c r="M2785" s="58" t="str">
        <f t="shared" si="349"/>
        <v>Adams Respiratory Therapeutics</v>
      </c>
    </row>
    <row r="2786" spans="1:19" s="1" customFormat="1" ht="15" customHeight="1">
      <c r="A2786" s="137">
        <v>38553</v>
      </c>
      <c r="B2786" s="73" t="s">
        <v>1447</v>
      </c>
      <c r="C2786" s="160" t="s">
        <v>1448</v>
      </c>
      <c r="D2786" s="73" t="s">
        <v>901</v>
      </c>
      <c r="E2786" s="78">
        <v>17</v>
      </c>
      <c r="F2786" s="77">
        <v>20.7</v>
      </c>
      <c r="G2786" s="77">
        <v>21.05</v>
      </c>
      <c r="H2786" s="91">
        <f t="shared" si="348"/>
        <v>0.2382352941176471</v>
      </c>
      <c r="I2786" s="77">
        <f t="shared" si="347"/>
        <v>3.6999999999999993</v>
      </c>
      <c r="J2786" s="77">
        <f t="shared" si="351"/>
        <v>4.0500000000000007</v>
      </c>
      <c r="K2786" s="80">
        <v>3</v>
      </c>
      <c r="L2786" s="74"/>
      <c r="M2786" s="58" t="str">
        <f t="shared" si="349"/>
        <v>Diamond Foods</v>
      </c>
    </row>
    <row r="2787" spans="1:19" s="1" customFormat="1" ht="15" customHeight="1">
      <c r="A2787" s="137">
        <v>38554</v>
      </c>
      <c r="B2787" s="73" t="s">
        <v>1454</v>
      </c>
      <c r="C2787" s="160" t="s">
        <v>1455</v>
      </c>
      <c r="D2787" s="138" t="s">
        <v>4960</v>
      </c>
      <c r="E2787" s="78">
        <v>13</v>
      </c>
      <c r="F2787" s="77">
        <v>13</v>
      </c>
      <c r="G2787" s="77">
        <v>13.79</v>
      </c>
      <c r="H2787" s="91">
        <f t="shared" si="348"/>
        <v>6.07692307692307E-2</v>
      </c>
      <c r="I2787" s="77">
        <f t="shared" si="347"/>
        <v>0</v>
      </c>
      <c r="J2787" s="77">
        <f t="shared" si="351"/>
        <v>0.78999999999999915</v>
      </c>
      <c r="K2787" s="80">
        <v>1</v>
      </c>
      <c r="L2787" s="74"/>
      <c r="M2787" s="58" t="str">
        <f t="shared" si="349"/>
        <v>Consolidated Communications Illinois</v>
      </c>
    </row>
    <row r="2788" spans="1:19" s="1" customFormat="1" ht="15" customHeight="1">
      <c r="A2788" s="137">
        <v>38554</v>
      </c>
      <c r="B2788" s="73" t="s">
        <v>1456</v>
      </c>
      <c r="C2788" s="160" t="s">
        <v>1457</v>
      </c>
      <c r="D2788" s="73" t="s">
        <v>1458</v>
      </c>
      <c r="E2788" s="78">
        <v>21</v>
      </c>
      <c r="F2788" s="77">
        <v>21</v>
      </c>
      <c r="G2788" s="77">
        <v>20.87</v>
      </c>
      <c r="H2788" s="91">
        <f t="shared" si="348"/>
        <v>-6.190476190476143E-3</v>
      </c>
      <c r="I2788" s="77">
        <f t="shared" si="347"/>
        <v>0</v>
      </c>
      <c r="J2788" s="77">
        <f t="shared" si="351"/>
        <v>-0.12999999999999901</v>
      </c>
      <c r="K2788" s="80">
        <v>1</v>
      </c>
      <c r="L2788" s="74"/>
      <c r="M2788" s="58" t="str">
        <f t="shared" si="349"/>
        <v>Genco Shipping &amp; Trading</v>
      </c>
    </row>
    <row r="2789" spans="1:19" s="1" customFormat="1" ht="15" customHeight="1">
      <c r="A2789" s="137">
        <v>38554</v>
      </c>
      <c r="B2789" s="73" t="s">
        <v>1449</v>
      </c>
      <c r="C2789" s="160" t="s">
        <v>1450</v>
      </c>
      <c r="D2789" s="73" t="s">
        <v>4954</v>
      </c>
      <c r="E2789" s="78">
        <v>17</v>
      </c>
      <c r="F2789" s="77">
        <v>20.77</v>
      </c>
      <c r="G2789" s="77">
        <v>19.45</v>
      </c>
      <c r="H2789" s="91">
        <f t="shared" si="348"/>
        <v>0.14411764705882349</v>
      </c>
      <c r="I2789" s="77">
        <f t="shared" si="347"/>
        <v>3.7699999999999996</v>
      </c>
      <c r="J2789" s="77">
        <f t="shared" si="351"/>
        <v>2.4499999999999993</v>
      </c>
      <c r="K2789" s="80">
        <v>3</v>
      </c>
      <c r="L2789" s="74"/>
      <c r="M2789" s="58" t="str">
        <f t="shared" si="349"/>
        <v>Hittite Microwave</v>
      </c>
    </row>
    <row r="2790" spans="1:19" s="1" customFormat="1" ht="15" customHeight="1">
      <c r="A2790" s="137">
        <v>38554</v>
      </c>
      <c r="B2790" s="73" t="s">
        <v>1451</v>
      </c>
      <c r="C2790" s="160" t="s">
        <v>1452</v>
      </c>
      <c r="D2790" s="73" t="s">
        <v>1453</v>
      </c>
      <c r="E2790" s="78">
        <v>17</v>
      </c>
      <c r="F2790" s="77">
        <v>20.5</v>
      </c>
      <c r="G2790" s="77">
        <v>19.850000000000001</v>
      </c>
      <c r="H2790" s="91">
        <f t="shared" si="348"/>
        <v>0.16764705882352948</v>
      </c>
      <c r="I2790" s="77">
        <f t="shared" si="347"/>
        <v>3.5</v>
      </c>
      <c r="J2790" s="77">
        <f t="shared" si="351"/>
        <v>2.8500000000000014</v>
      </c>
      <c r="K2790" s="80">
        <v>2</v>
      </c>
      <c r="L2790" s="74"/>
      <c r="M2790" s="58" t="str">
        <f t="shared" si="349"/>
        <v>Maidenform Brands</v>
      </c>
    </row>
    <row r="2791" spans="1:19" s="1" customFormat="1" ht="15" customHeight="1">
      <c r="A2791" s="137">
        <v>38558</v>
      </c>
      <c r="B2791" s="73" t="s">
        <v>1459</v>
      </c>
      <c r="C2791" s="160" t="s">
        <v>1460</v>
      </c>
      <c r="D2791" s="73" t="s">
        <v>1461</v>
      </c>
      <c r="E2791" s="78">
        <v>23</v>
      </c>
      <c r="F2791" s="77">
        <v>27</v>
      </c>
      <c r="G2791" s="77">
        <v>26.4</v>
      </c>
      <c r="H2791" s="91">
        <f t="shared" si="348"/>
        <v>0.14782608695652169</v>
      </c>
      <c r="I2791" s="77">
        <f t="shared" si="347"/>
        <v>4</v>
      </c>
      <c r="J2791" s="77">
        <f t="shared" si="351"/>
        <v>3.3999999999999986</v>
      </c>
      <c r="K2791" s="80">
        <v>2</v>
      </c>
      <c r="L2791" s="74"/>
      <c r="M2791" s="58" t="str">
        <f t="shared" si="349"/>
        <v>ITC Holdings</v>
      </c>
    </row>
    <row r="2792" spans="1:19" s="1" customFormat="1" ht="15" customHeight="1">
      <c r="A2792" s="137">
        <v>38559</v>
      </c>
      <c r="B2792" s="73" t="s">
        <v>1462</v>
      </c>
      <c r="C2792" s="160" t="s">
        <v>1463</v>
      </c>
      <c r="D2792" s="73" t="s">
        <v>1464</v>
      </c>
      <c r="E2792" s="78">
        <v>14</v>
      </c>
      <c r="F2792" s="77">
        <v>14.22</v>
      </c>
      <c r="G2792" s="77">
        <v>14.36</v>
      </c>
      <c r="H2792" s="91">
        <f t="shared" si="348"/>
        <v>2.5714285714285672E-2</v>
      </c>
      <c r="I2792" s="77">
        <f t="shared" si="347"/>
        <v>0.22000000000000064</v>
      </c>
      <c r="J2792" s="77">
        <f t="shared" si="351"/>
        <v>0.35999999999999943</v>
      </c>
      <c r="K2792" s="80">
        <v>2</v>
      </c>
      <c r="L2792" s="74" t="s">
        <v>3006</v>
      </c>
      <c r="M2792" s="58" t="str">
        <f t="shared" si="349"/>
        <v>Pike Electric</v>
      </c>
      <c r="N2792" s="9"/>
      <c r="O2792" s="10"/>
      <c r="P2792" s="10"/>
      <c r="Q2792" s="18"/>
      <c r="R2792" s="11"/>
      <c r="S2792" s="11"/>
    </row>
    <row r="2793" spans="1:19" s="1" customFormat="1" ht="15" customHeight="1">
      <c r="A2793" s="137">
        <v>38560</v>
      </c>
      <c r="B2793" s="73" t="s">
        <v>1465</v>
      </c>
      <c r="C2793" s="160" t="s">
        <v>1466</v>
      </c>
      <c r="D2793" s="73" t="s">
        <v>649</v>
      </c>
      <c r="E2793" s="78">
        <v>16</v>
      </c>
      <c r="F2793" s="77">
        <v>18</v>
      </c>
      <c r="G2793" s="77">
        <v>17.25</v>
      </c>
      <c r="H2793" s="91">
        <f t="shared" si="348"/>
        <v>7.8125E-2</v>
      </c>
      <c r="I2793" s="77">
        <f t="shared" si="347"/>
        <v>2</v>
      </c>
      <c r="J2793" s="77">
        <f t="shared" si="351"/>
        <v>1.25</v>
      </c>
      <c r="K2793" s="80">
        <v>3</v>
      </c>
      <c r="L2793" s="74"/>
      <c r="M2793" s="58" t="str">
        <f t="shared" si="349"/>
        <v>Alon USA Energy</v>
      </c>
    </row>
    <row r="2794" spans="1:19" s="1" customFormat="1" ht="15" customHeight="1">
      <c r="A2794" s="137">
        <v>38561</v>
      </c>
      <c r="B2794" s="73" t="s">
        <v>1472</v>
      </c>
      <c r="C2794" s="160" t="s">
        <v>1473</v>
      </c>
      <c r="D2794" s="73" t="s">
        <v>1474</v>
      </c>
      <c r="E2794" s="78">
        <v>14</v>
      </c>
      <c r="F2794" s="77">
        <v>14.75</v>
      </c>
      <c r="G2794" s="77">
        <v>14.05</v>
      </c>
      <c r="H2794" s="91">
        <f t="shared" si="348"/>
        <v>3.5714285714286221E-3</v>
      </c>
      <c r="I2794" s="77">
        <f t="shared" ref="I2794:I2857" si="352">(F2794-E2794)</f>
        <v>0.75</v>
      </c>
      <c r="J2794" s="77">
        <f t="shared" si="351"/>
        <v>5.0000000000000711E-2</v>
      </c>
      <c r="K2794" s="80">
        <v>1</v>
      </c>
      <c r="L2794" s="74"/>
      <c r="M2794" s="58" t="str">
        <f t="shared" si="349"/>
        <v>Patriot Capital Funding</v>
      </c>
      <c r="N2794" s="9"/>
      <c r="O2794" s="10"/>
      <c r="P2794" s="10"/>
      <c r="Q2794" s="18"/>
      <c r="R2794" s="11"/>
      <c r="S2794" s="11"/>
    </row>
    <row r="2795" spans="1:19" s="1" customFormat="1" ht="15" customHeight="1">
      <c r="A2795" s="137">
        <v>38561</v>
      </c>
      <c r="B2795" s="73" t="s">
        <v>1467</v>
      </c>
      <c r="C2795" s="160" t="s">
        <v>1468</v>
      </c>
      <c r="D2795" s="73" t="s">
        <v>1469</v>
      </c>
      <c r="E2795" s="78">
        <v>14</v>
      </c>
      <c r="F2795" s="77">
        <v>17.05</v>
      </c>
      <c r="G2795" s="77">
        <v>18.61</v>
      </c>
      <c r="H2795" s="91">
        <f t="shared" si="348"/>
        <v>0.32928571428571424</v>
      </c>
      <c r="I2795" s="77">
        <f t="shared" si="352"/>
        <v>3.0500000000000007</v>
      </c>
      <c r="J2795" s="77">
        <f t="shared" si="351"/>
        <v>4.6099999999999994</v>
      </c>
      <c r="K2795" s="80">
        <v>2</v>
      </c>
      <c r="L2795" s="74"/>
      <c r="M2795" s="58" t="str">
        <f t="shared" si="349"/>
        <v>Golf Galaxy</v>
      </c>
      <c r="N2795" s="9"/>
      <c r="O2795" s="10"/>
      <c r="P2795" s="10"/>
      <c r="Q2795" s="18"/>
      <c r="R2795" s="11"/>
      <c r="S2795" s="11"/>
    </row>
    <row r="2796" spans="1:19" s="1" customFormat="1" ht="15" customHeight="1">
      <c r="A2796" s="137">
        <v>38561</v>
      </c>
      <c r="B2796" s="73" t="s">
        <v>1470</v>
      </c>
      <c r="C2796" s="160" t="s">
        <v>1471</v>
      </c>
      <c r="D2796" s="73" t="s">
        <v>62</v>
      </c>
      <c r="E2796" s="78">
        <v>13</v>
      </c>
      <c r="F2796" s="77">
        <v>16.25</v>
      </c>
      <c r="G2796" s="77">
        <v>18.399999999999999</v>
      </c>
      <c r="H2796" s="91">
        <f t="shared" si="348"/>
        <v>0.4153846153846153</v>
      </c>
      <c r="I2796" s="77">
        <f t="shared" si="352"/>
        <v>3.25</v>
      </c>
      <c r="J2796" s="77">
        <f t="shared" si="351"/>
        <v>5.3999999999999986</v>
      </c>
      <c r="K2796" s="80">
        <v>2</v>
      </c>
      <c r="L2796" s="74"/>
      <c r="M2796" s="58" t="str">
        <f t="shared" si="349"/>
        <v>Superior Well Services</v>
      </c>
    </row>
    <row r="2797" spans="1:19" s="1" customFormat="1" ht="15" customHeight="1">
      <c r="A2797" s="137">
        <v>38562</v>
      </c>
      <c r="B2797" s="73" t="s">
        <v>1475</v>
      </c>
      <c r="C2797" s="160" t="s">
        <v>1476</v>
      </c>
      <c r="D2797" s="73" t="s">
        <v>4633</v>
      </c>
      <c r="E2797" s="78">
        <v>8</v>
      </c>
      <c r="F2797" s="77">
        <v>8</v>
      </c>
      <c r="G2797" s="77">
        <v>8</v>
      </c>
      <c r="H2797" s="91">
        <f t="shared" si="348"/>
        <v>0</v>
      </c>
      <c r="I2797" s="77">
        <f t="shared" si="352"/>
        <v>0</v>
      </c>
      <c r="J2797" s="77">
        <f t="shared" si="351"/>
        <v>0</v>
      </c>
      <c r="K2797" s="80">
        <v>1</v>
      </c>
      <c r="L2797" s="74"/>
      <c r="M2797" s="58" t="str">
        <f t="shared" si="349"/>
        <v>Healthcare Acquisition</v>
      </c>
      <c r="N2797" s="9"/>
      <c r="O2797" s="10"/>
      <c r="P2797" s="10"/>
      <c r="Q2797" s="20"/>
      <c r="R2797" s="11"/>
      <c r="S2797" s="11"/>
    </row>
    <row r="2798" spans="1:19" s="1" customFormat="1" ht="15" customHeight="1">
      <c r="A2798" s="137">
        <v>38566</v>
      </c>
      <c r="B2798" s="73" t="s">
        <v>1479</v>
      </c>
      <c r="C2798" s="160" t="s">
        <v>1480</v>
      </c>
      <c r="D2798" s="73" t="s">
        <v>1481</v>
      </c>
      <c r="E2798" s="78">
        <v>9.5</v>
      </c>
      <c r="F2798" s="77">
        <v>9.85</v>
      </c>
      <c r="G2798" s="77">
        <v>10.7</v>
      </c>
      <c r="H2798" s="91">
        <f t="shared" si="348"/>
        <v>0.12631578947368413</v>
      </c>
      <c r="I2798" s="77">
        <f t="shared" si="352"/>
        <v>0.34999999999999964</v>
      </c>
      <c r="J2798" s="77">
        <f t="shared" si="351"/>
        <v>1.1999999999999993</v>
      </c>
      <c r="K2798" s="80">
        <v>1</v>
      </c>
      <c r="L2798" s="74"/>
      <c r="M2798" s="58" t="str">
        <f t="shared" si="349"/>
        <v>Baby Universe</v>
      </c>
    </row>
    <row r="2799" spans="1:19" s="1" customFormat="1" ht="15" customHeight="1">
      <c r="A2799" s="137">
        <v>38566</v>
      </c>
      <c r="B2799" s="73" t="s">
        <v>1482</v>
      </c>
      <c r="C2799" s="160" t="s">
        <v>1483</v>
      </c>
      <c r="D2799" s="138" t="s">
        <v>2329</v>
      </c>
      <c r="E2799" s="78">
        <v>10</v>
      </c>
      <c r="F2799" s="77">
        <v>10.210000000000001</v>
      </c>
      <c r="G2799" s="77">
        <v>11.71</v>
      </c>
      <c r="H2799" s="91">
        <f t="shared" si="348"/>
        <v>0.1710000000000001</v>
      </c>
      <c r="I2799" s="77">
        <f t="shared" si="352"/>
        <v>0.21000000000000085</v>
      </c>
      <c r="J2799" s="77">
        <f t="shared" si="351"/>
        <v>1.7100000000000009</v>
      </c>
      <c r="K2799" s="80">
        <v>1</v>
      </c>
      <c r="L2799" s="74"/>
      <c r="M2799" s="58" t="str">
        <f t="shared" si="349"/>
        <v>Unica</v>
      </c>
    </row>
    <row r="2800" spans="1:19" s="1" customFormat="1" ht="15" customHeight="1">
      <c r="A2800" s="137">
        <v>38566</v>
      </c>
      <c r="B2800" s="73" t="s">
        <v>1484</v>
      </c>
      <c r="C2800" s="160" t="s">
        <v>1485</v>
      </c>
      <c r="D2800" s="73" t="s">
        <v>4794</v>
      </c>
      <c r="E2800" s="78">
        <v>14</v>
      </c>
      <c r="F2800" s="77">
        <v>14</v>
      </c>
      <c r="G2800" s="77">
        <v>14.15</v>
      </c>
      <c r="H2800" s="91">
        <f t="shared" si="348"/>
        <v>1.071428571428574E-2</v>
      </c>
      <c r="I2800" s="77">
        <f t="shared" si="352"/>
        <v>0</v>
      </c>
      <c r="J2800" s="77">
        <f t="shared" si="351"/>
        <v>0.15000000000000036</v>
      </c>
      <c r="K2800" s="80">
        <v>1</v>
      </c>
      <c r="L2800" s="74"/>
      <c r="M2800" s="58" t="str">
        <f t="shared" si="349"/>
        <v>The Republic Group</v>
      </c>
    </row>
    <row r="2801" spans="1:13" s="1" customFormat="1" ht="15" customHeight="1">
      <c r="A2801" s="137">
        <v>38566</v>
      </c>
      <c r="B2801" s="73" t="s">
        <v>1477</v>
      </c>
      <c r="C2801" s="160" t="s">
        <v>1478</v>
      </c>
      <c r="D2801" s="73" t="s">
        <v>2841</v>
      </c>
      <c r="E2801" s="78">
        <v>17</v>
      </c>
      <c r="F2801" s="77">
        <v>20.14</v>
      </c>
      <c r="G2801" s="77">
        <v>21.25</v>
      </c>
      <c r="H2801" s="91">
        <f t="shared" si="348"/>
        <v>0.25</v>
      </c>
      <c r="I2801" s="77">
        <f t="shared" si="352"/>
        <v>3.1400000000000006</v>
      </c>
      <c r="J2801" s="77">
        <f t="shared" si="351"/>
        <v>4.25</v>
      </c>
      <c r="K2801" s="80">
        <v>3</v>
      </c>
      <c r="L2801" s="74"/>
      <c r="M2801" s="58" t="str">
        <f t="shared" si="349"/>
        <v>MWI Veterinary Supply</v>
      </c>
    </row>
    <row r="2802" spans="1:13" s="1" customFormat="1" ht="15" customHeight="1">
      <c r="A2802" s="137">
        <v>38567</v>
      </c>
      <c r="B2802" s="73" t="s">
        <v>3485</v>
      </c>
      <c r="C2802" s="160" t="s">
        <v>3486</v>
      </c>
      <c r="D2802" s="73" t="s">
        <v>3023</v>
      </c>
      <c r="E2802" s="78">
        <v>14</v>
      </c>
      <c r="F2802" s="77">
        <v>13.78</v>
      </c>
      <c r="G2802" s="77">
        <v>13.15</v>
      </c>
      <c r="H2802" s="91">
        <f t="shared" si="348"/>
        <v>-6.0714285714285686E-2</v>
      </c>
      <c r="I2802" s="77">
        <f t="shared" si="352"/>
        <v>-0.22000000000000064</v>
      </c>
      <c r="J2802" s="77">
        <f t="shared" si="351"/>
        <v>-0.84999999999999964</v>
      </c>
      <c r="K2802" s="80">
        <v>1</v>
      </c>
      <c r="L2802" s="74"/>
      <c r="M2802" s="58" t="str">
        <f t="shared" si="349"/>
        <v>Eschelon Telecom</v>
      </c>
    </row>
    <row r="2803" spans="1:13" s="1" customFormat="1" ht="15" customHeight="1">
      <c r="A2803" s="137">
        <v>38567</v>
      </c>
      <c r="B2803" s="73" t="s">
        <v>5048</v>
      </c>
      <c r="C2803" s="160" t="s">
        <v>5049</v>
      </c>
      <c r="D2803" s="73" t="s">
        <v>1816</v>
      </c>
      <c r="E2803" s="78">
        <v>21</v>
      </c>
      <c r="F2803" s="77">
        <v>24.1</v>
      </c>
      <c r="G2803" s="77">
        <v>22.36</v>
      </c>
      <c r="H2803" s="91">
        <f t="shared" si="348"/>
        <v>6.4761904761904729E-2</v>
      </c>
      <c r="I2803" s="77">
        <f t="shared" si="352"/>
        <v>3.1000000000000014</v>
      </c>
      <c r="J2803" s="77">
        <f t="shared" si="351"/>
        <v>1.3599999999999994</v>
      </c>
      <c r="K2803" s="80">
        <v>3</v>
      </c>
      <c r="L2803" s="74"/>
      <c r="M2803" s="58" t="str">
        <f t="shared" si="349"/>
        <v>WorldSpace</v>
      </c>
    </row>
    <row r="2804" spans="1:13" s="1" customFormat="1" ht="15" customHeight="1">
      <c r="A2804" s="137">
        <v>38567</v>
      </c>
      <c r="B2804" s="73" t="s">
        <v>3483</v>
      </c>
      <c r="C2804" s="160" t="s">
        <v>3484</v>
      </c>
      <c r="D2804" s="73" t="s">
        <v>2313</v>
      </c>
      <c r="E2804" s="78">
        <v>10</v>
      </c>
      <c r="F2804" s="77">
        <v>12.25</v>
      </c>
      <c r="G2804" s="77">
        <v>11.87</v>
      </c>
      <c r="H2804" s="91">
        <f t="shared" si="348"/>
        <v>0.18699999999999992</v>
      </c>
      <c r="I2804" s="77">
        <f t="shared" si="352"/>
        <v>2.25</v>
      </c>
      <c r="J2804" s="77">
        <f t="shared" si="351"/>
        <v>1.8699999999999992</v>
      </c>
      <c r="K2804" s="80">
        <v>2</v>
      </c>
      <c r="L2804" s="74"/>
      <c r="M2804" s="58" t="str">
        <f t="shared" si="349"/>
        <v>Advanced Analogic Technologies</v>
      </c>
    </row>
    <row r="2805" spans="1:13" s="1" customFormat="1" ht="15" customHeight="1">
      <c r="A2805" s="137">
        <v>38568</v>
      </c>
      <c r="B2805" s="218" t="s">
        <v>5055</v>
      </c>
      <c r="C2805" s="160" t="s">
        <v>5056</v>
      </c>
      <c r="D2805" s="218" t="s">
        <v>5057</v>
      </c>
      <c r="E2805" s="78">
        <v>6</v>
      </c>
      <c r="F2805" s="77">
        <v>5.95</v>
      </c>
      <c r="G2805" s="77">
        <v>6.15</v>
      </c>
      <c r="H2805" s="91">
        <f t="shared" si="348"/>
        <v>2.500000000000006E-2</v>
      </c>
      <c r="I2805" s="77">
        <f t="shared" si="352"/>
        <v>-4.9999999999999822E-2</v>
      </c>
      <c r="J2805" s="77">
        <f>G2805-E2805</f>
        <v>0.15000000000000036</v>
      </c>
      <c r="K2805" s="80">
        <v>1</v>
      </c>
      <c r="L2805" s="74"/>
      <c r="M2805" s="58" t="str">
        <f t="shared" si="349"/>
        <v>Chardan North China Acquisition</v>
      </c>
    </row>
    <row r="2806" spans="1:13" s="1" customFormat="1" ht="15" customHeight="1">
      <c r="A2806" s="137">
        <v>38568</v>
      </c>
      <c r="B2806" s="218" t="s">
        <v>5058</v>
      </c>
      <c r="C2806" s="160" t="s">
        <v>5059</v>
      </c>
      <c r="D2806" s="218" t="s">
        <v>5057</v>
      </c>
      <c r="E2806" s="78">
        <v>6</v>
      </c>
      <c r="F2806" s="77">
        <v>5.98</v>
      </c>
      <c r="G2806" s="77">
        <v>6.15</v>
      </c>
      <c r="H2806" s="91">
        <f t="shared" si="348"/>
        <v>2.500000000000006E-2</v>
      </c>
      <c r="I2806" s="77">
        <f t="shared" si="352"/>
        <v>-1.9999999999999574E-2</v>
      </c>
      <c r="J2806" s="77">
        <f>G2806-E2806</f>
        <v>0.15000000000000036</v>
      </c>
      <c r="K2806" s="80">
        <v>1</v>
      </c>
      <c r="L2806" s="74"/>
      <c r="M2806" s="58" t="str">
        <f t="shared" si="349"/>
        <v>Chardan Southj China Acquisition</v>
      </c>
    </row>
    <row r="2807" spans="1:13" s="1" customFormat="1" ht="15" customHeight="1">
      <c r="A2807" s="137">
        <v>38568</v>
      </c>
      <c r="B2807" s="73" t="s">
        <v>5060</v>
      </c>
      <c r="C2807" s="160" t="s">
        <v>5061</v>
      </c>
      <c r="D2807" s="73" t="s">
        <v>5062</v>
      </c>
      <c r="E2807" s="78">
        <v>5</v>
      </c>
      <c r="F2807" s="77">
        <v>5.03</v>
      </c>
      <c r="G2807" s="77">
        <v>6</v>
      </c>
      <c r="H2807" s="91">
        <f t="shared" si="348"/>
        <v>0.2</v>
      </c>
      <c r="I2807" s="77">
        <f t="shared" si="352"/>
        <v>3.0000000000000249E-2</v>
      </c>
      <c r="J2807" s="77">
        <f t="shared" ref="J2807:J2827" si="353">(G2807-E2807)</f>
        <v>1</v>
      </c>
      <c r="K2807" s="80">
        <v>1</v>
      </c>
      <c r="L2807" s="74"/>
      <c r="M2807" s="58" t="str">
        <f t="shared" si="349"/>
        <v>Advanced Life Sciences</v>
      </c>
    </row>
    <row r="2808" spans="1:13" s="1" customFormat="1" ht="15" customHeight="1">
      <c r="A2808" s="137">
        <v>38568</v>
      </c>
      <c r="B2808" s="73" t="s">
        <v>5063</v>
      </c>
      <c r="C2808" s="160" t="s">
        <v>5064</v>
      </c>
      <c r="D2808" s="73" t="s">
        <v>5065</v>
      </c>
      <c r="E2808" s="78">
        <v>12</v>
      </c>
      <c r="F2808" s="77">
        <v>12.1</v>
      </c>
      <c r="G2808" s="77">
        <v>14.08</v>
      </c>
      <c r="H2808" s="91">
        <f t="shared" si="348"/>
        <v>0.17333333333333334</v>
      </c>
      <c r="I2808" s="77">
        <f t="shared" si="352"/>
        <v>9.9999999999999645E-2</v>
      </c>
      <c r="J2808" s="77">
        <f t="shared" si="353"/>
        <v>2.08</v>
      </c>
      <c r="K2808" s="80">
        <v>2</v>
      </c>
      <c r="L2808" s="74"/>
      <c r="M2808" s="58" t="str">
        <f t="shared" si="349"/>
        <v>AtriCure</v>
      </c>
    </row>
    <row r="2809" spans="1:13" s="1" customFormat="1" ht="15" customHeight="1">
      <c r="A2809" s="137">
        <v>38568</v>
      </c>
      <c r="B2809" s="73" t="s">
        <v>5066</v>
      </c>
      <c r="C2809" s="160" t="s">
        <v>5067</v>
      </c>
      <c r="D2809" s="73" t="s">
        <v>2223</v>
      </c>
      <c r="E2809" s="78">
        <v>6</v>
      </c>
      <c r="F2809" s="77">
        <v>6.01</v>
      </c>
      <c r="G2809" s="77">
        <v>5.36</v>
      </c>
      <c r="H2809" s="91">
        <f t="shared" si="348"/>
        <v>-0.10666666666666662</v>
      </c>
      <c r="I2809" s="77">
        <f t="shared" si="352"/>
        <v>9.9999999999997868E-3</v>
      </c>
      <c r="J2809" s="77">
        <f t="shared" si="353"/>
        <v>-0.63999999999999968</v>
      </c>
      <c r="K2809" s="80">
        <v>1</v>
      </c>
      <c r="L2809" s="74"/>
      <c r="M2809" s="58" t="str">
        <f t="shared" si="349"/>
        <v>Hoku Scientific</v>
      </c>
    </row>
    <row r="2810" spans="1:13" s="1" customFormat="1" ht="15" customHeight="1">
      <c r="A2810" s="137">
        <v>38568</v>
      </c>
      <c r="B2810" s="73" t="s">
        <v>5050</v>
      </c>
      <c r="C2810" s="160" t="s">
        <v>5051</v>
      </c>
      <c r="D2810" s="73" t="s">
        <v>5052</v>
      </c>
      <c r="E2810" s="78">
        <v>27</v>
      </c>
      <c r="F2810" s="77">
        <v>66</v>
      </c>
      <c r="G2810" s="77">
        <v>122.54</v>
      </c>
      <c r="H2810" s="91">
        <f t="shared" si="348"/>
        <v>3.5385185185185186</v>
      </c>
      <c r="I2810" s="77">
        <f t="shared" si="352"/>
        <v>39</v>
      </c>
      <c r="J2810" s="77">
        <f t="shared" si="353"/>
        <v>95.54</v>
      </c>
      <c r="K2810" s="80">
        <v>4</v>
      </c>
      <c r="L2810" s="74"/>
      <c r="M2810" s="58" t="str">
        <f t="shared" si="349"/>
        <v>Baidu.com</v>
      </c>
    </row>
    <row r="2811" spans="1:13" s="1" customFormat="1" ht="15" customHeight="1">
      <c r="A2811" s="137">
        <v>38568</v>
      </c>
      <c r="B2811" s="73" t="s">
        <v>5053</v>
      </c>
      <c r="C2811" s="160" t="s">
        <v>5054</v>
      </c>
      <c r="D2811" s="73" t="s">
        <v>3974</v>
      </c>
      <c r="E2811" s="78">
        <v>21</v>
      </c>
      <c r="F2811" s="77">
        <v>22.01</v>
      </c>
      <c r="G2811" s="77">
        <v>22.8</v>
      </c>
      <c r="H2811" s="91">
        <f t="shared" ref="H2811:H2874" si="354">(G2811-E2811)/E2811</f>
        <v>8.5714285714285743E-2</v>
      </c>
      <c r="I2811" s="77">
        <f t="shared" si="352"/>
        <v>1.0100000000000016</v>
      </c>
      <c r="J2811" s="77">
        <f t="shared" si="353"/>
        <v>1.8000000000000007</v>
      </c>
      <c r="K2811" s="80">
        <v>2</v>
      </c>
      <c r="L2811" s="74"/>
      <c r="M2811" s="58" t="str">
        <f t="shared" si="349"/>
        <v>Dresser-Rand Group</v>
      </c>
    </row>
    <row r="2812" spans="1:13" s="1" customFormat="1" ht="15" customHeight="1">
      <c r="A2812" s="137">
        <v>38572</v>
      </c>
      <c r="B2812" s="73" t="s">
        <v>5076</v>
      </c>
      <c r="C2812" s="160" t="s">
        <v>5077</v>
      </c>
      <c r="D2812" s="73" t="s">
        <v>157</v>
      </c>
      <c r="E2812" s="78">
        <v>17.5</v>
      </c>
      <c r="F2812" s="77">
        <v>18.45</v>
      </c>
      <c r="G2812" s="77">
        <v>17.399999999999999</v>
      </c>
      <c r="H2812" s="91">
        <f t="shared" si="354"/>
        <v>-5.7142857142857958E-3</v>
      </c>
      <c r="I2812" s="77">
        <f t="shared" si="352"/>
        <v>0.94999999999999929</v>
      </c>
      <c r="J2812" s="77">
        <f t="shared" si="353"/>
        <v>-0.10000000000000142</v>
      </c>
      <c r="K2812" s="80">
        <v>3</v>
      </c>
      <c r="L2812" s="74" t="s">
        <v>3006</v>
      </c>
      <c r="M2812" s="58" t="str">
        <f t="shared" si="349"/>
        <v>K&amp;F Holdings Industries</v>
      </c>
    </row>
    <row r="2813" spans="1:13" s="1" customFormat="1" ht="15" customHeight="1">
      <c r="A2813" s="137">
        <v>38572</v>
      </c>
      <c r="B2813" s="73" t="s">
        <v>5068</v>
      </c>
      <c r="C2813" s="160" t="s">
        <v>5069</v>
      </c>
      <c r="D2813" s="73" t="s">
        <v>5070</v>
      </c>
      <c r="E2813" s="78">
        <v>18</v>
      </c>
      <c r="F2813" s="77">
        <v>18.149999999999999</v>
      </c>
      <c r="G2813" s="77">
        <v>20</v>
      </c>
      <c r="H2813" s="91">
        <f t="shared" si="354"/>
        <v>0.1111111111111111</v>
      </c>
      <c r="I2813" s="77">
        <f t="shared" si="352"/>
        <v>0.14999999999999858</v>
      </c>
      <c r="J2813" s="77">
        <f t="shared" si="353"/>
        <v>2</v>
      </c>
      <c r="K2813" s="80">
        <v>2</v>
      </c>
      <c r="L2813" s="74"/>
      <c r="M2813" s="58" t="str">
        <f t="shared" si="349"/>
        <v>James River Group</v>
      </c>
    </row>
    <row r="2814" spans="1:13" s="1" customFormat="1" ht="15" customHeight="1">
      <c r="A2814" s="137">
        <v>38572</v>
      </c>
      <c r="B2814" s="73" t="s">
        <v>5071</v>
      </c>
      <c r="C2814" s="160" t="s">
        <v>5072</v>
      </c>
      <c r="D2814" s="73" t="s">
        <v>5073</v>
      </c>
      <c r="E2814" s="78">
        <v>18</v>
      </c>
      <c r="F2814" s="77">
        <v>19.8</v>
      </c>
      <c r="G2814" s="77">
        <v>20.7</v>
      </c>
      <c r="H2814" s="91">
        <f t="shared" si="354"/>
        <v>0.14999999999999997</v>
      </c>
      <c r="I2814" s="77">
        <f t="shared" si="352"/>
        <v>1.8000000000000007</v>
      </c>
      <c r="J2814" s="77">
        <f t="shared" si="353"/>
        <v>2.6999999999999993</v>
      </c>
      <c r="K2814" s="80">
        <v>3</v>
      </c>
      <c r="L2814" s="74"/>
      <c r="M2814" s="58" t="str">
        <f t="shared" si="349"/>
        <v>Ruth's Chris Steak House</v>
      </c>
    </row>
    <row r="2815" spans="1:13" s="1" customFormat="1" ht="15" customHeight="1">
      <c r="A2815" s="137">
        <v>38572</v>
      </c>
      <c r="B2815" s="73" t="s">
        <v>5074</v>
      </c>
      <c r="C2815" s="160" t="s">
        <v>5075</v>
      </c>
      <c r="D2815" s="73" t="s">
        <v>2481</v>
      </c>
      <c r="E2815" s="78">
        <v>21</v>
      </c>
      <c r="F2815" s="77">
        <v>21.1</v>
      </c>
      <c r="G2815" s="77">
        <v>21.3</v>
      </c>
      <c r="H2815" s="91">
        <f t="shared" si="354"/>
        <v>1.428571428571432E-2</v>
      </c>
      <c r="I2815" s="77">
        <f t="shared" si="352"/>
        <v>0.10000000000000142</v>
      </c>
      <c r="J2815" s="77">
        <f t="shared" si="353"/>
        <v>0.30000000000000071</v>
      </c>
      <c r="K2815" s="80">
        <v>1</v>
      </c>
      <c r="L2815" s="74"/>
      <c r="M2815" s="58" t="str">
        <f t="shared" si="349"/>
        <v>Seaspan</v>
      </c>
    </row>
    <row r="2816" spans="1:13" s="1" customFormat="1" ht="15" customHeight="1">
      <c r="A2816" s="137">
        <v>38573</v>
      </c>
      <c r="B2816" s="73" t="s">
        <v>3275</v>
      </c>
      <c r="C2816" s="160" t="s">
        <v>3276</v>
      </c>
      <c r="D2816" s="73" t="s">
        <v>5070</v>
      </c>
      <c r="E2816" s="78">
        <v>10</v>
      </c>
      <c r="F2816" s="77">
        <v>10.5</v>
      </c>
      <c r="G2816" s="77">
        <v>10.17</v>
      </c>
      <c r="H2816" s="91">
        <f t="shared" si="354"/>
        <v>1.6999999999999994E-2</v>
      </c>
      <c r="I2816" s="77">
        <f t="shared" si="352"/>
        <v>0.5</v>
      </c>
      <c r="J2816" s="77">
        <f t="shared" si="353"/>
        <v>0.16999999999999993</v>
      </c>
      <c r="K2816" s="80">
        <v>3</v>
      </c>
      <c r="L2816" s="74" t="s">
        <v>3006</v>
      </c>
      <c r="M2816" s="58" t="str">
        <f t="shared" si="349"/>
        <v>First Security Group</v>
      </c>
    </row>
    <row r="2817" spans="1:13" s="1" customFormat="1" ht="15" customHeight="1">
      <c r="A2817" s="137">
        <v>38573</v>
      </c>
      <c r="B2817" s="73" t="s">
        <v>5078</v>
      </c>
      <c r="C2817" s="160" t="s">
        <v>5079</v>
      </c>
      <c r="D2817" s="73" t="s">
        <v>1816</v>
      </c>
      <c r="E2817" s="78">
        <v>15</v>
      </c>
      <c r="F2817" s="77">
        <v>15.45</v>
      </c>
      <c r="G2817" s="77">
        <v>16.2</v>
      </c>
      <c r="H2817" s="91">
        <f t="shared" si="354"/>
        <v>7.9999999999999946E-2</v>
      </c>
      <c r="I2817" s="77">
        <f t="shared" si="352"/>
        <v>0.44999999999999929</v>
      </c>
      <c r="J2817" s="77">
        <f t="shared" si="353"/>
        <v>1.1999999999999993</v>
      </c>
      <c r="K2817" s="80">
        <v>2</v>
      </c>
      <c r="L2817" s="74"/>
      <c r="M2817" s="58" t="str">
        <f t="shared" si="349"/>
        <v>China Medical Technologies</v>
      </c>
    </row>
    <row r="2818" spans="1:13" s="1" customFormat="1" ht="15" customHeight="1">
      <c r="A2818" s="137">
        <v>38573</v>
      </c>
      <c r="B2818" s="73" t="s">
        <v>5080</v>
      </c>
      <c r="C2818" s="160" t="s">
        <v>5081</v>
      </c>
      <c r="D2818" s="73" t="s">
        <v>2610</v>
      </c>
      <c r="E2818" s="78">
        <v>16</v>
      </c>
      <c r="F2818" s="77">
        <v>18.55</v>
      </c>
      <c r="G2818" s="77">
        <v>18.88</v>
      </c>
      <c r="H2818" s="91">
        <f t="shared" si="354"/>
        <v>0.17999999999999994</v>
      </c>
      <c r="I2818" s="77">
        <f t="shared" si="352"/>
        <v>2.5500000000000007</v>
      </c>
      <c r="J2818" s="77">
        <f t="shared" si="353"/>
        <v>2.879999999999999</v>
      </c>
      <c r="K2818" s="80">
        <v>3</v>
      </c>
      <c r="L2818" s="74"/>
      <c r="M2818" s="58" t="str">
        <f t="shared" si="349"/>
        <v>Coley Pharmaceutical Group</v>
      </c>
    </row>
    <row r="2819" spans="1:13" s="1" customFormat="1" ht="15" customHeight="1">
      <c r="A2819" s="137">
        <v>38573</v>
      </c>
      <c r="B2819" s="73" t="s">
        <v>5082</v>
      </c>
      <c r="C2819" s="160" t="s">
        <v>5083</v>
      </c>
      <c r="D2819" s="73" t="s">
        <v>901</v>
      </c>
      <c r="E2819" s="78">
        <v>14.5</v>
      </c>
      <c r="F2819" s="77">
        <v>14.8</v>
      </c>
      <c r="G2819" s="77">
        <v>15.27</v>
      </c>
      <c r="H2819" s="91">
        <f t="shared" si="354"/>
        <v>5.3103448275862039E-2</v>
      </c>
      <c r="I2819" s="77">
        <f t="shared" si="352"/>
        <v>0.30000000000000071</v>
      </c>
      <c r="J2819" s="77">
        <f t="shared" si="353"/>
        <v>0.76999999999999957</v>
      </c>
      <c r="K2819" s="80">
        <v>1</v>
      </c>
      <c r="L2819" s="74"/>
      <c r="M2819" s="58" t="str">
        <f t="shared" ref="M2819:M2882" si="355">TRIM(B2819)</f>
        <v>RBC Bearings</v>
      </c>
    </row>
    <row r="2820" spans="1:13" s="1" customFormat="1" ht="15" customHeight="1">
      <c r="A2820" s="137">
        <v>38573</v>
      </c>
      <c r="B2820" s="73" t="s">
        <v>5084</v>
      </c>
      <c r="C2820" s="160" t="s">
        <v>5085</v>
      </c>
      <c r="D2820" s="73" t="s">
        <v>3274</v>
      </c>
      <c r="E2820" s="78">
        <v>18.5</v>
      </c>
      <c r="F2820" s="77">
        <v>19.600000000000001</v>
      </c>
      <c r="G2820" s="77">
        <v>19.309999999999999</v>
      </c>
      <c r="H2820" s="91">
        <f t="shared" si="354"/>
        <v>4.3783783783783711E-2</v>
      </c>
      <c r="I2820" s="77">
        <f t="shared" si="352"/>
        <v>1.1000000000000014</v>
      </c>
      <c r="J2820" s="77">
        <f t="shared" si="353"/>
        <v>0.80999999999999872</v>
      </c>
      <c r="K2820" s="80">
        <v>3</v>
      </c>
      <c r="L2820" s="74"/>
      <c r="M2820" s="58" t="str">
        <f t="shared" si="355"/>
        <v>Reddy Ice Holdings</v>
      </c>
    </row>
    <row r="2821" spans="1:13" s="1" customFormat="1" ht="15" customHeight="1">
      <c r="A2821" s="137">
        <v>38574</v>
      </c>
      <c r="B2821" s="73" t="s">
        <v>1166</v>
      </c>
      <c r="C2821" s="160" t="s">
        <v>1167</v>
      </c>
      <c r="D2821" s="73" t="s">
        <v>751</v>
      </c>
      <c r="E2821" s="78">
        <v>16</v>
      </c>
      <c r="F2821" s="77">
        <v>16.25</v>
      </c>
      <c r="G2821" s="77">
        <v>16.2</v>
      </c>
      <c r="H2821" s="91">
        <f t="shared" si="354"/>
        <v>1.2499999999999956E-2</v>
      </c>
      <c r="I2821" s="77">
        <f t="shared" si="352"/>
        <v>0.25</v>
      </c>
      <c r="J2821" s="77">
        <f t="shared" si="353"/>
        <v>0.19999999999999929</v>
      </c>
      <c r="K2821" s="80">
        <v>2</v>
      </c>
      <c r="L2821" s="74" t="s">
        <v>3006</v>
      </c>
      <c r="M2821" s="58" t="str">
        <f t="shared" si="355"/>
        <v>CF Industries Holdings</v>
      </c>
    </row>
    <row r="2822" spans="1:13" s="1" customFormat="1" ht="15" customHeight="1">
      <c r="A2822" s="137">
        <v>38574</v>
      </c>
      <c r="B2822" s="73" t="s">
        <v>3277</v>
      </c>
      <c r="C2822" s="160" t="s">
        <v>3278</v>
      </c>
      <c r="D2822" s="73" t="s">
        <v>1819</v>
      </c>
      <c r="E2822" s="78">
        <v>18</v>
      </c>
      <c r="F2822" s="77">
        <v>22.5</v>
      </c>
      <c r="G2822" s="77">
        <v>24.51</v>
      </c>
      <c r="H2822" s="91">
        <f t="shared" si="354"/>
        <v>0.36166666666666675</v>
      </c>
      <c r="I2822" s="77">
        <f t="shared" si="352"/>
        <v>4.5</v>
      </c>
      <c r="J2822" s="77">
        <f t="shared" si="353"/>
        <v>6.5100000000000016</v>
      </c>
      <c r="K2822" s="80">
        <v>2</v>
      </c>
      <c r="L2822" s="74"/>
      <c r="M2822" s="58" t="str">
        <f t="shared" si="355"/>
        <v>Heartland Payment Systems</v>
      </c>
    </row>
    <row r="2823" spans="1:13" s="1" customFormat="1" ht="15" customHeight="1">
      <c r="A2823" s="137">
        <v>38574</v>
      </c>
      <c r="B2823" s="73" t="s">
        <v>3279</v>
      </c>
      <c r="C2823" s="160" t="s">
        <v>1164</v>
      </c>
      <c r="D2823" s="73" t="s">
        <v>1165</v>
      </c>
      <c r="E2823" s="78">
        <v>22</v>
      </c>
      <c r="F2823" s="77">
        <v>26.25</v>
      </c>
      <c r="G2823" s="77">
        <v>27.48</v>
      </c>
      <c r="H2823" s="91">
        <f t="shared" si="354"/>
        <v>0.24909090909090911</v>
      </c>
      <c r="I2823" s="77">
        <f t="shared" si="352"/>
        <v>4.25</v>
      </c>
      <c r="J2823" s="77">
        <f t="shared" si="353"/>
        <v>5.48</v>
      </c>
      <c r="K2823" s="80">
        <v>3</v>
      </c>
      <c r="L2823" s="74"/>
      <c r="M2823" s="58" t="str">
        <f t="shared" si="355"/>
        <v>Refco</v>
      </c>
    </row>
    <row r="2824" spans="1:13" s="1" customFormat="1" ht="15" customHeight="1">
      <c r="A2824" s="137">
        <v>38579</v>
      </c>
      <c r="B2824" s="73" t="s">
        <v>1168</v>
      </c>
      <c r="C2824" s="160" t="s">
        <v>1169</v>
      </c>
      <c r="D2824" s="73" t="s">
        <v>1170</v>
      </c>
      <c r="E2824" s="78">
        <v>17</v>
      </c>
      <c r="F2824" s="77">
        <v>19</v>
      </c>
      <c r="G2824" s="77">
        <v>18.47</v>
      </c>
      <c r="H2824" s="91">
        <f t="shared" si="354"/>
        <v>8.6470588235294049E-2</v>
      </c>
      <c r="I2824" s="77">
        <f t="shared" si="352"/>
        <v>2</v>
      </c>
      <c r="J2824" s="77">
        <f t="shared" si="353"/>
        <v>1.4699999999999989</v>
      </c>
      <c r="K2824" s="80">
        <v>2</v>
      </c>
      <c r="L2824" s="74"/>
      <c r="M2824" s="58" t="str">
        <f t="shared" si="355"/>
        <v>Bronce Driling</v>
      </c>
    </row>
    <row r="2825" spans="1:13" s="1" customFormat="1" ht="15" customHeight="1">
      <c r="A2825" s="137">
        <v>38579</v>
      </c>
      <c r="B2825" s="73" t="s">
        <v>1171</v>
      </c>
      <c r="C2825" s="160" t="s">
        <v>1172</v>
      </c>
      <c r="D2825" s="73" t="s">
        <v>1173</v>
      </c>
      <c r="E2825" s="78">
        <v>11</v>
      </c>
      <c r="F2825" s="77">
        <v>13</v>
      </c>
      <c r="G2825" s="77">
        <v>12.5</v>
      </c>
      <c r="H2825" s="91">
        <f t="shared" si="354"/>
        <v>0.13636363636363635</v>
      </c>
      <c r="I2825" s="77">
        <f t="shared" si="352"/>
        <v>2</v>
      </c>
      <c r="J2825" s="77">
        <f t="shared" si="353"/>
        <v>1.5</v>
      </c>
      <c r="K2825" s="80">
        <v>2</v>
      </c>
      <c r="L2825" s="74"/>
      <c r="M2825" s="58" t="str">
        <f t="shared" si="355"/>
        <v>Kona Grill</v>
      </c>
    </row>
    <row r="2826" spans="1:13" s="1" customFormat="1" ht="15" customHeight="1">
      <c r="A2826" s="137">
        <v>38580</v>
      </c>
      <c r="B2826" s="73" t="s">
        <v>1174</v>
      </c>
      <c r="C2826" s="160" t="s">
        <v>1175</v>
      </c>
      <c r="D2826" s="73" t="s">
        <v>1932</v>
      </c>
      <c r="E2826" s="78">
        <v>20</v>
      </c>
      <c r="F2826" s="77">
        <v>19.72</v>
      </c>
      <c r="G2826" s="77">
        <v>20</v>
      </c>
      <c r="H2826" s="91">
        <f t="shared" si="354"/>
        <v>0</v>
      </c>
      <c r="I2826" s="77">
        <f t="shared" si="352"/>
        <v>-0.28000000000000114</v>
      </c>
      <c r="J2826" s="77">
        <f t="shared" si="353"/>
        <v>0</v>
      </c>
      <c r="K2826" s="80">
        <v>1</v>
      </c>
      <c r="L2826" s="74"/>
      <c r="M2826" s="58" t="str">
        <f t="shared" si="355"/>
        <v>Rockwood Holdings</v>
      </c>
    </row>
    <row r="2827" spans="1:13" s="1" customFormat="1" ht="15" customHeight="1">
      <c r="A2827" s="137">
        <v>38581</v>
      </c>
      <c r="B2827" s="73" t="s">
        <v>1176</v>
      </c>
      <c r="C2827" s="160" t="s">
        <v>1177</v>
      </c>
      <c r="D2827" s="73" t="s">
        <v>4954</v>
      </c>
      <c r="E2827" s="78">
        <v>21.5</v>
      </c>
      <c r="F2827" s="77">
        <v>24.9</v>
      </c>
      <c r="G2827" s="77">
        <v>25.5</v>
      </c>
      <c r="H2827" s="91">
        <f t="shared" si="354"/>
        <v>0.18604651162790697</v>
      </c>
      <c r="I2827" s="77">
        <f t="shared" si="352"/>
        <v>3.3999999999999986</v>
      </c>
      <c r="J2827" s="77">
        <f t="shared" si="353"/>
        <v>4</v>
      </c>
      <c r="K2827" s="80">
        <v>3</v>
      </c>
      <c r="L2827" s="74"/>
      <c r="M2827" s="58" t="str">
        <f t="shared" si="355"/>
        <v>Williams Partners</v>
      </c>
    </row>
    <row r="2828" spans="1:13" s="1" customFormat="1" ht="15" customHeight="1">
      <c r="A2828" s="137">
        <v>38582</v>
      </c>
      <c r="B2828" s="73" t="s">
        <v>1178</v>
      </c>
      <c r="C2828" s="160" t="s">
        <v>1179</v>
      </c>
      <c r="D2828" s="73" t="s">
        <v>2435</v>
      </c>
      <c r="E2828" s="78">
        <v>6</v>
      </c>
      <c r="F2828" s="77">
        <v>6.04</v>
      </c>
      <c r="G2828" s="77">
        <v>6.15</v>
      </c>
      <c r="H2828" s="91">
        <f t="shared" si="354"/>
        <v>2.500000000000006E-2</v>
      </c>
      <c r="I2828" s="77">
        <f t="shared" si="352"/>
        <v>4.0000000000000036E-2</v>
      </c>
      <c r="J2828" s="77">
        <f>G2828-E2828</f>
        <v>0.15000000000000036</v>
      </c>
      <c r="K2828" s="80">
        <v>1</v>
      </c>
      <c r="L2828" s="74"/>
      <c r="M2828" s="58" t="str">
        <f t="shared" si="355"/>
        <v>Stone Acarde Acquisition</v>
      </c>
    </row>
    <row r="2829" spans="1:13" s="1" customFormat="1" ht="15" customHeight="1">
      <c r="A2829" s="137">
        <v>38582</v>
      </c>
      <c r="B2829" s="73" t="s">
        <v>2436</v>
      </c>
      <c r="C2829" s="160" t="s">
        <v>2437</v>
      </c>
      <c r="D2829" s="73" t="s">
        <v>2438</v>
      </c>
      <c r="E2829" s="78">
        <v>6</v>
      </c>
      <c r="F2829" s="77">
        <v>5.95</v>
      </c>
      <c r="G2829" s="77">
        <v>5.85</v>
      </c>
      <c r="H2829" s="91">
        <f t="shared" si="354"/>
        <v>-2.500000000000006E-2</v>
      </c>
      <c r="I2829" s="77">
        <f t="shared" si="352"/>
        <v>-4.9999999999999822E-2</v>
      </c>
      <c r="J2829" s="77">
        <f>G2829-E2829</f>
        <v>-0.15000000000000036</v>
      </c>
      <c r="K2829" s="80">
        <v>1</v>
      </c>
      <c r="L2829" s="74"/>
      <c r="M2829" s="58" t="str">
        <f t="shared" si="355"/>
        <v>Ithaka Acquisition</v>
      </c>
    </row>
    <row r="2830" spans="1:13" s="1" customFormat="1" ht="15" customHeight="1">
      <c r="A2830" s="137">
        <v>38587</v>
      </c>
      <c r="B2830" s="73" t="s">
        <v>2439</v>
      </c>
      <c r="C2830" s="160" t="s">
        <v>2440</v>
      </c>
      <c r="D2830" s="73" t="s">
        <v>4462</v>
      </c>
      <c r="E2830" s="78">
        <v>28</v>
      </c>
      <c r="F2830" s="77">
        <v>33.049999999999997</v>
      </c>
      <c r="G2830" s="77">
        <v>32.549999999999997</v>
      </c>
      <c r="H2830" s="91">
        <f t="shared" si="354"/>
        <v>0.16249999999999989</v>
      </c>
      <c r="I2830" s="77">
        <f t="shared" si="352"/>
        <v>5.0499999999999972</v>
      </c>
      <c r="J2830" s="77">
        <f>(G2830-E2830)</f>
        <v>4.5499999999999972</v>
      </c>
      <c r="K2830" s="80">
        <v>3</v>
      </c>
      <c r="L2830" s="74"/>
      <c r="M2830" s="58" t="str">
        <f t="shared" si="355"/>
        <v>Enterprise GP Holdings LP</v>
      </c>
    </row>
    <row r="2831" spans="1:13" s="1" customFormat="1" ht="15" customHeight="1">
      <c r="A2831" s="137">
        <v>38587</v>
      </c>
      <c r="B2831" s="73" t="s">
        <v>2441</v>
      </c>
      <c r="C2831" s="160" t="s">
        <v>2442</v>
      </c>
      <c r="D2831" s="73" t="s">
        <v>3577</v>
      </c>
      <c r="E2831" s="78">
        <v>11</v>
      </c>
      <c r="F2831" s="77">
        <v>12</v>
      </c>
      <c r="G2831" s="77">
        <v>12.1</v>
      </c>
      <c r="H2831" s="91">
        <f t="shared" si="354"/>
        <v>9.9999999999999964E-2</v>
      </c>
      <c r="I2831" s="77">
        <f t="shared" si="352"/>
        <v>1</v>
      </c>
      <c r="J2831" s="77">
        <f>(G2831-E2831)</f>
        <v>1.0999999999999996</v>
      </c>
      <c r="K2831" s="80">
        <v>1</v>
      </c>
      <c r="L2831" s="74"/>
      <c r="M2831" s="58" t="str">
        <f t="shared" si="355"/>
        <v>Ready Mix</v>
      </c>
    </row>
    <row r="2832" spans="1:13" s="1" customFormat="1" ht="15" customHeight="1">
      <c r="A2832" s="137">
        <v>38590</v>
      </c>
      <c r="B2832" s="73" t="s">
        <v>3578</v>
      </c>
      <c r="C2832" s="160" t="s">
        <v>3579</v>
      </c>
      <c r="D2832" s="73" t="s">
        <v>3397</v>
      </c>
      <c r="E2832" s="78">
        <v>6</v>
      </c>
      <c r="F2832" s="77">
        <v>6.01</v>
      </c>
      <c r="G2832" s="77">
        <v>5.9</v>
      </c>
      <c r="H2832" s="91">
        <f t="shared" si="354"/>
        <v>-1.6666666666666607E-2</v>
      </c>
      <c r="I2832" s="77">
        <f t="shared" si="352"/>
        <v>9.9999999999997868E-3</v>
      </c>
      <c r="J2832" s="77">
        <f>G2832-E2832</f>
        <v>-9.9999999999999645E-2</v>
      </c>
      <c r="K2832" s="80">
        <v>1</v>
      </c>
      <c r="L2832" s="74"/>
      <c r="M2832" s="58" t="str">
        <f t="shared" si="355"/>
        <v>Ad.Venture Partners</v>
      </c>
    </row>
    <row r="2833" spans="1:13" s="1" customFormat="1" ht="15" customHeight="1">
      <c r="A2833" s="137">
        <v>38604</v>
      </c>
      <c r="B2833" s="73" t="s">
        <v>3580</v>
      </c>
      <c r="C2833" s="160" t="s">
        <v>3581</v>
      </c>
      <c r="D2833" s="73" t="s">
        <v>3610</v>
      </c>
      <c r="E2833" s="78">
        <v>6</v>
      </c>
      <c r="F2833" s="77">
        <v>6.2</v>
      </c>
      <c r="G2833" s="77">
        <v>6.2</v>
      </c>
      <c r="H2833" s="91">
        <f t="shared" si="354"/>
        <v>3.3333333333333361E-2</v>
      </c>
      <c r="I2833" s="77">
        <f t="shared" si="352"/>
        <v>0.20000000000000018</v>
      </c>
      <c r="J2833" s="77">
        <f>G2833-E2833</f>
        <v>0.20000000000000018</v>
      </c>
      <c r="K2833" s="80">
        <v>1</v>
      </c>
      <c r="L2833" s="74"/>
      <c r="M2833" s="58" t="str">
        <f t="shared" si="355"/>
        <v>Coconut Palm Acquisition</v>
      </c>
    </row>
    <row r="2834" spans="1:13" s="1" customFormat="1" ht="15" customHeight="1">
      <c r="A2834" s="137">
        <v>38614</v>
      </c>
      <c r="B2834" s="73" t="s">
        <v>3930</v>
      </c>
      <c r="C2834" s="160" t="s">
        <v>3931</v>
      </c>
      <c r="D2834" s="73" t="s">
        <v>3932</v>
      </c>
      <c r="E2834" s="78">
        <v>16</v>
      </c>
      <c r="F2834" s="77">
        <v>15.86</v>
      </c>
      <c r="G2834" s="77">
        <v>15.93</v>
      </c>
      <c r="H2834" s="91">
        <f t="shared" si="354"/>
        <v>-4.3750000000000178E-3</v>
      </c>
      <c r="I2834" s="77">
        <f t="shared" si="352"/>
        <v>-0.14000000000000057</v>
      </c>
      <c r="J2834" s="77">
        <f t="shared" ref="J2834:J2855" si="356">(G2834-E2834)</f>
        <v>-7.0000000000000284E-2</v>
      </c>
      <c r="K2834" s="80">
        <v>2</v>
      </c>
      <c r="L2834" s="74" t="s">
        <v>3006</v>
      </c>
      <c r="M2834" s="58" t="str">
        <f t="shared" si="355"/>
        <v>Williams Scotsman International</v>
      </c>
    </row>
    <row r="2835" spans="1:13" s="1" customFormat="1" ht="15" customHeight="1">
      <c r="A2835" s="137">
        <v>38615</v>
      </c>
      <c r="B2835" s="73" t="s">
        <v>1630</v>
      </c>
      <c r="C2835" s="160" t="s">
        <v>1631</v>
      </c>
      <c r="D2835" s="73" t="s">
        <v>2620</v>
      </c>
      <c r="E2835" s="78">
        <v>16</v>
      </c>
      <c r="F2835" s="77">
        <v>16.309999999999999</v>
      </c>
      <c r="G2835" s="77">
        <v>16.25</v>
      </c>
      <c r="H2835" s="91">
        <f t="shared" si="354"/>
        <v>1.5625E-2</v>
      </c>
      <c r="I2835" s="77">
        <f t="shared" si="352"/>
        <v>0.30999999999999872</v>
      </c>
      <c r="J2835" s="77">
        <f t="shared" si="356"/>
        <v>0.25</v>
      </c>
      <c r="K2835" s="80">
        <v>1</v>
      </c>
      <c r="L2835" s="74"/>
      <c r="M2835" s="58" t="str">
        <f t="shared" si="355"/>
        <v>Nexity Financial</v>
      </c>
    </row>
    <row r="2836" spans="1:13" s="1" customFormat="1" ht="15" customHeight="1">
      <c r="A2836" s="137">
        <v>38616</v>
      </c>
      <c r="B2836" s="73" t="s">
        <v>1632</v>
      </c>
      <c r="C2836" s="160" t="s">
        <v>1633</v>
      </c>
      <c r="D2836" s="73" t="s">
        <v>4462</v>
      </c>
      <c r="E2836" s="78">
        <v>12</v>
      </c>
      <c r="F2836" s="77">
        <v>13.3</v>
      </c>
      <c r="G2836" s="77">
        <v>13</v>
      </c>
      <c r="H2836" s="91">
        <f t="shared" si="354"/>
        <v>8.3333333333333329E-2</v>
      </c>
      <c r="I2836" s="77">
        <f t="shared" si="352"/>
        <v>1.3000000000000007</v>
      </c>
      <c r="J2836" s="77">
        <f t="shared" si="356"/>
        <v>1</v>
      </c>
      <c r="K2836" s="80">
        <v>2</v>
      </c>
      <c r="L2836" s="74"/>
      <c r="M2836" s="58" t="str">
        <f t="shared" si="355"/>
        <v>Ikanos Communications</v>
      </c>
    </row>
    <row r="2837" spans="1:13" s="1" customFormat="1" ht="15" customHeight="1">
      <c r="A2837" s="137">
        <v>38617</v>
      </c>
      <c r="B2837" s="73" t="s">
        <v>3167</v>
      </c>
      <c r="C2837" s="160" t="s">
        <v>3168</v>
      </c>
      <c r="D2837" s="73" t="s">
        <v>1853</v>
      </c>
      <c r="E2837" s="78">
        <v>12</v>
      </c>
      <c r="F2837" s="77">
        <v>12.26</v>
      </c>
      <c r="G2837" s="77">
        <v>12.03</v>
      </c>
      <c r="H2837" s="91">
        <f t="shared" si="354"/>
        <v>2.4999999999999467E-3</v>
      </c>
      <c r="I2837" s="77">
        <f t="shared" si="352"/>
        <v>0.25999999999999979</v>
      </c>
      <c r="J2837" s="77">
        <f t="shared" si="356"/>
        <v>2.9999999999999361E-2</v>
      </c>
      <c r="K2837" s="80">
        <v>2</v>
      </c>
      <c r="L2837" s="74" t="s">
        <v>3006</v>
      </c>
      <c r="M2837" s="58" t="str">
        <f t="shared" si="355"/>
        <v>North Pointe Holdings</v>
      </c>
    </row>
    <row r="2838" spans="1:13" s="1" customFormat="1" ht="15" customHeight="1">
      <c r="A2838" s="137">
        <v>38617</v>
      </c>
      <c r="B2838" s="73" t="s">
        <v>1634</v>
      </c>
      <c r="C2838" s="160" t="s">
        <v>1635</v>
      </c>
      <c r="D2838" s="73" t="s">
        <v>1132</v>
      </c>
      <c r="E2838" s="78">
        <v>14</v>
      </c>
      <c r="F2838" s="77">
        <v>15.22</v>
      </c>
      <c r="G2838" s="77">
        <v>14.96</v>
      </c>
      <c r="H2838" s="91">
        <f t="shared" si="354"/>
        <v>6.857142857142863E-2</v>
      </c>
      <c r="I2838" s="77">
        <f t="shared" si="352"/>
        <v>1.2200000000000006</v>
      </c>
      <c r="J2838" s="77">
        <f t="shared" si="356"/>
        <v>0.96000000000000085</v>
      </c>
      <c r="K2838" s="80">
        <v>3</v>
      </c>
      <c r="L2838" s="74"/>
      <c r="M2838" s="58" t="str">
        <f t="shared" si="355"/>
        <v>Global Cash Access Holdings</v>
      </c>
    </row>
    <row r="2839" spans="1:13" s="1" customFormat="1" ht="15" customHeight="1">
      <c r="A2839" s="137">
        <v>38621</v>
      </c>
      <c r="B2839" s="73" t="s">
        <v>1854</v>
      </c>
      <c r="C2839" s="160" t="s">
        <v>1855</v>
      </c>
      <c r="D2839" s="73" t="s">
        <v>4533</v>
      </c>
      <c r="E2839" s="78">
        <v>10</v>
      </c>
      <c r="F2839" s="77">
        <v>10.5</v>
      </c>
      <c r="G2839" s="77">
        <v>10.75</v>
      </c>
      <c r="H2839" s="91">
        <f t="shared" si="354"/>
        <v>7.4999999999999997E-2</v>
      </c>
      <c r="I2839" s="77">
        <f t="shared" si="352"/>
        <v>0.5</v>
      </c>
      <c r="J2839" s="77">
        <f t="shared" si="356"/>
        <v>0.75</v>
      </c>
      <c r="K2839" s="80">
        <v>1</v>
      </c>
      <c r="L2839" s="74"/>
      <c r="M2839" s="58" t="str">
        <f t="shared" si="355"/>
        <v>Horizon Lines</v>
      </c>
    </row>
    <row r="2840" spans="1:13" s="1" customFormat="1" ht="15" customHeight="1">
      <c r="A2840" s="137">
        <v>38621</v>
      </c>
      <c r="B2840" s="73" t="s">
        <v>1856</v>
      </c>
      <c r="C2840" s="160" t="s">
        <v>1857</v>
      </c>
      <c r="D2840" s="138" t="s">
        <v>292</v>
      </c>
      <c r="E2840" s="78">
        <v>7</v>
      </c>
      <c r="F2840" s="77">
        <v>7.09</v>
      </c>
      <c r="G2840" s="77">
        <v>6.5</v>
      </c>
      <c r="H2840" s="91">
        <f t="shared" si="354"/>
        <v>-7.1428571428571425E-2</v>
      </c>
      <c r="I2840" s="77">
        <f t="shared" si="352"/>
        <v>8.9999999999999858E-2</v>
      </c>
      <c r="J2840" s="77">
        <f t="shared" si="356"/>
        <v>-0.5</v>
      </c>
      <c r="K2840" s="80">
        <v>1</v>
      </c>
      <c r="L2840" s="74"/>
      <c r="M2840" s="58" t="str">
        <f t="shared" si="355"/>
        <v>Sunesis Pharmaceuticals</v>
      </c>
    </row>
    <row r="2841" spans="1:13" s="1" customFormat="1" ht="15" customHeight="1">
      <c r="A2841" s="137">
        <v>38622</v>
      </c>
      <c r="B2841" s="73" t="s">
        <v>1858</v>
      </c>
      <c r="C2841" s="160" t="s">
        <v>1859</v>
      </c>
      <c r="D2841" s="73" t="s">
        <v>4960</v>
      </c>
      <c r="E2841" s="78">
        <v>9</v>
      </c>
      <c r="F2841" s="77">
        <v>9</v>
      </c>
      <c r="G2841" s="77">
        <v>9.06</v>
      </c>
      <c r="H2841" s="91">
        <f t="shared" si="354"/>
        <v>6.6666666666667217E-3</v>
      </c>
      <c r="I2841" s="77">
        <f t="shared" si="352"/>
        <v>0</v>
      </c>
      <c r="J2841" s="77">
        <f t="shared" si="356"/>
        <v>6.0000000000000497E-2</v>
      </c>
      <c r="K2841" s="80">
        <v>1</v>
      </c>
      <c r="L2841" s="74"/>
      <c r="M2841" s="58" t="str">
        <f t="shared" si="355"/>
        <v>TRX</v>
      </c>
    </row>
    <row r="2842" spans="1:13" s="1" customFormat="1" ht="15" customHeight="1">
      <c r="A2842" s="137">
        <v>38623</v>
      </c>
      <c r="B2842" s="73" t="s">
        <v>1872</v>
      </c>
      <c r="C2842" s="160" t="s">
        <v>1873</v>
      </c>
      <c r="D2842" s="73" t="s">
        <v>4932</v>
      </c>
      <c r="E2842" s="78">
        <v>12</v>
      </c>
      <c r="F2842" s="77">
        <v>12</v>
      </c>
      <c r="G2842" s="77">
        <v>11.75</v>
      </c>
      <c r="H2842" s="91">
        <f t="shared" si="354"/>
        <v>-2.0833333333333332E-2</v>
      </c>
      <c r="I2842" s="77">
        <f t="shared" si="352"/>
        <v>0</v>
      </c>
      <c r="J2842" s="77">
        <f t="shared" si="356"/>
        <v>-0.25</v>
      </c>
      <c r="K2842" s="80">
        <v>2</v>
      </c>
      <c r="L2842" s="74" t="s">
        <v>3006</v>
      </c>
      <c r="M2842" s="58" t="str">
        <f t="shared" si="355"/>
        <v>Genomic Health</v>
      </c>
    </row>
    <row r="2843" spans="1:13" s="1" customFormat="1" ht="15" customHeight="1">
      <c r="A2843" s="137">
        <v>38623</v>
      </c>
      <c r="B2843" s="211" t="s">
        <v>1874</v>
      </c>
      <c r="C2843" s="160" t="s">
        <v>1875</v>
      </c>
      <c r="D2843" s="209" t="s">
        <v>1819</v>
      </c>
      <c r="E2843" s="78">
        <v>14</v>
      </c>
      <c r="F2843" s="77">
        <v>14.01</v>
      </c>
      <c r="G2843" s="77">
        <v>13.6</v>
      </c>
      <c r="H2843" s="91">
        <f t="shared" si="354"/>
        <v>-2.8571428571428598E-2</v>
      </c>
      <c r="I2843" s="77">
        <f t="shared" si="352"/>
        <v>9.9999999999997868E-3</v>
      </c>
      <c r="J2843" s="77">
        <f t="shared" si="356"/>
        <v>-0.40000000000000036</v>
      </c>
      <c r="K2843" s="80">
        <v>2</v>
      </c>
      <c r="L2843" s="74" t="s">
        <v>3006</v>
      </c>
      <c r="M2843" s="58" t="str">
        <f t="shared" si="355"/>
        <v>Taleo</v>
      </c>
    </row>
    <row r="2844" spans="1:13" s="1" customFormat="1" ht="15" customHeight="1">
      <c r="A2844" s="137">
        <v>38623</v>
      </c>
      <c r="B2844" s="73" t="s">
        <v>1866</v>
      </c>
      <c r="C2844" s="160" t="s">
        <v>1867</v>
      </c>
      <c r="D2844" s="73" t="s">
        <v>1868</v>
      </c>
      <c r="E2844" s="78">
        <v>10.5</v>
      </c>
      <c r="F2844" s="77">
        <v>10.51</v>
      </c>
      <c r="G2844" s="77">
        <v>9.49</v>
      </c>
      <c r="H2844" s="91">
        <f t="shared" si="354"/>
        <v>-9.6190476190476173E-2</v>
      </c>
      <c r="I2844" s="77">
        <f t="shared" si="352"/>
        <v>9.9999999999997868E-3</v>
      </c>
      <c r="J2844" s="77">
        <f t="shared" si="356"/>
        <v>-1.0099999999999998</v>
      </c>
      <c r="K2844" s="80">
        <v>1</v>
      </c>
      <c r="L2844" s="74"/>
      <c r="M2844" s="58" t="str">
        <f t="shared" si="355"/>
        <v>Avalon Pharmaceuticals</v>
      </c>
    </row>
    <row r="2845" spans="1:13" s="1" customFormat="1" ht="15" customHeight="1">
      <c r="A2845" s="137">
        <v>38623</v>
      </c>
      <c r="B2845" s="73" t="s">
        <v>1869</v>
      </c>
      <c r="C2845" s="160" t="s">
        <v>1870</v>
      </c>
      <c r="D2845" s="73" t="s">
        <v>1871</v>
      </c>
      <c r="E2845" s="78">
        <v>14</v>
      </c>
      <c r="F2845" s="77">
        <v>15.5</v>
      </c>
      <c r="G2845" s="77">
        <v>13</v>
      </c>
      <c r="H2845" s="91">
        <f t="shared" si="354"/>
        <v>-7.1428571428571425E-2</v>
      </c>
      <c r="I2845" s="77">
        <f t="shared" si="352"/>
        <v>1.5</v>
      </c>
      <c r="J2845" s="77">
        <f t="shared" si="356"/>
        <v>-1</v>
      </c>
      <c r="K2845" s="80">
        <v>2</v>
      </c>
      <c r="L2845" s="74"/>
      <c r="M2845" s="58" t="str">
        <f t="shared" si="355"/>
        <v>Caribou Coffee</v>
      </c>
    </row>
    <row r="2846" spans="1:13" s="1" customFormat="1" ht="15" customHeight="1">
      <c r="A2846" s="137">
        <v>38623</v>
      </c>
      <c r="B2846" s="73" t="s">
        <v>1860</v>
      </c>
      <c r="C2846" s="160" t="s">
        <v>1861</v>
      </c>
      <c r="D2846" s="73" t="s">
        <v>1862</v>
      </c>
      <c r="E2846" s="78">
        <v>22</v>
      </c>
      <c r="F2846" s="77">
        <v>25</v>
      </c>
      <c r="G2846" s="77">
        <v>23.7</v>
      </c>
      <c r="H2846" s="91">
        <f t="shared" si="354"/>
        <v>7.7272727272727243E-2</v>
      </c>
      <c r="I2846" s="77">
        <f t="shared" si="352"/>
        <v>3</v>
      </c>
      <c r="J2846" s="77">
        <f t="shared" si="356"/>
        <v>1.6999999999999993</v>
      </c>
      <c r="K2846" s="80">
        <v>3</v>
      </c>
      <c r="L2846" s="74"/>
      <c r="M2846" s="58" t="str">
        <f t="shared" si="355"/>
        <v>Global Partners</v>
      </c>
    </row>
    <row r="2847" spans="1:13" s="1" customFormat="1" ht="15" customHeight="1">
      <c r="A2847" s="137">
        <v>38623</v>
      </c>
      <c r="B2847" s="73" t="s">
        <v>1863</v>
      </c>
      <c r="C2847" s="160" t="s">
        <v>1864</v>
      </c>
      <c r="D2847" s="73" t="s">
        <v>1865</v>
      </c>
      <c r="E2847" s="78">
        <v>17.5</v>
      </c>
      <c r="F2847" s="77">
        <v>19.8</v>
      </c>
      <c r="G2847" s="77">
        <v>24.4</v>
      </c>
      <c r="H2847" s="91">
        <f t="shared" si="354"/>
        <v>0.39428571428571418</v>
      </c>
      <c r="I2847" s="77">
        <f t="shared" si="352"/>
        <v>2.3000000000000007</v>
      </c>
      <c r="J2847" s="77">
        <f t="shared" si="356"/>
        <v>6.8999999999999986</v>
      </c>
      <c r="K2847" s="80">
        <v>2</v>
      </c>
      <c r="L2847" s="74"/>
      <c r="M2847" s="58" t="str">
        <f t="shared" si="355"/>
        <v>WebMD Health</v>
      </c>
    </row>
    <row r="2848" spans="1:13" s="1" customFormat="1" ht="15" customHeight="1">
      <c r="A2848" s="137">
        <v>38624</v>
      </c>
      <c r="B2848" s="73" t="s">
        <v>1878</v>
      </c>
      <c r="C2848" s="160" t="s">
        <v>1879</v>
      </c>
      <c r="D2848" s="73" t="s">
        <v>1880</v>
      </c>
      <c r="E2848" s="78">
        <v>26</v>
      </c>
      <c r="F2848" s="77">
        <v>27.6</v>
      </c>
      <c r="G2848" s="77">
        <v>26</v>
      </c>
      <c r="H2848" s="91">
        <f t="shared" si="354"/>
        <v>0</v>
      </c>
      <c r="I2848" s="77">
        <f t="shared" si="352"/>
        <v>1.6000000000000014</v>
      </c>
      <c r="J2848" s="77">
        <f t="shared" si="356"/>
        <v>0</v>
      </c>
      <c r="K2848" s="80">
        <v>3</v>
      </c>
      <c r="L2848" s="74"/>
      <c r="M2848" s="58" t="str">
        <f t="shared" si="355"/>
        <v>State National Bancshares</v>
      </c>
    </row>
    <row r="2849" spans="1:13" s="1" customFormat="1" ht="15" customHeight="1">
      <c r="A2849" s="137">
        <v>38624</v>
      </c>
      <c r="B2849" s="73" t="s">
        <v>1876</v>
      </c>
      <c r="C2849" s="160" t="s">
        <v>1877</v>
      </c>
      <c r="D2849" s="73" t="s">
        <v>1212</v>
      </c>
      <c r="E2849" s="78">
        <v>12</v>
      </c>
      <c r="F2849" s="77">
        <v>12.27</v>
      </c>
      <c r="G2849" s="77">
        <v>15.25</v>
      </c>
      <c r="H2849" s="91">
        <f t="shared" si="354"/>
        <v>0.27083333333333331</v>
      </c>
      <c r="I2849" s="77">
        <f t="shared" si="352"/>
        <v>0.26999999999999957</v>
      </c>
      <c r="J2849" s="77">
        <f t="shared" si="356"/>
        <v>3.25</v>
      </c>
      <c r="K2849" s="80">
        <v>2</v>
      </c>
      <c r="L2849" s="74"/>
      <c r="M2849" s="58" t="str">
        <f t="shared" si="355"/>
        <v>VistaPrint Limited</v>
      </c>
    </row>
    <row r="2850" spans="1:13" s="1" customFormat="1" ht="15" customHeight="1">
      <c r="A2850" s="137">
        <v>38630</v>
      </c>
      <c r="B2850" s="73" t="s">
        <v>1881</v>
      </c>
      <c r="C2850" s="160" t="s">
        <v>1882</v>
      </c>
      <c r="D2850" s="73" t="s">
        <v>3059</v>
      </c>
      <c r="E2850" s="78">
        <v>14.5</v>
      </c>
      <c r="F2850" s="77">
        <v>14.59</v>
      </c>
      <c r="G2850" s="77">
        <v>13.8</v>
      </c>
      <c r="H2850" s="91">
        <f t="shared" si="354"/>
        <v>-4.8275862068965468E-2</v>
      </c>
      <c r="I2850" s="77">
        <f t="shared" si="352"/>
        <v>8.9999999999999858E-2</v>
      </c>
      <c r="J2850" s="77">
        <f t="shared" si="356"/>
        <v>-0.69999999999999929</v>
      </c>
      <c r="K2850" s="80">
        <v>2</v>
      </c>
      <c r="L2850" s="74" t="s">
        <v>3006</v>
      </c>
      <c r="M2850" s="58" t="str">
        <f t="shared" si="355"/>
        <v>StealthGas</v>
      </c>
    </row>
    <row r="2851" spans="1:13" s="1" customFormat="1" ht="15" customHeight="1">
      <c r="A2851" s="137">
        <v>38631</v>
      </c>
      <c r="B2851" s="73" t="s">
        <v>1883</v>
      </c>
      <c r="C2851" s="160" t="s">
        <v>1884</v>
      </c>
      <c r="D2851" s="73" t="s">
        <v>1885</v>
      </c>
      <c r="E2851" s="78">
        <v>21</v>
      </c>
      <c r="F2851" s="77">
        <v>26.5</v>
      </c>
      <c r="G2851" s="77">
        <v>28.3</v>
      </c>
      <c r="H2851" s="91">
        <f t="shared" si="354"/>
        <v>0.34761904761904766</v>
      </c>
      <c r="I2851" s="77">
        <f t="shared" si="352"/>
        <v>5.5</v>
      </c>
      <c r="J2851" s="77">
        <f t="shared" si="356"/>
        <v>7.3000000000000007</v>
      </c>
      <c r="K2851" s="80">
        <v>1</v>
      </c>
      <c r="L2851" s="74" t="s">
        <v>3006</v>
      </c>
      <c r="M2851" s="58" t="str">
        <f t="shared" si="355"/>
        <v>American Commercial Lines</v>
      </c>
    </row>
    <row r="2852" spans="1:13" s="1" customFormat="1" ht="15" customHeight="1">
      <c r="A2852" s="137">
        <v>38636</v>
      </c>
      <c r="B2852" s="73" t="s">
        <v>1886</v>
      </c>
      <c r="C2852" s="160" t="s">
        <v>1887</v>
      </c>
      <c r="D2852" s="73" t="s">
        <v>1888</v>
      </c>
      <c r="E2852" s="78">
        <v>18</v>
      </c>
      <c r="F2852" s="77">
        <v>18</v>
      </c>
      <c r="G2852" s="77">
        <v>18</v>
      </c>
      <c r="H2852" s="91">
        <f t="shared" si="354"/>
        <v>0</v>
      </c>
      <c r="I2852" s="77">
        <f t="shared" si="352"/>
        <v>0</v>
      </c>
      <c r="J2852" s="77">
        <f t="shared" si="356"/>
        <v>0</v>
      </c>
      <c r="K2852" s="80">
        <v>2</v>
      </c>
      <c r="L2852" s="74" t="s">
        <v>3006</v>
      </c>
      <c r="M2852" s="58" t="str">
        <f t="shared" si="355"/>
        <v>TAL International</v>
      </c>
    </row>
    <row r="2853" spans="1:13" s="1" customFormat="1" ht="15" customHeight="1">
      <c r="A2853" s="137">
        <v>38637</v>
      </c>
      <c r="B2853" s="73" t="s">
        <v>1889</v>
      </c>
      <c r="C2853" s="160" t="s">
        <v>1890</v>
      </c>
      <c r="D2853" s="73" t="s">
        <v>1885</v>
      </c>
      <c r="E2853" s="78">
        <v>12</v>
      </c>
      <c r="F2853" s="77">
        <v>12</v>
      </c>
      <c r="G2853" s="77">
        <v>12.05</v>
      </c>
      <c r="H2853" s="91">
        <f t="shared" si="354"/>
        <v>4.1666666666667256E-3</v>
      </c>
      <c r="I2853" s="77">
        <f t="shared" si="352"/>
        <v>0</v>
      </c>
      <c r="J2853" s="77">
        <f t="shared" si="356"/>
        <v>5.0000000000000711E-2</v>
      </c>
      <c r="K2853" s="80">
        <v>1</v>
      </c>
      <c r="L2853" s="74"/>
      <c r="M2853" s="58" t="str">
        <f t="shared" si="355"/>
        <v>Double Hull Tankers</v>
      </c>
    </row>
    <row r="2854" spans="1:13" s="1" customFormat="1" ht="15" customHeight="1">
      <c r="A2854" s="137">
        <v>38638</v>
      </c>
      <c r="B2854" s="73" t="s">
        <v>1891</v>
      </c>
      <c r="C2854" s="160" t="s">
        <v>1892</v>
      </c>
      <c r="D2854" s="73" t="s">
        <v>1893</v>
      </c>
      <c r="E2854" s="78">
        <v>11</v>
      </c>
      <c r="F2854" s="77">
        <v>11.3</v>
      </c>
      <c r="G2854" s="77">
        <v>10.25</v>
      </c>
      <c r="H2854" s="91">
        <f t="shared" si="354"/>
        <v>-6.8181818181818177E-2</v>
      </c>
      <c r="I2854" s="77">
        <f t="shared" si="352"/>
        <v>0.30000000000000071</v>
      </c>
      <c r="J2854" s="77">
        <f t="shared" si="356"/>
        <v>-0.75</v>
      </c>
      <c r="K2854" s="80">
        <v>2</v>
      </c>
      <c r="L2854" s="74" t="s">
        <v>3006</v>
      </c>
      <c r="M2854" s="58" t="str">
        <f t="shared" si="355"/>
        <v>PokerTek</v>
      </c>
    </row>
    <row r="2855" spans="1:13" s="1" customFormat="1" ht="15" customHeight="1">
      <c r="A2855" s="137">
        <v>38643</v>
      </c>
      <c r="B2855" s="73" t="s">
        <v>1894</v>
      </c>
      <c r="C2855" s="160" t="s">
        <v>1895</v>
      </c>
      <c r="D2855" s="73" t="s">
        <v>4489</v>
      </c>
      <c r="E2855" s="78">
        <v>54</v>
      </c>
      <c r="F2855" s="77">
        <v>80.75</v>
      </c>
      <c r="G2855" s="77">
        <v>80.3</v>
      </c>
      <c r="H2855" s="91">
        <f t="shared" si="354"/>
        <v>0.48703703703703699</v>
      </c>
      <c r="I2855" s="77">
        <f t="shared" si="352"/>
        <v>26.75</v>
      </c>
      <c r="J2855" s="77">
        <f t="shared" si="356"/>
        <v>26.299999999999997</v>
      </c>
      <c r="K2855" s="80">
        <v>4</v>
      </c>
      <c r="L2855" s="74"/>
      <c r="M2855" s="58" t="str">
        <f t="shared" si="355"/>
        <v>CBOT Holdings</v>
      </c>
    </row>
    <row r="2856" spans="1:13" s="1" customFormat="1" ht="15" customHeight="1">
      <c r="A2856" s="137">
        <v>38644</v>
      </c>
      <c r="B2856" s="73" t="s">
        <v>1896</v>
      </c>
      <c r="C2856" s="160" t="s">
        <v>1897</v>
      </c>
      <c r="D2856" s="73" t="s">
        <v>1898</v>
      </c>
      <c r="E2856" s="78">
        <v>6</v>
      </c>
      <c r="F2856" s="77">
        <v>6.1</v>
      </c>
      <c r="G2856" s="77">
        <v>6.01</v>
      </c>
      <c r="H2856" s="91">
        <f t="shared" si="354"/>
        <v>1.6666666666666312E-3</v>
      </c>
      <c r="I2856" s="77">
        <f t="shared" si="352"/>
        <v>9.9999999999999645E-2</v>
      </c>
      <c r="J2856" s="77">
        <f>G2856-E2856</f>
        <v>9.9999999999997868E-3</v>
      </c>
      <c r="K2856" s="80">
        <v>1</v>
      </c>
      <c r="L2856" s="74"/>
      <c r="M2856" s="58" t="str">
        <f t="shared" si="355"/>
        <v>Federal Services Acquisition</v>
      </c>
    </row>
    <row r="2857" spans="1:13" s="1" customFormat="1" ht="15" customHeight="1">
      <c r="A2857" s="137">
        <v>38646</v>
      </c>
      <c r="B2857" s="73" t="s">
        <v>1899</v>
      </c>
      <c r="C2857" s="160" t="s">
        <v>1900</v>
      </c>
      <c r="D2857" s="73" t="s">
        <v>4937</v>
      </c>
      <c r="E2857" s="78">
        <v>6</v>
      </c>
      <c r="F2857" s="77">
        <v>6.05</v>
      </c>
      <c r="G2857" s="77">
        <v>6.19</v>
      </c>
      <c r="H2857" s="91">
        <f t="shared" si="354"/>
        <v>3.1666666666666732E-2</v>
      </c>
      <c r="I2857" s="77">
        <f t="shared" si="352"/>
        <v>4.9999999999999822E-2</v>
      </c>
      <c r="J2857" s="77">
        <f>G2857-E2857</f>
        <v>0.19000000000000039</v>
      </c>
      <c r="K2857" s="80">
        <v>1</v>
      </c>
      <c r="L2857" s="74"/>
      <c r="M2857" s="58" t="str">
        <f t="shared" si="355"/>
        <v>Paramount Acquisition</v>
      </c>
    </row>
    <row r="2858" spans="1:13" s="1" customFormat="1" ht="15" customHeight="1">
      <c r="A2858" s="137">
        <v>38646</v>
      </c>
      <c r="B2858" s="73" t="s">
        <v>1901</v>
      </c>
      <c r="C2858" s="160" t="s">
        <v>1902</v>
      </c>
      <c r="D2858" s="73" t="s">
        <v>1903</v>
      </c>
      <c r="E2858" s="78">
        <v>10.5</v>
      </c>
      <c r="F2858" s="77">
        <v>11.25</v>
      </c>
      <c r="G2858" s="77">
        <v>12.17</v>
      </c>
      <c r="H2858" s="91">
        <f t="shared" si="354"/>
        <v>0.15904761904761905</v>
      </c>
      <c r="I2858" s="77">
        <f t="shared" ref="I2858:I2908" si="357">(F2858-E2858)</f>
        <v>0.75</v>
      </c>
      <c r="J2858" s="77">
        <f>G2858-E2858</f>
        <v>1.67</v>
      </c>
      <c r="K2858" s="80">
        <v>2</v>
      </c>
      <c r="L2858" s="74"/>
      <c r="M2858" s="58" t="str">
        <f t="shared" si="355"/>
        <v>NCI</v>
      </c>
    </row>
    <row r="2859" spans="1:13" s="1" customFormat="1" ht="15" customHeight="1">
      <c r="A2859" s="137">
        <v>38649</v>
      </c>
      <c r="B2859" s="73" t="s">
        <v>1904</v>
      </c>
      <c r="C2859" s="160" t="s">
        <v>1905</v>
      </c>
      <c r="D2859" s="73" t="s">
        <v>1906</v>
      </c>
      <c r="E2859" s="78">
        <v>8</v>
      </c>
      <c r="F2859" s="77">
        <v>8</v>
      </c>
      <c r="G2859" s="77">
        <v>8</v>
      </c>
      <c r="H2859" s="91">
        <f t="shared" si="354"/>
        <v>0</v>
      </c>
      <c r="I2859" s="77">
        <f t="shared" si="357"/>
        <v>0</v>
      </c>
      <c r="J2859" s="77">
        <f>G2859-E2859</f>
        <v>0</v>
      </c>
      <c r="K2859" s="80">
        <v>1</v>
      </c>
      <c r="L2859" s="74"/>
      <c r="M2859" s="58" t="str">
        <f t="shared" si="355"/>
        <v>Key Hospitality Acquisition</v>
      </c>
    </row>
    <row r="2860" spans="1:13" s="1" customFormat="1" ht="15" customHeight="1">
      <c r="A2860" s="137">
        <v>38649</v>
      </c>
      <c r="B2860" s="73" t="s">
        <v>1907</v>
      </c>
      <c r="C2860" s="160" t="s">
        <v>1908</v>
      </c>
      <c r="D2860" s="73" t="s">
        <v>1909</v>
      </c>
      <c r="E2860" s="78">
        <v>8</v>
      </c>
      <c r="F2860" s="77">
        <v>7.75</v>
      </c>
      <c r="G2860" s="77">
        <v>7.5</v>
      </c>
      <c r="H2860" s="91">
        <f t="shared" si="354"/>
        <v>-6.25E-2</v>
      </c>
      <c r="I2860" s="77">
        <f t="shared" si="357"/>
        <v>-0.25</v>
      </c>
      <c r="J2860" s="77">
        <f>G2860-E2860</f>
        <v>-0.5</v>
      </c>
      <c r="K2860" s="80">
        <v>1</v>
      </c>
      <c r="L2860" s="74"/>
      <c r="M2860" s="58" t="str">
        <f t="shared" si="355"/>
        <v>Platinum Energy Resources</v>
      </c>
    </row>
    <row r="2861" spans="1:13" s="1" customFormat="1" ht="15" customHeight="1">
      <c r="A2861" s="137">
        <v>38651</v>
      </c>
      <c r="B2861" s="73" t="s">
        <v>2354</v>
      </c>
      <c r="C2861" s="160" t="s">
        <v>2355</v>
      </c>
      <c r="D2861" s="73" t="s">
        <v>4689</v>
      </c>
      <c r="E2861" s="78">
        <v>17</v>
      </c>
      <c r="F2861" s="77">
        <v>17</v>
      </c>
      <c r="G2861" s="77">
        <v>17</v>
      </c>
      <c r="H2861" s="91">
        <f t="shared" si="354"/>
        <v>0</v>
      </c>
      <c r="I2861" s="77">
        <f t="shared" si="357"/>
        <v>0</v>
      </c>
      <c r="J2861" s="77">
        <f t="shared" ref="J2861:J2903" si="358">(G2861-E2861)</f>
        <v>0</v>
      </c>
      <c r="K2861" s="80">
        <v>1</v>
      </c>
      <c r="L2861" s="74"/>
      <c r="M2861" s="58" t="str">
        <f t="shared" si="355"/>
        <v>Cogdell Spencer</v>
      </c>
    </row>
    <row r="2862" spans="1:13" s="1" customFormat="1" ht="15" customHeight="1">
      <c r="A2862" s="137">
        <v>38651</v>
      </c>
      <c r="B2862" s="73" t="s">
        <v>2356</v>
      </c>
      <c r="C2862" s="160" t="s">
        <v>2357</v>
      </c>
      <c r="D2862" s="73" t="s">
        <v>4960</v>
      </c>
      <c r="E2862" s="78">
        <v>20</v>
      </c>
      <c r="F2862" s="77">
        <v>23.5</v>
      </c>
      <c r="G2862" s="77">
        <v>21.9</v>
      </c>
      <c r="H2862" s="91">
        <f t="shared" si="354"/>
        <v>9.4999999999999932E-2</v>
      </c>
      <c r="I2862" s="77">
        <f t="shared" si="357"/>
        <v>3.5</v>
      </c>
      <c r="J2862" s="77">
        <f t="shared" si="358"/>
        <v>1.8999999999999986</v>
      </c>
      <c r="K2862" s="80">
        <v>3</v>
      </c>
      <c r="L2862" s="74"/>
      <c r="M2862" s="58" t="str">
        <f t="shared" si="355"/>
        <v>Hercules Offshore</v>
      </c>
    </row>
    <row r="2863" spans="1:13" s="1" customFormat="1" ht="15" customHeight="1">
      <c r="A2863" s="137">
        <v>38651</v>
      </c>
      <c r="B2863" s="73" t="s">
        <v>2358</v>
      </c>
      <c r="C2863" s="160" t="s">
        <v>2359</v>
      </c>
      <c r="D2863" s="73" t="s">
        <v>1893</v>
      </c>
      <c r="E2863" s="78">
        <v>6</v>
      </c>
      <c r="F2863" s="77">
        <v>6.5</v>
      </c>
      <c r="G2863" s="77">
        <v>5.9</v>
      </c>
      <c r="H2863" s="91">
        <f t="shared" si="354"/>
        <v>-1.6666666666666607E-2</v>
      </c>
      <c r="I2863" s="77">
        <f t="shared" si="357"/>
        <v>0.5</v>
      </c>
      <c r="J2863" s="77">
        <f t="shared" si="358"/>
        <v>-9.9999999999999645E-2</v>
      </c>
      <c r="K2863" s="80">
        <v>1</v>
      </c>
      <c r="L2863" s="74"/>
      <c r="M2863" s="58" t="str">
        <f t="shared" si="355"/>
        <v>MathStar</v>
      </c>
    </row>
    <row r="2864" spans="1:13" s="1" customFormat="1" ht="15" customHeight="1">
      <c r="A2864" s="137">
        <v>38651</v>
      </c>
      <c r="B2864" s="73" t="s">
        <v>629</v>
      </c>
      <c r="C2864" s="160" t="s">
        <v>630</v>
      </c>
      <c r="D2864" s="73" t="s">
        <v>901</v>
      </c>
      <c r="E2864" s="78">
        <v>10</v>
      </c>
      <c r="F2864" s="77">
        <v>10.199999999999999</v>
      </c>
      <c r="G2864" s="77">
        <v>11.76</v>
      </c>
      <c r="H2864" s="91">
        <f t="shared" si="354"/>
        <v>0.17599999999999999</v>
      </c>
      <c r="I2864" s="77">
        <f t="shared" si="357"/>
        <v>0.19999999999999929</v>
      </c>
      <c r="J2864" s="77">
        <f t="shared" si="358"/>
        <v>1.7599999999999998</v>
      </c>
      <c r="K2864" s="80">
        <v>1</v>
      </c>
      <c r="L2864" s="74"/>
      <c r="M2864" s="58" t="str">
        <f t="shared" si="355"/>
        <v>NxStage Medical</v>
      </c>
    </row>
    <row r="2865" spans="1:13" s="1" customFormat="1" ht="15" customHeight="1">
      <c r="A2865" s="137">
        <v>38653</v>
      </c>
      <c r="B2865" s="73" t="s">
        <v>633</v>
      </c>
      <c r="C2865" s="160" t="s">
        <v>634</v>
      </c>
      <c r="D2865" s="73" t="s">
        <v>635</v>
      </c>
      <c r="E2865" s="78">
        <v>5</v>
      </c>
      <c r="F2865" s="77">
        <v>6.5</v>
      </c>
      <c r="G2865" s="77">
        <v>7.71</v>
      </c>
      <c r="H2865" s="91">
        <f t="shared" si="354"/>
        <v>0.54200000000000004</v>
      </c>
      <c r="I2865" s="77">
        <f t="shared" si="357"/>
        <v>1.5</v>
      </c>
      <c r="J2865" s="77">
        <f t="shared" si="358"/>
        <v>2.71</v>
      </c>
      <c r="K2865" s="80">
        <v>1</v>
      </c>
      <c r="L2865" s="74" t="s">
        <v>3006</v>
      </c>
      <c r="M2865" s="58" t="str">
        <f t="shared" si="355"/>
        <v>Electro-Optical Sciences</v>
      </c>
    </row>
    <row r="2866" spans="1:13" s="1" customFormat="1" ht="15" customHeight="1">
      <c r="A2866" s="137">
        <v>38653</v>
      </c>
      <c r="B2866" s="73" t="s">
        <v>631</v>
      </c>
      <c r="C2866" s="160" t="s">
        <v>632</v>
      </c>
      <c r="D2866" s="73" t="s">
        <v>3152</v>
      </c>
      <c r="E2866" s="78">
        <v>8</v>
      </c>
      <c r="F2866" s="77">
        <v>8</v>
      </c>
      <c r="G2866" s="77">
        <v>7.25</v>
      </c>
      <c r="H2866" s="91">
        <f t="shared" si="354"/>
        <v>-9.375E-2</v>
      </c>
      <c r="I2866" s="77">
        <f t="shared" si="357"/>
        <v>0</v>
      </c>
      <c r="J2866" s="77">
        <f t="shared" si="358"/>
        <v>-0.75</v>
      </c>
      <c r="K2866" s="80">
        <v>1</v>
      </c>
      <c r="L2866" s="74"/>
      <c r="M2866" s="58" t="str">
        <f t="shared" si="355"/>
        <v>Accentia Biopharmaceuticals</v>
      </c>
    </row>
    <row r="2867" spans="1:13" s="1" customFormat="1" ht="15" customHeight="1">
      <c r="A2867" s="137">
        <v>38657</v>
      </c>
      <c r="B2867" s="73" t="s">
        <v>3784</v>
      </c>
      <c r="C2867" s="160" t="s">
        <v>3785</v>
      </c>
      <c r="D2867" s="73" t="s">
        <v>3054</v>
      </c>
      <c r="E2867" s="78">
        <v>12</v>
      </c>
      <c r="F2867" s="77">
        <v>12</v>
      </c>
      <c r="G2867" s="77">
        <v>12</v>
      </c>
      <c r="H2867" s="91">
        <f t="shared" si="354"/>
        <v>0</v>
      </c>
      <c r="I2867" s="77">
        <f t="shared" si="357"/>
        <v>0</v>
      </c>
      <c r="J2867" s="77">
        <f t="shared" si="358"/>
        <v>0</v>
      </c>
      <c r="K2867" s="80">
        <v>1</v>
      </c>
      <c r="L2867" s="74"/>
      <c r="M2867" s="58" t="str">
        <f t="shared" si="355"/>
        <v>Cbeyond Communications</v>
      </c>
    </row>
    <row r="2868" spans="1:13" s="1" customFormat="1" ht="15" customHeight="1">
      <c r="A2868" s="137">
        <v>38657</v>
      </c>
      <c r="B2868" s="73" t="s">
        <v>3786</v>
      </c>
      <c r="C2868" s="160" t="s">
        <v>3787</v>
      </c>
      <c r="D2868" s="73" t="s">
        <v>3788</v>
      </c>
      <c r="E2868" s="78">
        <v>16</v>
      </c>
      <c r="F2868" s="77">
        <v>15.45</v>
      </c>
      <c r="G2868" s="77">
        <v>15.05</v>
      </c>
      <c r="H2868" s="91">
        <f t="shared" si="354"/>
        <v>-5.9374999999999956E-2</v>
      </c>
      <c r="I2868" s="77">
        <f t="shared" si="357"/>
        <v>-0.55000000000000071</v>
      </c>
      <c r="J2868" s="77">
        <f t="shared" si="358"/>
        <v>-0.94999999999999929</v>
      </c>
      <c r="K2868" s="80">
        <v>1</v>
      </c>
      <c r="L2868" s="74"/>
      <c r="M2868" s="58" t="str">
        <f t="shared" si="355"/>
        <v>Newkirk Realty Trust</v>
      </c>
    </row>
    <row r="2869" spans="1:13" s="1" customFormat="1" ht="15" customHeight="1">
      <c r="A2869" s="137">
        <v>38657</v>
      </c>
      <c r="B2869" s="73" t="s">
        <v>3789</v>
      </c>
      <c r="C2869" s="160" t="s">
        <v>3790</v>
      </c>
      <c r="D2869" s="215" t="s">
        <v>328</v>
      </c>
      <c r="E2869" s="78">
        <v>10</v>
      </c>
      <c r="F2869" s="77">
        <v>10.02</v>
      </c>
      <c r="G2869" s="77">
        <v>10.01</v>
      </c>
      <c r="H2869" s="91">
        <f t="shared" si="354"/>
        <v>9.9999999999997877E-4</v>
      </c>
      <c r="I2869" s="77">
        <f t="shared" si="357"/>
        <v>1.9999999999999574E-2</v>
      </c>
      <c r="J2869" s="77">
        <f t="shared" si="358"/>
        <v>9.9999999999997868E-3</v>
      </c>
      <c r="K2869" s="80">
        <v>1</v>
      </c>
      <c r="L2869" s="74"/>
      <c r="M2869" s="58" t="str">
        <f t="shared" si="355"/>
        <v>Website Pros</v>
      </c>
    </row>
    <row r="2870" spans="1:13" s="1" customFormat="1" ht="15" customHeight="1">
      <c r="A2870" s="137">
        <v>38664</v>
      </c>
      <c r="B2870" s="73" t="s">
        <v>3798</v>
      </c>
      <c r="C2870" s="160" t="s">
        <v>3799</v>
      </c>
      <c r="D2870" s="73" t="s">
        <v>3800</v>
      </c>
      <c r="E2870" s="78">
        <v>19.5</v>
      </c>
      <c r="F2870" s="77">
        <v>19.5</v>
      </c>
      <c r="G2870" s="77">
        <v>18.95</v>
      </c>
      <c r="H2870" s="91">
        <f t="shared" si="354"/>
        <v>-2.820512820512824E-2</v>
      </c>
      <c r="I2870" s="77">
        <f t="shared" si="357"/>
        <v>0</v>
      </c>
      <c r="J2870" s="77">
        <f t="shared" si="358"/>
        <v>-0.55000000000000071</v>
      </c>
      <c r="K2870" s="80">
        <v>3</v>
      </c>
      <c r="L2870" s="74" t="s">
        <v>3006</v>
      </c>
      <c r="M2870" s="58" t="str">
        <f t="shared" si="355"/>
        <v>Boardwalk Pipeline Partners L.P.</v>
      </c>
    </row>
    <row r="2871" spans="1:13" s="1" customFormat="1" ht="15" customHeight="1">
      <c r="A2871" s="137">
        <v>38664</v>
      </c>
      <c r="B2871" s="73" t="s">
        <v>3795</v>
      </c>
      <c r="C2871" s="160" t="s">
        <v>3796</v>
      </c>
      <c r="D2871" s="138" t="s">
        <v>3797</v>
      </c>
      <c r="E2871" s="78">
        <v>7</v>
      </c>
      <c r="F2871" s="77">
        <v>7.09</v>
      </c>
      <c r="G2871" s="77">
        <v>7.85</v>
      </c>
      <c r="H2871" s="91">
        <f t="shared" si="354"/>
        <v>0.12142857142857137</v>
      </c>
      <c r="I2871" s="77">
        <f t="shared" si="357"/>
        <v>8.9999999999999858E-2</v>
      </c>
      <c r="J2871" s="77">
        <f t="shared" si="358"/>
        <v>0.84999999999999964</v>
      </c>
      <c r="K2871" s="80">
        <v>1</v>
      </c>
      <c r="L2871" s="74"/>
      <c r="M2871" s="58" t="str">
        <f t="shared" si="355"/>
        <v>CombinatoRx</v>
      </c>
    </row>
    <row r="2872" spans="1:13" s="1" customFormat="1" ht="15" customHeight="1">
      <c r="A2872" s="137">
        <v>38664</v>
      </c>
      <c r="B2872" s="73" t="s">
        <v>3791</v>
      </c>
      <c r="C2872" s="160" t="s">
        <v>3792</v>
      </c>
      <c r="D2872" s="73" t="s">
        <v>751</v>
      </c>
      <c r="E2872" s="78">
        <v>24</v>
      </c>
      <c r="F2872" s="77">
        <v>29.51</v>
      </c>
      <c r="G2872" s="77">
        <v>26.7</v>
      </c>
      <c r="H2872" s="91">
        <f t="shared" si="354"/>
        <v>0.11249999999999998</v>
      </c>
      <c r="I2872" s="77">
        <f t="shared" si="357"/>
        <v>5.5100000000000016</v>
      </c>
      <c r="J2872" s="77">
        <f t="shared" si="358"/>
        <v>2.6999999999999993</v>
      </c>
      <c r="K2872" s="80">
        <v>2</v>
      </c>
      <c r="L2872" s="74"/>
      <c r="M2872" s="58" t="str">
        <f t="shared" si="355"/>
        <v>iRobot</v>
      </c>
    </row>
    <row r="2873" spans="1:13" s="1" customFormat="1" ht="15" customHeight="1">
      <c r="A2873" s="137">
        <v>38664</v>
      </c>
      <c r="B2873" s="73" t="s">
        <v>3793</v>
      </c>
      <c r="C2873" s="160" t="s">
        <v>3794</v>
      </c>
      <c r="D2873" s="73" t="s">
        <v>3921</v>
      </c>
      <c r="E2873" s="78">
        <v>23.5</v>
      </c>
      <c r="F2873" s="77">
        <v>31.18</v>
      </c>
      <c r="G2873" s="77">
        <v>35.299999999999997</v>
      </c>
      <c r="H2873" s="91">
        <f t="shared" si="354"/>
        <v>0.50212765957446792</v>
      </c>
      <c r="I2873" s="77">
        <f t="shared" si="357"/>
        <v>7.68</v>
      </c>
      <c r="J2873" s="77">
        <f t="shared" si="358"/>
        <v>11.799999999999997</v>
      </c>
      <c r="K2873" s="80">
        <v>3</v>
      </c>
      <c r="L2873" s="74"/>
      <c r="M2873" s="58" t="str">
        <f t="shared" si="355"/>
        <v>Saifun Semiconductors Ltd.</v>
      </c>
    </row>
    <row r="2874" spans="1:13" s="1" customFormat="1" ht="15" customHeight="1">
      <c r="A2874" s="137">
        <v>38666</v>
      </c>
      <c r="B2874" s="73" t="s">
        <v>2771</v>
      </c>
      <c r="C2874" s="160" t="s">
        <v>2772</v>
      </c>
      <c r="D2874" s="73" t="s">
        <v>3054</v>
      </c>
      <c r="E2874" s="78">
        <v>6</v>
      </c>
      <c r="F2874" s="77">
        <v>5.8</v>
      </c>
      <c r="G2874" s="77">
        <v>5.9</v>
      </c>
      <c r="H2874" s="91">
        <f t="shared" si="354"/>
        <v>-1.6666666666666607E-2</v>
      </c>
      <c r="I2874" s="77">
        <f t="shared" si="357"/>
        <v>-0.20000000000000018</v>
      </c>
      <c r="J2874" s="77">
        <f t="shared" si="358"/>
        <v>-9.9999999999999645E-2</v>
      </c>
      <c r="K2874" s="80">
        <v>1</v>
      </c>
      <c r="L2874" s="74"/>
      <c r="M2874" s="58" t="str">
        <f t="shared" si="355"/>
        <v>Cold Spring Capital</v>
      </c>
    </row>
    <row r="2875" spans="1:13" s="1" customFormat="1" ht="15" customHeight="1">
      <c r="A2875" s="137">
        <v>38666</v>
      </c>
      <c r="B2875" s="73" t="s">
        <v>4450</v>
      </c>
      <c r="C2875" s="160" t="s">
        <v>4451</v>
      </c>
      <c r="D2875" s="73" t="s">
        <v>4452</v>
      </c>
      <c r="E2875" s="78">
        <v>18</v>
      </c>
      <c r="F2875" s="77">
        <v>17.75</v>
      </c>
      <c r="G2875" s="77">
        <v>18.55</v>
      </c>
      <c r="H2875" s="91">
        <f t="shared" ref="H2875:H2908" si="359">(G2875-E2875)/E2875</f>
        <v>3.0555555555555596E-2</v>
      </c>
      <c r="I2875" s="77">
        <f t="shared" si="357"/>
        <v>-0.25</v>
      </c>
      <c r="J2875" s="77">
        <f t="shared" si="358"/>
        <v>0.55000000000000071</v>
      </c>
      <c r="K2875" s="80">
        <v>1</v>
      </c>
      <c r="L2875" s="74"/>
      <c r="M2875" s="58" t="str">
        <f t="shared" si="355"/>
        <v>Clear Channel Outdoor Holdings</v>
      </c>
    </row>
    <row r="2876" spans="1:13" s="1" customFormat="1" ht="15" customHeight="1">
      <c r="A2876" s="137">
        <v>38666</v>
      </c>
      <c r="B2876" s="73" t="s">
        <v>3801</v>
      </c>
      <c r="C2876" s="160" t="s">
        <v>3801</v>
      </c>
      <c r="D2876" s="73" t="s">
        <v>3924</v>
      </c>
      <c r="E2876" s="78">
        <v>16</v>
      </c>
      <c r="F2876" s="77">
        <v>17</v>
      </c>
      <c r="G2876" s="77">
        <v>17.100000000000001</v>
      </c>
      <c r="H2876" s="91">
        <f t="shared" si="359"/>
        <v>6.8750000000000089E-2</v>
      </c>
      <c r="I2876" s="77">
        <f t="shared" si="357"/>
        <v>1</v>
      </c>
      <c r="J2876" s="77">
        <f t="shared" si="358"/>
        <v>1.1000000000000014</v>
      </c>
      <c r="K2876" s="80">
        <v>2</v>
      </c>
      <c r="L2876" s="74"/>
      <c r="M2876" s="58" t="str">
        <f t="shared" si="355"/>
        <v>IHS</v>
      </c>
    </row>
    <row r="2877" spans="1:13" s="1" customFormat="1" ht="15" customHeight="1">
      <c r="A2877" s="137">
        <v>38670</v>
      </c>
      <c r="B2877" s="73" t="s">
        <v>2378</v>
      </c>
      <c r="C2877" s="160" t="s">
        <v>2379</v>
      </c>
      <c r="D2877" s="73" t="s">
        <v>2307</v>
      </c>
      <c r="E2877" s="78">
        <v>10</v>
      </c>
      <c r="F2877" s="77">
        <v>10.01</v>
      </c>
      <c r="G2877" s="77">
        <v>8.36</v>
      </c>
      <c r="H2877" s="91">
        <f t="shared" si="359"/>
        <v>-0.16400000000000006</v>
      </c>
      <c r="I2877" s="77">
        <f t="shared" si="357"/>
        <v>9.9999999999997868E-3</v>
      </c>
      <c r="J2877" s="77">
        <f t="shared" si="358"/>
        <v>-1.6400000000000006</v>
      </c>
      <c r="K2877" s="80">
        <v>1</v>
      </c>
      <c r="L2877" s="74"/>
      <c r="M2877" s="58" t="str">
        <f t="shared" si="355"/>
        <v>Vimicro International</v>
      </c>
    </row>
    <row r="2878" spans="1:13" s="1" customFormat="1" ht="15" customHeight="1">
      <c r="A2878" s="137">
        <v>38671</v>
      </c>
      <c r="B2878" s="73" t="s">
        <v>2380</v>
      </c>
      <c r="C2878" s="160" t="s">
        <v>2381</v>
      </c>
      <c r="D2878" s="73" t="s">
        <v>3267</v>
      </c>
      <c r="E2878" s="78">
        <v>26</v>
      </c>
      <c r="F2878" s="77">
        <v>39</v>
      </c>
      <c r="G2878" s="77">
        <v>39.25</v>
      </c>
      <c r="H2878" s="91">
        <f t="shared" si="359"/>
        <v>0.50961538461538458</v>
      </c>
      <c r="I2878" s="77">
        <f t="shared" si="357"/>
        <v>13</v>
      </c>
      <c r="J2878" s="77">
        <f t="shared" si="358"/>
        <v>13.25</v>
      </c>
      <c r="K2878" s="80">
        <v>3</v>
      </c>
      <c r="L2878" s="74"/>
      <c r="M2878" s="58" t="str">
        <f t="shared" si="355"/>
        <v>IntercontinentalExchange</v>
      </c>
    </row>
    <row r="2879" spans="1:13" s="1" customFormat="1" ht="15" customHeight="1">
      <c r="A2879" s="137">
        <v>38672</v>
      </c>
      <c r="B2879" s="73" t="s">
        <v>2382</v>
      </c>
      <c r="C2879" s="160" t="s">
        <v>2383</v>
      </c>
      <c r="D2879" s="73" t="s">
        <v>2476</v>
      </c>
      <c r="E2879" s="78">
        <v>18</v>
      </c>
      <c r="F2879" s="77">
        <v>28</v>
      </c>
      <c r="G2879" s="77">
        <v>25.45</v>
      </c>
      <c r="H2879" s="91">
        <f t="shared" si="359"/>
        <v>0.41388888888888886</v>
      </c>
      <c r="I2879" s="77">
        <f t="shared" si="357"/>
        <v>10</v>
      </c>
      <c r="J2879" s="77">
        <f t="shared" si="358"/>
        <v>7.4499999999999993</v>
      </c>
      <c r="K2879" s="80">
        <v>3</v>
      </c>
      <c r="L2879" s="74"/>
      <c r="M2879" s="58" t="str">
        <f t="shared" si="355"/>
        <v>SunPower</v>
      </c>
    </row>
    <row r="2880" spans="1:13" s="1" customFormat="1" ht="15" customHeight="1">
      <c r="A2880" s="137">
        <v>38673</v>
      </c>
      <c r="B2880" s="73" t="s">
        <v>2386</v>
      </c>
      <c r="C2880" s="160" t="s">
        <v>2387</v>
      </c>
      <c r="D2880" s="73" t="s">
        <v>2388</v>
      </c>
      <c r="E2880" s="78">
        <v>9</v>
      </c>
      <c r="F2880" s="77">
        <v>9.02</v>
      </c>
      <c r="G2880" s="77">
        <v>9</v>
      </c>
      <c r="H2880" s="91">
        <f t="shared" si="359"/>
        <v>0</v>
      </c>
      <c r="I2880" s="77">
        <f t="shared" si="357"/>
        <v>1.9999999999999574E-2</v>
      </c>
      <c r="J2880" s="77">
        <f t="shared" si="358"/>
        <v>0</v>
      </c>
      <c r="K2880" s="80">
        <v>1</v>
      </c>
      <c r="L2880" s="74"/>
      <c r="M2880" s="58" t="str">
        <f t="shared" si="355"/>
        <v>AMERISAFE</v>
      </c>
    </row>
    <row r="2881" spans="1:13" s="1" customFormat="1" ht="15" customHeight="1">
      <c r="A2881" s="137">
        <v>38673</v>
      </c>
      <c r="B2881" s="73" t="s">
        <v>2389</v>
      </c>
      <c r="C2881" s="160" t="s">
        <v>2390</v>
      </c>
      <c r="D2881" s="73" t="s">
        <v>2391</v>
      </c>
      <c r="E2881" s="78">
        <v>10</v>
      </c>
      <c r="F2881" s="77">
        <v>10.06</v>
      </c>
      <c r="G2881" s="77">
        <v>10.25</v>
      </c>
      <c r="H2881" s="91">
        <f t="shared" si="359"/>
        <v>2.5000000000000001E-2</v>
      </c>
      <c r="I2881" s="77">
        <f t="shared" si="357"/>
        <v>6.0000000000000497E-2</v>
      </c>
      <c r="J2881" s="77">
        <f t="shared" si="358"/>
        <v>0.25</v>
      </c>
      <c r="K2881" s="80">
        <v>1</v>
      </c>
      <c r="L2881" s="74"/>
      <c r="M2881" s="58" t="str">
        <f t="shared" si="355"/>
        <v>Dover Saddlery</v>
      </c>
    </row>
    <row r="2882" spans="1:13" s="1" customFormat="1" ht="15" customHeight="1">
      <c r="A2882" s="137">
        <v>38673</v>
      </c>
      <c r="B2882" s="73" t="s">
        <v>2384</v>
      </c>
      <c r="C2882" s="160" t="s">
        <v>2385</v>
      </c>
      <c r="D2882" s="73" t="s">
        <v>309</v>
      </c>
      <c r="E2882" s="78">
        <v>13</v>
      </c>
      <c r="F2882" s="77">
        <v>31</v>
      </c>
      <c r="G2882" s="77">
        <v>25.3</v>
      </c>
      <c r="H2882" s="91">
        <f t="shared" si="359"/>
        <v>0.94615384615384623</v>
      </c>
      <c r="I2882" s="77">
        <f t="shared" si="357"/>
        <v>18</v>
      </c>
      <c r="J2882" s="77">
        <f t="shared" si="358"/>
        <v>12.3</v>
      </c>
      <c r="K2882" s="80">
        <v>3</v>
      </c>
      <c r="L2882" s="74"/>
      <c r="M2882" s="58" t="str">
        <f t="shared" si="355"/>
        <v>Under Armour</v>
      </c>
    </row>
    <row r="2883" spans="1:13" s="1" customFormat="1" ht="15" customHeight="1">
      <c r="A2883" s="137">
        <v>38677</v>
      </c>
      <c r="B2883" s="73" t="s">
        <v>2394</v>
      </c>
      <c r="C2883" s="160" t="s">
        <v>2395</v>
      </c>
      <c r="D2883" s="73" t="s">
        <v>2396</v>
      </c>
      <c r="E2883" s="78">
        <v>14</v>
      </c>
      <c r="F2883" s="77">
        <v>13.6</v>
      </c>
      <c r="G2883" s="77">
        <v>14.3</v>
      </c>
      <c r="H2883" s="91">
        <f t="shared" si="359"/>
        <v>2.1428571428571481E-2</v>
      </c>
      <c r="I2883" s="77">
        <f t="shared" si="357"/>
        <v>-0.40000000000000036</v>
      </c>
      <c r="J2883" s="77">
        <f t="shared" si="358"/>
        <v>0.30000000000000071</v>
      </c>
      <c r="K2883" s="80">
        <v>1</v>
      </c>
      <c r="L2883" s="74"/>
      <c r="M2883" s="58" t="str">
        <f t="shared" ref="M2883:M2946" si="360">TRIM(B2883)</f>
        <v>Tronox</v>
      </c>
    </row>
    <row r="2884" spans="1:13" s="1" customFormat="1" ht="15" customHeight="1">
      <c r="A2884" s="137">
        <v>38677</v>
      </c>
      <c r="B2884" s="73" t="s">
        <v>2397</v>
      </c>
      <c r="C2884" s="160" t="s">
        <v>2398</v>
      </c>
      <c r="D2884" s="73" t="s">
        <v>2399</v>
      </c>
      <c r="E2884" s="78">
        <v>14</v>
      </c>
      <c r="F2884" s="77">
        <v>13.61</v>
      </c>
      <c r="G2884" s="77">
        <v>14.41</v>
      </c>
      <c r="H2884" s="91">
        <f t="shared" si="359"/>
        <v>2.9285714285714297E-2</v>
      </c>
      <c r="I2884" s="77">
        <f t="shared" si="357"/>
        <v>-0.39000000000000057</v>
      </c>
      <c r="J2884" s="77">
        <f t="shared" si="358"/>
        <v>0.41000000000000014</v>
      </c>
      <c r="K2884" s="80">
        <v>1</v>
      </c>
      <c r="L2884" s="74"/>
      <c r="M2884" s="58" t="str">
        <f t="shared" si="360"/>
        <v>Union Drilling</v>
      </c>
    </row>
    <row r="2885" spans="1:13" s="1" customFormat="1" ht="15" customHeight="1">
      <c r="A2885" s="137">
        <v>38677</v>
      </c>
      <c r="B2885" s="73" t="s">
        <v>2392</v>
      </c>
      <c r="C2885" s="160" t="s">
        <v>2393</v>
      </c>
      <c r="D2885" s="73" t="s">
        <v>157</v>
      </c>
      <c r="E2885" s="78">
        <v>18</v>
      </c>
      <c r="F2885" s="77">
        <v>23.1</v>
      </c>
      <c r="G2885" s="77">
        <v>25.43</v>
      </c>
      <c r="H2885" s="91">
        <f t="shared" si="359"/>
        <v>0.41277777777777774</v>
      </c>
      <c r="I2885" s="77">
        <f t="shared" si="357"/>
        <v>5.1000000000000014</v>
      </c>
      <c r="J2885" s="77">
        <f t="shared" si="358"/>
        <v>7.43</v>
      </c>
      <c r="K2885" s="80">
        <v>2</v>
      </c>
      <c r="L2885" s="74"/>
      <c r="M2885" s="58" t="str">
        <f t="shared" si="360"/>
        <v>Brookdale Senior Living</v>
      </c>
    </row>
    <row r="2886" spans="1:13" s="1" customFormat="1" ht="15" customHeight="1">
      <c r="A2886" s="137">
        <v>38685</v>
      </c>
      <c r="B2886" s="73" t="s">
        <v>2400</v>
      </c>
      <c r="C2886" s="160" t="s">
        <v>2401</v>
      </c>
      <c r="D2886" s="73" t="s">
        <v>4960</v>
      </c>
      <c r="E2886" s="78">
        <v>8</v>
      </c>
      <c r="F2886" s="77">
        <v>7.9</v>
      </c>
      <c r="G2886" s="77">
        <v>8</v>
      </c>
      <c r="H2886" s="91">
        <f t="shared" si="359"/>
        <v>0</v>
      </c>
      <c r="I2886" s="77">
        <f t="shared" si="357"/>
        <v>-9.9999999999999645E-2</v>
      </c>
      <c r="J2886" s="77">
        <f t="shared" si="358"/>
        <v>0</v>
      </c>
      <c r="K2886" s="80">
        <v>1</v>
      </c>
      <c r="L2886" s="74"/>
      <c r="M2886" s="58" t="str">
        <f t="shared" si="360"/>
        <v>Actions Semiconductor</v>
      </c>
    </row>
    <row r="2887" spans="1:13" s="1" customFormat="1" ht="15" customHeight="1">
      <c r="A2887" s="137">
        <v>38687</v>
      </c>
      <c r="B2887" s="73" t="s">
        <v>2402</v>
      </c>
      <c r="C2887" s="160" t="s">
        <v>2403</v>
      </c>
      <c r="D2887" s="73" t="s">
        <v>2404</v>
      </c>
      <c r="E2887" s="78">
        <v>21.5</v>
      </c>
      <c r="F2887" s="77">
        <v>22.9</v>
      </c>
      <c r="G2887" s="77">
        <v>23.05</v>
      </c>
      <c r="H2887" s="91">
        <f t="shared" si="359"/>
        <v>7.2093023255813987E-2</v>
      </c>
      <c r="I2887" s="77">
        <f t="shared" si="357"/>
        <v>1.3999999999999986</v>
      </c>
      <c r="J2887" s="77">
        <f t="shared" si="358"/>
        <v>1.5500000000000007</v>
      </c>
      <c r="K2887" s="80">
        <v>3</v>
      </c>
      <c r="L2887" s="74"/>
      <c r="M2887" s="58" t="str">
        <f t="shared" si="360"/>
        <v>DCP Midstream Partners</v>
      </c>
    </row>
    <row r="2888" spans="1:13" s="1" customFormat="1" ht="15" customHeight="1">
      <c r="A2888" s="137">
        <v>38692</v>
      </c>
      <c r="B2888" s="73" t="s">
        <v>2405</v>
      </c>
      <c r="C2888" s="160" t="s">
        <v>2406</v>
      </c>
      <c r="D2888" s="73" t="s">
        <v>2407</v>
      </c>
      <c r="E2888" s="78">
        <v>9</v>
      </c>
      <c r="F2888" s="77">
        <v>9.27</v>
      </c>
      <c r="G2888" s="77">
        <v>10</v>
      </c>
      <c r="H2888" s="91">
        <f t="shared" si="359"/>
        <v>0.1111111111111111</v>
      </c>
      <c r="I2888" s="77">
        <f t="shared" si="357"/>
        <v>0.26999999999999957</v>
      </c>
      <c r="J2888" s="77">
        <f t="shared" si="358"/>
        <v>1</v>
      </c>
      <c r="K2888" s="80">
        <v>2</v>
      </c>
      <c r="L2888" s="74"/>
      <c r="M2888" s="58" t="str">
        <f t="shared" si="360"/>
        <v>Vocus</v>
      </c>
    </row>
    <row r="2889" spans="1:13" s="1" customFormat="1" ht="15" customHeight="1">
      <c r="A2889" s="137">
        <v>38695</v>
      </c>
      <c r="B2889" s="73" t="s">
        <v>2410</v>
      </c>
      <c r="C2889" s="160" t="s">
        <v>2411</v>
      </c>
      <c r="D2889" s="73" t="s">
        <v>2412</v>
      </c>
      <c r="E2889" s="78">
        <v>12</v>
      </c>
      <c r="F2889" s="77">
        <v>14.5</v>
      </c>
      <c r="G2889" s="77">
        <v>12</v>
      </c>
      <c r="H2889" s="91">
        <f t="shared" si="359"/>
        <v>0</v>
      </c>
      <c r="I2889" s="77">
        <f t="shared" si="357"/>
        <v>2.5</v>
      </c>
      <c r="J2889" s="77">
        <f t="shared" si="358"/>
        <v>0</v>
      </c>
      <c r="K2889" s="80">
        <v>1</v>
      </c>
      <c r="L2889" s="74"/>
      <c r="M2889" s="58" t="str">
        <f t="shared" si="360"/>
        <v>WiderThan</v>
      </c>
    </row>
    <row r="2890" spans="1:13" s="1" customFormat="1" ht="15" customHeight="1">
      <c r="A2890" s="137">
        <v>38695</v>
      </c>
      <c r="B2890" s="73" t="s">
        <v>2413</v>
      </c>
      <c r="C2890" s="160" t="s">
        <v>2414</v>
      </c>
      <c r="D2890" s="73" t="s">
        <v>1932</v>
      </c>
      <c r="E2890" s="78">
        <v>20</v>
      </c>
      <c r="F2890" s="77">
        <v>22</v>
      </c>
      <c r="G2890" s="77">
        <v>21.5</v>
      </c>
      <c r="H2890" s="91">
        <f t="shared" si="359"/>
        <v>7.4999999999999997E-2</v>
      </c>
      <c r="I2890" s="77">
        <f t="shared" si="357"/>
        <v>2</v>
      </c>
      <c r="J2890" s="77">
        <f t="shared" si="358"/>
        <v>1.5</v>
      </c>
      <c r="K2890" s="80">
        <v>3</v>
      </c>
      <c r="L2890" s="74"/>
      <c r="M2890" s="58" t="str">
        <f t="shared" si="360"/>
        <v>Basic Energy Services</v>
      </c>
    </row>
    <row r="2891" spans="1:13" s="1" customFormat="1" ht="15" customHeight="1">
      <c r="A2891" s="137">
        <v>38695</v>
      </c>
      <c r="B2891" s="73" t="s">
        <v>2408</v>
      </c>
      <c r="C2891" s="160" t="s">
        <v>2409</v>
      </c>
      <c r="D2891" s="73" t="s">
        <v>1819</v>
      </c>
      <c r="E2891" s="78">
        <v>15</v>
      </c>
      <c r="F2891" s="77">
        <v>16.989999999999998</v>
      </c>
      <c r="G2891" s="77">
        <v>18.93</v>
      </c>
      <c r="H2891" s="91">
        <f t="shared" si="359"/>
        <v>0.26199999999999996</v>
      </c>
      <c r="I2891" s="77">
        <f t="shared" si="357"/>
        <v>1.9899999999999984</v>
      </c>
      <c r="J2891" s="77">
        <f t="shared" si="358"/>
        <v>3.9299999999999997</v>
      </c>
      <c r="K2891" s="80">
        <v>2</v>
      </c>
      <c r="L2891" s="74"/>
      <c r="M2891" s="58" t="str">
        <f t="shared" si="360"/>
        <v>Cynosure</v>
      </c>
    </row>
    <row r="2892" spans="1:13" s="1" customFormat="1" ht="15" customHeight="1">
      <c r="A2892" s="137">
        <v>38698</v>
      </c>
      <c r="B2892" s="73" t="s">
        <v>2415</v>
      </c>
      <c r="C2892" s="160" t="s">
        <v>2416</v>
      </c>
      <c r="D2892" s="73" t="s">
        <v>2417</v>
      </c>
      <c r="E2892" s="78">
        <v>7</v>
      </c>
      <c r="F2892" s="77">
        <v>7.02</v>
      </c>
      <c r="G2892" s="77">
        <v>7.24</v>
      </c>
      <c r="H2892" s="91">
        <f t="shared" si="359"/>
        <v>3.4285714285714315E-2</v>
      </c>
      <c r="I2892" s="77">
        <f t="shared" si="357"/>
        <v>1.9999999999999574E-2</v>
      </c>
      <c r="J2892" s="77">
        <f t="shared" si="358"/>
        <v>0.24000000000000021</v>
      </c>
      <c r="K2892" s="80">
        <v>1</v>
      </c>
      <c r="L2892" s="74"/>
      <c r="M2892" s="58" t="str">
        <f t="shared" si="360"/>
        <v>Scopus Video Networks</v>
      </c>
    </row>
    <row r="2893" spans="1:13" s="1" customFormat="1" ht="15" customHeight="1">
      <c r="A2893" s="137">
        <v>38698</v>
      </c>
      <c r="B2893" s="73" t="s">
        <v>2418</v>
      </c>
      <c r="C2893" s="160" t="s">
        <v>2419</v>
      </c>
      <c r="D2893" s="73" t="s">
        <v>745</v>
      </c>
      <c r="E2893" s="78">
        <v>18.5</v>
      </c>
      <c r="F2893" s="77">
        <v>19</v>
      </c>
      <c r="G2893" s="77">
        <v>18.5</v>
      </c>
      <c r="H2893" s="91">
        <f t="shared" si="359"/>
        <v>0</v>
      </c>
      <c r="I2893" s="77">
        <f t="shared" si="357"/>
        <v>0.5</v>
      </c>
      <c r="J2893" s="77">
        <f t="shared" si="358"/>
        <v>0</v>
      </c>
      <c r="K2893" s="80">
        <v>2</v>
      </c>
      <c r="L2893" s="74"/>
      <c r="M2893" s="58" t="str">
        <f t="shared" si="360"/>
        <v>CapitalSouth Bancorp</v>
      </c>
    </row>
    <row r="2894" spans="1:13" s="1" customFormat="1" ht="15" customHeight="1">
      <c r="A2894" s="137">
        <v>38698</v>
      </c>
      <c r="B2894" s="73" t="s">
        <v>2420</v>
      </c>
      <c r="C2894" s="160" t="s">
        <v>2421</v>
      </c>
      <c r="D2894" s="73" t="s">
        <v>4671</v>
      </c>
      <c r="E2894" s="78">
        <v>17</v>
      </c>
      <c r="F2894" s="77">
        <v>19.75</v>
      </c>
      <c r="G2894" s="77">
        <v>19.25</v>
      </c>
      <c r="H2894" s="91">
        <f t="shared" si="359"/>
        <v>0.13235294117647059</v>
      </c>
      <c r="I2894" s="77">
        <f t="shared" si="357"/>
        <v>2.75</v>
      </c>
      <c r="J2894" s="77">
        <f t="shared" si="358"/>
        <v>2.25</v>
      </c>
      <c r="K2894" s="80">
        <v>3</v>
      </c>
      <c r="L2894" s="74"/>
      <c r="M2894" s="58" t="str">
        <f t="shared" si="360"/>
        <v>DealerTrack Holdings</v>
      </c>
    </row>
    <row r="2895" spans="1:13" s="1" customFormat="1" ht="15" customHeight="1">
      <c r="A2895" s="137">
        <v>38699</v>
      </c>
      <c r="B2895" s="73" t="s">
        <v>2422</v>
      </c>
      <c r="C2895" s="160" t="s">
        <v>646</v>
      </c>
      <c r="D2895" s="73" t="s">
        <v>742</v>
      </c>
      <c r="E2895" s="78">
        <v>15</v>
      </c>
      <c r="F2895" s="77">
        <v>20.350000000000001</v>
      </c>
      <c r="G2895" s="77">
        <v>21.2</v>
      </c>
      <c r="H2895" s="91">
        <f t="shared" si="359"/>
        <v>0.41333333333333327</v>
      </c>
      <c r="I2895" s="77">
        <f t="shared" si="357"/>
        <v>5.3500000000000014</v>
      </c>
      <c r="J2895" s="77">
        <f t="shared" si="358"/>
        <v>6.1999999999999993</v>
      </c>
      <c r="K2895" s="80">
        <v>2</v>
      </c>
      <c r="L2895" s="74"/>
      <c r="M2895" s="58" t="str">
        <f t="shared" si="360"/>
        <v>Suntech Power Holdings</v>
      </c>
    </row>
    <row r="2896" spans="1:13" s="1" customFormat="1" ht="15" customHeight="1">
      <c r="A2896" s="137">
        <v>38700</v>
      </c>
      <c r="B2896" s="73" t="s">
        <v>647</v>
      </c>
      <c r="C2896" s="160" t="s">
        <v>648</v>
      </c>
      <c r="D2896" s="73" t="s">
        <v>4384</v>
      </c>
      <c r="E2896" s="78">
        <v>12</v>
      </c>
      <c r="F2896" s="77">
        <v>12</v>
      </c>
      <c r="G2896" s="77">
        <v>12</v>
      </c>
      <c r="H2896" s="91">
        <f t="shared" si="359"/>
        <v>0</v>
      </c>
      <c r="I2896" s="77">
        <f t="shared" si="357"/>
        <v>0</v>
      </c>
      <c r="J2896" s="77">
        <f t="shared" si="358"/>
        <v>0</v>
      </c>
      <c r="K2896" s="80">
        <v>1</v>
      </c>
      <c r="L2896" s="74"/>
      <c r="M2896" s="58" t="str">
        <f t="shared" si="360"/>
        <v>Republic Property Trust</v>
      </c>
    </row>
    <row r="2897" spans="1:13" s="1" customFormat="1" ht="15" customHeight="1">
      <c r="A2897" s="137">
        <v>38700</v>
      </c>
      <c r="B2897" s="73" t="s">
        <v>4385</v>
      </c>
      <c r="C2897" s="160" t="s">
        <v>4386</v>
      </c>
      <c r="D2897" s="73" t="s">
        <v>751</v>
      </c>
      <c r="E2897" s="78">
        <v>11</v>
      </c>
      <c r="F2897" s="77">
        <v>11</v>
      </c>
      <c r="G2897" s="77">
        <v>10.71</v>
      </c>
      <c r="H2897" s="91">
        <f t="shared" si="359"/>
        <v>-2.6363636363636287E-2</v>
      </c>
      <c r="I2897" s="77">
        <f t="shared" si="357"/>
        <v>0</v>
      </c>
      <c r="J2897" s="77">
        <f t="shared" si="358"/>
        <v>-0.28999999999999915</v>
      </c>
      <c r="K2897" s="80">
        <v>1</v>
      </c>
      <c r="L2897" s="74"/>
      <c r="M2897" s="58" t="str">
        <f t="shared" si="360"/>
        <v>Somaxon Pharmaceuticals</v>
      </c>
    </row>
    <row r="2898" spans="1:13" s="1" customFormat="1" ht="15" customHeight="1">
      <c r="A2898" s="137">
        <v>38700</v>
      </c>
      <c r="B2898" s="73" t="s">
        <v>4387</v>
      </c>
      <c r="C2898" s="160" t="s">
        <v>4388</v>
      </c>
      <c r="D2898" s="73" t="s">
        <v>4389</v>
      </c>
      <c r="E2898" s="78">
        <v>16</v>
      </c>
      <c r="F2898" s="77">
        <v>16.850000000000001</v>
      </c>
      <c r="G2898" s="77">
        <v>17</v>
      </c>
      <c r="H2898" s="91">
        <f t="shared" si="359"/>
        <v>6.25E-2</v>
      </c>
      <c r="I2898" s="77">
        <f t="shared" si="357"/>
        <v>0.85000000000000142</v>
      </c>
      <c r="J2898" s="77">
        <f t="shared" si="358"/>
        <v>1</v>
      </c>
      <c r="K2898" s="80">
        <v>2</v>
      </c>
      <c r="L2898" s="74"/>
      <c r="M2898" s="58" t="str">
        <f t="shared" si="360"/>
        <v>Carolina National Bank</v>
      </c>
    </row>
    <row r="2899" spans="1:13" s="1" customFormat="1" ht="15" customHeight="1">
      <c r="A2899" s="137">
        <v>38700</v>
      </c>
      <c r="B2899" s="73" t="s">
        <v>2731</v>
      </c>
      <c r="C2899" s="160" t="s">
        <v>2732</v>
      </c>
      <c r="D2899" s="73" t="s">
        <v>3267</v>
      </c>
      <c r="E2899" s="78">
        <v>20</v>
      </c>
      <c r="F2899" s="77">
        <v>22.53</v>
      </c>
      <c r="G2899" s="77">
        <v>24.25</v>
      </c>
      <c r="H2899" s="91">
        <f t="shared" si="359"/>
        <v>0.21249999999999999</v>
      </c>
      <c r="I2899" s="77">
        <f t="shared" si="357"/>
        <v>2.5300000000000011</v>
      </c>
      <c r="J2899" s="77">
        <f t="shared" si="358"/>
        <v>4.25</v>
      </c>
      <c r="K2899" s="80">
        <v>3</v>
      </c>
      <c r="L2899" s="74"/>
      <c r="M2899" s="58" t="str">
        <f t="shared" si="360"/>
        <v>Copa Holdings S.A.</v>
      </c>
    </row>
    <row r="2900" spans="1:13" s="1" customFormat="1" ht="15" customHeight="1">
      <c r="A2900" s="137">
        <v>38701</v>
      </c>
      <c r="B2900" s="73" t="s">
        <v>2733</v>
      </c>
      <c r="C2900" s="160" t="s">
        <v>2734</v>
      </c>
      <c r="D2900" s="73" t="s">
        <v>2735</v>
      </c>
      <c r="E2900" s="78">
        <v>8</v>
      </c>
      <c r="F2900" s="77">
        <v>8.01</v>
      </c>
      <c r="G2900" s="77">
        <v>8</v>
      </c>
      <c r="H2900" s="91">
        <f t="shared" si="359"/>
        <v>0</v>
      </c>
      <c r="I2900" s="77">
        <f t="shared" si="357"/>
        <v>9.9999999999997868E-3</v>
      </c>
      <c r="J2900" s="77">
        <f t="shared" si="358"/>
        <v>0</v>
      </c>
      <c r="K2900" s="80">
        <v>1</v>
      </c>
      <c r="L2900" s="74"/>
      <c r="M2900" s="58" t="str">
        <f t="shared" si="360"/>
        <v>Endeavor Acquisition</v>
      </c>
    </row>
    <row r="2901" spans="1:13" s="1" customFormat="1" ht="15" customHeight="1">
      <c r="A2901" s="137">
        <v>38701</v>
      </c>
      <c r="B2901" s="73" t="s">
        <v>2736</v>
      </c>
      <c r="C2901" s="160" t="s">
        <v>2737</v>
      </c>
      <c r="D2901" s="73" t="s">
        <v>1132</v>
      </c>
      <c r="E2901" s="78">
        <v>16</v>
      </c>
      <c r="F2901" s="77">
        <v>17</v>
      </c>
      <c r="G2901" s="77">
        <v>14</v>
      </c>
      <c r="H2901" s="91">
        <f t="shared" si="359"/>
        <v>-0.125</v>
      </c>
      <c r="I2901" s="77">
        <f t="shared" si="357"/>
        <v>1</v>
      </c>
      <c r="J2901" s="77">
        <f t="shared" si="358"/>
        <v>-2</v>
      </c>
      <c r="K2901" s="80">
        <v>3</v>
      </c>
      <c r="L2901" s="74"/>
      <c r="M2901" s="58" t="str">
        <f t="shared" si="360"/>
        <v>Directed Electronics</v>
      </c>
    </row>
    <row r="2902" spans="1:13" s="1" customFormat="1" ht="15" customHeight="1">
      <c r="A2902" s="137">
        <v>38701</v>
      </c>
      <c r="B2902" s="73" t="s">
        <v>2738</v>
      </c>
      <c r="C2902" s="160" t="s">
        <v>2739</v>
      </c>
      <c r="D2902" s="73" t="s">
        <v>2740</v>
      </c>
      <c r="E2902" s="78">
        <v>14</v>
      </c>
      <c r="F2902" s="77">
        <v>14</v>
      </c>
      <c r="G2902" s="77">
        <v>13.1</v>
      </c>
      <c r="H2902" s="91">
        <f t="shared" si="359"/>
        <v>-6.4285714285714307E-2</v>
      </c>
      <c r="I2902" s="77">
        <f t="shared" si="357"/>
        <v>0</v>
      </c>
      <c r="J2902" s="77">
        <f t="shared" si="358"/>
        <v>-0.90000000000000036</v>
      </c>
      <c r="K2902" s="80">
        <v>1</v>
      </c>
      <c r="L2902" s="74"/>
      <c r="M2902" s="58" t="str">
        <f t="shared" si="360"/>
        <v>Emergency Medical Services</v>
      </c>
    </row>
    <row r="2903" spans="1:13" s="1" customFormat="1" ht="15" customHeight="1">
      <c r="A2903" s="137">
        <v>38701</v>
      </c>
      <c r="B2903" s="73" t="s">
        <v>3933</v>
      </c>
      <c r="C2903" s="160" t="s">
        <v>3934</v>
      </c>
      <c r="D2903" s="73" t="s">
        <v>3956</v>
      </c>
      <c r="E2903" s="78">
        <v>12</v>
      </c>
      <c r="F2903" s="77">
        <v>12</v>
      </c>
      <c r="G2903" s="77">
        <v>13.55</v>
      </c>
      <c r="H2903" s="91">
        <f t="shared" si="359"/>
        <v>0.12916666666666674</v>
      </c>
      <c r="I2903" s="77">
        <f t="shared" si="357"/>
        <v>0</v>
      </c>
      <c r="J2903" s="77">
        <f t="shared" si="358"/>
        <v>1.5500000000000007</v>
      </c>
      <c r="K2903" s="80">
        <v>1</v>
      </c>
      <c r="L2903" s="74"/>
      <c r="M2903" s="58" t="str">
        <f t="shared" si="360"/>
        <v>Spansion</v>
      </c>
    </row>
    <row r="2904" spans="1:13" s="1" customFormat="1" ht="15" customHeight="1">
      <c r="A2904" s="137">
        <v>38702</v>
      </c>
      <c r="B2904" s="73" t="s">
        <v>3935</v>
      </c>
      <c r="C2904" s="160" t="s">
        <v>3936</v>
      </c>
      <c r="D2904" s="73" t="s">
        <v>3438</v>
      </c>
      <c r="E2904" s="78">
        <v>10</v>
      </c>
      <c r="F2904" s="77">
        <v>9.9</v>
      </c>
      <c r="G2904" s="77">
        <v>9.92</v>
      </c>
      <c r="H2904" s="91">
        <f t="shared" si="359"/>
        <v>-8.0000000000000071E-3</v>
      </c>
      <c r="I2904" s="77">
        <f t="shared" si="357"/>
        <v>-9.9999999999999645E-2</v>
      </c>
      <c r="J2904" s="77">
        <f>G2904-E2904</f>
        <v>-8.0000000000000071E-2</v>
      </c>
      <c r="K2904" s="80">
        <v>1</v>
      </c>
      <c r="L2904" s="74"/>
      <c r="M2904" s="58" t="str">
        <f t="shared" si="360"/>
        <v>Star Maritime Acquisition</v>
      </c>
    </row>
    <row r="2905" spans="1:13" s="1" customFormat="1" ht="15" customHeight="1">
      <c r="A2905" s="137">
        <v>38702</v>
      </c>
      <c r="B2905" s="73" t="s">
        <v>3439</v>
      </c>
      <c r="C2905" s="160" t="s">
        <v>3440</v>
      </c>
      <c r="D2905" s="73" t="s">
        <v>3441</v>
      </c>
      <c r="E2905" s="78">
        <v>8</v>
      </c>
      <c r="F2905" s="77">
        <v>9</v>
      </c>
      <c r="G2905" s="77">
        <v>9</v>
      </c>
      <c r="H2905" s="91">
        <f t="shared" si="359"/>
        <v>0.125</v>
      </c>
      <c r="I2905" s="77">
        <f t="shared" si="357"/>
        <v>1</v>
      </c>
      <c r="J2905" s="77">
        <f>G2905-E2905</f>
        <v>1</v>
      </c>
      <c r="K2905" s="80">
        <v>1</v>
      </c>
      <c r="L2905" s="74"/>
      <c r="M2905" s="58" t="str">
        <f t="shared" si="360"/>
        <v>Boulder Specialty Brands</v>
      </c>
    </row>
    <row r="2906" spans="1:13" s="1" customFormat="1" ht="15" customHeight="1">
      <c r="A2906" s="137">
        <v>38706</v>
      </c>
      <c r="B2906" s="73" t="s">
        <v>5010</v>
      </c>
      <c r="C2906" s="160" t="s">
        <v>5011</v>
      </c>
      <c r="D2906" s="73" t="s">
        <v>5012</v>
      </c>
      <c r="E2906" s="78">
        <v>13</v>
      </c>
      <c r="F2906" s="77">
        <v>13.11</v>
      </c>
      <c r="G2906" s="77">
        <v>13</v>
      </c>
      <c r="H2906" s="91">
        <f t="shared" si="359"/>
        <v>0</v>
      </c>
      <c r="I2906" s="77">
        <f t="shared" si="357"/>
        <v>0.10999999999999943</v>
      </c>
      <c r="J2906" s="77">
        <f>(G2906-E2906)</f>
        <v>0</v>
      </c>
      <c r="K2906" s="80">
        <v>2</v>
      </c>
      <c r="L2906" s="74" t="s">
        <v>3006</v>
      </c>
      <c r="M2906" s="58" t="str">
        <f t="shared" si="360"/>
        <v>CRM Holdings</v>
      </c>
    </row>
    <row r="2907" spans="1:13" s="1" customFormat="1" ht="15" customHeight="1">
      <c r="A2907" s="137">
        <v>38706</v>
      </c>
      <c r="B2907" s="73" t="s">
        <v>3442</v>
      </c>
      <c r="C2907" s="160" t="s">
        <v>3443</v>
      </c>
      <c r="D2907" s="73" t="s">
        <v>3444</v>
      </c>
      <c r="E2907" s="78">
        <v>8</v>
      </c>
      <c r="F2907" s="77">
        <v>8.0299999999999994</v>
      </c>
      <c r="G2907" s="77">
        <v>8.01</v>
      </c>
      <c r="H2907" s="91">
        <f t="shared" si="359"/>
        <v>1.2499999999999734E-3</v>
      </c>
      <c r="I2907" s="77">
        <f t="shared" si="357"/>
        <v>2.9999999999999361E-2</v>
      </c>
      <c r="J2907" s="77">
        <f>(G2907-E2907)</f>
        <v>9.9999999999997868E-3</v>
      </c>
      <c r="K2907" s="80">
        <v>1</v>
      </c>
      <c r="L2907" s="74"/>
      <c r="M2907" s="58" t="str">
        <f t="shared" si="360"/>
        <v>Pixelplus Ltd.</v>
      </c>
    </row>
    <row r="2908" spans="1:13" s="1" customFormat="1" ht="15" customHeight="1">
      <c r="A2908" s="137">
        <v>38707</v>
      </c>
      <c r="B2908" s="73" t="s">
        <v>5013</v>
      </c>
      <c r="C2908" s="160" t="s">
        <v>5014</v>
      </c>
      <c r="D2908" s="73" t="s">
        <v>3152</v>
      </c>
      <c r="E2908" s="78">
        <v>10</v>
      </c>
      <c r="F2908" s="77">
        <v>10</v>
      </c>
      <c r="G2908" s="77">
        <v>10</v>
      </c>
      <c r="H2908" s="91">
        <f t="shared" si="359"/>
        <v>0</v>
      </c>
      <c r="I2908" s="77">
        <f t="shared" si="357"/>
        <v>0</v>
      </c>
      <c r="J2908" s="77">
        <f>(G2908-E2908)</f>
        <v>0</v>
      </c>
      <c r="K2908" s="80">
        <v>1</v>
      </c>
      <c r="L2908" s="74"/>
      <c r="M2908" s="58" t="str">
        <f t="shared" si="360"/>
        <v>NUCRYST Pharmaceuticals</v>
      </c>
    </row>
    <row r="2909" spans="1:13" s="1" customFormat="1" ht="15" customHeight="1">
      <c r="A2909" s="137">
        <v>37994</v>
      </c>
      <c r="B2909" s="156" t="s">
        <v>4561</v>
      </c>
      <c r="C2909" s="160" t="s">
        <v>4562</v>
      </c>
      <c r="D2909" s="156" t="s">
        <v>4563</v>
      </c>
      <c r="E2909" s="78">
        <v>23.5</v>
      </c>
      <c r="F2909" s="77">
        <v>26.5</v>
      </c>
      <c r="G2909" s="77">
        <v>27.09</v>
      </c>
      <c r="H2909" s="91">
        <f t="shared" ref="H2909:H2972" si="361">(G2909-E2909)/E2909</f>
        <v>0.15276595744680851</v>
      </c>
      <c r="I2909" s="77">
        <f t="shared" ref="I2909:I2972" si="362">F2909-E2909</f>
        <v>3</v>
      </c>
      <c r="J2909" s="77">
        <f t="shared" ref="J2909:J2972" si="363">G2909-E2909</f>
        <v>3.59</v>
      </c>
      <c r="K2909" s="80">
        <v>2</v>
      </c>
      <c r="L2909" s="80"/>
      <c r="M2909" s="58" t="str">
        <f t="shared" si="360"/>
        <v>K-Sea Transportation Partners</v>
      </c>
    </row>
    <row r="2910" spans="1:13" s="1" customFormat="1" ht="15" customHeight="1">
      <c r="A2910" s="137">
        <v>37998</v>
      </c>
      <c r="B2910" s="73" t="s">
        <v>4564</v>
      </c>
      <c r="C2910" s="160" t="s">
        <v>4565</v>
      </c>
      <c r="D2910" s="73" t="s">
        <v>4566</v>
      </c>
      <c r="E2910" s="78">
        <v>19.5</v>
      </c>
      <c r="F2910" s="77">
        <v>23.25</v>
      </c>
      <c r="G2910" s="77">
        <v>25.4</v>
      </c>
      <c r="H2910" s="91">
        <f t="shared" si="361"/>
        <v>0.30256410256410249</v>
      </c>
      <c r="I2910" s="77">
        <f t="shared" si="362"/>
        <v>3.75</v>
      </c>
      <c r="J2910" s="77">
        <f t="shared" si="363"/>
        <v>5.8999999999999986</v>
      </c>
      <c r="K2910" s="80">
        <v>2</v>
      </c>
      <c r="L2910" s="80"/>
      <c r="M2910" s="58" t="str">
        <f t="shared" si="360"/>
        <v>Crosstex Energy</v>
      </c>
    </row>
    <row r="2911" spans="1:13" s="1" customFormat="1" ht="15" customHeight="1">
      <c r="A2911" s="137">
        <v>38008</v>
      </c>
      <c r="B2911" s="73" t="s">
        <v>4567</v>
      </c>
      <c r="C2911" s="160" t="s">
        <v>4568</v>
      </c>
      <c r="D2911" s="73" t="s">
        <v>4569</v>
      </c>
      <c r="E2911" s="78">
        <v>10</v>
      </c>
      <c r="F2911" s="77">
        <v>10.3</v>
      </c>
      <c r="G2911" s="77">
        <v>9.9600000000000009</v>
      </c>
      <c r="H2911" s="91">
        <f t="shared" si="361"/>
        <v>-3.9999999999999151E-3</v>
      </c>
      <c r="I2911" s="77">
        <f t="shared" si="362"/>
        <v>0.30000000000000071</v>
      </c>
      <c r="J2911" s="77">
        <f t="shared" si="363"/>
        <v>-3.9999999999999147E-2</v>
      </c>
      <c r="K2911" s="80">
        <v>1</v>
      </c>
      <c r="L2911" s="80"/>
      <c r="M2911" s="58" t="str">
        <f t="shared" si="360"/>
        <v>Portec Rail Products</v>
      </c>
    </row>
    <row r="2912" spans="1:13" s="1" customFormat="1" ht="15" customHeight="1">
      <c r="A2912" s="137">
        <v>38012</v>
      </c>
      <c r="B2912" s="73" t="s">
        <v>4570</v>
      </c>
      <c r="C2912" s="160" t="s">
        <v>4571</v>
      </c>
      <c r="D2912" s="73" t="s">
        <v>328</v>
      </c>
      <c r="E2912" s="78">
        <v>10</v>
      </c>
      <c r="F2912" s="77">
        <v>13.9</v>
      </c>
      <c r="G2912" s="77">
        <v>13.02</v>
      </c>
      <c r="H2912" s="91">
        <f t="shared" si="361"/>
        <v>0.30199999999999994</v>
      </c>
      <c r="I2912" s="77">
        <f t="shared" si="362"/>
        <v>3.9000000000000004</v>
      </c>
      <c r="J2912" s="77">
        <f t="shared" si="363"/>
        <v>3.0199999999999996</v>
      </c>
      <c r="K2912" s="80">
        <v>2</v>
      </c>
      <c r="L2912" s="80"/>
      <c r="M2912" s="58" t="str">
        <f t="shared" si="360"/>
        <v>Government Properties Trust</v>
      </c>
    </row>
    <row r="2913" spans="1:13" s="1" customFormat="1" ht="15" customHeight="1">
      <c r="A2913" s="137">
        <v>38015</v>
      </c>
      <c r="B2913" s="73" t="s">
        <v>2445</v>
      </c>
      <c r="C2913" s="160" t="s">
        <v>2446</v>
      </c>
      <c r="D2913" s="73" t="s">
        <v>4307</v>
      </c>
      <c r="E2913" s="78">
        <v>21</v>
      </c>
      <c r="F2913" s="77">
        <v>29.5</v>
      </c>
      <c r="G2913" s="77">
        <v>32.4</v>
      </c>
      <c r="H2913" s="91">
        <f t="shared" si="361"/>
        <v>0.54285714285714282</v>
      </c>
      <c r="I2913" s="77">
        <f t="shared" si="362"/>
        <v>8.5</v>
      </c>
      <c r="J2913" s="77">
        <f t="shared" si="363"/>
        <v>11.399999999999999</v>
      </c>
      <c r="K2913" s="80">
        <v>3</v>
      </c>
      <c r="L2913" s="80"/>
      <c r="M2913" s="58" t="str">
        <f t="shared" si="360"/>
        <v>Eyetech Pharmaceuticals</v>
      </c>
    </row>
    <row r="2914" spans="1:13" s="1" customFormat="1" ht="15" customHeight="1">
      <c r="A2914" s="137">
        <v>38019</v>
      </c>
      <c r="B2914" s="73" t="s">
        <v>2451</v>
      </c>
      <c r="C2914" s="160" t="s">
        <v>2452</v>
      </c>
      <c r="D2914" s="73" t="s">
        <v>2453</v>
      </c>
      <c r="E2914" s="78">
        <v>28</v>
      </c>
      <c r="F2914" s="77">
        <v>27.35</v>
      </c>
      <c r="G2914" s="77">
        <v>27.1</v>
      </c>
      <c r="H2914" s="91">
        <f t="shared" si="361"/>
        <v>-3.2142857142857091E-2</v>
      </c>
      <c r="I2914" s="77">
        <f t="shared" si="362"/>
        <v>-0.64999999999999858</v>
      </c>
      <c r="J2914" s="77">
        <f t="shared" si="363"/>
        <v>-0.89999999999999858</v>
      </c>
      <c r="K2914" s="80">
        <v>3</v>
      </c>
      <c r="L2914" s="74" t="s">
        <v>3006</v>
      </c>
      <c r="M2914" s="58" t="str">
        <f t="shared" si="360"/>
        <v>TRW Automotive</v>
      </c>
    </row>
    <row r="2915" spans="1:13" s="1" customFormat="1" ht="15" customHeight="1">
      <c r="A2915" s="137">
        <v>38019</v>
      </c>
      <c r="B2915" s="73" t="s">
        <v>2449</v>
      </c>
      <c r="C2915" s="160" t="s">
        <v>2450</v>
      </c>
      <c r="D2915" s="138" t="s">
        <v>309</v>
      </c>
      <c r="E2915" s="78">
        <v>14.5</v>
      </c>
      <c r="F2915" s="77">
        <v>15.27</v>
      </c>
      <c r="G2915" s="77">
        <v>12.9</v>
      </c>
      <c r="H2915" s="91">
        <f t="shared" si="361"/>
        <v>-0.11034482758620687</v>
      </c>
      <c r="I2915" s="77">
        <f t="shared" si="362"/>
        <v>0.76999999999999957</v>
      </c>
      <c r="J2915" s="77">
        <f t="shared" si="363"/>
        <v>-1.5999999999999996</v>
      </c>
      <c r="K2915" s="80">
        <v>2</v>
      </c>
      <c r="L2915" s="80"/>
      <c r="M2915" s="58" t="str">
        <f t="shared" si="360"/>
        <v>GTx</v>
      </c>
    </row>
    <row r="2916" spans="1:13" s="1" customFormat="1" ht="15" customHeight="1">
      <c r="A2916" s="137">
        <v>38019</v>
      </c>
      <c r="B2916" s="73" t="s">
        <v>2447</v>
      </c>
      <c r="C2916" s="160" t="s">
        <v>2448</v>
      </c>
      <c r="D2916" s="73" t="s">
        <v>328</v>
      </c>
      <c r="E2916" s="78">
        <v>12.5</v>
      </c>
      <c r="F2916" s="77">
        <v>15.15</v>
      </c>
      <c r="G2916" s="77">
        <v>16</v>
      </c>
      <c r="H2916" s="91">
        <f t="shared" si="361"/>
        <v>0.28000000000000003</v>
      </c>
      <c r="I2916" s="77">
        <f t="shared" si="362"/>
        <v>2.6500000000000004</v>
      </c>
      <c r="J2916" s="77">
        <f t="shared" si="363"/>
        <v>3.5</v>
      </c>
      <c r="K2916" s="80">
        <v>2</v>
      </c>
      <c r="L2916" s="80"/>
      <c r="M2916" s="58" t="str">
        <f t="shared" si="360"/>
        <v>The Bancorp Bank</v>
      </c>
    </row>
    <row r="2917" spans="1:13" s="1" customFormat="1" ht="15" customHeight="1">
      <c r="A2917" s="137">
        <v>38021</v>
      </c>
      <c r="B2917" s="73" t="s">
        <v>2456</v>
      </c>
      <c r="C2917" s="160" t="s">
        <v>2457</v>
      </c>
      <c r="D2917" s="73" t="s">
        <v>3737</v>
      </c>
      <c r="E2917" s="78">
        <v>15</v>
      </c>
      <c r="F2917" s="77">
        <v>16.66</v>
      </c>
      <c r="G2917" s="77">
        <v>16.68</v>
      </c>
      <c r="H2917" s="91">
        <f t="shared" si="361"/>
        <v>0.11199999999999997</v>
      </c>
      <c r="I2917" s="77">
        <f t="shared" si="362"/>
        <v>1.6600000000000001</v>
      </c>
      <c r="J2917" s="77">
        <f t="shared" si="363"/>
        <v>1.6799999999999997</v>
      </c>
      <c r="K2917" s="80">
        <v>3</v>
      </c>
      <c r="L2917" s="80"/>
      <c r="M2917" s="58" t="str">
        <f t="shared" si="360"/>
        <v>Asset Acceptance Capital</v>
      </c>
    </row>
    <row r="2918" spans="1:13" s="1" customFormat="1" ht="15" customHeight="1">
      <c r="A2918" s="137">
        <v>38021</v>
      </c>
      <c r="B2918" s="73" t="s">
        <v>2458</v>
      </c>
      <c r="C2918" s="160" t="s">
        <v>2459</v>
      </c>
      <c r="D2918" s="138" t="s">
        <v>2307</v>
      </c>
      <c r="E2918" s="78">
        <v>22</v>
      </c>
      <c r="F2918" s="77">
        <v>23.75</v>
      </c>
      <c r="G2918" s="77">
        <v>24.7</v>
      </c>
      <c r="H2918" s="91">
        <f t="shared" si="361"/>
        <v>0.1227272727272727</v>
      </c>
      <c r="I2918" s="77">
        <f t="shared" si="362"/>
        <v>1.75</v>
      </c>
      <c r="J2918" s="77">
        <f t="shared" si="363"/>
        <v>2.6999999999999993</v>
      </c>
      <c r="K2918" s="80">
        <v>3</v>
      </c>
      <c r="L2918" s="80"/>
      <c r="M2918" s="58" t="str">
        <f t="shared" si="360"/>
        <v>Assurant</v>
      </c>
    </row>
    <row r="2919" spans="1:13" s="1" customFormat="1" ht="15" customHeight="1">
      <c r="A2919" s="137">
        <v>38021</v>
      </c>
      <c r="B2919" s="73" t="s">
        <v>2460</v>
      </c>
      <c r="C2919" s="160" t="s">
        <v>2461</v>
      </c>
      <c r="D2919" s="138" t="s">
        <v>309</v>
      </c>
      <c r="E2919" s="78">
        <v>12</v>
      </c>
      <c r="F2919" s="77">
        <v>12.5</v>
      </c>
      <c r="G2919" s="77">
        <v>14.5</v>
      </c>
      <c r="H2919" s="91">
        <f t="shared" si="361"/>
        <v>0.20833333333333334</v>
      </c>
      <c r="I2919" s="77">
        <f t="shared" si="362"/>
        <v>0.5</v>
      </c>
      <c r="J2919" s="77">
        <f t="shared" si="363"/>
        <v>2.5</v>
      </c>
      <c r="K2919" s="80">
        <v>2</v>
      </c>
      <c r="L2919" s="80"/>
      <c r="M2919" s="58" t="str">
        <f t="shared" si="360"/>
        <v>Renovis</v>
      </c>
    </row>
    <row r="2920" spans="1:13" s="1" customFormat="1" ht="15" customHeight="1">
      <c r="A2920" s="137">
        <v>38021</v>
      </c>
      <c r="B2920" s="73" t="s">
        <v>2454</v>
      </c>
      <c r="C2920" s="160" t="s">
        <v>2455</v>
      </c>
      <c r="D2920" s="73" t="s">
        <v>2307</v>
      </c>
      <c r="E2920" s="78">
        <v>12</v>
      </c>
      <c r="F2920" s="77">
        <v>13.55</v>
      </c>
      <c r="G2920" s="77">
        <v>13.7</v>
      </c>
      <c r="H2920" s="91">
        <f t="shared" si="361"/>
        <v>0.14166666666666661</v>
      </c>
      <c r="I2920" s="77">
        <f t="shared" si="362"/>
        <v>1.5500000000000007</v>
      </c>
      <c r="J2920" s="77">
        <f t="shared" si="363"/>
        <v>1.6999999999999993</v>
      </c>
      <c r="K2920" s="80">
        <v>2</v>
      </c>
      <c r="L2920" s="80"/>
      <c r="M2920" s="58" t="str">
        <f t="shared" si="360"/>
        <v>TODCO</v>
      </c>
    </row>
    <row r="2921" spans="1:13" s="1" customFormat="1" ht="15" customHeight="1">
      <c r="A2921" s="137">
        <v>38022</v>
      </c>
      <c r="B2921" s="73" t="s">
        <v>2462</v>
      </c>
      <c r="C2921" s="160" t="s">
        <v>2463</v>
      </c>
      <c r="D2921" s="138" t="s">
        <v>2464</v>
      </c>
      <c r="E2921" s="78">
        <v>7.75</v>
      </c>
      <c r="F2921" s="77">
        <v>8.6999999999999993</v>
      </c>
      <c r="G2921" s="77">
        <v>8.2899999999999991</v>
      </c>
      <c r="H2921" s="91">
        <f t="shared" si="361"/>
        <v>6.9677419354838593E-2</v>
      </c>
      <c r="I2921" s="77">
        <f t="shared" si="362"/>
        <v>0.94999999999999929</v>
      </c>
      <c r="J2921" s="77">
        <f t="shared" si="363"/>
        <v>0.53999999999999915</v>
      </c>
      <c r="K2921" s="80">
        <v>2</v>
      </c>
      <c r="L2921" s="80"/>
      <c r="M2921" s="58" t="str">
        <f t="shared" si="360"/>
        <v>Bakers Footwear Group</v>
      </c>
    </row>
    <row r="2922" spans="1:13" s="1" customFormat="1" ht="15" customHeight="1">
      <c r="A2922" s="137">
        <v>38022</v>
      </c>
      <c r="B2922" s="214" t="s">
        <v>2465</v>
      </c>
      <c r="C2922" s="160" t="s">
        <v>2466</v>
      </c>
      <c r="D2922" s="73" t="s">
        <v>2313</v>
      </c>
      <c r="E2922" s="78">
        <v>13</v>
      </c>
      <c r="F2922" s="77">
        <v>14.48</v>
      </c>
      <c r="G2922" s="77">
        <v>14.88</v>
      </c>
      <c r="H2922" s="91">
        <f t="shared" si="361"/>
        <v>0.14461538461538467</v>
      </c>
      <c r="I2922" s="77">
        <f t="shared" si="362"/>
        <v>1.4800000000000004</v>
      </c>
      <c r="J2922" s="77">
        <f t="shared" si="363"/>
        <v>1.8800000000000008</v>
      </c>
      <c r="K2922" s="80">
        <v>3</v>
      </c>
      <c r="L2922" s="80"/>
      <c r="M2922" s="58" t="str">
        <f t="shared" si="360"/>
        <v>Staktex Holdings</v>
      </c>
    </row>
    <row r="2923" spans="1:13" s="1" customFormat="1" ht="15" customHeight="1">
      <c r="A2923" s="137">
        <v>38022</v>
      </c>
      <c r="B2923" s="214" t="s">
        <v>2467</v>
      </c>
      <c r="C2923" s="160" t="s">
        <v>2468</v>
      </c>
      <c r="D2923" s="73" t="s">
        <v>4960</v>
      </c>
      <c r="E2923" s="78">
        <v>15</v>
      </c>
      <c r="F2923" s="77">
        <v>18</v>
      </c>
      <c r="G2923" s="77">
        <v>18.63</v>
      </c>
      <c r="H2923" s="91">
        <f t="shared" si="361"/>
        <v>0.24199999999999994</v>
      </c>
      <c r="I2923" s="77">
        <f t="shared" si="362"/>
        <v>3</v>
      </c>
      <c r="J2923" s="77">
        <f t="shared" si="363"/>
        <v>3.629999999999999</v>
      </c>
      <c r="K2923" s="80">
        <v>3</v>
      </c>
      <c r="L2923" s="80"/>
      <c r="M2923" s="58" t="str">
        <f t="shared" si="360"/>
        <v>Symbion</v>
      </c>
    </row>
    <row r="2924" spans="1:13" s="1" customFormat="1" ht="15" customHeight="1">
      <c r="A2924" s="137">
        <v>38023</v>
      </c>
      <c r="B2924" s="73" t="s">
        <v>2469</v>
      </c>
      <c r="C2924" s="160" t="s">
        <v>2470</v>
      </c>
      <c r="D2924" s="138" t="s">
        <v>3152</v>
      </c>
      <c r="E2924" s="78">
        <v>6</v>
      </c>
      <c r="F2924" s="77">
        <v>6.99</v>
      </c>
      <c r="G2924" s="77">
        <v>6.19</v>
      </c>
      <c r="H2924" s="91">
        <f t="shared" si="361"/>
        <v>3.1666666666666732E-2</v>
      </c>
      <c r="I2924" s="77">
        <f t="shared" si="362"/>
        <v>0.99000000000000021</v>
      </c>
      <c r="J2924" s="77">
        <f t="shared" si="363"/>
        <v>0.19000000000000039</v>
      </c>
      <c r="K2924" s="80">
        <v>1</v>
      </c>
      <c r="L2924" s="80"/>
      <c r="M2924" s="58" t="str">
        <f t="shared" si="360"/>
        <v>AlphaSmart</v>
      </c>
    </row>
    <row r="2925" spans="1:13" s="1" customFormat="1" ht="15" customHeight="1">
      <c r="A2925" s="137">
        <v>38028</v>
      </c>
      <c r="B2925" s="73" t="s">
        <v>2479</v>
      </c>
      <c r="C2925" s="160" t="s">
        <v>2480</v>
      </c>
      <c r="D2925" s="73" t="s">
        <v>2481</v>
      </c>
      <c r="E2925" s="78">
        <v>19</v>
      </c>
      <c r="F2925" s="77">
        <v>19.100000000000001</v>
      </c>
      <c r="G2925" s="77">
        <v>19</v>
      </c>
      <c r="H2925" s="91">
        <f t="shared" si="361"/>
        <v>0</v>
      </c>
      <c r="I2925" s="77">
        <f t="shared" si="362"/>
        <v>0.10000000000000142</v>
      </c>
      <c r="J2925" s="77">
        <f t="shared" si="363"/>
        <v>0</v>
      </c>
      <c r="K2925" s="80">
        <v>2</v>
      </c>
      <c r="L2925" s="74" t="s">
        <v>3006</v>
      </c>
      <c r="M2925" s="58" t="str">
        <f t="shared" si="360"/>
        <v>Affordable Residential Communities</v>
      </c>
    </row>
    <row r="2926" spans="1:13" s="1" customFormat="1" ht="15" customHeight="1">
      <c r="A2926" s="137">
        <v>38028</v>
      </c>
      <c r="B2926" s="73" t="s">
        <v>2477</v>
      </c>
      <c r="C2926" s="160" t="s">
        <v>2478</v>
      </c>
      <c r="D2926" s="73" t="s">
        <v>1808</v>
      </c>
      <c r="E2926" s="78">
        <v>20</v>
      </c>
      <c r="F2926" s="77">
        <v>22.75</v>
      </c>
      <c r="G2926" s="77">
        <v>22.8</v>
      </c>
      <c r="H2926" s="91">
        <f t="shared" si="361"/>
        <v>0.14000000000000004</v>
      </c>
      <c r="I2926" s="77">
        <f t="shared" si="362"/>
        <v>2.75</v>
      </c>
      <c r="J2926" s="77">
        <f t="shared" si="363"/>
        <v>2.8000000000000007</v>
      </c>
      <c r="K2926" s="80">
        <v>3</v>
      </c>
      <c r="L2926" s="80"/>
      <c r="M2926" s="58" t="str">
        <f t="shared" si="360"/>
        <v>Bristol West Holdings</v>
      </c>
    </row>
    <row r="2927" spans="1:13" s="1" customFormat="1" ht="15" customHeight="1">
      <c r="A2927" s="137">
        <v>38028</v>
      </c>
      <c r="B2927" s="73" t="s">
        <v>2471</v>
      </c>
      <c r="C2927" s="160" t="s">
        <v>2472</v>
      </c>
      <c r="D2927" s="73" t="s">
        <v>2473</v>
      </c>
      <c r="E2927" s="78">
        <v>14</v>
      </c>
      <c r="F2927" s="77">
        <v>18.75</v>
      </c>
      <c r="G2927" s="77">
        <v>17.600000000000001</v>
      </c>
      <c r="H2927" s="91">
        <f t="shared" si="361"/>
        <v>0.25714285714285723</v>
      </c>
      <c r="I2927" s="77">
        <f t="shared" si="362"/>
        <v>4.75</v>
      </c>
      <c r="J2927" s="77">
        <f t="shared" si="363"/>
        <v>3.6000000000000014</v>
      </c>
      <c r="K2927" s="80">
        <v>3</v>
      </c>
      <c r="L2927" s="80"/>
      <c r="M2927" s="58" t="str">
        <f t="shared" si="360"/>
        <v>Atheros Communications</v>
      </c>
    </row>
    <row r="2928" spans="1:13" s="1" customFormat="1" ht="15" customHeight="1">
      <c r="A2928" s="137">
        <v>38028</v>
      </c>
      <c r="B2928" s="73" t="s">
        <v>2474</v>
      </c>
      <c r="C2928" s="160" t="s">
        <v>2475</v>
      </c>
      <c r="D2928" s="73" t="s">
        <v>2476</v>
      </c>
      <c r="E2928" s="78">
        <v>16</v>
      </c>
      <c r="F2928" s="77">
        <v>18</v>
      </c>
      <c r="G2928" s="77">
        <v>21.4</v>
      </c>
      <c r="H2928" s="91">
        <f t="shared" si="361"/>
        <v>0.33749999999999991</v>
      </c>
      <c r="I2928" s="77">
        <f t="shared" si="362"/>
        <v>2</v>
      </c>
      <c r="J2928" s="77">
        <f t="shared" si="363"/>
        <v>5.3999999999999986</v>
      </c>
      <c r="K2928" s="80">
        <v>2</v>
      </c>
      <c r="L2928" s="80"/>
      <c r="M2928" s="58" t="str">
        <f t="shared" si="360"/>
        <v>Corgentech</v>
      </c>
    </row>
    <row r="2929" spans="1:13" s="1" customFormat="1" ht="15" customHeight="1">
      <c r="A2929" s="137">
        <v>38030</v>
      </c>
      <c r="B2929" s="73" t="s">
        <v>2482</v>
      </c>
      <c r="C2929" s="160" t="s">
        <v>2483</v>
      </c>
      <c r="D2929" s="73" t="s">
        <v>2484</v>
      </c>
      <c r="E2929" s="78">
        <v>6</v>
      </c>
      <c r="F2929" s="77">
        <v>6.6</v>
      </c>
      <c r="G2929" s="77">
        <v>6.06</v>
      </c>
      <c r="H2929" s="91">
        <f t="shared" si="361"/>
        <v>9.9999999999999343E-3</v>
      </c>
      <c r="I2929" s="77">
        <f t="shared" si="362"/>
        <v>0.59999999999999964</v>
      </c>
      <c r="J2929" s="77">
        <f t="shared" si="363"/>
        <v>5.9999999999999609E-2</v>
      </c>
      <c r="K2929" s="80">
        <v>1</v>
      </c>
      <c r="L2929" s="74"/>
      <c r="M2929" s="58" t="str">
        <f t="shared" si="360"/>
        <v>CEA Acquisition</v>
      </c>
    </row>
    <row r="2930" spans="1:13" s="1" customFormat="1" ht="15" customHeight="1">
      <c r="A2930" s="137">
        <v>38035</v>
      </c>
      <c r="B2930" s="73" t="s">
        <v>2485</v>
      </c>
      <c r="C2930" s="160" t="s">
        <v>2486</v>
      </c>
      <c r="D2930" s="138" t="s">
        <v>2487</v>
      </c>
      <c r="E2930" s="78">
        <v>7.5</v>
      </c>
      <c r="F2930" s="77">
        <v>8.3000000000000007</v>
      </c>
      <c r="G2930" s="77">
        <v>9.4</v>
      </c>
      <c r="H2930" s="91">
        <f t="shared" si="361"/>
        <v>0.25333333333333335</v>
      </c>
      <c r="I2930" s="77">
        <f t="shared" si="362"/>
        <v>0.80000000000000071</v>
      </c>
      <c r="J2930" s="77">
        <f t="shared" si="363"/>
        <v>1.9000000000000004</v>
      </c>
      <c r="K2930" s="80">
        <v>1</v>
      </c>
      <c r="L2930" s="80"/>
      <c r="M2930" s="58" t="str">
        <f t="shared" si="360"/>
        <v>Dynavax Technologies</v>
      </c>
    </row>
    <row r="2931" spans="1:13" s="1" customFormat="1" ht="15" customHeight="1">
      <c r="A2931" s="137">
        <v>38036</v>
      </c>
      <c r="B2931" s="73" t="s">
        <v>4918</v>
      </c>
      <c r="C2931" s="160" t="s">
        <v>4919</v>
      </c>
      <c r="D2931" s="73" t="s">
        <v>4960</v>
      </c>
      <c r="E2931" s="78">
        <v>14.5</v>
      </c>
      <c r="F2931" s="77">
        <v>16.75</v>
      </c>
      <c r="G2931" s="77">
        <v>16.5</v>
      </c>
      <c r="H2931" s="91">
        <f t="shared" si="361"/>
        <v>0.13793103448275862</v>
      </c>
      <c r="I2931" s="77">
        <f t="shared" si="362"/>
        <v>2.25</v>
      </c>
      <c r="J2931" s="77">
        <f t="shared" si="363"/>
        <v>2</v>
      </c>
      <c r="K2931" s="80">
        <v>1</v>
      </c>
      <c r="L2931" s="80"/>
      <c r="M2931" s="58" t="str">
        <f t="shared" si="360"/>
        <v>Cherokee International</v>
      </c>
    </row>
    <row r="2932" spans="1:13" s="1" customFormat="1" ht="15" customHeight="1">
      <c r="A2932" s="137">
        <v>38040</v>
      </c>
      <c r="B2932" s="73" t="s">
        <v>4920</v>
      </c>
      <c r="C2932" s="160" t="s">
        <v>4921</v>
      </c>
      <c r="D2932" s="73" t="s">
        <v>2610</v>
      </c>
      <c r="E2932" s="78">
        <v>30</v>
      </c>
      <c r="F2932" s="77">
        <v>33.5</v>
      </c>
      <c r="G2932" s="77">
        <v>40.4</v>
      </c>
      <c r="H2932" s="91">
        <f t="shared" si="361"/>
        <v>0.34666666666666662</v>
      </c>
      <c r="I2932" s="77">
        <f t="shared" si="362"/>
        <v>3.5</v>
      </c>
      <c r="J2932" s="77">
        <f t="shared" si="363"/>
        <v>10.399999999999999</v>
      </c>
      <c r="K2932" s="80">
        <v>3</v>
      </c>
      <c r="L2932" s="80"/>
      <c r="M2932" s="58" t="str">
        <f t="shared" si="360"/>
        <v>Kinetic Concepts</v>
      </c>
    </row>
    <row r="2933" spans="1:13" s="1" customFormat="1" ht="15" customHeight="1">
      <c r="A2933" s="137">
        <v>38049</v>
      </c>
      <c r="B2933" s="73" t="s">
        <v>4922</v>
      </c>
      <c r="C2933" s="160" t="s">
        <v>4923</v>
      </c>
      <c r="D2933" s="73" t="s">
        <v>4960</v>
      </c>
      <c r="E2933" s="78">
        <v>14</v>
      </c>
      <c r="F2933" s="77">
        <v>19.010000000000002</v>
      </c>
      <c r="G2933" s="77">
        <v>17.420000000000002</v>
      </c>
      <c r="H2933" s="91">
        <f t="shared" si="361"/>
        <v>0.24428571428571441</v>
      </c>
      <c r="I2933" s="77">
        <f t="shared" si="362"/>
        <v>5.0100000000000016</v>
      </c>
      <c r="J2933" s="77">
        <f t="shared" si="363"/>
        <v>3.4200000000000017</v>
      </c>
      <c r="K2933" s="80">
        <v>3</v>
      </c>
      <c r="L2933" s="80"/>
      <c r="M2933" s="58" t="str">
        <f t="shared" si="360"/>
        <v>Linktone</v>
      </c>
    </row>
    <row r="2934" spans="1:13" s="1" customFormat="1" ht="15" customHeight="1">
      <c r="A2934" s="137">
        <v>38056</v>
      </c>
      <c r="B2934" s="73" t="s">
        <v>4924</v>
      </c>
      <c r="C2934" s="160" t="s">
        <v>4925</v>
      </c>
      <c r="D2934" s="73" t="s">
        <v>4926</v>
      </c>
      <c r="E2934" s="78">
        <v>15.55</v>
      </c>
      <c r="F2934" s="77">
        <v>15.75</v>
      </c>
      <c r="G2934" s="77">
        <v>15.58</v>
      </c>
      <c r="H2934" s="91">
        <f t="shared" si="361"/>
        <v>1.9292604501607304E-3</v>
      </c>
      <c r="I2934" s="77">
        <f t="shared" si="362"/>
        <v>0.19999999999999929</v>
      </c>
      <c r="J2934" s="77">
        <f t="shared" si="363"/>
        <v>2.9999999999999361E-2</v>
      </c>
      <c r="K2934" s="80">
        <v>4</v>
      </c>
      <c r="L2934" s="74" t="s">
        <v>3006</v>
      </c>
      <c r="M2934" s="58" t="str">
        <f t="shared" si="360"/>
        <v>TOM Online</v>
      </c>
    </row>
    <row r="2935" spans="1:13" s="1" customFormat="1" ht="15" customHeight="1">
      <c r="A2935" s="137">
        <v>38061</v>
      </c>
      <c r="B2935" s="73" t="s">
        <v>4930</v>
      </c>
      <c r="C2935" s="160" t="s">
        <v>4931</v>
      </c>
      <c r="D2935" s="73" t="s">
        <v>4932</v>
      </c>
      <c r="E2935" s="78">
        <v>18</v>
      </c>
      <c r="F2935" s="77">
        <v>18.5</v>
      </c>
      <c r="G2935" s="77">
        <v>18</v>
      </c>
      <c r="H2935" s="91">
        <f t="shared" si="361"/>
        <v>0</v>
      </c>
      <c r="I2935" s="77">
        <f t="shared" si="362"/>
        <v>0.5</v>
      </c>
      <c r="J2935" s="77">
        <f t="shared" si="363"/>
        <v>0</v>
      </c>
      <c r="K2935" s="80">
        <v>3</v>
      </c>
      <c r="L2935" s="74" t="s">
        <v>3006</v>
      </c>
      <c r="M2935" s="58" t="str">
        <f t="shared" si="360"/>
        <v>TNS</v>
      </c>
    </row>
    <row r="2936" spans="1:13" s="1" customFormat="1" ht="15" customHeight="1">
      <c r="A2936" s="137">
        <v>38061</v>
      </c>
      <c r="B2936" s="73" t="s">
        <v>4927</v>
      </c>
      <c r="C2936" s="160" t="s">
        <v>4928</v>
      </c>
      <c r="D2936" s="73" t="s">
        <v>4929</v>
      </c>
      <c r="E2936" s="78">
        <v>8</v>
      </c>
      <c r="F2936" s="77">
        <v>8.5</v>
      </c>
      <c r="G2936" s="77">
        <v>7.31</v>
      </c>
      <c r="H2936" s="91">
        <f t="shared" si="361"/>
        <v>-8.6250000000000049E-2</v>
      </c>
      <c r="I2936" s="77">
        <f t="shared" si="362"/>
        <v>0.5</v>
      </c>
      <c r="J2936" s="77">
        <f t="shared" si="363"/>
        <v>-0.69000000000000039</v>
      </c>
      <c r="K2936" s="80">
        <v>1</v>
      </c>
      <c r="L2936" s="80"/>
      <c r="M2936" s="58" t="str">
        <f t="shared" si="360"/>
        <v>Xcyte Therapies</v>
      </c>
    </row>
    <row r="2937" spans="1:13" s="1" customFormat="1" ht="15" customHeight="1">
      <c r="A2937" s="137">
        <v>38062</v>
      </c>
      <c r="B2937" s="73" t="s">
        <v>4933</v>
      </c>
      <c r="C2937" s="160" t="s">
        <v>4934</v>
      </c>
      <c r="D2937" s="73" t="s">
        <v>292</v>
      </c>
      <c r="E2937" s="78">
        <v>9</v>
      </c>
      <c r="F2937" s="77">
        <v>9</v>
      </c>
      <c r="G2937" s="77">
        <v>9</v>
      </c>
      <c r="H2937" s="91">
        <f t="shared" si="361"/>
        <v>0</v>
      </c>
      <c r="I2937" s="77">
        <f t="shared" si="362"/>
        <v>0</v>
      </c>
      <c r="J2937" s="77">
        <f t="shared" si="363"/>
        <v>0</v>
      </c>
      <c r="K2937" s="80">
        <v>1</v>
      </c>
      <c r="L2937" s="80"/>
      <c r="M2937" s="58" t="str">
        <f t="shared" si="360"/>
        <v>Tercica</v>
      </c>
    </row>
    <row r="2938" spans="1:13" s="1" customFormat="1" ht="15" customHeight="1">
      <c r="A2938" s="137">
        <v>38063</v>
      </c>
      <c r="B2938" s="73" t="s">
        <v>4938</v>
      </c>
      <c r="C2938" s="160" t="s">
        <v>4939</v>
      </c>
      <c r="D2938" s="73" t="s">
        <v>649</v>
      </c>
      <c r="E2938" s="78">
        <v>17.5</v>
      </c>
      <c r="F2938" s="77">
        <v>17</v>
      </c>
      <c r="G2938" s="77">
        <v>15.52</v>
      </c>
      <c r="H2938" s="91">
        <f t="shared" si="361"/>
        <v>-0.11314285714285717</v>
      </c>
      <c r="I2938" s="77">
        <f t="shared" si="362"/>
        <v>-0.5</v>
      </c>
      <c r="J2938" s="77">
        <f t="shared" si="363"/>
        <v>-1.9800000000000004</v>
      </c>
      <c r="K2938" s="80">
        <v>2</v>
      </c>
      <c r="L2938" s="74" t="s">
        <v>3006</v>
      </c>
      <c r="M2938" s="58" t="str">
        <f t="shared" si="360"/>
        <v>Semiconductor Mfg Int'l</v>
      </c>
    </row>
    <row r="2939" spans="1:13" s="1" customFormat="1" ht="15" customHeight="1">
      <c r="A2939" s="137">
        <v>38063</v>
      </c>
      <c r="B2939" s="73" t="s">
        <v>4935</v>
      </c>
      <c r="C2939" s="160" t="s">
        <v>4936</v>
      </c>
      <c r="D2939" s="73" t="s">
        <v>4937</v>
      </c>
      <c r="E2939" s="78">
        <v>6</v>
      </c>
      <c r="F2939" s="77">
        <v>6.05</v>
      </c>
      <c r="G2939" s="77">
        <v>6.05</v>
      </c>
      <c r="H2939" s="91">
        <f t="shared" si="361"/>
        <v>8.3333333333333037E-3</v>
      </c>
      <c r="I2939" s="77">
        <f t="shared" si="362"/>
        <v>4.9999999999999822E-2</v>
      </c>
      <c r="J2939" s="77">
        <f t="shared" si="363"/>
        <v>4.9999999999999822E-2</v>
      </c>
      <c r="K2939" s="80">
        <v>1</v>
      </c>
      <c r="L2939" s="74"/>
      <c r="M2939" s="58" t="str">
        <f t="shared" si="360"/>
        <v>Chardan China Acquisition</v>
      </c>
    </row>
    <row r="2940" spans="1:13" s="1" customFormat="1" ht="15" customHeight="1">
      <c r="A2940" s="137">
        <v>38063</v>
      </c>
      <c r="B2940" s="73" t="s">
        <v>2210</v>
      </c>
      <c r="C2940" s="160" t="s">
        <v>2211</v>
      </c>
      <c r="D2940" s="73" t="s">
        <v>2212</v>
      </c>
      <c r="E2940" s="78">
        <v>13</v>
      </c>
      <c r="F2940" s="77">
        <v>12.75</v>
      </c>
      <c r="G2940" s="77">
        <v>12.75</v>
      </c>
      <c r="H2940" s="91">
        <f t="shared" si="361"/>
        <v>-1.9230769230769232E-2</v>
      </c>
      <c r="I2940" s="77">
        <f t="shared" si="362"/>
        <v>-0.25</v>
      </c>
      <c r="J2940" s="77">
        <f t="shared" si="363"/>
        <v>-0.25</v>
      </c>
      <c r="K2940" s="80">
        <v>1</v>
      </c>
      <c r="L2940" s="80"/>
      <c r="M2940" s="58" t="str">
        <f t="shared" si="360"/>
        <v>Sunset Financial Resources</v>
      </c>
    </row>
    <row r="2941" spans="1:13" s="1" customFormat="1" ht="15" customHeight="1">
      <c r="A2941" s="137">
        <v>38064</v>
      </c>
      <c r="B2941" s="73" t="s">
        <v>1438</v>
      </c>
      <c r="C2941" s="160" t="s">
        <v>1439</v>
      </c>
      <c r="D2941" s="73" t="s">
        <v>1440</v>
      </c>
      <c r="E2941" s="78">
        <v>10.5</v>
      </c>
      <c r="F2941" s="77">
        <v>12.95</v>
      </c>
      <c r="G2941" s="77">
        <v>13.41</v>
      </c>
      <c r="H2941" s="91">
        <f t="shared" si="361"/>
        <v>0.27714285714285714</v>
      </c>
      <c r="I2941" s="77">
        <f t="shared" si="362"/>
        <v>2.4499999999999993</v>
      </c>
      <c r="J2941" s="77">
        <f t="shared" si="363"/>
        <v>2.91</v>
      </c>
      <c r="K2941" s="80">
        <v>2</v>
      </c>
      <c r="L2941" s="80"/>
      <c r="M2941" s="58" t="str">
        <f t="shared" si="360"/>
        <v>Capital Lease Funding</v>
      </c>
    </row>
    <row r="2942" spans="1:13" s="1" customFormat="1" ht="15" customHeight="1">
      <c r="A2942" s="137">
        <v>38068</v>
      </c>
      <c r="B2942" s="211" t="s">
        <v>1441</v>
      </c>
      <c r="C2942" s="160" t="s">
        <v>4486</v>
      </c>
      <c r="D2942" s="73" t="s">
        <v>328</v>
      </c>
      <c r="E2942" s="78">
        <v>15.5</v>
      </c>
      <c r="F2942" s="77">
        <v>18.5</v>
      </c>
      <c r="G2942" s="77">
        <v>19.47</v>
      </c>
      <c r="H2942" s="91">
        <f t="shared" si="361"/>
        <v>0.25612903225806444</v>
      </c>
      <c r="I2942" s="77">
        <f t="shared" si="362"/>
        <v>3</v>
      </c>
      <c r="J2942" s="77">
        <f t="shared" si="363"/>
        <v>3.9699999999999989</v>
      </c>
      <c r="K2942" s="80">
        <v>3</v>
      </c>
      <c r="L2942" s="80"/>
      <c r="M2942" s="58" t="str">
        <f t="shared" si="360"/>
        <v>Signature Bank</v>
      </c>
    </row>
    <row r="2943" spans="1:13" s="1" customFormat="1" ht="15" customHeight="1">
      <c r="A2943" s="137">
        <v>38070</v>
      </c>
      <c r="B2943" s="73" t="s">
        <v>4487</v>
      </c>
      <c r="C2943" s="160" t="s">
        <v>4488</v>
      </c>
      <c r="D2943" s="73" t="s">
        <v>4489</v>
      </c>
      <c r="E2943" s="78">
        <v>7</v>
      </c>
      <c r="F2943" s="77">
        <v>7.01</v>
      </c>
      <c r="G2943" s="77">
        <v>7.5</v>
      </c>
      <c r="H2943" s="91">
        <f t="shared" si="361"/>
        <v>7.1428571428571425E-2</v>
      </c>
      <c r="I2943" s="77">
        <f t="shared" si="362"/>
        <v>9.9999999999997868E-3</v>
      </c>
      <c r="J2943" s="77">
        <f t="shared" si="363"/>
        <v>0.5</v>
      </c>
      <c r="K2943" s="80">
        <v>1</v>
      </c>
      <c r="L2943" s="80"/>
      <c r="M2943" s="58" t="str">
        <f t="shared" si="360"/>
        <v>Ultra Clean Holdings</v>
      </c>
    </row>
    <row r="2944" spans="1:13" s="1" customFormat="1" ht="15" customHeight="1">
      <c r="A2944" s="137">
        <v>38071</v>
      </c>
      <c r="B2944" s="73" t="s">
        <v>4493</v>
      </c>
      <c r="C2944" s="160" t="s">
        <v>4494</v>
      </c>
      <c r="D2944" s="73" t="s">
        <v>4495</v>
      </c>
      <c r="E2944" s="78">
        <v>13</v>
      </c>
      <c r="F2944" s="77">
        <v>13.25</v>
      </c>
      <c r="G2944" s="77">
        <v>13.25</v>
      </c>
      <c r="H2944" s="91">
        <f t="shared" si="361"/>
        <v>1.9230769230769232E-2</v>
      </c>
      <c r="I2944" s="77">
        <f t="shared" si="362"/>
        <v>0.25</v>
      </c>
      <c r="J2944" s="77">
        <f t="shared" si="363"/>
        <v>0.25</v>
      </c>
      <c r="K2944" s="80">
        <v>2</v>
      </c>
      <c r="L2944" s="74" t="s">
        <v>3006</v>
      </c>
      <c r="M2944" s="58" t="str">
        <f t="shared" si="360"/>
        <v>Hornbeck Offshore Services</v>
      </c>
    </row>
    <row r="2945" spans="1:13" s="1" customFormat="1" ht="15" customHeight="1">
      <c r="A2945" s="137">
        <v>38071</v>
      </c>
      <c r="B2945" s="73" t="s">
        <v>4490</v>
      </c>
      <c r="C2945" s="160" t="s">
        <v>4491</v>
      </c>
      <c r="D2945" s="73" t="s">
        <v>4492</v>
      </c>
      <c r="E2945" s="78">
        <v>7</v>
      </c>
      <c r="F2945" s="77">
        <v>7</v>
      </c>
      <c r="G2945" s="77">
        <v>7.06</v>
      </c>
      <c r="H2945" s="91">
        <f t="shared" si="361"/>
        <v>8.5714285714285163E-3</v>
      </c>
      <c r="I2945" s="77">
        <f t="shared" si="362"/>
        <v>0</v>
      </c>
      <c r="J2945" s="77">
        <f t="shared" si="363"/>
        <v>5.9999999999999609E-2</v>
      </c>
      <c r="K2945" s="80">
        <v>1</v>
      </c>
      <c r="L2945" s="80"/>
      <c r="M2945" s="58" t="str">
        <f t="shared" si="360"/>
        <v>Anadys Pharmaceuticals</v>
      </c>
    </row>
    <row r="2946" spans="1:13" s="1" customFormat="1" ht="15" customHeight="1">
      <c r="A2946" s="137">
        <v>38076</v>
      </c>
      <c r="B2946" s="73" t="s">
        <v>3410</v>
      </c>
      <c r="C2946" s="160" t="s">
        <v>2222</v>
      </c>
      <c r="D2946" s="138" t="s">
        <v>2223</v>
      </c>
      <c r="E2946" s="78">
        <v>14</v>
      </c>
      <c r="F2946" s="77">
        <v>14</v>
      </c>
      <c r="G2946" s="77">
        <v>14</v>
      </c>
      <c r="H2946" s="91">
        <f t="shared" si="361"/>
        <v>0</v>
      </c>
      <c r="I2946" s="77">
        <f t="shared" si="362"/>
        <v>0</v>
      </c>
      <c r="J2946" s="77">
        <f t="shared" si="363"/>
        <v>0</v>
      </c>
      <c r="K2946" s="80">
        <v>1</v>
      </c>
      <c r="L2946" s="80"/>
      <c r="M2946" s="58" t="str">
        <f t="shared" si="360"/>
        <v>Cutera</v>
      </c>
    </row>
    <row r="2947" spans="1:13" s="1" customFormat="1" ht="15" customHeight="1">
      <c r="A2947" s="137">
        <v>38076</v>
      </c>
      <c r="B2947" s="73" t="s">
        <v>4496</v>
      </c>
      <c r="C2947" s="160" t="s">
        <v>4497</v>
      </c>
      <c r="D2947" s="73" t="s">
        <v>3409</v>
      </c>
      <c r="E2947" s="78">
        <v>6.5</v>
      </c>
      <c r="F2947" s="77">
        <v>7.52</v>
      </c>
      <c r="G2947" s="77">
        <v>8.8800000000000008</v>
      </c>
      <c r="H2947" s="91">
        <f t="shared" si="361"/>
        <v>0.36615384615384627</v>
      </c>
      <c r="I2947" s="77">
        <f t="shared" si="362"/>
        <v>1.0199999999999996</v>
      </c>
      <c r="J2947" s="77">
        <f t="shared" si="363"/>
        <v>2.3800000000000008</v>
      </c>
      <c r="K2947" s="80">
        <v>2</v>
      </c>
      <c r="L2947" s="80"/>
      <c r="M2947" s="58" t="str">
        <f t="shared" ref="M2947:M3010" si="364">TRIM(B2947)</f>
        <v>Marchex</v>
      </c>
    </row>
    <row r="2948" spans="1:13" s="1" customFormat="1" ht="15" customHeight="1">
      <c r="A2948" s="137">
        <v>38077</v>
      </c>
      <c r="B2948" s="209" t="s">
        <v>2224</v>
      </c>
      <c r="C2948" s="160" t="s">
        <v>2225</v>
      </c>
      <c r="D2948" s="138" t="s">
        <v>2226</v>
      </c>
      <c r="E2948" s="78">
        <v>9</v>
      </c>
      <c r="F2948" s="77">
        <v>9</v>
      </c>
      <c r="G2948" s="77">
        <v>10.1</v>
      </c>
      <c r="H2948" s="91">
        <f t="shared" si="361"/>
        <v>0.12222222222222218</v>
      </c>
      <c r="I2948" s="77">
        <f t="shared" si="362"/>
        <v>0</v>
      </c>
      <c r="J2948" s="77">
        <f t="shared" si="363"/>
        <v>1.0999999999999996</v>
      </c>
      <c r="K2948" s="80">
        <v>1</v>
      </c>
      <c r="L2948" s="80"/>
      <c r="M2948" s="58" t="str">
        <f t="shared" si="364"/>
        <v>Santarus</v>
      </c>
    </row>
    <row r="2949" spans="1:13" s="1" customFormat="1" ht="15" customHeight="1">
      <c r="A2949" s="137">
        <v>38082</v>
      </c>
      <c r="B2949" s="164" t="s">
        <v>2227</v>
      </c>
      <c r="C2949" s="160" t="s">
        <v>2228</v>
      </c>
      <c r="D2949" s="146" t="s">
        <v>2229</v>
      </c>
      <c r="E2949" s="78">
        <v>7</v>
      </c>
      <c r="F2949" s="77">
        <v>7.5</v>
      </c>
      <c r="G2949" s="77">
        <v>8.4</v>
      </c>
      <c r="H2949" s="91">
        <f t="shared" si="361"/>
        <v>0.20000000000000004</v>
      </c>
      <c r="I2949" s="77">
        <f t="shared" si="362"/>
        <v>0.5</v>
      </c>
      <c r="J2949" s="77">
        <f t="shared" si="363"/>
        <v>1.4000000000000004</v>
      </c>
      <c r="K2949" s="80">
        <v>1</v>
      </c>
      <c r="L2949" s="80"/>
      <c r="M2949" s="58" t="str">
        <f t="shared" si="364"/>
        <v>Memory Pharmaceuticals</v>
      </c>
    </row>
    <row r="2950" spans="1:13" s="1" customFormat="1" ht="15" customHeight="1">
      <c r="A2950" s="137">
        <v>38082</v>
      </c>
      <c r="B2950" s="73" t="s">
        <v>2230</v>
      </c>
      <c r="C2950" s="160" t="s">
        <v>2231</v>
      </c>
      <c r="D2950" s="138" t="s">
        <v>4536</v>
      </c>
      <c r="E2950" s="78">
        <v>5.5</v>
      </c>
      <c r="F2950" s="77">
        <v>10</v>
      </c>
      <c r="G2950" s="77">
        <v>11.2</v>
      </c>
      <c r="H2950" s="91">
        <f t="shared" si="361"/>
        <v>1.0363636363636362</v>
      </c>
      <c r="I2950" s="77">
        <f t="shared" si="362"/>
        <v>4.5</v>
      </c>
      <c r="J2950" s="77">
        <f t="shared" si="363"/>
        <v>5.6999999999999993</v>
      </c>
      <c r="K2950" s="80">
        <v>2</v>
      </c>
      <c r="L2950" s="80"/>
      <c r="M2950" s="58" t="str">
        <f t="shared" si="364"/>
        <v>JED Oil</v>
      </c>
    </row>
    <row r="2951" spans="1:13" s="1" customFormat="1" ht="15" customHeight="1">
      <c r="A2951" s="137">
        <v>38083</v>
      </c>
      <c r="B2951" s="73" t="s">
        <v>2232</v>
      </c>
      <c r="C2951" s="160" t="s">
        <v>2233</v>
      </c>
      <c r="D2951" s="138" t="s">
        <v>3339</v>
      </c>
      <c r="E2951" s="78">
        <v>20</v>
      </c>
      <c r="F2951" s="77">
        <v>20.05</v>
      </c>
      <c r="G2951" s="77">
        <v>20.5</v>
      </c>
      <c r="H2951" s="91">
        <f t="shared" si="361"/>
        <v>2.5000000000000001E-2</v>
      </c>
      <c r="I2951" s="77">
        <f t="shared" si="362"/>
        <v>5.0000000000000711E-2</v>
      </c>
      <c r="J2951" s="77">
        <f t="shared" si="363"/>
        <v>0.5</v>
      </c>
      <c r="K2951" s="80">
        <v>1</v>
      </c>
      <c r="L2951" s="80"/>
      <c r="M2951" s="58" t="str">
        <f t="shared" si="364"/>
        <v>Arbor Realty Trust</v>
      </c>
    </row>
    <row r="2952" spans="1:13" s="1" customFormat="1" ht="15" customHeight="1">
      <c r="A2952" s="137">
        <v>38090</v>
      </c>
      <c r="B2952" s="73" t="s">
        <v>3340</v>
      </c>
      <c r="C2952" s="160" t="s">
        <v>3341</v>
      </c>
      <c r="D2952" s="73" t="s">
        <v>3342</v>
      </c>
      <c r="E2952" s="78">
        <v>12</v>
      </c>
      <c r="F2952" s="77">
        <v>12.25</v>
      </c>
      <c r="G2952" s="77">
        <v>12.23</v>
      </c>
      <c r="H2952" s="91">
        <f t="shared" si="361"/>
        <v>1.9166666666666703E-2</v>
      </c>
      <c r="I2952" s="77">
        <f t="shared" si="362"/>
        <v>0.25</v>
      </c>
      <c r="J2952" s="77">
        <f t="shared" si="363"/>
        <v>0.23000000000000043</v>
      </c>
      <c r="K2952" s="80">
        <v>1</v>
      </c>
      <c r="L2952" s="80"/>
      <c r="M2952" s="58" t="str">
        <f t="shared" si="364"/>
        <v>Corcept Therapeutics</v>
      </c>
    </row>
    <row r="2953" spans="1:13" s="1" customFormat="1" ht="15" customHeight="1">
      <c r="A2953" s="137">
        <v>38093</v>
      </c>
      <c r="B2953" s="73" t="s">
        <v>4104</v>
      </c>
      <c r="C2953" s="160" t="s">
        <v>4105</v>
      </c>
      <c r="D2953" s="73" t="s">
        <v>1816</v>
      </c>
      <c r="E2953" s="78">
        <v>8</v>
      </c>
      <c r="F2953" s="77">
        <v>8.5299999999999994</v>
      </c>
      <c r="G2953" s="77">
        <v>9.5</v>
      </c>
      <c r="H2953" s="91">
        <f t="shared" si="361"/>
        <v>0.1875</v>
      </c>
      <c r="I2953" s="77">
        <f t="shared" si="362"/>
        <v>0.52999999999999936</v>
      </c>
      <c r="J2953" s="77">
        <f t="shared" si="363"/>
        <v>1.5</v>
      </c>
      <c r="K2953" s="80">
        <v>2</v>
      </c>
      <c r="L2953" s="80"/>
      <c r="M2953" s="58" t="str">
        <f t="shared" si="364"/>
        <v>Immunicon</v>
      </c>
    </row>
    <row r="2954" spans="1:13" s="1" customFormat="1" ht="15" customHeight="1">
      <c r="A2954" s="137">
        <v>38097</v>
      </c>
      <c r="B2954" s="73" t="s">
        <v>4109</v>
      </c>
      <c r="C2954" s="160" t="s">
        <v>4110</v>
      </c>
      <c r="D2954" s="73" t="s">
        <v>328</v>
      </c>
      <c r="E2954" s="78">
        <v>10.5</v>
      </c>
      <c r="F2954" s="77">
        <v>10.65</v>
      </c>
      <c r="G2954" s="77">
        <v>10.5</v>
      </c>
      <c r="H2954" s="91">
        <f t="shared" si="361"/>
        <v>0</v>
      </c>
      <c r="I2954" s="77">
        <f t="shared" si="362"/>
        <v>0.15000000000000036</v>
      </c>
      <c r="J2954" s="77">
        <f t="shared" si="363"/>
        <v>0</v>
      </c>
      <c r="K2954" s="80">
        <v>2</v>
      </c>
      <c r="L2954" s="74" t="s">
        <v>3006</v>
      </c>
      <c r="M2954" s="58" t="str">
        <f t="shared" si="364"/>
        <v>ProCentury</v>
      </c>
    </row>
    <row r="2955" spans="1:13" s="1" customFormat="1" ht="15" customHeight="1">
      <c r="A2955" s="137">
        <v>38097</v>
      </c>
      <c r="B2955" s="73" t="s">
        <v>4106</v>
      </c>
      <c r="C2955" s="160" t="s">
        <v>4107</v>
      </c>
      <c r="D2955" s="138" t="s">
        <v>4108</v>
      </c>
      <c r="E2955" s="78">
        <v>16</v>
      </c>
      <c r="F2955" s="77">
        <v>20</v>
      </c>
      <c r="G2955" s="77">
        <v>22.02</v>
      </c>
      <c r="H2955" s="91">
        <f t="shared" si="361"/>
        <v>0.37624999999999997</v>
      </c>
      <c r="I2955" s="77">
        <f t="shared" si="362"/>
        <v>4</v>
      </c>
      <c r="J2955" s="77">
        <f t="shared" si="363"/>
        <v>6.02</v>
      </c>
      <c r="K2955" s="80">
        <v>2</v>
      </c>
      <c r="L2955" s="80"/>
      <c r="M2955" s="58" t="str">
        <f t="shared" si="364"/>
        <v>Gander Mountain</v>
      </c>
    </row>
    <row r="2956" spans="1:13" s="1" customFormat="1" ht="15" customHeight="1">
      <c r="A2956" s="137">
        <v>38098</v>
      </c>
      <c r="B2956" s="73" t="s">
        <v>4111</v>
      </c>
      <c r="C2956" s="160" t="s">
        <v>4020</v>
      </c>
      <c r="D2956" s="73" t="s">
        <v>3546</v>
      </c>
      <c r="E2956" s="78">
        <v>12</v>
      </c>
      <c r="F2956" s="77">
        <v>14.45</v>
      </c>
      <c r="G2956" s="77">
        <v>15.3</v>
      </c>
      <c r="H2956" s="91">
        <f t="shared" si="361"/>
        <v>0.27500000000000008</v>
      </c>
      <c r="I2956" s="77">
        <f t="shared" si="362"/>
        <v>2.4499999999999993</v>
      </c>
      <c r="J2956" s="77">
        <f t="shared" si="363"/>
        <v>3.3000000000000007</v>
      </c>
      <c r="K2956" s="80">
        <v>3</v>
      </c>
      <c r="L2956" s="80"/>
      <c r="M2956" s="58" t="str">
        <f t="shared" si="364"/>
        <v>SiRF Technology Holdings</v>
      </c>
    </row>
    <row r="2957" spans="1:13" s="1" customFormat="1" ht="15" customHeight="1">
      <c r="A2957" s="137">
        <v>38099</v>
      </c>
      <c r="B2957" s="73" t="s">
        <v>4021</v>
      </c>
      <c r="C2957" s="160" t="s">
        <v>4022</v>
      </c>
      <c r="D2957" s="73" t="s">
        <v>4023</v>
      </c>
      <c r="E2957" s="78">
        <v>18</v>
      </c>
      <c r="F2957" s="77">
        <v>18.22</v>
      </c>
      <c r="G2957" s="77">
        <v>18</v>
      </c>
      <c r="H2957" s="91">
        <f t="shared" si="361"/>
        <v>0</v>
      </c>
      <c r="I2957" s="77">
        <f t="shared" si="362"/>
        <v>0.21999999999999886</v>
      </c>
      <c r="J2957" s="77">
        <f t="shared" si="363"/>
        <v>0</v>
      </c>
      <c r="K2957" s="80">
        <v>2</v>
      </c>
      <c r="L2957" s="74" t="s">
        <v>3006</v>
      </c>
      <c r="M2957" s="58" t="str">
        <f t="shared" si="364"/>
        <v>Assured Guaranty</v>
      </c>
    </row>
    <row r="2958" spans="1:13" s="1" customFormat="1" ht="15" customHeight="1">
      <c r="A2958" s="137">
        <v>38105</v>
      </c>
      <c r="B2958" s="146" t="s">
        <v>4024</v>
      </c>
      <c r="C2958" s="160" t="s">
        <v>4025</v>
      </c>
      <c r="D2958" s="73" t="s">
        <v>2307</v>
      </c>
      <c r="E2958" s="78">
        <v>15</v>
      </c>
      <c r="F2958" s="77">
        <v>15</v>
      </c>
      <c r="G2958" s="77">
        <v>14.6</v>
      </c>
      <c r="H2958" s="91">
        <f t="shared" si="361"/>
        <v>-2.6666666666666689E-2</v>
      </c>
      <c r="I2958" s="77">
        <f t="shared" si="362"/>
        <v>0</v>
      </c>
      <c r="J2958" s="77">
        <f t="shared" si="363"/>
        <v>-0.40000000000000036</v>
      </c>
      <c r="K2958" s="80">
        <v>2</v>
      </c>
      <c r="L2958" s="74" t="s">
        <v>3006</v>
      </c>
      <c r="M2958" s="58" t="str">
        <f t="shared" si="364"/>
        <v>Barrier Therapeutics</v>
      </c>
    </row>
    <row r="2959" spans="1:13" s="1" customFormat="1" ht="15" customHeight="1">
      <c r="A2959" s="137">
        <v>38106</v>
      </c>
      <c r="B2959" s="73" t="s">
        <v>4026</v>
      </c>
      <c r="C2959" s="160" t="s">
        <v>4027</v>
      </c>
      <c r="D2959" s="73" t="s">
        <v>4028</v>
      </c>
      <c r="E2959" s="78">
        <v>17</v>
      </c>
      <c r="F2959" s="77">
        <v>21.01</v>
      </c>
      <c r="G2959" s="77">
        <v>24.7</v>
      </c>
      <c r="H2959" s="91">
        <f t="shared" si="361"/>
        <v>0.45294117647058818</v>
      </c>
      <c r="I2959" s="77">
        <f t="shared" si="362"/>
        <v>4.0100000000000016</v>
      </c>
      <c r="J2959" s="77">
        <f t="shared" si="363"/>
        <v>7.6999999999999993</v>
      </c>
      <c r="K2959" s="80">
        <v>3</v>
      </c>
      <c r="L2959" s="80"/>
      <c r="M2959" s="58" t="str">
        <f t="shared" si="364"/>
        <v>Intersections</v>
      </c>
    </row>
    <row r="2960" spans="1:13" s="1" customFormat="1" ht="15" customHeight="1">
      <c r="A2960" s="137">
        <v>38106</v>
      </c>
      <c r="B2960" s="73" t="s">
        <v>4029</v>
      </c>
      <c r="C2960" s="160" t="s">
        <v>4030</v>
      </c>
      <c r="D2960" s="73" t="s">
        <v>309</v>
      </c>
      <c r="E2960" s="78">
        <v>13</v>
      </c>
      <c r="F2960" s="77">
        <v>15</v>
      </c>
      <c r="G2960" s="77">
        <v>16.100000000000001</v>
      </c>
      <c r="H2960" s="91">
        <f t="shared" si="361"/>
        <v>0.23846153846153856</v>
      </c>
      <c r="I2960" s="77">
        <f t="shared" si="362"/>
        <v>2</v>
      </c>
      <c r="J2960" s="77">
        <f t="shared" si="363"/>
        <v>3.1000000000000014</v>
      </c>
      <c r="K2960" s="80">
        <v>2</v>
      </c>
      <c r="L2960" s="80"/>
      <c r="M2960" s="58" t="str">
        <f t="shared" si="364"/>
        <v>Cytokinetics</v>
      </c>
    </row>
    <row r="2961" spans="1:13" s="1" customFormat="1" ht="15" customHeight="1">
      <c r="A2961" s="137">
        <v>38112</v>
      </c>
      <c r="B2961" s="73" t="s">
        <v>4031</v>
      </c>
      <c r="C2961" s="160" t="s">
        <v>4032</v>
      </c>
      <c r="D2961" s="138" t="s">
        <v>4954</v>
      </c>
      <c r="E2961" s="78">
        <v>8</v>
      </c>
      <c r="F2961" s="77">
        <v>8</v>
      </c>
      <c r="G2961" s="77">
        <v>8</v>
      </c>
      <c r="H2961" s="91">
        <f t="shared" si="361"/>
        <v>0</v>
      </c>
      <c r="I2961" s="77">
        <f t="shared" si="362"/>
        <v>0</v>
      </c>
      <c r="J2961" s="77">
        <f t="shared" si="363"/>
        <v>0</v>
      </c>
      <c r="K2961" s="80">
        <v>1</v>
      </c>
      <c r="L2961" s="80"/>
      <c r="M2961" s="58" t="str">
        <f t="shared" si="364"/>
        <v>Origen Financial</v>
      </c>
    </row>
    <row r="2962" spans="1:13" s="1" customFormat="1" ht="15" customHeight="1">
      <c r="A2962" s="137">
        <v>38112</v>
      </c>
      <c r="B2962" s="209" t="s">
        <v>4033</v>
      </c>
      <c r="C2962" s="160" t="s">
        <v>4034</v>
      </c>
      <c r="D2962" s="209" t="s">
        <v>309</v>
      </c>
      <c r="E2962" s="78">
        <v>17.5</v>
      </c>
      <c r="F2962" s="77">
        <v>19.059999999999999</v>
      </c>
      <c r="G2962" s="77">
        <v>20.5</v>
      </c>
      <c r="H2962" s="91">
        <f t="shared" si="361"/>
        <v>0.17142857142857143</v>
      </c>
      <c r="I2962" s="77">
        <f t="shared" si="362"/>
        <v>1.5599999999999987</v>
      </c>
      <c r="J2962" s="77">
        <f t="shared" si="363"/>
        <v>3</v>
      </c>
      <c r="K2962" s="80">
        <v>4</v>
      </c>
      <c r="L2962" s="80"/>
      <c r="M2962" s="58" t="str">
        <f t="shared" si="364"/>
        <v>Greenhill</v>
      </c>
    </row>
    <row r="2963" spans="1:13" s="1" customFormat="1" ht="15" customHeight="1">
      <c r="A2963" s="137">
        <v>38113</v>
      </c>
      <c r="B2963" s="73" t="s">
        <v>3982</v>
      </c>
      <c r="C2963" s="160" t="s">
        <v>3983</v>
      </c>
      <c r="D2963" s="73" t="s">
        <v>4954</v>
      </c>
      <c r="E2963" s="78">
        <v>13</v>
      </c>
      <c r="F2963" s="77">
        <v>13</v>
      </c>
      <c r="G2963" s="77">
        <v>12.65</v>
      </c>
      <c r="H2963" s="91">
        <f t="shared" si="361"/>
        <v>-2.6923076923076897E-2</v>
      </c>
      <c r="I2963" s="77">
        <f t="shared" si="362"/>
        <v>0</v>
      </c>
      <c r="J2963" s="77">
        <f t="shared" si="363"/>
        <v>-0.34999999999999964</v>
      </c>
      <c r="K2963" s="80">
        <v>1</v>
      </c>
      <c r="L2963" s="80"/>
      <c r="M2963" s="58" t="str">
        <f t="shared" si="364"/>
        <v>InfraSource Services</v>
      </c>
    </row>
    <row r="2964" spans="1:13" s="1" customFormat="1" ht="15" customHeight="1">
      <c r="A2964" s="137">
        <v>38117</v>
      </c>
      <c r="B2964" s="73" t="s">
        <v>3912</v>
      </c>
      <c r="C2964" s="160" t="s">
        <v>3913</v>
      </c>
      <c r="D2964" s="73" t="s">
        <v>4736</v>
      </c>
      <c r="E2964" s="78">
        <v>15.5</v>
      </c>
      <c r="F2964" s="77">
        <v>15.5</v>
      </c>
      <c r="G2964" s="77">
        <v>18.14</v>
      </c>
      <c r="H2964" s="91">
        <f t="shared" si="361"/>
        <v>0.17032258064516131</v>
      </c>
      <c r="I2964" s="77">
        <f t="shared" si="362"/>
        <v>0</v>
      </c>
      <c r="J2964" s="77">
        <f t="shared" si="363"/>
        <v>2.6400000000000006</v>
      </c>
      <c r="K2964" s="80">
        <v>3</v>
      </c>
      <c r="L2964" s="80"/>
      <c r="M2964" s="58" t="str">
        <f t="shared" si="364"/>
        <v>Atlas America</v>
      </c>
    </row>
    <row r="2965" spans="1:13" s="1" customFormat="1" ht="15" customHeight="1">
      <c r="A2965" s="137">
        <v>38118</v>
      </c>
      <c r="B2965" s="73" t="s">
        <v>2526</v>
      </c>
      <c r="C2965" s="160" t="s">
        <v>2527</v>
      </c>
      <c r="D2965" s="73" t="s">
        <v>309</v>
      </c>
      <c r="E2965" s="78">
        <v>11</v>
      </c>
      <c r="F2965" s="77">
        <v>11.3</v>
      </c>
      <c r="G2965" s="77">
        <v>11.97</v>
      </c>
      <c r="H2965" s="91">
        <f t="shared" si="361"/>
        <v>8.8181818181818236E-2</v>
      </c>
      <c r="I2965" s="77">
        <f t="shared" si="362"/>
        <v>0.30000000000000071</v>
      </c>
      <c r="J2965" s="77">
        <f t="shared" si="363"/>
        <v>0.97000000000000064</v>
      </c>
      <c r="K2965" s="80">
        <v>2</v>
      </c>
      <c r="L2965" s="80"/>
      <c r="M2965" s="58" t="str">
        <f t="shared" si="364"/>
        <v>Shanda Interactive Entertainment</v>
      </c>
    </row>
    <row r="2966" spans="1:13" s="1" customFormat="1" ht="15" customHeight="1">
      <c r="A2966" s="137">
        <v>38119</v>
      </c>
      <c r="B2966" s="211" t="s">
        <v>2528</v>
      </c>
      <c r="C2966" s="160" t="s">
        <v>2529</v>
      </c>
      <c r="D2966" s="209" t="s">
        <v>4729</v>
      </c>
      <c r="E2966" s="78">
        <v>11</v>
      </c>
      <c r="F2966" s="77">
        <v>11.05</v>
      </c>
      <c r="G2966" s="77">
        <v>11.4</v>
      </c>
      <c r="H2966" s="91">
        <f t="shared" si="361"/>
        <v>3.6363636363636397E-2</v>
      </c>
      <c r="I2966" s="77">
        <f t="shared" si="362"/>
        <v>5.0000000000000711E-2</v>
      </c>
      <c r="J2966" s="77">
        <f t="shared" si="363"/>
        <v>0.40000000000000036</v>
      </c>
      <c r="K2966" s="80">
        <v>2</v>
      </c>
      <c r="L2966" s="80"/>
      <c r="M2966" s="58" t="str">
        <f t="shared" si="364"/>
        <v>NuVasive</v>
      </c>
    </row>
    <row r="2967" spans="1:13" s="1" customFormat="1" ht="15" customHeight="1">
      <c r="A2967" s="137">
        <v>38126</v>
      </c>
      <c r="B2967" s="73" t="s">
        <v>4730</v>
      </c>
      <c r="C2967" s="160" t="s">
        <v>4731</v>
      </c>
      <c r="D2967" s="215" t="s">
        <v>4732</v>
      </c>
      <c r="E2967" s="78">
        <v>20.5</v>
      </c>
      <c r="F2967" s="77">
        <v>25</v>
      </c>
      <c r="G2967" s="77">
        <v>28.4</v>
      </c>
      <c r="H2967" s="91">
        <f t="shared" si="361"/>
        <v>0.38536585365853654</v>
      </c>
      <c r="I2967" s="77">
        <f t="shared" si="362"/>
        <v>4.5</v>
      </c>
      <c r="J2967" s="77">
        <f t="shared" si="363"/>
        <v>7.8999999999999986</v>
      </c>
      <c r="K2967" s="80">
        <v>3</v>
      </c>
      <c r="L2967" s="80"/>
      <c r="M2967" s="58" t="str">
        <f t="shared" si="364"/>
        <v>Blue Nile</v>
      </c>
    </row>
    <row r="2968" spans="1:13" s="1" customFormat="1" ht="15" customHeight="1">
      <c r="A2968" s="137">
        <v>38126</v>
      </c>
      <c r="B2968" s="73" t="s">
        <v>4733</v>
      </c>
      <c r="C2968" s="160" t="s">
        <v>4734</v>
      </c>
      <c r="D2968" s="73" t="s">
        <v>2530</v>
      </c>
      <c r="E2968" s="78">
        <v>15</v>
      </c>
      <c r="F2968" s="77">
        <v>17.25</v>
      </c>
      <c r="G2968" s="77">
        <v>18</v>
      </c>
      <c r="H2968" s="91">
        <f t="shared" si="361"/>
        <v>0.2</v>
      </c>
      <c r="I2968" s="77">
        <f t="shared" si="362"/>
        <v>2.25</v>
      </c>
      <c r="J2968" s="77">
        <f t="shared" si="363"/>
        <v>3</v>
      </c>
      <c r="K2968" s="80">
        <v>2</v>
      </c>
      <c r="L2968" s="80"/>
      <c r="M2968" s="58" t="str">
        <f t="shared" si="364"/>
        <v>Animas</v>
      </c>
    </row>
    <row r="2969" spans="1:13" s="1" customFormat="1" ht="15" customHeight="1">
      <c r="A2969" s="137">
        <v>38131</v>
      </c>
      <c r="B2969" s="73" t="s">
        <v>2531</v>
      </c>
      <c r="C2969" s="160" t="s">
        <v>2532</v>
      </c>
      <c r="D2969" s="73" t="s">
        <v>3267</v>
      </c>
      <c r="E2969" s="78">
        <v>19.5</v>
      </c>
      <c r="F2969" s="77">
        <v>18.75</v>
      </c>
      <c r="G2969" s="77">
        <v>19.5</v>
      </c>
      <c r="H2969" s="91">
        <f t="shared" si="361"/>
        <v>0</v>
      </c>
      <c r="I2969" s="77">
        <f t="shared" si="362"/>
        <v>-0.75</v>
      </c>
      <c r="J2969" s="77">
        <f t="shared" si="363"/>
        <v>0</v>
      </c>
      <c r="K2969" s="80">
        <v>1</v>
      </c>
      <c r="L2969" s="80"/>
      <c r="M2969" s="58" t="str">
        <f t="shared" si="364"/>
        <v>Genworth Financial</v>
      </c>
    </row>
    <row r="2970" spans="1:13" s="1" customFormat="1" ht="15" customHeight="1">
      <c r="A2970" s="137">
        <v>38133</v>
      </c>
      <c r="B2970" s="73" t="s">
        <v>2533</v>
      </c>
      <c r="C2970" s="160" t="s">
        <v>2534</v>
      </c>
      <c r="D2970" s="73" t="s">
        <v>2535</v>
      </c>
      <c r="E2970" s="78">
        <v>7</v>
      </c>
      <c r="F2970" s="77">
        <v>7.44</v>
      </c>
      <c r="G2970" s="77">
        <v>6.7</v>
      </c>
      <c r="H2970" s="91">
        <f t="shared" si="361"/>
        <v>-4.285714285714283E-2</v>
      </c>
      <c r="I2970" s="77">
        <f t="shared" si="362"/>
        <v>0.44000000000000039</v>
      </c>
      <c r="J2970" s="77">
        <f t="shared" si="363"/>
        <v>-0.29999999999999982</v>
      </c>
      <c r="K2970" s="80">
        <v>1</v>
      </c>
      <c r="L2970" s="80"/>
      <c r="M2970" s="58" t="str">
        <f t="shared" si="364"/>
        <v>ACADIA Pharmaceuticals</v>
      </c>
    </row>
    <row r="2971" spans="1:13" s="1" customFormat="1" ht="15" customHeight="1">
      <c r="A2971" s="137">
        <v>38133</v>
      </c>
      <c r="B2971" s="211" t="s">
        <v>2536</v>
      </c>
      <c r="C2971" s="160" t="s">
        <v>2537</v>
      </c>
      <c r="D2971" s="209" t="s">
        <v>2623</v>
      </c>
      <c r="E2971" s="78">
        <v>11</v>
      </c>
      <c r="F2971" s="77">
        <v>11.54</v>
      </c>
      <c r="G2971" s="77">
        <v>12.5</v>
      </c>
      <c r="H2971" s="91">
        <f t="shared" si="361"/>
        <v>0.13636363636363635</v>
      </c>
      <c r="I2971" s="77">
        <f t="shared" si="362"/>
        <v>0.53999999999999915</v>
      </c>
      <c r="J2971" s="77">
        <f t="shared" si="363"/>
        <v>1.5</v>
      </c>
      <c r="K2971" s="80">
        <v>2</v>
      </c>
      <c r="L2971" s="80"/>
      <c r="M2971" s="58" t="str">
        <f t="shared" si="364"/>
        <v>Angio Dynamics</v>
      </c>
    </row>
    <row r="2972" spans="1:13" s="1" customFormat="1" ht="15" customHeight="1">
      <c r="A2972" s="137">
        <v>38133</v>
      </c>
      <c r="B2972" s="73" t="s">
        <v>2538</v>
      </c>
      <c r="C2972" s="160" t="s">
        <v>2539</v>
      </c>
      <c r="D2972" s="73" t="s">
        <v>3173</v>
      </c>
      <c r="E2972" s="78">
        <v>7</v>
      </c>
      <c r="F2972" s="77">
        <v>7.26</v>
      </c>
      <c r="G2972" s="77">
        <v>7.1</v>
      </c>
      <c r="H2972" s="91">
        <f t="shared" si="361"/>
        <v>1.4285714285714235E-2</v>
      </c>
      <c r="I2972" s="77">
        <f t="shared" si="362"/>
        <v>0.25999999999999979</v>
      </c>
      <c r="J2972" s="77">
        <f t="shared" si="363"/>
        <v>9.9999999999999645E-2</v>
      </c>
      <c r="K2972" s="80">
        <v>1</v>
      </c>
      <c r="L2972" s="80"/>
      <c r="M2972" s="58" t="str">
        <f t="shared" si="364"/>
        <v>Critical Therapeutics</v>
      </c>
    </row>
    <row r="2973" spans="1:13" s="1" customFormat="1" ht="15" customHeight="1">
      <c r="A2973" s="137">
        <v>38133</v>
      </c>
      <c r="B2973" s="73" t="s">
        <v>2540</v>
      </c>
      <c r="C2973" s="160" t="s">
        <v>2541</v>
      </c>
      <c r="D2973" s="138" t="s">
        <v>2542</v>
      </c>
      <c r="E2973" s="78">
        <v>13</v>
      </c>
      <c r="F2973" s="77">
        <v>14.25</v>
      </c>
      <c r="G2973" s="77">
        <v>13.77</v>
      </c>
      <c r="H2973" s="91">
        <f t="shared" ref="H2973:H3036" si="365">(G2973-E2973)/E2973</f>
        <v>5.9230769230769198E-2</v>
      </c>
      <c r="I2973" s="77">
        <f t="shared" ref="I2973:I3036" si="366">F2973-E2973</f>
        <v>1.25</v>
      </c>
      <c r="J2973" s="77">
        <f t="shared" ref="J2973:J3036" si="367">G2973-E2973</f>
        <v>0.76999999999999957</v>
      </c>
      <c r="K2973" s="80">
        <v>1</v>
      </c>
      <c r="L2973" s="80"/>
      <c r="M2973" s="58" t="str">
        <f t="shared" si="364"/>
        <v>Republic Airways Holdings</v>
      </c>
    </row>
    <row r="2974" spans="1:13" s="1" customFormat="1" ht="15" customHeight="1">
      <c r="A2974" s="137">
        <v>38134</v>
      </c>
      <c r="B2974" s="73" t="s">
        <v>2545</v>
      </c>
      <c r="C2974" s="160" t="s">
        <v>2546</v>
      </c>
      <c r="D2974" s="73" t="s">
        <v>2841</v>
      </c>
      <c r="E2974" s="78">
        <v>6</v>
      </c>
      <c r="F2974" s="77">
        <v>6.1</v>
      </c>
      <c r="G2974" s="77">
        <v>6.01</v>
      </c>
      <c r="H2974" s="91">
        <f t="shared" si="365"/>
        <v>1.6666666666666312E-3</v>
      </c>
      <c r="I2974" s="77">
        <f t="shared" si="366"/>
        <v>9.9999999999999645E-2</v>
      </c>
      <c r="J2974" s="77">
        <f t="shared" si="367"/>
        <v>9.9999999999997868E-3</v>
      </c>
      <c r="K2974" s="80">
        <v>1</v>
      </c>
      <c r="L2974" s="80"/>
      <c r="M2974" s="58" t="str">
        <f t="shared" si="364"/>
        <v>Alnylam Pharmaceuticals</v>
      </c>
    </row>
    <row r="2975" spans="1:13" s="1" customFormat="1" ht="15" customHeight="1">
      <c r="A2975" s="137">
        <v>38134</v>
      </c>
      <c r="B2975" s="73" t="s">
        <v>2543</v>
      </c>
      <c r="C2975" s="160" t="s">
        <v>2544</v>
      </c>
      <c r="D2975" s="73" t="s">
        <v>3128</v>
      </c>
      <c r="E2975" s="78">
        <v>11.5</v>
      </c>
      <c r="F2975" s="77">
        <v>12.02</v>
      </c>
      <c r="G2975" s="77">
        <v>12.58</v>
      </c>
      <c r="H2975" s="91">
        <f t="shared" si="365"/>
        <v>9.3913043478260877E-2</v>
      </c>
      <c r="I2975" s="77">
        <f t="shared" si="366"/>
        <v>0.51999999999999957</v>
      </c>
      <c r="J2975" s="77">
        <f t="shared" si="367"/>
        <v>1.08</v>
      </c>
      <c r="K2975" s="80">
        <v>1</v>
      </c>
      <c r="L2975" s="80"/>
      <c r="M2975" s="58" t="str">
        <f t="shared" si="364"/>
        <v>Standard Parking</v>
      </c>
    </row>
    <row r="2976" spans="1:13" s="1" customFormat="1" ht="15" customHeight="1">
      <c r="A2976" s="137">
        <v>38140</v>
      </c>
      <c r="B2976" s="73" t="s">
        <v>2547</v>
      </c>
      <c r="C2976" s="160" t="s">
        <v>2548</v>
      </c>
      <c r="D2976" s="73" t="s">
        <v>2549</v>
      </c>
      <c r="E2976" s="78">
        <v>18</v>
      </c>
      <c r="F2976" s="77">
        <v>20.100000000000001</v>
      </c>
      <c r="G2976" s="77">
        <v>20.149999999999999</v>
      </c>
      <c r="H2976" s="91">
        <f t="shared" si="365"/>
        <v>0.11944444444444437</v>
      </c>
      <c r="I2976" s="77">
        <f t="shared" si="366"/>
        <v>2.1000000000000014</v>
      </c>
      <c r="J2976" s="77">
        <f t="shared" si="367"/>
        <v>2.1499999999999986</v>
      </c>
      <c r="K2976" s="80">
        <v>1</v>
      </c>
      <c r="L2976" s="74" t="s">
        <v>3006</v>
      </c>
      <c r="M2976" s="58" t="str">
        <f t="shared" si="364"/>
        <v>Global Signal</v>
      </c>
    </row>
    <row r="2977" spans="1:13" s="1" customFormat="1" ht="15" customHeight="1">
      <c r="A2977" s="137">
        <v>38141</v>
      </c>
      <c r="B2977" s="73" t="s">
        <v>2550</v>
      </c>
      <c r="C2977" s="160" t="s">
        <v>2551</v>
      </c>
      <c r="D2977" s="209" t="s">
        <v>2552</v>
      </c>
      <c r="E2977" s="78">
        <v>7</v>
      </c>
      <c r="F2977" s="77">
        <v>7.51</v>
      </c>
      <c r="G2977" s="77">
        <v>7.22</v>
      </c>
      <c r="H2977" s="91">
        <f t="shared" si="365"/>
        <v>3.1428571428571396E-2</v>
      </c>
      <c r="I2977" s="77">
        <f t="shared" si="366"/>
        <v>0.50999999999999979</v>
      </c>
      <c r="J2977" s="77">
        <f t="shared" si="367"/>
        <v>0.21999999999999975</v>
      </c>
      <c r="K2977" s="80">
        <v>1</v>
      </c>
      <c r="L2977" s="80"/>
      <c r="M2977" s="58" t="str">
        <f t="shared" si="364"/>
        <v>Inhibitex</v>
      </c>
    </row>
    <row r="2978" spans="1:13" s="1" customFormat="1" ht="15" customHeight="1">
      <c r="A2978" s="137">
        <v>38147</v>
      </c>
      <c r="B2978" s="73" t="s">
        <v>2556</v>
      </c>
      <c r="C2978" s="160" t="s">
        <v>2557</v>
      </c>
      <c r="D2978" s="73" t="s">
        <v>2610</v>
      </c>
      <c r="E2978" s="78">
        <v>12</v>
      </c>
      <c r="F2978" s="77">
        <v>12</v>
      </c>
      <c r="G2978" s="77">
        <v>11.77</v>
      </c>
      <c r="H2978" s="91">
        <f t="shared" si="365"/>
        <v>-1.9166666666666703E-2</v>
      </c>
      <c r="I2978" s="77">
        <f t="shared" si="366"/>
        <v>0</v>
      </c>
      <c r="J2978" s="77">
        <f t="shared" si="367"/>
        <v>-0.23000000000000043</v>
      </c>
      <c r="K2978" s="80">
        <v>2</v>
      </c>
      <c r="L2978" s="74" t="s">
        <v>3006</v>
      </c>
      <c r="M2978" s="58" t="str">
        <f t="shared" si="364"/>
        <v>Digirad</v>
      </c>
    </row>
    <row r="2979" spans="1:13" s="1" customFormat="1" ht="15" customHeight="1">
      <c r="A2979" s="137">
        <v>38147</v>
      </c>
      <c r="B2979" s="73" t="s">
        <v>2553</v>
      </c>
      <c r="C2979" s="160" t="s">
        <v>2554</v>
      </c>
      <c r="D2979" s="73" t="s">
        <v>2555</v>
      </c>
      <c r="E2979" s="78">
        <v>11.5</v>
      </c>
      <c r="F2979" s="77">
        <v>12.49</v>
      </c>
      <c r="G2979" s="77">
        <v>12.04</v>
      </c>
      <c r="H2979" s="91">
        <f t="shared" si="365"/>
        <v>4.6956521739130362E-2</v>
      </c>
      <c r="I2979" s="77">
        <f t="shared" si="366"/>
        <v>0.99000000000000021</v>
      </c>
      <c r="J2979" s="77">
        <f t="shared" si="367"/>
        <v>0.53999999999999915</v>
      </c>
      <c r="K2979" s="80">
        <v>2</v>
      </c>
      <c r="L2979" s="80"/>
      <c r="M2979" s="58" t="str">
        <f t="shared" si="364"/>
        <v>PowerDsine</v>
      </c>
    </row>
    <row r="2980" spans="1:13" s="1" customFormat="1" ht="15" customHeight="1">
      <c r="A2980" s="137">
        <v>38147</v>
      </c>
      <c r="B2980" s="73" t="s">
        <v>2558</v>
      </c>
      <c r="C2980" s="160" t="s">
        <v>2559</v>
      </c>
      <c r="D2980" s="73" t="s">
        <v>2560</v>
      </c>
      <c r="E2980" s="78">
        <v>19</v>
      </c>
      <c r="F2980" s="77">
        <v>19</v>
      </c>
      <c r="G2980" s="77">
        <v>18.350000000000001</v>
      </c>
      <c r="H2980" s="91">
        <f t="shared" si="365"/>
        <v>-3.42105263157894E-2</v>
      </c>
      <c r="I2980" s="77">
        <f t="shared" si="366"/>
        <v>0</v>
      </c>
      <c r="J2980" s="77">
        <f t="shared" si="367"/>
        <v>-0.64999999999999858</v>
      </c>
      <c r="K2980" s="80">
        <v>1</v>
      </c>
      <c r="L2980" s="80"/>
      <c r="M2980" s="58" t="str">
        <f t="shared" si="364"/>
        <v>CB Richard Ellis Group</v>
      </c>
    </row>
    <row r="2981" spans="1:13" s="1" customFormat="1" ht="15" customHeight="1">
      <c r="A2981" s="137">
        <v>38153</v>
      </c>
      <c r="B2981" s="73" t="s">
        <v>4409</v>
      </c>
      <c r="C2981" s="160" t="s">
        <v>4410</v>
      </c>
      <c r="D2981" s="73" t="s">
        <v>2299</v>
      </c>
      <c r="E2981" s="78">
        <v>14</v>
      </c>
      <c r="F2981" s="77">
        <v>14.27</v>
      </c>
      <c r="G2981" s="77">
        <v>13.1</v>
      </c>
      <c r="H2981" s="91">
        <f t="shared" si="365"/>
        <v>-6.4285714285714307E-2</v>
      </c>
      <c r="I2981" s="77">
        <f t="shared" si="366"/>
        <v>0.26999999999999957</v>
      </c>
      <c r="J2981" s="77">
        <f t="shared" si="367"/>
        <v>-0.90000000000000036</v>
      </c>
      <c r="K2981" s="80">
        <v>3</v>
      </c>
      <c r="L2981" s="74" t="s">
        <v>3006</v>
      </c>
      <c r="M2981" s="58" t="str">
        <f t="shared" si="364"/>
        <v>Leadis Technology</v>
      </c>
    </row>
    <row r="2982" spans="1:13" s="1" customFormat="1" ht="15" customHeight="1">
      <c r="A2982" s="137">
        <v>38153</v>
      </c>
      <c r="B2982" s="73" t="s">
        <v>2561</v>
      </c>
      <c r="C2982" s="160" t="s">
        <v>2562</v>
      </c>
      <c r="D2982" s="138" t="s">
        <v>2563</v>
      </c>
      <c r="E2982" s="78">
        <v>7</v>
      </c>
      <c r="F2982" s="77">
        <v>7.03</v>
      </c>
      <c r="G2982" s="77">
        <v>6.66</v>
      </c>
      <c r="H2982" s="91">
        <f t="shared" si="365"/>
        <v>-4.857142857142855E-2</v>
      </c>
      <c r="I2982" s="77">
        <f t="shared" si="366"/>
        <v>3.0000000000000249E-2</v>
      </c>
      <c r="J2982" s="77">
        <f t="shared" si="367"/>
        <v>-0.33999999999999986</v>
      </c>
      <c r="K2982" s="80">
        <v>1</v>
      </c>
      <c r="L2982" s="80"/>
      <c r="M2982" s="58" t="str">
        <f t="shared" si="364"/>
        <v>Metabasis Therapeutics</v>
      </c>
    </row>
    <row r="2983" spans="1:13" s="1" customFormat="1" ht="15" customHeight="1">
      <c r="A2983" s="137">
        <v>38153</v>
      </c>
      <c r="B2983" s="209" t="s">
        <v>2564</v>
      </c>
      <c r="C2983" s="160" t="s">
        <v>2565</v>
      </c>
      <c r="D2983" s="209" t="s">
        <v>4408</v>
      </c>
      <c r="E2983" s="78">
        <v>24</v>
      </c>
      <c r="F2983" s="77">
        <v>25.5</v>
      </c>
      <c r="G2983" s="77">
        <v>25.25</v>
      </c>
      <c r="H2983" s="91">
        <f t="shared" si="365"/>
        <v>5.2083333333333336E-2</v>
      </c>
      <c r="I2983" s="77">
        <f t="shared" si="366"/>
        <v>1.5</v>
      </c>
      <c r="J2983" s="77">
        <f t="shared" si="367"/>
        <v>1.25</v>
      </c>
      <c r="K2983" s="80">
        <v>3</v>
      </c>
      <c r="L2983" s="80"/>
      <c r="M2983" s="58" t="str">
        <f t="shared" si="364"/>
        <v>ADESA</v>
      </c>
    </row>
    <row r="2984" spans="1:13" s="1" customFormat="1" ht="15" customHeight="1">
      <c r="A2984" s="137">
        <v>38154</v>
      </c>
      <c r="B2984" s="73" t="s">
        <v>4411</v>
      </c>
      <c r="C2984" s="160" t="s">
        <v>4412</v>
      </c>
      <c r="D2984" s="138" t="s">
        <v>4536</v>
      </c>
      <c r="E2984" s="78">
        <v>6</v>
      </c>
      <c r="F2984" s="77">
        <v>6</v>
      </c>
      <c r="G2984" s="77">
        <v>5.85</v>
      </c>
      <c r="H2984" s="91">
        <f t="shared" si="365"/>
        <v>-2.500000000000006E-2</v>
      </c>
      <c r="I2984" s="77">
        <f t="shared" si="366"/>
        <v>0</v>
      </c>
      <c r="J2984" s="77">
        <f t="shared" si="367"/>
        <v>-0.15000000000000036</v>
      </c>
      <c r="K2984" s="80">
        <v>1</v>
      </c>
      <c r="L2984" s="80"/>
      <c r="M2984" s="58" t="str">
        <f t="shared" si="364"/>
        <v>InfoSonics</v>
      </c>
    </row>
    <row r="2985" spans="1:13" s="1" customFormat="1" ht="15" customHeight="1">
      <c r="A2985" s="137">
        <v>38155</v>
      </c>
      <c r="B2985" s="73" t="s">
        <v>4415</v>
      </c>
      <c r="C2985" s="160" t="s">
        <v>4416</v>
      </c>
      <c r="D2985" s="73" t="s">
        <v>4417</v>
      </c>
      <c r="E2985" s="78">
        <v>13</v>
      </c>
      <c r="F2985" s="77">
        <v>13.04</v>
      </c>
      <c r="G2985" s="77">
        <v>14.05</v>
      </c>
      <c r="H2985" s="91">
        <f t="shared" si="365"/>
        <v>8.0769230769230829E-2</v>
      </c>
      <c r="I2985" s="77">
        <f t="shared" si="366"/>
        <v>3.9999999999999147E-2</v>
      </c>
      <c r="J2985" s="77">
        <f t="shared" si="367"/>
        <v>1.0500000000000007</v>
      </c>
      <c r="K2985" s="80">
        <v>2</v>
      </c>
      <c r="L2985" s="80"/>
      <c r="M2985" s="58" t="str">
        <f t="shared" si="364"/>
        <v>Radiation Therapy Services</v>
      </c>
    </row>
    <row r="2986" spans="1:13" s="1" customFormat="1" ht="15" customHeight="1">
      <c r="A2986" s="137">
        <v>38155</v>
      </c>
      <c r="B2986" s="211" t="s">
        <v>4413</v>
      </c>
      <c r="C2986" s="160" t="s">
        <v>4414</v>
      </c>
      <c r="D2986" s="73" t="s">
        <v>4960</v>
      </c>
      <c r="E2986" s="78">
        <v>14</v>
      </c>
      <c r="F2986" s="77">
        <v>15.8</v>
      </c>
      <c r="G2986" s="77">
        <v>20.010000000000002</v>
      </c>
      <c r="H2986" s="91">
        <f t="shared" si="365"/>
        <v>0.42928571428571438</v>
      </c>
      <c r="I2986" s="77">
        <f t="shared" si="366"/>
        <v>1.8000000000000007</v>
      </c>
      <c r="J2986" s="77">
        <f t="shared" si="367"/>
        <v>6.0100000000000016</v>
      </c>
      <c r="K2986" s="80">
        <v>3</v>
      </c>
      <c r="L2986" s="80"/>
      <c r="M2986" s="58" t="str">
        <f t="shared" si="364"/>
        <v>Blackboard</v>
      </c>
    </row>
    <row r="2987" spans="1:13" s="1" customFormat="1" ht="15" customHeight="1">
      <c r="A2987" s="137">
        <v>38159</v>
      </c>
      <c r="B2987" s="211" t="s">
        <v>4418</v>
      </c>
      <c r="C2987" s="160" t="s">
        <v>4419</v>
      </c>
      <c r="D2987" s="209" t="s">
        <v>4420</v>
      </c>
      <c r="E2987" s="78">
        <v>10</v>
      </c>
      <c r="F2987" s="77">
        <v>10.01</v>
      </c>
      <c r="G2987" s="77">
        <v>9.9499999999999993</v>
      </c>
      <c r="H2987" s="91">
        <f t="shared" si="365"/>
        <v>-5.0000000000000712E-3</v>
      </c>
      <c r="I2987" s="77">
        <f t="shared" si="366"/>
        <v>9.9999999999997868E-3</v>
      </c>
      <c r="J2987" s="77">
        <f t="shared" si="367"/>
        <v>-5.0000000000000711E-2</v>
      </c>
      <c r="K2987" s="80">
        <v>1</v>
      </c>
      <c r="L2987" s="80"/>
      <c r="M2987" s="58" t="str">
        <f t="shared" si="364"/>
        <v>Color Kinetics</v>
      </c>
    </row>
    <row r="2988" spans="1:13" s="1" customFormat="1" ht="15" customHeight="1">
      <c r="A2988" s="137">
        <v>38159</v>
      </c>
      <c r="B2988" s="73" t="s">
        <v>4421</v>
      </c>
      <c r="C2988" s="160" t="s">
        <v>4422</v>
      </c>
      <c r="D2988" s="73" t="s">
        <v>1132</v>
      </c>
      <c r="E2988" s="78">
        <v>17</v>
      </c>
      <c r="F2988" s="77">
        <v>17</v>
      </c>
      <c r="G2988" s="77">
        <v>17.25</v>
      </c>
      <c r="H2988" s="91">
        <f t="shared" si="365"/>
        <v>1.4705882352941176E-2</v>
      </c>
      <c r="I2988" s="77">
        <f t="shared" si="366"/>
        <v>0</v>
      </c>
      <c r="J2988" s="77">
        <f t="shared" si="367"/>
        <v>0.25</v>
      </c>
      <c r="K2988" s="80">
        <v>1</v>
      </c>
      <c r="L2988" s="80"/>
      <c r="M2988" s="58" t="str">
        <f t="shared" si="364"/>
        <v>Jackson Hewitt Tax Service</v>
      </c>
    </row>
    <row r="2989" spans="1:13" s="1" customFormat="1" ht="15" customHeight="1">
      <c r="A2989" s="137">
        <v>38159</v>
      </c>
      <c r="B2989" s="209" t="s">
        <v>4423</v>
      </c>
      <c r="C2989" s="160" t="s">
        <v>4424</v>
      </c>
      <c r="D2989" s="209" t="s">
        <v>4425</v>
      </c>
      <c r="E2989" s="78">
        <v>6.5</v>
      </c>
      <c r="F2989" s="77">
        <v>6.75</v>
      </c>
      <c r="G2989" s="77">
        <v>7.81</v>
      </c>
      <c r="H2989" s="91">
        <f t="shared" si="365"/>
        <v>0.20153846153846147</v>
      </c>
      <c r="I2989" s="77">
        <f t="shared" si="366"/>
        <v>0.25</v>
      </c>
      <c r="J2989" s="77">
        <f t="shared" si="367"/>
        <v>1.3099999999999996</v>
      </c>
      <c r="K2989" s="80">
        <v>1</v>
      </c>
      <c r="L2989" s="80"/>
      <c r="M2989" s="58" t="str">
        <f t="shared" si="364"/>
        <v>Momenta Pharmaceuticals</v>
      </c>
    </row>
    <row r="2990" spans="1:13" s="1" customFormat="1" ht="15" customHeight="1">
      <c r="A2990" s="137">
        <v>38159</v>
      </c>
      <c r="B2990" s="73" t="s">
        <v>4426</v>
      </c>
      <c r="C2990" s="160" t="s">
        <v>4427</v>
      </c>
      <c r="D2990" s="73" t="s">
        <v>2555</v>
      </c>
      <c r="E2990" s="78">
        <v>6</v>
      </c>
      <c r="F2990" s="77">
        <v>6.45</v>
      </c>
      <c r="G2990" s="77">
        <v>6.75</v>
      </c>
      <c r="H2990" s="91">
        <f t="shared" si="365"/>
        <v>0.125</v>
      </c>
      <c r="I2990" s="77">
        <f t="shared" si="366"/>
        <v>0.45000000000000018</v>
      </c>
      <c r="J2990" s="77">
        <f t="shared" si="367"/>
        <v>0.75</v>
      </c>
      <c r="K2990" s="80">
        <v>2</v>
      </c>
      <c r="L2990" s="80"/>
      <c r="M2990" s="58" t="str">
        <f t="shared" si="364"/>
        <v>Senomyx</v>
      </c>
    </row>
    <row r="2991" spans="1:13" s="1" customFormat="1" ht="15" customHeight="1">
      <c r="A2991" s="137">
        <v>38160</v>
      </c>
      <c r="B2991" s="73" t="s">
        <v>1833</v>
      </c>
      <c r="C2991" s="160" t="s">
        <v>1834</v>
      </c>
      <c r="D2991" s="73" t="s">
        <v>1835</v>
      </c>
      <c r="E2991" s="78">
        <v>9.5</v>
      </c>
      <c r="F2991" s="77">
        <v>9.65</v>
      </c>
      <c r="G2991" s="77">
        <v>8.59</v>
      </c>
      <c r="H2991" s="91">
        <f t="shared" si="365"/>
        <v>-9.5789473684210535E-2</v>
      </c>
      <c r="I2991" s="77">
        <f t="shared" si="366"/>
        <v>0.15000000000000036</v>
      </c>
      <c r="J2991" s="77">
        <f t="shared" si="367"/>
        <v>-0.91000000000000014</v>
      </c>
      <c r="K2991" s="80">
        <v>2</v>
      </c>
      <c r="L2991" s="74" t="s">
        <v>3006</v>
      </c>
      <c r="M2991" s="58" t="str">
        <f t="shared" si="364"/>
        <v>WCA Waste</v>
      </c>
    </row>
    <row r="2992" spans="1:13" s="1" customFormat="1" ht="15" customHeight="1">
      <c r="A2992" s="137">
        <v>38160</v>
      </c>
      <c r="B2992" s="73" t="s">
        <v>4428</v>
      </c>
      <c r="C2992" s="160" t="s">
        <v>4429</v>
      </c>
      <c r="D2992" s="73" t="s">
        <v>2307</v>
      </c>
      <c r="E2992" s="78">
        <v>11</v>
      </c>
      <c r="F2992" s="77">
        <v>15</v>
      </c>
      <c r="G2992" s="77">
        <v>17.2</v>
      </c>
      <c r="H2992" s="91">
        <f t="shared" si="365"/>
        <v>0.5636363636363636</v>
      </c>
      <c r="I2992" s="77">
        <f t="shared" si="366"/>
        <v>4</v>
      </c>
      <c r="J2992" s="77">
        <f t="shared" si="367"/>
        <v>6.1999999999999993</v>
      </c>
      <c r="K2992" s="80">
        <v>3</v>
      </c>
      <c r="L2992" s="80"/>
      <c r="M2992" s="58" t="str">
        <f t="shared" si="364"/>
        <v>salesforce.com</v>
      </c>
    </row>
    <row r="2993" spans="1:13" s="1" customFormat="1" ht="15" customHeight="1">
      <c r="A2993" s="137">
        <v>38161</v>
      </c>
      <c r="B2993" s="73" t="s">
        <v>1838</v>
      </c>
      <c r="C2993" s="160" t="s">
        <v>1839</v>
      </c>
      <c r="D2993" s="73" t="s">
        <v>328</v>
      </c>
      <c r="E2993" s="78">
        <v>9</v>
      </c>
      <c r="F2993" s="77">
        <v>8.75</v>
      </c>
      <c r="G2993" s="77">
        <v>8.94</v>
      </c>
      <c r="H2993" s="91">
        <f t="shared" si="365"/>
        <v>-6.6666666666667217E-3</v>
      </c>
      <c r="I2993" s="77">
        <f t="shared" si="366"/>
        <v>-0.25</v>
      </c>
      <c r="J2993" s="77">
        <f t="shared" si="367"/>
        <v>-6.0000000000000497E-2</v>
      </c>
      <c r="K2993" s="80">
        <v>2</v>
      </c>
      <c r="L2993" s="74" t="s">
        <v>3006</v>
      </c>
      <c r="M2993" s="58" t="str">
        <f t="shared" si="364"/>
        <v>New York Mortgage Trust</v>
      </c>
    </row>
    <row r="2994" spans="1:13" s="1" customFormat="1" ht="15" customHeight="1">
      <c r="A2994" s="137">
        <v>38161</v>
      </c>
      <c r="B2994" s="73" t="s">
        <v>1836</v>
      </c>
      <c r="C2994" s="160" t="s">
        <v>1837</v>
      </c>
      <c r="D2994" s="73" t="s">
        <v>2313</v>
      </c>
      <c r="E2994" s="78">
        <v>17</v>
      </c>
      <c r="F2994" s="77">
        <v>18.8</v>
      </c>
      <c r="G2994" s="77">
        <v>18.22</v>
      </c>
      <c r="H2994" s="91">
        <f t="shared" si="365"/>
        <v>7.1764705882352869E-2</v>
      </c>
      <c r="I2994" s="77">
        <f t="shared" si="366"/>
        <v>1.8000000000000007</v>
      </c>
      <c r="J2994" s="77">
        <f t="shared" si="367"/>
        <v>1.2199999999999989</v>
      </c>
      <c r="K2994" s="80">
        <v>3</v>
      </c>
      <c r="L2994" s="80"/>
      <c r="M2994" s="58" t="str">
        <f t="shared" si="364"/>
        <v>Gol Intelligent Airlines</v>
      </c>
    </row>
    <row r="2995" spans="1:13" s="1" customFormat="1" ht="15" customHeight="1">
      <c r="A2995" s="137">
        <v>38161</v>
      </c>
      <c r="B2995" s="73" t="s">
        <v>1840</v>
      </c>
      <c r="C2995" s="160" t="s">
        <v>1841</v>
      </c>
      <c r="D2995" s="73" t="s">
        <v>309</v>
      </c>
      <c r="E2995" s="78">
        <v>14</v>
      </c>
      <c r="F2995" s="77">
        <v>14</v>
      </c>
      <c r="G2995" s="77">
        <v>14.35</v>
      </c>
      <c r="H2995" s="91">
        <f t="shared" si="365"/>
        <v>2.4999999999999974E-2</v>
      </c>
      <c r="I2995" s="77">
        <f t="shared" si="366"/>
        <v>0</v>
      </c>
      <c r="J2995" s="77">
        <f t="shared" si="367"/>
        <v>0.34999999999999964</v>
      </c>
      <c r="K2995" s="80">
        <v>1</v>
      </c>
      <c r="L2995" s="80"/>
      <c r="M2995" s="58" t="str">
        <f t="shared" si="364"/>
        <v>Strategic Hotel Capital</v>
      </c>
    </row>
    <row r="2996" spans="1:13" s="1" customFormat="1" ht="15" customHeight="1">
      <c r="A2996" s="137">
        <v>38161</v>
      </c>
      <c r="B2996" s="73" t="s">
        <v>1842</v>
      </c>
      <c r="C2996" s="160" t="s">
        <v>1843</v>
      </c>
      <c r="D2996" s="73" t="s">
        <v>2560</v>
      </c>
      <c r="E2996" s="78">
        <v>14</v>
      </c>
      <c r="F2996" s="77">
        <v>14</v>
      </c>
      <c r="G2996" s="77">
        <v>13.95</v>
      </c>
      <c r="H2996" s="91">
        <f t="shared" si="365"/>
        <v>-3.5714285714286221E-3</v>
      </c>
      <c r="I2996" s="77">
        <f t="shared" si="366"/>
        <v>0</v>
      </c>
      <c r="J2996" s="77">
        <f t="shared" si="367"/>
        <v>-5.0000000000000711E-2</v>
      </c>
      <c r="K2996" s="80">
        <v>1</v>
      </c>
      <c r="L2996" s="80"/>
      <c r="M2996" s="58" t="str">
        <f t="shared" si="364"/>
        <v>Xyratex</v>
      </c>
    </row>
    <row r="2997" spans="1:13" s="1" customFormat="1" ht="15" customHeight="1">
      <c r="A2997" s="137">
        <v>38162</v>
      </c>
      <c r="B2997" s="73" t="s">
        <v>1846</v>
      </c>
      <c r="C2997" s="160" t="s">
        <v>1847</v>
      </c>
      <c r="D2997" s="73" t="s">
        <v>1848</v>
      </c>
      <c r="E2997" s="78">
        <v>10</v>
      </c>
      <c r="F2997" s="77">
        <v>10.25</v>
      </c>
      <c r="G2997" s="77">
        <v>10.15</v>
      </c>
      <c r="H2997" s="91">
        <f t="shared" si="365"/>
        <v>1.5000000000000036E-2</v>
      </c>
      <c r="I2997" s="77">
        <f t="shared" si="366"/>
        <v>0.25</v>
      </c>
      <c r="J2997" s="77">
        <f t="shared" si="367"/>
        <v>0.15000000000000036</v>
      </c>
      <c r="K2997" s="80">
        <v>1</v>
      </c>
      <c r="L2997" s="80"/>
      <c r="M2997" s="58" t="str">
        <f t="shared" si="364"/>
        <v>Motive</v>
      </c>
    </row>
    <row r="2998" spans="1:13" s="1" customFormat="1" ht="15" customHeight="1">
      <c r="A2998" s="137">
        <v>38162</v>
      </c>
      <c r="B2998" s="211" t="s">
        <v>1849</v>
      </c>
      <c r="C2998" s="160" t="s">
        <v>1850</v>
      </c>
      <c r="D2998" s="73" t="s">
        <v>374</v>
      </c>
      <c r="E2998" s="78">
        <v>10</v>
      </c>
      <c r="F2998" s="77">
        <v>10.210000000000001</v>
      </c>
      <c r="G2998" s="77">
        <v>10.039999999999999</v>
      </c>
      <c r="H2998" s="91">
        <f t="shared" si="365"/>
        <v>3.9999999999999151E-3</v>
      </c>
      <c r="I2998" s="77">
        <f t="shared" si="366"/>
        <v>0.21000000000000085</v>
      </c>
      <c r="J2998" s="77">
        <f t="shared" si="367"/>
        <v>3.9999999999999147E-2</v>
      </c>
      <c r="K2998" s="80">
        <v>1</v>
      </c>
      <c r="L2998" s="80"/>
      <c r="M2998" s="58" t="str">
        <f t="shared" si="364"/>
        <v>Multi-Fineline Electric</v>
      </c>
    </row>
    <row r="2999" spans="1:13" s="1" customFormat="1" ht="15" customHeight="1">
      <c r="A2999" s="137">
        <v>38162</v>
      </c>
      <c r="B2999" s="73" t="s">
        <v>1844</v>
      </c>
      <c r="C2999" s="160" t="s">
        <v>1845</v>
      </c>
      <c r="D2999" s="73" t="s">
        <v>4960</v>
      </c>
      <c r="E2999" s="78">
        <v>20</v>
      </c>
      <c r="F2999" s="77">
        <v>27.95</v>
      </c>
      <c r="G2999" s="77">
        <v>26</v>
      </c>
      <c r="H2999" s="91">
        <f t="shared" si="365"/>
        <v>0.3</v>
      </c>
      <c r="I2999" s="77">
        <f t="shared" si="366"/>
        <v>7.9499999999999993</v>
      </c>
      <c r="J2999" s="77">
        <f t="shared" si="367"/>
        <v>6</v>
      </c>
      <c r="K2999" s="80">
        <v>3</v>
      </c>
      <c r="L2999" s="80"/>
      <c r="M2999" s="58" t="str">
        <f t="shared" si="364"/>
        <v>Cabela's</v>
      </c>
    </row>
    <row r="3000" spans="1:13" s="1" customFormat="1" ht="15" customHeight="1">
      <c r="A3000" s="137">
        <v>38166</v>
      </c>
      <c r="B3000" s="73" t="s">
        <v>1851</v>
      </c>
      <c r="C3000" s="160" t="s">
        <v>1852</v>
      </c>
      <c r="D3000" s="73" t="s">
        <v>2481</v>
      </c>
      <c r="E3000" s="78">
        <v>15.8</v>
      </c>
      <c r="F3000" s="77">
        <v>17</v>
      </c>
      <c r="G3000" s="77">
        <v>17.600000000000001</v>
      </c>
      <c r="H3000" s="91">
        <f t="shared" si="365"/>
        <v>0.11392405063291143</v>
      </c>
      <c r="I3000" s="77">
        <f t="shared" si="366"/>
        <v>1.1999999999999993</v>
      </c>
      <c r="J3000" s="77">
        <f t="shared" si="367"/>
        <v>1.8000000000000007</v>
      </c>
      <c r="K3000" s="80">
        <v>2</v>
      </c>
      <c r="L3000" s="80"/>
      <c r="M3000" s="58" t="str">
        <f t="shared" si="364"/>
        <v>Homex Development</v>
      </c>
    </row>
    <row r="3001" spans="1:13" s="1" customFormat="1" ht="15" customHeight="1">
      <c r="A3001" s="137">
        <v>38167</v>
      </c>
      <c r="B3001" s="73" t="s">
        <v>1185</v>
      </c>
      <c r="C3001" s="160" t="s">
        <v>1186</v>
      </c>
      <c r="D3001" s="73" t="s">
        <v>2893</v>
      </c>
      <c r="E3001" s="78">
        <v>18.5</v>
      </c>
      <c r="F3001" s="77">
        <v>20.75</v>
      </c>
      <c r="G3001" s="77">
        <v>21</v>
      </c>
      <c r="H3001" s="91">
        <f t="shared" si="365"/>
        <v>0.13513513513513514</v>
      </c>
      <c r="I3001" s="77">
        <f t="shared" si="366"/>
        <v>2.25</v>
      </c>
      <c r="J3001" s="77">
        <f t="shared" si="367"/>
        <v>2.5</v>
      </c>
      <c r="K3001" s="80">
        <v>3</v>
      </c>
      <c r="L3001" s="80"/>
      <c r="M3001" s="58" t="str">
        <f t="shared" si="364"/>
        <v>Life Time Fitness</v>
      </c>
    </row>
    <row r="3002" spans="1:13" s="1" customFormat="1" ht="15" customHeight="1">
      <c r="A3002" s="137">
        <v>38167</v>
      </c>
      <c r="B3002" s="73" t="s">
        <v>1183</v>
      </c>
      <c r="C3002" s="160" t="s">
        <v>1184</v>
      </c>
      <c r="D3002" s="138" t="s">
        <v>3383</v>
      </c>
      <c r="E3002" s="78">
        <v>12</v>
      </c>
      <c r="F3002" s="77">
        <v>14.8</v>
      </c>
      <c r="G3002" s="77">
        <v>16.43</v>
      </c>
      <c r="H3002" s="91">
        <f t="shared" si="365"/>
        <v>0.36916666666666664</v>
      </c>
      <c r="I3002" s="77">
        <f t="shared" si="366"/>
        <v>2.8000000000000007</v>
      </c>
      <c r="J3002" s="77">
        <f t="shared" si="367"/>
        <v>4.43</v>
      </c>
      <c r="K3002" s="80">
        <v>2</v>
      </c>
      <c r="L3002" s="80"/>
      <c r="M3002" s="58" t="str">
        <f t="shared" si="364"/>
        <v>Design Within Reach</v>
      </c>
    </row>
    <row r="3003" spans="1:13" s="1" customFormat="1" ht="15" customHeight="1">
      <c r="A3003" s="137">
        <v>38168</v>
      </c>
      <c r="B3003" s="73" t="s">
        <v>1187</v>
      </c>
      <c r="C3003" s="160" t="s">
        <v>1188</v>
      </c>
      <c r="D3003" s="73" t="s">
        <v>2307</v>
      </c>
      <c r="E3003" s="78">
        <v>17</v>
      </c>
      <c r="F3003" s="77">
        <v>19.3</v>
      </c>
      <c r="G3003" s="77">
        <v>19.53</v>
      </c>
      <c r="H3003" s="91">
        <f t="shared" si="365"/>
        <v>0.14882352941176477</v>
      </c>
      <c r="I3003" s="77">
        <f t="shared" si="366"/>
        <v>2.3000000000000007</v>
      </c>
      <c r="J3003" s="77">
        <f t="shared" si="367"/>
        <v>2.5300000000000011</v>
      </c>
      <c r="K3003" s="80">
        <v>2</v>
      </c>
      <c r="L3003" s="80"/>
      <c r="M3003" s="58" t="str">
        <f t="shared" si="364"/>
        <v>WellCare Group</v>
      </c>
    </row>
    <row r="3004" spans="1:13" s="1" customFormat="1" ht="15" customHeight="1">
      <c r="A3004" s="137">
        <v>38175</v>
      </c>
      <c r="B3004" s="73" t="s">
        <v>1189</v>
      </c>
      <c r="C3004" s="160" t="s">
        <v>1190</v>
      </c>
      <c r="D3004" s="73" t="s">
        <v>309</v>
      </c>
      <c r="E3004" s="78">
        <v>22.25</v>
      </c>
      <c r="F3004" s="77">
        <v>23.5</v>
      </c>
      <c r="G3004" s="77">
        <v>24.55</v>
      </c>
      <c r="H3004" s="91">
        <f t="shared" si="365"/>
        <v>0.10337078651685397</v>
      </c>
      <c r="I3004" s="77">
        <f t="shared" si="366"/>
        <v>1.25</v>
      </c>
      <c r="J3004" s="77">
        <f t="shared" si="367"/>
        <v>2.3000000000000007</v>
      </c>
      <c r="K3004" s="80">
        <v>3</v>
      </c>
      <c r="L3004" s="80"/>
      <c r="M3004" s="58" t="str">
        <f t="shared" si="364"/>
        <v>Holly Energy Partners</v>
      </c>
    </row>
    <row r="3005" spans="1:13" s="1" customFormat="1" ht="15" customHeight="1">
      <c r="A3005" s="137">
        <v>38176</v>
      </c>
      <c r="B3005" s="73" t="s">
        <v>1191</v>
      </c>
      <c r="C3005" s="160" t="s">
        <v>1192</v>
      </c>
      <c r="D3005" s="209" t="s">
        <v>1816</v>
      </c>
      <c r="E3005" s="78">
        <v>10</v>
      </c>
      <c r="F3005" s="77">
        <v>10.25</v>
      </c>
      <c r="G3005" s="77">
        <v>10.1</v>
      </c>
      <c r="H3005" s="91">
        <f t="shared" si="365"/>
        <v>9.9999999999999638E-3</v>
      </c>
      <c r="I3005" s="77">
        <f t="shared" si="366"/>
        <v>0.25</v>
      </c>
      <c r="J3005" s="77">
        <f t="shared" si="367"/>
        <v>9.9999999999999645E-2</v>
      </c>
      <c r="K3005" s="80">
        <v>3</v>
      </c>
      <c r="L3005" s="74" t="s">
        <v>3006</v>
      </c>
      <c r="M3005" s="58" t="str">
        <f t="shared" si="364"/>
        <v>KongZhong</v>
      </c>
    </row>
    <row r="3006" spans="1:13" s="1" customFormat="1" ht="15" customHeight="1">
      <c r="A3006" s="137">
        <v>38176</v>
      </c>
      <c r="B3006" s="211" t="s">
        <v>1193</v>
      </c>
      <c r="C3006" s="160" t="s">
        <v>1194</v>
      </c>
      <c r="D3006" s="138" t="s">
        <v>2864</v>
      </c>
      <c r="E3006" s="78">
        <v>12</v>
      </c>
      <c r="F3006" s="77">
        <v>12.3</v>
      </c>
      <c r="G3006" s="77">
        <v>11.51</v>
      </c>
      <c r="H3006" s="91">
        <f t="shared" si="365"/>
        <v>-4.0833333333333353E-2</v>
      </c>
      <c r="I3006" s="77">
        <f t="shared" si="366"/>
        <v>0.30000000000000071</v>
      </c>
      <c r="J3006" s="77">
        <f t="shared" si="367"/>
        <v>-0.49000000000000021</v>
      </c>
      <c r="K3006" s="80">
        <v>2</v>
      </c>
      <c r="L3006" s="74" t="s">
        <v>3006</v>
      </c>
      <c r="M3006" s="58" t="str">
        <f t="shared" si="364"/>
        <v>NetLogic Mircosystems</v>
      </c>
    </row>
    <row r="3007" spans="1:13" s="1" customFormat="1" ht="15" customHeight="1">
      <c r="A3007" s="137">
        <v>38177</v>
      </c>
      <c r="B3007" s="209" t="s">
        <v>1195</v>
      </c>
      <c r="C3007" s="160" t="s">
        <v>1196</v>
      </c>
      <c r="D3007" s="138" t="s">
        <v>2223</v>
      </c>
      <c r="E3007" s="78">
        <v>14</v>
      </c>
      <c r="F3007" s="77">
        <v>14</v>
      </c>
      <c r="G3007" s="77">
        <v>14.02</v>
      </c>
      <c r="H3007" s="91">
        <f t="shared" si="365"/>
        <v>1.4285714285713982E-3</v>
      </c>
      <c r="I3007" s="77">
        <f t="shared" si="366"/>
        <v>0</v>
      </c>
      <c r="J3007" s="77">
        <f t="shared" si="367"/>
        <v>1.9999999999999574E-2</v>
      </c>
      <c r="K3007" s="80">
        <v>1</v>
      </c>
      <c r="L3007" s="80"/>
      <c r="M3007" s="58" t="str">
        <f t="shared" si="364"/>
        <v>Affirmative Insurance Holdings</v>
      </c>
    </row>
    <row r="3008" spans="1:13" s="1" customFormat="1" ht="15" customHeight="1">
      <c r="A3008" s="137">
        <v>38180</v>
      </c>
      <c r="B3008" s="211" t="s">
        <v>1197</v>
      </c>
      <c r="C3008" s="160" t="s">
        <v>4464</v>
      </c>
      <c r="D3008" s="73" t="s">
        <v>4465</v>
      </c>
      <c r="E3008" s="78">
        <v>14</v>
      </c>
      <c r="F3008" s="77">
        <v>14</v>
      </c>
      <c r="G3008" s="77">
        <v>13.5</v>
      </c>
      <c r="H3008" s="91">
        <f t="shared" si="365"/>
        <v>-3.5714285714285712E-2</v>
      </c>
      <c r="I3008" s="77">
        <f t="shared" si="366"/>
        <v>0</v>
      </c>
      <c r="J3008" s="77">
        <f t="shared" si="367"/>
        <v>-0.5</v>
      </c>
      <c r="K3008" s="80">
        <v>1</v>
      </c>
      <c r="L3008" s="80"/>
      <c r="M3008" s="58" t="str">
        <f t="shared" si="364"/>
        <v>Domino's Pizza</v>
      </c>
    </row>
    <row r="3009" spans="1:13" s="1" customFormat="1" ht="15" customHeight="1">
      <c r="A3009" s="137">
        <v>38181</v>
      </c>
      <c r="B3009" s="211" t="s">
        <v>4466</v>
      </c>
      <c r="C3009" s="160" t="s">
        <v>4467</v>
      </c>
      <c r="D3009" s="73" t="s">
        <v>4468</v>
      </c>
      <c r="E3009" s="78">
        <v>7.5</v>
      </c>
      <c r="F3009" s="77">
        <v>7.5</v>
      </c>
      <c r="G3009" s="77">
        <v>8.15</v>
      </c>
      <c r="H3009" s="91">
        <f t="shared" si="365"/>
        <v>8.6666666666666711E-2</v>
      </c>
      <c r="I3009" s="77">
        <f t="shared" si="366"/>
        <v>0</v>
      </c>
      <c r="J3009" s="77">
        <f t="shared" si="367"/>
        <v>0.65000000000000036</v>
      </c>
      <c r="K3009" s="80">
        <v>1</v>
      </c>
      <c r="L3009" s="80"/>
      <c r="M3009" s="58" t="str">
        <f t="shared" si="364"/>
        <v>HomeBanc</v>
      </c>
    </row>
    <row r="3010" spans="1:13" s="1" customFormat="1" ht="15" customHeight="1">
      <c r="A3010" s="137">
        <v>38182</v>
      </c>
      <c r="B3010" s="73" t="s">
        <v>4469</v>
      </c>
      <c r="C3010" s="160" t="s">
        <v>4470</v>
      </c>
      <c r="D3010" s="73" t="s">
        <v>2890</v>
      </c>
      <c r="E3010" s="78">
        <v>7.5</v>
      </c>
      <c r="F3010" s="77">
        <v>8.75</v>
      </c>
      <c r="G3010" s="77">
        <v>9.35</v>
      </c>
      <c r="H3010" s="91">
        <f t="shared" si="365"/>
        <v>0.24666666666666662</v>
      </c>
      <c r="I3010" s="77">
        <f t="shared" si="366"/>
        <v>1.25</v>
      </c>
      <c r="J3010" s="77">
        <f t="shared" si="367"/>
        <v>1.8499999999999996</v>
      </c>
      <c r="K3010" s="80">
        <v>2</v>
      </c>
      <c r="L3010" s="80"/>
      <c r="M3010" s="58" t="str">
        <f t="shared" si="364"/>
        <v>Phase Forward</v>
      </c>
    </row>
    <row r="3011" spans="1:13" s="1" customFormat="1" ht="15" customHeight="1">
      <c r="A3011" s="137">
        <v>38183</v>
      </c>
      <c r="B3011" s="211" t="s">
        <v>1350</v>
      </c>
      <c r="C3011" s="160" t="s">
        <v>3089</v>
      </c>
      <c r="D3011" s="73" t="s">
        <v>3090</v>
      </c>
      <c r="E3011" s="78">
        <v>16</v>
      </c>
      <c r="F3011" s="77">
        <v>16</v>
      </c>
      <c r="G3011" s="77">
        <v>15.64</v>
      </c>
      <c r="H3011" s="91">
        <f t="shared" si="365"/>
        <v>-2.2499999999999964E-2</v>
      </c>
      <c r="I3011" s="77">
        <f t="shared" si="366"/>
        <v>0</v>
      </c>
      <c r="J3011" s="77">
        <f t="shared" si="367"/>
        <v>-0.35999999999999943</v>
      </c>
      <c r="K3011" s="80">
        <v>2</v>
      </c>
      <c r="L3011" s="74" t="s">
        <v>3006</v>
      </c>
      <c r="M3011" s="58" t="str">
        <f t="shared" ref="M3011:M3074" si="368">TRIM(B3011)</f>
        <v>Collegiate Funding Services</v>
      </c>
    </row>
    <row r="3012" spans="1:13" s="1" customFormat="1" ht="15" customHeight="1">
      <c r="A3012" s="137">
        <v>38183</v>
      </c>
      <c r="B3012" s="73" t="s">
        <v>4473</v>
      </c>
      <c r="C3012" s="160" t="s">
        <v>4474</v>
      </c>
      <c r="D3012" s="73" t="s">
        <v>4475</v>
      </c>
      <c r="E3012" s="78">
        <v>13</v>
      </c>
      <c r="F3012" s="77">
        <v>13</v>
      </c>
      <c r="G3012" s="77">
        <v>14.02</v>
      </c>
      <c r="H3012" s="91">
        <f t="shared" si="365"/>
        <v>7.846153846153843E-2</v>
      </c>
      <c r="I3012" s="77">
        <f t="shared" si="366"/>
        <v>0</v>
      </c>
      <c r="J3012" s="77">
        <f t="shared" si="367"/>
        <v>1.0199999999999996</v>
      </c>
      <c r="K3012" s="80">
        <v>2</v>
      </c>
      <c r="L3012" s="80"/>
      <c r="M3012" s="58" t="str">
        <f t="shared" si="368"/>
        <v>Freescale Semiconductor</v>
      </c>
    </row>
    <row r="3013" spans="1:13" s="1" customFormat="1" ht="15" customHeight="1">
      <c r="A3013" s="137">
        <v>38183</v>
      </c>
      <c r="B3013" s="73" t="s">
        <v>1342</v>
      </c>
      <c r="C3013" s="160" t="s">
        <v>1343</v>
      </c>
      <c r="D3013" s="73" t="s">
        <v>1344</v>
      </c>
      <c r="E3013" s="78">
        <v>15</v>
      </c>
      <c r="F3013" s="77">
        <v>14.4</v>
      </c>
      <c r="G3013" s="77">
        <v>14.05</v>
      </c>
      <c r="H3013" s="91">
        <f t="shared" si="365"/>
        <v>-6.3333333333333283E-2</v>
      </c>
      <c r="I3013" s="77">
        <f t="shared" si="366"/>
        <v>-0.59999999999999964</v>
      </c>
      <c r="J3013" s="77">
        <f t="shared" si="367"/>
        <v>-0.94999999999999929</v>
      </c>
      <c r="K3013" s="80">
        <v>1</v>
      </c>
      <c r="L3013" s="80"/>
      <c r="M3013" s="58" t="str">
        <f t="shared" si="368"/>
        <v>LG. Philips LCD (7/22/04)</v>
      </c>
    </row>
    <row r="3014" spans="1:13" s="1" customFormat="1" ht="15" customHeight="1">
      <c r="A3014" s="137">
        <v>38183</v>
      </c>
      <c r="B3014" s="211" t="s">
        <v>1345</v>
      </c>
      <c r="C3014" s="160" t="s">
        <v>1346</v>
      </c>
      <c r="D3014" s="73" t="s">
        <v>2890</v>
      </c>
      <c r="E3014" s="78">
        <v>7</v>
      </c>
      <c r="F3014" s="77">
        <v>8</v>
      </c>
      <c r="G3014" s="77">
        <v>7.5</v>
      </c>
      <c r="H3014" s="91">
        <f t="shared" si="365"/>
        <v>7.1428571428571425E-2</v>
      </c>
      <c r="I3014" s="77">
        <f t="shared" si="366"/>
        <v>1</v>
      </c>
      <c r="J3014" s="77">
        <f t="shared" si="367"/>
        <v>0.5</v>
      </c>
      <c r="K3014" s="80">
        <v>2</v>
      </c>
      <c r="L3014" s="80"/>
      <c r="M3014" s="58" t="str">
        <f t="shared" si="368"/>
        <v>Xenogen</v>
      </c>
    </row>
    <row r="3015" spans="1:13" s="1" customFormat="1" ht="15" customHeight="1">
      <c r="A3015" s="137">
        <v>38183</v>
      </c>
      <c r="B3015" s="73" t="s">
        <v>1347</v>
      </c>
      <c r="C3015" s="160" t="s">
        <v>1348</v>
      </c>
      <c r="D3015" s="73" t="s">
        <v>1349</v>
      </c>
      <c r="E3015" s="78">
        <v>14</v>
      </c>
      <c r="F3015" s="77">
        <v>14.5</v>
      </c>
      <c r="G3015" s="77">
        <v>15.2</v>
      </c>
      <c r="H3015" s="91">
        <f t="shared" si="365"/>
        <v>8.571428571428566E-2</v>
      </c>
      <c r="I3015" s="77">
        <f t="shared" si="366"/>
        <v>0.5</v>
      </c>
      <c r="J3015" s="77">
        <f t="shared" si="367"/>
        <v>1.1999999999999993</v>
      </c>
      <c r="K3015" s="80">
        <v>2</v>
      </c>
      <c r="L3015" s="80"/>
      <c r="M3015" s="58" t="str">
        <f t="shared" si="368"/>
        <v>QC Holdings</v>
      </c>
    </row>
    <row r="3016" spans="1:13" s="1" customFormat="1" ht="15" customHeight="1">
      <c r="A3016" s="137">
        <v>38183</v>
      </c>
      <c r="B3016" s="73" t="s">
        <v>4471</v>
      </c>
      <c r="C3016" s="160" t="s">
        <v>4472</v>
      </c>
      <c r="D3016" s="73" t="s">
        <v>4954</v>
      </c>
      <c r="E3016" s="78">
        <v>13</v>
      </c>
      <c r="F3016" s="77">
        <v>16</v>
      </c>
      <c r="G3016" s="77">
        <v>18.7</v>
      </c>
      <c r="H3016" s="91">
        <f t="shared" si="365"/>
        <v>0.4384615384615384</v>
      </c>
      <c r="I3016" s="77">
        <f t="shared" si="366"/>
        <v>3</v>
      </c>
      <c r="J3016" s="77">
        <f t="shared" si="367"/>
        <v>5.6999999999999993</v>
      </c>
      <c r="K3016" s="80">
        <v>2</v>
      </c>
      <c r="L3016" s="80"/>
      <c r="M3016" s="58" t="str">
        <f t="shared" si="368"/>
        <v>Greenfield Online</v>
      </c>
    </row>
    <row r="3017" spans="1:13" s="1" customFormat="1" ht="15" customHeight="1">
      <c r="A3017" s="137">
        <v>38187</v>
      </c>
      <c r="B3017" s="211" t="s">
        <v>201</v>
      </c>
      <c r="C3017" s="160" t="s">
        <v>202</v>
      </c>
      <c r="D3017" s="209" t="s">
        <v>2841</v>
      </c>
      <c r="E3017" s="78">
        <v>12</v>
      </c>
      <c r="F3017" s="77">
        <v>12.03</v>
      </c>
      <c r="G3017" s="77">
        <v>12.34</v>
      </c>
      <c r="H3017" s="91">
        <f t="shared" si="365"/>
        <v>2.8333333333333321E-2</v>
      </c>
      <c r="I3017" s="77">
        <f t="shared" si="366"/>
        <v>2.9999999999999361E-2</v>
      </c>
      <c r="J3017" s="77">
        <f t="shared" si="367"/>
        <v>0.33999999999999986</v>
      </c>
      <c r="K3017" s="80">
        <v>1</v>
      </c>
      <c r="L3017" s="80"/>
      <c r="M3017" s="58" t="str">
        <f t="shared" si="368"/>
        <v>McCormick &amp; Schmick Holdings</v>
      </c>
    </row>
    <row r="3018" spans="1:13" s="1" customFormat="1" ht="15" customHeight="1">
      <c r="A3018" s="137">
        <v>38189</v>
      </c>
      <c r="B3018" s="73" t="s">
        <v>213</v>
      </c>
      <c r="C3018" s="160" t="s">
        <v>214</v>
      </c>
      <c r="D3018" s="73" t="s">
        <v>215</v>
      </c>
      <c r="E3018" s="78">
        <v>14</v>
      </c>
      <c r="F3018" s="77">
        <v>14.08</v>
      </c>
      <c r="G3018" s="77">
        <v>13.45</v>
      </c>
      <c r="H3018" s="91">
        <f t="shared" si="365"/>
        <v>-3.9285714285714333E-2</v>
      </c>
      <c r="I3018" s="77">
        <f t="shared" si="366"/>
        <v>8.0000000000000071E-2</v>
      </c>
      <c r="J3018" s="77">
        <f t="shared" si="367"/>
        <v>-0.55000000000000071</v>
      </c>
      <c r="K3018" s="80">
        <v>2</v>
      </c>
      <c r="L3018" s="74" t="s">
        <v>3006</v>
      </c>
      <c r="M3018" s="58" t="str">
        <f t="shared" si="368"/>
        <v>Idenix Pharmaceuticals</v>
      </c>
    </row>
    <row r="3019" spans="1:13" s="1" customFormat="1" ht="15" customHeight="1">
      <c r="A3019" s="137">
        <v>38189</v>
      </c>
      <c r="B3019" s="209" t="s">
        <v>203</v>
      </c>
      <c r="C3019" s="160" t="s">
        <v>204</v>
      </c>
      <c r="D3019" s="209" t="s">
        <v>4794</v>
      </c>
      <c r="E3019" s="78">
        <v>8</v>
      </c>
      <c r="F3019" s="77">
        <v>8.35</v>
      </c>
      <c r="G3019" s="77">
        <v>8.5500000000000007</v>
      </c>
      <c r="H3019" s="91">
        <f t="shared" si="365"/>
        <v>6.8750000000000089E-2</v>
      </c>
      <c r="I3019" s="77">
        <f t="shared" si="366"/>
        <v>0.34999999999999964</v>
      </c>
      <c r="J3019" s="77">
        <f t="shared" si="367"/>
        <v>0.55000000000000071</v>
      </c>
      <c r="K3019" s="80">
        <v>2</v>
      </c>
      <c r="L3019" s="80"/>
      <c r="M3019" s="58" t="str">
        <f t="shared" si="368"/>
        <v>Blackbaud</v>
      </c>
    </row>
    <row r="3020" spans="1:13" s="1" customFormat="1" ht="15" customHeight="1">
      <c r="A3020" s="137">
        <v>38189</v>
      </c>
      <c r="B3020" s="73" t="s">
        <v>205</v>
      </c>
      <c r="C3020" s="160" t="s">
        <v>206</v>
      </c>
      <c r="D3020" s="73" t="s">
        <v>207</v>
      </c>
      <c r="E3020" s="78">
        <v>19</v>
      </c>
      <c r="F3020" s="77">
        <v>19</v>
      </c>
      <c r="G3020" s="77">
        <v>19.5</v>
      </c>
      <c r="H3020" s="91">
        <f t="shared" si="365"/>
        <v>2.6315789473684209E-2</v>
      </c>
      <c r="I3020" s="77">
        <f t="shared" si="366"/>
        <v>0</v>
      </c>
      <c r="J3020" s="77">
        <f t="shared" si="367"/>
        <v>0.5</v>
      </c>
      <c r="K3020" s="80">
        <v>2</v>
      </c>
      <c r="L3020" s="80"/>
      <c r="M3020" s="58" t="str">
        <f t="shared" si="368"/>
        <v>Dex Media</v>
      </c>
    </row>
    <row r="3021" spans="1:13" s="1" customFormat="1" ht="15" customHeight="1">
      <c r="A3021" s="137">
        <v>38189</v>
      </c>
      <c r="B3021" s="73" t="s">
        <v>208</v>
      </c>
      <c r="C3021" s="160" t="s">
        <v>209</v>
      </c>
      <c r="D3021" s="138" t="s">
        <v>1816</v>
      </c>
      <c r="E3021" s="78">
        <v>13</v>
      </c>
      <c r="F3021" s="77">
        <v>13</v>
      </c>
      <c r="G3021" s="77">
        <v>15.2</v>
      </c>
      <c r="H3021" s="91">
        <f t="shared" si="365"/>
        <v>0.16923076923076918</v>
      </c>
      <c r="I3021" s="77">
        <f t="shared" si="366"/>
        <v>0</v>
      </c>
      <c r="J3021" s="77">
        <f t="shared" si="367"/>
        <v>2.1999999999999993</v>
      </c>
      <c r="K3021" s="80">
        <v>2</v>
      </c>
      <c r="L3021" s="80"/>
      <c r="M3021" s="58" t="str">
        <f t="shared" si="368"/>
        <v>Kanbay International</v>
      </c>
    </row>
    <row r="3022" spans="1:13" s="1" customFormat="1" ht="15" customHeight="1">
      <c r="A3022" s="137">
        <v>38189</v>
      </c>
      <c r="B3022" s="211" t="s">
        <v>210</v>
      </c>
      <c r="C3022" s="160" t="s">
        <v>211</v>
      </c>
      <c r="D3022" s="209" t="s">
        <v>212</v>
      </c>
      <c r="E3022" s="78">
        <v>8</v>
      </c>
      <c r="F3022" s="77">
        <v>8.11</v>
      </c>
      <c r="G3022" s="77">
        <v>8.0500000000000007</v>
      </c>
      <c r="H3022" s="91">
        <f t="shared" si="365"/>
        <v>6.2500000000000888E-3</v>
      </c>
      <c r="I3022" s="77">
        <f t="shared" si="366"/>
        <v>0.10999999999999943</v>
      </c>
      <c r="J3022" s="77">
        <f t="shared" si="367"/>
        <v>5.0000000000000711E-2</v>
      </c>
      <c r="K3022" s="80">
        <v>1</v>
      </c>
      <c r="L3022" s="80"/>
      <c r="M3022" s="58" t="str">
        <f t="shared" si="368"/>
        <v>NEUROMetrix</v>
      </c>
    </row>
    <row r="3023" spans="1:13" s="1" customFormat="1" ht="15" customHeight="1">
      <c r="A3023" s="137">
        <v>38190</v>
      </c>
      <c r="B3023" s="211" t="s">
        <v>3052</v>
      </c>
      <c r="C3023" s="309" t="s">
        <v>3053</v>
      </c>
      <c r="D3023" s="209" t="s">
        <v>3054</v>
      </c>
      <c r="E3023" s="78">
        <v>7.5</v>
      </c>
      <c r="F3023" s="77">
        <v>7.6</v>
      </c>
      <c r="G3023" s="77">
        <v>7.2</v>
      </c>
      <c r="H3023" s="91">
        <f t="shared" si="365"/>
        <v>-3.9999999999999973E-2</v>
      </c>
      <c r="I3023" s="77">
        <f t="shared" si="366"/>
        <v>9.9999999999999645E-2</v>
      </c>
      <c r="J3023" s="77">
        <f t="shared" si="367"/>
        <v>-0.29999999999999982</v>
      </c>
      <c r="K3023" s="80">
        <v>1</v>
      </c>
      <c r="L3023" s="80"/>
      <c r="M3023" s="58" t="str">
        <f t="shared" si="368"/>
        <v>Auxilium Pharmaceuticals</v>
      </c>
    </row>
    <row r="3024" spans="1:13" s="1" customFormat="1" ht="15" customHeight="1">
      <c r="A3024" s="137">
        <v>38190</v>
      </c>
      <c r="B3024" s="73" t="s">
        <v>3055</v>
      </c>
      <c r="C3024" s="309" t="s">
        <v>3056</v>
      </c>
      <c r="D3024" s="126" t="s">
        <v>1940</v>
      </c>
      <c r="E3024" s="78">
        <v>6.95</v>
      </c>
      <c r="F3024" s="77">
        <v>7.03</v>
      </c>
      <c r="G3024" s="77">
        <v>6.01</v>
      </c>
      <c r="H3024" s="91">
        <f t="shared" si="365"/>
        <v>-0.13525179856115113</v>
      </c>
      <c r="I3024" s="77">
        <f t="shared" si="366"/>
        <v>8.0000000000000071E-2</v>
      </c>
      <c r="J3024" s="77">
        <f t="shared" si="367"/>
        <v>-0.94000000000000039</v>
      </c>
      <c r="K3024" s="80">
        <v>1</v>
      </c>
      <c r="L3024" s="80"/>
      <c r="M3024" s="58" t="str">
        <f t="shared" si="368"/>
        <v>Lumera</v>
      </c>
    </row>
    <row r="3025" spans="1:13" s="1" customFormat="1" ht="15" customHeight="1">
      <c r="A3025" s="137">
        <v>38190</v>
      </c>
      <c r="B3025" s="73" t="s">
        <v>3057</v>
      </c>
      <c r="C3025" s="160" t="s">
        <v>3058</v>
      </c>
      <c r="D3025" s="73" t="s">
        <v>3059</v>
      </c>
      <c r="E3025" s="78">
        <v>11</v>
      </c>
      <c r="F3025" s="77">
        <v>11</v>
      </c>
      <c r="G3025" s="77">
        <v>10.6</v>
      </c>
      <c r="H3025" s="91">
        <f t="shared" si="365"/>
        <v>-3.6363636363636397E-2</v>
      </c>
      <c r="I3025" s="77">
        <f t="shared" si="366"/>
        <v>0</v>
      </c>
      <c r="J3025" s="77">
        <f t="shared" si="367"/>
        <v>-0.40000000000000036</v>
      </c>
      <c r="K3025" s="80">
        <v>1</v>
      </c>
      <c r="L3025" s="80"/>
      <c r="M3025" s="58" t="str">
        <f t="shared" si="368"/>
        <v>Top Tankers</v>
      </c>
    </row>
    <row r="3026" spans="1:13" s="1" customFormat="1" ht="15" customHeight="1">
      <c r="A3026" s="137">
        <v>38190</v>
      </c>
      <c r="B3026" s="211" t="s">
        <v>3050</v>
      </c>
      <c r="C3026" s="309" t="s">
        <v>3051</v>
      </c>
      <c r="D3026" s="209" t="s">
        <v>309</v>
      </c>
      <c r="E3026" s="78">
        <v>18</v>
      </c>
      <c r="F3026" s="77">
        <v>20.149999999999999</v>
      </c>
      <c r="G3026" s="77">
        <v>22.5</v>
      </c>
      <c r="H3026" s="91">
        <f t="shared" si="365"/>
        <v>0.25</v>
      </c>
      <c r="I3026" s="77">
        <f t="shared" si="366"/>
        <v>2.1499999999999986</v>
      </c>
      <c r="J3026" s="77">
        <f t="shared" si="367"/>
        <v>4.5</v>
      </c>
      <c r="K3026" s="80">
        <v>2</v>
      </c>
      <c r="L3026" s="80"/>
      <c r="M3026" s="58" t="str">
        <f t="shared" si="368"/>
        <v>Bucyrus International</v>
      </c>
    </row>
    <row r="3027" spans="1:13" s="1" customFormat="1" ht="15" customHeight="1">
      <c r="A3027" s="137">
        <v>38195</v>
      </c>
      <c r="B3027" s="211" t="s">
        <v>3060</v>
      </c>
      <c r="C3027" s="160" t="s">
        <v>3061</v>
      </c>
      <c r="D3027" s="209" t="s">
        <v>3062</v>
      </c>
      <c r="E3027" s="78">
        <v>15</v>
      </c>
      <c r="F3027" s="77">
        <v>15</v>
      </c>
      <c r="G3027" s="77">
        <v>15</v>
      </c>
      <c r="H3027" s="91">
        <f t="shared" si="365"/>
        <v>0</v>
      </c>
      <c r="I3027" s="77">
        <f t="shared" si="366"/>
        <v>0</v>
      </c>
      <c r="J3027" s="77">
        <f t="shared" si="367"/>
        <v>0</v>
      </c>
      <c r="K3027" s="80">
        <v>1</v>
      </c>
      <c r="L3027" s="80"/>
      <c r="M3027" s="58" t="str">
        <f t="shared" si="368"/>
        <v>Gramercy Capital</v>
      </c>
    </row>
    <row r="3028" spans="1:13" s="1" customFormat="1" ht="15" customHeight="1">
      <c r="A3028" s="137">
        <v>38195</v>
      </c>
      <c r="B3028" s="211" t="s">
        <v>3063</v>
      </c>
      <c r="C3028" s="160" t="s">
        <v>3064</v>
      </c>
      <c r="D3028" s="209" t="s">
        <v>1816</v>
      </c>
      <c r="E3028" s="78">
        <v>14</v>
      </c>
      <c r="F3028" s="77">
        <v>15.49</v>
      </c>
      <c r="G3028" s="77">
        <v>14.08</v>
      </c>
      <c r="H3028" s="91">
        <f t="shared" si="365"/>
        <v>5.7142857142857195E-3</v>
      </c>
      <c r="I3028" s="77">
        <f t="shared" si="366"/>
        <v>1.4900000000000002</v>
      </c>
      <c r="J3028" s="77">
        <f t="shared" si="367"/>
        <v>8.0000000000000071E-2</v>
      </c>
      <c r="K3028" s="80">
        <v>2</v>
      </c>
      <c r="L3028" s="80"/>
      <c r="M3028" s="58" t="str">
        <f t="shared" si="368"/>
        <v>MannKind</v>
      </c>
    </row>
    <row r="3029" spans="1:13" s="1" customFormat="1" ht="15" customHeight="1">
      <c r="A3029" s="137">
        <v>38196</v>
      </c>
      <c r="B3029" s="73" t="s">
        <v>3065</v>
      </c>
      <c r="C3029" s="160" t="s">
        <v>3066</v>
      </c>
      <c r="D3029" s="73" t="s">
        <v>309</v>
      </c>
      <c r="E3029" s="78">
        <v>8</v>
      </c>
      <c r="F3029" s="77">
        <v>8.1</v>
      </c>
      <c r="G3029" s="77">
        <v>8.25</v>
      </c>
      <c r="H3029" s="91">
        <f t="shared" si="365"/>
        <v>3.125E-2</v>
      </c>
      <c r="I3029" s="77">
        <f t="shared" si="366"/>
        <v>9.9999999999999645E-2</v>
      </c>
      <c r="J3029" s="77">
        <f t="shared" si="367"/>
        <v>0.25</v>
      </c>
      <c r="K3029" s="80">
        <v>1</v>
      </c>
      <c r="L3029" s="80"/>
      <c r="M3029" s="58" t="str">
        <f t="shared" si="368"/>
        <v>Volterra Semiconductor</v>
      </c>
    </row>
    <row r="3030" spans="1:13" s="1" customFormat="1" ht="15" customHeight="1">
      <c r="A3030" s="137">
        <v>38197</v>
      </c>
      <c r="B3030" s="73" t="s">
        <v>661</v>
      </c>
      <c r="C3030" s="160" t="s">
        <v>662</v>
      </c>
      <c r="D3030" s="73" t="s">
        <v>4408</v>
      </c>
      <c r="E3030" s="78">
        <v>12</v>
      </c>
      <c r="F3030" s="77">
        <v>12</v>
      </c>
      <c r="G3030" s="77">
        <v>12</v>
      </c>
      <c r="H3030" s="91">
        <f t="shared" si="365"/>
        <v>0</v>
      </c>
      <c r="I3030" s="77">
        <f t="shared" si="366"/>
        <v>0</v>
      </c>
      <c r="J3030" s="77">
        <f t="shared" si="367"/>
        <v>0</v>
      </c>
      <c r="K3030" s="80">
        <v>1</v>
      </c>
      <c r="L3030" s="80"/>
      <c r="M3030" s="58" t="str">
        <f t="shared" si="368"/>
        <v>MortgageIT Holdings</v>
      </c>
    </row>
    <row r="3031" spans="1:13" s="1" customFormat="1" ht="15" customHeight="1">
      <c r="A3031" s="137">
        <v>38197</v>
      </c>
      <c r="B3031" s="73" t="s">
        <v>3710</v>
      </c>
      <c r="C3031" s="160" t="s">
        <v>3711</v>
      </c>
      <c r="D3031" s="73" t="s">
        <v>2473</v>
      </c>
      <c r="E3031" s="78">
        <v>12.5</v>
      </c>
      <c r="F3031" s="77">
        <v>12.5</v>
      </c>
      <c r="G3031" s="77">
        <v>12.5</v>
      </c>
      <c r="H3031" s="91">
        <f t="shared" si="365"/>
        <v>0</v>
      </c>
      <c r="I3031" s="77">
        <f t="shared" si="366"/>
        <v>0</v>
      </c>
      <c r="J3031" s="77">
        <f t="shared" si="367"/>
        <v>0</v>
      </c>
      <c r="K3031" s="80">
        <v>1</v>
      </c>
      <c r="L3031" s="80"/>
      <c r="M3031" s="58" t="str">
        <f t="shared" si="368"/>
        <v>EnerSys</v>
      </c>
    </row>
    <row r="3032" spans="1:13" s="67" customFormat="1" ht="15" customHeight="1">
      <c r="A3032" s="137">
        <v>38203</v>
      </c>
      <c r="B3032" s="73" t="s">
        <v>3712</v>
      </c>
      <c r="C3032" s="160" t="s">
        <v>3713</v>
      </c>
      <c r="D3032" s="73" t="s">
        <v>3714</v>
      </c>
      <c r="E3032" s="78">
        <v>7</v>
      </c>
      <c r="F3032" s="77">
        <v>7.02</v>
      </c>
      <c r="G3032" s="77">
        <v>7</v>
      </c>
      <c r="H3032" s="91">
        <f t="shared" si="365"/>
        <v>0</v>
      </c>
      <c r="I3032" s="77">
        <f t="shared" si="366"/>
        <v>1.9999999999999574E-2</v>
      </c>
      <c r="J3032" s="77">
        <f t="shared" si="367"/>
        <v>0</v>
      </c>
      <c r="K3032" s="80">
        <v>1</v>
      </c>
      <c r="L3032" s="80"/>
      <c r="M3032" s="58" t="str">
        <f t="shared" si="368"/>
        <v>Rightnow Technologies</v>
      </c>
    </row>
    <row r="3033" spans="1:13" s="1" customFormat="1" ht="15" customHeight="1">
      <c r="A3033" s="137">
        <v>38203</v>
      </c>
      <c r="B3033" s="211" t="s">
        <v>3715</v>
      </c>
      <c r="C3033" s="160" t="s">
        <v>3716</v>
      </c>
      <c r="D3033" s="209" t="s">
        <v>3717</v>
      </c>
      <c r="E3033" s="78">
        <v>8</v>
      </c>
      <c r="F3033" s="77">
        <v>8.01</v>
      </c>
      <c r="G3033" s="77">
        <v>7.5</v>
      </c>
      <c r="H3033" s="91">
        <f t="shared" si="365"/>
        <v>-6.25E-2</v>
      </c>
      <c r="I3033" s="77">
        <f t="shared" si="366"/>
        <v>9.9999999999997868E-3</v>
      </c>
      <c r="J3033" s="77">
        <f t="shared" si="367"/>
        <v>-0.5</v>
      </c>
      <c r="K3033" s="80">
        <v>1</v>
      </c>
      <c r="L3033" s="80"/>
      <c r="M3033" s="58" t="str">
        <f t="shared" si="368"/>
        <v>New River Pharmaceuticals</v>
      </c>
    </row>
    <row r="3034" spans="1:13" s="1" customFormat="1" ht="15" customHeight="1">
      <c r="A3034" s="137">
        <v>38203</v>
      </c>
      <c r="B3034" s="211" t="s">
        <v>2677</v>
      </c>
      <c r="C3034" s="160" t="s">
        <v>2678</v>
      </c>
      <c r="D3034" s="209" t="s">
        <v>4960</v>
      </c>
      <c r="E3034" s="78">
        <v>13</v>
      </c>
      <c r="F3034" s="77">
        <v>13.05</v>
      </c>
      <c r="G3034" s="77">
        <v>13.1</v>
      </c>
      <c r="H3034" s="91">
        <f t="shared" si="365"/>
        <v>7.692307692307665E-3</v>
      </c>
      <c r="I3034" s="77">
        <f t="shared" si="366"/>
        <v>5.0000000000000711E-2</v>
      </c>
      <c r="J3034" s="77">
        <f t="shared" si="367"/>
        <v>9.9999999999999645E-2</v>
      </c>
      <c r="K3034" s="80">
        <v>1</v>
      </c>
      <c r="L3034" s="80"/>
      <c r="M3034" s="58" t="str">
        <f t="shared" si="368"/>
        <v>Commercial Vehicle Group</v>
      </c>
    </row>
    <row r="3035" spans="1:13" s="1" customFormat="1" ht="15" customHeight="1">
      <c r="A3035" s="137">
        <v>38204</v>
      </c>
      <c r="B3035" s="73" t="s">
        <v>2681</v>
      </c>
      <c r="C3035" s="160" t="s">
        <v>2682</v>
      </c>
      <c r="D3035" s="73" t="s">
        <v>1819</v>
      </c>
      <c r="E3035" s="78">
        <v>12</v>
      </c>
      <c r="F3035" s="77">
        <v>12.02</v>
      </c>
      <c r="G3035" s="77">
        <v>10.75</v>
      </c>
      <c r="H3035" s="91">
        <f t="shared" si="365"/>
        <v>-0.10416666666666667</v>
      </c>
      <c r="I3035" s="77">
        <f t="shared" si="366"/>
        <v>1.9999999999999574E-2</v>
      </c>
      <c r="J3035" s="77">
        <f t="shared" si="367"/>
        <v>-1.25</v>
      </c>
      <c r="K3035" s="80">
        <v>1</v>
      </c>
      <c r="L3035" s="80"/>
      <c r="M3035" s="58" t="str">
        <f t="shared" si="368"/>
        <v>Syneron Medical Ltd.</v>
      </c>
    </row>
    <row r="3036" spans="1:13" s="1" customFormat="1" ht="15" customHeight="1">
      <c r="A3036" s="137">
        <v>38204</v>
      </c>
      <c r="B3036" s="211" t="s">
        <v>2683</v>
      </c>
      <c r="C3036" s="160" t="s">
        <v>2684</v>
      </c>
      <c r="D3036" s="209" t="s">
        <v>2893</v>
      </c>
      <c r="E3036" s="78">
        <v>22</v>
      </c>
      <c r="F3036" s="77">
        <v>25.05</v>
      </c>
      <c r="G3036" s="77">
        <v>25.3</v>
      </c>
      <c r="H3036" s="91">
        <f t="shared" si="365"/>
        <v>0.15000000000000002</v>
      </c>
      <c r="I3036" s="77">
        <f t="shared" si="366"/>
        <v>3.0500000000000007</v>
      </c>
      <c r="J3036" s="77">
        <f t="shared" si="367"/>
        <v>3.3000000000000007</v>
      </c>
      <c r="K3036" s="80">
        <v>3</v>
      </c>
      <c r="L3036" s="80"/>
      <c r="M3036" s="58" t="str">
        <f t="shared" si="368"/>
        <v>NAVTEQ</v>
      </c>
    </row>
    <row r="3037" spans="1:13" s="1" customFormat="1" ht="15" customHeight="1">
      <c r="A3037" s="137">
        <v>38204</v>
      </c>
      <c r="B3037" s="73" t="s">
        <v>2679</v>
      </c>
      <c r="C3037" s="160" t="s">
        <v>2680</v>
      </c>
      <c r="D3037" s="73" t="s">
        <v>2620</v>
      </c>
      <c r="E3037" s="78">
        <v>15</v>
      </c>
      <c r="F3037" s="77">
        <v>16</v>
      </c>
      <c r="G3037" s="77">
        <v>15.9</v>
      </c>
      <c r="H3037" s="91">
        <f t="shared" ref="H3037:H3101" si="369">(G3037-E3037)/E3037</f>
        <v>6.0000000000000026E-2</v>
      </c>
      <c r="I3037" s="77">
        <f t="shared" ref="I3037:I3101" si="370">F3037-E3037</f>
        <v>1</v>
      </c>
      <c r="J3037" s="77">
        <f t="shared" ref="J3037:J3101" si="371">G3037-E3037</f>
        <v>0.90000000000000036</v>
      </c>
      <c r="K3037" s="80">
        <v>1</v>
      </c>
      <c r="L3037" s="80"/>
      <c r="M3037" s="58" t="str">
        <f t="shared" si="368"/>
        <v>BioMed Realty Trust</v>
      </c>
    </row>
    <row r="3038" spans="1:13" s="1" customFormat="1" ht="15" customHeight="1">
      <c r="A3038" s="66">
        <v>38217</v>
      </c>
      <c r="B3038" s="284" t="s">
        <v>8109</v>
      </c>
      <c r="C3038" s="297" t="s">
        <v>8110</v>
      </c>
      <c r="D3038" s="285" t="s">
        <v>3546</v>
      </c>
      <c r="E3038" s="70">
        <v>85</v>
      </c>
      <c r="F3038" s="71">
        <v>100.01</v>
      </c>
      <c r="G3038" s="71">
        <v>100.33499999999999</v>
      </c>
      <c r="H3038" s="119">
        <f>(G3038-E3038)/E3038</f>
        <v>0.18041176470588227</v>
      </c>
      <c r="I3038" s="71">
        <f>F3038-E3038</f>
        <v>15.010000000000005</v>
      </c>
      <c r="J3038" s="71">
        <f>G3038-E3038</f>
        <v>15.334999999999994</v>
      </c>
      <c r="K3038" s="120" t="s">
        <v>5829</v>
      </c>
      <c r="L3038" s="67"/>
      <c r="M3038" s="58" t="str">
        <f t="shared" si="368"/>
        <v>Google</v>
      </c>
    </row>
    <row r="3039" spans="1:13" s="1" customFormat="1" ht="15" customHeight="1">
      <c r="A3039" s="137">
        <v>38208</v>
      </c>
      <c r="B3039" s="215" t="s">
        <v>2685</v>
      </c>
      <c r="C3039" s="160" t="s">
        <v>2686</v>
      </c>
      <c r="D3039" s="138" t="s">
        <v>2687</v>
      </c>
      <c r="E3039" s="78">
        <v>8</v>
      </c>
      <c r="F3039" s="77">
        <v>9.15</v>
      </c>
      <c r="G3039" s="77">
        <v>6.86</v>
      </c>
      <c r="H3039" s="91">
        <f t="shared" si="369"/>
        <v>-0.14249999999999996</v>
      </c>
      <c r="I3039" s="77">
        <f t="shared" si="370"/>
        <v>1.1500000000000004</v>
      </c>
      <c r="J3039" s="77">
        <f t="shared" si="371"/>
        <v>-1.1399999999999997</v>
      </c>
      <c r="K3039" s="80">
        <v>1</v>
      </c>
      <c r="L3039" s="80"/>
      <c r="M3039" s="58" t="str">
        <f t="shared" si="368"/>
        <v>WPT Enterprises</v>
      </c>
    </row>
    <row r="3040" spans="1:13" s="1" customFormat="1" ht="15" customHeight="1">
      <c r="A3040" s="137">
        <v>38209</v>
      </c>
      <c r="B3040" s="73" t="s">
        <v>2688</v>
      </c>
      <c r="C3040" s="160" t="s">
        <v>2689</v>
      </c>
      <c r="D3040" s="73" t="s">
        <v>328</v>
      </c>
      <c r="E3040" s="78">
        <v>20</v>
      </c>
      <c r="F3040" s="77">
        <v>20.399999999999999</v>
      </c>
      <c r="G3040" s="77">
        <v>19.5</v>
      </c>
      <c r="H3040" s="91">
        <f t="shared" si="369"/>
        <v>-2.5000000000000001E-2</v>
      </c>
      <c r="I3040" s="77">
        <f t="shared" si="370"/>
        <v>0.39999999999999858</v>
      </c>
      <c r="J3040" s="77">
        <f t="shared" si="371"/>
        <v>-0.5</v>
      </c>
      <c r="K3040" s="80">
        <v>3</v>
      </c>
      <c r="L3040" s="74" t="s">
        <v>3006</v>
      </c>
      <c r="M3040" s="58" t="str">
        <f t="shared" si="368"/>
        <v>Placer Sierra Bancshares</v>
      </c>
    </row>
    <row r="3041" spans="1:13" s="1" customFormat="1" ht="15" customHeight="1">
      <c r="A3041" s="137">
        <v>38209</v>
      </c>
      <c r="B3041" s="73" t="s">
        <v>1198</v>
      </c>
      <c r="C3041" s="160" t="s">
        <v>1199</v>
      </c>
      <c r="D3041" s="209" t="s">
        <v>1200</v>
      </c>
      <c r="E3041" s="78">
        <v>13</v>
      </c>
      <c r="F3041" s="77">
        <v>13</v>
      </c>
      <c r="G3041" s="77">
        <v>13</v>
      </c>
      <c r="H3041" s="91">
        <f t="shared" si="369"/>
        <v>0</v>
      </c>
      <c r="I3041" s="77">
        <f t="shared" si="370"/>
        <v>0</v>
      </c>
      <c r="J3041" s="77">
        <f t="shared" si="371"/>
        <v>0</v>
      </c>
      <c r="K3041" s="80">
        <v>1</v>
      </c>
      <c r="L3041" s="80"/>
      <c r="M3041" s="58" t="str">
        <f t="shared" si="368"/>
        <v>Kite Realty Group Trust</v>
      </c>
    </row>
    <row r="3042" spans="1:13" s="1" customFormat="1" ht="15" customHeight="1">
      <c r="A3042" s="137">
        <v>38209</v>
      </c>
      <c r="B3042" s="211" t="s">
        <v>1201</v>
      </c>
      <c r="C3042" s="160" t="s">
        <v>1202</v>
      </c>
      <c r="D3042" s="209" t="s">
        <v>1203</v>
      </c>
      <c r="E3042" s="78">
        <v>14.5</v>
      </c>
      <c r="F3042" s="77">
        <v>14.5</v>
      </c>
      <c r="G3042" s="77">
        <v>14.65</v>
      </c>
      <c r="H3042" s="91">
        <f t="shared" si="369"/>
        <v>1.0344827586206921E-2</v>
      </c>
      <c r="I3042" s="77">
        <f t="shared" si="370"/>
        <v>0</v>
      </c>
      <c r="J3042" s="77">
        <f t="shared" si="371"/>
        <v>0.15000000000000036</v>
      </c>
      <c r="K3042" s="80">
        <v>1</v>
      </c>
      <c r="L3042" s="80"/>
      <c r="M3042" s="58" t="str">
        <f t="shared" si="368"/>
        <v>Westlake Chemical</v>
      </c>
    </row>
    <row r="3043" spans="1:13" s="1" customFormat="1" ht="15" customHeight="1">
      <c r="A3043" s="137">
        <v>38210</v>
      </c>
      <c r="B3043" s="209" t="s">
        <v>1204</v>
      </c>
      <c r="C3043" s="160" t="s">
        <v>1205</v>
      </c>
      <c r="D3043" s="209" t="s">
        <v>4408</v>
      </c>
      <c r="E3043" s="78">
        <v>12.5</v>
      </c>
      <c r="F3043" s="77">
        <v>12.76</v>
      </c>
      <c r="G3043" s="77">
        <v>12.5</v>
      </c>
      <c r="H3043" s="91">
        <f t="shared" si="369"/>
        <v>0</v>
      </c>
      <c r="I3043" s="77">
        <f t="shared" si="370"/>
        <v>0.25999999999999979</v>
      </c>
      <c r="J3043" s="77">
        <f t="shared" si="371"/>
        <v>0</v>
      </c>
      <c r="K3043" s="80">
        <v>1</v>
      </c>
      <c r="L3043" s="80"/>
      <c r="M3043" s="58" t="str">
        <f t="shared" si="368"/>
        <v>Extra Space Storage</v>
      </c>
    </row>
    <row r="3044" spans="1:13" s="1" customFormat="1" ht="15" customHeight="1">
      <c r="A3044" s="137">
        <v>38210</v>
      </c>
      <c r="B3044" s="73" t="s">
        <v>1206</v>
      </c>
      <c r="C3044" s="160" t="s">
        <v>1207</v>
      </c>
      <c r="D3044" s="73" t="s">
        <v>2555</v>
      </c>
      <c r="E3044" s="78">
        <v>17.5</v>
      </c>
      <c r="F3044" s="77">
        <v>17.5</v>
      </c>
      <c r="G3044" s="77">
        <v>17.5</v>
      </c>
      <c r="H3044" s="91">
        <f t="shared" si="369"/>
        <v>0</v>
      </c>
      <c r="I3044" s="77">
        <f t="shared" si="370"/>
        <v>0</v>
      </c>
      <c r="J3044" s="77">
        <f t="shared" si="371"/>
        <v>0</v>
      </c>
      <c r="K3044" s="80">
        <v>1</v>
      </c>
      <c r="L3044" s="80"/>
      <c r="M3044" s="58" t="str">
        <f t="shared" si="368"/>
        <v>American Campus Communities (ACC)</v>
      </c>
    </row>
    <row r="3045" spans="1:13" s="1" customFormat="1" ht="15" customHeight="1">
      <c r="A3045" s="137">
        <v>38210</v>
      </c>
      <c r="B3045" s="73" t="s">
        <v>1208</v>
      </c>
      <c r="C3045" s="160" t="s">
        <v>1209</v>
      </c>
      <c r="D3045" s="73" t="s">
        <v>1132</v>
      </c>
      <c r="E3045" s="78">
        <v>11.5</v>
      </c>
      <c r="F3045" s="77">
        <v>11.5</v>
      </c>
      <c r="G3045" s="77">
        <v>12.3</v>
      </c>
      <c r="H3045" s="91">
        <f t="shared" si="369"/>
        <v>6.9565217391304404E-2</v>
      </c>
      <c r="I3045" s="77">
        <f t="shared" si="370"/>
        <v>0</v>
      </c>
      <c r="J3045" s="77">
        <f t="shared" si="371"/>
        <v>0.80000000000000071</v>
      </c>
      <c r="K3045" s="80">
        <v>1</v>
      </c>
      <c r="L3045" s="80"/>
      <c r="M3045" s="58" t="str">
        <f t="shared" si="368"/>
        <v>Archipelago Holdings</v>
      </c>
    </row>
    <row r="3046" spans="1:13" s="1" customFormat="1" ht="15" customHeight="1">
      <c r="A3046" s="137">
        <v>38210</v>
      </c>
      <c r="B3046" s="211" t="s">
        <v>1210</v>
      </c>
      <c r="C3046" s="160" t="s">
        <v>1211</v>
      </c>
      <c r="D3046" s="209" t="s">
        <v>1212</v>
      </c>
      <c r="E3046" s="78">
        <v>8</v>
      </c>
      <c r="F3046" s="77">
        <v>8</v>
      </c>
      <c r="G3046" s="77">
        <v>7.82</v>
      </c>
      <c r="H3046" s="91">
        <f t="shared" si="369"/>
        <v>-2.2499999999999964E-2</v>
      </c>
      <c r="I3046" s="77">
        <f t="shared" si="370"/>
        <v>0</v>
      </c>
      <c r="J3046" s="77">
        <f t="shared" si="371"/>
        <v>-0.17999999999999972</v>
      </c>
      <c r="K3046" s="80">
        <v>1</v>
      </c>
      <c r="L3046" s="80"/>
      <c r="M3046" s="58" t="str">
        <f t="shared" si="368"/>
        <v>Stereotaxis</v>
      </c>
    </row>
    <row r="3047" spans="1:13" s="1" customFormat="1" ht="15" customHeight="1">
      <c r="A3047" s="137">
        <v>38210</v>
      </c>
      <c r="B3047" s="73" t="s">
        <v>3631</v>
      </c>
      <c r="C3047" s="160" t="s">
        <v>3632</v>
      </c>
      <c r="D3047" s="73" t="s">
        <v>3633</v>
      </c>
      <c r="E3047" s="78">
        <v>14</v>
      </c>
      <c r="F3047" s="77">
        <v>14.75</v>
      </c>
      <c r="G3047" s="77">
        <v>15.9</v>
      </c>
      <c r="H3047" s="91">
        <f t="shared" si="369"/>
        <v>0.13571428571428573</v>
      </c>
      <c r="I3047" s="77">
        <f t="shared" si="370"/>
        <v>0.75</v>
      </c>
      <c r="J3047" s="77">
        <f t="shared" si="371"/>
        <v>1.9000000000000004</v>
      </c>
      <c r="K3047" s="80">
        <v>2</v>
      </c>
      <c r="L3047" s="80"/>
      <c r="M3047" s="58" t="str">
        <f t="shared" si="368"/>
        <v>EuroBancshares</v>
      </c>
    </row>
    <row r="3048" spans="1:13" s="1" customFormat="1" ht="15" customHeight="1">
      <c r="A3048" s="137">
        <v>38211</v>
      </c>
      <c r="B3048" s="73" t="s">
        <v>3634</v>
      </c>
      <c r="C3048" s="160" t="s">
        <v>3635</v>
      </c>
      <c r="D3048" s="73" t="s">
        <v>901</v>
      </c>
      <c r="E3048" s="78">
        <v>13</v>
      </c>
      <c r="F3048" s="77">
        <v>13.11</v>
      </c>
      <c r="G3048" s="77">
        <v>13</v>
      </c>
      <c r="H3048" s="91">
        <f t="shared" si="369"/>
        <v>0</v>
      </c>
      <c r="I3048" s="77">
        <f t="shared" si="370"/>
        <v>0.10999999999999943</v>
      </c>
      <c r="J3048" s="77">
        <f t="shared" si="371"/>
        <v>0</v>
      </c>
      <c r="K3048" s="80">
        <v>2</v>
      </c>
      <c r="L3048" s="74" t="s">
        <v>3006</v>
      </c>
      <c r="M3048" s="58" t="str">
        <f t="shared" si="368"/>
        <v>Cohen &amp; Steers</v>
      </c>
    </row>
    <row r="3049" spans="1:13" s="1" customFormat="1" ht="15" customHeight="1">
      <c r="A3049" s="137">
        <v>38225</v>
      </c>
      <c r="B3049" s="211" t="s">
        <v>3636</v>
      </c>
      <c r="C3049" s="160" t="s">
        <v>3637</v>
      </c>
      <c r="D3049" s="209" t="s">
        <v>3128</v>
      </c>
      <c r="E3049" s="78">
        <v>5.8</v>
      </c>
      <c r="F3049" s="77">
        <v>6.4</v>
      </c>
      <c r="G3049" s="77">
        <v>5.9989999999999997</v>
      </c>
      <c r="H3049" s="91">
        <f t="shared" si="369"/>
        <v>3.431034482758618E-2</v>
      </c>
      <c r="I3049" s="77">
        <f t="shared" si="370"/>
        <v>0.60000000000000053</v>
      </c>
      <c r="J3049" s="77">
        <f t="shared" si="371"/>
        <v>0.19899999999999984</v>
      </c>
      <c r="K3049" s="80">
        <v>1</v>
      </c>
      <c r="L3049" s="80"/>
      <c r="M3049" s="58" t="str">
        <f t="shared" si="368"/>
        <v>eCOST.com</v>
      </c>
    </row>
    <row r="3050" spans="1:13" s="1" customFormat="1" ht="15" customHeight="1">
      <c r="A3050" s="137">
        <v>38244</v>
      </c>
      <c r="B3050" s="211" t="s">
        <v>3638</v>
      </c>
      <c r="C3050" s="160" t="s">
        <v>3639</v>
      </c>
      <c r="D3050" s="209" t="s">
        <v>4954</v>
      </c>
      <c r="E3050" s="78">
        <v>20.5</v>
      </c>
      <c r="F3050" s="77">
        <v>22.4</v>
      </c>
      <c r="G3050" s="77">
        <v>21.6</v>
      </c>
      <c r="H3050" s="91">
        <f t="shared" si="369"/>
        <v>5.3658536585365922E-2</v>
      </c>
      <c r="I3050" s="77">
        <f t="shared" si="370"/>
        <v>1.8999999999999986</v>
      </c>
      <c r="J3050" s="77">
        <f t="shared" si="371"/>
        <v>1.1000000000000014</v>
      </c>
      <c r="K3050" s="80">
        <v>2</v>
      </c>
      <c r="L3050" s="80"/>
      <c r="M3050" s="58" t="str">
        <f t="shared" si="368"/>
        <v>StoneMor Partners L.P.</v>
      </c>
    </row>
    <row r="3051" spans="1:13" s="1" customFormat="1" ht="15" customHeight="1">
      <c r="A3051" s="137">
        <v>38250</v>
      </c>
      <c r="B3051" s="211" t="s">
        <v>3640</v>
      </c>
      <c r="C3051" s="160" t="s">
        <v>3641</v>
      </c>
      <c r="D3051" s="138" t="s">
        <v>3493</v>
      </c>
      <c r="E3051" s="78">
        <v>6</v>
      </c>
      <c r="F3051" s="77">
        <v>6</v>
      </c>
      <c r="G3051" s="77">
        <v>5.85</v>
      </c>
      <c r="H3051" s="91">
        <f t="shared" si="369"/>
        <v>-2.500000000000006E-2</v>
      </c>
      <c r="I3051" s="77">
        <f t="shared" si="370"/>
        <v>0</v>
      </c>
      <c r="J3051" s="77">
        <f t="shared" si="371"/>
        <v>-0.15000000000000036</v>
      </c>
      <c r="K3051" s="80">
        <v>1</v>
      </c>
      <c r="L3051" s="80"/>
      <c r="M3051" s="58" t="str">
        <f t="shared" si="368"/>
        <v>Nephros</v>
      </c>
    </row>
    <row r="3052" spans="1:13" s="1" customFormat="1" ht="15" customHeight="1">
      <c r="A3052" s="137">
        <v>38252</v>
      </c>
      <c r="B3052" s="73" t="s">
        <v>3497</v>
      </c>
      <c r="C3052" s="160" t="s">
        <v>3498</v>
      </c>
      <c r="D3052" s="73" t="s">
        <v>2299</v>
      </c>
      <c r="E3052" s="78">
        <v>12.2</v>
      </c>
      <c r="F3052" s="77">
        <v>12.2</v>
      </c>
      <c r="G3052" s="77">
        <v>11.99</v>
      </c>
      <c r="H3052" s="91">
        <f t="shared" si="369"/>
        <v>-1.7213114754098285E-2</v>
      </c>
      <c r="I3052" s="77">
        <f t="shared" si="370"/>
        <v>0</v>
      </c>
      <c r="J3052" s="77">
        <f t="shared" si="371"/>
        <v>-0.20999999999999908</v>
      </c>
      <c r="K3052" s="80">
        <v>2</v>
      </c>
      <c r="L3052" s="74" t="s">
        <v>3006</v>
      </c>
      <c r="M3052" s="58" t="str">
        <f t="shared" si="368"/>
        <v>Educate</v>
      </c>
    </row>
    <row r="3053" spans="1:13" s="1" customFormat="1" ht="15" customHeight="1">
      <c r="A3053" s="137">
        <v>38252</v>
      </c>
      <c r="B3053" s="211" t="s">
        <v>3499</v>
      </c>
      <c r="C3053" s="160" t="s">
        <v>4277</v>
      </c>
      <c r="D3053" s="209" t="s">
        <v>4278</v>
      </c>
      <c r="E3053" s="78">
        <v>13</v>
      </c>
      <c r="F3053" s="77">
        <v>14.51</v>
      </c>
      <c r="G3053" s="77">
        <v>15.99</v>
      </c>
      <c r="H3053" s="91">
        <f t="shared" si="369"/>
        <v>0.23</v>
      </c>
      <c r="I3053" s="77">
        <f t="shared" si="370"/>
        <v>1.5099999999999998</v>
      </c>
      <c r="J3053" s="77">
        <f t="shared" si="371"/>
        <v>2.99</v>
      </c>
      <c r="K3053" s="80">
        <v>1</v>
      </c>
      <c r="L3053" s="74" t="s">
        <v>3006</v>
      </c>
      <c r="M3053" s="58" t="str">
        <f t="shared" si="368"/>
        <v>Beacon Roofing Supply</v>
      </c>
    </row>
    <row r="3054" spans="1:13" s="1" customFormat="1" ht="15" customHeight="1">
      <c r="A3054" s="137">
        <v>38252</v>
      </c>
      <c r="B3054" s="73" t="s">
        <v>3494</v>
      </c>
      <c r="C3054" s="160" t="s">
        <v>3495</v>
      </c>
      <c r="D3054" s="73" t="s">
        <v>3496</v>
      </c>
      <c r="E3054" s="78">
        <v>18</v>
      </c>
      <c r="F3054" s="77">
        <v>23.5</v>
      </c>
      <c r="G3054" s="77">
        <v>21.03</v>
      </c>
      <c r="H3054" s="91">
        <f t="shared" si="369"/>
        <v>0.16833333333333339</v>
      </c>
      <c r="I3054" s="77">
        <f t="shared" si="370"/>
        <v>5.5</v>
      </c>
      <c r="J3054" s="77">
        <f t="shared" si="371"/>
        <v>3.0300000000000011</v>
      </c>
      <c r="K3054" s="80">
        <v>3</v>
      </c>
      <c r="L3054" s="80"/>
      <c r="M3054" s="58" t="str">
        <f t="shared" si="368"/>
        <v>ValleyBancorp</v>
      </c>
    </row>
    <row r="3055" spans="1:13" s="1" customFormat="1" ht="15" customHeight="1">
      <c r="A3055" s="137">
        <v>38253</v>
      </c>
      <c r="B3055" s="73" t="s">
        <v>4279</v>
      </c>
      <c r="C3055" s="160" t="s">
        <v>4280</v>
      </c>
      <c r="D3055" s="73" t="s">
        <v>751</v>
      </c>
      <c r="E3055" s="78">
        <v>12</v>
      </c>
      <c r="F3055" s="77">
        <v>16.02</v>
      </c>
      <c r="G3055" s="77">
        <v>17.98</v>
      </c>
      <c r="H3055" s="91">
        <f t="shared" si="369"/>
        <v>0.49833333333333335</v>
      </c>
      <c r="I3055" s="77">
        <f t="shared" si="370"/>
        <v>4.0199999999999996</v>
      </c>
      <c r="J3055" s="77">
        <f t="shared" si="371"/>
        <v>5.98</v>
      </c>
      <c r="K3055" s="80">
        <v>3</v>
      </c>
      <c r="L3055" s="80"/>
      <c r="M3055" s="58" t="str">
        <f t="shared" si="368"/>
        <v>Cogent Systems</v>
      </c>
    </row>
    <row r="3056" spans="1:13" s="1" customFormat="1" ht="15" customHeight="1">
      <c r="A3056" s="137">
        <v>38257</v>
      </c>
      <c r="B3056" s="211" t="s">
        <v>4281</v>
      </c>
      <c r="C3056" s="160" t="s">
        <v>4282</v>
      </c>
      <c r="D3056" s="209" t="s">
        <v>4283</v>
      </c>
      <c r="E3056" s="78">
        <v>8.5</v>
      </c>
      <c r="F3056" s="77">
        <v>9.3000000000000007</v>
      </c>
      <c r="G3056" s="77">
        <v>9.0399999999999991</v>
      </c>
      <c r="H3056" s="91">
        <f t="shared" si="369"/>
        <v>6.3529411764705779E-2</v>
      </c>
      <c r="I3056" s="77">
        <f t="shared" si="370"/>
        <v>0.80000000000000071</v>
      </c>
      <c r="J3056" s="77">
        <f t="shared" si="371"/>
        <v>0.53999999999999915</v>
      </c>
      <c r="K3056" s="80">
        <v>1</v>
      </c>
      <c r="L3056" s="80"/>
      <c r="M3056" s="58" t="str">
        <f t="shared" si="368"/>
        <v>WebSideStory</v>
      </c>
    </row>
    <row r="3057" spans="1:13" s="1" customFormat="1" ht="15" customHeight="1">
      <c r="A3057" s="137">
        <v>38258</v>
      </c>
      <c r="B3057" s="73" t="s">
        <v>2924</v>
      </c>
      <c r="C3057" s="160" t="s">
        <v>2925</v>
      </c>
      <c r="D3057" s="73" t="s">
        <v>2926</v>
      </c>
      <c r="E3057" s="78">
        <v>18</v>
      </c>
      <c r="F3057" s="77">
        <v>18</v>
      </c>
      <c r="G3057" s="77">
        <v>18</v>
      </c>
      <c r="H3057" s="91">
        <f t="shared" si="369"/>
        <v>0</v>
      </c>
      <c r="I3057" s="77">
        <f t="shared" si="370"/>
        <v>0</v>
      </c>
      <c r="J3057" s="77">
        <f t="shared" si="371"/>
        <v>0</v>
      </c>
      <c r="K3057" s="80">
        <v>2</v>
      </c>
      <c r="L3057" s="74" t="s">
        <v>3006</v>
      </c>
      <c r="M3057" s="58" t="str">
        <f t="shared" si="368"/>
        <v>CPFL Energia</v>
      </c>
    </row>
    <row r="3058" spans="1:13" s="1" customFormat="1" ht="15" customHeight="1">
      <c r="A3058" s="137">
        <v>38258</v>
      </c>
      <c r="B3058" s="73" t="s">
        <v>4284</v>
      </c>
      <c r="C3058" s="160" t="s">
        <v>2921</v>
      </c>
      <c r="D3058" s="73" t="s">
        <v>1929</v>
      </c>
      <c r="E3058" s="78">
        <v>16</v>
      </c>
      <c r="F3058" s="77">
        <v>23</v>
      </c>
      <c r="G3058" s="77">
        <v>22.51</v>
      </c>
      <c r="H3058" s="91">
        <f t="shared" si="369"/>
        <v>0.4068750000000001</v>
      </c>
      <c r="I3058" s="77">
        <f t="shared" si="370"/>
        <v>7</v>
      </c>
      <c r="J3058" s="77">
        <f t="shared" si="371"/>
        <v>6.5100000000000016</v>
      </c>
      <c r="K3058" s="80">
        <v>3</v>
      </c>
      <c r="L3058" s="80"/>
      <c r="M3058" s="58" t="str">
        <f t="shared" si="368"/>
        <v>JAMDAT Mobile</v>
      </c>
    </row>
    <row r="3059" spans="1:13" s="1" customFormat="1" ht="15" customHeight="1">
      <c r="A3059" s="137">
        <v>38258</v>
      </c>
      <c r="B3059" s="73" t="s">
        <v>2922</v>
      </c>
      <c r="C3059" s="160" t="s">
        <v>2923</v>
      </c>
      <c r="D3059" s="73" t="s">
        <v>2307</v>
      </c>
      <c r="E3059" s="78">
        <v>14</v>
      </c>
      <c r="F3059" s="77">
        <v>18.98</v>
      </c>
      <c r="G3059" s="77">
        <v>21.15</v>
      </c>
      <c r="H3059" s="91">
        <f t="shared" si="369"/>
        <v>0.51071428571428557</v>
      </c>
      <c r="I3059" s="77">
        <f t="shared" si="370"/>
        <v>4.9800000000000004</v>
      </c>
      <c r="J3059" s="77">
        <f t="shared" si="371"/>
        <v>7.1499999999999986</v>
      </c>
      <c r="K3059" s="80">
        <v>2</v>
      </c>
      <c r="L3059" s="80"/>
      <c r="M3059" s="58" t="str">
        <f t="shared" si="368"/>
        <v>51job</v>
      </c>
    </row>
    <row r="3060" spans="1:13" s="1" customFormat="1" ht="15" customHeight="1">
      <c r="A3060" s="137">
        <v>38259</v>
      </c>
      <c r="B3060" s="73" t="s">
        <v>2931</v>
      </c>
      <c r="C3060" s="160" t="s">
        <v>2932</v>
      </c>
      <c r="D3060" s="73" t="s">
        <v>2933</v>
      </c>
      <c r="E3060" s="78">
        <v>13.5</v>
      </c>
      <c r="F3060" s="77">
        <v>13.5</v>
      </c>
      <c r="G3060" s="77">
        <v>13.5</v>
      </c>
      <c r="H3060" s="91">
        <f t="shared" si="369"/>
        <v>0</v>
      </c>
      <c r="I3060" s="77">
        <f t="shared" si="370"/>
        <v>0</v>
      </c>
      <c r="J3060" s="77">
        <f t="shared" si="371"/>
        <v>0</v>
      </c>
      <c r="K3060" s="80">
        <v>3</v>
      </c>
      <c r="L3060" s="74" t="s">
        <v>3006</v>
      </c>
      <c r="M3060" s="58" t="str">
        <f t="shared" si="368"/>
        <v>Primus Guaranty</v>
      </c>
    </row>
    <row r="3061" spans="1:13" s="1" customFormat="1" ht="15" customHeight="1">
      <c r="A3061" s="137">
        <v>38259</v>
      </c>
      <c r="B3061" s="211" t="s">
        <v>2927</v>
      </c>
      <c r="C3061" s="160" t="s">
        <v>2928</v>
      </c>
      <c r="D3061" s="209" t="s">
        <v>1929</v>
      </c>
      <c r="E3061" s="78">
        <v>12</v>
      </c>
      <c r="F3061" s="77">
        <v>12.01</v>
      </c>
      <c r="G3061" s="77">
        <v>12.85</v>
      </c>
      <c r="H3061" s="91">
        <f t="shared" si="369"/>
        <v>7.0833333333333304E-2</v>
      </c>
      <c r="I3061" s="77">
        <f t="shared" si="370"/>
        <v>9.9999999999997868E-3</v>
      </c>
      <c r="J3061" s="77">
        <f t="shared" si="371"/>
        <v>0.84999999999999964</v>
      </c>
      <c r="K3061" s="80">
        <v>1</v>
      </c>
      <c r="L3061" s="80"/>
      <c r="M3061" s="58" t="str">
        <f t="shared" si="368"/>
        <v>Ness Technologies</v>
      </c>
    </row>
    <row r="3062" spans="1:13" s="1" customFormat="1" ht="15" customHeight="1">
      <c r="A3062" s="137">
        <v>38259</v>
      </c>
      <c r="B3062" s="211" t="s">
        <v>2929</v>
      </c>
      <c r="C3062" s="160" t="s">
        <v>2930</v>
      </c>
      <c r="D3062" s="209" t="s">
        <v>3054</v>
      </c>
      <c r="E3062" s="78">
        <v>10</v>
      </c>
      <c r="F3062" s="77">
        <v>11</v>
      </c>
      <c r="G3062" s="77">
        <v>9.5500000000000007</v>
      </c>
      <c r="H3062" s="91">
        <f t="shared" si="369"/>
        <v>-4.4999999999999929E-2</v>
      </c>
      <c r="I3062" s="77">
        <f t="shared" si="370"/>
        <v>1</v>
      </c>
      <c r="J3062" s="77">
        <f t="shared" si="371"/>
        <v>-0.44999999999999929</v>
      </c>
      <c r="K3062" s="80">
        <v>2</v>
      </c>
      <c r="L3062" s="80"/>
      <c r="M3062" s="58" t="str">
        <f t="shared" si="368"/>
        <v>CallWave</v>
      </c>
    </row>
    <row r="3063" spans="1:13" s="1" customFormat="1" ht="15" customHeight="1">
      <c r="A3063" s="137">
        <v>38260</v>
      </c>
      <c r="B3063" s="73" t="s">
        <v>2237</v>
      </c>
      <c r="C3063" s="160" t="s">
        <v>2238</v>
      </c>
      <c r="D3063" s="73" t="s">
        <v>3173</v>
      </c>
      <c r="E3063" s="78">
        <v>7</v>
      </c>
      <c r="F3063" s="77">
        <v>7.07</v>
      </c>
      <c r="G3063" s="77">
        <v>6.5</v>
      </c>
      <c r="H3063" s="91">
        <f t="shared" si="369"/>
        <v>-7.1428571428571425E-2</v>
      </c>
      <c r="I3063" s="77">
        <f t="shared" si="370"/>
        <v>7.0000000000000284E-2</v>
      </c>
      <c r="J3063" s="77">
        <f t="shared" si="371"/>
        <v>-0.5</v>
      </c>
      <c r="K3063" s="80">
        <v>1</v>
      </c>
      <c r="L3063" s="80"/>
      <c r="M3063" s="58" t="str">
        <f t="shared" si="368"/>
        <v>PeopleSupport</v>
      </c>
    </row>
    <row r="3064" spans="1:13" s="1" customFormat="1" ht="15" customHeight="1">
      <c r="A3064" s="137">
        <v>38260</v>
      </c>
      <c r="B3064" s="211" t="s">
        <v>2239</v>
      </c>
      <c r="C3064" s="160" t="s">
        <v>2240</v>
      </c>
      <c r="D3064" s="209" t="s">
        <v>2241</v>
      </c>
      <c r="E3064" s="78">
        <v>9.75</v>
      </c>
      <c r="F3064" s="77">
        <v>10</v>
      </c>
      <c r="G3064" s="77">
        <v>10.25</v>
      </c>
      <c r="H3064" s="91">
        <f t="shared" si="369"/>
        <v>5.128205128205128E-2</v>
      </c>
      <c r="I3064" s="77">
        <f t="shared" si="370"/>
        <v>0.25</v>
      </c>
      <c r="J3064" s="77">
        <f t="shared" si="371"/>
        <v>0.5</v>
      </c>
      <c r="K3064" s="80">
        <v>1</v>
      </c>
      <c r="L3064" s="80"/>
      <c r="M3064" s="58" t="str">
        <f t="shared" si="368"/>
        <v>Eagle Hospitality Properties Trust</v>
      </c>
    </row>
    <row r="3065" spans="1:13" s="1" customFormat="1" ht="15" customHeight="1">
      <c r="A3065" s="137">
        <v>38264</v>
      </c>
      <c r="B3065" s="211" t="s">
        <v>2242</v>
      </c>
      <c r="C3065" s="160" t="s">
        <v>2243</v>
      </c>
      <c r="D3065" s="209" t="s">
        <v>2244</v>
      </c>
      <c r="E3065" s="78">
        <v>17.5</v>
      </c>
      <c r="F3065" s="77">
        <v>21.5</v>
      </c>
      <c r="G3065" s="77">
        <v>22.46</v>
      </c>
      <c r="H3065" s="91">
        <f t="shared" si="369"/>
        <v>0.28342857142857147</v>
      </c>
      <c r="I3065" s="77">
        <f t="shared" si="370"/>
        <v>4</v>
      </c>
      <c r="J3065" s="77">
        <f t="shared" si="371"/>
        <v>4.9600000000000009</v>
      </c>
      <c r="K3065" s="80">
        <v>2</v>
      </c>
      <c r="L3065" s="80"/>
      <c r="M3065" s="58" t="str">
        <f t="shared" si="368"/>
        <v>Texas Roadhouse</v>
      </c>
    </row>
    <row r="3066" spans="1:13" s="1" customFormat="1" ht="15" customHeight="1">
      <c r="A3066" s="137">
        <v>38264</v>
      </c>
      <c r="B3066" s="73" t="s">
        <v>2245</v>
      </c>
      <c r="C3066" s="160" t="s">
        <v>2246</v>
      </c>
      <c r="D3066" s="73" t="s">
        <v>2864</v>
      </c>
      <c r="E3066" s="78">
        <v>16</v>
      </c>
      <c r="F3066" s="77">
        <v>19</v>
      </c>
      <c r="G3066" s="77">
        <v>18.11</v>
      </c>
      <c r="H3066" s="91">
        <f t="shared" si="369"/>
        <v>0.13187499999999996</v>
      </c>
      <c r="I3066" s="77">
        <f t="shared" si="370"/>
        <v>3</v>
      </c>
      <c r="J3066" s="77">
        <f t="shared" si="371"/>
        <v>2.1099999999999994</v>
      </c>
      <c r="K3066" s="80">
        <v>2</v>
      </c>
      <c r="L3066" s="80"/>
      <c r="M3066" s="58" t="str">
        <f t="shared" si="368"/>
        <v>Theravance</v>
      </c>
    </row>
    <row r="3067" spans="1:13" s="1" customFormat="1" ht="15" customHeight="1">
      <c r="A3067" s="137">
        <v>38266</v>
      </c>
      <c r="B3067" s="73" t="s">
        <v>2252</v>
      </c>
      <c r="C3067" s="160" t="s">
        <v>2253</v>
      </c>
      <c r="D3067" s="73" t="s">
        <v>901</v>
      </c>
      <c r="E3067" s="78">
        <v>11</v>
      </c>
      <c r="F3067" s="77">
        <v>11.25</v>
      </c>
      <c r="G3067" s="77">
        <v>11.4</v>
      </c>
      <c r="H3067" s="91">
        <f t="shared" si="369"/>
        <v>3.6363636363636397E-2</v>
      </c>
      <c r="I3067" s="77">
        <f t="shared" si="370"/>
        <v>0.25</v>
      </c>
      <c r="J3067" s="77">
        <f t="shared" si="371"/>
        <v>0.40000000000000036</v>
      </c>
      <c r="K3067" s="80">
        <v>1</v>
      </c>
      <c r="L3067" s="80"/>
      <c r="M3067" s="58" t="str">
        <f t="shared" si="368"/>
        <v>Gold Kist Holdings</v>
      </c>
    </row>
    <row r="3068" spans="1:13" s="1" customFormat="1" ht="15" customHeight="1">
      <c r="A3068" s="137">
        <v>38266</v>
      </c>
      <c r="B3068" s="211" t="s">
        <v>2254</v>
      </c>
      <c r="C3068" s="160" t="s">
        <v>2255</v>
      </c>
      <c r="D3068" s="138" t="s">
        <v>2256</v>
      </c>
      <c r="E3068" s="78">
        <v>12</v>
      </c>
      <c r="F3068" s="77">
        <v>12.02</v>
      </c>
      <c r="G3068" s="77">
        <v>12.06</v>
      </c>
      <c r="H3068" s="91">
        <f t="shared" si="369"/>
        <v>5.0000000000000417E-3</v>
      </c>
      <c r="I3068" s="77">
        <f t="shared" si="370"/>
        <v>1.9999999999999574E-2</v>
      </c>
      <c r="J3068" s="77">
        <f t="shared" si="371"/>
        <v>6.0000000000000497E-2</v>
      </c>
      <c r="K3068" s="80">
        <v>1</v>
      </c>
      <c r="L3068" s="80"/>
      <c r="M3068" s="58" t="str">
        <f t="shared" si="368"/>
        <v>Thomas Properties Group</v>
      </c>
    </row>
    <row r="3069" spans="1:13" s="1" customFormat="1" ht="15" customHeight="1">
      <c r="A3069" s="137">
        <v>38266</v>
      </c>
      <c r="B3069" s="211" t="s">
        <v>2247</v>
      </c>
      <c r="C3069" s="160" t="s">
        <v>2248</v>
      </c>
      <c r="D3069" s="138" t="s">
        <v>2841</v>
      </c>
      <c r="E3069" s="78">
        <v>13</v>
      </c>
      <c r="F3069" s="77">
        <v>15.75</v>
      </c>
      <c r="G3069" s="77">
        <v>16.25</v>
      </c>
      <c r="H3069" s="91">
        <f t="shared" si="369"/>
        <v>0.25</v>
      </c>
      <c r="I3069" s="77">
        <f t="shared" si="370"/>
        <v>2.75</v>
      </c>
      <c r="J3069" s="77">
        <f t="shared" si="371"/>
        <v>3.25</v>
      </c>
      <c r="K3069" s="80">
        <v>2</v>
      </c>
      <c r="L3069" s="80"/>
      <c r="M3069" s="58" t="str">
        <f t="shared" si="368"/>
        <v>IntraLase</v>
      </c>
    </row>
    <row r="3070" spans="1:13" s="1" customFormat="1" ht="15" customHeight="1">
      <c r="A3070" s="137">
        <v>38266</v>
      </c>
      <c r="B3070" s="73" t="s">
        <v>2249</v>
      </c>
      <c r="C3070" s="160" t="s">
        <v>2250</v>
      </c>
      <c r="D3070" s="73" t="s">
        <v>2251</v>
      </c>
      <c r="E3070" s="78">
        <v>17</v>
      </c>
      <c r="F3070" s="77">
        <v>19</v>
      </c>
      <c r="G3070" s="77">
        <v>19.3</v>
      </c>
      <c r="H3070" s="91">
        <f t="shared" si="369"/>
        <v>0.13529411764705887</v>
      </c>
      <c r="I3070" s="77">
        <f t="shared" si="370"/>
        <v>2</v>
      </c>
      <c r="J3070" s="77">
        <f t="shared" si="371"/>
        <v>2.3000000000000007</v>
      </c>
      <c r="K3070" s="80">
        <v>2</v>
      </c>
      <c r="L3070" s="80"/>
      <c r="M3070" s="58" t="str">
        <f t="shared" si="368"/>
        <v>New York &amp; Company</v>
      </c>
    </row>
    <row r="3071" spans="1:13" s="1" customFormat="1" ht="15" customHeight="1">
      <c r="A3071" s="137">
        <v>38267</v>
      </c>
      <c r="B3071" s="73" t="s">
        <v>603</v>
      </c>
      <c r="C3071" s="160" t="s">
        <v>604</v>
      </c>
      <c r="D3071" s="73" t="s">
        <v>605</v>
      </c>
      <c r="E3071" s="78">
        <v>11.67</v>
      </c>
      <c r="F3071" s="77">
        <v>11.35</v>
      </c>
      <c r="G3071" s="77">
        <v>11.26</v>
      </c>
      <c r="H3071" s="91">
        <f t="shared" si="369"/>
        <v>-3.5132819194515864E-2</v>
      </c>
      <c r="I3071" s="77">
        <f t="shared" si="370"/>
        <v>-0.32000000000000028</v>
      </c>
      <c r="J3071" s="77">
        <f t="shared" si="371"/>
        <v>-0.41000000000000014</v>
      </c>
      <c r="K3071" s="80">
        <v>1</v>
      </c>
      <c r="L3071" s="80"/>
      <c r="M3071" s="58" t="str">
        <f t="shared" si="368"/>
        <v>Hutchison Telecommunications International</v>
      </c>
    </row>
    <row r="3072" spans="1:13" s="1" customFormat="1" ht="15" customHeight="1">
      <c r="A3072" s="137">
        <v>38267</v>
      </c>
      <c r="B3072" s="73" t="s">
        <v>606</v>
      </c>
      <c r="C3072" s="160" t="s">
        <v>607</v>
      </c>
      <c r="D3072" s="73" t="s">
        <v>608</v>
      </c>
      <c r="E3072" s="78">
        <v>15</v>
      </c>
      <c r="F3072" s="77">
        <v>15.05</v>
      </c>
      <c r="G3072" s="77">
        <v>15</v>
      </c>
      <c r="H3072" s="91">
        <f t="shared" si="369"/>
        <v>0</v>
      </c>
      <c r="I3072" s="77">
        <f t="shared" si="370"/>
        <v>5.0000000000000711E-2</v>
      </c>
      <c r="J3072" s="77">
        <f t="shared" si="371"/>
        <v>0</v>
      </c>
      <c r="K3072" s="80">
        <v>1</v>
      </c>
      <c r="L3072" s="80"/>
      <c r="M3072" s="58" t="str">
        <f t="shared" si="368"/>
        <v>B&amp;G Foods Holdings</v>
      </c>
    </row>
    <row r="3073" spans="1:13" s="1" customFormat="1" ht="15" customHeight="1">
      <c r="A3073" s="137">
        <v>38272</v>
      </c>
      <c r="B3073" s="211" t="s">
        <v>612</v>
      </c>
      <c r="C3073" s="160" t="s">
        <v>613</v>
      </c>
      <c r="D3073" s="209" t="s">
        <v>614</v>
      </c>
      <c r="E3073" s="78">
        <v>5</v>
      </c>
      <c r="F3073" s="77">
        <v>5</v>
      </c>
      <c r="G3073" s="77">
        <v>5.09</v>
      </c>
      <c r="H3073" s="91">
        <f t="shared" si="369"/>
        <v>1.7999999999999971E-2</v>
      </c>
      <c r="I3073" s="77">
        <f t="shared" si="370"/>
        <v>0</v>
      </c>
      <c r="J3073" s="77">
        <f t="shared" si="371"/>
        <v>8.9999999999999858E-2</v>
      </c>
      <c r="K3073" s="80">
        <v>1</v>
      </c>
      <c r="L3073" s="80"/>
      <c r="M3073" s="58" t="str">
        <f t="shared" si="368"/>
        <v>Gurunet</v>
      </c>
    </row>
    <row r="3074" spans="1:13" s="1" customFormat="1" ht="15" customHeight="1">
      <c r="A3074" s="137">
        <v>38272</v>
      </c>
      <c r="B3074" s="211" t="s">
        <v>609</v>
      </c>
      <c r="C3074" s="160" t="s">
        <v>610</v>
      </c>
      <c r="D3074" s="209" t="s">
        <v>611</v>
      </c>
      <c r="E3074" s="78">
        <v>15.5</v>
      </c>
      <c r="F3074" s="77">
        <v>18.5</v>
      </c>
      <c r="G3074" s="77">
        <v>18.899999999999999</v>
      </c>
      <c r="H3074" s="91">
        <f t="shared" si="369"/>
        <v>0.21935483870967734</v>
      </c>
      <c r="I3074" s="77">
        <f t="shared" si="370"/>
        <v>3</v>
      </c>
      <c r="J3074" s="77">
        <f t="shared" si="371"/>
        <v>3.3999999999999986</v>
      </c>
      <c r="K3074" s="80">
        <v>2</v>
      </c>
      <c r="L3074" s="80"/>
      <c r="M3074" s="58" t="str">
        <f t="shared" si="368"/>
        <v>Huron Consulting Group</v>
      </c>
    </row>
    <row r="3075" spans="1:13" s="1" customFormat="1" ht="15" customHeight="1">
      <c r="A3075" s="137">
        <v>38274</v>
      </c>
      <c r="B3075" s="211" t="s">
        <v>615</v>
      </c>
      <c r="C3075" s="160" t="s">
        <v>616</v>
      </c>
      <c r="D3075" s="209" t="s">
        <v>617</v>
      </c>
      <c r="E3075" s="78">
        <v>6</v>
      </c>
      <c r="F3075" s="77">
        <v>6.01</v>
      </c>
      <c r="G3075" s="77">
        <v>6</v>
      </c>
      <c r="H3075" s="91">
        <f t="shared" si="369"/>
        <v>0</v>
      </c>
      <c r="I3075" s="77">
        <f t="shared" si="370"/>
        <v>9.9999999999997868E-3</v>
      </c>
      <c r="J3075" s="77">
        <f t="shared" si="371"/>
        <v>0</v>
      </c>
      <c r="K3075" s="80">
        <v>1</v>
      </c>
      <c r="L3075" s="80"/>
      <c r="M3075" s="58" t="str">
        <f t="shared" ref="M3075:M3138" si="372">TRIM(B3075)</f>
        <v>CoTherix</v>
      </c>
    </row>
    <row r="3076" spans="1:13" s="1" customFormat="1" ht="15" customHeight="1">
      <c r="A3076" s="137">
        <v>38274</v>
      </c>
      <c r="B3076" s="73" t="s">
        <v>618</v>
      </c>
      <c r="C3076" s="160" t="s">
        <v>619</v>
      </c>
      <c r="D3076" s="73" t="s">
        <v>935</v>
      </c>
      <c r="E3076" s="78">
        <v>13</v>
      </c>
      <c r="F3076" s="77">
        <v>15.5</v>
      </c>
      <c r="G3076" s="77">
        <v>11.7</v>
      </c>
      <c r="H3076" s="91">
        <f t="shared" si="369"/>
        <v>-0.10000000000000006</v>
      </c>
      <c r="I3076" s="77">
        <f t="shared" si="370"/>
        <v>2.5</v>
      </c>
      <c r="J3076" s="77">
        <f t="shared" si="371"/>
        <v>-1.3000000000000007</v>
      </c>
      <c r="K3076" s="80">
        <v>3</v>
      </c>
      <c r="L3076" s="80"/>
      <c r="M3076" s="58" t="str">
        <f t="shared" si="372"/>
        <v>China Finance Online</v>
      </c>
    </row>
    <row r="3077" spans="1:13" s="1" customFormat="1" ht="15" customHeight="1">
      <c r="A3077" s="137">
        <v>38278</v>
      </c>
      <c r="B3077" s="73" t="s">
        <v>620</v>
      </c>
      <c r="C3077" s="160" t="s">
        <v>621</v>
      </c>
      <c r="D3077" s="73" t="s">
        <v>622</v>
      </c>
      <c r="E3077" s="78">
        <v>8</v>
      </c>
      <c r="F3077" s="77">
        <v>8.3000000000000007</v>
      </c>
      <c r="G3077" s="77">
        <v>7.65</v>
      </c>
      <c r="H3077" s="91">
        <f t="shared" si="369"/>
        <v>-4.3749999999999956E-2</v>
      </c>
      <c r="I3077" s="77">
        <f t="shared" si="370"/>
        <v>0.30000000000000071</v>
      </c>
      <c r="J3077" s="77">
        <f t="shared" si="371"/>
        <v>-0.34999999999999964</v>
      </c>
      <c r="K3077" s="80">
        <v>1</v>
      </c>
      <c r="L3077" s="80"/>
      <c r="M3077" s="58" t="str">
        <f t="shared" si="372"/>
        <v>Interchange</v>
      </c>
    </row>
    <row r="3078" spans="1:13" s="1" customFormat="1" ht="15" customHeight="1">
      <c r="A3078" s="137">
        <v>38279</v>
      </c>
      <c r="B3078" s="73" t="s">
        <v>1760</v>
      </c>
      <c r="C3078" s="160" t="s">
        <v>1761</v>
      </c>
      <c r="D3078" s="73" t="s">
        <v>2535</v>
      </c>
      <c r="E3078" s="78">
        <v>15</v>
      </c>
      <c r="F3078" s="77">
        <v>15.5</v>
      </c>
      <c r="G3078" s="77">
        <v>15.04</v>
      </c>
      <c r="H3078" s="91">
        <f t="shared" si="369"/>
        <v>2.6666666666666098E-3</v>
      </c>
      <c r="I3078" s="77">
        <f t="shared" si="370"/>
        <v>0.5</v>
      </c>
      <c r="J3078" s="77">
        <f t="shared" si="371"/>
        <v>3.9999999999999147E-2</v>
      </c>
      <c r="K3078" s="80">
        <v>2</v>
      </c>
      <c r="L3078" s="80"/>
      <c r="M3078" s="58" t="str">
        <f t="shared" si="372"/>
        <v>VNUS Medical Technologies</v>
      </c>
    </row>
    <row r="3079" spans="1:13" s="1" customFormat="1" ht="15" customHeight="1">
      <c r="A3079" s="137">
        <v>38279</v>
      </c>
      <c r="B3079" s="73" t="s">
        <v>1762</v>
      </c>
      <c r="C3079" s="160" t="s">
        <v>1763</v>
      </c>
      <c r="D3079" s="73" t="s">
        <v>3173</v>
      </c>
      <c r="E3079" s="78">
        <v>15.4</v>
      </c>
      <c r="F3079" s="77">
        <v>16.25</v>
      </c>
      <c r="G3079" s="77">
        <v>16.7</v>
      </c>
      <c r="H3079" s="91">
        <f t="shared" si="369"/>
        <v>8.4415584415584347E-2</v>
      </c>
      <c r="I3079" s="77">
        <f t="shared" si="370"/>
        <v>0.84999999999999964</v>
      </c>
      <c r="J3079" s="77">
        <f t="shared" si="371"/>
        <v>1.2999999999999989</v>
      </c>
      <c r="K3079" s="80">
        <v>2</v>
      </c>
      <c r="L3079" s="80"/>
      <c r="M3079" s="58" t="str">
        <f t="shared" si="372"/>
        <v>Celebrate Express</v>
      </c>
    </row>
    <row r="3080" spans="1:13" s="1" customFormat="1" ht="15" customHeight="1">
      <c r="A3080" s="137">
        <v>38280</v>
      </c>
      <c r="B3080" s="73" t="s">
        <v>1764</v>
      </c>
      <c r="C3080" s="160" t="s">
        <v>1765</v>
      </c>
      <c r="D3080" s="73" t="s">
        <v>1766</v>
      </c>
      <c r="E3080" s="78">
        <v>17</v>
      </c>
      <c r="F3080" s="77">
        <v>17</v>
      </c>
      <c r="G3080" s="77">
        <v>17</v>
      </c>
      <c r="H3080" s="91">
        <f t="shared" si="369"/>
        <v>0</v>
      </c>
      <c r="I3080" s="77">
        <f t="shared" si="370"/>
        <v>0</v>
      </c>
      <c r="J3080" s="77">
        <f t="shared" si="371"/>
        <v>0</v>
      </c>
      <c r="K3080" s="80">
        <v>1</v>
      </c>
      <c r="L3080" s="80"/>
      <c r="M3080" s="58" t="str">
        <f t="shared" si="372"/>
        <v>Sunstone Hotel Investors</v>
      </c>
    </row>
    <row r="3081" spans="1:13" s="1" customFormat="1" ht="15" customHeight="1">
      <c r="A3081" s="137">
        <v>38280</v>
      </c>
      <c r="B3081" s="73" t="s">
        <v>1767</v>
      </c>
      <c r="C3081" s="160" t="s">
        <v>1768</v>
      </c>
      <c r="D3081" s="215" t="s">
        <v>328</v>
      </c>
      <c r="E3081" s="78">
        <v>8.5</v>
      </c>
      <c r="F3081" s="77">
        <v>8.74</v>
      </c>
      <c r="G3081" s="77">
        <v>8.9499999999999993</v>
      </c>
      <c r="H3081" s="91">
        <f t="shared" si="369"/>
        <v>5.2941176470588151E-2</v>
      </c>
      <c r="I3081" s="77">
        <f t="shared" si="370"/>
        <v>0.24000000000000021</v>
      </c>
      <c r="J3081" s="77">
        <f t="shared" si="371"/>
        <v>0.44999999999999929</v>
      </c>
      <c r="K3081" s="80">
        <v>1</v>
      </c>
      <c r="L3081" s="80"/>
      <c r="M3081" s="58" t="str">
        <f t="shared" si="372"/>
        <v>Tower Group</v>
      </c>
    </row>
    <row r="3082" spans="1:13" s="1" customFormat="1" ht="15" customHeight="1">
      <c r="A3082" s="137">
        <v>38280</v>
      </c>
      <c r="B3082" s="209" t="s">
        <v>1769</v>
      </c>
      <c r="C3082" s="160" t="s">
        <v>1770</v>
      </c>
      <c r="D3082" s="209" t="s">
        <v>2864</v>
      </c>
      <c r="E3082" s="78">
        <v>9</v>
      </c>
      <c r="F3082" s="77">
        <v>9.0500000000000007</v>
      </c>
      <c r="G3082" s="77">
        <v>9.02</v>
      </c>
      <c r="H3082" s="91">
        <f t="shared" si="369"/>
        <v>2.2222222222221749E-3</v>
      </c>
      <c r="I3082" s="77">
        <f t="shared" si="370"/>
        <v>5.0000000000000711E-2</v>
      </c>
      <c r="J3082" s="77">
        <f t="shared" si="371"/>
        <v>1.9999999999999574E-2</v>
      </c>
      <c r="K3082" s="80">
        <v>1</v>
      </c>
      <c r="L3082" s="80"/>
      <c r="M3082" s="58" t="str">
        <f t="shared" si="372"/>
        <v>TelVent GIT</v>
      </c>
    </row>
    <row r="3083" spans="1:13" s="1" customFormat="1" ht="15" customHeight="1">
      <c r="A3083" s="137">
        <v>38281</v>
      </c>
      <c r="B3083" s="73" t="s">
        <v>1771</v>
      </c>
      <c r="C3083" s="160" t="s">
        <v>1772</v>
      </c>
      <c r="D3083" s="138" t="s">
        <v>4954</v>
      </c>
      <c r="E3083" s="78">
        <v>16</v>
      </c>
      <c r="F3083" s="77">
        <v>17</v>
      </c>
      <c r="G3083" s="77">
        <v>16.5</v>
      </c>
      <c r="H3083" s="91">
        <f t="shared" si="369"/>
        <v>3.125E-2</v>
      </c>
      <c r="I3083" s="77">
        <f t="shared" si="370"/>
        <v>1</v>
      </c>
      <c r="J3083" s="77">
        <f t="shared" si="371"/>
        <v>0.5</v>
      </c>
      <c r="K3083" s="80">
        <v>1</v>
      </c>
      <c r="L3083" s="80"/>
      <c r="M3083" s="58" t="str">
        <f t="shared" si="372"/>
        <v>U-Store-It Trust</v>
      </c>
    </row>
    <row r="3084" spans="1:13" s="1" customFormat="1" ht="15" customHeight="1">
      <c r="A3084" s="137">
        <v>38285</v>
      </c>
      <c r="B3084" s="211" t="s">
        <v>1775</v>
      </c>
      <c r="C3084" s="160" t="s">
        <v>1776</v>
      </c>
      <c r="D3084" s="209" t="s">
        <v>328</v>
      </c>
      <c r="E3084" s="78">
        <v>9</v>
      </c>
      <c r="F3084" s="77">
        <v>8.9</v>
      </c>
      <c r="G3084" s="77">
        <v>8.75</v>
      </c>
      <c r="H3084" s="91">
        <f t="shared" si="369"/>
        <v>-2.7777777777777776E-2</v>
      </c>
      <c r="I3084" s="77">
        <f t="shared" si="370"/>
        <v>-9.9999999999999645E-2</v>
      </c>
      <c r="J3084" s="77">
        <f t="shared" si="371"/>
        <v>-0.25</v>
      </c>
      <c r="K3084" s="80">
        <v>1</v>
      </c>
      <c r="L3084" s="80"/>
      <c r="M3084" s="58" t="str">
        <f t="shared" si="372"/>
        <v>NorthStar Realty Finance</v>
      </c>
    </row>
    <row r="3085" spans="1:13" s="1" customFormat="1" ht="15" customHeight="1">
      <c r="A3085" s="137">
        <v>38285</v>
      </c>
      <c r="B3085" s="73" t="s">
        <v>1773</v>
      </c>
      <c r="C3085" s="160" t="s">
        <v>1774</v>
      </c>
      <c r="D3085" s="73" t="s">
        <v>1932</v>
      </c>
      <c r="E3085" s="78">
        <v>18</v>
      </c>
      <c r="F3085" s="77">
        <v>22.95</v>
      </c>
      <c r="G3085" s="77">
        <v>28.8</v>
      </c>
      <c r="H3085" s="91">
        <f t="shared" si="369"/>
        <v>0.60000000000000009</v>
      </c>
      <c r="I3085" s="77">
        <f t="shared" si="370"/>
        <v>4.9499999999999993</v>
      </c>
      <c r="J3085" s="77">
        <f t="shared" si="371"/>
        <v>10.8</v>
      </c>
      <c r="K3085" s="80">
        <v>3</v>
      </c>
      <c r="L3085" s="80"/>
      <c r="M3085" s="58" t="str">
        <f t="shared" si="372"/>
        <v>Shopping.com</v>
      </c>
    </row>
    <row r="3086" spans="1:13" s="1" customFormat="1" ht="15" customHeight="1">
      <c r="A3086" s="137">
        <v>38287</v>
      </c>
      <c r="B3086" s="73" t="s">
        <v>1788</v>
      </c>
      <c r="C3086" s="160" t="s">
        <v>1789</v>
      </c>
      <c r="D3086" s="73" t="s">
        <v>1790</v>
      </c>
      <c r="E3086" s="78">
        <v>14</v>
      </c>
      <c r="F3086" s="77">
        <v>16.25</v>
      </c>
      <c r="G3086" s="77">
        <v>20.399999999999999</v>
      </c>
      <c r="H3086" s="91">
        <f t="shared" si="369"/>
        <v>0.45714285714285702</v>
      </c>
      <c r="I3086" s="77">
        <f t="shared" si="370"/>
        <v>2.25</v>
      </c>
      <c r="J3086" s="77">
        <f t="shared" si="371"/>
        <v>6.3999999999999986</v>
      </c>
      <c r="K3086" s="80">
        <v>1</v>
      </c>
      <c r="L3086" s="74" t="s">
        <v>3006</v>
      </c>
      <c r="M3086" s="58" t="str">
        <f t="shared" si="372"/>
        <v>FoxHollow Technologies</v>
      </c>
    </row>
    <row r="3087" spans="1:13" s="1" customFormat="1" ht="15" customHeight="1">
      <c r="A3087" s="137">
        <v>38287</v>
      </c>
      <c r="B3087" s="73" t="s">
        <v>1781</v>
      </c>
      <c r="C3087" s="160" t="s">
        <v>1782</v>
      </c>
      <c r="D3087" s="73" t="s">
        <v>1783</v>
      </c>
      <c r="E3087" s="78">
        <v>12</v>
      </c>
      <c r="F3087" s="77">
        <v>12.05</v>
      </c>
      <c r="G3087" s="77">
        <v>12</v>
      </c>
      <c r="H3087" s="91">
        <f t="shared" si="369"/>
        <v>0</v>
      </c>
      <c r="I3087" s="77">
        <f t="shared" si="370"/>
        <v>5.0000000000000711E-2</v>
      </c>
      <c r="J3087" s="77">
        <f t="shared" si="371"/>
        <v>0</v>
      </c>
      <c r="K3087" s="80">
        <v>1</v>
      </c>
      <c r="L3087" s="80"/>
      <c r="M3087" s="58" t="str">
        <f t="shared" si="372"/>
        <v>GMH Communities Trust</v>
      </c>
    </row>
    <row r="3088" spans="1:13" s="1" customFormat="1" ht="15" customHeight="1">
      <c r="A3088" s="137">
        <v>38287</v>
      </c>
      <c r="B3088" s="73" t="s">
        <v>1784</v>
      </c>
      <c r="C3088" s="160" t="s">
        <v>1785</v>
      </c>
      <c r="D3088" s="73" t="s">
        <v>1819</v>
      </c>
      <c r="E3088" s="78">
        <v>18</v>
      </c>
      <c r="F3088" s="77">
        <v>18</v>
      </c>
      <c r="G3088" s="77">
        <v>19.920000000000002</v>
      </c>
      <c r="H3088" s="91">
        <f t="shared" si="369"/>
        <v>0.10666666666666676</v>
      </c>
      <c r="I3088" s="77">
        <f t="shared" si="370"/>
        <v>0</v>
      </c>
      <c r="J3088" s="77">
        <f t="shared" si="371"/>
        <v>1.9200000000000017</v>
      </c>
      <c r="K3088" s="80">
        <v>3</v>
      </c>
      <c r="L3088" s="80"/>
      <c r="M3088" s="58" t="str">
        <f t="shared" si="372"/>
        <v>Calamos Asset Management</v>
      </c>
    </row>
    <row r="3089" spans="1:13" s="1" customFormat="1" ht="15" customHeight="1">
      <c r="A3089" s="137">
        <v>38287</v>
      </c>
      <c r="B3089" s="209" t="s">
        <v>1786</v>
      </c>
      <c r="C3089" s="160" t="s">
        <v>1787</v>
      </c>
      <c r="D3089" s="209" t="s">
        <v>2329</v>
      </c>
      <c r="E3089" s="78">
        <v>13.5</v>
      </c>
      <c r="F3089" s="77">
        <v>22</v>
      </c>
      <c r="G3089" s="77">
        <v>14.4</v>
      </c>
      <c r="H3089" s="91">
        <f t="shared" si="369"/>
        <v>6.6666666666666693E-2</v>
      </c>
      <c r="I3089" s="77">
        <f t="shared" si="370"/>
        <v>8.5</v>
      </c>
      <c r="J3089" s="77">
        <f t="shared" si="371"/>
        <v>0.90000000000000036</v>
      </c>
      <c r="K3089" s="80">
        <v>3</v>
      </c>
      <c r="L3089" s="80"/>
      <c r="M3089" s="58" t="str">
        <f t="shared" si="372"/>
        <v>eLong</v>
      </c>
    </row>
    <row r="3090" spans="1:13" s="1" customFormat="1" ht="15" customHeight="1">
      <c r="A3090" s="137">
        <v>38287</v>
      </c>
      <c r="B3090" s="73" t="s">
        <v>1777</v>
      </c>
      <c r="C3090" s="160" t="s">
        <v>1778</v>
      </c>
      <c r="D3090" s="73" t="s">
        <v>1132</v>
      </c>
      <c r="E3090" s="78">
        <v>28</v>
      </c>
      <c r="F3090" s="77">
        <v>39.5</v>
      </c>
      <c r="G3090" s="77">
        <v>38.75</v>
      </c>
      <c r="H3090" s="91">
        <f t="shared" si="369"/>
        <v>0.38392857142857145</v>
      </c>
      <c r="I3090" s="77">
        <f t="shared" si="370"/>
        <v>11.5</v>
      </c>
      <c r="J3090" s="77">
        <f t="shared" si="371"/>
        <v>10.75</v>
      </c>
      <c r="K3090" s="80">
        <v>3</v>
      </c>
      <c r="L3090" s="80"/>
      <c r="M3090" s="58" t="str">
        <f t="shared" si="372"/>
        <v>DreamWorks Animation SKG</v>
      </c>
    </row>
    <row r="3091" spans="1:13" s="1" customFormat="1" ht="15" customHeight="1">
      <c r="A3091" s="137">
        <v>38287</v>
      </c>
      <c r="B3091" s="73" t="s">
        <v>1779</v>
      </c>
      <c r="C3091" s="160" t="s">
        <v>1780</v>
      </c>
      <c r="D3091" s="73" t="s">
        <v>2560</v>
      </c>
      <c r="E3091" s="78">
        <v>20</v>
      </c>
      <c r="F3091" s="77">
        <v>27</v>
      </c>
      <c r="G3091" s="77">
        <v>25.05</v>
      </c>
      <c r="H3091" s="91">
        <f t="shared" si="369"/>
        <v>0.25250000000000006</v>
      </c>
      <c r="I3091" s="77">
        <f t="shared" si="370"/>
        <v>7</v>
      </c>
      <c r="J3091" s="77">
        <f t="shared" si="371"/>
        <v>5.0500000000000007</v>
      </c>
      <c r="K3091" s="80">
        <v>3</v>
      </c>
      <c r="L3091" s="80"/>
      <c r="M3091" s="58" t="str">
        <f t="shared" si="372"/>
        <v>Build-A-Bear Workshop</v>
      </c>
    </row>
    <row r="3092" spans="1:13" s="1" customFormat="1" ht="15" customHeight="1">
      <c r="A3092" s="137">
        <v>38288</v>
      </c>
      <c r="B3092" s="73" t="s">
        <v>4463</v>
      </c>
      <c r="C3092" s="160" t="s">
        <v>3411</v>
      </c>
      <c r="D3092" s="138" t="s">
        <v>1816</v>
      </c>
      <c r="E3092" s="78">
        <v>21</v>
      </c>
      <c r="F3092" s="77">
        <v>21</v>
      </c>
      <c r="G3092" s="77">
        <v>20.5</v>
      </c>
      <c r="H3092" s="91">
        <f t="shared" si="369"/>
        <v>-2.3809523809523808E-2</v>
      </c>
      <c r="I3092" s="77">
        <f t="shared" si="370"/>
        <v>0</v>
      </c>
      <c r="J3092" s="77">
        <f t="shared" si="371"/>
        <v>-0.5</v>
      </c>
      <c r="K3092" s="80">
        <v>3</v>
      </c>
      <c r="L3092" s="74" t="s">
        <v>3006</v>
      </c>
      <c r="M3092" s="58" t="str">
        <f t="shared" si="372"/>
        <v>Mechel Steel Group OAO</v>
      </c>
    </row>
    <row r="3093" spans="1:13" s="1" customFormat="1" ht="15" customHeight="1">
      <c r="A3093" s="137">
        <v>38288</v>
      </c>
      <c r="B3093" s="73" t="s">
        <v>1791</v>
      </c>
      <c r="C3093" s="160" t="s">
        <v>1792</v>
      </c>
      <c r="D3093" s="73" t="s">
        <v>4937</v>
      </c>
      <c r="E3093" s="78">
        <v>6</v>
      </c>
      <c r="F3093" s="77">
        <v>6</v>
      </c>
      <c r="G3093" s="77">
        <v>6.02</v>
      </c>
      <c r="H3093" s="91">
        <f t="shared" si="369"/>
        <v>3.3333333333332624E-3</v>
      </c>
      <c r="I3093" s="77">
        <f t="shared" si="370"/>
        <v>0</v>
      </c>
      <c r="J3093" s="77">
        <f t="shared" si="371"/>
        <v>1.9999999999999574E-2</v>
      </c>
      <c r="K3093" s="80">
        <v>1</v>
      </c>
      <c r="L3093" s="74"/>
      <c r="M3093" s="58" t="str">
        <f t="shared" si="372"/>
        <v>Rand Acquisition</v>
      </c>
    </row>
    <row r="3094" spans="1:13" s="1" customFormat="1" ht="15" customHeight="1">
      <c r="A3094" s="137">
        <v>38288</v>
      </c>
      <c r="B3094" s="73" t="s">
        <v>4458</v>
      </c>
      <c r="C3094" s="160" t="s">
        <v>4459</v>
      </c>
      <c r="D3094" s="215" t="s">
        <v>2481</v>
      </c>
      <c r="E3094" s="78">
        <v>12</v>
      </c>
      <c r="F3094" s="77">
        <v>12</v>
      </c>
      <c r="G3094" s="77">
        <v>12</v>
      </c>
      <c r="H3094" s="91">
        <f t="shared" si="369"/>
        <v>0</v>
      </c>
      <c r="I3094" s="77">
        <f t="shared" si="370"/>
        <v>0</v>
      </c>
      <c r="J3094" s="77">
        <f t="shared" si="371"/>
        <v>0</v>
      </c>
      <c r="K3094" s="80">
        <v>1</v>
      </c>
      <c r="L3094" s="80"/>
      <c r="M3094" s="58" t="str">
        <f t="shared" si="372"/>
        <v>Digital Realty Trust</v>
      </c>
    </row>
    <row r="3095" spans="1:13" s="1" customFormat="1" ht="15" customHeight="1">
      <c r="A3095" s="137">
        <v>38288</v>
      </c>
      <c r="B3095" s="73" t="s">
        <v>4460</v>
      </c>
      <c r="C3095" s="160" t="s">
        <v>4461</v>
      </c>
      <c r="D3095" s="73" t="s">
        <v>4462</v>
      </c>
      <c r="E3095" s="78">
        <v>22.25</v>
      </c>
      <c r="F3095" s="77">
        <v>23</v>
      </c>
      <c r="G3095" s="77">
        <v>23.25</v>
      </c>
      <c r="H3095" s="91">
        <f t="shared" si="369"/>
        <v>4.49438202247191E-2</v>
      </c>
      <c r="I3095" s="77">
        <f t="shared" si="370"/>
        <v>0.75</v>
      </c>
      <c r="J3095" s="77">
        <f t="shared" si="371"/>
        <v>1</v>
      </c>
      <c r="K3095" s="80">
        <v>2</v>
      </c>
      <c r="L3095" s="80"/>
      <c r="M3095" s="58" t="str">
        <f t="shared" si="372"/>
        <v>U.S. Shipping Partners L.P.</v>
      </c>
    </row>
    <row r="3096" spans="1:13" s="1" customFormat="1" ht="15" customHeight="1">
      <c r="A3096" s="137">
        <v>38292</v>
      </c>
      <c r="B3096" s="211" t="s">
        <v>2170</v>
      </c>
      <c r="C3096" s="160" t="s">
        <v>2171</v>
      </c>
      <c r="D3096" s="209" t="s">
        <v>328</v>
      </c>
      <c r="E3096" s="78">
        <v>8.5</v>
      </c>
      <c r="F3096" s="77">
        <v>8.99</v>
      </c>
      <c r="G3096" s="77">
        <v>9.3000000000000007</v>
      </c>
      <c r="H3096" s="91">
        <f t="shared" si="369"/>
        <v>9.4117647058823611E-2</v>
      </c>
      <c r="I3096" s="77">
        <f t="shared" si="370"/>
        <v>0.49000000000000021</v>
      </c>
      <c r="J3096" s="77">
        <f t="shared" si="371"/>
        <v>0.80000000000000071</v>
      </c>
      <c r="K3096" s="80">
        <v>1</v>
      </c>
      <c r="L3096" s="80"/>
      <c r="M3096" s="58" t="str">
        <f t="shared" si="372"/>
        <v>Aames Investment</v>
      </c>
    </row>
    <row r="3097" spans="1:13" s="1" customFormat="1" ht="15" customHeight="1">
      <c r="A3097" s="137">
        <v>38295</v>
      </c>
      <c r="B3097" s="146" t="s">
        <v>683</v>
      </c>
      <c r="C3097" s="160" t="s">
        <v>684</v>
      </c>
      <c r="D3097" s="146" t="s">
        <v>685</v>
      </c>
      <c r="E3097" s="78">
        <v>20</v>
      </c>
      <c r="F3097" s="77">
        <v>22.3</v>
      </c>
      <c r="G3097" s="77">
        <v>22.04</v>
      </c>
      <c r="H3097" s="91">
        <f t="shared" si="369"/>
        <v>0.10199999999999995</v>
      </c>
      <c r="I3097" s="77">
        <f t="shared" si="370"/>
        <v>2.3000000000000007</v>
      </c>
      <c r="J3097" s="77">
        <f t="shared" si="371"/>
        <v>2.0399999999999991</v>
      </c>
      <c r="K3097" s="80">
        <v>3</v>
      </c>
      <c r="L3097" s="80"/>
      <c r="M3097" s="58" t="str">
        <f t="shared" si="372"/>
        <v>Arlington Tankers Ltd.</v>
      </c>
    </row>
    <row r="3098" spans="1:13" s="1" customFormat="1" ht="15" customHeight="1">
      <c r="A3098" s="137">
        <v>38295</v>
      </c>
      <c r="B3098" s="73" t="s">
        <v>2172</v>
      </c>
      <c r="C3098" s="160" t="s">
        <v>2173</v>
      </c>
      <c r="D3098" s="73" t="s">
        <v>4489</v>
      </c>
      <c r="E3098" s="78">
        <v>11</v>
      </c>
      <c r="F3098" s="77">
        <v>12.75</v>
      </c>
      <c r="G3098" s="77">
        <v>17.489999999999998</v>
      </c>
      <c r="H3098" s="91">
        <f t="shared" si="369"/>
        <v>0.58999999999999986</v>
      </c>
      <c r="I3098" s="77">
        <f t="shared" si="370"/>
        <v>1.75</v>
      </c>
      <c r="J3098" s="77">
        <f t="shared" si="371"/>
        <v>6.4899999999999984</v>
      </c>
      <c r="K3098" s="80">
        <v>2</v>
      </c>
      <c r="L3098" s="80"/>
      <c r="M3098" s="58" t="str">
        <f t="shared" si="372"/>
        <v>MarketAxess Holdings</v>
      </c>
    </row>
    <row r="3099" spans="1:13" s="1" customFormat="1" ht="15" customHeight="1">
      <c r="A3099" s="137">
        <v>38299</v>
      </c>
      <c r="B3099" s="73" t="s">
        <v>686</v>
      </c>
      <c r="C3099" s="160" t="s">
        <v>687</v>
      </c>
      <c r="D3099" s="215" t="s">
        <v>2623</v>
      </c>
      <c r="E3099" s="78">
        <v>20</v>
      </c>
      <c r="F3099" s="77">
        <v>23</v>
      </c>
      <c r="G3099" s="77">
        <v>23</v>
      </c>
      <c r="H3099" s="91">
        <f t="shared" si="369"/>
        <v>0.15</v>
      </c>
      <c r="I3099" s="77">
        <f t="shared" si="370"/>
        <v>3</v>
      </c>
      <c r="J3099" s="77">
        <f t="shared" si="371"/>
        <v>3</v>
      </c>
      <c r="K3099" s="80">
        <v>1</v>
      </c>
      <c r="L3099" s="74" t="s">
        <v>3006</v>
      </c>
      <c r="M3099" s="58" t="str">
        <f t="shared" si="372"/>
        <v>Copano Energy, LLC</v>
      </c>
    </row>
    <row r="3100" spans="1:13" s="1" customFormat="1" ht="15" customHeight="1">
      <c r="A3100" s="137">
        <v>38300</v>
      </c>
      <c r="B3100" s="73" t="s">
        <v>690</v>
      </c>
      <c r="C3100" s="160" t="s">
        <v>691</v>
      </c>
      <c r="D3100" s="138" t="s">
        <v>3457</v>
      </c>
      <c r="E3100" s="78">
        <v>21.82</v>
      </c>
      <c r="F3100" s="77">
        <v>23.85</v>
      </c>
      <c r="G3100" s="77">
        <v>24.9</v>
      </c>
      <c r="H3100" s="91">
        <f t="shared" si="369"/>
        <v>0.14115490375802009</v>
      </c>
      <c r="I3100" s="77">
        <f t="shared" si="370"/>
        <v>2.0300000000000011</v>
      </c>
      <c r="J3100" s="77">
        <f t="shared" si="371"/>
        <v>3.0799999999999983</v>
      </c>
      <c r="K3100" s="80">
        <v>1</v>
      </c>
      <c r="L3100" s="74" t="s">
        <v>3006</v>
      </c>
      <c r="M3100" s="58" t="str">
        <f t="shared" si="372"/>
        <v>China Netcom Group</v>
      </c>
    </row>
    <row r="3101" spans="1:13" s="1" customFormat="1" ht="15" customHeight="1">
      <c r="A3101" s="137">
        <v>38300</v>
      </c>
      <c r="B3101" s="73" t="s">
        <v>688</v>
      </c>
      <c r="C3101" s="160" t="s">
        <v>689</v>
      </c>
      <c r="D3101" s="73" t="s">
        <v>611</v>
      </c>
      <c r="E3101" s="78">
        <v>13</v>
      </c>
      <c r="F3101" s="77">
        <v>17</v>
      </c>
      <c r="G3101" s="77">
        <v>16.3</v>
      </c>
      <c r="H3101" s="91">
        <f t="shared" si="369"/>
        <v>0.25384615384615389</v>
      </c>
      <c r="I3101" s="77">
        <f t="shared" si="370"/>
        <v>4</v>
      </c>
      <c r="J3101" s="77">
        <f t="shared" si="371"/>
        <v>3.3000000000000007</v>
      </c>
      <c r="K3101" s="80">
        <v>2</v>
      </c>
      <c r="L3101" s="80"/>
      <c r="M3101" s="58" t="str">
        <f t="shared" si="372"/>
        <v>Zip Realty</v>
      </c>
    </row>
    <row r="3102" spans="1:13" s="1" customFormat="1" ht="15" customHeight="1">
      <c r="A3102" s="137">
        <v>38301</v>
      </c>
      <c r="B3102" s="73" t="s">
        <v>3458</v>
      </c>
      <c r="C3102" s="160" t="s">
        <v>3920</v>
      </c>
      <c r="D3102" s="73" t="s">
        <v>3921</v>
      </c>
      <c r="E3102" s="78">
        <v>15</v>
      </c>
      <c r="F3102" s="77">
        <v>15.2</v>
      </c>
      <c r="G3102" s="77">
        <v>15.67</v>
      </c>
      <c r="H3102" s="91">
        <f t="shared" ref="H3102:H3141" si="373">(G3102-E3102)/E3102</f>
        <v>4.466666666666666E-2</v>
      </c>
      <c r="I3102" s="77">
        <f t="shared" ref="I3102:I3141" si="374">F3102-E3102</f>
        <v>0.19999999999999929</v>
      </c>
      <c r="J3102" s="77">
        <f t="shared" ref="J3102:J3126" si="375">G3102-E3102</f>
        <v>0.66999999999999993</v>
      </c>
      <c r="K3102" s="80">
        <v>2</v>
      </c>
      <c r="L3102" s="80"/>
      <c r="M3102" s="58" t="str">
        <f t="shared" si="372"/>
        <v>Ormat Technologies</v>
      </c>
    </row>
    <row r="3103" spans="1:13" s="1" customFormat="1" ht="15" customHeight="1">
      <c r="A3103" s="137">
        <v>38301</v>
      </c>
      <c r="B3103" s="73" t="s">
        <v>3922</v>
      </c>
      <c r="C3103" s="160" t="s">
        <v>3923</v>
      </c>
      <c r="D3103" s="73" t="s">
        <v>3924</v>
      </c>
      <c r="E3103" s="78">
        <v>15</v>
      </c>
      <c r="F3103" s="77">
        <v>15.15</v>
      </c>
      <c r="G3103" s="77">
        <v>16.2</v>
      </c>
      <c r="H3103" s="91">
        <f t="shared" si="373"/>
        <v>7.9999999999999946E-2</v>
      </c>
      <c r="I3103" s="77">
        <f t="shared" si="374"/>
        <v>0.15000000000000036</v>
      </c>
      <c r="J3103" s="77">
        <f t="shared" si="375"/>
        <v>1.1999999999999993</v>
      </c>
      <c r="K3103" s="80">
        <v>1</v>
      </c>
      <c r="L3103" s="80"/>
      <c r="M3103" s="58" t="str">
        <f t="shared" si="372"/>
        <v>Nalco Holding</v>
      </c>
    </row>
    <row r="3104" spans="1:13" s="1" customFormat="1" ht="15" customHeight="1">
      <c r="A3104" s="137">
        <v>38306</v>
      </c>
      <c r="B3104" s="73" t="s">
        <v>3925</v>
      </c>
      <c r="C3104" s="160" t="s">
        <v>3926</v>
      </c>
      <c r="D3104" s="73" t="s">
        <v>748</v>
      </c>
      <c r="E3104" s="78">
        <v>19</v>
      </c>
      <c r="F3104" s="77">
        <v>23.01</v>
      </c>
      <c r="G3104" s="77">
        <v>24</v>
      </c>
      <c r="H3104" s="91">
        <f t="shared" si="373"/>
        <v>0.26315789473684209</v>
      </c>
      <c r="I3104" s="77">
        <f t="shared" si="374"/>
        <v>4.0100000000000016</v>
      </c>
      <c r="J3104" s="77">
        <f t="shared" si="375"/>
        <v>5</v>
      </c>
      <c r="K3104" s="80">
        <v>2</v>
      </c>
      <c r="L3104" s="80"/>
      <c r="M3104" s="58" t="str">
        <f t="shared" si="372"/>
        <v>InPhonic</v>
      </c>
    </row>
    <row r="3105" spans="1:13" s="1" customFormat="1" ht="15" customHeight="1">
      <c r="A3105" s="137">
        <v>38308</v>
      </c>
      <c r="B3105" s="73" t="s">
        <v>3950</v>
      </c>
      <c r="C3105" s="160" t="s">
        <v>3951</v>
      </c>
      <c r="D3105" s="215" t="s">
        <v>328</v>
      </c>
      <c r="E3105" s="78">
        <v>9.5</v>
      </c>
      <c r="F3105" s="77">
        <v>9.91</v>
      </c>
      <c r="G3105" s="77">
        <v>9.57</v>
      </c>
      <c r="H3105" s="91">
        <f t="shared" si="373"/>
        <v>7.3684210526316091E-3</v>
      </c>
      <c r="I3105" s="77">
        <f t="shared" si="374"/>
        <v>0.41000000000000014</v>
      </c>
      <c r="J3105" s="77">
        <f t="shared" si="375"/>
        <v>7.0000000000000284E-2</v>
      </c>
      <c r="K3105" s="80">
        <v>1</v>
      </c>
      <c r="L3105" s="80"/>
      <c r="M3105" s="58" t="str">
        <f t="shared" si="372"/>
        <v>Specialty Underwriters' Alliance</v>
      </c>
    </row>
    <row r="3106" spans="1:13" s="1" customFormat="1" ht="15" customHeight="1">
      <c r="A3106" s="137">
        <v>38308</v>
      </c>
      <c r="B3106" s="73" t="s">
        <v>3952</v>
      </c>
      <c r="C3106" s="160" t="s">
        <v>3953</v>
      </c>
      <c r="D3106" s="73" t="s">
        <v>1808</v>
      </c>
      <c r="E3106" s="78">
        <v>19</v>
      </c>
      <c r="F3106" s="77">
        <v>21</v>
      </c>
      <c r="G3106" s="77">
        <v>21</v>
      </c>
      <c r="H3106" s="91">
        <f t="shared" si="373"/>
        <v>0.10526315789473684</v>
      </c>
      <c r="I3106" s="77">
        <f t="shared" si="374"/>
        <v>2</v>
      </c>
      <c r="J3106" s="77">
        <f t="shared" si="375"/>
        <v>2</v>
      </c>
      <c r="K3106" s="80">
        <v>2</v>
      </c>
      <c r="L3106" s="80"/>
      <c r="M3106" s="58" t="str">
        <f t="shared" si="372"/>
        <v>PRA International</v>
      </c>
    </row>
    <row r="3107" spans="1:13" s="1" customFormat="1" ht="15" customHeight="1">
      <c r="A3107" s="137">
        <v>38308</v>
      </c>
      <c r="B3107" s="215" t="s">
        <v>3948</v>
      </c>
      <c r="C3107" s="160" t="s">
        <v>3949</v>
      </c>
      <c r="D3107" s="215" t="s">
        <v>2313</v>
      </c>
      <c r="E3107" s="78">
        <v>19</v>
      </c>
      <c r="F3107" s="77">
        <v>20.58</v>
      </c>
      <c r="G3107" s="77">
        <v>20.8</v>
      </c>
      <c r="H3107" s="91">
        <f t="shared" si="373"/>
        <v>9.4736842105263189E-2</v>
      </c>
      <c r="I3107" s="77">
        <f t="shared" si="374"/>
        <v>1.5799999999999983</v>
      </c>
      <c r="J3107" s="77">
        <f t="shared" si="375"/>
        <v>1.8000000000000007</v>
      </c>
      <c r="K3107" s="80">
        <v>1</v>
      </c>
      <c r="L3107" s="80"/>
      <c r="M3107" s="58" t="str">
        <f t="shared" si="372"/>
        <v>Iowa Telecommunications Services</v>
      </c>
    </row>
    <row r="3108" spans="1:13" s="1" customFormat="1" ht="15" customHeight="1">
      <c r="A3108" s="137">
        <v>38309</v>
      </c>
      <c r="B3108" s="211" t="s">
        <v>3957</v>
      </c>
      <c r="C3108" s="160" t="s">
        <v>3958</v>
      </c>
      <c r="D3108" s="138" t="s">
        <v>901</v>
      </c>
      <c r="E3108" s="78">
        <v>13.64</v>
      </c>
      <c r="F3108" s="77">
        <v>13.64</v>
      </c>
      <c r="G3108" s="77">
        <v>13.64</v>
      </c>
      <c r="H3108" s="91">
        <f t="shared" si="373"/>
        <v>0</v>
      </c>
      <c r="I3108" s="77">
        <f t="shared" si="374"/>
        <v>0</v>
      </c>
      <c r="J3108" s="77">
        <f t="shared" si="375"/>
        <v>0</v>
      </c>
      <c r="K3108" s="80">
        <v>1</v>
      </c>
      <c r="L3108" s="80"/>
      <c r="M3108" s="58" t="str">
        <f t="shared" si="372"/>
        <v>Coinmach Service</v>
      </c>
    </row>
    <row r="3109" spans="1:13" s="1" customFormat="1" ht="15" customHeight="1">
      <c r="A3109" s="137">
        <v>38309</v>
      </c>
      <c r="B3109" s="73" t="s">
        <v>3959</v>
      </c>
      <c r="C3109" s="160" t="s">
        <v>3960</v>
      </c>
      <c r="D3109" s="73" t="s">
        <v>2299</v>
      </c>
      <c r="E3109" s="78">
        <v>8.5</v>
      </c>
      <c r="F3109" s="77">
        <v>9.06</v>
      </c>
      <c r="G3109" s="77">
        <v>9.84</v>
      </c>
      <c r="H3109" s="91">
        <f t="shared" si="373"/>
        <v>0.15764705882352939</v>
      </c>
      <c r="I3109" s="77">
        <f t="shared" si="374"/>
        <v>0.5600000000000005</v>
      </c>
      <c r="J3109" s="77">
        <f t="shared" si="375"/>
        <v>1.3399999999999999</v>
      </c>
      <c r="K3109" s="80">
        <v>2</v>
      </c>
      <c r="L3109" s="80"/>
      <c r="M3109" s="58" t="str">
        <f t="shared" si="372"/>
        <v>Monolithic Power Systems</v>
      </c>
    </row>
    <row r="3110" spans="1:13" s="1" customFormat="1" ht="15" customHeight="1">
      <c r="A3110" s="137">
        <v>38309</v>
      </c>
      <c r="B3110" s="73" t="s">
        <v>3954</v>
      </c>
      <c r="C3110" s="160" t="s">
        <v>3955</v>
      </c>
      <c r="D3110" s="73" t="s">
        <v>3956</v>
      </c>
      <c r="E3110" s="78">
        <v>17</v>
      </c>
      <c r="F3110" s="77">
        <v>25.6</v>
      </c>
      <c r="G3110" s="77">
        <v>25.8</v>
      </c>
      <c r="H3110" s="91">
        <f t="shared" si="373"/>
        <v>0.51764705882352946</v>
      </c>
      <c r="I3110" s="77">
        <f t="shared" si="374"/>
        <v>8.6000000000000014</v>
      </c>
      <c r="J3110" s="77">
        <f t="shared" si="375"/>
        <v>8.8000000000000007</v>
      </c>
      <c r="K3110" s="80">
        <v>3</v>
      </c>
      <c r="L3110" s="80"/>
      <c r="M3110" s="58" t="str">
        <f t="shared" si="372"/>
        <v>PortalPlayer</v>
      </c>
    </row>
    <row r="3111" spans="1:13" s="1" customFormat="1" ht="15" customHeight="1">
      <c r="A3111" s="137">
        <v>38313</v>
      </c>
      <c r="B3111" s="211" t="s">
        <v>3961</v>
      </c>
      <c r="C3111" s="160" t="s">
        <v>3962</v>
      </c>
      <c r="D3111" s="138" t="s">
        <v>3963</v>
      </c>
      <c r="E3111" s="78">
        <v>16</v>
      </c>
      <c r="F3111" s="77">
        <v>16.25</v>
      </c>
      <c r="G3111" s="77">
        <v>16.32</v>
      </c>
      <c r="H3111" s="91">
        <f t="shared" si="373"/>
        <v>2.0000000000000018E-2</v>
      </c>
      <c r="I3111" s="77">
        <f t="shared" si="374"/>
        <v>0.25</v>
      </c>
      <c r="J3111" s="77">
        <f t="shared" si="375"/>
        <v>0.32000000000000028</v>
      </c>
      <c r="K3111" s="80">
        <v>2</v>
      </c>
      <c r="L3111" s="80"/>
      <c r="M3111" s="58" t="str">
        <f t="shared" si="372"/>
        <v>UAP Holdings</v>
      </c>
    </row>
    <row r="3112" spans="1:13" s="1" customFormat="1" ht="15" customHeight="1">
      <c r="A3112" s="137">
        <v>38323</v>
      </c>
      <c r="B3112" s="73" t="s">
        <v>3964</v>
      </c>
      <c r="C3112" s="160" t="s">
        <v>3965</v>
      </c>
      <c r="D3112" s="138" t="s">
        <v>935</v>
      </c>
      <c r="E3112" s="78">
        <v>11</v>
      </c>
      <c r="F3112" s="77">
        <v>14</v>
      </c>
      <c r="G3112" s="77">
        <v>11.4</v>
      </c>
      <c r="H3112" s="91">
        <f t="shared" si="373"/>
        <v>3.6363636363636397E-2</v>
      </c>
      <c r="I3112" s="77">
        <f t="shared" si="374"/>
        <v>3</v>
      </c>
      <c r="J3112" s="77">
        <f t="shared" si="375"/>
        <v>0.40000000000000036</v>
      </c>
      <c r="K3112" s="80">
        <v>3</v>
      </c>
      <c r="L3112" s="80"/>
      <c r="M3112" s="58" t="str">
        <f t="shared" si="372"/>
        <v>Ninetowns Digital World Trade Holdings</v>
      </c>
    </row>
    <row r="3113" spans="1:13" s="1" customFormat="1" ht="15" customHeight="1">
      <c r="A3113" s="137">
        <v>38328</v>
      </c>
      <c r="B3113" s="73" t="s">
        <v>3966</v>
      </c>
      <c r="C3113" s="160" t="s">
        <v>3967</v>
      </c>
      <c r="D3113" s="73" t="s">
        <v>3968</v>
      </c>
      <c r="E3113" s="78">
        <v>5.5</v>
      </c>
      <c r="F3113" s="77">
        <v>6.4</v>
      </c>
      <c r="G3113" s="77">
        <v>6.09</v>
      </c>
      <c r="H3113" s="91">
        <f t="shared" si="373"/>
        <v>0.10727272727272724</v>
      </c>
      <c r="I3113" s="77">
        <f t="shared" si="374"/>
        <v>0.90000000000000036</v>
      </c>
      <c r="J3113" s="77">
        <f t="shared" si="375"/>
        <v>0.58999999999999986</v>
      </c>
      <c r="K3113" s="80">
        <v>1</v>
      </c>
      <c r="L3113" s="80"/>
      <c r="M3113" s="58" t="str">
        <f t="shared" si="372"/>
        <v>CABG Medical</v>
      </c>
    </row>
    <row r="3114" spans="1:13" s="1" customFormat="1" ht="15" customHeight="1">
      <c r="A3114" s="137">
        <v>38329</v>
      </c>
      <c r="B3114" s="73" t="s">
        <v>3972</v>
      </c>
      <c r="C3114" s="160" t="s">
        <v>3973</v>
      </c>
      <c r="D3114" s="73" t="s">
        <v>3974</v>
      </c>
      <c r="E3114" s="78">
        <v>22</v>
      </c>
      <c r="F3114" s="77">
        <v>23.35</v>
      </c>
      <c r="G3114" s="77">
        <v>21.75</v>
      </c>
      <c r="H3114" s="91">
        <f t="shared" si="373"/>
        <v>-1.1363636363636364E-2</v>
      </c>
      <c r="I3114" s="77">
        <f t="shared" si="374"/>
        <v>1.3500000000000014</v>
      </c>
      <c r="J3114" s="77">
        <f t="shared" si="375"/>
        <v>-0.25</v>
      </c>
      <c r="K3114" s="80">
        <v>2</v>
      </c>
      <c r="L3114" s="80"/>
      <c r="M3114" s="58" t="str">
        <f t="shared" si="372"/>
        <v>Foundation Coal Holdings</v>
      </c>
    </row>
    <row r="3115" spans="1:13" s="1" customFormat="1" ht="15" customHeight="1">
      <c r="A3115" s="137">
        <v>38329</v>
      </c>
      <c r="B3115" s="73" t="s">
        <v>3975</v>
      </c>
      <c r="C3115" s="160" t="s">
        <v>3976</v>
      </c>
      <c r="D3115" s="73" t="s">
        <v>1819</v>
      </c>
      <c r="E3115" s="78">
        <v>12</v>
      </c>
      <c r="F3115" s="77">
        <v>13</v>
      </c>
      <c r="G3115" s="77">
        <v>12</v>
      </c>
      <c r="H3115" s="91">
        <f t="shared" si="373"/>
        <v>0</v>
      </c>
      <c r="I3115" s="77">
        <f t="shared" si="374"/>
        <v>1</v>
      </c>
      <c r="J3115" s="77">
        <f t="shared" si="375"/>
        <v>0</v>
      </c>
      <c r="K3115" s="80">
        <v>2</v>
      </c>
      <c r="L3115" s="80"/>
      <c r="M3115" s="58" t="str">
        <f t="shared" si="372"/>
        <v>OccuLogix</v>
      </c>
    </row>
    <row r="3116" spans="1:13" s="1" customFormat="1" ht="15" customHeight="1">
      <c r="A3116" s="137">
        <v>38329</v>
      </c>
      <c r="B3116" s="211" t="s">
        <v>3969</v>
      </c>
      <c r="C3116" s="160" t="s">
        <v>3970</v>
      </c>
      <c r="D3116" s="209" t="s">
        <v>3971</v>
      </c>
      <c r="E3116" s="78">
        <v>15</v>
      </c>
      <c r="F3116" s="77">
        <v>17.25</v>
      </c>
      <c r="G3116" s="77">
        <v>18.600000000000001</v>
      </c>
      <c r="H3116" s="91">
        <f t="shared" si="373"/>
        <v>0.2400000000000001</v>
      </c>
      <c r="I3116" s="77">
        <f t="shared" si="374"/>
        <v>2.25</v>
      </c>
      <c r="J3116" s="77">
        <f t="shared" si="375"/>
        <v>3.6000000000000014</v>
      </c>
      <c r="K3116" s="80">
        <v>2</v>
      </c>
      <c r="L3116" s="80"/>
      <c r="M3116" s="58" t="str">
        <f t="shared" si="372"/>
        <v>SYMMETRY Medical</v>
      </c>
    </row>
    <row r="3117" spans="1:13" s="1" customFormat="1" ht="15" customHeight="1">
      <c r="A3117" s="137">
        <v>38330</v>
      </c>
      <c r="B3117" s="73" t="s">
        <v>1958</v>
      </c>
      <c r="C3117" s="160" t="s">
        <v>1959</v>
      </c>
      <c r="D3117" s="138" t="s">
        <v>300</v>
      </c>
      <c r="E3117" s="78">
        <v>12</v>
      </c>
      <c r="F3117" s="77">
        <v>12.75</v>
      </c>
      <c r="G3117" s="77">
        <v>12.72</v>
      </c>
      <c r="H3117" s="91">
        <f t="shared" si="373"/>
        <v>6.0000000000000053E-2</v>
      </c>
      <c r="I3117" s="77">
        <f t="shared" si="374"/>
        <v>0.75</v>
      </c>
      <c r="J3117" s="77">
        <f t="shared" si="375"/>
        <v>0.72000000000000064</v>
      </c>
      <c r="K3117" s="80">
        <v>3</v>
      </c>
      <c r="L3117" s="74" t="s">
        <v>3006</v>
      </c>
      <c r="M3117" s="58" t="str">
        <f t="shared" si="372"/>
        <v>First State Financial</v>
      </c>
    </row>
    <row r="3118" spans="1:13" s="1" customFormat="1" ht="15" customHeight="1">
      <c r="A3118" s="137">
        <v>38330</v>
      </c>
      <c r="B3118" s="211" t="s">
        <v>1954</v>
      </c>
      <c r="C3118" s="160" t="s">
        <v>1955</v>
      </c>
      <c r="D3118" s="138" t="s">
        <v>309</v>
      </c>
      <c r="E3118" s="78">
        <v>25</v>
      </c>
      <c r="F3118" s="77">
        <v>27.5</v>
      </c>
      <c r="G3118" s="77">
        <v>29.05</v>
      </c>
      <c r="H3118" s="91">
        <f t="shared" si="373"/>
        <v>0.16200000000000003</v>
      </c>
      <c r="I3118" s="77">
        <f t="shared" si="374"/>
        <v>2.5</v>
      </c>
      <c r="J3118" s="77">
        <f t="shared" si="375"/>
        <v>4.0500000000000007</v>
      </c>
      <c r="K3118" s="80">
        <v>3</v>
      </c>
      <c r="L3118" s="80"/>
      <c r="M3118" s="58" t="str">
        <f t="shared" si="372"/>
        <v>Bill Barrett</v>
      </c>
    </row>
    <row r="3119" spans="1:13" s="1" customFormat="1" ht="15" customHeight="1">
      <c r="A3119" s="137">
        <v>38330</v>
      </c>
      <c r="B3119" s="146" t="s">
        <v>1956</v>
      </c>
      <c r="C3119" s="160" t="s">
        <v>1957</v>
      </c>
      <c r="D3119" s="146" t="s">
        <v>4489</v>
      </c>
      <c r="E3119" s="78">
        <v>15</v>
      </c>
      <c r="F3119" s="77">
        <v>18</v>
      </c>
      <c r="G3119" s="77">
        <v>15.74</v>
      </c>
      <c r="H3119" s="91">
        <f t="shared" si="373"/>
        <v>4.9333333333333347E-2</v>
      </c>
      <c r="I3119" s="77">
        <f t="shared" si="374"/>
        <v>3</v>
      </c>
      <c r="J3119" s="77">
        <f t="shared" si="375"/>
        <v>0.74000000000000021</v>
      </c>
      <c r="K3119" s="80">
        <v>3</v>
      </c>
      <c r="L3119" s="80"/>
      <c r="M3119" s="58" t="str">
        <f t="shared" si="372"/>
        <v>HouseValues</v>
      </c>
    </row>
    <row r="3120" spans="1:13" s="1" customFormat="1" ht="15" customHeight="1">
      <c r="A3120" s="137">
        <v>38330</v>
      </c>
      <c r="B3120" s="211" t="s">
        <v>3977</v>
      </c>
      <c r="C3120" s="160" t="s">
        <v>3978</v>
      </c>
      <c r="D3120" s="209" t="s">
        <v>1816</v>
      </c>
      <c r="E3120" s="78">
        <v>16</v>
      </c>
      <c r="F3120" s="77">
        <v>17</v>
      </c>
      <c r="G3120" s="77">
        <v>19.7</v>
      </c>
      <c r="H3120" s="91">
        <f t="shared" si="373"/>
        <v>0.23124999999999996</v>
      </c>
      <c r="I3120" s="77">
        <f t="shared" si="374"/>
        <v>1</v>
      </c>
      <c r="J3120" s="77">
        <f t="shared" si="375"/>
        <v>3.6999999999999993</v>
      </c>
      <c r="K3120" s="80">
        <v>2</v>
      </c>
      <c r="L3120" s="80"/>
      <c r="M3120" s="58" t="str">
        <f t="shared" si="372"/>
        <v>Adeza Biomedical</v>
      </c>
    </row>
    <row r="3121" spans="1:13" s="1" customFormat="1" ht="15" customHeight="1">
      <c r="A3121" s="137">
        <v>38330</v>
      </c>
      <c r="B3121" s="209" t="s">
        <v>3979</v>
      </c>
      <c r="C3121" s="160" t="s">
        <v>3980</v>
      </c>
      <c r="D3121" s="209" t="s">
        <v>3981</v>
      </c>
      <c r="E3121" s="78">
        <v>23</v>
      </c>
      <c r="F3121" s="77">
        <v>28.5</v>
      </c>
      <c r="G3121" s="77">
        <v>29.35</v>
      </c>
      <c r="H3121" s="91">
        <f t="shared" si="373"/>
        <v>0.2760869565217392</v>
      </c>
      <c r="I3121" s="77">
        <f t="shared" si="374"/>
        <v>5.5</v>
      </c>
      <c r="J3121" s="77">
        <f t="shared" si="375"/>
        <v>6.3500000000000014</v>
      </c>
      <c r="K3121" s="80">
        <v>3</v>
      </c>
      <c r="L3121" s="80"/>
      <c r="M3121" s="58" t="str">
        <f t="shared" si="372"/>
        <v>Community Bancorp</v>
      </c>
    </row>
    <row r="3122" spans="1:13" s="1" customFormat="1" ht="15" customHeight="1">
      <c r="A3122" s="137">
        <v>38334</v>
      </c>
      <c r="B3122" s="73" t="s">
        <v>1968</v>
      </c>
      <c r="C3122" s="160" t="s">
        <v>1969</v>
      </c>
      <c r="D3122" s="73" t="s">
        <v>1819</v>
      </c>
      <c r="E3122" s="78">
        <v>13</v>
      </c>
      <c r="F3122" s="77">
        <v>13.1</v>
      </c>
      <c r="G3122" s="77">
        <v>13.26</v>
      </c>
      <c r="H3122" s="91">
        <f t="shared" si="373"/>
        <v>1.9999999999999983E-2</v>
      </c>
      <c r="I3122" s="77">
        <f t="shared" si="374"/>
        <v>9.9999999999999645E-2</v>
      </c>
      <c r="J3122" s="77">
        <f t="shared" si="375"/>
        <v>0.25999999999999979</v>
      </c>
      <c r="K3122" s="80">
        <v>2</v>
      </c>
      <c r="L3122" s="74" t="s">
        <v>3006</v>
      </c>
      <c r="M3122" s="58" t="str">
        <f t="shared" si="372"/>
        <v>Conor Medsystems</v>
      </c>
    </row>
    <row r="3123" spans="1:13" s="1" customFormat="1" ht="15" customHeight="1">
      <c r="A3123" s="137">
        <v>38334</v>
      </c>
      <c r="B3123" s="73" t="s">
        <v>1962</v>
      </c>
      <c r="C3123" s="160" t="s">
        <v>1963</v>
      </c>
      <c r="D3123" s="73" t="s">
        <v>1964</v>
      </c>
      <c r="E3123" s="78">
        <v>16</v>
      </c>
      <c r="F3123" s="77">
        <v>19</v>
      </c>
      <c r="G3123" s="77">
        <v>16.75</v>
      </c>
      <c r="H3123" s="91">
        <f t="shared" si="373"/>
        <v>4.6875E-2</v>
      </c>
      <c r="I3123" s="77">
        <f t="shared" si="374"/>
        <v>3</v>
      </c>
      <c r="J3123" s="77">
        <f t="shared" si="375"/>
        <v>0.75</v>
      </c>
      <c r="K3123" s="80">
        <v>3</v>
      </c>
      <c r="L3123" s="80"/>
      <c r="M3123" s="58" t="str">
        <f t="shared" si="372"/>
        <v>Comstock Homebuilding Companies</v>
      </c>
    </row>
    <row r="3124" spans="1:13" s="1" customFormat="1" ht="15" customHeight="1">
      <c r="A3124" s="137">
        <v>38334</v>
      </c>
      <c r="B3124" s="73" t="s">
        <v>1965</v>
      </c>
      <c r="C3124" s="160" t="s">
        <v>1966</v>
      </c>
      <c r="D3124" s="209" t="s">
        <v>1967</v>
      </c>
      <c r="E3124" s="78">
        <v>8.75</v>
      </c>
      <c r="F3124" s="77">
        <v>9.65</v>
      </c>
      <c r="G3124" s="77">
        <v>10</v>
      </c>
      <c r="H3124" s="91">
        <f t="shared" si="373"/>
        <v>0.14285714285714285</v>
      </c>
      <c r="I3124" s="77">
        <f t="shared" si="374"/>
        <v>0.90000000000000036</v>
      </c>
      <c r="J3124" s="77">
        <f t="shared" si="375"/>
        <v>1.25</v>
      </c>
      <c r="K3124" s="80">
        <v>2</v>
      </c>
      <c r="L3124" s="80"/>
      <c r="M3124" s="58" t="str">
        <f t="shared" si="372"/>
        <v>Orange 21</v>
      </c>
    </row>
    <row r="3125" spans="1:13" s="1" customFormat="1" ht="15" customHeight="1">
      <c r="A3125" s="137">
        <v>38334</v>
      </c>
      <c r="B3125" s="146" t="s">
        <v>1970</v>
      </c>
      <c r="C3125" s="310" t="s">
        <v>1971</v>
      </c>
      <c r="D3125" s="146" t="s">
        <v>1972</v>
      </c>
      <c r="E3125" s="78">
        <v>13.5</v>
      </c>
      <c r="F3125" s="77">
        <v>13.5</v>
      </c>
      <c r="G3125" s="77">
        <v>13.5</v>
      </c>
      <c r="H3125" s="91">
        <f t="shared" si="373"/>
        <v>0</v>
      </c>
      <c r="I3125" s="77">
        <f t="shared" si="374"/>
        <v>0</v>
      </c>
      <c r="J3125" s="77">
        <f t="shared" si="375"/>
        <v>0</v>
      </c>
      <c r="K3125" s="80">
        <v>1</v>
      </c>
      <c r="L3125" s="80"/>
      <c r="M3125" s="58" t="str">
        <f t="shared" si="372"/>
        <v>BlueLinx Holdings</v>
      </c>
    </row>
    <row r="3126" spans="1:13" s="1" customFormat="1" ht="15" customHeight="1">
      <c r="A3126" s="137">
        <v>38334</v>
      </c>
      <c r="B3126" s="73" t="s">
        <v>1960</v>
      </c>
      <c r="C3126" s="160" t="s">
        <v>1961</v>
      </c>
      <c r="D3126" s="73" t="s">
        <v>4533</v>
      </c>
      <c r="E3126" s="78">
        <v>15</v>
      </c>
      <c r="F3126" s="77">
        <v>16.3</v>
      </c>
      <c r="G3126" s="77">
        <v>17.100000000000001</v>
      </c>
      <c r="H3126" s="91">
        <f t="shared" si="373"/>
        <v>0.1400000000000001</v>
      </c>
      <c r="I3126" s="77">
        <f t="shared" si="374"/>
        <v>1.3000000000000007</v>
      </c>
      <c r="J3126" s="77">
        <f t="shared" si="375"/>
        <v>2.1000000000000014</v>
      </c>
      <c r="K3126" s="80">
        <v>2</v>
      </c>
      <c r="L3126" s="80"/>
      <c r="M3126" s="58" t="str">
        <f t="shared" si="372"/>
        <v>Knoll</v>
      </c>
    </row>
    <row r="3127" spans="1:13" s="1" customFormat="1" ht="15" customHeight="1">
      <c r="A3127" s="137">
        <v>38335</v>
      </c>
      <c r="B3127" s="209" t="s">
        <v>4669</v>
      </c>
      <c r="C3127" s="160" t="s">
        <v>4670</v>
      </c>
      <c r="D3127" s="209" t="s">
        <v>4671</v>
      </c>
      <c r="E3127" s="78">
        <v>14</v>
      </c>
      <c r="F3127" s="77">
        <v>14.43</v>
      </c>
      <c r="G3127" s="77">
        <v>13.75</v>
      </c>
      <c r="H3127" s="91">
        <f t="shared" si="373"/>
        <v>-1.7857142857142856E-2</v>
      </c>
      <c r="I3127" s="77">
        <f t="shared" si="374"/>
        <v>0.42999999999999972</v>
      </c>
      <c r="J3127" s="77">
        <v>2</v>
      </c>
      <c r="K3127" s="80">
        <v>2</v>
      </c>
      <c r="L3127" s="80"/>
      <c r="M3127" s="58" t="str">
        <f t="shared" si="372"/>
        <v>Cascade Microtech</v>
      </c>
    </row>
    <row r="3128" spans="1:13" s="1" customFormat="1" ht="15" customHeight="1">
      <c r="A3128" s="137">
        <v>38335</v>
      </c>
      <c r="B3128" s="73" t="s">
        <v>1973</v>
      </c>
      <c r="C3128" s="160" t="s">
        <v>1974</v>
      </c>
      <c r="D3128" s="73" t="s">
        <v>1819</v>
      </c>
      <c r="E3128" s="78">
        <v>17</v>
      </c>
      <c r="F3128" s="77">
        <v>22.5</v>
      </c>
      <c r="G3128" s="77">
        <v>21</v>
      </c>
      <c r="H3128" s="91">
        <f t="shared" si="373"/>
        <v>0.23529411764705882</v>
      </c>
      <c r="I3128" s="77">
        <f t="shared" si="374"/>
        <v>5.5</v>
      </c>
      <c r="J3128" s="77">
        <f t="shared" ref="J3128:J3141" si="376">G3128-E3128</f>
        <v>4</v>
      </c>
      <c r="K3128" s="80">
        <v>2</v>
      </c>
      <c r="L3128" s="80"/>
      <c r="M3128" s="58" t="str">
        <f t="shared" si="372"/>
        <v>Great Wolf Resorts</v>
      </c>
    </row>
    <row r="3129" spans="1:13" s="1" customFormat="1" ht="15" customHeight="1">
      <c r="A3129" s="137">
        <v>38335</v>
      </c>
      <c r="B3129" s="73" t="s">
        <v>1975</v>
      </c>
      <c r="C3129" s="160" t="s">
        <v>2985</v>
      </c>
      <c r="D3129" s="73" t="s">
        <v>309</v>
      </c>
      <c r="E3129" s="78">
        <v>29</v>
      </c>
      <c r="F3129" s="77">
        <v>41.9</v>
      </c>
      <c r="G3129" s="77">
        <v>46.56</v>
      </c>
      <c r="H3129" s="91">
        <f t="shared" si="373"/>
        <v>0.6055172413793104</v>
      </c>
      <c r="I3129" s="77">
        <f t="shared" si="374"/>
        <v>12.899999999999999</v>
      </c>
      <c r="J3129" s="77">
        <f t="shared" si="376"/>
        <v>17.560000000000002</v>
      </c>
      <c r="K3129" s="80">
        <v>3</v>
      </c>
      <c r="L3129" s="80"/>
      <c r="M3129" s="58" t="str">
        <f t="shared" si="372"/>
        <v>Las Vegas Sands</v>
      </c>
    </row>
    <row r="3130" spans="1:13" s="1" customFormat="1" ht="15" customHeight="1">
      <c r="A3130" s="137">
        <v>38335</v>
      </c>
      <c r="B3130" s="73" t="s">
        <v>2986</v>
      </c>
      <c r="C3130" s="160" t="s">
        <v>2987</v>
      </c>
      <c r="D3130" s="209" t="s">
        <v>2988</v>
      </c>
      <c r="E3130" s="78">
        <v>17</v>
      </c>
      <c r="F3130" s="77">
        <v>19</v>
      </c>
      <c r="G3130" s="77">
        <v>21</v>
      </c>
      <c r="H3130" s="91">
        <f t="shared" si="373"/>
        <v>0.23529411764705882</v>
      </c>
      <c r="I3130" s="77">
        <f t="shared" si="374"/>
        <v>2</v>
      </c>
      <c r="J3130" s="77">
        <f t="shared" si="376"/>
        <v>4</v>
      </c>
      <c r="K3130" s="80">
        <v>2</v>
      </c>
      <c r="L3130" s="80"/>
      <c r="M3130" s="58" t="str">
        <f t="shared" si="372"/>
        <v>The9 Limited</v>
      </c>
    </row>
    <row r="3131" spans="1:13" s="1" customFormat="1" ht="15" customHeight="1">
      <c r="A3131" s="137">
        <v>38336</v>
      </c>
      <c r="B3131" s="73" t="s">
        <v>4687</v>
      </c>
      <c r="C3131" s="160" t="s">
        <v>4688</v>
      </c>
      <c r="D3131" s="138" t="s">
        <v>4689</v>
      </c>
      <c r="E3131" s="78">
        <v>11</v>
      </c>
      <c r="F3131" s="77">
        <v>12.05</v>
      </c>
      <c r="G3131" s="77">
        <v>12.4</v>
      </c>
      <c r="H3131" s="91">
        <f t="shared" si="373"/>
        <v>0.12727272727272732</v>
      </c>
      <c r="I3131" s="77">
        <f t="shared" si="374"/>
        <v>1.0500000000000007</v>
      </c>
      <c r="J3131" s="77">
        <f t="shared" si="376"/>
        <v>1.4000000000000004</v>
      </c>
      <c r="K3131" s="80">
        <v>1</v>
      </c>
      <c r="L3131" s="74" t="s">
        <v>3006</v>
      </c>
      <c r="M3131" s="58" t="str">
        <f t="shared" si="372"/>
        <v>Spirit Finance</v>
      </c>
    </row>
    <row r="3132" spans="1:13" s="1" customFormat="1" ht="15" customHeight="1">
      <c r="A3132" s="137">
        <v>38336</v>
      </c>
      <c r="B3132" s="73" t="s">
        <v>4678</v>
      </c>
      <c r="C3132" s="160" t="s">
        <v>4679</v>
      </c>
      <c r="D3132" s="73" t="s">
        <v>328</v>
      </c>
      <c r="E3132" s="78">
        <v>13</v>
      </c>
      <c r="F3132" s="77">
        <v>13</v>
      </c>
      <c r="G3132" s="77">
        <v>12.85</v>
      </c>
      <c r="H3132" s="91">
        <f t="shared" si="373"/>
        <v>-1.1538461538461565E-2</v>
      </c>
      <c r="I3132" s="77">
        <f t="shared" si="374"/>
        <v>0</v>
      </c>
      <c r="J3132" s="77">
        <f t="shared" si="376"/>
        <v>-0.15000000000000036</v>
      </c>
      <c r="K3132" s="80">
        <v>1</v>
      </c>
      <c r="L3132" s="80"/>
      <c r="M3132" s="58" t="str">
        <f t="shared" si="372"/>
        <v>Feldman Mall Properties</v>
      </c>
    </row>
    <row r="3133" spans="1:13" s="1" customFormat="1" ht="15" customHeight="1">
      <c r="A3133" s="137">
        <v>38336</v>
      </c>
      <c r="B3133" s="209" t="s">
        <v>4680</v>
      </c>
      <c r="C3133" s="160" t="s">
        <v>4681</v>
      </c>
      <c r="D3133" s="209" t="s">
        <v>4307</v>
      </c>
      <c r="E3133" s="78">
        <v>14</v>
      </c>
      <c r="F3133" s="77">
        <v>14</v>
      </c>
      <c r="G3133" s="77">
        <v>14.72</v>
      </c>
      <c r="H3133" s="91">
        <f t="shared" si="373"/>
        <v>5.1428571428571476E-2</v>
      </c>
      <c r="I3133" s="77">
        <f t="shared" si="374"/>
        <v>0</v>
      </c>
      <c r="J3133" s="77">
        <f t="shared" si="376"/>
        <v>0.72000000000000064</v>
      </c>
      <c r="K3133" s="80">
        <v>2</v>
      </c>
      <c r="L3133" s="80"/>
      <c r="M3133" s="58" t="str">
        <f t="shared" si="372"/>
        <v>Herbalife</v>
      </c>
    </row>
    <row r="3134" spans="1:13" s="1" customFormat="1" ht="15" customHeight="1">
      <c r="A3134" s="137">
        <v>38336</v>
      </c>
      <c r="B3134" s="73" t="s">
        <v>4682</v>
      </c>
      <c r="C3134" s="160" t="s">
        <v>4683</v>
      </c>
      <c r="D3134" s="73" t="s">
        <v>2476</v>
      </c>
      <c r="E3134" s="78">
        <v>15</v>
      </c>
      <c r="F3134" s="77">
        <v>15</v>
      </c>
      <c r="G3134" s="77">
        <v>17.3</v>
      </c>
      <c r="H3134" s="91">
        <f t="shared" si="373"/>
        <v>0.15333333333333338</v>
      </c>
      <c r="I3134" s="77">
        <f t="shared" si="374"/>
        <v>0</v>
      </c>
      <c r="J3134" s="77">
        <f t="shared" si="376"/>
        <v>2.3000000000000007</v>
      </c>
      <c r="K3134" s="80">
        <v>2</v>
      </c>
      <c r="L3134" s="80"/>
      <c r="M3134" s="58" t="str">
        <f t="shared" si="372"/>
        <v>Interline Brands</v>
      </c>
    </row>
    <row r="3135" spans="1:13" s="1" customFormat="1" ht="15" customHeight="1">
      <c r="A3135" s="137">
        <v>38336</v>
      </c>
      <c r="B3135" s="73" t="s">
        <v>4684</v>
      </c>
      <c r="C3135" s="160" t="s">
        <v>4685</v>
      </c>
      <c r="D3135" s="73" t="s">
        <v>4686</v>
      </c>
      <c r="E3135" s="78">
        <v>15.2</v>
      </c>
      <c r="F3135" s="77">
        <v>15.35</v>
      </c>
      <c r="G3135" s="77">
        <v>15.25</v>
      </c>
      <c r="H3135" s="91">
        <f t="shared" si="373"/>
        <v>3.2894736842105734E-3</v>
      </c>
      <c r="I3135" s="77">
        <f t="shared" si="374"/>
        <v>0.15000000000000036</v>
      </c>
      <c r="J3135" s="77">
        <f t="shared" si="376"/>
        <v>5.0000000000000711E-2</v>
      </c>
      <c r="K3135" s="80">
        <v>1</v>
      </c>
      <c r="L3135" s="80"/>
      <c r="M3135" s="58" t="str">
        <f t="shared" si="372"/>
        <v>Otelco Telecommunications</v>
      </c>
    </row>
    <row r="3136" spans="1:13" s="1" customFormat="1" ht="15" customHeight="1">
      <c r="A3136" s="137">
        <v>38336</v>
      </c>
      <c r="B3136" s="73" t="s">
        <v>56</v>
      </c>
      <c r="C3136" s="160" t="s">
        <v>57</v>
      </c>
      <c r="D3136" s="215" t="s">
        <v>3173</v>
      </c>
      <c r="E3136" s="78">
        <v>12</v>
      </c>
      <c r="F3136" s="77">
        <v>12.7</v>
      </c>
      <c r="G3136" s="77">
        <v>11.27</v>
      </c>
      <c r="H3136" s="91">
        <f t="shared" si="373"/>
        <v>-6.0833333333333371E-2</v>
      </c>
      <c r="I3136" s="77">
        <f t="shared" si="374"/>
        <v>0.69999999999999929</v>
      </c>
      <c r="J3136" s="77">
        <f t="shared" si="376"/>
        <v>-0.73000000000000043</v>
      </c>
      <c r="K3136" s="80">
        <v>1</v>
      </c>
      <c r="L3136" s="80"/>
      <c r="M3136" s="58" t="str">
        <f t="shared" si="372"/>
        <v>Cambridge Display Technology</v>
      </c>
    </row>
    <row r="3137" spans="1:13" s="1" customFormat="1" ht="15" customHeight="1">
      <c r="A3137" s="137">
        <v>38336</v>
      </c>
      <c r="B3137" s="73" t="s">
        <v>4672</v>
      </c>
      <c r="C3137" s="160" t="s">
        <v>4673</v>
      </c>
      <c r="D3137" s="73" t="s">
        <v>2307</v>
      </c>
      <c r="E3137" s="78">
        <v>15</v>
      </c>
      <c r="F3137" s="77">
        <v>20.5</v>
      </c>
      <c r="G3137" s="77">
        <v>20.5</v>
      </c>
      <c r="H3137" s="91">
        <f t="shared" si="373"/>
        <v>0.36666666666666664</v>
      </c>
      <c r="I3137" s="77">
        <f t="shared" si="374"/>
        <v>5.5</v>
      </c>
      <c r="J3137" s="77">
        <f t="shared" si="376"/>
        <v>5.5</v>
      </c>
      <c r="K3137" s="80">
        <v>3</v>
      </c>
      <c r="L3137" s="80"/>
      <c r="M3137" s="58" t="str">
        <f t="shared" si="372"/>
        <v>Advance America Cash Advance</v>
      </c>
    </row>
    <row r="3138" spans="1:13" s="1" customFormat="1" ht="15" customHeight="1">
      <c r="A3138" s="137">
        <v>38336</v>
      </c>
      <c r="B3138" s="73" t="s">
        <v>4674</v>
      </c>
      <c r="C3138" s="160" t="s">
        <v>4675</v>
      </c>
      <c r="D3138" s="73" t="s">
        <v>2864</v>
      </c>
      <c r="E3138" s="78">
        <v>17.5</v>
      </c>
      <c r="F3138" s="77">
        <v>26.85</v>
      </c>
      <c r="G3138" s="77">
        <v>29</v>
      </c>
      <c r="H3138" s="91">
        <f t="shared" si="373"/>
        <v>0.65714285714285714</v>
      </c>
      <c r="I3138" s="77">
        <f t="shared" si="374"/>
        <v>9.3500000000000014</v>
      </c>
      <c r="J3138" s="77">
        <f t="shared" si="376"/>
        <v>11.5</v>
      </c>
      <c r="K3138" s="80">
        <v>3</v>
      </c>
      <c r="L3138" s="80"/>
      <c r="M3138" s="58" t="str">
        <f t="shared" si="372"/>
        <v>Arbinet-thexchange</v>
      </c>
    </row>
    <row r="3139" spans="1:13" s="1" customFormat="1" ht="15" customHeight="1">
      <c r="A3139" s="137">
        <v>38336</v>
      </c>
      <c r="B3139" s="73" t="s">
        <v>4676</v>
      </c>
      <c r="C3139" s="160" t="s">
        <v>4677</v>
      </c>
      <c r="D3139" s="73" t="s">
        <v>328</v>
      </c>
      <c r="E3139" s="78">
        <v>9.5</v>
      </c>
      <c r="F3139" s="77">
        <v>10.5</v>
      </c>
      <c r="G3139" s="77">
        <v>10.8</v>
      </c>
      <c r="H3139" s="91">
        <f t="shared" si="373"/>
        <v>0.13684210526315796</v>
      </c>
      <c r="I3139" s="77">
        <f t="shared" si="374"/>
        <v>1</v>
      </c>
      <c r="J3139" s="77">
        <f t="shared" si="376"/>
        <v>1.3000000000000007</v>
      </c>
      <c r="K3139" s="80">
        <v>2</v>
      </c>
      <c r="L3139" s="80"/>
      <c r="M3139" s="58" t="str">
        <f t="shared" ref="M3139:M3202" si="377">TRIM(B3139)</f>
        <v>KMG AMERICA</v>
      </c>
    </row>
    <row r="3140" spans="1:13" s="1" customFormat="1" ht="15" customHeight="1">
      <c r="A3140" s="137">
        <v>38337</v>
      </c>
      <c r="B3140" s="73" t="s">
        <v>60</v>
      </c>
      <c r="C3140" s="160" t="s">
        <v>61</v>
      </c>
      <c r="D3140" s="73" t="s">
        <v>62</v>
      </c>
      <c r="E3140" s="78">
        <v>7.5</v>
      </c>
      <c r="F3140" s="77">
        <v>10</v>
      </c>
      <c r="G3140" s="77">
        <v>9.1999999999999993</v>
      </c>
      <c r="H3140" s="91">
        <f t="shared" si="373"/>
        <v>0.22666666666666657</v>
      </c>
      <c r="I3140" s="77">
        <f t="shared" si="374"/>
        <v>2.5</v>
      </c>
      <c r="J3140" s="77">
        <f t="shared" si="376"/>
        <v>1.6999999999999993</v>
      </c>
      <c r="K3140" s="80">
        <v>2</v>
      </c>
      <c r="L3140" s="74" t="s">
        <v>3006</v>
      </c>
      <c r="M3140" s="58" t="str">
        <f t="shared" si="377"/>
        <v>Warren Resources</v>
      </c>
    </row>
    <row r="3141" spans="1:13" s="1" customFormat="1" ht="15" customHeight="1">
      <c r="A3141" s="137">
        <v>38337</v>
      </c>
      <c r="B3141" s="73" t="s">
        <v>58</v>
      </c>
      <c r="C3141" s="160" t="s">
        <v>59</v>
      </c>
      <c r="D3141" s="73" t="s">
        <v>1964</v>
      </c>
      <c r="E3141" s="78">
        <v>10</v>
      </c>
      <c r="F3141" s="77">
        <v>10</v>
      </c>
      <c r="G3141" s="77">
        <v>10</v>
      </c>
      <c r="H3141" s="91">
        <f t="shared" si="373"/>
        <v>0</v>
      </c>
      <c r="I3141" s="77">
        <f t="shared" si="374"/>
        <v>0</v>
      </c>
      <c r="J3141" s="77">
        <f t="shared" si="376"/>
        <v>0</v>
      </c>
      <c r="K3141" s="80">
        <v>1</v>
      </c>
      <c r="L3141" s="80"/>
      <c r="M3141" s="58" t="str">
        <f t="shared" si="377"/>
        <v>MHI</v>
      </c>
    </row>
    <row r="3142" spans="1:13" s="1" customFormat="1" ht="15" customHeight="1">
      <c r="A3142" s="208">
        <v>37663</v>
      </c>
      <c r="B3142" s="73" t="s">
        <v>298</v>
      </c>
      <c r="C3142" s="160" t="s">
        <v>299</v>
      </c>
      <c r="D3142" s="73" t="s">
        <v>300</v>
      </c>
      <c r="E3142" s="78">
        <v>10</v>
      </c>
      <c r="F3142" s="77">
        <v>10.5</v>
      </c>
      <c r="G3142" s="77">
        <v>10.186</v>
      </c>
      <c r="H3142" s="91">
        <f t="shared" ref="H3142:H3205" si="378">(G3142-E3142)/E3142</f>
        <v>1.8599999999999995E-2</v>
      </c>
      <c r="I3142" s="77">
        <f t="shared" ref="I3142:I3205" si="379">(F3142-E3142)</f>
        <v>0.5</v>
      </c>
      <c r="J3142" s="77">
        <f t="shared" ref="J3142:J3205" si="380">G3142-E3142</f>
        <v>0.18599999999999994</v>
      </c>
      <c r="K3142" s="80">
        <v>1</v>
      </c>
      <c r="L3142" s="74"/>
      <c r="M3142" s="58" t="str">
        <f t="shared" si="377"/>
        <v>Bancshares of Florida</v>
      </c>
    </row>
    <row r="3143" spans="1:13" s="1" customFormat="1" ht="15" customHeight="1">
      <c r="A3143" s="208">
        <v>37664</v>
      </c>
      <c r="B3143" s="73" t="s">
        <v>301</v>
      </c>
      <c r="C3143" s="160" t="s">
        <v>302</v>
      </c>
      <c r="D3143" s="138" t="s">
        <v>2302</v>
      </c>
      <c r="E3143" s="78">
        <v>16</v>
      </c>
      <c r="F3143" s="77">
        <v>16</v>
      </c>
      <c r="G3143" s="77">
        <v>15.9</v>
      </c>
      <c r="H3143" s="91">
        <f t="shared" si="378"/>
        <v>-6.2499999999999778E-3</v>
      </c>
      <c r="I3143" s="77">
        <f t="shared" si="379"/>
        <v>0</v>
      </c>
      <c r="J3143" s="77">
        <f t="shared" si="380"/>
        <v>-9.9999999999999645E-2</v>
      </c>
      <c r="K3143" s="80">
        <v>1</v>
      </c>
      <c r="L3143" s="74"/>
      <c r="M3143" s="58" t="str">
        <f t="shared" si="377"/>
        <v>Infinity Property &amp; Casualty</v>
      </c>
    </row>
    <row r="3144" spans="1:13" s="1" customFormat="1" ht="15" customHeight="1">
      <c r="A3144" s="208">
        <v>37666</v>
      </c>
      <c r="B3144" s="73" t="s">
        <v>303</v>
      </c>
      <c r="C3144" s="160" t="s">
        <v>304</v>
      </c>
      <c r="D3144" s="138" t="s">
        <v>305</v>
      </c>
      <c r="E3144" s="78">
        <v>8</v>
      </c>
      <c r="F3144" s="77">
        <v>8</v>
      </c>
      <c r="G3144" s="77">
        <v>7.25</v>
      </c>
      <c r="H3144" s="91">
        <f t="shared" si="378"/>
        <v>-9.375E-2</v>
      </c>
      <c r="I3144" s="77">
        <f t="shared" si="379"/>
        <v>0</v>
      </c>
      <c r="J3144" s="77">
        <f t="shared" si="380"/>
        <v>-0.75</v>
      </c>
      <c r="K3144" s="80">
        <v>1</v>
      </c>
      <c r="L3144" s="74"/>
      <c r="M3144" s="58" t="str">
        <f t="shared" si="377"/>
        <v>Accredited Home Lenders</v>
      </c>
    </row>
    <row r="3145" spans="1:13" s="1" customFormat="1" ht="15" customHeight="1">
      <c r="A3145" s="208">
        <v>37680</v>
      </c>
      <c r="B3145" s="73" t="s">
        <v>306</v>
      </c>
      <c r="C3145" s="160" t="s">
        <v>1670</v>
      </c>
      <c r="D3145" s="138" t="s">
        <v>2299</v>
      </c>
      <c r="E3145" s="78">
        <v>23</v>
      </c>
      <c r="F3145" s="77">
        <v>23.01</v>
      </c>
      <c r="G3145" s="77">
        <v>23</v>
      </c>
      <c r="H3145" s="91">
        <f t="shared" si="378"/>
        <v>0</v>
      </c>
      <c r="I3145" s="77">
        <f t="shared" si="379"/>
        <v>1.0000000000001563E-2</v>
      </c>
      <c r="J3145" s="77">
        <f t="shared" si="380"/>
        <v>0</v>
      </c>
      <c r="K3145" s="80">
        <v>1</v>
      </c>
      <c r="L3145" s="74"/>
      <c r="M3145" s="58" t="str">
        <f t="shared" si="377"/>
        <v>Endurance Specialty Holdings</v>
      </c>
    </row>
    <row r="3146" spans="1:13" s="1" customFormat="1" ht="15" customHeight="1">
      <c r="A3146" s="208">
        <v>37684</v>
      </c>
      <c r="B3146" s="73" t="s">
        <v>2127</v>
      </c>
      <c r="C3146" s="160" t="s">
        <v>2128</v>
      </c>
      <c r="D3146" s="138" t="s">
        <v>2129</v>
      </c>
      <c r="E3146" s="78">
        <v>13.98</v>
      </c>
      <c r="F3146" s="77">
        <v>14.1</v>
      </c>
      <c r="G3146" s="77">
        <v>13.9</v>
      </c>
      <c r="H3146" s="91">
        <f t="shared" si="378"/>
        <v>-5.7224606580829809E-3</v>
      </c>
      <c r="I3146" s="77">
        <f t="shared" si="379"/>
        <v>0.11999999999999922</v>
      </c>
      <c r="J3146" s="77">
        <f t="shared" si="380"/>
        <v>-8.0000000000000071E-2</v>
      </c>
      <c r="K3146" s="80">
        <v>1</v>
      </c>
      <c r="L3146" s="74"/>
      <c r="M3146" s="58" t="str">
        <f t="shared" si="377"/>
        <v>Telkom SA</v>
      </c>
    </row>
    <row r="3147" spans="1:13" s="1" customFormat="1" ht="15" customHeight="1">
      <c r="A3147" s="208">
        <v>37753</v>
      </c>
      <c r="B3147" s="73" t="s">
        <v>2130</v>
      </c>
      <c r="C3147" s="160" t="s">
        <v>2131</v>
      </c>
      <c r="D3147" s="73" t="s">
        <v>2132</v>
      </c>
      <c r="E3147" s="78">
        <v>16</v>
      </c>
      <c r="F3147" s="77">
        <v>19.3</v>
      </c>
      <c r="G3147" s="77">
        <v>21.02</v>
      </c>
      <c r="H3147" s="91">
        <f t="shared" si="378"/>
        <v>0.31374999999999997</v>
      </c>
      <c r="I3147" s="77">
        <f t="shared" si="379"/>
        <v>3.3000000000000007</v>
      </c>
      <c r="J3147" s="77">
        <f t="shared" si="380"/>
        <v>5.0199999999999996</v>
      </c>
      <c r="K3147" s="80">
        <v>2</v>
      </c>
      <c r="L3147" s="74"/>
      <c r="M3147" s="58" t="str">
        <f t="shared" si="377"/>
        <v>iPayment</v>
      </c>
    </row>
    <row r="3148" spans="1:13" s="1" customFormat="1" ht="15" customHeight="1">
      <c r="A3148" s="208">
        <v>37756</v>
      </c>
      <c r="B3148" s="73" t="s">
        <v>2133</v>
      </c>
      <c r="C3148" s="160" t="s">
        <v>2134</v>
      </c>
      <c r="D3148" s="73" t="s">
        <v>2600</v>
      </c>
      <c r="E3148" s="78">
        <v>4.5</v>
      </c>
      <c r="F3148" s="77">
        <v>4.5</v>
      </c>
      <c r="G3148" s="77">
        <v>4.5</v>
      </c>
      <c r="H3148" s="91">
        <f t="shared" si="378"/>
        <v>0</v>
      </c>
      <c r="I3148" s="77">
        <f t="shared" si="379"/>
        <v>0</v>
      </c>
      <c r="J3148" s="77">
        <f t="shared" si="380"/>
        <v>0</v>
      </c>
      <c r="K3148" s="80">
        <v>1</v>
      </c>
      <c r="L3148" s="74"/>
      <c r="M3148" s="58" t="str">
        <f t="shared" si="377"/>
        <v>Redline Performance Products</v>
      </c>
    </row>
    <row r="3149" spans="1:13" s="1" customFormat="1" ht="15" customHeight="1">
      <c r="A3149" s="208">
        <v>37783</v>
      </c>
      <c r="B3149" s="73" t="s">
        <v>2135</v>
      </c>
      <c r="C3149" s="160" t="s">
        <v>2136</v>
      </c>
      <c r="D3149" s="138" t="s">
        <v>2307</v>
      </c>
      <c r="E3149" s="78">
        <v>14</v>
      </c>
      <c r="F3149" s="77">
        <v>19</v>
      </c>
      <c r="G3149" s="77">
        <v>17.579999999999998</v>
      </c>
      <c r="H3149" s="91">
        <f t="shared" si="378"/>
        <v>0.25571428571428562</v>
      </c>
      <c r="I3149" s="77">
        <f t="shared" si="379"/>
        <v>5</v>
      </c>
      <c r="J3149" s="77">
        <f t="shared" si="380"/>
        <v>3.5799999999999983</v>
      </c>
      <c r="K3149" s="80">
        <v>3</v>
      </c>
      <c r="L3149" s="74"/>
      <c r="M3149" s="58" t="str">
        <f t="shared" si="377"/>
        <v>FormFactor</v>
      </c>
    </row>
    <row r="3150" spans="1:13" s="1" customFormat="1" ht="15" customHeight="1">
      <c r="A3150" s="208">
        <v>37796</v>
      </c>
      <c r="B3150" s="73" t="s">
        <v>2140</v>
      </c>
      <c r="C3150" s="160" t="s">
        <v>2141</v>
      </c>
      <c r="D3150" s="73" t="s">
        <v>2142</v>
      </c>
      <c r="E3150" s="78">
        <v>19</v>
      </c>
      <c r="F3150" s="77">
        <v>19</v>
      </c>
      <c r="G3150" s="77">
        <v>19</v>
      </c>
      <c r="H3150" s="91">
        <f t="shared" si="378"/>
        <v>0</v>
      </c>
      <c r="I3150" s="77">
        <f t="shared" si="379"/>
        <v>0</v>
      </c>
      <c r="J3150" s="77">
        <f t="shared" si="380"/>
        <v>0</v>
      </c>
      <c r="K3150" s="80">
        <v>1</v>
      </c>
      <c r="L3150" s="74"/>
      <c r="M3150" s="58" t="str">
        <f t="shared" si="377"/>
        <v>Maguire Properties</v>
      </c>
    </row>
    <row r="3151" spans="1:13" s="1" customFormat="1" ht="15" customHeight="1">
      <c r="A3151" s="208">
        <v>37796</v>
      </c>
      <c r="B3151" s="73" t="s">
        <v>2137</v>
      </c>
      <c r="C3151" s="160" t="s">
        <v>2138</v>
      </c>
      <c r="D3151" s="73" t="s">
        <v>2139</v>
      </c>
      <c r="E3151" s="78">
        <v>12.5</v>
      </c>
      <c r="F3151" s="77">
        <v>14.25</v>
      </c>
      <c r="G3151" s="77">
        <v>14.25</v>
      </c>
      <c r="H3151" s="91">
        <f t="shared" si="378"/>
        <v>0.14000000000000001</v>
      </c>
      <c r="I3151" s="77">
        <f t="shared" si="379"/>
        <v>1.75</v>
      </c>
      <c r="J3151" s="77">
        <f t="shared" si="380"/>
        <v>1.75</v>
      </c>
      <c r="K3151" s="80">
        <v>2</v>
      </c>
      <c r="L3151" s="74"/>
      <c r="M3151" s="58" t="str">
        <f t="shared" si="377"/>
        <v>American Financial Realty Trust</v>
      </c>
    </row>
    <row r="3152" spans="1:13" s="1" customFormat="1" ht="15" customHeight="1">
      <c r="A3152" s="208">
        <v>37803</v>
      </c>
      <c r="B3152" s="73" t="s">
        <v>895</v>
      </c>
      <c r="C3152" s="160" t="s">
        <v>849</v>
      </c>
      <c r="D3152" s="138" t="s">
        <v>3313</v>
      </c>
      <c r="E3152" s="78">
        <v>17.5</v>
      </c>
      <c r="F3152" s="77">
        <v>21</v>
      </c>
      <c r="G3152" s="77">
        <v>20</v>
      </c>
      <c r="H3152" s="91">
        <f t="shared" si="378"/>
        <v>0.14285714285714285</v>
      </c>
      <c r="I3152" s="77">
        <f t="shared" si="379"/>
        <v>3.5</v>
      </c>
      <c r="J3152" s="77">
        <f t="shared" si="380"/>
        <v>2.5</v>
      </c>
      <c r="K3152" s="80">
        <v>3</v>
      </c>
      <c r="L3152" s="74"/>
      <c r="M3152" s="58" t="str">
        <f t="shared" si="377"/>
        <v>Molina Healthcare</v>
      </c>
    </row>
    <row r="3153" spans="1:13" s="1" customFormat="1" ht="15" customHeight="1">
      <c r="A3153" s="208">
        <v>37803</v>
      </c>
      <c r="B3153" s="73" t="s">
        <v>2143</v>
      </c>
      <c r="C3153" s="160" t="s">
        <v>2144</v>
      </c>
      <c r="D3153" s="73" t="s">
        <v>894</v>
      </c>
      <c r="E3153" s="78">
        <v>22</v>
      </c>
      <c r="F3153" s="77">
        <v>25.5</v>
      </c>
      <c r="G3153" s="77">
        <v>25.55</v>
      </c>
      <c r="H3153" s="91">
        <f t="shared" si="378"/>
        <v>0.1613636363636364</v>
      </c>
      <c r="I3153" s="77">
        <f t="shared" si="379"/>
        <v>3.5</v>
      </c>
      <c r="J3153" s="77">
        <f t="shared" si="380"/>
        <v>3.5500000000000007</v>
      </c>
      <c r="K3153" s="80">
        <v>3</v>
      </c>
      <c r="L3153" s="74"/>
      <c r="M3153" s="58" t="str">
        <f t="shared" si="377"/>
        <v>AXIS Capital Holdings Limited</v>
      </c>
    </row>
    <row r="3154" spans="1:13" s="1" customFormat="1" ht="15" customHeight="1">
      <c r="A3154" s="208">
        <v>37811</v>
      </c>
      <c r="B3154" s="73" t="s">
        <v>850</v>
      </c>
      <c r="C3154" s="160" t="s">
        <v>851</v>
      </c>
      <c r="D3154" s="73" t="s">
        <v>3173</v>
      </c>
      <c r="E3154" s="78">
        <v>17</v>
      </c>
      <c r="F3154" s="77">
        <v>21</v>
      </c>
      <c r="G3154" s="77">
        <v>24.92</v>
      </c>
      <c r="H3154" s="91">
        <f t="shared" si="378"/>
        <v>0.46588235294117658</v>
      </c>
      <c r="I3154" s="77">
        <f t="shared" si="379"/>
        <v>4</v>
      </c>
      <c r="J3154" s="77">
        <f t="shared" si="380"/>
        <v>7.9200000000000017</v>
      </c>
      <c r="K3154" s="80">
        <v>2</v>
      </c>
      <c r="L3154" s="74"/>
      <c r="M3154" s="58" t="str">
        <f t="shared" si="377"/>
        <v>Digital Theater Systems</v>
      </c>
    </row>
    <row r="3155" spans="1:13" s="1" customFormat="1" ht="15" customHeight="1">
      <c r="A3155" s="208">
        <v>37818</v>
      </c>
      <c r="B3155" s="73" t="s">
        <v>852</v>
      </c>
      <c r="C3155" s="160" t="s">
        <v>853</v>
      </c>
      <c r="D3155" s="73" t="s">
        <v>854</v>
      </c>
      <c r="E3155" s="78">
        <v>14</v>
      </c>
      <c r="F3155" s="77">
        <v>19</v>
      </c>
      <c r="G3155" s="77">
        <v>18.690000000000001</v>
      </c>
      <c r="H3155" s="91">
        <f t="shared" si="378"/>
        <v>0.33500000000000008</v>
      </c>
      <c r="I3155" s="77">
        <f t="shared" si="379"/>
        <v>5</v>
      </c>
      <c r="J3155" s="77">
        <f t="shared" si="380"/>
        <v>4.6900000000000013</v>
      </c>
      <c r="K3155" s="80">
        <v>1</v>
      </c>
      <c r="L3155" s="74" t="s">
        <v>3006</v>
      </c>
      <c r="M3155" s="58" t="str">
        <f t="shared" si="377"/>
        <v>InterVideo</v>
      </c>
    </row>
    <row r="3156" spans="1:13" s="1" customFormat="1" ht="15" customHeight="1">
      <c r="A3156" s="208">
        <v>37825</v>
      </c>
      <c r="B3156" s="73" t="s">
        <v>40</v>
      </c>
      <c r="C3156" s="160" t="s">
        <v>41</v>
      </c>
      <c r="D3156" s="73" t="s">
        <v>42</v>
      </c>
      <c r="E3156" s="78">
        <v>9.25</v>
      </c>
      <c r="F3156" s="77">
        <v>9.41</v>
      </c>
      <c r="G3156" s="77">
        <v>9.43</v>
      </c>
      <c r="H3156" s="91">
        <f t="shared" si="378"/>
        <v>1.9459459459459427E-2</v>
      </c>
      <c r="I3156" s="77">
        <f t="shared" si="379"/>
        <v>0.16000000000000014</v>
      </c>
      <c r="J3156" s="77">
        <f t="shared" si="380"/>
        <v>0.17999999999999972</v>
      </c>
      <c r="K3156" s="80">
        <v>2</v>
      </c>
      <c r="L3156" s="74" t="s">
        <v>3006</v>
      </c>
      <c r="M3156" s="58" t="str">
        <f t="shared" si="377"/>
        <v>Integrated Alarm Services Group</v>
      </c>
    </row>
    <row r="3157" spans="1:13" s="1" customFormat="1" ht="15" customHeight="1">
      <c r="A3157" s="208">
        <v>37825</v>
      </c>
      <c r="B3157" s="73" t="s">
        <v>855</v>
      </c>
      <c r="C3157" s="160" t="s">
        <v>856</v>
      </c>
      <c r="D3157" s="138" t="s">
        <v>39</v>
      </c>
      <c r="E3157" s="78">
        <v>14</v>
      </c>
      <c r="F3157" s="77">
        <v>14</v>
      </c>
      <c r="G3157" s="77">
        <v>18.670000000000002</v>
      </c>
      <c r="H3157" s="91">
        <f t="shared" si="378"/>
        <v>0.33357142857142869</v>
      </c>
      <c r="I3157" s="77">
        <f t="shared" si="379"/>
        <v>0</v>
      </c>
      <c r="J3157" s="77">
        <f t="shared" si="380"/>
        <v>4.6700000000000017</v>
      </c>
      <c r="K3157" s="80">
        <v>3</v>
      </c>
      <c r="L3157" s="74"/>
      <c r="M3157" s="58" t="str">
        <f t="shared" si="377"/>
        <v>iPass</v>
      </c>
    </row>
    <row r="3158" spans="1:13" s="1" customFormat="1" ht="15" customHeight="1">
      <c r="A3158" s="208">
        <v>37832</v>
      </c>
      <c r="B3158" s="73" t="s">
        <v>43</v>
      </c>
      <c r="C3158" s="160" t="s">
        <v>44</v>
      </c>
      <c r="D3158" s="138" t="s">
        <v>4954</v>
      </c>
      <c r="E3158" s="78">
        <v>14</v>
      </c>
      <c r="F3158" s="77">
        <v>19.149999999999999</v>
      </c>
      <c r="G3158" s="77">
        <v>17.690000000000001</v>
      </c>
      <c r="H3158" s="91">
        <f t="shared" si="378"/>
        <v>0.26357142857142868</v>
      </c>
      <c r="I3158" s="77">
        <f t="shared" si="379"/>
        <v>5.1499999999999986</v>
      </c>
      <c r="J3158" s="77">
        <f t="shared" si="380"/>
        <v>3.6900000000000013</v>
      </c>
      <c r="K3158" s="80">
        <v>3</v>
      </c>
      <c r="L3158" s="74"/>
      <c r="M3158" s="58" t="str">
        <f t="shared" si="377"/>
        <v>NETGEAR</v>
      </c>
    </row>
    <row r="3159" spans="1:13" s="1" customFormat="1" ht="15" customHeight="1">
      <c r="A3159" s="208">
        <v>37834</v>
      </c>
      <c r="B3159" s="73" t="s">
        <v>45</v>
      </c>
      <c r="C3159" s="160" t="s">
        <v>46</v>
      </c>
      <c r="D3159" s="73" t="s">
        <v>47</v>
      </c>
      <c r="E3159" s="78">
        <v>19</v>
      </c>
      <c r="F3159" s="77">
        <v>20.75</v>
      </c>
      <c r="G3159" s="77">
        <v>20.65</v>
      </c>
      <c r="H3159" s="91">
        <f t="shared" si="378"/>
        <v>8.6842105263157818E-2</v>
      </c>
      <c r="I3159" s="77">
        <f t="shared" si="379"/>
        <v>1.75</v>
      </c>
      <c r="J3159" s="77">
        <f t="shared" si="380"/>
        <v>1.6499999999999986</v>
      </c>
      <c r="K3159" s="80">
        <v>3</v>
      </c>
      <c r="L3159" s="74"/>
      <c r="M3159" s="58" t="str">
        <f t="shared" si="377"/>
        <v>Citadel Broadcasting</v>
      </c>
    </row>
    <row r="3160" spans="1:13" s="1" customFormat="1" ht="15" customHeight="1">
      <c r="A3160" s="208">
        <v>37839</v>
      </c>
      <c r="B3160" s="73" t="s">
        <v>4498</v>
      </c>
      <c r="C3160" s="160" t="s">
        <v>4499</v>
      </c>
      <c r="D3160" s="73" t="s">
        <v>4500</v>
      </c>
      <c r="E3160" s="78">
        <v>14.5</v>
      </c>
      <c r="F3160" s="77">
        <v>16.95</v>
      </c>
      <c r="G3160" s="77">
        <v>18.2</v>
      </c>
      <c r="H3160" s="91">
        <f t="shared" si="378"/>
        <v>0.2551724137931034</v>
      </c>
      <c r="I3160" s="77">
        <f t="shared" si="379"/>
        <v>2.4499999999999993</v>
      </c>
      <c r="J3160" s="77">
        <f t="shared" si="380"/>
        <v>3.6999999999999993</v>
      </c>
      <c r="K3160" s="80">
        <v>3</v>
      </c>
      <c r="L3160" s="74"/>
      <c r="M3160" s="58" t="str">
        <f t="shared" si="377"/>
        <v>CapitalSource</v>
      </c>
    </row>
    <row r="3161" spans="1:13" s="1" customFormat="1" ht="15" customHeight="1">
      <c r="A3161" s="208">
        <v>37844</v>
      </c>
      <c r="B3161" s="73" t="s">
        <v>4501</v>
      </c>
      <c r="C3161" s="160" t="s">
        <v>4502</v>
      </c>
      <c r="D3161" s="138" t="s">
        <v>4503</v>
      </c>
      <c r="E3161" s="78">
        <v>21</v>
      </c>
      <c r="F3161" s="77">
        <v>23.75</v>
      </c>
      <c r="G3161" s="77">
        <v>25</v>
      </c>
      <c r="H3161" s="91">
        <f t="shared" si="378"/>
        <v>0.19047619047619047</v>
      </c>
      <c r="I3161" s="77">
        <f t="shared" si="379"/>
        <v>2.75</v>
      </c>
      <c r="J3161" s="77">
        <f t="shared" si="380"/>
        <v>4</v>
      </c>
      <c r="K3161" s="80">
        <v>3</v>
      </c>
      <c r="L3161" s="74"/>
      <c r="M3161" s="58" t="str">
        <f t="shared" si="377"/>
        <v>Direct General</v>
      </c>
    </row>
    <row r="3162" spans="1:13" s="1" customFormat="1" ht="15" customHeight="1">
      <c r="A3162" s="208">
        <v>37845</v>
      </c>
      <c r="B3162" s="73" t="s">
        <v>4504</v>
      </c>
      <c r="C3162" s="160" t="s">
        <v>4505</v>
      </c>
      <c r="D3162" s="73" t="s">
        <v>4954</v>
      </c>
      <c r="E3162" s="78">
        <v>11</v>
      </c>
      <c r="F3162" s="77">
        <v>11.89</v>
      </c>
      <c r="G3162" s="77">
        <v>11.99</v>
      </c>
      <c r="H3162" s="91">
        <f t="shared" si="378"/>
        <v>9.0000000000000024E-2</v>
      </c>
      <c r="I3162" s="77">
        <f t="shared" si="379"/>
        <v>0.89000000000000057</v>
      </c>
      <c r="J3162" s="77">
        <f t="shared" si="380"/>
        <v>0.99000000000000021</v>
      </c>
      <c r="K3162" s="80">
        <v>2</v>
      </c>
      <c r="L3162" s="74"/>
      <c r="M3162" s="58" t="str">
        <f t="shared" si="377"/>
        <v>Texas Capital Bancshares</v>
      </c>
    </row>
    <row r="3163" spans="1:13" s="1" customFormat="1" ht="15" customHeight="1">
      <c r="A3163" s="208">
        <v>37845</v>
      </c>
      <c r="B3163" s="73" t="s">
        <v>4506</v>
      </c>
      <c r="C3163" s="160" t="s">
        <v>4507</v>
      </c>
      <c r="D3163" s="73" t="s">
        <v>1486</v>
      </c>
      <c r="E3163" s="78">
        <v>15</v>
      </c>
      <c r="F3163" s="77">
        <v>15.4</v>
      </c>
      <c r="G3163" s="77">
        <v>15.03</v>
      </c>
      <c r="H3163" s="91">
        <f t="shared" si="378"/>
        <v>1.9999999999999575E-3</v>
      </c>
      <c r="I3163" s="77">
        <f t="shared" si="379"/>
        <v>0.40000000000000036</v>
      </c>
      <c r="J3163" s="77">
        <f t="shared" si="380"/>
        <v>2.9999999999999361E-2</v>
      </c>
      <c r="K3163" s="80">
        <v>1</v>
      </c>
      <c r="L3163" s="74"/>
      <c r="M3163" s="58" t="str">
        <f t="shared" si="377"/>
        <v>Gladstone Commercial</v>
      </c>
    </row>
    <row r="3164" spans="1:13" s="1" customFormat="1" ht="15" customHeight="1">
      <c r="A3164" s="208">
        <v>37851</v>
      </c>
      <c r="B3164" s="73" t="s">
        <v>1487</v>
      </c>
      <c r="C3164" s="160" t="s">
        <v>1488</v>
      </c>
      <c r="D3164" s="73" t="s">
        <v>1489</v>
      </c>
      <c r="E3164" s="78">
        <v>12</v>
      </c>
      <c r="F3164" s="77">
        <v>13.25</v>
      </c>
      <c r="G3164" s="77">
        <v>14</v>
      </c>
      <c r="H3164" s="91">
        <f t="shared" si="378"/>
        <v>0.16666666666666666</v>
      </c>
      <c r="I3164" s="77">
        <f t="shared" si="379"/>
        <v>1.25</v>
      </c>
      <c r="J3164" s="77">
        <f t="shared" si="380"/>
        <v>2</v>
      </c>
      <c r="K3164" s="80">
        <v>3</v>
      </c>
      <c r="L3164" s="74"/>
      <c r="M3164" s="58" t="str">
        <f t="shared" si="377"/>
        <v>Providence Service</v>
      </c>
    </row>
    <row r="3165" spans="1:13" s="1" customFormat="1" ht="15" customHeight="1">
      <c r="A3165" s="208">
        <v>37859</v>
      </c>
      <c r="B3165" s="73" t="s">
        <v>1490</v>
      </c>
      <c r="C3165" s="160" t="s">
        <v>1491</v>
      </c>
      <c r="D3165" s="73" t="s">
        <v>42</v>
      </c>
      <c r="E3165" s="78">
        <v>9</v>
      </c>
      <c r="F3165" s="77">
        <v>9</v>
      </c>
      <c r="G3165" s="77">
        <v>9</v>
      </c>
      <c r="H3165" s="91">
        <f t="shared" si="378"/>
        <v>0</v>
      </c>
      <c r="I3165" s="77">
        <f t="shared" si="379"/>
        <v>0</v>
      </c>
      <c r="J3165" s="77">
        <f t="shared" si="380"/>
        <v>0</v>
      </c>
      <c r="K3165" s="80">
        <v>1</v>
      </c>
      <c r="L3165" s="74"/>
      <c r="M3165" s="58" t="str">
        <f t="shared" si="377"/>
        <v>Ashford Hospitality Trust</v>
      </c>
    </row>
    <row r="3166" spans="1:13" s="1" customFormat="1" ht="15" customHeight="1">
      <c r="A3166" s="208">
        <v>37881</v>
      </c>
      <c r="B3166" s="73" t="s">
        <v>1492</v>
      </c>
      <c r="C3166" s="160" t="s">
        <v>1493</v>
      </c>
      <c r="D3166" s="138" t="s">
        <v>2299</v>
      </c>
      <c r="E3166" s="78">
        <v>23</v>
      </c>
      <c r="F3166" s="77">
        <v>26.25</v>
      </c>
      <c r="G3166" s="77">
        <v>26.25</v>
      </c>
      <c r="H3166" s="91">
        <f t="shared" si="378"/>
        <v>0.14130434782608695</v>
      </c>
      <c r="I3166" s="77">
        <f t="shared" si="379"/>
        <v>3.25</v>
      </c>
      <c r="J3166" s="77">
        <f t="shared" si="380"/>
        <v>3.25</v>
      </c>
      <c r="K3166" s="80">
        <v>3</v>
      </c>
      <c r="L3166" s="74"/>
      <c r="M3166" s="58" t="str">
        <f t="shared" si="377"/>
        <v>National Financial Partners</v>
      </c>
    </row>
    <row r="3167" spans="1:13" s="1" customFormat="1" ht="15" customHeight="1">
      <c r="A3167" s="208">
        <v>37882</v>
      </c>
      <c r="B3167" s="73" t="s">
        <v>1494</v>
      </c>
      <c r="C3167" s="160" t="s">
        <v>1495</v>
      </c>
      <c r="D3167" s="73" t="s">
        <v>2610</v>
      </c>
      <c r="E3167" s="78">
        <v>15</v>
      </c>
      <c r="F3167" s="77">
        <v>19</v>
      </c>
      <c r="G3167" s="77">
        <v>19.8</v>
      </c>
      <c r="H3167" s="91">
        <f t="shared" si="378"/>
        <v>0.32000000000000006</v>
      </c>
      <c r="I3167" s="77">
        <f t="shared" si="379"/>
        <v>4</v>
      </c>
      <c r="J3167" s="77">
        <f t="shared" si="380"/>
        <v>4.8000000000000007</v>
      </c>
      <c r="K3167" s="80">
        <v>3</v>
      </c>
      <c r="L3167" s="74"/>
      <c r="M3167" s="58" t="str">
        <f t="shared" si="377"/>
        <v>SigmaTel</v>
      </c>
    </row>
    <row r="3168" spans="1:13" s="1" customFormat="1" ht="15" customHeight="1">
      <c r="A3168" s="208">
        <v>37887</v>
      </c>
      <c r="B3168" s="73" t="s">
        <v>1496</v>
      </c>
      <c r="C3168" s="160" t="s">
        <v>1497</v>
      </c>
      <c r="D3168" s="73" t="s">
        <v>1498</v>
      </c>
      <c r="E3168" s="78">
        <v>15</v>
      </c>
      <c r="F3168" s="77">
        <v>16.100000000000001</v>
      </c>
      <c r="G3168" s="77">
        <v>16.25</v>
      </c>
      <c r="H3168" s="91">
        <f t="shared" si="378"/>
        <v>8.3333333333333329E-2</v>
      </c>
      <c r="I3168" s="77">
        <f t="shared" si="379"/>
        <v>1.1000000000000014</v>
      </c>
      <c r="J3168" s="77">
        <f t="shared" si="380"/>
        <v>1.25</v>
      </c>
      <c r="K3168" s="80">
        <v>3</v>
      </c>
      <c r="L3168" s="74"/>
      <c r="M3168" s="58" t="str">
        <f t="shared" si="377"/>
        <v>Journal Co.</v>
      </c>
    </row>
    <row r="3169" spans="1:13" s="1" customFormat="1" ht="15" customHeight="1">
      <c r="A3169" s="208">
        <v>37887</v>
      </c>
      <c r="B3169" s="73" t="s">
        <v>1499</v>
      </c>
      <c r="C3169" s="160" t="s">
        <v>1500</v>
      </c>
      <c r="D3169" s="73" t="s">
        <v>1126</v>
      </c>
      <c r="E3169" s="78">
        <v>20</v>
      </c>
      <c r="F3169" s="77">
        <v>21.06</v>
      </c>
      <c r="G3169" s="77">
        <v>20.100000000000001</v>
      </c>
      <c r="H3169" s="91">
        <f t="shared" si="378"/>
        <v>5.0000000000000712E-3</v>
      </c>
      <c r="I3169" s="77">
        <f t="shared" si="379"/>
        <v>1.0599999999999987</v>
      </c>
      <c r="J3169" s="77">
        <f t="shared" si="380"/>
        <v>0.10000000000000142</v>
      </c>
      <c r="K3169" s="80">
        <v>3</v>
      </c>
      <c r="L3169" s="74"/>
      <c r="M3169" s="58" t="str">
        <f t="shared" si="377"/>
        <v>AMIS Holdings</v>
      </c>
    </row>
    <row r="3170" spans="1:13" s="1" customFormat="1" ht="15" customHeight="1">
      <c r="A3170" s="208">
        <v>37888</v>
      </c>
      <c r="B3170" s="73" t="s">
        <v>1504</v>
      </c>
      <c r="C3170" s="160" t="s">
        <v>1505</v>
      </c>
      <c r="D3170" s="73" t="s">
        <v>2893</v>
      </c>
      <c r="E3170" s="78">
        <v>16</v>
      </c>
      <c r="F3170" s="77">
        <v>15.9</v>
      </c>
      <c r="G3170" s="77">
        <v>16.8</v>
      </c>
      <c r="H3170" s="91">
        <f t="shared" si="378"/>
        <v>5.0000000000000044E-2</v>
      </c>
      <c r="I3170" s="77">
        <f t="shared" si="379"/>
        <v>-9.9999999999999645E-2</v>
      </c>
      <c r="J3170" s="77">
        <f t="shared" si="380"/>
        <v>0.80000000000000071</v>
      </c>
      <c r="K3170" s="80">
        <v>3</v>
      </c>
      <c r="L3170" s="74" t="s">
        <v>3006</v>
      </c>
      <c r="M3170" s="58" t="str">
        <f t="shared" si="377"/>
        <v>Anchor Glass Container</v>
      </c>
    </row>
    <row r="3171" spans="1:13" s="1" customFormat="1" ht="15" customHeight="1">
      <c r="A3171" s="208">
        <v>37888</v>
      </c>
      <c r="B3171" s="73" t="s">
        <v>1501</v>
      </c>
      <c r="C3171" s="160" t="s">
        <v>1502</v>
      </c>
      <c r="D3171" s="73" t="s">
        <v>1503</v>
      </c>
      <c r="E3171" s="78">
        <v>14</v>
      </c>
      <c r="F3171" s="77">
        <v>14.85</v>
      </c>
      <c r="G3171" s="77">
        <v>14.55</v>
      </c>
      <c r="H3171" s="91">
        <f t="shared" si="378"/>
        <v>3.9285714285714333E-2</v>
      </c>
      <c r="I3171" s="77">
        <f t="shared" si="379"/>
        <v>0.84999999999999964</v>
      </c>
      <c r="J3171" s="77">
        <f t="shared" si="380"/>
        <v>0.55000000000000071</v>
      </c>
      <c r="K3171" s="80">
        <v>1</v>
      </c>
      <c r="L3171" s="74"/>
      <c r="M3171" s="58" t="str">
        <f t="shared" si="377"/>
        <v>RedEnvelope</v>
      </c>
    </row>
    <row r="3172" spans="1:13" s="1" customFormat="1" ht="15" customHeight="1">
      <c r="A3172" s="208">
        <v>37896</v>
      </c>
      <c r="B3172" s="73" t="s">
        <v>1506</v>
      </c>
      <c r="C3172" s="160" t="s">
        <v>1507</v>
      </c>
      <c r="D3172" s="73" t="s">
        <v>1508</v>
      </c>
      <c r="E3172" s="78">
        <v>13</v>
      </c>
      <c r="F3172" s="77">
        <v>14.25</v>
      </c>
      <c r="G3172" s="77">
        <v>15.01</v>
      </c>
      <c r="H3172" s="91">
        <f t="shared" si="378"/>
        <v>0.1546153846153846</v>
      </c>
      <c r="I3172" s="77">
        <f t="shared" si="379"/>
        <v>1.25</v>
      </c>
      <c r="J3172" s="77">
        <f t="shared" si="380"/>
        <v>2.0099999999999998</v>
      </c>
      <c r="K3172" s="80">
        <v>2</v>
      </c>
      <c r="L3172" s="74"/>
      <c r="M3172" s="58" t="str">
        <f t="shared" si="377"/>
        <v>LKQ</v>
      </c>
    </row>
    <row r="3173" spans="1:13" s="1" customFormat="1" ht="15" customHeight="1">
      <c r="A3173" s="208">
        <v>37901</v>
      </c>
      <c r="B3173" s="73" t="s">
        <v>1509</v>
      </c>
      <c r="C3173" s="160" t="s">
        <v>1510</v>
      </c>
      <c r="D3173" s="138" t="s">
        <v>3173</v>
      </c>
      <c r="E3173" s="78">
        <v>14</v>
      </c>
      <c r="F3173" s="77">
        <v>16.02</v>
      </c>
      <c r="G3173" s="77">
        <v>14.03</v>
      </c>
      <c r="H3173" s="91">
        <f t="shared" si="378"/>
        <v>2.142857142857097E-3</v>
      </c>
      <c r="I3173" s="77">
        <f t="shared" si="379"/>
        <v>2.0199999999999996</v>
      </c>
      <c r="J3173" s="77">
        <f t="shared" si="380"/>
        <v>2.9999999999999361E-2</v>
      </c>
      <c r="K3173" s="80">
        <v>2</v>
      </c>
      <c r="L3173" s="74"/>
      <c r="M3173" s="58" t="str">
        <f t="shared" si="377"/>
        <v>Acusphere</v>
      </c>
    </row>
    <row r="3174" spans="1:13" s="1" customFormat="1" ht="15" customHeight="1">
      <c r="A3174" s="208">
        <v>37903</v>
      </c>
      <c r="B3174" s="73" t="s">
        <v>1511</v>
      </c>
      <c r="C3174" s="160" t="s">
        <v>1512</v>
      </c>
      <c r="D3174" s="73" t="s">
        <v>1513</v>
      </c>
      <c r="E3174" s="78">
        <v>17</v>
      </c>
      <c r="F3174" s="77">
        <v>19.66</v>
      </c>
      <c r="G3174" s="77">
        <v>20.96</v>
      </c>
      <c r="H3174" s="91">
        <f t="shared" si="378"/>
        <v>0.23294117647058829</v>
      </c>
      <c r="I3174" s="77">
        <f t="shared" si="379"/>
        <v>2.66</v>
      </c>
      <c r="J3174" s="77">
        <f t="shared" si="380"/>
        <v>3.9600000000000009</v>
      </c>
      <c r="K3174" s="80">
        <v>2</v>
      </c>
      <c r="L3174" s="74"/>
      <c r="M3174" s="58" t="str">
        <f t="shared" si="377"/>
        <v>DigitalNet Holdings</v>
      </c>
    </row>
    <row r="3175" spans="1:13" s="1" customFormat="1" ht="15" customHeight="1">
      <c r="A3175" s="208">
        <v>37910</v>
      </c>
      <c r="B3175" s="73" t="s">
        <v>1514</v>
      </c>
      <c r="C3175" s="160" t="s">
        <v>1515</v>
      </c>
      <c r="D3175" s="73" t="s">
        <v>4954</v>
      </c>
      <c r="E3175" s="78">
        <v>10</v>
      </c>
      <c r="F3175" s="77">
        <v>10.01</v>
      </c>
      <c r="G3175" s="77">
        <v>10</v>
      </c>
      <c r="H3175" s="91">
        <f t="shared" si="378"/>
        <v>0</v>
      </c>
      <c r="I3175" s="77">
        <f t="shared" si="379"/>
        <v>9.9999999999997868E-3</v>
      </c>
      <c r="J3175" s="77">
        <f t="shared" si="380"/>
        <v>0</v>
      </c>
      <c r="K3175" s="80">
        <v>1</v>
      </c>
      <c r="L3175" s="74"/>
      <c r="M3175" s="58" t="str">
        <f t="shared" si="377"/>
        <v>Advancis Pharmaceutical</v>
      </c>
    </row>
    <row r="3176" spans="1:13" s="1" customFormat="1" ht="15" customHeight="1">
      <c r="A3176" s="208">
        <v>37917</v>
      </c>
      <c r="B3176" s="73" t="s">
        <v>1516</v>
      </c>
      <c r="C3176" s="160" t="s">
        <v>1517</v>
      </c>
      <c r="D3176" s="138" t="s">
        <v>1518</v>
      </c>
      <c r="E3176" s="78">
        <v>15</v>
      </c>
      <c r="F3176" s="77">
        <v>15.8</v>
      </c>
      <c r="G3176" s="77">
        <v>16.03</v>
      </c>
      <c r="H3176" s="91">
        <f t="shared" si="378"/>
        <v>6.8666666666666737E-2</v>
      </c>
      <c r="I3176" s="77">
        <f t="shared" si="379"/>
        <v>0.80000000000000071</v>
      </c>
      <c r="J3176" s="77">
        <f t="shared" si="380"/>
        <v>1.0300000000000011</v>
      </c>
      <c r="K3176" s="80">
        <v>1</v>
      </c>
      <c r="L3176" s="74"/>
      <c r="M3176" s="58" t="str">
        <f t="shared" si="377"/>
        <v>First Potomac Realty Trust</v>
      </c>
    </row>
    <row r="3177" spans="1:13" s="1" customFormat="1" ht="15" customHeight="1">
      <c r="A3177" s="208">
        <v>37917</v>
      </c>
      <c r="B3177" s="73" t="s">
        <v>1519</v>
      </c>
      <c r="C3177" s="160" t="s">
        <v>1520</v>
      </c>
      <c r="D3177" s="73" t="s">
        <v>309</v>
      </c>
      <c r="E3177" s="78">
        <v>19</v>
      </c>
      <c r="F3177" s="77">
        <v>24.05</v>
      </c>
      <c r="G3177" s="77">
        <v>24.65</v>
      </c>
      <c r="H3177" s="91">
        <f t="shared" si="378"/>
        <v>0.2973684210526315</v>
      </c>
      <c r="I3177" s="77">
        <f t="shared" si="379"/>
        <v>5.0500000000000007</v>
      </c>
      <c r="J3177" s="77">
        <f t="shared" si="380"/>
        <v>5.6499999999999986</v>
      </c>
      <c r="K3177" s="80">
        <v>2</v>
      </c>
      <c r="L3177" s="74"/>
      <c r="M3177" s="58" t="str">
        <f t="shared" si="377"/>
        <v>Carter's</v>
      </c>
    </row>
    <row r="3178" spans="1:13" s="1" customFormat="1" ht="15" customHeight="1">
      <c r="A3178" s="208">
        <v>37923</v>
      </c>
      <c r="B3178" s="73" t="s">
        <v>736</v>
      </c>
      <c r="C3178" s="160" t="s">
        <v>737</v>
      </c>
      <c r="D3178" s="73" t="s">
        <v>4954</v>
      </c>
      <c r="E3178" s="78">
        <v>12</v>
      </c>
      <c r="F3178" s="77">
        <v>12.01</v>
      </c>
      <c r="G3178" s="77">
        <v>12</v>
      </c>
      <c r="H3178" s="91">
        <f t="shared" si="378"/>
        <v>0</v>
      </c>
      <c r="I3178" s="77">
        <f t="shared" si="379"/>
        <v>9.9999999999997868E-3</v>
      </c>
      <c r="J3178" s="77">
        <f t="shared" si="380"/>
        <v>0</v>
      </c>
      <c r="K3178" s="80">
        <v>2</v>
      </c>
      <c r="L3178" s="74" t="s">
        <v>3006</v>
      </c>
      <c r="M3178" s="58" t="str">
        <f t="shared" si="377"/>
        <v>CancerVex</v>
      </c>
    </row>
    <row r="3179" spans="1:13" s="1" customFormat="1" ht="15" customHeight="1">
      <c r="A3179" s="208">
        <v>37923</v>
      </c>
      <c r="B3179" s="73" t="s">
        <v>1521</v>
      </c>
      <c r="C3179" s="160" t="s">
        <v>1522</v>
      </c>
      <c r="D3179" s="73" t="s">
        <v>1503</v>
      </c>
      <c r="E3179" s="78">
        <v>9</v>
      </c>
      <c r="F3179" s="77">
        <v>9</v>
      </c>
      <c r="G3179" s="77">
        <v>10</v>
      </c>
      <c r="H3179" s="91">
        <f t="shared" si="378"/>
        <v>0.1111111111111111</v>
      </c>
      <c r="I3179" s="77">
        <f t="shared" si="379"/>
        <v>0</v>
      </c>
      <c r="J3179" s="77">
        <f t="shared" si="380"/>
        <v>1</v>
      </c>
      <c r="K3179" s="80">
        <v>1</v>
      </c>
      <c r="L3179" s="74"/>
      <c r="M3179" s="58" t="str">
        <f t="shared" si="377"/>
        <v>Genitope</v>
      </c>
    </row>
    <row r="3180" spans="1:13" s="1" customFormat="1" ht="15" customHeight="1">
      <c r="A3180" s="208">
        <v>37923</v>
      </c>
      <c r="B3180" s="73" t="s">
        <v>1523</v>
      </c>
      <c r="C3180" s="160" t="s">
        <v>1524</v>
      </c>
      <c r="D3180" s="73" t="s">
        <v>1525</v>
      </c>
      <c r="E3180" s="78">
        <v>5</v>
      </c>
      <c r="F3180" s="77">
        <v>4.5</v>
      </c>
      <c r="G3180" s="77">
        <v>4.4000000000000004</v>
      </c>
      <c r="H3180" s="91">
        <f t="shared" si="378"/>
        <v>-0.11999999999999993</v>
      </c>
      <c r="I3180" s="77">
        <f t="shared" si="379"/>
        <v>-0.5</v>
      </c>
      <c r="J3180" s="77">
        <f t="shared" si="380"/>
        <v>-0.59999999999999964</v>
      </c>
      <c r="K3180" s="80">
        <v>1</v>
      </c>
      <c r="L3180" s="74"/>
      <c r="M3180" s="58" t="str">
        <f t="shared" si="377"/>
        <v>Centennial Specialty Foods</v>
      </c>
    </row>
    <row r="3181" spans="1:13" s="1" customFormat="1" ht="15" customHeight="1">
      <c r="A3181" s="208">
        <v>37923</v>
      </c>
      <c r="B3181" s="73" t="s">
        <v>733</v>
      </c>
      <c r="C3181" s="160" t="s">
        <v>734</v>
      </c>
      <c r="D3181" s="73" t="s">
        <v>735</v>
      </c>
      <c r="E3181" s="78">
        <v>14</v>
      </c>
      <c r="F3181" s="77">
        <v>14.3</v>
      </c>
      <c r="G3181" s="77">
        <v>14.9</v>
      </c>
      <c r="H3181" s="91">
        <f t="shared" si="378"/>
        <v>6.4285714285714307E-2</v>
      </c>
      <c r="I3181" s="77">
        <f t="shared" si="379"/>
        <v>0.30000000000000071</v>
      </c>
      <c r="J3181" s="77">
        <f t="shared" si="380"/>
        <v>0.90000000000000036</v>
      </c>
      <c r="K3181" s="80">
        <v>2</v>
      </c>
      <c r="L3181" s="74"/>
      <c r="M3181" s="58" t="str">
        <f t="shared" si="377"/>
        <v>Myogen</v>
      </c>
    </row>
    <row r="3182" spans="1:13" s="1" customFormat="1" ht="15" customHeight="1">
      <c r="A3182" s="208">
        <v>37924</v>
      </c>
      <c r="B3182" s="73" t="s">
        <v>738</v>
      </c>
      <c r="C3182" s="160" t="s">
        <v>739</v>
      </c>
      <c r="D3182" s="73" t="s">
        <v>1132</v>
      </c>
      <c r="E3182" s="78">
        <v>16</v>
      </c>
      <c r="F3182" s="77">
        <v>18.5</v>
      </c>
      <c r="G3182" s="77">
        <v>22.15</v>
      </c>
      <c r="H3182" s="91">
        <f t="shared" si="378"/>
        <v>0.38437499999999991</v>
      </c>
      <c r="I3182" s="77">
        <f t="shared" si="379"/>
        <v>2.5</v>
      </c>
      <c r="J3182" s="77">
        <f t="shared" si="380"/>
        <v>6.1499999999999986</v>
      </c>
      <c r="K3182" s="80">
        <v>3</v>
      </c>
      <c r="L3182" s="74"/>
      <c r="M3182" s="58" t="str">
        <f t="shared" si="377"/>
        <v>First Marblehead</v>
      </c>
    </row>
    <row r="3183" spans="1:13" s="1" customFormat="1" ht="15" customHeight="1">
      <c r="A3183" s="208">
        <v>37924</v>
      </c>
      <c r="B3183" s="73" t="s">
        <v>740</v>
      </c>
      <c r="C3183" s="160" t="s">
        <v>741</v>
      </c>
      <c r="D3183" s="138" t="s">
        <v>742</v>
      </c>
      <c r="E3183" s="78">
        <v>19</v>
      </c>
      <c r="F3183" s="77">
        <v>21.55</v>
      </c>
      <c r="G3183" s="77">
        <v>22.16</v>
      </c>
      <c r="H3183" s="91">
        <f t="shared" si="378"/>
        <v>0.16631578947368422</v>
      </c>
      <c r="I3183" s="77">
        <f t="shared" si="379"/>
        <v>2.5500000000000007</v>
      </c>
      <c r="J3183" s="77">
        <f t="shared" si="380"/>
        <v>3.16</v>
      </c>
      <c r="K3183" s="80">
        <v>3</v>
      </c>
      <c r="L3183" s="74"/>
      <c r="M3183" s="58" t="str">
        <f t="shared" si="377"/>
        <v>Overnite</v>
      </c>
    </row>
    <row r="3184" spans="1:13" s="1" customFormat="1" ht="15" customHeight="1">
      <c r="A3184" s="208">
        <v>37930</v>
      </c>
      <c r="B3184" s="73" t="s">
        <v>746</v>
      </c>
      <c r="C3184" s="160" t="s">
        <v>747</v>
      </c>
      <c r="D3184" s="73" t="s">
        <v>748</v>
      </c>
      <c r="E3184" s="78">
        <v>11</v>
      </c>
      <c r="F3184" s="77">
        <v>11.44</v>
      </c>
      <c r="G3184" s="77">
        <v>9.2899999999999991</v>
      </c>
      <c r="H3184" s="91">
        <f t="shared" si="378"/>
        <v>-0.15545454545454554</v>
      </c>
      <c r="I3184" s="77">
        <f t="shared" si="379"/>
        <v>0.4399999999999995</v>
      </c>
      <c r="J3184" s="77">
        <f t="shared" si="380"/>
        <v>-1.7100000000000009</v>
      </c>
      <c r="K3184" s="80">
        <v>2</v>
      </c>
      <c r="L3184" s="74" t="s">
        <v>3006</v>
      </c>
      <c r="M3184" s="58" t="str">
        <f t="shared" si="377"/>
        <v>NitroMed</v>
      </c>
    </row>
    <row r="3185" spans="1:13" s="1" customFormat="1" ht="15" customHeight="1">
      <c r="A3185" s="208">
        <v>37930</v>
      </c>
      <c r="B3185" s="73" t="s">
        <v>749</v>
      </c>
      <c r="C3185" s="160" t="s">
        <v>750</v>
      </c>
      <c r="D3185" s="73" t="s">
        <v>751</v>
      </c>
      <c r="E3185" s="78">
        <v>14</v>
      </c>
      <c r="F3185" s="77">
        <v>14.6</v>
      </c>
      <c r="G3185" s="77">
        <v>14</v>
      </c>
      <c r="H3185" s="91">
        <f t="shared" si="378"/>
        <v>0</v>
      </c>
      <c r="I3185" s="77">
        <f t="shared" si="379"/>
        <v>0.59999999999999964</v>
      </c>
      <c r="J3185" s="77">
        <f t="shared" si="380"/>
        <v>0</v>
      </c>
      <c r="K3185" s="80">
        <v>2</v>
      </c>
      <c r="L3185" s="74"/>
      <c r="M3185" s="58" t="str">
        <f t="shared" si="377"/>
        <v>Pharmion</v>
      </c>
    </row>
    <row r="3186" spans="1:13" s="1" customFormat="1" ht="15" customHeight="1">
      <c r="A3186" s="208">
        <v>37930</v>
      </c>
      <c r="B3186" s="73" t="s">
        <v>743</v>
      </c>
      <c r="C3186" s="160" t="s">
        <v>744</v>
      </c>
      <c r="D3186" s="73" t="s">
        <v>745</v>
      </c>
      <c r="E3186" s="78">
        <v>12</v>
      </c>
      <c r="F3186" s="77">
        <v>12.51</v>
      </c>
      <c r="G3186" s="77">
        <v>13.45</v>
      </c>
      <c r="H3186" s="91">
        <f t="shared" si="378"/>
        <v>0.12083333333333328</v>
      </c>
      <c r="I3186" s="77">
        <f t="shared" si="379"/>
        <v>0.50999999999999979</v>
      </c>
      <c r="J3186" s="77">
        <f t="shared" si="380"/>
        <v>1.4499999999999993</v>
      </c>
      <c r="K3186" s="80">
        <v>3</v>
      </c>
      <c r="L3186" s="74"/>
      <c r="M3186" s="58" t="str">
        <f t="shared" si="377"/>
        <v>Coast Financial Holdings</v>
      </c>
    </row>
    <row r="3187" spans="1:13" s="1" customFormat="1" ht="15" customHeight="1">
      <c r="A3187" s="208">
        <v>37931</v>
      </c>
      <c r="B3187" s="73" t="s">
        <v>1806</v>
      </c>
      <c r="C3187" s="160" t="s">
        <v>1807</v>
      </c>
      <c r="D3187" s="73" t="s">
        <v>1808</v>
      </c>
      <c r="E3187" s="78">
        <v>17</v>
      </c>
      <c r="F3187" s="77">
        <v>20.36</v>
      </c>
      <c r="G3187" s="77">
        <v>18.75</v>
      </c>
      <c r="H3187" s="91">
        <f t="shared" si="378"/>
        <v>0.10294117647058823</v>
      </c>
      <c r="I3187" s="77">
        <f t="shared" si="379"/>
        <v>3.3599999999999994</v>
      </c>
      <c r="J3187" s="77">
        <f t="shared" si="380"/>
        <v>1.75</v>
      </c>
      <c r="K3187" s="80">
        <v>3</v>
      </c>
      <c r="L3187" s="74"/>
      <c r="M3187" s="58" t="str">
        <f t="shared" si="377"/>
        <v>Quality Distribution</v>
      </c>
    </row>
    <row r="3188" spans="1:13" s="1" customFormat="1" ht="15" customHeight="1">
      <c r="A3188" s="208">
        <v>37936</v>
      </c>
      <c r="B3188" s="73" t="s">
        <v>1809</v>
      </c>
      <c r="C3188" s="160" t="s">
        <v>1810</v>
      </c>
      <c r="D3188" s="73" t="s">
        <v>1811</v>
      </c>
      <c r="E3188" s="78">
        <v>14</v>
      </c>
      <c r="F3188" s="77">
        <v>15.59</v>
      </c>
      <c r="G3188" s="77">
        <v>16.149999999999999</v>
      </c>
      <c r="H3188" s="91">
        <f t="shared" si="378"/>
        <v>0.15357142857142847</v>
      </c>
      <c r="I3188" s="77">
        <f t="shared" si="379"/>
        <v>1.5899999999999999</v>
      </c>
      <c r="J3188" s="77">
        <f t="shared" si="380"/>
        <v>2.1499999999999986</v>
      </c>
      <c r="K3188" s="80">
        <v>3</v>
      </c>
      <c r="L3188" s="74"/>
      <c r="M3188" s="58" t="str">
        <f t="shared" si="377"/>
        <v>Marlin Business Services</v>
      </c>
    </row>
    <row r="3189" spans="1:13" s="1" customFormat="1" ht="15" customHeight="1">
      <c r="A3189" s="208">
        <v>37937</v>
      </c>
      <c r="B3189" s="156" t="s">
        <v>1812</v>
      </c>
      <c r="C3189" s="160" t="s">
        <v>1813</v>
      </c>
      <c r="D3189" s="156" t="s">
        <v>1929</v>
      </c>
      <c r="E3189" s="78">
        <v>13</v>
      </c>
      <c r="F3189" s="77">
        <v>15.09</v>
      </c>
      <c r="G3189" s="77">
        <v>18.5</v>
      </c>
      <c r="H3189" s="91">
        <f t="shared" si="378"/>
        <v>0.42307692307692307</v>
      </c>
      <c r="I3189" s="77">
        <f t="shared" si="379"/>
        <v>2.09</v>
      </c>
      <c r="J3189" s="77">
        <f t="shared" si="380"/>
        <v>5.5</v>
      </c>
      <c r="K3189" s="80">
        <v>2</v>
      </c>
      <c r="L3189" s="74"/>
      <c r="M3189" s="58" t="str">
        <f t="shared" si="377"/>
        <v>Tessera Technologies</v>
      </c>
    </row>
    <row r="3190" spans="1:13" s="1" customFormat="1" ht="15" customHeight="1">
      <c r="A3190" s="208">
        <v>37938</v>
      </c>
      <c r="B3190" s="156" t="s">
        <v>1814</v>
      </c>
      <c r="C3190" s="160" t="s">
        <v>1815</v>
      </c>
      <c r="D3190" s="156" t="s">
        <v>1816</v>
      </c>
      <c r="E3190" s="78">
        <v>17</v>
      </c>
      <c r="F3190" s="77">
        <v>22.01</v>
      </c>
      <c r="G3190" s="77">
        <v>21.03</v>
      </c>
      <c r="H3190" s="91">
        <f t="shared" si="378"/>
        <v>0.23705882352941182</v>
      </c>
      <c r="I3190" s="77">
        <f t="shared" si="379"/>
        <v>5.0100000000000016</v>
      </c>
      <c r="J3190" s="77">
        <f t="shared" si="380"/>
        <v>4.0300000000000011</v>
      </c>
      <c r="K3190" s="80">
        <v>2</v>
      </c>
      <c r="L3190" s="74"/>
      <c r="M3190" s="58" t="str">
        <f t="shared" si="377"/>
        <v>LECG</v>
      </c>
    </row>
    <row r="3191" spans="1:13" s="1" customFormat="1" ht="15" customHeight="1">
      <c r="A3191" s="208">
        <v>37944</v>
      </c>
      <c r="B3191" s="73" t="s">
        <v>1820</v>
      </c>
      <c r="C3191" s="160" t="s">
        <v>1821</v>
      </c>
      <c r="D3191" s="73" t="s">
        <v>1822</v>
      </c>
      <c r="E3191" s="78">
        <v>15.5</v>
      </c>
      <c r="F3191" s="77">
        <v>16.399999999999999</v>
      </c>
      <c r="G3191" s="77">
        <v>16.27</v>
      </c>
      <c r="H3191" s="91">
        <f t="shared" si="378"/>
        <v>4.967741935483868E-2</v>
      </c>
      <c r="I3191" s="77">
        <f t="shared" si="379"/>
        <v>0.89999999999999858</v>
      </c>
      <c r="J3191" s="77">
        <f t="shared" si="380"/>
        <v>0.76999999999999957</v>
      </c>
      <c r="K3191" s="80">
        <v>3</v>
      </c>
      <c r="L3191" s="74" t="s">
        <v>3006</v>
      </c>
      <c r="M3191" s="58" t="str">
        <f t="shared" si="377"/>
        <v>Whiting Petroleum Holdings</v>
      </c>
    </row>
    <row r="3192" spans="1:13" s="1" customFormat="1" ht="15" customHeight="1">
      <c r="A3192" s="208">
        <v>37944</v>
      </c>
      <c r="B3192" s="73" t="s">
        <v>1817</v>
      </c>
      <c r="C3192" s="160" t="s">
        <v>1818</v>
      </c>
      <c r="D3192" s="73" t="s">
        <v>1819</v>
      </c>
      <c r="E3192" s="78">
        <v>14</v>
      </c>
      <c r="F3192" s="77">
        <v>17.2</v>
      </c>
      <c r="G3192" s="77">
        <v>17.37</v>
      </c>
      <c r="H3192" s="91">
        <f t="shared" si="378"/>
        <v>0.2407142857142858</v>
      </c>
      <c r="I3192" s="77">
        <f t="shared" si="379"/>
        <v>3.1999999999999993</v>
      </c>
      <c r="J3192" s="77">
        <f t="shared" si="380"/>
        <v>3.370000000000001</v>
      </c>
      <c r="K3192" s="80">
        <v>2</v>
      </c>
      <c r="L3192" s="74"/>
      <c r="M3192" s="58" t="str">
        <f t="shared" si="377"/>
        <v>Callidus Software</v>
      </c>
    </row>
    <row r="3193" spans="1:13" s="1" customFormat="1" ht="15" customHeight="1">
      <c r="A3193" s="208">
        <v>37945</v>
      </c>
      <c r="B3193" s="73" t="s">
        <v>1823</v>
      </c>
      <c r="C3193" s="160" t="s">
        <v>1824</v>
      </c>
      <c r="D3193" s="73" t="s">
        <v>1825</v>
      </c>
      <c r="E3193" s="78">
        <v>17</v>
      </c>
      <c r="F3193" s="77">
        <v>21.8</v>
      </c>
      <c r="G3193" s="77">
        <v>22.95</v>
      </c>
      <c r="H3193" s="91">
        <f t="shared" si="378"/>
        <v>0.35</v>
      </c>
      <c r="I3193" s="77">
        <f t="shared" si="379"/>
        <v>4.8000000000000007</v>
      </c>
      <c r="J3193" s="77">
        <f t="shared" si="380"/>
        <v>5.9499999999999993</v>
      </c>
      <c r="K3193" s="80">
        <v>3</v>
      </c>
      <c r="L3193" s="74"/>
      <c r="M3193" s="58" t="str">
        <f t="shared" si="377"/>
        <v>Buffalo Wild Wings</v>
      </c>
    </row>
    <row r="3194" spans="1:13" s="1" customFormat="1" ht="15" customHeight="1">
      <c r="A3194" s="208">
        <v>37949</v>
      </c>
      <c r="B3194" s="73" t="s">
        <v>1829</v>
      </c>
      <c r="C3194" s="160" t="s">
        <v>1830</v>
      </c>
      <c r="D3194" s="73" t="s">
        <v>1831</v>
      </c>
      <c r="E3194" s="78">
        <v>14</v>
      </c>
      <c r="F3194" s="77">
        <v>13.98</v>
      </c>
      <c r="G3194" s="77">
        <v>13.25</v>
      </c>
      <c r="H3194" s="91">
        <f t="shared" si="378"/>
        <v>-5.3571428571428568E-2</v>
      </c>
      <c r="I3194" s="77">
        <f t="shared" si="379"/>
        <v>-1.9999999999999574E-2</v>
      </c>
      <c r="J3194" s="77">
        <f t="shared" si="380"/>
        <v>-0.75</v>
      </c>
      <c r="K3194" s="80">
        <v>2</v>
      </c>
      <c r="L3194" s="74" t="s">
        <v>3006</v>
      </c>
      <c r="M3194" s="58" t="str">
        <f t="shared" si="377"/>
        <v>Nexstar Broadcasting Group</v>
      </c>
    </row>
    <row r="3195" spans="1:13" s="1" customFormat="1" ht="15" customHeight="1">
      <c r="A3195" s="208">
        <v>37949</v>
      </c>
      <c r="B3195" s="73" t="s">
        <v>1832</v>
      </c>
      <c r="C3195" s="160" t="s">
        <v>32</v>
      </c>
      <c r="D3195" s="73" t="s">
        <v>1126</v>
      </c>
      <c r="E3195" s="78">
        <v>18.5</v>
      </c>
      <c r="F3195" s="77">
        <v>18.5</v>
      </c>
      <c r="G3195" s="77">
        <v>18.100000000000001</v>
      </c>
      <c r="H3195" s="91">
        <f t="shared" si="378"/>
        <v>-2.1621621621621546E-2</v>
      </c>
      <c r="I3195" s="77">
        <f t="shared" si="379"/>
        <v>0</v>
      </c>
      <c r="J3195" s="77">
        <f t="shared" si="380"/>
        <v>-0.39999999999999858</v>
      </c>
      <c r="K3195" s="80">
        <v>3</v>
      </c>
      <c r="L3195" s="74" t="s">
        <v>3006</v>
      </c>
      <c r="M3195" s="58" t="str">
        <f t="shared" si="377"/>
        <v>SIRVA</v>
      </c>
    </row>
    <row r="3196" spans="1:13" s="1" customFormat="1" ht="15" customHeight="1">
      <c r="A3196" s="208">
        <v>37949</v>
      </c>
      <c r="B3196" s="73" t="s">
        <v>33</v>
      </c>
      <c r="C3196" s="160" t="s">
        <v>34</v>
      </c>
      <c r="D3196" s="73" t="s">
        <v>3737</v>
      </c>
      <c r="E3196" s="78">
        <v>14.5</v>
      </c>
      <c r="F3196" s="77">
        <v>14.15</v>
      </c>
      <c r="G3196" s="77">
        <v>14.2</v>
      </c>
      <c r="H3196" s="91">
        <f t="shared" si="378"/>
        <v>-2.0689655172413841E-2</v>
      </c>
      <c r="I3196" s="77">
        <f t="shared" si="379"/>
        <v>-0.34999999999999964</v>
      </c>
      <c r="J3196" s="77">
        <f t="shared" si="380"/>
        <v>-0.30000000000000071</v>
      </c>
      <c r="K3196" s="80">
        <v>3</v>
      </c>
      <c r="L3196" s="74" t="s">
        <v>3006</v>
      </c>
      <c r="M3196" s="58" t="str">
        <f t="shared" si="377"/>
        <v>SYNNEX</v>
      </c>
    </row>
    <row r="3197" spans="1:13" s="1" customFormat="1" ht="15" customHeight="1">
      <c r="A3197" s="208">
        <v>37949</v>
      </c>
      <c r="B3197" s="73" t="s">
        <v>35</v>
      </c>
      <c r="C3197" s="160" t="s">
        <v>36</v>
      </c>
      <c r="D3197" s="73" t="s">
        <v>2307</v>
      </c>
      <c r="E3197" s="78">
        <v>14</v>
      </c>
      <c r="F3197" s="77">
        <v>14.01</v>
      </c>
      <c r="G3197" s="77">
        <v>14.05</v>
      </c>
      <c r="H3197" s="91">
        <f t="shared" si="378"/>
        <v>3.5714285714286221E-3</v>
      </c>
      <c r="I3197" s="77">
        <f t="shared" si="379"/>
        <v>9.9999999999997868E-3</v>
      </c>
      <c r="J3197" s="77">
        <f t="shared" si="380"/>
        <v>5.0000000000000711E-2</v>
      </c>
      <c r="K3197" s="80">
        <v>3</v>
      </c>
      <c r="L3197" s="74"/>
      <c r="M3197" s="58" t="str">
        <f t="shared" si="377"/>
        <v>Pinnacle Airlines</v>
      </c>
    </row>
    <row r="3198" spans="1:13" s="1" customFormat="1" ht="15" customHeight="1">
      <c r="A3198" s="208">
        <v>37949</v>
      </c>
      <c r="B3198" s="73" t="s">
        <v>1826</v>
      </c>
      <c r="C3198" s="160" t="s">
        <v>1827</v>
      </c>
      <c r="D3198" s="73" t="s">
        <v>1828</v>
      </c>
      <c r="E3198" s="78">
        <v>14</v>
      </c>
      <c r="F3198" s="77">
        <v>15.13</v>
      </c>
      <c r="G3198" s="77">
        <v>15.04</v>
      </c>
      <c r="H3198" s="91">
        <f t="shared" si="378"/>
        <v>7.4285714285714219E-2</v>
      </c>
      <c r="I3198" s="77">
        <f t="shared" si="379"/>
        <v>1.1300000000000008</v>
      </c>
      <c r="J3198" s="77">
        <f t="shared" si="380"/>
        <v>1.0399999999999991</v>
      </c>
      <c r="K3198" s="80">
        <v>2</v>
      </c>
      <c r="L3198" s="74"/>
      <c r="M3198" s="58" t="str">
        <f t="shared" si="377"/>
        <v>Conn's</v>
      </c>
    </row>
    <row r="3199" spans="1:13" s="1" customFormat="1" ht="15" customHeight="1">
      <c r="A3199" s="208">
        <v>37950</v>
      </c>
      <c r="B3199" s="73" t="s">
        <v>37</v>
      </c>
      <c r="C3199" s="160" t="s">
        <v>38</v>
      </c>
      <c r="D3199" s="73" t="s">
        <v>3737</v>
      </c>
      <c r="E3199" s="78">
        <v>17</v>
      </c>
      <c r="F3199" s="77">
        <v>19</v>
      </c>
      <c r="G3199" s="77">
        <v>18.66</v>
      </c>
      <c r="H3199" s="91">
        <f t="shared" si="378"/>
        <v>9.764705882352942E-2</v>
      </c>
      <c r="I3199" s="77">
        <f t="shared" si="379"/>
        <v>2</v>
      </c>
      <c r="J3199" s="77">
        <f t="shared" si="380"/>
        <v>1.6600000000000001</v>
      </c>
      <c r="K3199" s="80">
        <v>3</v>
      </c>
      <c r="L3199" s="74"/>
      <c r="M3199" s="58" t="str">
        <f t="shared" si="377"/>
        <v>Open Solutions</v>
      </c>
    </row>
    <row r="3200" spans="1:13" s="1" customFormat="1" ht="15" customHeight="1">
      <c r="A3200" s="208">
        <v>37958</v>
      </c>
      <c r="B3200" s="73" t="s">
        <v>4781</v>
      </c>
      <c r="C3200" s="160" t="s">
        <v>4782</v>
      </c>
      <c r="D3200" s="73" t="s">
        <v>4783</v>
      </c>
      <c r="E3200" s="78">
        <v>22.5</v>
      </c>
      <c r="F3200" s="77">
        <v>25</v>
      </c>
      <c r="G3200" s="77">
        <v>24.05</v>
      </c>
      <c r="H3200" s="91">
        <f t="shared" si="378"/>
        <v>6.8888888888888916E-2</v>
      </c>
      <c r="I3200" s="77">
        <f t="shared" si="379"/>
        <v>2.5</v>
      </c>
      <c r="J3200" s="77">
        <f t="shared" si="380"/>
        <v>1.5500000000000007</v>
      </c>
      <c r="K3200" s="80">
        <v>3</v>
      </c>
      <c r="L3200" s="74"/>
      <c r="M3200" s="58" t="str">
        <f t="shared" si="377"/>
        <v>Aspen Insurance Holdings</v>
      </c>
    </row>
    <row r="3201" spans="1:13" s="1" customFormat="1" ht="15" customHeight="1">
      <c r="A3201" s="208">
        <v>37958</v>
      </c>
      <c r="B3201" s="73" t="s">
        <v>4784</v>
      </c>
      <c r="C3201" s="160" t="s">
        <v>4785</v>
      </c>
      <c r="D3201" s="73" t="s">
        <v>4786</v>
      </c>
      <c r="E3201" s="78">
        <v>9</v>
      </c>
      <c r="F3201" s="77">
        <v>9</v>
      </c>
      <c r="G3201" s="77">
        <v>9.0500000000000007</v>
      </c>
      <c r="H3201" s="91">
        <f t="shared" si="378"/>
        <v>5.5555555555556347E-3</v>
      </c>
      <c r="I3201" s="77">
        <f t="shared" si="379"/>
        <v>0</v>
      </c>
      <c r="J3201" s="77">
        <f t="shared" si="380"/>
        <v>5.0000000000000711E-2</v>
      </c>
      <c r="K3201" s="80">
        <v>3</v>
      </c>
      <c r="L3201" s="74"/>
      <c r="M3201" s="58" t="str">
        <f t="shared" si="377"/>
        <v>American Equity Investment Life Holding</v>
      </c>
    </row>
    <row r="3202" spans="1:13" s="1" customFormat="1" ht="15" customHeight="1">
      <c r="A3202" s="208">
        <v>37959</v>
      </c>
      <c r="B3202" s="73" t="s">
        <v>4787</v>
      </c>
      <c r="C3202" s="160" t="s">
        <v>4788</v>
      </c>
      <c r="D3202" s="73" t="s">
        <v>4789</v>
      </c>
      <c r="E3202" s="78">
        <v>15</v>
      </c>
      <c r="F3202" s="77">
        <v>15.1</v>
      </c>
      <c r="G3202" s="77">
        <v>15.26</v>
      </c>
      <c r="H3202" s="91">
        <f t="shared" si="378"/>
        <v>1.7333333333333319E-2</v>
      </c>
      <c r="I3202" s="77">
        <f t="shared" si="379"/>
        <v>9.9999999999999645E-2</v>
      </c>
      <c r="J3202" s="77">
        <f t="shared" si="380"/>
        <v>0.25999999999999979</v>
      </c>
      <c r="K3202" s="80">
        <v>1</v>
      </c>
      <c r="L3202" s="74"/>
      <c r="M3202" s="58" t="str">
        <f t="shared" si="377"/>
        <v>Volume Service America Holdings</v>
      </c>
    </row>
    <row r="3203" spans="1:13" s="1" customFormat="1" ht="15" customHeight="1">
      <c r="A3203" s="208">
        <v>37963</v>
      </c>
      <c r="B3203" s="73" t="s">
        <v>4790</v>
      </c>
      <c r="C3203" s="160" t="s">
        <v>4791</v>
      </c>
      <c r="D3203" s="73" t="s">
        <v>901</v>
      </c>
      <c r="E3203" s="78">
        <v>18</v>
      </c>
      <c r="F3203" s="77">
        <v>24.01</v>
      </c>
      <c r="G3203" s="77">
        <v>33.94</v>
      </c>
      <c r="H3203" s="91">
        <f t="shared" si="378"/>
        <v>0.88555555555555543</v>
      </c>
      <c r="I3203" s="77">
        <f t="shared" si="379"/>
        <v>6.0100000000000016</v>
      </c>
      <c r="J3203" s="77">
        <f t="shared" si="380"/>
        <v>15.939999999999998</v>
      </c>
      <c r="K3203" s="80">
        <v>3</v>
      </c>
      <c r="L3203" s="74"/>
      <c r="M3203" s="58" t="str">
        <f t="shared" ref="M3203:M3266" si="381">TRIM(B3203)</f>
        <v>Ctrip.com International</v>
      </c>
    </row>
    <row r="3204" spans="1:13" s="1" customFormat="1" ht="15" customHeight="1">
      <c r="A3204" s="208">
        <v>37965</v>
      </c>
      <c r="B3204" s="73" t="s">
        <v>4795</v>
      </c>
      <c r="C3204" s="160" t="s">
        <v>4796</v>
      </c>
      <c r="D3204" s="73" t="s">
        <v>4525</v>
      </c>
      <c r="E3204" s="78">
        <v>12</v>
      </c>
      <c r="F3204" s="77">
        <v>11.6</v>
      </c>
      <c r="G3204" s="77">
        <v>11.49</v>
      </c>
      <c r="H3204" s="91">
        <f t="shared" si="378"/>
        <v>-4.2499999999999982E-2</v>
      </c>
      <c r="I3204" s="77">
        <f t="shared" si="379"/>
        <v>-0.40000000000000036</v>
      </c>
      <c r="J3204" s="77">
        <f t="shared" si="380"/>
        <v>-0.50999999999999979</v>
      </c>
      <c r="K3204" s="80">
        <v>2</v>
      </c>
      <c r="L3204" s="74" t="s">
        <v>3006</v>
      </c>
      <c r="M3204" s="58" t="str">
        <f t="shared" si="381"/>
        <v>NPTest Holdings</v>
      </c>
    </row>
    <row r="3205" spans="1:13" s="1" customFormat="1" ht="15" customHeight="1">
      <c r="A3205" s="208">
        <v>37965</v>
      </c>
      <c r="B3205" s="73" t="s">
        <v>4792</v>
      </c>
      <c r="C3205" s="160" t="s">
        <v>4793</v>
      </c>
      <c r="D3205" s="73" t="s">
        <v>4794</v>
      </c>
      <c r="E3205" s="78">
        <v>21</v>
      </c>
      <c r="F3205" s="77">
        <v>22.05</v>
      </c>
      <c r="G3205" s="77">
        <v>21.8</v>
      </c>
      <c r="H3205" s="91">
        <f t="shared" si="378"/>
        <v>3.8095238095238126E-2</v>
      </c>
      <c r="I3205" s="77">
        <f t="shared" si="379"/>
        <v>1.0500000000000007</v>
      </c>
      <c r="J3205" s="77">
        <f t="shared" si="380"/>
        <v>0.80000000000000071</v>
      </c>
      <c r="K3205" s="80">
        <v>3</v>
      </c>
      <c r="L3205" s="74"/>
      <c r="M3205" s="58" t="str">
        <f t="shared" si="381"/>
        <v>Nelnet</v>
      </c>
    </row>
    <row r="3206" spans="1:13" s="1" customFormat="1" ht="15" customHeight="1">
      <c r="A3206" s="208">
        <v>37966</v>
      </c>
      <c r="B3206" s="209" t="s">
        <v>4534</v>
      </c>
      <c r="C3206" s="160" t="s">
        <v>4535</v>
      </c>
      <c r="D3206" s="209" t="s">
        <v>4536</v>
      </c>
      <c r="E3206" s="78">
        <v>5</v>
      </c>
      <c r="F3206" s="77">
        <v>5.05</v>
      </c>
      <c r="G3206" s="77">
        <v>5</v>
      </c>
      <c r="H3206" s="91">
        <f t="shared" ref="H3206:H3221" si="382">(G3206-E3206)/E3206</f>
        <v>0</v>
      </c>
      <c r="I3206" s="77">
        <f t="shared" ref="I3206:I3221" si="383">(F3206-E3206)</f>
        <v>4.9999999999999822E-2</v>
      </c>
      <c r="J3206" s="77">
        <f t="shared" ref="J3206:J3221" si="384">G3206-E3206</f>
        <v>0</v>
      </c>
      <c r="K3206" s="80">
        <v>1</v>
      </c>
      <c r="L3206" s="74"/>
      <c r="M3206" s="58" t="str">
        <f t="shared" si="381"/>
        <v>Natural Golf</v>
      </c>
    </row>
    <row r="3207" spans="1:13" s="1" customFormat="1" ht="15" customHeight="1">
      <c r="A3207" s="208">
        <v>37966</v>
      </c>
      <c r="B3207" s="73" t="s">
        <v>4537</v>
      </c>
      <c r="C3207" s="160" t="s">
        <v>4538</v>
      </c>
      <c r="D3207" s="138" t="s">
        <v>47</v>
      </c>
      <c r="E3207" s="78">
        <v>13</v>
      </c>
      <c r="F3207" s="77">
        <v>13</v>
      </c>
      <c r="G3207" s="77">
        <v>13.75</v>
      </c>
      <c r="H3207" s="91">
        <f t="shared" si="382"/>
        <v>5.7692307692307696E-2</v>
      </c>
      <c r="I3207" s="77">
        <f t="shared" si="383"/>
        <v>0</v>
      </c>
      <c r="J3207" s="77">
        <f t="shared" si="384"/>
        <v>0.75</v>
      </c>
      <c r="K3207" s="80">
        <v>2</v>
      </c>
      <c r="L3207" s="74"/>
      <c r="M3207" s="58" t="str">
        <f t="shared" si="381"/>
        <v>Compass Mineral International</v>
      </c>
    </row>
    <row r="3208" spans="1:13" s="1" customFormat="1" ht="15" customHeight="1">
      <c r="A3208" s="208">
        <v>37966</v>
      </c>
      <c r="B3208" s="209" t="s">
        <v>4526</v>
      </c>
      <c r="C3208" s="160" t="s">
        <v>4527</v>
      </c>
      <c r="D3208" s="209" t="s">
        <v>3737</v>
      </c>
      <c r="E3208" s="78">
        <v>15</v>
      </c>
      <c r="F3208" s="77">
        <v>16.2</v>
      </c>
      <c r="G3208" s="77">
        <v>17.350000000000001</v>
      </c>
      <c r="H3208" s="91">
        <f t="shared" si="382"/>
        <v>0.15666666666666676</v>
      </c>
      <c r="I3208" s="77">
        <f t="shared" si="383"/>
        <v>1.1999999999999993</v>
      </c>
      <c r="J3208" s="77">
        <f t="shared" si="384"/>
        <v>2.3500000000000014</v>
      </c>
      <c r="K3208" s="80">
        <v>2</v>
      </c>
      <c r="L3208" s="74"/>
      <c r="M3208" s="58" t="str">
        <f t="shared" si="381"/>
        <v>Central Freight Lines</v>
      </c>
    </row>
    <row r="3209" spans="1:13" s="1" customFormat="1" ht="15" customHeight="1">
      <c r="A3209" s="208">
        <v>37966</v>
      </c>
      <c r="B3209" s="73" t="s">
        <v>4528</v>
      </c>
      <c r="C3209" s="160" t="s">
        <v>4529</v>
      </c>
      <c r="D3209" s="73" t="s">
        <v>4530</v>
      </c>
      <c r="E3209" s="78">
        <v>18.68</v>
      </c>
      <c r="F3209" s="77">
        <v>23.25</v>
      </c>
      <c r="G3209" s="77">
        <v>23.72</v>
      </c>
      <c r="H3209" s="91">
        <f t="shared" si="382"/>
        <v>0.26980728051391861</v>
      </c>
      <c r="I3209" s="77">
        <f t="shared" si="383"/>
        <v>4.57</v>
      </c>
      <c r="J3209" s="77">
        <f t="shared" si="384"/>
        <v>5.0399999999999991</v>
      </c>
      <c r="K3209" s="80">
        <v>2</v>
      </c>
      <c r="L3209" s="74"/>
      <c r="M3209" s="58" t="str">
        <f t="shared" si="381"/>
        <v>China Life Insurance</v>
      </c>
    </row>
    <row r="3210" spans="1:13" s="1" customFormat="1" ht="15" customHeight="1">
      <c r="A3210" s="208">
        <v>37966</v>
      </c>
      <c r="B3210" s="73" t="s">
        <v>4531</v>
      </c>
      <c r="C3210" s="160" t="s">
        <v>4532</v>
      </c>
      <c r="D3210" s="73" t="s">
        <v>4533</v>
      </c>
      <c r="E3210" s="78">
        <v>28</v>
      </c>
      <c r="F3210" s="77">
        <v>33.5</v>
      </c>
      <c r="G3210" s="77">
        <v>35.200000000000003</v>
      </c>
      <c r="H3210" s="91">
        <f t="shared" si="382"/>
        <v>0.25714285714285723</v>
      </c>
      <c r="I3210" s="77">
        <f t="shared" si="383"/>
        <v>5.5</v>
      </c>
      <c r="J3210" s="77">
        <f t="shared" si="384"/>
        <v>7.2000000000000028</v>
      </c>
      <c r="K3210" s="80">
        <v>2</v>
      </c>
      <c r="L3210" s="74"/>
      <c r="M3210" s="58" t="str">
        <f t="shared" si="381"/>
        <v>International Steel Group</v>
      </c>
    </row>
    <row r="3211" spans="1:13" s="1" customFormat="1" ht="15" customHeight="1">
      <c r="A3211" s="208">
        <v>37970</v>
      </c>
      <c r="B3211" s="73" t="s">
        <v>4541</v>
      </c>
      <c r="C3211" s="160" t="s">
        <v>4542</v>
      </c>
      <c r="D3211" s="73" t="s">
        <v>328</v>
      </c>
      <c r="E3211" s="78">
        <v>10</v>
      </c>
      <c r="F3211" s="77">
        <v>10.5</v>
      </c>
      <c r="G3211" s="77">
        <v>10.65</v>
      </c>
      <c r="H3211" s="91">
        <f t="shared" si="382"/>
        <v>6.500000000000003E-2</v>
      </c>
      <c r="I3211" s="77">
        <f t="shared" si="383"/>
        <v>0.5</v>
      </c>
      <c r="J3211" s="77">
        <f t="shared" si="384"/>
        <v>0.65000000000000036</v>
      </c>
      <c r="K3211" s="80">
        <v>1</v>
      </c>
      <c r="L3211" s="74" t="s">
        <v>3006</v>
      </c>
      <c r="M3211" s="58" t="str">
        <f t="shared" si="381"/>
        <v>Highland Hospitality</v>
      </c>
    </row>
    <row r="3212" spans="1:13" s="1" customFormat="1" ht="15" customHeight="1">
      <c r="A3212" s="208">
        <v>37970</v>
      </c>
      <c r="B3212" s="73" t="s">
        <v>4539</v>
      </c>
      <c r="C3212" s="160" t="s">
        <v>4540</v>
      </c>
      <c r="D3212" s="73" t="s">
        <v>901</v>
      </c>
      <c r="E3212" s="78">
        <v>17</v>
      </c>
      <c r="F3212" s="77">
        <v>17</v>
      </c>
      <c r="G3212" s="77">
        <v>17.5</v>
      </c>
      <c r="H3212" s="91">
        <f t="shared" si="382"/>
        <v>2.9411764705882353E-2</v>
      </c>
      <c r="I3212" s="77">
        <f t="shared" si="383"/>
        <v>0</v>
      </c>
      <c r="J3212" s="77">
        <f t="shared" si="384"/>
        <v>0.5</v>
      </c>
      <c r="K3212" s="80">
        <v>2</v>
      </c>
      <c r="L3212" s="74"/>
      <c r="M3212" s="58" t="str">
        <f t="shared" si="381"/>
        <v>United National Group</v>
      </c>
    </row>
    <row r="3213" spans="1:13" s="1" customFormat="1" ht="15" customHeight="1">
      <c r="A3213" s="208">
        <v>37971</v>
      </c>
      <c r="B3213" s="73" t="s">
        <v>4545</v>
      </c>
      <c r="C3213" s="160" t="s">
        <v>4546</v>
      </c>
      <c r="D3213" s="73" t="s">
        <v>328</v>
      </c>
      <c r="E3213" s="78">
        <v>9</v>
      </c>
      <c r="F3213" s="77">
        <v>8.9499999999999993</v>
      </c>
      <c r="G3213" s="77">
        <v>9.0500000000000007</v>
      </c>
      <c r="H3213" s="91">
        <f t="shared" si="382"/>
        <v>5.5555555555556347E-3</v>
      </c>
      <c r="I3213" s="77">
        <f t="shared" si="383"/>
        <v>-5.0000000000000711E-2</v>
      </c>
      <c r="J3213" s="77">
        <f t="shared" si="384"/>
        <v>5.0000000000000711E-2</v>
      </c>
      <c r="K3213" s="80">
        <v>1</v>
      </c>
      <c r="L3213" s="74"/>
      <c r="M3213" s="58" t="str">
        <f t="shared" si="381"/>
        <v>Falcon Financial Investment</v>
      </c>
    </row>
    <row r="3214" spans="1:13" s="1" customFormat="1" ht="15" customHeight="1">
      <c r="A3214" s="208">
        <v>37971</v>
      </c>
      <c r="B3214" s="73" t="s">
        <v>4547</v>
      </c>
      <c r="C3214" s="160" t="s">
        <v>4548</v>
      </c>
      <c r="D3214" s="73" t="s">
        <v>3173</v>
      </c>
      <c r="E3214" s="78">
        <v>15</v>
      </c>
      <c r="F3214" s="77">
        <v>15.5</v>
      </c>
      <c r="G3214" s="77">
        <v>13</v>
      </c>
      <c r="H3214" s="91">
        <f t="shared" si="382"/>
        <v>-0.13333333333333333</v>
      </c>
      <c r="I3214" s="77">
        <f t="shared" si="383"/>
        <v>0.5</v>
      </c>
      <c r="J3214" s="77">
        <f t="shared" si="384"/>
        <v>-2</v>
      </c>
      <c r="K3214" s="80">
        <v>2</v>
      </c>
      <c r="L3214" s="74"/>
      <c r="M3214" s="58" t="str">
        <f t="shared" si="381"/>
        <v>Provide-Commerce</v>
      </c>
    </row>
    <row r="3215" spans="1:13" s="1" customFormat="1" ht="15" customHeight="1">
      <c r="A3215" s="208">
        <v>37971</v>
      </c>
      <c r="B3215" s="73" t="s">
        <v>4549</v>
      </c>
      <c r="C3215" s="160" t="s">
        <v>4550</v>
      </c>
      <c r="D3215" s="73" t="s">
        <v>47</v>
      </c>
      <c r="E3215" s="78">
        <v>26</v>
      </c>
      <c r="F3215" s="77">
        <v>30</v>
      </c>
      <c r="G3215" s="77">
        <v>24.98</v>
      </c>
      <c r="H3215" s="91">
        <f t="shared" si="382"/>
        <v>-3.9230769230769215E-2</v>
      </c>
      <c r="I3215" s="77">
        <f t="shared" si="383"/>
        <v>4</v>
      </c>
      <c r="J3215" s="77">
        <f t="shared" si="384"/>
        <v>-1.0199999999999996</v>
      </c>
      <c r="K3215" s="80">
        <v>3</v>
      </c>
      <c r="L3215" s="74"/>
      <c r="M3215" s="58" t="str">
        <f t="shared" si="381"/>
        <v>Orbitz</v>
      </c>
    </row>
    <row r="3216" spans="1:13" s="1" customFormat="1" ht="15" customHeight="1">
      <c r="A3216" s="208">
        <v>37971</v>
      </c>
      <c r="B3216" s="73" t="s">
        <v>4543</v>
      </c>
      <c r="C3216" s="160" t="s">
        <v>4544</v>
      </c>
      <c r="D3216" s="73" t="s">
        <v>4960</v>
      </c>
      <c r="E3216" s="78">
        <v>20.5</v>
      </c>
      <c r="F3216" s="77">
        <v>24.5</v>
      </c>
      <c r="G3216" s="77">
        <v>26.35</v>
      </c>
      <c r="H3216" s="91">
        <f t="shared" si="382"/>
        <v>0.28536585365853667</v>
      </c>
      <c r="I3216" s="77">
        <f t="shared" si="383"/>
        <v>4</v>
      </c>
      <c r="J3216" s="77">
        <f t="shared" si="384"/>
        <v>5.8500000000000014</v>
      </c>
      <c r="K3216" s="80">
        <v>2</v>
      </c>
      <c r="L3216" s="74"/>
      <c r="M3216" s="58" t="str">
        <f t="shared" si="381"/>
        <v>Universal Technical Institute</v>
      </c>
    </row>
    <row r="3217" spans="1:13" s="1" customFormat="1" ht="15" customHeight="1">
      <c r="A3217" s="208">
        <v>37972</v>
      </c>
      <c r="B3217" s="73" t="s">
        <v>4551</v>
      </c>
      <c r="C3217" s="160" t="s">
        <v>4552</v>
      </c>
      <c r="D3217" s="73" t="s">
        <v>1816</v>
      </c>
      <c r="E3217" s="78">
        <v>9</v>
      </c>
      <c r="F3217" s="77">
        <v>9.1</v>
      </c>
      <c r="G3217" s="77">
        <v>9.3800000000000008</v>
      </c>
      <c r="H3217" s="91">
        <f t="shared" si="382"/>
        <v>4.2222222222222307E-2</v>
      </c>
      <c r="I3217" s="77">
        <f t="shared" si="383"/>
        <v>9.9999999999999645E-2</v>
      </c>
      <c r="J3217" s="77">
        <f t="shared" si="384"/>
        <v>0.38000000000000078</v>
      </c>
      <c r="K3217" s="80">
        <v>1</v>
      </c>
      <c r="L3217" s="74"/>
      <c r="M3217" s="58" t="str">
        <f t="shared" si="381"/>
        <v>Knology</v>
      </c>
    </row>
    <row r="3218" spans="1:13" s="1" customFormat="1" ht="15" customHeight="1">
      <c r="A3218" s="208">
        <v>37972</v>
      </c>
      <c r="B3218" s="73" t="s">
        <v>4553</v>
      </c>
      <c r="C3218" s="160" t="s">
        <v>4554</v>
      </c>
      <c r="D3218" s="73" t="s">
        <v>3137</v>
      </c>
      <c r="E3218" s="78">
        <v>14</v>
      </c>
      <c r="F3218" s="77">
        <v>14</v>
      </c>
      <c r="G3218" s="77">
        <v>15.5</v>
      </c>
      <c r="H3218" s="91">
        <f t="shared" si="382"/>
        <v>0.10714285714285714</v>
      </c>
      <c r="I3218" s="77">
        <f t="shared" si="383"/>
        <v>0</v>
      </c>
      <c r="J3218" s="77">
        <f t="shared" si="384"/>
        <v>1.5</v>
      </c>
      <c r="K3218" s="80">
        <v>2</v>
      </c>
      <c r="L3218" s="74"/>
      <c r="M3218" s="58" t="str">
        <f t="shared" si="381"/>
        <v>Tempur-Pedic International</v>
      </c>
    </row>
    <row r="3219" spans="1:13" s="1" customFormat="1" ht="15" customHeight="1">
      <c r="A3219" s="208">
        <v>37972</v>
      </c>
      <c r="B3219" s="73" t="s">
        <v>4555</v>
      </c>
      <c r="C3219" s="160" t="s">
        <v>4556</v>
      </c>
      <c r="D3219" s="73" t="s">
        <v>328</v>
      </c>
      <c r="E3219" s="78">
        <v>14.5</v>
      </c>
      <c r="F3219" s="77">
        <v>16.739999999999998</v>
      </c>
      <c r="G3219" s="77">
        <v>17.8</v>
      </c>
      <c r="H3219" s="91">
        <f t="shared" si="382"/>
        <v>0.22758620689655176</v>
      </c>
      <c r="I3219" s="77">
        <f t="shared" si="383"/>
        <v>2.2399999999999984</v>
      </c>
      <c r="J3219" s="77">
        <f t="shared" si="384"/>
        <v>3.3000000000000007</v>
      </c>
      <c r="K3219" s="80">
        <v>3</v>
      </c>
      <c r="L3219" s="74"/>
      <c r="M3219" s="58" t="str">
        <f t="shared" si="381"/>
        <v>Franklin Bank</v>
      </c>
    </row>
    <row r="3220" spans="1:13" s="1" customFormat="1" ht="15" customHeight="1">
      <c r="A3220" s="208">
        <v>37973</v>
      </c>
      <c r="B3220" s="73" t="s">
        <v>4557</v>
      </c>
      <c r="C3220" s="160" t="s">
        <v>4558</v>
      </c>
      <c r="D3220" s="73" t="s">
        <v>328</v>
      </c>
      <c r="E3220" s="78">
        <v>13</v>
      </c>
      <c r="F3220" s="77">
        <v>13.55</v>
      </c>
      <c r="G3220" s="77">
        <v>13.55</v>
      </c>
      <c r="H3220" s="91">
        <f t="shared" si="382"/>
        <v>4.2307692307692366E-2</v>
      </c>
      <c r="I3220" s="77">
        <f t="shared" si="383"/>
        <v>0.55000000000000071</v>
      </c>
      <c r="J3220" s="77">
        <f t="shared" si="384"/>
        <v>0.55000000000000071</v>
      </c>
      <c r="K3220" s="80">
        <v>2</v>
      </c>
      <c r="L3220" s="74"/>
      <c r="M3220" s="58" t="str">
        <f t="shared" si="381"/>
        <v>Luminent Mortgage Capital</v>
      </c>
    </row>
    <row r="3221" spans="1:13" s="1" customFormat="1" ht="15" customHeight="1">
      <c r="A3221" s="208">
        <v>37974</v>
      </c>
      <c r="B3221" s="209" t="s">
        <v>4559</v>
      </c>
      <c r="C3221" s="160" t="s">
        <v>4560</v>
      </c>
      <c r="D3221" s="209" t="s">
        <v>3173</v>
      </c>
      <c r="E3221" s="78">
        <v>7</v>
      </c>
      <c r="F3221" s="77">
        <v>7.96</v>
      </c>
      <c r="G3221" s="77">
        <v>10.3</v>
      </c>
      <c r="H3221" s="91">
        <f t="shared" si="382"/>
        <v>0.47142857142857153</v>
      </c>
      <c r="I3221" s="77">
        <f t="shared" si="383"/>
        <v>0.96</v>
      </c>
      <c r="J3221" s="77">
        <f t="shared" si="384"/>
        <v>3.3000000000000007</v>
      </c>
      <c r="K3221" s="80">
        <v>2</v>
      </c>
      <c r="L3221" s="74"/>
      <c r="M3221" s="58" t="str">
        <f t="shared" si="381"/>
        <v>Kintera</v>
      </c>
    </row>
    <row r="3222" spans="1:13" s="1" customFormat="1" ht="15" customHeight="1">
      <c r="A3222" s="208">
        <v>37284</v>
      </c>
      <c r="B3222" s="73" t="s">
        <v>3141</v>
      </c>
      <c r="C3222" s="160" t="s">
        <v>3142</v>
      </c>
      <c r="D3222" s="73" t="s">
        <v>3737</v>
      </c>
      <c r="E3222" s="78">
        <v>11</v>
      </c>
      <c r="F3222" s="77">
        <v>13.11</v>
      </c>
      <c r="G3222" s="77">
        <v>13.11</v>
      </c>
      <c r="H3222" s="91">
        <f t="shared" ref="H3222:H3285" si="385">(G3222-E3222)/E3222</f>
        <v>0.19181818181818178</v>
      </c>
      <c r="I3222" s="77">
        <f t="shared" ref="I3222:I3285" si="386">(F3222-E3222)</f>
        <v>2.1099999999999994</v>
      </c>
      <c r="J3222" s="77">
        <f t="shared" ref="J3222:J3285" si="387">G3222-E3222</f>
        <v>2.1099999999999994</v>
      </c>
      <c r="K3222" s="80">
        <v>2</v>
      </c>
      <c r="L3222" s="74"/>
      <c r="M3222" s="58" t="str">
        <f t="shared" si="381"/>
        <v>Synaptics</v>
      </c>
    </row>
    <row r="3223" spans="1:13" s="1" customFormat="1" ht="15" customHeight="1">
      <c r="A3223" s="208">
        <v>37288</v>
      </c>
      <c r="B3223" s="73" t="s">
        <v>3143</v>
      </c>
      <c r="C3223" s="160" t="s">
        <v>3144</v>
      </c>
      <c r="D3223" s="73" t="s">
        <v>1929</v>
      </c>
      <c r="E3223" s="78">
        <v>12</v>
      </c>
      <c r="F3223" s="77">
        <v>12.01</v>
      </c>
      <c r="G3223" s="77">
        <v>12.05</v>
      </c>
      <c r="H3223" s="91">
        <f t="shared" si="385"/>
        <v>4.1666666666667256E-3</v>
      </c>
      <c r="I3223" s="77">
        <f t="shared" si="386"/>
        <v>9.9999999999997868E-3</v>
      </c>
      <c r="J3223" s="77">
        <f t="shared" si="387"/>
        <v>5.0000000000000711E-2</v>
      </c>
      <c r="K3223" s="80">
        <v>1</v>
      </c>
      <c r="L3223" s="74"/>
      <c r="M3223" s="58" t="str">
        <f t="shared" si="381"/>
        <v>ZymoGenetics</v>
      </c>
    </row>
    <row r="3224" spans="1:13" s="1" customFormat="1" ht="15" customHeight="1">
      <c r="A3224" s="208">
        <v>37288</v>
      </c>
      <c r="B3224" s="73" t="s">
        <v>3145</v>
      </c>
      <c r="C3224" s="160" t="s">
        <v>3146</v>
      </c>
      <c r="D3224" s="73" t="s">
        <v>3147</v>
      </c>
      <c r="E3224" s="78">
        <v>28</v>
      </c>
      <c r="F3224" s="77">
        <v>30.05</v>
      </c>
      <c r="G3224" s="77">
        <v>29.1</v>
      </c>
      <c r="H3224" s="91">
        <f t="shared" si="385"/>
        <v>3.9285714285714333E-2</v>
      </c>
      <c r="I3224" s="77">
        <f t="shared" si="386"/>
        <v>2.0500000000000007</v>
      </c>
      <c r="J3224" s="77">
        <f t="shared" si="387"/>
        <v>1.1000000000000014</v>
      </c>
      <c r="K3224" s="80">
        <v>3</v>
      </c>
      <c r="L3224" s="74"/>
      <c r="M3224" s="58" t="str">
        <f t="shared" si="381"/>
        <v>Carolina Group (Loews Corp.)</v>
      </c>
    </row>
    <row r="3225" spans="1:13" s="1" customFormat="1" ht="15" customHeight="1">
      <c r="A3225" s="208">
        <v>37292</v>
      </c>
      <c r="B3225" s="73" t="s">
        <v>3148</v>
      </c>
      <c r="C3225" s="160" t="s">
        <v>3149</v>
      </c>
      <c r="D3225" s="73" t="s">
        <v>4954</v>
      </c>
      <c r="E3225" s="78">
        <v>20.25</v>
      </c>
      <c r="F3225" s="77">
        <v>21.25</v>
      </c>
      <c r="G3225" s="77">
        <v>22.1</v>
      </c>
      <c r="H3225" s="91">
        <f t="shared" si="385"/>
        <v>9.1358024691358092E-2</v>
      </c>
      <c r="I3225" s="77">
        <f t="shared" si="386"/>
        <v>1</v>
      </c>
      <c r="J3225" s="77">
        <f t="shared" si="387"/>
        <v>1.8500000000000014</v>
      </c>
      <c r="K3225" s="80">
        <v>3</v>
      </c>
      <c r="L3225" s="74"/>
      <c r="M3225" s="58" t="str">
        <f t="shared" si="381"/>
        <v>Sunoco Logistics Partners</v>
      </c>
    </row>
    <row r="3226" spans="1:13" s="1" customFormat="1" ht="15" customHeight="1">
      <c r="A3226" s="208">
        <v>37294</v>
      </c>
      <c r="B3226" s="73" t="s">
        <v>3150</v>
      </c>
      <c r="C3226" s="160" t="s">
        <v>3151</v>
      </c>
      <c r="D3226" s="73" t="s">
        <v>3152</v>
      </c>
      <c r="E3226" s="78">
        <v>16</v>
      </c>
      <c r="F3226" s="77">
        <v>17.100000000000001</v>
      </c>
      <c r="G3226" s="77">
        <v>18.21</v>
      </c>
      <c r="H3226" s="91">
        <f t="shared" si="385"/>
        <v>0.13812500000000005</v>
      </c>
      <c r="I3226" s="77">
        <f t="shared" si="386"/>
        <v>1.1000000000000014</v>
      </c>
      <c r="J3226" s="77">
        <f t="shared" si="387"/>
        <v>2.2100000000000009</v>
      </c>
      <c r="K3226" s="80">
        <v>3</v>
      </c>
      <c r="L3226" s="74"/>
      <c r="M3226" s="58" t="str">
        <f t="shared" si="381"/>
        <v>ManTech International</v>
      </c>
    </row>
    <row r="3227" spans="1:13" s="1" customFormat="1" ht="15" customHeight="1">
      <c r="A3227" s="208">
        <v>37295</v>
      </c>
      <c r="B3227" s="73" t="s">
        <v>4299</v>
      </c>
      <c r="C3227" s="160" t="s">
        <v>4300</v>
      </c>
      <c r="D3227" s="73" t="s">
        <v>3187</v>
      </c>
      <c r="E3227" s="78">
        <v>19.5</v>
      </c>
      <c r="F3227" s="77">
        <v>22</v>
      </c>
      <c r="G3227" s="77">
        <v>22.6</v>
      </c>
      <c r="H3227" s="91">
        <f t="shared" si="385"/>
        <v>0.15897435897435905</v>
      </c>
      <c r="I3227" s="77">
        <f t="shared" si="386"/>
        <v>2.5</v>
      </c>
      <c r="J3227" s="77">
        <f t="shared" si="387"/>
        <v>3.1000000000000014</v>
      </c>
      <c r="K3227" s="80">
        <v>2</v>
      </c>
      <c r="L3227" s="74"/>
      <c r="M3227" s="58" t="str">
        <f t="shared" si="381"/>
        <v>Wimm Bill Dann Foods</v>
      </c>
    </row>
    <row r="3228" spans="1:13" s="1" customFormat="1" ht="15" customHeight="1">
      <c r="A3228" s="208">
        <v>37300</v>
      </c>
      <c r="B3228" s="73" t="s">
        <v>4301</v>
      </c>
      <c r="C3228" s="160" t="s">
        <v>4302</v>
      </c>
      <c r="D3228" s="73" t="s">
        <v>983</v>
      </c>
      <c r="E3228" s="78">
        <v>18</v>
      </c>
      <c r="F3228" s="77">
        <v>19.5</v>
      </c>
      <c r="G3228" s="77">
        <v>20.100000000000001</v>
      </c>
      <c r="H3228" s="91">
        <f t="shared" si="385"/>
        <v>0.11666666666666675</v>
      </c>
      <c r="I3228" s="77">
        <f t="shared" si="386"/>
        <v>1.5</v>
      </c>
      <c r="J3228" s="77">
        <f t="shared" si="387"/>
        <v>2.1000000000000014</v>
      </c>
      <c r="K3228" s="80">
        <v>3</v>
      </c>
      <c r="L3228" s="74"/>
      <c r="M3228" s="58" t="str">
        <f t="shared" si="381"/>
        <v>GameStop</v>
      </c>
    </row>
    <row r="3229" spans="1:13" s="1" customFormat="1" ht="15" customHeight="1">
      <c r="A3229" s="208">
        <v>37302</v>
      </c>
      <c r="B3229" s="73" t="s">
        <v>4303</v>
      </c>
      <c r="C3229" s="160" t="s">
        <v>4304</v>
      </c>
      <c r="D3229" s="73" t="s">
        <v>983</v>
      </c>
      <c r="E3229" s="78">
        <v>13</v>
      </c>
      <c r="F3229" s="77">
        <v>15.41</v>
      </c>
      <c r="G3229" s="77">
        <v>20.09</v>
      </c>
      <c r="H3229" s="91">
        <f t="shared" si="385"/>
        <v>0.54538461538461536</v>
      </c>
      <c r="I3229" s="77">
        <f t="shared" si="386"/>
        <v>2.41</v>
      </c>
      <c r="J3229" s="77">
        <f t="shared" si="387"/>
        <v>7.09</v>
      </c>
      <c r="K3229" s="80">
        <v>3</v>
      </c>
      <c r="L3229" s="74"/>
      <c r="M3229" s="58" t="str">
        <f t="shared" si="381"/>
        <v>PayPal</v>
      </c>
    </row>
    <row r="3230" spans="1:13" s="1" customFormat="1" ht="15" customHeight="1">
      <c r="A3230" s="208">
        <v>37309</v>
      </c>
      <c r="B3230" s="73" t="s">
        <v>4305</v>
      </c>
      <c r="C3230" s="160" t="s">
        <v>4306</v>
      </c>
      <c r="D3230" s="73" t="s">
        <v>4307</v>
      </c>
      <c r="E3230" s="78">
        <v>19</v>
      </c>
      <c r="F3230" s="77">
        <v>19.36</v>
      </c>
      <c r="G3230" s="77">
        <v>20</v>
      </c>
      <c r="H3230" s="91">
        <f t="shared" si="385"/>
        <v>5.2631578947368418E-2</v>
      </c>
      <c r="I3230" s="77">
        <f t="shared" si="386"/>
        <v>0.35999999999999943</v>
      </c>
      <c r="J3230" s="77">
        <f t="shared" si="387"/>
        <v>1</v>
      </c>
      <c r="K3230" s="80">
        <v>2</v>
      </c>
      <c r="L3230" s="74"/>
      <c r="M3230" s="58" t="str">
        <f t="shared" si="381"/>
        <v>PETCO Animal Supplies</v>
      </c>
    </row>
    <row r="3231" spans="1:13" s="1" customFormat="1" ht="15" customHeight="1">
      <c r="A3231" s="208">
        <v>37314</v>
      </c>
      <c r="B3231" s="156" t="s">
        <v>4308</v>
      </c>
      <c r="C3231" s="160" t="s">
        <v>4309</v>
      </c>
      <c r="D3231" s="73" t="s">
        <v>4960</v>
      </c>
      <c r="E3231" s="78">
        <v>22</v>
      </c>
      <c r="F3231" s="77">
        <v>26.75</v>
      </c>
      <c r="G3231" s="77">
        <v>25</v>
      </c>
      <c r="H3231" s="91">
        <f t="shared" si="385"/>
        <v>0.13636363636363635</v>
      </c>
      <c r="I3231" s="77">
        <f t="shared" si="386"/>
        <v>4.75</v>
      </c>
      <c r="J3231" s="77">
        <f t="shared" si="387"/>
        <v>3</v>
      </c>
      <c r="K3231" s="80">
        <v>3</v>
      </c>
      <c r="L3231" s="74"/>
      <c r="M3231" s="58" t="str">
        <f t="shared" si="381"/>
        <v>Integrated Defense</v>
      </c>
    </row>
    <row r="3232" spans="1:13" s="1" customFormat="1" ht="15" customHeight="1">
      <c r="A3232" s="208">
        <v>37320</v>
      </c>
      <c r="B3232" s="209" t="s">
        <v>4310</v>
      </c>
      <c r="C3232" s="160" t="s">
        <v>4311</v>
      </c>
      <c r="D3232" s="73" t="s">
        <v>935</v>
      </c>
      <c r="E3232" s="78">
        <v>15</v>
      </c>
      <c r="F3232" s="77">
        <v>15.9</v>
      </c>
      <c r="G3232" s="77">
        <v>15.1</v>
      </c>
      <c r="H3232" s="91">
        <f t="shared" si="385"/>
        <v>6.6666666666666428E-3</v>
      </c>
      <c r="I3232" s="77">
        <f t="shared" si="386"/>
        <v>0.90000000000000036</v>
      </c>
      <c r="J3232" s="77">
        <f t="shared" si="387"/>
        <v>9.9999999999999645E-2</v>
      </c>
      <c r="K3232" s="80">
        <v>1</v>
      </c>
      <c r="L3232" s="74"/>
      <c r="M3232" s="58" t="str">
        <f t="shared" si="381"/>
        <v>Tsakos Energy Navigation</v>
      </c>
    </row>
    <row r="3233" spans="1:13" s="1" customFormat="1" ht="15" customHeight="1">
      <c r="A3233" s="208">
        <v>37327</v>
      </c>
      <c r="B3233" s="73" t="s">
        <v>4312</v>
      </c>
      <c r="C3233" s="160" t="s">
        <v>4313</v>
      </c>
      <c r="D3233" s="73" t="s">
        <v>318</v>
      </c>
      <c r="E3233" s="78">
        <v>19</v>
      </c>
      <c r="F3233" s="77">
        <v>22.6</v>
      </c>
      <c r="G3233" s="77">
        <v>22.67</v>
      </c>
      <c r="H3233" s="91">
        <f t="shared" si="385"/>
        <v>0.1931578947368422</v>
      </c>
      <c r="I3233" s="77">
        <f t="shared" si="386"/>
        <v>3.6000000000000014</v>
      </c>
      <c r="J3233" s="77">
        <f t="shared" si="387"/>
        <v>3.6700000000000017</v>
      </c>
      <c r="K3233" s="80">
        <v>3</v>
      </c>
      <c r="L3233" s="74"/>
      <c r="M3233" s="58" t="str">
        <f t="shared" si="381"/>
        <v>WCI Communities</v>
      </c>
    </row>
    <row r="3234" spans="1:13" s="1" customFormat="1" ht="15" customHeight="1">
      <c r="A3234" s="208">
        <v>37327</v>
      </c>
      <c r="B3234" s="209" t="s">
        <v>2295</v>
      </c>
      <c r="C3234" s="160" t="s">
        <v>2296</v>
      </c>
      <c r="D3234" s="73" t="s">
        <v>309</v>
      </c>
      <c r="E3234" s="78">
        <v>18</v>
      </c>
      <c r="F3234" s="77">
        <v>21</v>
      </c>
      <c r="G3234" s="77">
        <v>20.05</v>
      </c>
      <c r="H3234" s="91">
        <f t="shared" si="385"/>
        <v>0.11388888888888893</v>
      </c>
      <c r="I3234" s="77">
        <f t="shared" si="386"/>
        <v>3</v>
      </c>
      <c r="J3234" s="77">
        <f t="shared" si="387"/>
        <v>2.0500000000000007</v>
      </c>
      <c r="K3234" s="80">
        <v>3</v>
      </c>
      <c r="L3234" s="74"/>
      <c r="M3234" s="58" t="str">
        <f t="shared" si="381"/>
        <v>Anteon International</v>
      </c>
    </row>
    <row r="3235" spans="1:13" s="1" customFormat="1" ht="15" customHeight="1">
      <c r="A3235" s="208">
        <v>37329</v>
      </c>
      <c r="B3235" s="209" t="s">
        <v>2297</v>
      </c>
      <c r="C3235" s="160" t="s">
        <v>2298</v>
      </c>
      <c r="D3235" s="73" t="s">
        <v>2299</v>
      </c>
      <c r="E3235" s="78">
        <v>16.5</v>
      </c>
      <c r="F3235" s="77">
        <v>16.899999999999999</v>
      </c>
      <c r="G3235" s="77">
        <v>16.8</v>
      </c>
      <c r="H3235" s="91">
        <f t="shared" si="385"/>
        <v>1.8181818181818226E-2</v>
      </c>
      <c r="I3235" s="77">
        <f t="shared" si="386"/>
        <v>0.39999999999999858</v>
      </c>
      <c r="J3235" s="77">
        <f t="shared" si="387"/>
        <v>0.30000000000000071</v>
      </c>
      <c r="K3235" s="80">
        <v>3</v>
      </c>
      <c r="L3235" s="74" t="s">
        <v>3006</v>
      </c>
      <c r="M3235" s="58" t="str">
        <f t="shared" si="381"/>
        <v>Asbury Automotive Group</v>
      </c>
    </row>
    <row r="3236" spans="1:13" s="1" customFormat="1" ht="15" customHeight="1">
      <c r="A3236" s="208">
        <v>37336</v>
      </c>
      <c r="B3236" s="73" t="s">
        <v>2300</v>
      </c>
      <c r="C3236" s="160" t="s">
        <v>2301</v>
      </c>
      <c r="D3236" s="73" t="s">
        <v>2302</v>
      </c>
      <c r="E3236" s="78">
        <v>33</v>
      </c>
      <c r="F3236" s="77">
        <v>33.9</v>
      </c>
      <c r="G3236" s="77">
        <v>34</v>
      </c>
      <c r="H3236" s="91">
        <f t="shared" si="385"/>
        <v>3.0303030303030304E-2</v>
      </c>
      <c r="I3236" s="77">
        <f t="shared" si="386"/>
        <v>0.89999999999999858</v>
      </c>
      <c r="J3236" s="77">
        <f t="shared" si="387"/>
        <v>1</v>
      </c>
      <c r="K3236" s="80">
        <v>3</v>
      </c>
      <c r="L3236" s="74"/>
      <c r="M3236" s="58" t="str">
        <f t="shared" si="381"/>
        <v>Alcon</v>
      </c>
    </row>
    <row r="3237" spans="1:13" s="1" customFormat="1" ht="15" customHeight="1">
      <c r="A3237" s="208">
        <v>37337</v>
      </c>
      <c r="B3237" s="73" t="s">
        <v>2303</v>
      </c>
      <c r="C3237" s="160" t="s">
        <v>2304</v>
      </c>
      <c r="D3237" s="73" t="s">
        <v>983</v>
      </c>
      <c r="E3237" s="78">
        <v>18.5</v>
      </c>
      <c r="F3237" s="77">
        <v>19.55</v>
      </c>
      <c r="G3237" s="77">
        <v>19.559999999999999</v>
      </c>
      <c r="H3237" s="91">
        <f t="shared" si="385"/>
        <v>5.7297297297297226E-2</v>
      </c>
      <c r="I3237" s="77">
        <f t="shared" si="386"/>
        <v>1.0500000000000007</v>
      </c>
      <c r="J3237" s="77">
        <f t="shared" si="387"/>
        <v>1.0599999999999987</v>
      </c>
      <c r="K3237" s="80">
        <v>3</v>
      </c>
      <c r="L3237" s="74"/>
      <c r="M3237" s="58" t="str">
        <f t="shared" si="381"/>
        <v>Travelers Property Casualty</v>
      </c>
    </row>
    <row r="3238" spans="1:13" s="1" customFormat="1" ht="15" customHeight="1">
      <c r="A3238" s="208">
        <v>37342</v>
      </c>
      <c r="B3238" s="73" t="s">
        <v>2305</v>
      </c>
      <c r="C3238" s="160" t="s">
        <v>2306</v>
      </c>
      <c r="D3238" s="73" t="s">
        <v>2307</v>
      </c>
      <c r="E3238" s="78">
        <v>12</v>
      </c>
      <c r="F3238" s="77">
        <v>12.51</v>
      </c>
      <c r="G3238" s="77">
        <v>13</v>
      </c>
      <c r="H3238" s="91">
        <f t="shared" si="385"/>
        <v>8.3333333333333329E-2</v>
      </c>
      <c r="I3238" s="77">
        <f t="shared" si="386"/>
        <v>0.50999999999999979</v>
      </c>
      <c r="J3238" s="77">
        <f t="shared" si="387"/>
        <v>1</v>
      </c>
      <c r="K3238" s="80">
        <v>1</v>
      </c>
      <c r="L3238" s="74"/>
      <c r="M3238" s="58" t="str">
        <f t="shared" si="381"/>
        <v>MedSource Technologies</v>
      </c>
    </row>
    <row r="3239" spans="1:13" s="1" customFormat="1" ht="15" customHeight="1">
      <c r="A3239" s="208">
        <v>37355</v>
      </c>
      <c r="B3239" s="156" t="s">
        <v>2308</v>
      </c>
      <c r="C3239" s="160" t="s">
        <v>2309</v>
      </c>
      <c r="D3239" s="73" t="s">
        <v>2310</v>
      </c>
      <c r="E3239" s="78">
        <v>6</v>
      </c>
      <c r="F3239" s="77">
        <v>6</v>
      </c>
      <c r="G3239" s="77">
        <v>5.35</v>
      </c>
      <c r="H3239" s="91">
        <f t="shared" si="385"/>
        <v>-0.10833333333333339</v>
      </c>
      <c r="I3239" s="77">
        <f t="shared" si="386"/>
        <v>0</v>
      </c>
      <c r="J3239" s="77">
        <f t="shared" si="387"/>
        <v>-0.65000000000000036</v>
      </c>
      <c r="K3239" s="80">
        <v>1</v>
      </c>
      <c r="L3239" s="74"/>
      <c r="M3239" s="58" t="str">
        <f t="shared" si="381"/>
        <v>Empire Financial Holding</v>
      </c>
    </row>
    <row r="3240" spans="1:13" s="1" customFormat="1" ht="15" customHeight="1">
      <c r="A3240" s="208">
        <v>37358</v>
      </c>
      <c r="B3240" s="156" t="s">
        <v>2314</v>
      </c>
      <c r="C3240" s="160" t="s">
        <v>2315</v>
      </c>
      <c r="D3240" s="73" t="s">
        <v>318</v>
      </c>
      <c r="E3240" s="78">
        <v>10</v>
      </c>
      <c r="F3240" s="77">
        <v>10</v>
      </c>
      <c r="G3240" s="77">
        <v>10.8</v>
      </c>
      <c r="H3240" s="91">
        <f t="shared" si="385"/>
        <v>8.0000000000000071E-2</v>
      </c>
      <c r="I3240" s="77">
        <f t="shared" si="386"/>
        <v>0</v>
      </c>
      <c r="J3240" s="77">
        <f t="shared" si="387"/>
        <v>0.80000000000000071</v>
      </c>
      <c r="K3240" s="80">
        <v>1</v>
      </c>
      <c r="L3240" s="74"/>
      <c r="M3240" s="58" t="str">
        <f t="shared" si="381"/>
        <v>Ribapharm</v>
      </c>
    </row>
    <row r="3241" spans="1:13" s="1" customFormat="1" ht="15" customHeight="1">
      <c r="A3241" s="208">
        <v>37358</v>
      </c>
      <c r="B3241" s="209" t="s">
        <v>2311</v>
      </c>
      <c r="C3241" s="160" t="s">
        <v>2312</v>
      </c>
      <c r="D3241" s="73" t="s">
        <v>2313</v>
      </c>
      <c r="E3241" s="78">
        <v>27</v>
      </c>
      <c r="F3241" s="77">
        <v>37.520000000000003</v>
      </c>
      <c r="G3241" s="77">
        <v>45</v>
      </c>
      <c r="H3241" s="91">
        <f t="shared" si="385"/>
        <v>0.66666666666666663</v>
      </c>
      <c r="I3241" s="77">
        <f t="shared" si="386"/>
        <v>10.520000000000003</v>
      </c>
      <c r="J3241" s="77">
        <f t="shared" si="387"/>
        <v>18</v>
      </c>
      <c r="K3241" s="80">
        <v>3</v>
      </c>
      <c r="L3241" s="74"/>
      <c r="M3241" s="58" t="str">
        <f t="shared" si="381"/>
        <v>JetBlue Airways</v>
      </c>
    </row>
    <row r="3242" spans="1:13" s="1" customFormat="1" ht="15" customHeight="1">
      <c r="A3242" s="208">
        <v>37364</v>
      </c>
      <c r="B3242" s="73" t="s">
        <v>2316</v>
      </c>
      <c r="C3242" s="160" t="s">
        <v>2317</v>
      </c>
      <c r="D3242" s="138" t="s">
        <v>3147</v>
      </c>
      <c r="E3242" s="78">
        <v>16</v>
      </c>
      <c r="F3242" s="77">
        <v>17.100000000000001</v>
      </c>
      <c r="G3242" s="77">
        <v>16</v>
      </c>
      <c r="H3242" s="91">
        <f t="shared" si="385"/>
        <v>0</v>
      </c>
      <c r="I3242" s="77">
        <f t="shared" si="386"/>
        <v>1.1000000000000014</v>
      </c>
      <c r="J3242" s="77">
        <f t="shared" si="387"/>
        <v>0</v>
      </c>
      <c r="K3242" s="80">
        <v>3</v>
      </c>
      <c r="L3242" s="74"/>
      <c r="M3242" s="58" t="str">
        <f t="shared" si="381"/>
        <v>ExpressJet Holdings</v>
      </c>
    </row>
    <row r="3243" spans="1:13" s="1" customFormat="1" ht="15" customHeight="1">
      <c r="A3243" s="208">
        <v>37364</v>
      </c>
      <c r="B3243" s="73" t="s">
        <v>2318</v>
      </c>
      <c r="C3243" s="160" t="s">
        <v>2319</v>
      </c>
      <c r="D3243" s="73" t="s">
        <v>4954</v>
      </c>
      <c r="E3243" s="78">
        <v>19</v>
      </c>
      <c r="F3243" s="77">
        <v>23</v>
      </c>
      <c r="G3243" s="77">
        <v>21.5</v>
      </c>
      <c r="H3243" s="91">
        <f t="shared" si="385"/>
        <v>0.13157894736842105</v>
      </c>
      <c r="I3243" s="77">
        <f t="shared" si="386"/>
        <v>4</v>
      </c>
      <c r="J3243" s="77">
        <f t="shared" si="387"/>
        <v>2.5</v>
      </c>
      <c r="K3243" s="80">
        <v>3</v>
      </c>
      <c r="L3243" s="74"/>
      <c r="M3243" s="58" t="str">
        <f t="shared" si="381"/>
        <v>Medical Staffing Network Holdings</v>
      </c>
    </row>
    <row r="3244" spans="1:13" s="1" customFormat="1" ht="15" customHeight="1">
      <c r="A3244" s="208">
        <v>37370</v>
      </c>
      <c r="B3244" s="73" t="s">
        <v>2320</v>
      </c>
      <c r="C3244" s="160" t="s">
        <v>2321</v>
      </c>
      <c r="D3244" s="73" t="s">
        <v>901</v>
      </c>
      <c r="E3244" s="78">
        <v>25</v>
      </c>
      <c r="F3244" s="77">
        <v>25.1</v>
      </c>
      <c r="G3244" s="77">
        <v>25.05</v>
      </c>
      <c r="H3244" s="91">
        <f t="shared" si="385"/>
        <v>2.0000000000000282E-3</v>
      </c>
      <c r="I3244" s="77">
        <f t="shared" si="386"/>
        <v>0.10000000000000142</v>
      </c>
      <c r="J3244" s="77">
        <f t="shared" si="387"/>
        <v>5.0000000000000711E-2</v>
      </c>
      <c r="K3244" s="80">
        <v>2</v>
      </c>
      <c r="L3244" s="74" t="s">
        <v>3006</v>
      </c>
      <c r="M3244" s="58" t="str">
        <f t="shared" si="381"/>
        <v>Heritage Property Invest. Trust</v>
      </c>
    </row>
    <row r="3245" spans="1:13" s="1" customFormat="1" ht="15" customHeight="1">
      <c r="A3245" s="208">
        <v>37371</v>
      </c>
      <c r="B3245" s="209" t="s">
        <v>2322</v>
      </c>
      <c r="C3245" s="160" t="s">
        <v>2323</v>
      </c>
      <c r="D3245" s="138" t="s">
        <v>2324</v>
      </c>
      <c r="E3245" s="78">
        <v>13</v>
      </c>
      <c r="F3245" s="77">
        <v>11.25</v>
      </c>
      <c r="G3245" s="77">
        <v>8.6999999999999993</v>
      </c>
      <c r="H3245" s="91">
        <f t="shared" si="385"/>
        <v>-0.33076923076923082</v>
      </c>
      <c r="I3245" s="77">
        <f t="shared" si="386"/>
        <v>-1.75</v>
      </c>
      <c r="J3245" s="77">
        <f t="shared" si="387"/>
        <v>-4.3000000000000007</v>
      </c>
      <c r="K3245" s="80">
        <v>1</v>
      </c>
      <c r="L3245" s="74"/>
      <c r="M3245" s="58" t="str">
        <f t="shared" si="381"/>
        <v>DOV Pharmaceutical</v>
      </c>
    </row>
    <row r="3246" spans="1:13" s="1" customFormat="1" ht="15" customHeight="1">
      <c r="A3246" s="208">
        <v>37375</v>
      </c>
      <c r="B3246" s="156" t="s">
        <v>2325</v>
      </c>
      <c r="C3246" s="160" t="s">
        <v>2326</v>
      </c>
      <c r="D3246" s="73" t="s">
        <v>3546</v>
      </c>
      <c r="E3246" s="78">
        <v>24</v>
      </c>
      <c r="F3246" s="77">
        <v>27.75</v>
      </c>
      <c r="G3246" s="77">
        <v>28.25</v>
      </c>
      <c r="H3246" s="91">
        <f t="shared" si="385"/>
        <v>0.17708333333333334</v>
      </c>
      <c r="I3246" s="77">
        <f t="shared" si="386"/>
        <v>3.75</v>
      </c>
      <c r="J3246" s="77">
        <f t="shared" si="387"/>
        <v>4.25</v>
      </c>
      <c r="K3246" s="80">
        <v>3</v>
      </c>
      <c r="L3246" s="74"/>
      <c r="M3246" s="58" t="str">
        <f t="shared" si="381"/>
        <v>Premcor</v>
      </c>
    </row>
    <row r="3247" spans="1:13" s="1" customFormat="1" ht="15" customHeight="1">
      <c r="A3247" s="208">
        <v>37379</v>
      </c>
      <c r="B3247" s="73" t="s">
        <v>2327</v>
      </c>
      <c r="C3247" s="160" t="s">
        <v>2328</v>
      </c>
      <c r="D3247" s="73" t="s">
        <v>2329</v>
      </c>
      <c r="E3247" s="78">
        <v>22</v>
      </c>
      <c r="F3247" s="77">
        <v>23</v>
      </c>
      <c r="G3247" s="77">
        <v>25</v>
      </c>
      <c r="H3247" s="91">
        <f t="shared" si="385"/>
        <v>0.13636363636363635</v>
      </c>
      <c r="I3247" s="77">
        <f t="shared" si="386"/>
        <v>1</v>
      </c>
      <c r="J3247" s="77">
        <f t="shared" si="387"/>
        <v>3</v>
      </c>
      <c r="K3247" s="80">
        <v>3</v>
      </c>
      <c r="L3247" s="74"/>
      <c r="M3247" s="58" t="str">
        <f t="shared" si="381"/>
        <v>LIN TV</v>
      </c>
    </row>
    <row r="3248" spans="1:13" s="1" customFormat="1" ht="15" customHeight="1">
      <c r="A3248" s="208">
        <v>37383</v>
      </c>
      <c r="B3248" s="73" t="s">
        <v>2330</v>
      </c>
      <c r="C3248" s="160" t="s">
        <v>2331</v>
      </c>
      <c r="D3248" s="73" t="s">
        <v>2332</v>
      </c>
      <c r="E3248" s="78">
        <v>7</v>
      </c>
      <c r="F3248" s="77">
        <v>7.5</v>
      </c>
      <c r="G3248" s="77">
        <v>7.19</v>
      </c>
      <c r="H3248" s="91">
        <f t="shared" si="385"/>
        <v>2.7142857142857198E-2</v>
      </c>
      <c r="I3248" s="77">
        <f t="shared" si="386"/>
        <v>0.5</v>
      </c>
      <c r="J3248" s="77">
        <f t="shared" si="387"/>
        <v>0.19000000000000039</v>
      </c>
      <c r="K3248" s="80">
        <v>1</v>
      </c>
      <c r="L3248" s="74"/>
      <c r="M3248" s="58" t="str">
        <f t="shared" si="381"/>
        <v>Quinton Cardiology Systems</v>
      </c>
    </row>
    <row r="3249" spans="1:13" s="1" customFormat="1" ht="15" customHeight="1">
      <c r="A3249" s="208">
        <v>37385</v>
      </c>
      <c r="B3249" s="73" t="s">
        <v>2333</v>
      </c>
      <c r="C3249" s="160" t="s">
        <v>2334</v>
      </c>
      <c r="D3249" s="73" t="s">
        <v>2335</v>
      </c>
      <c r="E3249" s="78">
        <v>19</v>
      </c>
      <c r="F3249" s="77">
        <v>22</v>
      </c>
      <c r="G3249" s="77">
        <v>21.75</v>
      </c>
      <c r="H3249" s="91">
        <f t="shared" si="385"/>
        <v>0.14473684210526316</v>
      </c>
      <c r="I3249" s="77">
        <f t="shared" si="386"/>
        <v>3</v>
      </c>
      <c r="J3249" s="77">
        <f t="shared" si="387"/>
        <v>2.75</v>
      </c>
      <c r="K3249" s="80">
        <v>2</v>
      </c>
      <c r="L3249" s="74"/>
      <c r="M3249" s="58" t="str">
        <f t="shared" si="381"/>
        <v>Regal Entertainment Group</v>
      </c>
    </row>
    <row r="3250" spans="1:13" s="1" customFormat="1" ht="15" customHeight="1">
      <c r="A3250" s="208">
        <v>37392</v>
      </c>
      <c r="B3250" s="73" t="s">
        <v>2341</v>
      </c>
      <c r="C3250" s="160" t="s">
        <v>2342</v>
      </c>
      <c r="D3250" s="138" t="s">
        <v>4954</v>
      </c>
      <c r="E3250" s="78">
        <v>16</v>
      </c>
      <c r="F3250" s="77">
        <v>16.100000000000001</v>
      </c>
      <c r="G3250" s="77">
        <v>14.49</v>
      </c>
      <c r="H3250" s="91">
        <f t="shared" si="385"/>
        <v>-9.4374999999999987E-2</v>
      </c>
      <c r="I3250" s="77">
        <f t="shared" si="386"/>
        <v>0.10000000000000142</v>
      </c>
      <c r="J3250" s="77">
        <f t="shared" si="387"/>
        <v>-1.5099999999999998</v>
      </c>
      <c r="K3250" s="80">
        <v>2</v>
      </c>
      <c r="L3250" s="74" t="s">
        <v>3006</v>
      </c>
      <c r="M3250" s="58" t="str">
        <f t="shared" si="381"/>
        <v>Verint Systems</v>
      </c>
    </row>
    <row r="3251" spans="1:13" s="1" customFormat="1" ht="15" customHeight="1">
      <c r="A3251" s="208">
        <v>37392</v>
      </c>
      <c r="B3251" s="73" t="s">
        <v>2338</v>
      </c>
      <c r="C3251" s="160" t="s">
        <v>2339</v>
      </c>
      <c r="D3251" s="73" t="s">
        <v>2340</v>
      </c>
      <c r="E3251" s="78">
        <v>5</v>
      </c>
      <c r="F3251" s="77">
        <v>5.26</v>
      </c>
      <c r="G3251" s="77">
        <v>5.32</v>
      </c>
      <c r="H3251" s="91">
        <f t="shared" si="385"/>
        <v>6.4000000000000057E-2</v>
      </c>
      <c r="I3251" s="77">
        <f t="shared" si="386"/>
        <v>0.25999999999999979</v>
      </c>
      <c r="J3251" s="77">
        <f t="shared" si="387"/>
        <v>0.32000000000000028</v>
      </c>
      <c r="K3251" s="80">
        <v>1</v>
      </c>
      <c r="L3251" s="74"/>
      <c r="M3251" s="58" t="str">
        <f t="shared" si="381"/>
        <v>Dickie Walker Marine</v>
      </c>
    </row>
    <row r="3252" spans="1:13" s="1" customFormat="1" ht="15" customHeight="1">
      <c r="A3252" s="208">
        <v>37392</v>
      </c>
      <c r="B3252" s="73" t="s">
        <v>2336</v>
      </c>
      <c r="C3252" s="160" t="s">
        <v>2337</v>
      </c>
      <c r="D3252" s="138" t="s">
        <v>3298</v>
      </c>
      <c r="E3252" s="78">
        <v>18</v>
      </c>
      <c r="F3252" s="77">
        <v>24.9</v>
      </c>
      <c r="G3252" s="77">
        <v>27.75</v>
      </c>
      <c r="H3252" s="91">
        <f t="shared" si="385"/>
        <v>0.54166666666666663</v>
      </c>
      <c r="I3252" s="77">
        <f t="shared" si="386"/>
        <v>6.8999999999999986</v>
      </c>
      <c r="J3252" s="77">
        <f t="shared" si="387"/>
        <v>9.75</v>
      </c>
      <c r="K3252" s="80">
        <v>3</v>
      </c>
      <c r="L3252" s="74"/>
      <c r="M3252" s="58" t="str">
        <f t="shared" si="381"/>
        <v>Aeropostale</v>
      </c>
    </row>
    <row r="3253" spans="1:13" s="1" customFormat="1" ht="15" customHeight="1">
      <c r="A3253" s="208">
        <v>37393</v>
      </c>
      <c r="B3253" s="73" t="s">
        <v>1259</v>
      </c>
      <c r="C3253" s="160" t="s">
        <v>1260</v>
      </c>
      <c r="D3253" s="73" t="s">
        <v>2664</v>
      </c>
      <c r="E3253" s="78">
        <v>15</v>
      </c>
      <c r="F3253" s="77">
        <v>18.309999999999999</v>
      </c>
      <c r="G3253" s="77">
        <v>17.05</v>
      </c>
      <c r="H3253" s="91">
        <f t="shared" si="385"/>
        <v>0.13666666666666671</v>
      </c>
      <c r="I3253" s="77">
        <f t="shared" si="386"/>
        <v>3.3099999999999987</v>
      </c>
      <c r="J3253" s="77">
        <f t="shared" si="387"/>
        <v>2.0500000000000007</v>
      </c>
      <c r="K3253" s="80">
        <v>2</v>
      </c>
      <c r="L3253" s="74"/>
      <c r="M3253" s="58" t="str">
        <f t="shared" si="381"/>
        <v>Kyphon</v>
      </c>
    </row>
    <row r="3254" spans="1:13" s="1" customFormat="1" ht="15" customHeight="1">
      <c r="A3254" s="208">
        <v>37397</v>
      </c>
      <c r="B3254" s="209" t="s">
        <v>1264</v>
      </c>
      <c r="C3254" s="160" t="s">
        <v>1265</v>
      </c>
      <c r="D3254" s="209" t="s">
        <v>1266</v>
      </c>
      <c r="E3254" s="78">
        <v>20.5</v>
      </c>
      <c r="F3254" s="77">
        <v>21.5</v>
      </c>
      <c r="G3254" s="77">
        <v>20.55</v>
      </c>
      <c r="H3254" s="91">
        <f t="shared" si="385"/>
        <v>2.4390243902439371E-3</v>
      </c>
      <c r="I3254" s="77">
        <f t="shared" si="386"/>
        <v>1</v>
      </c>
      <c r="J3254" s="77">
        <f t="shared" si="387"/>
        <v>5.0000000000000711E-2</v>
      </c>
      <c r="K3254" s="80">
        <v>2</v>
      </c>
      <c r="L3254" s="74"/>
      <c r="M3254" s="58" t="str">
        <f t="shared" si="381"/>
        <v>MarkWest Energy Partners</v>
      </c>
    </row>
    <row r="3255" spans="1:13" s="1" customFormat="1" ht="15" customHeight="1">
      <c r="A3255" s="208">
        <v>37397</v>
      </c>
      <c r="B3255" s="73" t="s">
        <v>1261</v>
      </c>
      <c r="C3255" s="160" t="s">
        <v>1262</v>
      </c>
      <c r="D3255" s="73" t="s">
        <v>1263</v>
      </c>
      <c r="E3255" s="78">
        <v>16.5</v>
      </c>
      <c r="F3255" s="77">
        <v>17.5</v>
      </c>
      <c r="G3255" s="77">
        <v>18.12</v>
      </c>
      <c r="H3255" s="91">
        <f t="shared" si="385"/>
        <v>9.8181818181818245E-2</v>
      </c>
      <c r="I3255" s="77">
        <f t="shared" si="386"/>
        <v>1</v>
      </c>
      <c r="J3255" s="77">
        <f t="shared" si="387"/>
        <v>1.620000000000001</v>
      </c>
      <c r="K3255" s="80">
        <v>2</v>
      </c>
      <c r="L3255" s="74"/>
      <c r="M3255" s="58" t="str">
        <f t="shared" si="381"/>
        <v>Computer Programs and Systems</v>
      </c>
    </row>
    <row r="3256" spans="1:13" s="1" customFormat="1" ht="15" customHeight="1">
      <c r="A3256" s="208">
        <v>37398</v>
      </c>
      <c r="B3256" s="73" t="s">
        <v>1267</v>
      </c>
      <c r="C3256" s="160" t="s">
        <v>1268</v>
      </c>
      <c r="D3256" s="73" t="s">
        <v>901</v>
      </c>
      <c r="E3256" s="78">
        <v>15</v>
      </c>
      <c r="F3256" s="77">
        <v>15.01</v>
      </c>
      <c r="G3256" s="77">
        <v>15.03</v>
      </c>
      <c r="H3256" s="91">
        <f t="shared" si="385"/>
        <v>1.9999999999999575E-3</v>
      </c>
      <c r="I3256" s="77">
        <f t="shared" si="386"/>
        <v>9.9999999999997868E-3</v>
      </c>
      <c r="J3256" s="77">
        <f t="shared" si="387"/>
        <v>2.9999999999999361E-2</v>
      </c>
      <c r="K3256" s="80">
        <v>2</v>
      </c>
      <c r="L3256" s="74" t="s">
        <v>3006</v>
      </c>
      <c r="M3256" s="58" t="str">
        <f t="shared" si="381"/>
        <v>Liquidmetals Technologies</v>
      </c>
    </row>
    <row r="3257" spans="1:13" s="1" customFormat="1" ht="15" customHeight="1">
      <c r="A3257" s="208">
        <v>37399</v>
      </c>
      <c r="B3257" s="73" t="s">
        <v>1271</v>
      </c>
      <c r="C3257" s="160" t="s">
        <v>1272</v>
      </c>
      <c r="D3257" s="73" t="s">
        <v>1273</v>
      </c>
      <c r="E3257" s="78">
        <v>10</v>
      </c>
      <c r="F3257" s="77">
        <v>9</v>
      </c>
      <c r="G3257" s="77">
        <v>8.8699999999999992</v>
      </c>
      <c r="H3257" s="91">
        <f t="shared" si="385"/>
        <v>-0.11300000000000007</v>
      </c>
      <c r="I3257" s="77">
        <f t="shared" si="386"/>
        <v>-1</v>
      </c>
      <c r="J3257" s="77">
        <f t="shared" si="387"/>
        <v>-1.1300000000000008</v>
      </c>
      <c r="K3257" s="80">
        <v>2</v>
      </c>
      <c r="L3257" s="74" t="s">
        <v>3006</v>
      </c>
      <c r="M3257" s="58" t="str">
        <f t="shared" si="381"/>
        <v>Altiris</v>
      </c>
    </row>
    <row r="3258" spans="1:13" s="1" customFormat="1" ht="15" customHeight="1">
      <c r="A3258" s="208">
        <v>37399</v>
      </c>
      <c r="B3258" s="209" t="s">
        <v>1274</v>
      </c>
      <c r="C3258" s="160" t="s">
        <v>1275</v>
      </c>
      <c r="D3258" s="138" t="s">
        <v>1126</v>
      </c>
      <c r="E3258" s="78">
        <v>15</v>
      </c>
      <c r="F3258" s="77">
        <v>15.01</v>
      </c>
      <c r="G3258" s="77">
        <v>15.05</v>
      </c>
      <c r="H3258" s="91">
        <f t="shared" si="385"/>
        <v>3.3333333333333808E-3</v>
      </c>
      <c r="I3258" s="77">
        <f t="shared" si="386"/>
        <v>9.9999999999997868E-3</v>
      </c>
      <c r="J3258" s="77">
        <f t="shared" si="387"/>
        <v>5.0000000000000711E-2</v>
      </c>
      <c r="K3258" s="80">
        <v>3</v>
      </c>
      <c r="L3258" s="74" t="s">
        <v>3006</v>
      </c>
      <c r="M3258" s="58" t="str">
        <f t="shared" si="381"/>
        <v>Eon Labs</v>
      </c>
    </row>
    <row r="3259" spans="1:13" s="1" customFormat="1" ht="15" customHeight="1">
      <c r="A3259" s="208">
        <v>37399</v>
      </c>
      <c r="B3259" s="73" t="s">
        <v>1269</v>
      </c>
      <c r="C3259" s="160" t="s">
        <v>1270</v>
      </c>
      <c r="D3259" s="73" t="s">
        <v>901</v>
      </c>
      <c r="E3259" s="78">
        <v>15</v>
      </c>
      <c r="F3259" s="77">
        <v>16.190000000000001</v>
      </c>
      <c r="G3259" s="77">
        <v>16.75</v>
      </c>
      <c r="H3259" s="91">
        <f t="shared" si="385"/>
        <v>0.11666666666666667</v>
      </c>
      <c r="I3259" s="77">
        <f t="shared" si="386"/>
        <v>1.1900000000000013</v>
      </c>
      <c r="J3259" s="77">
        <f t="shared" si="387"/>
        <v>1.75</v>
      </c>
      <c r="K3259" s="80">
        <v>3</v>
      </c>
      <c r="L3259" s="74"/>
      <c r="M3259" s="58" t="str">
        <f t="shared" si="381"/>
        <v>Netflix</v>
      </c>
    </row>
    <row r="3260" spans="1:13" s="1" customFormat="1" ht="15" customHeight="1">
      <c r="A3260" s="208">
        <v>37400</v>
      </c>
      <c r="B3260" s="73" t="s">
        <v>1276</v>
      </c>
      <c r="C3260" s="160" t="s">
        <v>1277</v>
      </c>
      <c r="D3260" s="138" t="s">
        <v>983</v>
      </c>
      <c r="E3260" s="78">
        <v>18</v>
      </c>
      <c r="F3260" s="77">
        <v>22.25</v>
      </c>
      <c r="G3260" s="77">
        <v>22.7</v>
      </c>
      <c r="H3260" s="91">
        <f t="shared" si="385"/>
        <v>0.26111111111111107</v>
      </c>
      <c r="I3260" s="77">
        <f t="shared" si="386"/>
        <v>4.25</v>
      </c>
      <c r="J3260" s="77">
        <f t="shared" si="387"/>
        <v>4.6999999999999993</v>
      </c>
      <c r="K3260" s="80">
        <v>3</v>
      </c>
      <c r="L3260" s="74"/>
      <c r="M3260" s="58" t="str">
        <f t="shared" si="381"/>
        <v>SRA International</v>
      </c>
    </row>
    <row r="3261" spans="1:13" s="1" customFormat="1" ht="15" customHeight="1">
      <c r="A3261" s="208">
        <v>37406</v>
      </c>
      <c r="B3261" s="209" t="s">
        <v>1278</v>
      </c>
      <c r="C3261" s="160" t="s">
        <v>1279</v>
      </c>
      <c r="D3261" s="73" t="s">
        <v>1280</v>
      </c>
      <c r="E3261" s="78">
        <v>13</v>
      </c>
      <c r="F3261" s="77">
        <v>13.5</v>
      </c>
      <c r="G3261" s="77">
        <v>13.03</v>
      </c>
      <c r="H3261" s="91">
        <f t="shared" si="385"/>
        <v>2.3076923076922585E-3</v>
      </c>
      <c r="I3261" s="77">
        <f t="shared" si="386"/>
        <v>0.5</v>
      </c>
      <c r="J3261" s="77">
        <f t="shared" si="387"/>
        <v>2.9999999999999361E-2</v>
      </c>
      <c r="K3261" s="80">
        <v>1</v>
      </c>
      <c r="L3261" s="74"/>
      <c r="M3261" s="58" t="str">
        <f t="shared" si="381"/>
        <v>Overstock.com</v>
      </c>
    </row>
    <row r="3262" spans="1:13" s="1" customFormat="1" ht="15" customHeight="1">
      <c r="A3262" s="208">
        <v>37411</v>
      </c>
      <c r="B3262" s="156" t="s">
        <v>1281</v>
      </c>
      <c r="C3262" s="160" t="s">
        <v>1282</v>
      </c>
      <c r="D3262" s="73" t="s">
        <v>309</v>
      </c>
      <c r="E3262" s="78">
        <v>8.5</v>
      </c>
      <c r="F3262" s="77">
        <v>9.61</v>
      </c>
      <c r="G3262" s="77">
        <v>8.5</v>
      </c>
      <c r="H3262" s="91">
        <f t="shared" si="385"/>
        <v>0</v>
      </c>
      <c r="I3262" s="77">
        <f t="shared" si="386"/>
        <v>1.1099999999999994</v>
      </c>
      <c r="J3262" s="77">
        <f t="shared" si="387"/>
        <v>0</v>
      </c>
      <c r="K3262" s="80">
        <v>2</v>
      </c>
      <c r="L3262" s="74"/>
      <c r="M3262" s="58" t="str">
        <f t="shared" si="381"/>
        <v>Plumtree Software</v>
      </c>
    </row>
    <row r="3263" spans="1:13" s="1" customFormat="1" ht="15" customHeight="1">
      <c r="A3263" s="208">
        <v>37412</v>
      </c>
      <c r="B3263" s="73" t="s">
        <v>2028</v>
      </c>
      <c r="C3263" s="160" t="s">
        <v>2029</v>
      </c>
      <c r="D3263" s="73" t="s">
        <v>4960</v>
      </c>
      <c r="E3263" s="78">
        <v>16</v>
      </c>
      <c r="F3263" s="77">
        <v>18</v>
      </c>
      <c r="G3263" s="77">
        <v>18.149999999999999</v>
      </c>
      <c r="H3263" s="91">
        <f t="shared" si="385"/>
        <v>0.13437499999999991</v>
      </c>
      <c r="I3263" s="77">
        <f t="shared" si="386"/>
        <v>2</v>
      </c>
      <c r="J3263" s="77">
        <f t="shared" si="387"/>
        <v>2.1499999999999986</v>
      </c>
      <c r="K3263" s="80">
        <v>3</v>
      </c>
      <c r="L3263" s="74"/>
      <c r="M3263" s="58" t="str">
        <f t="shared" si="381"/>
        <v>Veridian</v>
      </c>
    </row>
    <row r="3264" spans="1:13" s="1" customFormat="1" ht="15" customHeight="1">
      <c r="A3264" s="208">
        <v>37419</v>
      </c>
      <c r="B3264" s="73" t="s">
        <v>2030</v>
      </c>
      <c r="C3264" s="160" t="s">
        <v>2031</v>
      </c>
      <c r="D3264" s="73" t="s">
        <v>2032</v>
      </c>
      <c r="E3264" s="78">
        <v>15</v>
      </c>
      <c r="F3264" s="77">
        <v>15</v>
      </c>
      <c r="G3264" s="77">
        <v>15.95</v>
      </c>
      <c r="H3264" s="91">
        <f t="shared" si="385"/>
        <v>6.3333333333333283E-2</v>
      </c>
      <c r="I3264" s="77">
        <f t="shared" si="386"/>
        <v>0</v>
      </c>
      <c r="J3264" s="77">
        <f t="shared" si="387"/>
        <v>0.94999999999999929</v>
      </c>
      <c r="K3264" s="80">
        <v>3</v>
      </c>
      <c r="L3264" s="74" t="s">
        <v>3006</v>
      </c>
      <c r="M3264" s="58" t="str">
        <f t="shared" si="381"/>
        <v>Pacer International</v>
      </c>
    </row>
    <row r="3265" spans="1:13" s="1" customFormat="1" ht="15" customHeight="1">
      <c r="A3265" s="208">
        <v>37425</v>
      </c>
      <c r="B3265" s="209" t="s">
        <v>2033</v>
      </c>
      <c r="C3265" s="160" t="s">
        <v>2034</v>
      </c>
      <c r="D3265" s="73" t="s">
        <v>318</v>
      </c>
      <c r="E3265" s="78">
        <v>10</v>
      </c>
      <c r="F3265" s="77">
        <v>10.01</v>
      </c>
      <c r="G3265" s="77">
        <v>8</v>
      </c>
      <c r="H3265" s="91">
        <f t="shared" si="385"/>
        <v>-0.2</v>
      </c>
      <c r="I3265" s="77">
        <f t="shared" si="386"/>
        <v>9.9999999999997868E-3</v>
      </c>
      <c r="J3265" s="77">
        <f t="shared" si="387"/>
        <v>-2</v>
      </c>
      <c r="K3265" s="80">
        <v>1</v>
      </c>
      <c r="L3265" s="74"/>
      <c r="M3265" s="58" t="str">
        <f t="shared" si="381"/>
        <v>Printcafe Software</v>
      </c>
    </row>
    <row r="3266" spans="1:13" s="1" customFormat="1" ht="15" customHeight="1">
      <c r="A3266" s="208">
        <v>37427</v>
      </c>
      <c r="B3266" s="73" t="s">
        <v>2035</v>
      </c>
      <c r="C3266" s="160" t="s">
        <v>2036</v>
      </c>
      <c r="D3266" s="73" t="s">
        <v>4960</v>
      </c>
      <c r="E3266" s="78">
        <v>17</v>
      </c>
      <c r="F3266" s="77">
        <v>17.350000000000001</v>
      </c>
      <c r="G3266" s="77">
        <v>19.5</v>
      </c>
      <c r="H3266" s="91">
        <f t="shared" si="385"/>
        <v>0.14705882352941177</v>
      </c>
      <c r="I3266" s="77">
        <f t="shared" si="386"/>
        <v>0.35000000000000142</v>
      </c>
      <c r="J3266" s="77">
        <f t="shared" si="387"/>
        <v>2.5</v>
      </c>
      <c r="K3266" s="80">
        <v>2</v>
      </c>
      <c r="L3266" s="74"/>
      <c r="M3266" s="58" t="str">
        <f t="shared" si="381"/>
        <v>CTI Molecular Imaging</v>
      </c>
    </row>
    <row r="3267" spans="1:13" s="1" customFormat="1" ht="15" customHeight="1">
      <c r="A3267" s="208">
        <v>37432</v>
      </c>
      <c r="B3267" s="73" t="s">
        <v>2037</v>
      </c>
      <c r="C3267" s="160" t="s">
        <v>2038</v>
      </c>
      <c r="D3267" s="73" t="s">
        <v>4960</v>
      </c>
      <c r="E3267" s="78">
        <v>13</v>
      </c>
      <c r="F3267" s="77">
        <v>13.01</v>
      </c>
      <c r="G3267" s="77">
        <v>13.17</v>
      </c>
      <c r="H3267" s="91">
        <f t="shared" si="385"/>
        <v>1.3076923076923071E-2</v>
      </c>
      <c r="I3267" s="77">
        <f t="shared" si="386"/>
        <v>9.9999999999997868E-3</v>
      </c>
      <c r="J3267" s="77">
        <f t="shared" si="387"/>
        <v>0.16999999999999993</v>
      </c>
      <c r="K3267" s="80">
        <v>1</v>
      </c>
      <c r="L3267" s="74"/>
      <c r="M3267" s="58" t="str">
        <f t="shared" ref="M3267:M3330" si="388">TRIM(B3267)</f>
        <v>Big 5 Sporting Goods</v>
      </c>
    </row>
    <row r="3268" spans="1:13" s="1" customFormat="1" ht="15" customHeight="1">
      <c r="A3268" s="208">
        <v>37434</v>
      </c>
      <c r="B3268" s="73" t="s">
        <v>2039</v>
      </c>
      <c r="C3268" s="160" t="s">
        <v>2040</v>
      </c>
      <c r="D3268" s="73" t="s">
        <v>309</v>
      </c>
      <c r="E3268" s="78">
        <v>19</v>
      </c>
      <c r="F3268" s="77">
        <v>22</v>
      </c>
      <c r="G3268" s="77">
        <v>23.5</v>
      </c>
      <c r="H3268" s="91">
        <f t="shared" si="385"/>
        <v>0.23684210526315788</v>
      </c>
      <c r="I3268" s="77">
        <f t="shared" si="386"/>
        <v>3</v>
      </c>
      <c r="J3268" s="77">
        <f t="shared" si="387"/>
        <v>4.5</v>
      </c>
      <c r="K3268" s="80">
        <v>3</v>
      </c>
      <c r="L3268" s="74"/>
      <c r="M3268" s="58" t="str">
        <f t="shared" si="388"/>
        <v>Hewitt Associates</v>
      </c>
    </row>
    <row r="3269" spans="1:13" s="1" customFormat="1" ht="15" customHeight="1">
      <c r="A3269" s="208">
        <v>37435</v>
      </c>
      <c r="B3269" s="73" t="s">
        <v>2041</v>
      </c>
      <c r="C3269" s="160" t="s">
        <v>2042</v>
      </c>
      <c r="D3269" s="73" t="s">
        <v>2043</v>
      </c>
      <c r="E3269" s="78">
        <v>17</v>
      </c>
      <c r="F3269" s="77">
        <v>20.010000000000002</v>
      </c>
      <c r="G3269" s="77">
        <v>18.8</v>
      </c>
      <c r="H3269" s="91">
        <f t="shared" si="385"/>
        <v>0.10588235294117651</v>
      </c>
      <c r="I3269" s="77">
        <f t="shared" si="386"/>
        <v>3.0100000000000016</v>
      </c>
      <c r="J3269" s="77">
        <f t="shared" si="387"/>
        <v>1.8000000000000007</v>
      </c>
      <c r="K3269" s="80">
        <v>3</v>
      </c>
      <c r="L3269" s="74"/>
      <c r="M3269" s="58" t="str">
        <f t="shared" si="388"/>
        <v>MTC Technologies</v>
      </c>
    </row>
    <row r="3270" spans="1:13" s="1" customFormat="1" ht="15" customHeight="1">
      <c r="A3270" s="208">
        <v>37435</v>
      </c>
      <c r="B3270" s="73" t="s">
        <v>2044</v>
      </c>
      <c r="C3270" s="160" t="s">
        <v>2045</v>
      </c>
      <c r="D3270" s="73" t="s">
        <v>2046</v>
      </c>
      <c r="E3270" s="78">
        <v>13</v>
      </c>
      <c r="F3270" s="77">
        <v>13.01</v>
      </c>
      <c r="G3270" s="77">
        <v>13.01</v>
      </c>
      <c r="H3270" s="91">
        <f t="shared" si="385"/>
        <v>7.6923076923075286E-4</v>
      </c>
      <c r="I3270" s="77">
        <f t="shared" si="386"/>
        <v>9.9999999999997868E-3</v>
      </c>
      <c r="J3270" s="77">
        <f t="shared" si="387"/>
        <v>9.9999999999997868E-3</v>
      </c>
      <c r="K3270" s="80">
        <v>1</v>
      </c>
      <c r="L3270" s="74"/>
      <c r="M3270" s="58" t="str">
        <f t="shared" si="388"/>
        <v>Inveresk Research Group</v>
      </c>
    </row>
    <row r="3271" spans="1:13" s="1" customFormat="1" ht="15" customHeight="1">
      <c r="A3271" s="208">
        <v>37438</v>
      </c>
      <c r="B3271" s="73" t="s">
        <v>2047</v>
      </c>
      <c r="C3271" s="160" t="s">
        <v>2048</v>
      </c>
      <c r="D3271" s="73" t="s">
        <v>157</v>
      </c>
      <c r="E3271" s="78">
        <v>23</v>
      </c>
      <c r="F3271" s="77">
        <v>23</v>
      </c>
      <c r="G3271" s="77">
        <v>22</v>
      </c>
      <c r="H3271" s="91">
        <f t="shared" si="385"/>
        <v>-4.3478260869565216E-2</v>
      </c>
      <c r="I3271" s="77">
        <f t="shared" si="386"/>
        <v>0</v>
      </c>
      <c r="J3271" s="77">
        <f t="shared" si="387"/>
        <v>-1</v>
      </c>
      <c r="K3271" s="80">
        <v>1</v>
      </c>
      <c r="L3271" s="74"/>
      <c r="M3271" s="58" t="str">
        <f t="shared" si="388"/>
        <v>CIT Group</v>
      </c>
    </row>
    <row r="3272" spans="1:13" s="1" customFormat="1" ht="15" customHeight="1">
      <c r="A3272" s="208">
        <v>37448</v>
      </c>
      <c r="B3272" s="73" t="s">
        <v>158</v>
      </c>
      <c r="C3272" s="160" t="s">
        <v>159</v>
      </c>
      <c r="D3272" s="73" t="s">
        <v>901</v>
      </c>
      <c r="E3272" s="78">
        <v>15</v>
      </c>
      <c r="F3272" s="77">
        <v>15.1</v>
      </c>
      <c r="G3272" s="77">
        <v>14.85</v>
      </c>
      <c r="H3272" s="91">
        <f t="shared" si="385"/>
        <v>-1.0000000000000024E-2</v>
      </c>
      <c r="I3272" s="77">
        <f t="shared" si="386"/>
        <v>9.9999999999999645E-2</v>
      </c>
      <c r="J3272" s="77">
        <f t="shared" si="387"/>
        <v>-0.15000000000000036</v>
      </c>
      <c r="K3272" s="80">
        <v>1</v>
      </c>
      <c r="L3272" s="74"/>
      <c r="M3272" s="58" t="str">
        <f t="shared" si="388"/>
        <v>Kirkland's</v>
      </c>
    </row>
    <row r="3273" spans="1:13" s="1" customFormat="1" ht="15" customHeight="1">
      <c r="A3273" s="208">
        <v>37449</v>
      </c>
      <c r="B3273" s="73" t="s">
        <v>160</v>
      </c>
      <c r="C3273" s="160" t="s">
        <v>161</v>
      </c>
      <c r="D3273" s="73" t="s">
        <v>162</v>
      </c>
      <c r="E3273" s="78">
        <v>7.5</v>
      </c>
      <c r="F3273" s="77">
        <v>7.74</v>
      </c>
      <c r="G3273" s="77">
        <v>7.6</v>
      </c>
      <c r="H3273" s="91">
        <f t="shared" si="385"/>
        <v>1.3333333333333286E-2</v>
      </c>
      <c r="I3273" s="77">
        <f t="shared" si="386"/>
        <v>0.24000000000000021</v>
      </c>
      <c r="J3273" s="77">
        <f t="shared" si="387"/>
        <v>9.9999999999999645E-2</v>
      </c>
      <c r="K3273" s="80">
        <v>1</v>
      </c>
      <c r="L3273" s="74"/>
      <c r="M3273" s="58" t="str">
        <f t="shared" si="388"/>
        <v>HealtheTech</v>
      </c>
    </row>
    <row r="3274" spans="1:13" s="1" customFormat="1" ht="15" customHeight="1">
      <c r="A3274" s="208">
        <v>37456</v>
      </c>
      <c r="B3274" s="73" t="s">
        <v>163</v>
      </c>
      <c r="C3274" s="160" t="s">
        <v>164</v>
      </c>
      <c r="D3274" s="73" t="s">
        <v>165</v>
      </c>
      <c r="E3274" s="78">
        <v>12</v>
      </c>
      <c r="F3274" s="77">
        <v>12.26</v>
      </c>
      <c r="G3274" s="77">
        <v>12.22</v>
      </c>
      <c r="H3274" s="91">
        <f t="shared" si="385"/>
        <v>1.8333333333333385E-2</v>
      </c>
      <c r="I3274" s="77">
        <f t="shared" si="386"/>
        <v>0.25999999999999979</v>
      </c>
      <c r="J3274" s="77">
        <f t="shared" si="387"/>
        <v>0.22000000000000064</v>
      </c>
      <c r="K3274" s="80">
        <v>1</v>
      </c>
      <c r="L3274" s="74"/>
      <c r="M3274" s="58" t="str">
        <f t="shared" si="388"/>
        <v>Red Robin Gourmet Burgers</v>
      </c>
    </row>
    <row r="3275" spans="1:13" s="1" customFormat="1" ht="15" customHeight="1">
      <c r="A3275" s="208">
        <v>37460</v>
      </c>
      <c r="B3275" s="73" t="s">
        <v>166</v>
      </c>
      <c r="C3275" s="160" t="s">
        <v>167</v>
      </c>
      <c r="D3275" s="73" t="s">
        <v>983</v>
      </c>
      <c r="E3275" s="78">
        <v>19.5</v>
      </c>
      <c r="F3275" s="77">
        <v>19.5</v>
      </c>
      <c r="G3275" s="77">
        <v>19</v>
      </c>
      <c r="H3275" s="91">
        <f t="shared" si="385"/>
        <v>-2.564102564102564E-2</v>
      </c>
      <c r="I3275" s="77">
        <f t="shared" si="386"/>
        <v>0</v>
      </c>
      <c r="J3275" s="77">
        <f t="shared" si="387"/>
        <v>-0.5</v>
      </c>
      <c r="K3275" s="80">
        <v>1</v>
      </c>
      <c r="L3275" s="74"/>
      <c r="M3275" s="58" t="str">
        <f t="shared" si="388"/>
        <v>Pacific Energy Partners</v>
      </c>
    </row>
    <row r="3276" spans="1:13" s="1" customFormat="1" ht="15" customHeight="1">
      <c r="A3276" s="208">
        <v>37462</v>
      </c>
      <c r="B3276" s="73" t="s">
        <v>168</v>
      </c>
      <c r="C3276" s="160" t="s">
        <v>169</v>
      </c>
      <c r="D3276" s="138" t="s">
        <v>1646</v>
      </c>
      <c r="E3276" s="78">
        <v>13</v>
      </c>
      <c r="F3276" s="77">
        <v>15.5</v>
      </c>
      <c r="G3276" s="77">
        <v>15.85</v>
      </c>
      <c r="H3276" s="91">
        <f t="shared" si="385"/>
        <v>0.2192307692307692</v>
      </c>
      <c r="I3276" s="77">
        <f t="shared" si="386"/>
        <v>2.5</v>
      </c>
      <c r="J3276" s="77">
        <f t="shared" si="387"/>
        <v>2.8499999999999996</v>
      </c>
      <c r="K3276" s="80">
        <v>2</v>
      </c>
      <c r="L3276" s="74"/>
      <c r="M3276" s="58" t="str">
        <f t="shared" si="388"/>
        <v>LeapFrog Enterprises</v>
      </c>
    </row>
    <row r="3277" spans="1:13" s="1" customFormat="1" ht="15" customHeight="1">
      <c r="A3277" s="208">
        <v>37484</v>
      </c>
      <c r="B3277" s="73" t="s">
        <v>170</v>
      </c>
      <c r="C3277" s="160" t="s">
        <v>171</v>
      </c>
      <c r="D3277" s="138" t="s">
        <v>172</v>
      </c>
      <c r="E3277" s="78">
        <v>12</v>
      </c>
      <c r="F3277" s="77">
        <v>12</v>
      </c>
      <c r="G3277" s="77">
        <v>12</v>
      </c>
      <c r="H3277" s="91">
        <f t="shared" si="385"/>
        <v>0</v>
      </c>
      <c r="I3277" s="77">
        <f t="shared" si="386"/>
        <v>0</v>
      </c>
      <c r="J3277" s="77">
        <f t="shared" si="387"/>
        <v>0</v>
      </c>
      <c r="K3277" s="80">
        <v>1</v>
      </c>
      <c r="L3277" s="74"/>
      <c r="M3277" s="58" t="str">
        <f t="shared" si="388"/>
        <v>Windrose Medical Properties Trust</v>
      </c>
    </row>
    <row r="3278" spans="1:13" s="1" customFormat="1" ht="15" customHeight="1">
      <c r="A3278" s="208">
        <v>37539</v>
      </c>
      <c r="B3278" s="73" t="s">
        <v>3372</v>
      </c>
      <c r="C3278" s="160" t="s">
        <v>3373</v>
      </c>
      <c r="D3278" s="73" t="s">
        <v>2071</v>
      </c>
      <c r="E3278" s="78">
        <v>20</v>
      </c>
      <c r="F3278" s="77">
        <v>22</v>
      </c>
      <c r="G3278" s="77">
        <v>23.5</v>
      </c>
      <c r="H3278" s="91">
        <f t="shared" si="385"/>
        <v>0.17499999999999999</v>
      </c>
      <c r="I3278" s="77">
        <f t="shared" si="386"/>
        <v>2</v>
      </c>
      <c r="J3278" s="77">
        <f t="shared" si="387"/>
        <v>3.5</v>
      </c>
      <c r="K3278" s="80">
        <v>1</v>
      </c>
      <c r="L3278" s="74" t="s">
        <v>3006</v>
      </c>
      <c r="M3278" s="58" t="str">
        <f t="shared" si="388"/>
        <v>Montpelier Re Holdings</v>
      </c>
    </row>
    <row r="3279" spans="1:13" s="1" customFormat="1" ht="15" customHeight="1">
      <c r="A3279" s="208">
        <v>37539</v>
      </c>
      <c r="B3279" s="209" t="s">
        <v>982</v>
      </c>
      <c r="C3279" s="160" t="s">
        <v>2767</v>
      </c>
      <c r="D3279" s="209" t="s">
        <v>3371</v>
      </c>
      <c r="E3279" s="78">
        <v>13</v>
      </c>
      <c r="F3279" s="77">
        <v>13</v>
      </c>
      <c r="G3279" s="77">
        <v>12.5</v>
      </c>
      <c r="H3279" s="91">
        <f t="shared" si="385"/>
        <v>-3.8461538461538464E-2</v>
      </c>
      <c r="I3279" s="77">
        <f t="shared" si="386"/>
        <v>0</v>
      </c>
      <c r="J3279" s="77">
        <f t="shared" si="387"/>
        <v>-0.5</v>
      </c>
      <c r="K3279" s="80">
        <v>1</v>
      </c>
      <c r="L3279" s="74"/>
      <c r="M3279" s="58" t="str">
        <f t="shared" si="388"/>
        <v>Newcastle Investment</v>
      </c>
    </row>
    <row r="3280" spans="1:13" s="1" customFormat="1" ht="15" customHeight="1">
      <c r="A3280" s="208">
        <v>37540</v>
      </c>
      <c r="B3280" s="73" t="s">
        <v>2072</v>
      </c>
      <c r="C3280" s="160" t="s">
        <v>2073</v>
      </c>
      <c r="D3280" s="73" t="s">
        <v>2074</v>
      </c>
      <c r="E3280" s="78">
        <v>20</v>
      </c>
      <c r="F3280" s="77">
        <v>20</v>
      </c>
      <c r="G3280" s="77">
        <v>19.399999999999999</v>
      </c>
      <c r="H3280" s="91">
        <f t="shared" si="385"/>
        <v>-3.0000000000000072E-2</v>
      </c>
      <c r="I3280" s="77">
        <f t="shared" si="386"/>
        <v>0</v>
      </c>
      <c r="J3280" s="77">
        <f t="shared" si="387"/>
        <v>-0.60000000000000142</v>
      </c>
      <c r="K3280" s="80">
        <v>2</v>
      </c>
      <c r="L3280" s="74" t="s">
        <v>3006</v>
      </c>
      <c r="M3280" s="58" t="str">
        <f t="shared" si="388"/>
        <v>Natural Resource Partners</v>
      </c>
    </row>
    <row r="3281" spans="1:13" s="1" customFormat="1" ht="15" customHeight="1">
      <c r="A3281" s="208">
        <v>37540</v>
      </c>
      <c r="B3281" s="73" t="s">
        <v>2075</v>
      </c>
      <c r="C3281" s="160" t="s">
        <v>2076</v>
      </c>
      <c r="D3281" s="73" t="s">
        <v>309</v>
      </c>
      <c r="E3281" s="78">
        <v>39</v>
      </c>
      <c r="F3281" s="77">
        <v>38.25</v>
      </c>
      <c r="G3281" s="77">
        <v>36.99</v>
      </c>
      <c r="H3281" s="91">
        <f t="shared" si="385"/>
        <v>-5.1538461538461484E-2</v>
      </c>
      <c r="I3281" s="77">
        <f t="shared" si="386"/>
        <v>-0.75</v>
      </c>
      <c r="J3281" s="77">
        <f t="shared" si="387"/>
        <v>-2.009999999999998</v>
      </c>
      <c r="K3281" s="80">
        <v>1</v>
      </c>
      <c r="L3281" s="74"/>
      <c r="M3281" s="58" t="str">
        <f t="shared" si="388"/>
        <v>Enbridge Energy Management LLC</v>
      </c>
    </row>
    <row r="3282" spans="1:13" s="1" customFormat="1" ht="15" customHeight="1">
      <c r="A3282" s="208">
        <v>37545</v>
      </c>
      <c r="B3282" s="73" t="s">
        <v>2077</v>
      </c>
      <c r="C3282" s="160" t="s">
        <v>2603</v>
      </c>
      <c r="D3282" s="73" t="s">
        <v>2604</v>
      </c>
      <c r="E3282" s="78">
        <v>12</v>
      </c>
      <c r="F3282" s="77">
        <v>12.25</v>
      </c>
      <c r="G3282" s="77">
        <v>13.15</v>
      </c>
      <c r="H3282" s="91">
        <f t="shared" si="385"/>
        <v>9.5833333333333368E-2</v>
      </c>
      <c r="I3282" s="77">
        <f t="shared" si="386"/>
        <v>0.25</v>
      </c>
      <c r="J3282" s="77">
        <f t="shared" si="387"/>
        <v>1.1500000000000004</v>
      </c>
      <c r="K3282" s="80">
        <v>2</v>
      </c>
      <c r="L3282" s="74"/>
      <c r="M3282" s="58" t="str">
        <f t="shared" si="388"/>
        <v>Dick's Sporting Goods</v>
      </c>
    </row>
    <row r="3283" spans="1:13" s="1" customFormat="1" ht="15" customHeight="1">
      <c r="A3283" s="208">
        <v>37545</v>
      </c>
      <c r="B3283" s="73" t="s">
        <v>2605</v>
      </c>
      <c r="C3283" s="160" t="s">
        <v>2606</v>
      </c>
      <c r="D3283" s="138" t="s">
        <v>2607</v>
      </c>
      <c r="E3283" s="78">
        <v>16.5</v>
      </c>
      <c r="F3283" s="77">
        <v>17.75</v>
      </c>
      <c r="G3283" s="77">
        <v>16.95</v>
      </c>
      <c r="H3283" s="91">
        <f t="shared" si="385"/>
        <v>2.727272727272723E-2</v>
      </c>
      <c r="I3283" s="77">
        <f t="shared" si="386"/>
        <v>1.25</v>
      </c>
      <c r="J3283" s="77">
        <f t="shared" si="387"/>
        <v>0.44999999999999929</v>
      </c>
      <c r="K3283" s="80">
        <v>2</v>
      </c>
      <c r="L3283" s="74"/>
      <c r="M3283" s="58" t="str">
        <f t="shared" si="388"/>
        <v>Taylor Capital Group</v>
      </c>
    </row>
    <row r="3284" spans="1:13" s="1" customFormat="1" ht="15" customHeight="1">
      <c r="A3284" s="208">
        <v>37551</v>
      </c>
      <c r="B3284" s="73" t="s">
        <v>2608</v>
      </c>
      <c r="C3284" s="160" t="s">
        <v>2609</v>
      </c>
      <c r="D3284" s="73" t="s">
        <v>2610</v>
      </c>
      <c r="E3284" s="78">
        <v>10</v>
      </c>
      <c r="F3284" s="77">
        <v>10.01</v>
      </c>
      <c r="G3284" s="77">
        <v>10</v>
      </c>
      <c r="H3284" s="91">
        <f t="shared" si="385"/>
        <v>0</v>
      </c>
      <c r="I3284" s="77">
        <f t="shared" si="386"/>
        <v>9.9999999999997868E-3</v>
      </c>
      <c r="J3284" s="77">
        <f t="shared" si="387"/>
        <v>0</v>
      </c>
      <c r="K3284" s="80">
        <v>1</v>
      </c>
      <c r="L3284" s="74"/>
      <c r="M3284" s="58" t="str">
        <f t="shared" si="388"/>
        <v>U.S.I. Holdings</v>
      </c>
    </row>
    <row r="3285" spans="1:13" s="1" customFormat="1" ht="15" customHeight="1">
      <c r="A3285" s="208">
        <v>37554</v>
      </c>
      <c r="B3285" s="73" t="s">
        <v>2611</v>
      </c>
      <c r="C3285" s="160" t="s">
        <v>2612</v>
      </c>
      <c r="D3285" s="138" t="s">
        <v>2613</v>
      </c>
      <c r="E3285" s="78">
        <v>13</v>
      </c>
      <c r="F3285" s="77">
        <v>13.01</v>
      </c>
      <c r="G3285" s="77">
        <v>13.01</v>
      </c>
      <c r="H3285" s="91">
        <f t="shared" si="385"/>
        <v>7.6923076923075286E-4</v>
      </c>
      <c r="I3285" s="77">
        <f t="shared" si="386"/>
        <v>9.9999999999997868E-3</v>
      </c>
      <c r="J3285" s="77">
        <f t="shared" si="387"/>
        <v>9.9999999999997868E-3</v>
      </c>
      <c r="K3285" s="80">
        <v>1</v>
      </c>
      <c r="L3285" s="74"/>
      <c r="M3285" s="58" t="str">
        <f t="shared" si="388"/>
        <v>Wynn Resorts</v>
      </c>
    </row>
    <row r="3286" spans="1:13" s="1" customFormat="1" ht="15" customHeight="1">
      <c r="A3286" s="208">
        <v>37558</v>
      </c>
      <c r="B3286" s="73" t="s">
        <v>2614</v>
      </c>
      <c r="C3286" s="160" t="s">
        <v>2615</v>
      </c>
      <c r="D3286" s="73" t="s">
        <v>2616</v>
      </c>
      <c r="E3286" s="78">
        <v>22.5</v>
      </c>
      <c r="F3286" s="77">
        <v>25</v>
      </c>
      <c r="G3286" s="77">
        <v>24.99</v>
      </c>
      <c r="H3286" s="91">
        <f t="shared" ref="H3286:H3303" si="389">(G3286-E3286)/E3286</f>
        <v>0.11066666666666659</v>
      </c>
      <c r="I3286" s="77">
        <f t="shared" ref="I3286:I3303" si="390">(F3286-E3286)</f>
        <v>2.5</v>
      </c>
      <c r="J3286" s="77">
        <f t="shared" ref="J3286:J3303" si="391">G3286-E3286</f>
        <v>2.4899999999999984</v>
      </c>
      <c r="K3286" s="80">
        <v>2</v>
      </c>
      <c r="L3286" s="74"/>
      <c r="M3286" s="58" t="str">
        <f t="shared" si="388"/>
        <v>Platinum Underwriters Holdings</v>
      </c>
    </row>
    <row r="3287" spans="1:13" s="1" customFormat="1" ht="15" customHeight="1">
      <c r="A3287" s="208">
        <v>37558</v>
      </c>
      <c r="B3287" s="73" t="s">
        <v>2614</v>
      </c>
      <c r="C3287" s="160" t="s">
        <v>2617</v>
      </c>
      <c r="D3287" s="73" t="s">
        <v>2616</v>
      </c>
      <c r="E3287" s="78">
        <v>25</v>
      </c>
      <c r="F3287" s="77">
        <v>27.13</v>
      </c>
      <c r="G3287" s="77">
        <v>27.46</v>
      </c>
      <c r="H3287" s="91">
        <f t="shared" si="389"/>
        <v>9.8400000000000029E-2</v>
      </c>
      <c r="I3287" s="77">
        <f t="shared" si="390"/>
        <v>2.129999999999999</v>
      </c>
      <c r="J3287" s="77">
        <f t="shared" si="391"/>
        <v>2.4600000000000009</v>
      </c>
      <c r="K3287" s="80">
        <v>1</v>
      </c>
      <c r="L3287" s="74" t="s">
        <v>3006</v>
      </c>
      <c r="M3287" s="58" t="str">
        <f t="shared" si="388"/>
        <v>Platinum Underwriters Holdings</v>
      </c>
    </row>
    <row r="3288" spans="1:13" s="1" customFormat="1" ht="15" customHeight="1">
      <c r="A3288" s="208">
        <v>37561</v>
      </c>
      <c r="B3288" s="73" t="s">
        <v>2618</v>
      </c>
      <c r="C3288" s="160" t="s">
        <v>2619</v>
      </c>
      <c r="D3288" s="73" t="s">
        <v>2620</v>
      </c>
      <c r="E3288" s="78">
        <v>19</v>
      </c>
      <c r="F3288" s="77">
        <v>19</v>
      </c>
      <c r="G3288" s="77">
        <v>17.7</v>
      </c>
      <c r="H3288" s="91">
        <f t="shared" si="389"/>
        <v>-6.842105263157898E-2</v>
      </c>
      <c r="I3288" s="77">
        <f t="shared" si="390"/>
        <v>0</v>
      </c>
      <c r="J3288" s="77">
        <f t="shared" si="391"/>
        <v>-1.3000000000000007</v>
      </c>
      <c r="K3288" s="80">
        <v>1</v>
      </c>
      <c r="L3288" s="74"/>
      <c r="M3288" s="58" t="str">
        <f t="shared" si="388"/>
        <v>Martin Midstream Partners LP</v>
      </c>
    </row>
    <row r="3289" spans="1:13" s="1" customFormat="1" ht="15" customHeight="1">
      <c r="A3289" s="208">
        <v>37566</v>
      </c>
      <c r="B3289" s="73" t="s">
        <v>2621</v>
      </c>
      <c r="C3289" s="160" t="s">
        <v>2622</v>
      </c>
      <c r="D3289" s="146" t="s">
        <v>2623</v>
      </c>
      <c r="E3289" s="78">
        <v>12</v>
      </c>
      <c r="F3289" s="77">
        <v>11.9</v>
      </c>
      <c r="G3289" s="77">
        <v>12.2</v>
      </c>
      <c r="H3289" s="91">
        <f t="shared" si="389"/>
        <v>1.6666666666666607E-2</v>
      </c>
      <c r="I3289" s="77">
        <f t="shared" si="390"/>
        <v>-9.9999999999999645E-2</v>
      </c>
      <c r="J3289" s="77">
        <f t="shared" si="391"/>
        <v>0.19999999999999929</v>
      </c>
      <c r="K3289" s="80">
        <v>2</v>
      </c>
      <c r="L3289" s="74" t="s">
        <v>3006</v>
      </c>
      <c r="M3289" s="58" t="str">
        <f t="shared" si="388"/>
        <v>Harrington West Financial Group</v>
      </c>
    </row>
    <row r="3290" spans="1:13" s="1" customFormat="1" ht="15" customHeight="1">
      <c r="A3290" s="208">
        <v>37568</v>
      </c>
      <c r="B3290" s="73" t="s">
        <v>2624</v>
      </c>
      <c r="C3290" s="160" t="s">
        <v>2625</v>
      </c>
      <c r="D3290" s="73" t="s">
        <v>2626</v>
      </c>
      <c r="E3290" s="78">
        <v>13</v>
      </c>
      <c r="F3290" s="77">
        <v>14.75</v>
      </c>
      <c r="G3290" s="77">
        <v>15.45</v>
      </c>
      <c r="H3290" s="91">
        <f t="shared" si="389"/>
        <v>0.1884615384615384</v>
      </c>
      <c r="I3290" s="77">
        <f t="shared" si="390"/>
        <v>1.75</v>
      </c>
      <c r="J3290" s="77">
        <f t="shared" si="391"/>
        <v>2.4499999999999993</v>
      </c>
      <c r="K3290" s="80">
        <v>3</v>
      </c>
      <c r="L3290" s="74"/>
      <c r="M3290" s="58" t="str">
        <f t="shared" si="388"/>
        <v>Portfolio Recovery Associates</v>
      </c>
    </row>
    <row r="3291" spans="1:13" s="1" customFormat="1" ht="15" customHeight="1">
      <c r="A3291" s="208">
        <v>37568</v>
      </c>
      <c r="B3291" s="73" t="s">
        <v>2627</v>
      </c>
      <c r="C3291" s="160" t="s">
        <v>2628</v>
      </c>
      <c r="D3291" s="73" t="s">
        <v>4960</v>
      </c>
      <c r="E3291" s="78">
        <v>25</v>
      </c>
      <c r="F3291" s="77">
        <v>28.5</v>
      </c>
      <c r="G3291" s="77">
        <v>27.2</v>
      </c>
      <c r="H3291" s="91">
        <f t="shared" si="389"/>
        <v>8.7999999999999967E-2</v>
      </c>
      <c r="I3291" s="77">
        <f t="shared" si="390"/>
        <v>3.5</v>
      </c>
      <c r="J3291" s="77">
        <f t="shared" si="391"/>
        <v>2.1999999999999993</v>
      </c>
      <c r="K3291" s="80">
        <v>3</v>
      </c>
      <c r="L3291" s="74"/>
      <c r="M3291" s="58" t="str">
        <f t="shared" si="388"/>
        <v>WellChoice</v>
      </c>
    </row>
    <row r="3292" spans="1:13" s="1" customFormat="1" ht="15" customHeight="1">
      <c r="A3292" s="208">
        <v>37572</v>
      </c>
      <c r="B3292" s="73" t="s">
        <v>2629</v>
      </c>
      <c r="C3292" s="160" t="s">
        <v>2630</v>
      </c>
      <c r="D3292" s="73" t="s">
        <v>2631</v>
      </c>
      <c r="E3292" s="78">
        <v>14</v>
      </c>
      <c r="F3292" s="77">
        <v>14.01</v>
      </c>
      <c r="G3292" s="77">
        <v>14</v>
      </c>
      <c r="H3292" s="91">
        <f t="shared" si="389"/>
        <v>0</v>
      </c>
      <c r="I3292" s="77">
        <f t="shared" si="390"/>
        <v>9.9999999999997868E-3</v>
      </c>
      <c r="J3292" s="77">
        <f t="shared" si="391"/>
        <v>0</v>
      </c>
      <c r="K3292" s="80">
        <v>2</v>
      </c>
      <c r="L3292" s="74" t="s">
        <v>3006</v>
      </c>
      <c r="M3292" s="58" t="str">
        <f t="shared" si="388"/>
        <v>SI International</v>
      </c>
    </row>
    <row r="3293" spans="1:13" s="1" customFormat="1" ht="15" customHeight="1">
      <c r="A3293" s="208">
        <v>37574</v>
      </c>
      <c r="B3293" s="220" t="s">
        <v>2632</v>
      </c>
      <c r="C3293" s="160" t="s">
        <v>2633</v>
      </c>
      <c r="D3293" s="220" t="s">
        <v>2634</v>
      </c>
      <c r="E3293" s="78">
        <v>18.98</v>
      </c>
      <c r="F3293" s="77">
        <v>18.75</v>
      </c>
      <c r="G3293" s="77">
        <v>17.96</v>
      </c>
      <c r="H3293" s="91">
        <f t="shared" si="389"/>
        <v>-5.3740779768177004E-2</v>
      </c>
      <c r="I3293" s="77">
        <f t="shared" si="390"/>
        <v>-0.23000000000000043</v>
      </c>
      <c r="J3293" s="77">
        <f t="shared" si="391"/>
        <v>-1.0199999999999996</v>
      </c>
      <c r="K3293" s="80">
        <v>1</v>
      </c>
      <c r="L3293" s="74"/>
      <c r="M3293" s="58" t="str">
        <f t="shared" si="388"/>
        <v>China Telecom</v>
      </c>
    </row>
    <row r="3294" spans="1:13" s="1" customFormat="1" ht="15" customHeight="1">
      <c r="A3294" s="208">
        <v>37575</v>
      </c>
      <c r="B3294" s="73" t="s">
        <v>2635</v>
      </c>
      <c r="C3294" s="160" t="s">
        <v>2636</v>
      </c>
      <c r="D3294" s="73" t="s">
        <v>2637</v>
      </c>
      <c r="E3294" s="78">
        <v>12</v>
      </c>
      <c r="F3294" s="77">
        <v>12</v>
      </c>
      <c r="G3294" s="77">
        <v>11.85</v>
      </c>
      <c r="H3294" s="74">
        <f t="shared" si="389"/>
        <v>-1.250000000000003E-2</v>
      </c>
      <c r="I3294" s="77">
        <f t="shared" si="390"/>
        <v>0</v>
      </c>
      <c r="J3294" s="77">
        <f t="shared" si="391"/>
        <v>-0.15000000000000036</v>
      </c>
      <c r="K3294" s="80">
        <v>1</v>
      </c>
      <c r="L3294" s="74"/>
      <c r="M3294" s="58" t="str">
        <f t="shared" si="388"/>
        <v>Constar International</v>
      </c>
    </row>
    <row r="3295" spans="1:13" s="1" customFormat="1" ht="15" customHeight="1">
      <c r="A3295" s="208">
        <v>37580</v>
      </c>
      <c r="B3295" s="73" t="s">
        <v>2638</v>
      </c>
      <c r="C3295" s="160" t="s">
        <v>2639</v>
      </c>
      <c r="D3295" s="73" t="s">
        <v>2890</v>
      </c>
      <c r="E3295" s="78">
        <v>15</v>
      </c>
      <c r="F3295" s="77">
        <v>16.05</v>
      </c>
      <c r="G3295" s="77">
        <v>17.72</v>
      </c>
      <c r="H3295" s="91">
        <f t="shared" si="389"/>
        <v>0.18133333333333326</v>
      </c>
      <c r="I3295" s="77">
        <f t="shared" si="390"/>
        <v>1.0500000000000007</v>
      </c>
      <c r="J3295" s="77">
        <f t="shared" si="391"/>
        <v>2.7199999999999989</v>
      </c>
      <c r="K3295" s="80">
        <v>2</v>
      </c>
      <c r="L3295" s="74"/>
      <c r="M3295" s="58" t="str">
        <f t="shared" si="388"/>
        <v>IMPAC Medical Systems</v>
      </c>
    </row>
    <row r="3296" spans="1:13" s="1" customFormat="1" ht="15" customHeight="1">
      <c r="A3296" s="208">
        <v>37582</v>
      </c>
      <c r="B3296" s="209" t="s">
        <v>2640</v>
      </c>
      <c r="C3296" s="160" t="s">
        <v>2641</v>
      </c>
      <c r="D3296" s="73" t="s">
        <v>3128</v>
      </c>
      <c r="E3296" s="78">
        <v>7</v>
      </c>
      <c r="F3296" s="77">
        <v>7.5</v>
      </c>
      <c r="G3296" s="77">
        <v>7.6</v>
      </c>
      <c r="H3296" s="91">
        <f t="shared" si="389"/>
        <v>8.571428571428566E-2</v>
      </c>
      <c r="I3296" s="77">
        <f t="shared" si="390"/>
        <v>0.5</v>
      </c>
      <c r="J3296" s="77">
        <f t="shared" si="391"/>
        <v>0.59999999999999964</v>
      </c>
      <c r="K3296" s="80">
        <v>1</v>
      </c>
      <c r="L3296" s="74"/>
      <c r="M3296" s="58" t="str">
        <f t="shared" si="388"/>
        <v>Cosi</v>
      </c>
    </row>
    <row r="3297" spans="1:13" s="1" customFormat="1" ht="15" customHeight="1">
      <c r="A3297" s="208">
        <v>37582</v>
      </c>
      <c r="B3297" s="73" t="s">
        <v>2488</v>
      </c>
      <c r="C3297" s="160" t="s">
        <v>2489</v>
      </c>
      <c r="D3297" s="73" t="s">
        <v>2490</v>
      </c>
      <c r="E3297" s="78">
        <v>12</v>
      </c>
      <c r="F3297" s="77">
        <v>12.05</v>
      </c>
      <c r="G3297" s="77">
        <v>12.9</v>
      </c>
      <c r="H3297" s="91">
        <f t="shared" si="389"/>
        <v>7.5000000000000025E-2</v>
      </c>
      <c r="I3297" s="77">
        <f t="shared" si="390"/>
        <v>5.0000000000000711E-2</v>
      </c>
      <c r="J3297" s="77">
        <f t="shared" si="391"/>
        <v>0.90000000000000036</v>
      </c>
      <c r="K3297" s="80">
        <v>1</v>
      </c>
      <c r="L3297" s="74"/>
      <c r="M3297" s="58" t="str">
        <f t="shared" si="388"/>
        <v>Safety Insurance Group</v>
      </c>
    </row>
    <row r="3298" spans="1:13" s="1" customFormat="1" ht="15" customHeight="1">
      <c r="A3298" s="208">
        <v>37596</v>
      </c>
      <c r="B3298" s="221" t="s">
        <v>2491</v>
      </c>
      <c r="C3298" s="160" t="s">
        <v>2492</v>
      </c>
      <c r="D3298" s="73" t="s">
        <v>2493</v>
      </c>
      <c r="E3298" s="78">
        <v>35</v>
      </c>
      <c r="F3298" s="77">
        <v>39</v>
      </c>
      <c r="G3298" s="77">
        <v>42.9</v>
      </c>
      <c r="H3298" s="91">
        <f t="shared" si="389"/>
        <v>0.22571428571428567</v>
      </c>
      <c r="I3298" s="77">
        <f t="shared" si="390"/>
        <v>4</v>
      </c>
      <c r="J3298" s="77">
        <f t="shared" si="391"/>
        <v>7.8999999999999986</v>
      </c>
      <c r="K3298" s="80">
        <v>3</v>
      </c>
      <c r="L3298" s="74"/>
      <c r="M3298" s="58" t="str">
        <f t="shared" si="388"/>
        <v>Chicago Mercantile Exchange</v>
      </c>
    </row>
    <row r="3299" spans="1:13" s="1" customFormat="1" ht="15" customHeight="1">
      <c r="A3299" s="208">
        <v>37601</v>
      </c>
      <c r="B3299" s="209" t="s">
        <v>285</v>
      </c>
      <c r="C3299" s="160" t="s">
        <v>286</v>
      </c>
      <c r="D3299" s="222" t="s">
        <v>3557</v>
      </c>
      <c r="E3299" s="78">
        <v>12</v>
      </c>
      <c r="F3299" s="77">
        <v>11.5</v>
      </c>
      <c r="G3299" s="77">
        <v>11.5</v>
      </c>
      <c r="H3299" s="91">
        <f t="shared" si="389"/>
        <v>-4.1666666666666664E-2</v>
      </c>
      <c r="I3299" s="77">
        <f t="shared" si="390"/>
        <v>-0.5</v>
      </c>
      <c r="J3299" s="77">
        <f t="shared" si="391"/>
        <v>-0.5</v>
      </c>
      <c r="K3299" s="80">
        <v>1</v>
      </c>
      <c r="L3299" s="74"/>
      <c r="M3299" s="58" t="str">
        <f t="shared" si="388"/>
        <v>Seagate Technology Holdings</v>
      </c>
    </row>
    <row r="3300" spans="1:13" s="1" customFormat="1" ht="15" customHeight="1">
      <c r="A3300" s="208">
        <v>37602</v>
      </c>
      <c r="B3300" s="126" t="s">
        <v>287</v>
      </c>
      <c r="C3300" s="303" t="s">
        <v>288</v>
      </c>
      <c r="D3300" s="223" t="s">
        <v>289</v>
      </c>
      <c r="E3300" s="78">
        <v>20</v>
      </c>
      <c r="F3300" s="77">
        <v>20.100000000000001</v>
      </c>
      <c r="G3300" s="77">
        <v>20.100000000000001</v>
      </c>
      <c r="H3300" s="91">
        <f t="shared" si="389"/>
        <v>5.0000000000000712E-3</v>
      </c>
      <c r="I3300" s="77">
        <f t="shared" si="390"/>
        <v>0.10000000000000142</v>
      </c>
      <c r="J3300" s="77">
        <f t="shared" si="391"/>
        <v>0.10000000000000142</v>
      </c>
      <c r="K3300" s="80">
        <v>1</v>
      </c>
      <c r="L3300" s="74"/>
      <c r="M3300" s="58" t="str">
        <f t="shared" si="388"/>
        <v>Crosstex Energy LP</v>
      </c>
    </row>
    <row r="3301" spans="1:13" s="1" customFormat="1" ht="15" customHeight="1">
      <c r="A3301" s="208">
        <v>37608</v>
      </c>
      <c r="B3301" s="73" t="s">
        <v>293</v>
      </c>
      <c r="C3301" s="160" t="s">
        <v>294</v>
      </c>
      <c r="D3301" s="73" t="s">
        <v>295</v>
      </c>
      <c r="E3301" s="78">
        <v>8</v>
      </c>
      <c r="F3301" s="77">
        <v>8.25</v>
      </c>
      <c r="G3301" s="77">
        <v>8</v>
      </c>
      <c r="H3301" s="91">
        <f t="shared" si="389"/>
        <v>0</v>
      </c>
      <c r="I3301" s="77">
        <f t="shared" si="390"/>
        <v>0.25</v>
      </c>
      <c r="J3301" s="77">
        <f t="shared" si="391"/>
        <v>0</v>
      </c>
      <c r="K3301" s="80">
        <v>1</v>
      </c>
      <c r="L3301" s="74"/>
      <c r="M3301" s="58" t="str">
        <f t="shared" si="388"/>
        <v>Commercial Capital Bancorp</v>
      </c>
    </row>
    <row r="3302" spans="1:13" s="1" customFormat="1" ht="15" customHeight="1">
      <c r="A3302" s="208">
        <v>37608</v>
      </c>
      <c r="B3302" s="73" t="s">
        <v>290</v>
      </c>
      <c r="C3302" s="160" t="s">
        <v>291</v>
      </c>
      <c r="D3302" s="73" t="s">
        <v>292</v>
      </c>
      <c r="E3302" s="78">
        <v>12</v>
      </c>
      <c r="F3302" s="77">
        <v>13.05</v>
      </c>
      <c r="G3302" s="77">
        <v>15.05</v>
      </c>
      <c r="H3302" s="91">
        <f t="shared" si="389"/>
        <v>0.25416666666666671</v>
      </c>
      <c r="I3302" s="77">
        <f t="shared" si="390"/>
        <v>1.0500000000000007</v>
      </c>
      <c r="J3302" s="77">
        <f t="shared" si="391"/>
        <v>3.0500000000000007</v>
      </c>
      <c r="K3302" s="80">
        <v>2</v>
      </c>
      <c r="L3302" s="74"/>
      <c r="M3302" s="58" t="str">
        <f t="shared" si="388"/>
        <v>VistaCare</v>
      </c>
    </row>
    <row r="3303" spans="1:13" s="1" customFormat="1" ht="15" customHeight="1">
      <c r="A3303" s="208">
        <v>37609</v>
      </c>
      <c r="B3303" s="73" t="s">
        <v>296</v>
      </c>
      <c r="C3303" s="160" t="s">
        <v>297</v>
      </c>
      <c r="D3303" s="73" t="s">
        <v>328</v>
      </c>
      <c r="E3303" s="78">
        <v>8.5</v>
      </c>
      <c r="F3303" s="77">
        <v>8.5500000000000007</v>
      </c>
      <c r="G3303" s="77">
        <v>8.5</v>
      </c>
      <c r="H3303" s="91">
        <f t="shared" si="389"/>
        <v>0</v>
      </c>
      <c r="I3303" s="77">
        <f t="shared" si="390"/>
        <v>5.0000000000000711E-2</v>
      </c>
      <c r="J3303" s="77">
        <f t="shared" si="391"/>
        <v>0</v>
      </c>
      <c r="K3303" s="80">
        <v>1</v>
      </c>
      <c r="L3303" s="74"/>
      <c r="M3303" s="58" t="str">
        <f t="shared" si="388"/>
        <v>Ohio Legacy</v>
      </c>
    </row>
    <row r="3304" spans="1:13" s="1" customFormat="1" ht="15" customHeight="1">
      <c r="A3304" s="137">
        <v>36916</v>
      </c>
      <c r="B3304" s="73" t="s">
        <v>2905</v>
      </c>
      <c r="C3304" s="160" t="s">
        <v>2906</v>
      </c>
      <c r="D3304" s="73" t="s">
        <v>2907</v>
      </c>
      <c r="E3304" s="78">
        <v>8</v>
      </c>
      <c r="F3304" s="77">
        <v>8.125</v>
      </c>
      <c r="G3304" s="77">
        <v>9.375</v>
      </c>
      <c r="H3304" s="91">
        <f t="shared" ref="H3304:H3367" si="392">(G3304-E3304)/E3304</f>
        <v>0.171875</v>
      </c>
      <c r="I3304" s="77">
        <f t="shared" ref="I3304:I3367" si="393">(F3304-E3304)</f>
        <v>0.125</v>
      </c>
      <c r="J3304" s="77">
        <f t="shared" ref="J3304:J3367" si="394">G3304-E3304</f>
        <v>1.375</v>
      </c>
      <c r="K3304" s="80">
        <v>1</v>
      </c>
      <c r="L3304" s="74"/>
      <c r="M3304" s="58" t="str">
        <f t="shared" si="388"/>
        <v>Peet's Coffee &amp; Tea</v>
      </c>
    </row>
    <row r="3305" spans="1:13" s="1" customFormat="1" ht="15" customHeight="1">
      <c r="A3305" s="137">
        <v>36917</v>
      </c>
      <c r="B3305" s="73" t="s">
        <v>2908</v>
      </c>
      <c r="C3305" s="160" t="s">
        <v>2909</v>
      </c>
      <c r="D3305" s="73" t="s">
        <v>3380</v>
      </c>
      <c r="E3305" s="78">
        <v>13</v>
      </c>
      <c r="F3305" s="77">
        <v>14.75</v>
      </c>
      <c r="G3305" s="77">
        <v>17.3125</v>
      </c>
      <c r="H3305" s="91">
        <f t="shared" si="392"/>
        <v>0.33173076923076922</v>
      </c>
      <c r="I3305" s="77">
        <f t="shared" si="393"/>
        <v>1.75</v>
      </c>
      <c r="J3305" s="77">
        <f t="shared" si="394"/>
        <v>4.3125</v>
      </c>
      <c r="K3305" s="80">
        <v>1</v>
      </c>
      <c r="L3305" s="74"/>
      <c r="M3305" s="58" t="str">
        <f t="shared" si="388"/>
        <v>Align Technology</v>
      </c>
    </row>
    <row r="3306" spans="1:13" s="1" customFormat="1" ht="15" customHeight="1">
      <c r="A3306" s="137">
        <v>36922</v>
      </c>
      <c r="B3306" s="209" t="s">
        <v>2910</v>
      </c>
      <c r="C3306" s="160" t="s">
        <v>2911</v>
      </c>
      <c r="D3306" s="209" t="s">
        <v>901</v>
      </c>
      <c r="E3306" s="78">
        <v>14</v>
      </c>
      <c r="F3306" s="77">
        <v>14.75</v>
      </c>
      <c r="G3306" s="77">
        <v>14.75</v>
      </c>
      <c r="H3306" s="91">
        <f t="shared" si="392"/>
        <v>5.3571428571428568E-2</v>
      </c>
      <c r="I3306" s="77">
        <f t="shared" si="393"/>
        <v>0.75</v>
      </c>
      <c r="J3306" s="77">
        <f t="shared" si="394"/>
        <v>0.75</v>
      </c>
      <c r="K3306" s="80">
        <v>2</v>
      </c>
      <c r="L3306" s="74"/>
      <c r="M3306" s="58" t="str">
        <f t="shared" si="388"/>
        <v>EXACT Sciences</v>
      </c>
    </row>
    <row r="3307" spans="1:13" s="1" customFormat="1" ht="15" customHeight="1">
      <c r="A3307" s="137">
        <v>36928</v>
      </c>
      <c r="B3307" s="73" t="s">
        <v>2915</v>
      </c>
      <c r="C3307" s="160" t="s">
        <v>2916</v>
      </c>
      <c r="D3307" s="73" t="s">
        <v>4954</v>
      </c>
      <c r="E3307" s="78">
        <v>14</v>
      </c>
      <c r="F3307" s="77">
        <v>14.0625</v>
      </c>
      <c r="G3307" s="77">
        <v>14</v>
      </c>
      <c r="H3307" s="91">
        <f t="shared" si="392"/>
        <v>0</v>
      </c>
      <c r="I3307" s="77">
        <f t="shared" si="393"/>
        <v>6.25E-2</v>
      </c>
      <c r="J3307" s="77">
        <f t="shared" si="394"/>
        <v>0</v>
      </c>
      <c r="K3307" s="80">
        <v>1</v>
      </c>
      <c r="L3307" s="74"/>
      <c r="M3307" s="58" t="str">
        <f t="shared" si="388"/>
        <v>ATP Oil &amp; Gas</v>
      </c>
    </row>
    <row r="3308" spans="1:13" s="1" customFormat="1" ht="15" customHeight="1">
      <c r="A3308" s="137">
        <v>36928</v>
      </c>
      <c r="B3308" s="73" t="s">
        <v>2912</v>
      </c>
      <c r="C3308" s="160" t="s">
        <v>2913</v>
      </c>
      <c r="D3308" s="73" t="s">
        <v>2914</v>
      </c>
      <c r="E3308" s="78">
        <v>21.5</v>
      </c>
      <c r="F3308" s="77">
        <v>24</v>
      </c>
      <c r="G3308" s="77">
        <v>24</v>
      </c>
      <c r="H3308" s="91">
        <f t="shared" si="392"/>
        <v>0.11627906976744186</v>
      </c>
      <c r="I3308" s="77">
        <f t="shared" si="393"/>
        <v>2.5</v>
      </c>
      <c r="J3308" s="77">
        <f t="shared" si="394"/>
        <v>2.5</v>
      </c>
      <c r="K3308" s="80">
        <v>2</v>
      </c>
      <c r="L3308" s="74"/>
      <c r="M3308" s="58" t="str">
        <f t="shared" si="388"/>
        <v>Williams Energy Partners</v>
      </c>
    </row>
    <row r="3309" spans="1:13" s="1" customFormat="1" ht="15" customHeight="1">
      <c r="A3309" s="137">
        <v>36930</v>
      </c>
      <c r="B3309" s="209" t="s">
        <v>2917</v>
      </c>
      <c r="C3309" s="160" t="s">
        <v>2918</v>
      </c>
      <c r="D3309" s="156" t="s">
        <v>4957</v>
      </c>
      <c r="E3309" s="78">
        <v>18</v>
      </c>
      <c r="F3309" s="77">
        <v>20.4375</v>
      </c>
      <c r="G3309" s="77">
        <v>23.484375</v>
      </c>
      <c r="H3309" s="91">
        <f t="shared" si="392"/>
        <v>0.3046875</v>
      </c>
      <c r="I3309" s="77">
        <f t="shared" si="393"/>
        <v>2.4375</v>
      </c>
      <c r="J3309" s="77">
        <f t="shared" si="394"/>
        <v>5.484375</v>
      </c>
      <c r="K3309" s="80">
        <v>3</v>
      </c>
      <c r="L3309" s="74"/>
      <c r="M3309" s="58" t="str">
        <f t="shared" si="388"/>
        <v>KPMG Consulting</v>
      </c>
    </row>
    <row r="3310" spans="1:13" s="1" customFormat="1" ht="15" customHeight="1">
      <c r="A3310" s="137">
        <v>36931</v>
      </c>
      <c r="B3310" s="209" t="s">
        <v>2919</v>
      </c>
      <c r="C3310" s="160" t="s">
        <v>2920</v>
      </c>
      <c r="D3310" s="156" t="s">
        <v>3153</v>
      </c>
      <c r="E3310" s="78">
        <v>9</v>
      </c>
      <c r="F3310" s="77">
        <v>9.02</v>
      </c>
      <c r="G3310" s="77">
        <v>9.15</v>
      </c>
      <c r="H3310" s="91">
        <f t="shared" si="392"/>
        <v>1.6666666666666705E-2</v>
      </c>
      <c r="I3310" s="77">
        <f t="shared" si="393"/>
        <v>1.9999999999999574E-2</v>
      </c>
      <c r="J3310" s="77">
        <f t="shared" si="394"/>
        <v>0.15000000000000036</v>
      </c>
      <c r="K3310" s="80">
        <v>1</v>
      </c>
      <c r="L3310" s="74"/>
      <c r="M3310" s="58" t="str">
        <f t="shared" si="388"/>
        <v>Oil States International</v>
      </c>
    </row>
    <row r="3311" spans="1:13" s="1" customFormat="1" ht="15" customHeight="1">
      <c r="A3311" s="137">
        <v>36931</v>
      </c>
      <c r="B3311" s="73" t="s">
        <v>3154</v>
      </c>
      <c r="C3311" s="160" t="s">
        <v>3155</v>
      </c>
      <c r="D3311" s="73" t="s">
        <v>4954</v>
      </c>
      <c r="E3311" s="78">
        <v>11</v>
      </c>
      <c r="F3311" s="77">
        <v>11</v>
      </c>
      <c r="G3311" s="77">
        <v>11.0625</v>
      </c>
      <c r="H3311" s="91">
        <f t="shared" si="392"/>
        <v>5.681818181818182E-3</v>
      </c>
      <c r="I3311" s="77">
        <f t="shared" si="393"/>
        <v>0</v>
      </c>
      <c r="J3311" s="77">
        <f t="shared" si="394"/>
        <v>6.25E-2</v>
      </c>
      <c r="K3311" s="80">
        <v>1</v>
      </c>
      <c r="L3311" s="74"/>
      <c r="M3311" s="58" t="str">
        <f t="shared" si="388"/>
        <v>Third Wave Tech</v>
      </c>
    </row>
    <row r="3312" spans="1:13" s="1" customFormat="1" ht="15" customHeight="1">
      <c r="A3312" s="137">
        <v>36934</v>
      </c>
      <c r="B3312" s="209" t="s">
        <v>3156</v>
      </c>
      <c r="C3312" s="160" t="s">
        <v>3157</v>
      </c>
      <c r="D3312" s="73" t="s">
        <v>3158</v>
      </c>
      <c r="E3312" s="78">
        <v>5</v>
      </c>
      <c r="F3312" s="77">
        <v>5</v>
      </c>
      <c r="G3312" s="77">
        <v>5</v>
      </c>
      <c r="H3312" s="91">
        <f t="shared" si="392"/>
        <v>0</v>
      </c>
      <c r="I3312" s="77">
        <f t="shared" si="393"/>
        <v>0</v>
      </c>
      <c r="J3312" s="77">
        <f t="shared" si="394"/>
        <v>0</v>
      </c>
      <c r="K3312" s="80">
        <v>1</v>
      </c>
      <c r="L3312" s="74"/>
      <c r="M3312" s="58" t="str">
        <f t="shared" si="388"/>
        <v>AquaCell Technologies</v>
      </c>
    </row>
    <row r="3313" spans="1:13" s="1" customFormat="1" ht="15" customHeight="1">
      <c r="A3313" s="137">
        <v>36935</v>
      </c>
      <c r="B3313" s="209" t="s">
        <v>3159</v>
      </c>
      <c r="C3313" s="160" t="s">
        <v>3160</v>
      </c>
      <c r="D3313" s="73" t="s">
        <v>3161</v>
      </c>
      <c r="E3313" s="78">
        <v>8</v>
      </c>
      <c r="F3313" s="77">
        <v>7.75</v>
      </c>
      <c r="G3313" s="77">
        <v>8</v>
      </c>
      <c r="H3313" s="91">
        <f t="shared" si="392"/>
        <v>0</v>
      </c>
      <c r="I3313" s="77">
        <f t="shared" si="393"/>
        <v>-0.25</v>
      </c>
      <c r="J3313" s="77">
        <f t="shared" si="394"/>
        <v>0</v>
      </c>
      <c r="K3313" s="80">
        <v>1</v>
      </c>
      <c r="L3313" s="74"/>
      <c r="M3313" s="58" t="str">
        <f t="shared" si="388"/>
        <v>GMX Resources</v>
      </c>
    </row>
    <row r="3314" spans="1:13" s="1" customFormat="1" ht="15" customHeight="1">
      <c r="A3314" s="137">
        <v>36938</v>
      </c>
      <c r="B3314" s="73" t="s">
        <v>3162</v>
      </c>
      <c r="C3314" s="160" t="s">
        <v>3163</v>
      </c>
      <c r="D3314" s="73" t="s">
        <v>4957</v>
      </c>
      <c r="E3314" s="78">
        <v>12</v>
      </c>
      <c r="F3314" s="77">
        <v>13.5</v>
      </c>
      <c r="G3314" s="77">
        <v>13.0625</v>
      </c>
      <c r="H3314" s="91">
        <f t="shared" si="392"/>
        <v>8.8541666666666671E-2</v>
      </c>
      <c r="I3314" s="77">
        <f t="shared" si="393"/>
        <v>1.5</v>
      </c>
      <c r="J3314" s="77">
        <f t="shared" si="394"/>
        <v>1.0625</v>
      </c>
      <c r="K3314" s="80">
        <v>2</v>
      </c>
      <c r="L3314" s="74"/>
      <c r="M3314" s="58" t="str">
        <f t="shared" si="388"/>
        <v>Riverstone Networks</v>
      </c>
    </row>
    <row r="3315" spans="1:13" s="1" customFormat="1" ht="15" customHeight="1">
      <c r="A3315" s="137">
        <v>36943</v>
      </c>
      <c r="B3315" s="209" t="s">
        <v>3164</v>
      </c>
      <c r="C3315" s="160" t="s">
        <v>3165</v>
      </c>
      <c r="D3315" s="73" t="s">
        <v>3153</v>
      </c>
      <c r="E3315" s="78">
        <v>15.4</v>
      </c>
      <c r="F3315" s="77">
        <v>16.5</v>
      </c>
      <c r="G3315" s="77">
        <v>16.12</v>
      </c>
      <c r="H3315" s="91">
        <f t="shared" si="392"/>
        <v>4.6753246753246797E-2</v>
      </c>
      <c r="I3315" s="77">
        <f t="shared" si="393"/>
        <v>1.0999999999999996</v>
      </c>
      <c r="J3315" s="77">
        <f t="shared" si="394"/>
        <v>0.72000000000000064</v>
      </c>
      <c r="K3315" s="80">
        <v>1</v>
      </c>
      <c r="L3315" s="74"/>
      <c r="M3315" s="58" t="str">
        <f t="shared" si="388"/>
        <v>CNOOC</v>
      </c>
    </row>
    <row r="3316" spans="1:13" s="1" customFormat="1" ht="15" customHeight="1">
      <c r="A3316" s="137">
        <v>36952</v>
      </c>
      <c r="B3316" s="209" t="s">
        <v>3166</v>
      </c>
      <c r="C3316" s="160" t="s">
        <v>3482</v>
      </c>
      <c r="D3316" s="209" t="s">
        <v>132</v>
      </c>
      <c r="E3316" s="78">
        <v>17</v>
      </c>
      <c r="F3316" s="77">
        <v>19.5</v>
      </c>
      <c r="G3316" s="77">
        <v>20.375</v>
      </c>
      <c r="H3316" s="91">
        <f t="shared" si="392"/>
        <v>0.19852941176470587</v>
      </c>
      <c r="I3316" s="77">
        <f t="shared" si="393"/>
        <v>2.5</v>
      </c>
      <c r="J3316" s="77">
        <f t="shared" si="394"/>
        <v>3.375</v>
      </c>
      <c r="K3316" s="80">
        <v>3</v>
      </c>
      <c r="L3316" s="74"/>
      <c r="M3316" s="58" t="str">
        <f t="shared" si="388"/>
        <v>AFC Enterprises</v>
      </c>
    </row>
    <row r="3317" spans="1:13" s="1" customFormat="1" ht="15" customHeight="1">
      <c r="A3317" s="137">
        <v>36956</v>
      </c>
      <c r="B3317" s="209" t="s">
        <v>133</v>
      </c>
      <c r="C3317" s="160" t="s">
        <v>134</v>
      </c>
      <c r="D3317" s="209" t="s">
        <v>135</v>
      </c>
      <c r="E3317" s="78">
        <v>12</v>
      </c>
      <c r="F3317" s="77">
        <v>12.25</v>
      </c>
      <c r="G3317" s="77">
        <v>12.25</v>
      </c>
      <c r="H3317" s="91">
        <f t="shared" si="392"/>
        <v>2.0833333333333332E-2</v>
      </c>
      <c r="I3317" s="77">
        <f t="shared" si="393"/>
        <v>0.25</v>
      </c>
      <c r="J3317" s="77">
        <f t="shared" si="394"/>
        <v>0.25</v>
      </c>
      <c r="K3317" s="80">
        <v>3</v>
      </c>
      <c r="L3317" s="74" t="s">
        <v>3006</v>
      </c>
      <c r="M3317" s="58" t="str">
        <f t="shared" si="388"/>
        <v>Stelmar Shipping</v>
      </c>
    </row>
    <row r="3318" spans="1:13" s="1" customFormat="1" ht="15" customHeight="1">
      <c r="A3318" s="137">
        <v>36957</v>
      </c>
      <c r="B3318" s="209" t="s">
        <v>136</v>
      </c>
      <c r="C3318" s="160" t="s">
        <v>137</v>
      </c>
      <c r="D3318" s="209" t="s">
        <v>5029</v>
      </c>
      <c r="E3318" s="78">
        <v>7</v>
      </c>
      <c r="F3318" s="77">
        <v>7.65625</v>
      </c>
      <c r="G3318" s="77">
        <v>8.25</v>
      </c>
      <c r="H3318" s="91">
        <f t="shared" si="392"/>
        <v>0.17857142857142858</v>
      </c>
      <c r="I3318" s="77">
        <f t="shared" si="393"/>
        <v>0.65625</v>
      </c>
      <c r="J3318" s="77">
        <f t="shared" si="394"/>
        <v>1.25</v>
      </c>
      <c r="K3318" s="80">
        <v>1</v>
      </c>
      <c r="L3318" s="74"/>
      <c r="M3318" s="58" t="str">
        <f t="shared" si="388"/>
        <v>Seattle Genetics</v>
      </c>
    </row>
    <row r="3319" spans="1:13" s="1" customFormat="1" ht="15" customHeight="1">
      <c r="A3319" s="137">
        <v>36959</v>
      </c>
      <c r="B3319" s="156" t="s">
        <v>138</v>
      </c>
      <c r="C3319" s="160" t="s">
        <v>139</v>
      </c>
      <c r="D3319" s="156" t="s">
        <v>677</v>
      </c>
      <c r="E3319" s="78">
        <v>14</v>
      </c>
      <c r="F3319" s="77">
        <v>15</v>
      </c>
      <c r="G3319" s="77">
        <v>14.55</v>
      </c>
      <c r="H3319" s="91">
        <f t="shared" si="392"/>
        <v>3.9285714285714333E-2</v>
      </c>
      <c r="I3319" s="77">
        <f t="shared" si="393"/>
        <v>1</v>
      </c>
      <c r="J3319" s="77">
        <f t="shared" si="394"/>
        <v>0.55000000000000071</v>
      </c>
      <c r="K3319" s="80">
        <v>2</v>
      </c>
      <c r="L3319" s="74"/>
      <c r="M3319" s="58" t="str">
        <f t="shared" si="388"/>
        <v>Encore Acquisition</v>
      </c>
    </row>
    <row r="3320" spans="1:13" s="1" customFormat="1" ht="15" customHeight="1">
      <c r="A3320" s="137">
        <v>36959</v>
      </c>
      <c r="B3320" s="156" t="s">
        <v>140</v>
      </c>
      <c r="C3320" s="160" t="s">
        <v>141</v>
      </c>
      <c r="D3320" s="73" t="s">
        <v>142</v>
      </c>
      <c r="E3320" s="78">
        <v>6</v>
      </c>
      <c r="F3320" s="77">
        <v>6.03125</v>
      </c>
      <c r="G3320" s="77">
        <v>6.140625</v>
      </c>
      <c r="H3320" s="91">
        <f t="shared" si="392"/>
        <v>2.34375E-2</v>
      </c>
      <c r="I3320" s="77">
        <f t="shared" si="393"/>
        <v>3.125E-2</v>
      </c>
      <c r="J3320" s="77">
        <f t="shared" si="394"/>
        <v>0.140625</v>
      </c>
      <c r="K3320" s="80">
        <v>1</v>
      </c>
      <c r="L3320" s="74"/>
      <c r="M3320" s="58" t="str">
        <f t="shared" si="388"/>
        <v>Loudcloud</v>
      </c>
    </row>
    <row r="3321" spans="1:13" s="1" customFormat="1" ht="15" customHeight="1">
      <c r="A3321" s="137">
        <v>36966</v>
      </c>
      <c r="B3321" s="156" t="s">
        <v>143</v>
      </c>
      <c r="C3321" s="160" t="s">
        <v>1918</v>
      </c>
      <c r="D3321" s="73" t="s">
        <v>901</v>
      </c>
      <c r="E3321" s="78">
        <v>10</v>
      </c>
      <c r="F3321" s="77">
        <v>10.015625</v>
      </c>
      <c r="G3321" s="77">
        <v>8.59375</v>
      </c>
      <c r="H3321" s="91">
        <f t="shared" si="392"/>
        <v>-0.140625</v>
      </c>
      <c r="I3321" s="77">
        <f t="shared" si="393"/>
        <v>1.5625E-2</v>
      </c>
      <c r="J3321" s="77">
        <f t="shared" si="394"/>
        <v>-1.40625</v>
      </c>
      <c r="K3321" s="80">
        <v>1</v>
      </c>
      <c r="L3321" s="74"/>
      <c r="M3321" s="58" t="str">
        <f t="shared" si="388"/>
        <v>SureBeam</v>
      </c>
    </row>
    <row r="3322" spans="1:13" s="1" customFormat="1" ht="15" customHeight="1">
      <c r="A3322" s="137">
        <v>36971</v>
      </c>
      <c r="B3322" s="156" t="s">
        <v>1919</v>
      </c>
      <c r="C3322" s="160" t="s">
        <v>1920</v>
      </c>
      <c r="D3322" s="73" t="s">
        <v>4972</v>
      </c>
      <c r="E3322" s="78">
        <v>7</v>
      </c>
      <c r="F3322" s="77">
        <v>8.375</v>
      </c>
      <c r="G3322" s="77">
        <v>8</v>
      </c>
      <c r="H3322" s="91">
        <f t="shared" si="392"/>
        <v>0.14285714285714285</v>
      </c>
      <c r="I3322" s="77">
        <f t="shared" si="393"/>
        <v>1.375</v>
      </c>
      <c r="J3322" s="77">
        <f t="shared" si="394"/>
        <v>1</v>
      </c>
      <c r="K3322" s="80">
        <v>2</v>
      </c>
      <c r="L3322" s="74"/>
      <c r="M3322" s="58" t="str">
        <f t="shared" si="388"/>
        <v>Verisity</v>
      </c>
    </row>
    <row r="3323" spans="1:13" s="1" customFormat="1" ht="15" customHeight="1">
      <c r="A3323" s="137">
        <v>36978</v>
      </c>
      <c r="B3323" s="156" t="s">
        <v>1921</v>
      </c>
      <c r="C3323" s="160" t="s">
        <v>1922</v>
      </c>
      <c r="D3323" s="73" t="s">
        <v>4957</v>
      </c>
      <c r="E3323" s="78">
        <v>6</v>
      </c>
      <c r="F3323" s="77">
        <v>6.05</v>
      </c>
      <c r="G3323" s="77">
        <v>6.02</v>
      </c>
      <c r="H3323" s="91">
        <f t="shared" si="392"/>
        <v>3.3333333333332624E-3</v>
      </c>
      <c r="I3323" s="77">
        <f t="shared" si="393"/>
        <v>4.9999999999999822E-2</v>
      </c>
      <c r="J3323" s="77">
        <f t="shared" si="394"/>
        <v>1.9999999999999574E-2</v>
      </c>
      <c r="K3323" s="80">
        <v>2</v>
      </c>
      <c r="L3323" s="74" t="s">
        <v>3006</v>
      </c>
      <c r="M3323" s="58" t="str">
        <f t="shared" si="388"/>
        <v>Agere Systems</v>
      </c>
    </row>
    <row r="3324" spans="1:13" s="1" customFormat="1" ht="15" customHeight="1">
      <c r="A3324" s="137">
        <v>36986</v>
      </c>
      <c r="B3324" s="156" t="s">
        <v>1923</v>
      </c>
      <c r="C3324" s="160" t="s">
        <v>1924</v>
      </c>
      <c r="D3324" s="73" t="s">
        <v>901</v>
      </c>
      <c r="E3324" s="78">
        <v>9.5</v>
      </c>
      <c r="F3324" s="77">
        <v>9.5625</v>
      </c>
      <c r="G3324" s="77">
        <v>10.125</v>
      </c>
      <c r="H3324" s="91">
        <f t="shared" si="392"/>
        <v>6.5789473684210523E-2</v>
      </c>
      <c r="I3324" s="77">
        <f t="shared" si="393"/>
        <v>6.25E-2</v>
      </c>
      <c r="J3324" s="77">
        <f t="shared" si="394"/>
        <v>0.625</v>
      </c>
      <c r="K3324" s="80">
        <v>1</v>
      </c>
      <c r="L3324" s="74"/>
      <c r="M3324" s="58" t="str">
        <f t="shared" si="388"/>
        <v>Select Medical</v>
      </c>
    </row>
    <row r="3325" spans="1:13" s="1" customFormat="1" ht="15" customHeight="1">
      <c r="A3325" s="137">
        <v>36991</v>
      </c>
      <c r="B3325" s="73" t="s">
        <v>1925</v>
      </c>
      <c r="C3325" s="160" t="s">
        <v>1926</v>
      </c>
      <c r="D3325" s="73" t="s">
        <v>309</v>
      </c>
      <c r="E3325" s="78">
        <v>24.5</v>
      </c>
      <c r="F3325" s="77">
        <v>27.55</v>
      </c>
      <c r="G3325" s="77">
        <v>28</v>
      </c>
      <c r="H3325" s="91">
        <f t="shared" si="392"/>
        <v>0.14285714285714285</v>
      </c>
      <c r="I3325" s="77">
        <f t="shared" si="393"/>
        <v>3.0500000000000007</v>
      </c>
      <c r="J3325" s="77">
        <f t="shared" si="394"/>
        <v>3.5</v>
      </c>
      <c r="K3325" s="80">
        <v>3</v>
      </c>
      <c r="L3325" s="74"/>
      <c r="M3325" s="58" t="str">
        <f t="shared" si="388"/>
        <v>Shamrock Logistics</v>
      </c>
    </row>
    <row r="3326" spans="1:13" s="1" customFormat="1" ht="15" customHeight="1">
      <c r="A3326" s="137">
        <v>37004</v>
      </c>
      <c r="B3326" s="209" t="s">
        <v>1927</v>
      </c>
      <c r="C3326" s="160" t="s">
        <v>1928</v>
      </c>
      <c r="D3326" s="209" t="s">
        <v>1929</v>
      </c>
      <c r="E3326" s="78">
        <v>24</v>
      </c>
      <c r="F3326" s="77">
        <v>29.75</v>
      </c>
      <c r="G3326" s="77">
        <v>27.85</v>
      </c>
      <c r="H3326" s="91">
        <f t="shared" si="392"/>
        <v>0.16041666666666674</v>
      </c>
      <c r="I3326" s="77">
        <f t="shared" si="393"/>
        <v>5.75</v>
      </c>
      <c r="J3326" s="77">
        <f t="shared" si="394"/>
        <v>3.8500000000000014</v>
      </c>
      <c r="K3326" s="80">
        <v>3</v>
      </c>
      <c r="L3326" s="74"/>
      <c r="M3326" s="58" t="str">
        <f t="shared" si="388"/>
        <v>Aquila</v>
      </c>
    </row>
    <row r="3327" spans="1:13" s="1" customFormat="1" ht="15" customHeight="1">
      <c r="A3327" s="137">
        <v>37012</v>
      </c>
      <c r="B3327" s="209" t="s">
        <v>1930</v>
      </c>
      <c r="C3327" s="160" t="s">
        <v>1931</v>
      </c>
      <c r="D3327" s="73" t="s">
        <v>1932</v>
      </c>
      <c r="E3327" s="78">
        <v>30</v>
      </c>
      <c r="F3327" s="77">
        <v>34</v>
      </c>
      <c r="G3327" s="77">
        <v>33</v>
      </c>
      <c r="H3327" s="91">
        <f t="shared" si="392"/>
        <v>0.1</v>
      </c>
      <c r="I3327" s="77">
        <f t="shared" si="393"/>
        <v>4</v>
      </c>
      <c r="J3327" s="77">
        <f t="shared" si="394"/>
        <v>3</v>
      </c>
      <c r="K3327" s="80">
        <v>4</v>
      </c>
      <c r="L3327" s="74"/>
      <c r="M3327" s="58" t="str">
        <f t="shared" si="388"/>
        <v>Reliant Resources</v>
      </c>
    </row>
    <row r="3328" spans="1:13" s="1" customFormat="1" ht="15" customHeight="1">
      <c r="A3328" s="137">
        <v>37013</v>
      </c>
      <c r="B3328" s="73" t="s">
        <v>1935</v>
      </c>
      <c r="C3328" s="160" t="s">
        <v>1936</v>
      </c>
      <c r="D3328" s="73" t="s">
        <v>1937</v>
      </c>
      <c r="E3328" s="78">
        <v>8</v>
      </c>
      <c r="F3328" s="77">
        <v>8.0500000000000007</v>
      </c>
      <c r="G3328" s="77">
        <v>8.0299999999999994</v>
      </c>
      <c r="H3328" s="91">
        <f t="shared" si="392"/>
        <v>3.7499999999999201E-3</v>
      </c>
      <c r="I3328" s="77">
        <f t="shared" si="393"/>
        <v>5.0000000000000711E-2</v>
      </c>
      <c r="J3328" s="77">
        <f t="shared" si="394"/>
        <v>2.9999999999999361E-2</v>
      </c>
      <c r="K3328" s="80">
        <v>1</v>
      </c>
      <c r="L3328" s="74"/>
      <c r="M3328" s="58" t="str">
        <f t="shared" si="388"/>
        <v>BRIAZZ</v>
      </c>
    </row>
    <row r="3329" spans="1:13" s="1" customFormat="1" ht="15" customHeight="1">
      <c r="A3329" s="137">
        <v>37013</v>
      </c>
      <c r="B3329" s="73" t="s">
        <v>1933</v>
      </c>
      <c r="C3329" s="160" t="s">
        <v>1934</v>
      </c>
      <c r="D3329" s="73" t="s">
        <v>4960</v>
      </c>
      <c r="E3329" s="78">
        <v>12</v>
      </c>
      <c r="F3329" s="77">
        <v>15.15</v>
      </c>
      <c r="G3329" s="77">
        <v>21.2</v>
      </c>
      <c r="H3329" s="91">
        <f t="shared" si="392"/>
        <v>0.76666666666666661</v>
      </c>
      <c r="I3329" s="77">
        <f t="shared" si="393"/>
        <v>3.1500000000000004</v>
      </c>
      <c r="J3329" s="77">
        <f t="shared" si="394"/>
        <v>9.1999999999999993</v>
      </c>
      <c r="K3329" s="80">
        <v>2</v>
      </c>
      <c r="L3329" s="74"/>
      <c r="M3329" s="58" t="str">
        <f t="shared" si="388"/>
        <v>Simplex Solutions</v>
      </c>
    </row>
    <row r="3330" spans="1:13" s="1" customFormat="1" ht="15" customHeight="1">
      <c r="A3330" s="137">
        <v>37019</v>
      </c>
      <c r="B3330" s="209" t="s">
        <v>1938</v>
      </c>
      <c r="C3330" s="160" t="s">
        <v>1939</v>
      </c>
      <c r="D3330" s="73" t="s">
        <v>1940</v>
      </c>
      <c r="E3330" s="78">
        <v>13</v>
      </c>
      <c r="F3330" s="77">
        <v>12.5</v>
      </c>
      <c r="G3330" s="77">
        <v>12.83</v>
      </c>
      <c r="H3330" s="91">
        <f t="shared" si="392"/>
        <v>-1.3076923076923071E-2</v>
      </c>
      <c r="I3330" s="77">
        <f t="shared" si="393"/>
        <v>-0.5</v>
      </c>
      <c r="J3330" s="77">
        <f t="shared" si="394"/>
        <v>-0.16999999999999993</v>
      </c>
      <c r="K3330" s="80">
        <v>1</v>
      </c>
      <c r="L3330" s="74"/>
      <c r="M3330" s="58" t="str">
        <f t="shared" si="388"/>
        <v>TASER International</v>
      </c>
    </row>
    <row r="3331" spans="1:13" s="1" customFormat="1" ht="15" customHeight="1">
      <c r="A3331" s="137">
        <v>37026</v>
      </c>
      <c r="B3331" s="209" t="s">
        <v>1941</v>
      </c>
      <c r="C3331" s="160" t="s">
        <v>1942</v>
      </c>
      <c r="D3331" s="73" t="s">
        <v>309</v>
      </c>
      <c r="E3331" s="78">
        <v>70.41</v>
      </c>
      <c r="F3331" s="77">
        <v>70.75</v>
      </c>
      <c r="G3331" s="77">
        <v>70.5</v>
      </c>
      <c r="H3331" s="91">
        <f t="shared" si="392"/>
        <v>1.2782275244994095E-3</v>
      </c>
      <c r="I3331" s="77">
        <f t="shared" si="393"/>
        <v>0.34000000000000341</v>
      </c>
      <c r="J3331" s="77">
        <f t="shared" si="394"/>
        <v>9.0000000000003411E-2</v>
      </c>
      <c r="K3331" s="80">
        <v>3</v>
      </c>
      <c r="L3331" s="74" t="s">
        <v>3006</v>
      </c>
      <c r="M3331" s="58" t="str">
        <f t="shared" ref="M3331:M3394" si="395">TRIM(B3331)</f>
        <v>Kinder Morgan Management</v>
      </c>
    </row>
    <row r="3332" spans="1:13" s="1" customFormat="1" ht="15" customHeight="1">
      <c r="A3332" s="137">
        <v>37028</v>
      </c>
      <c r="B3332" s="156" t="s">
        <v>1943</v>
      </c>
      <c r="C3332" s="160" t="s">
        <v>1944</v>
      </c>
      <c r="D3332" s="73" t="s">
        <v>4957</v>
      </c>
      <c r="E3332" s="78">
        <v>15</v>
      </c>
      <c r="F3332" s="77">
        <v>21.81</v>
      </c>
      <c r="G3332" s="77">
        <v>20.93</v>
      </c>
      <c r="H3332" s="91">
        <f t="shared" si="392"/>
        <v>0.39533333333333331</v>
      </c>
      <c r="I3332" s="77">
        <f t="shared" si="393"/>
        <v>6.8099999999999987</v>
      </c>
      <c r="J3332" s="77">
        <f t="shared" si="394"/>
        <v>5.93</v>
      </c>
      <c r="K3332" s="80">
        <v>3</v>
      </c>
      <c r="L3332" s="74"/>
      <c r="M3332" s="58" t="str">
        <f t="shared" si="395"/>
        <v>Tellium</v>
      </c>
    </row>
    <row r="3333" spans="1:13" s="1" customFormat="1" ht="15" customHeight="1">
      <c r="A3333" s="137">
        <v>37029</v>
      </c>
      <c r="B3333" s="209" t="s">
        <v>1948</v>
      </c>
      <c r="C3333" s="160" t="s">
        <v>1949</v>
      </c>
      <c r="D3333" s="209" t="s">
        <v>1950</v>
      </c>
      <c r="E3333" s="78">
        <v>14.5</v>
      </c>
      <c r="F3333" s="77">
        <v>17</v>
      </c>
      <c r="G3333" s="77">
        <v>17.649999999999999</v>
      </c>
      <c r="H3333" s="91">
        <f t="shared" si="392"/>
        <v>0.21724137931034473</v>
      </c>
      <c r="I3333" s="77">
        <f t="shared" si="393"/>
        <v>2.5</v>
      </c>
      <c r="J3333" s="77">
        <f t="shared" si="394"/>
        <v>3.1499999999999986</v>
      </c>
      <c r="K3333" s="80">
        <v>4</v>
      </c>
      <c r="L3333" s="74"/>
      <c r="M3333" s="58" t="str">
        <f t="shared" si="395"/>
        <v>Instinet Group LLC</v>
      </c>
    </row>
    <row r="3334" spans="1:13" s="1" customFormat="1" ht="15" customHeight="1">
      <c r="A3334" s="137">
        <v>37029</v>
      </c>
      <c r="B3334" s="156" t="s">
        <v>1945</v>
      </c>
      <c r="C3334" s="160" t="s">
        <v>1946</v>
      </c>
      <c r="D3334" s="156" t="s">
        <v>1947</v>
      </c>
      <c r="E3334" s="78">
        <v>20</v>
      </c>
      <c r="F3334" s="77">
        <v>29.5</v>
      </c>
      <c r="G3334" s="77">
        <v>31.45</v>
      </c>
      <c r="H3334" s="91">
        <f t="shared" si="392"/>
        <v>0.57250000000000001</v>
      </c>
      <c r="I3334" s="77">
        <f t="shared" si="393"/>
        <v>9.5</v>
      </c>
      <c r="J3334" s="77">
        <f t="shared" si="394"/>
        <v>11.45</v>
      </c>
      <c r="K3334" s="80">
        <v>3</v>
      </c>
      <c r="L3334" s="74"/>
      <c r="M3334" s="58" t="str">
        <f t="shared" si="395"/>
        <v>Global Power Equip. Group</v>
      </c>
    </row>
    <row r="3335" spans="1:13" s="1" customFormat="1" ht="15" customHeight="1">
      <c r="A3335" s="137">
        <v>37033</v>
      </c>
      <c r="B3335" s="209" t="s">
        <v>3803</v>
      </c>
      <c r="C3335" s="160" t="s">
        <v>3804</v>
      </c>
      <c r="D3335" s="209" t="s">
        <v>4954</v>
      </c>
      <c r="E3335" s="78">
        <v>28</v>
      </c>
      <c r="F3335" s="77">
        <v>36</v>
      </c>
      <c r="G3335" s="77">
        <v>36.799999999999997</v>
      </c>
      <c r="H3335" s="91">
        <f t="shared" si="392"/>
        <v>0.31428571428571417</v>
      </c>
      <c r="I3335" s="77">
        <f t="shared" si="393"/>
        <v>8</v>
      </c>
      <c r="J3335" s="77">
        <f t="shared" si="394"/>
        <v>8.7999999999999972</v>
      </c>
      <c r="K3335" s="80">
        <v>3</v>
      </c>
      <c r="L3335" s="74"/>
      <c r="M3335" s="58" t="str">
        <f t="shared" si="395"/>
        <v>Peabody Energy</v>
      </c>
    </row>
    <row r="3336" spans="1:13" s="1" customFormat="1" ht="15" customHeight="1">
      <c r="A3336" s="137">
        <v>37034</v>
      </c>
      <c r="B3336" s="156" t="s">
        <v>3805</v>
      </c>
      <c r="C3336" s="160" t="s">
        <v>3806</v>
      </c>
      <c r="D3336" s="73" t="s">
        <v>3807</v>
      </c>
      <c r="E3336" s="78">
        <v>8.5</v>
      </c>
      <c r="F3336" s="77">
        <v>8.51</v>
      </c>
      <c r="G3336" s="77">
        <v>7.77</v>
      </c>
      <c r="H3336" s="91">
        <f t="shared" si="392"/>
        <v>-8.5882352941176521E-2</v>
      </c>
      <c r="I3336" s="77">
        <f t="shared" si="393"/>
        <v>9.9999999999997868E-3</v>
      </c>
      <c r="J3336" s="77">
        <f t="shared" si="394"/>
        <v>-0.73000000000000043</v>
      </c>
      <c r="K3336" s="80">
        <v>1</v>
      </c>
      <c r="L3336" s="74"/>
      <c r="M3336" s="58" t="str">
        <f t="shared" si="395"/>
        <v>Smith &amp; Wollensky</v>
      </c>
    </row>
    <row r="3337" spans="1:13" s="1" customFormat="1" ht="15" customHeight="1">
      <c r="A3337" s="137">
        <v>37048</v>
      </c>
      <c r="B3337" s="209" t="s">
        <v>3291</v>
      </c>
      <c r="C3337" s="160" t="s">
        <v>3292</v>
      </c>
      <c r="D3337" s="209" t="s">
        <v>3293</v>
      </c>
      <c r="E3337" s="78">
        <v>16</v>
      </c>
      <c r="F3337" s="77">
        <v>21.5</v>
      </c>
      <c r="G3337" s="77">
        <v>23</v>
      </c>
      <c r="H3337" s="91">
        <f t="shared" si="392"/>
        <v>0.4375</v>
      </c>
      <c r="I3337" s="77">
        <f t="shared" si="393"/>
        <v>5.5</v>
      </c>
      <c r="J3337" s="77">
        <f t="shared" si="394"/>
        <v>7</v>
      </c>
      <c r="K3337" s="80">
        <v>4</v>
      </c>
      <c r="L3337" s="74"/>
      <c r="M3337" s="58" t="str">
        <f t="shared" si="395"/>
        <v>Unilab</v>
      </c>
    </row>
    <row r="3338" spans="1:13" s="1" customFormat="1" ht="15" customHeight="1">
      <c r="A3338" s="137">
        <v>37049</v>
      </c>
      <c r="B3338" s="209" t="s">
        <v>3294</v>
      </c>
      <c r="C3338" s="160" t="s">
        <v>3295</v>
      </c>
      <c r="D3338" s="209" t="s">
        <v>318</v>
      </c>
      <c r="E3338" s="78">
        <v>16</v>
      </c>
      <c r="F3338" s="77">
        <v>18.105</v>
      </c>
      <c r="G3338" s="77">
        <v>16.63</v>
      </c>
      <c r="H3338" s="91">
        <f t="shared" si="392"/>
        <v>3.9374999999999938E-2</v>
      </c>
      <c r="I3338" s="77">
        <f t="shared" si="393"/>
        <v>2.1050000000000004</v>
      </c>
      <c r="J3338" s="77">
        <f t="shared" si="394"/>
        <v>0.62999999999999901</v>
      </c>
      <c r="K3338" s="80">
        <v>3</v>
      </c>
      <c r="L3338" s="74"/>
      <c r="M3338" s="58" t="str">
        <f t="shared" si="395"/>
        <v>Torch Offshore</v>
      </c>
    </row>
    <row r="3339" spans="1:13" s="1" customFormat="1" ht="15" customHeight="1">
      <c r="A3339" s="137">
        <v>37050</v>
      </c>
      <c r="B3339" s="209" t="s">
        <v>3296</v>
      </c>
      <c r="C3339" s="160" t="s">
        <v>3297</v>
      </c>
      <c r="D3339" s="156" t="s">
        <v>3298</v>
      </c>
      <c r="E3339" s="78">
        <v>12</v>
      </c>
      <c r="F3339" s="77">
        <v>13.19</v>
      </c>
      <c r="G3339" s="77">
        <v>14</v>
      </c>
      <c r="H3339" s="91">
        <f t="shared" si="392"/>
        <v>0.16666666666666666</v>
      </c>
      <c r="I3339" s="77">
        <f t="shared" si="393"/>
        <v>1.1899999999999995</v>
      </c>
      <c r="J3339" s="77">
        <f t="shared" si="394"/>
        <v>2</v>
      </c>
      <c r="K3339" s="80">
        <v>3</v>
      </c>
      <c r="L3339" s="74"/>
      <c r="M3339" s="58" t="str">
        <f t="shared" si="395"/>
        <v>Alliance Data Systems</v>
      </c>
    </row>
    <row r="3340" spans="1:13" s="1" customFormat="1" ht="15" customHeight="1">
      <c r="A3340" s="137">
        <v>37050</v>
      </c>
      <c r="B3340" s="209" t="s">
        <v>3299</v>
      </c>
      <c r="C3340" s="160" t="s">
        <v>3300</v>
      </c>
      <c r="D3340" s="209" t="s">
        <v>4960</v>
      </c>
      <c r="E3340" s="78">
        <v>14</v>
      </c>
      <c r="F3340" s="77">
        <v>15.11</v>
      </c>
      <c r="G3340" s="77">
        <v>18.12</v>
      </c>
      <c r="H3340" s="91">
        <f t="shared" si="392"/>
        <v>0.29428571428571437</v>
      </c>
      <c r="I3340" s="77">
        <f t="shared" si="393"/>
        <v>1.1099999999999994</v>
      </c>
      <c r="J3340" s="77">
        <f t="shared" si="394"/>
        <v>4.120000000000001</v>
      </c>
      <c r="K3340" s="80">
        <v>3</v>
      </c>
      <c r="L3340" s="74"/>
      <c r="M3340" s="58" t="str">
        <f t="shared" si="395"/>
        <v>United Surgical Partners</v>
      </c>
    </row>
    <row r="3341" spans="1:13" s="1" customFormat="1" ht="15" customHeight="1">
      <c r="A3341" s="137">
        <v>37054</v>
      </c>
      <c r="B3341" s="209" t="s">
        <v>3303</v>
      </c>
      <c r="C3341" s="160" t="s">
        <v>3304</v>
      </c>
      <c r="D3341" s="209" t="s">
        <v>4954</v>
      </c>
      <c r="E3341" s="78">
        <v>18</v>
      </c>
      <c r="F3341" s="77">
        <v>18</v>
      </c>
      <c r="G3341" s="77">
        <v>16.75</v>
      </c>
      <c r="H3341" s="91">
        <f t="shared" si="392"/>
        <v>-6.9444444444444448E-2</v>
      </c>
      <c r="I3341" s="77">
        <f t="shared" si="393"/>
        <v>0</v>
      </c>
      <c r="J3341" s="77">
        <f t="shared" si="394"/>
        <v>-1.25</v>
      </c>
      <c r="K3341" s="80">
        <v>3</v>
      </c>
      <c r="L3341" s="74" t="s">
        <v>3006</v>
      </c>
      <c r="M3341" s="58" t="str">
        <f t="shared" si="395"/>
        <v>General Maritime</v>
      </c>
    </row>
    <row r="3342" spans="1:13" s="1" customFormat="1" ht="15" customHeight="1">
      <c r="A3342" s="137">
        <v>37054</v>
      </c>
      <c r="B3342" s="209" t="s">
        <v>3301</v>
      </c>
      <c r="C3342" s="160" t="s">
        <v>3302</v>
      </c>
      <c r="D3342" s="209" t="s">
        <v>983</v>
      </c>
      <c r="E3342" s="78">
        <v>13.5</v>
      </c>
      <c r="F3342" s="77">
        <v>16.5</v>
      </c>
      <c r="G3342" s="77">
        <v>16.600000000000001</v>
      </c>
      <c r="H3342" s="91">
        <f t="shared" si="392"/>
        <v>0.22962962962962974</v>
      </c>
      <c r="I3342" s="77">
        <f t="shared" si="393"/>
        <v>3</v>
      </c>
      <c r="J3342" s="77">
        <f t="shared" si="394"/>
        <v>3.1000000000000014</v>
      </c>
      <c r="K3342" s="80">
        <v>3</v>
      </c>
      <c r="L3342" s="74"/>
      <c r="M3342" s="58" t="str">
        <f t="shared" si="395"/>
        <v>Willis Group Holdings</v>
      </c>
    </row>
    <row r="3343" spans="1:13" s="1" customFormat="1" ht="15" customHeight="1">
      <c r="A3343" s="137">
        <v>37055</v>
      </c>
      <c r="B3343" s="209" t="s">
        <v>3305</v>
      </c>
      <c r="C3343" s="160" t="s">
        <v>3306</v>
      </c>
      <c r="D3343" s="209" t="s">
        <v>3307</v>
      </c>
      <c r="E3343" s="78">
        <v>31</v>
      </c>
      <c r="F3343" s="77">
        <v>31.5</v>
      </c>
      <c r="G3343" s="77">
        <v>31.25</v>
      </c>
      <c r="H3343" s="91">
        <f t="shared" si="392"/>
        <v>8.0645161290322578E-3</v>
      </c>
      <c r="I3343" s="77">
        <f t="shared" si="393"/>
        <v>0.5</v>
      </c>
      <c r="J3343" s="77">
        <f t="shared" si="394"/>
        <v>0.25</v>
      </c>
      <c r="K3343" s="80">
        <v>4</v>
      </c>
      <c r="L3343" s="74" t="s">
        <v>3006</v>
      </c>
      <c r="M3343" s="58" t="str">
        <f t="shared" si="395"/>
        <v>Kraft Foods</v>
      </c>
    </row>
    <row r="3344" spans="1:13" s="1" customFormat="1" ht="15" customHeight="1">
      <c r="A3344" s="137">
        <v>37056</v>
      </c>
      <c r="B3344" s="209" t="s">
        <v>3311</v>
      </c>
      <c r="C3344" s="160" t="s">
        <v>3312</v>
      </c>
      <c r="D3344" s="73" t="s">
        <v>3313</v>
      </c>
      <c r="E3344" s="78">
        <v>18</v>
      </c>
      <c r="F3344" s="77">
        <v>17.8</v>
      </c>
      <c r="G3344" s="77">
        <v>17.2</v>
      </c>
      <c r="H3344" s="91">
        <f t="shared" si="392"/>
        <v>-4.4444444444444481E-2</v>
      </c>
      <c r="I3344" s="77">
        <f t="shared" si="393"/>
        <v>-0.19999999999999929</v>
      </c>
      <c r="J3344" s="77">
        <f t="shared" si="394"/>
        <v>-0.80000000000000071</v>
      </c>
      <c r="K3344" s="80">
        <v>3</v>
      </c>
      <c r="L3344" s="74" t="s">
        <v>3006</v>
      </c>
      <c r="M3344" s="58" t="str">
        <f t="shared" si="395"/>
        <v>Odyssey Re Holdings</v>
      </c>
    </row>
    <row r="3345" spans="1:13" s="1" customFormat="1" ht="15" customHeight="1">
      <c r="A3345" s="137">
        <v>37056</v>
      </c>
      <c r="B3345" s="209" t="s">
        <v>3308</v>
      </c>
      <c r="C3345" s="160" t="s">
        <v>3309</v>
      </c>
      <c r="D3345" s="73" t="s">
        <v>3310</v>
      </c>
      <c r="E3345" s="78">
        <v>20</v>
      </c>
      <c r="F3345" s="77">
        <v>21.55</v>
      </c>
      <c r="G3345" s="77">
        <v>22</v>
      </c>
      <c r="H3345" s="91">
        <f t="shared" si="392"/>
        <v>0.1</v>
      </c>
      <c r="I3345" s="77">
        <f t="shared" si="393"/>
        <v>1.5500000000000007</v>
      </c>
      <c r="J3345" s="77">
        <f t="shared" si="394"/>
        <v>2</v>
      </c>
      <c r="K3345" s="80">
        <v>3</v>
      </c>
      <c r="L3345" s="74"/>
      <c r="M3345" s="58" t="str">
        <f t="shared" si="395"/>
        <v>FMC Technologies</v>
      </c>
    </row>
    <row r="3346" spans="1:13" s="1" customFormat="1" ht="15" customHeight="1">
      <c r="A3346" s="137">
        <v>37060</v>
      </c>
      <c r="B3346" s="209" t="s">
        <v>3314</v>
      </c>
      <c r="C3346" s="160" t="s">
        <v>3315</v>
      </c>
      <c r="D3346" s="73" t="s">
        <v>3316</v>
      </c>
      <c r="E3346" s="78">
        <v>7.47</v>
      </c>
      <c r="F3346" s="77">
        <v>7.48</v>
      </c>
      <c r="G3346" s="77">
        <v>7.48</v>
      </c>
      <c r="H3346" s="91">
        <f t="shared" si="392"/>
        <v>1.3386880856761279E-3</v>
      </c>
      <c r="I3346" s="77">
        <f t="shared" si="393"/>
        <v>1.0000000000000675E-2</v>
      </c>
      <c r="J3346" s="77">
        <f t="shared" si="394"/>
        <v>1.0000000000000675E-2</v>
      </c>
      <c r="K3346" s="80">
        <v>1</v>
      </c>
      <c r="L3346" s="74"/>
      <c r="M3346" s="58" t="str">
        <f t="shared" si="395"/>
        <v>STATOIL ASA</v>
      </c>
    </row>
    <row r="3347" spans="1:13" s="1" customFormat="1" ht="15" customHeight="1">
      <c r="A3347" s="137">
        <v>37061</v>
      </c>
      <c r="B3347" s="209" t="s">
        <v>3317</v>
      </c>
      <c r="C3347" s="160" t="s">
        <v>3318</v>
      </c>
      <c r="D3347" s="73" t="s">
        <v>5029</v>
      </c>
      <c r="E3347" s="78">
        <v>11</v>
      </c>
      <c r="F3347" s="77">
        <v>11.01</v>
      </c>
      <c r="G3347" s="77">
        <v>9.5</v>
      </c>
      <c r="H3347" s="91">
        <f t="shared" si="392"/>
        <v>-0.13636363636363635</v>
      </c>
      <c r="I3347" s="77">
        <f t="shared" si="393"/>
        <v>9.9999999999997868E-3</v>
      </c>
      <c r="J3347" s="77">
        <f t="shared" si="394"/>
        <v>-1.5</v>
      </c>
      <c r="K3347" s="80">
        <v>3</v>
      </c>
      <c r="L3347" s="74" t="s">
        <v>3006</v>
      </c>
      <c r="M3347" s="58" t="str">
        <f t="shared" si="395"/>
        <v>Princeton Review</v>
      </c>
    </row>
    <row r="3348" spans="1:13" s="1" customFormat="1" ht="15" customHeight="1">
      <c r="A3348" s="137">
        <v>37062</v>
      </c>
      <c r="B3348" s="209" t="s">
        <v>3319</v>
      </c>
      <c r="C3348" s="160" t="s">
        <v>3320</v>
      </c>
      <c r="D3348" s="73" t="s">
        <v>3321</v>
      </c>
      <c r="E3348" s="78">
        <v>17.5</v>
      </c>
      <c r="F3348" s="77">
        <v>17.8</v>
      </c>
      <c r="G3348" s="77">
        <v>16.760000000000002</v>
      </c>
      <c r="H3348" s="91">
        <f t="shared" si="392"/>
        <v>-4.2285714285714197E-2</v>
      </c>
      <c r="I3348" s="77">
        <f t="shared" si="393"/>
        <v>0.30000000000000071</v>
      </c>
      <c r="J3348" s="77">
        <f t="shared" si="394"/>
        <v>-0.73999999999999844</v>
      </c>
      <c r="K3348" s="80">
        <v>3</v>
      </c>
      <c r="L3348" s="74" t="s">
        <v>3006</v>
      </c>
      <c r="M3348" s="58" t="str">
        <f t="shared" si="395"/>
        <v>Phoenix Companies</v>
      </c>
    </row>
    <row r="3349" spans="1:13" s="1" customFormat="1" ht="15" customHeight="1">
      <c r="A3349" s="137">
        <v>37063</v>
      </c>
      <c r="B3349" s="73" t="s">
        <v>3322</v>
      </c>
      <c r="C3349" s="160" t="s">
        <v>927</v>
      </c>
      <c r="D3349" s="73" t="s">
        <v>4960</v>
      </c>
      <c r="E3349" s="78">
        <v>9</v>
      </c>
      <c r="F3349" s="77">
        <v>9.5</v>
      </c>
      <c r="G3349" s="77">
        <v>11.9</v>
      </c>
      <c r="H3349" s="91">
        <f t="shared" si="392"/>
        <v>0.32222222222222224</v>
      </c>
      <c r="I3349" s="77">
        <f t="shared" si="393"/>
        <v>0.5</v>
      </c>
      <c r="J3349" s="77">
        <f t="shared" si="394"/>
        <v>2.9000000000000004</v>
      </c>
      <c r="K3349" s="80">
        <v>2</v>
      </c>
      <c r="L3349" s="74"/>
      <c r="M3349" s="58" t="str">
        <f t="shared" si="395"/>
        <v>Multilink Technology</v>
      </c>
    </row>
    <row r="3350" spans="1:13" s="1" customFormat="1" ht="15" customHeight="1">
      <c r="A3350" s="137">
        <v>37069</v>
      </c>
      <c r="B3350" s="73" t="s">
        <v>928</v>
      </c>
      <c r="C3350" s="160" t="s">
        <v>929</v>
      </c>
      <c r="D3350" s="73" t="s">
        <v>1085</v>
      </c>
      <c r="E3350" s="78">
        <v>19</v>
      </c>
      <c r="F3350" s="77">
        <v>20</v>
      </c>
      <c r="G3350" s="77">
        <v>20.47</v>
      </c>
      <c r="H3350" s="91">
        <f t="shared" si="392"/>
        <v>7.7368421052631517E-2</v>
      </c>
      <c r="I3350" s="77">
        <f t="shared" si="393"/>
        <v>1</v>
      </c>
      <c r="J3350" s="77">
        <f t="shared" si="394"/>
        <v>1.4699999999999989</v>
      </c>
      <c r="K3350" s="80">
        <v>3</v>
      </c>
      <c r="L3350" s="74"/>
      <c r="M3350" s="58" t="str">
        <f t="shared" si="395"/>
        <v>Galyan's Trading</v>
      </c>
    </row>
    <row r="3351" spans="1:13" s="1" customFormat="1" ht="15" customHeight="1">
      <c r="A3351" s="137">
        <v>37070</v>
      </c>
      <c r="B3351" s="224" t="s">
        <v>930</v>
      </c>
      <c r="C3351" s="160" t="s">
        <v>931</v>
      </c>
      <c r="D3351" s="73" t="s">
        <v>932</v>
      </c>
      <c r="E3351" s="78">
        <v>10</v>
      </c>
      <c r="F3351" s="77">
        <v>10.01</v>
      </c>
      <c r="G3351" s="77">
        <v>11.22</v>
      </c>
      <c r="H3351" s="91">
        <f t="shared" si="392"/>
        <v>0.12200000000000007</v>
      </c>
      <c r="I3351" s="77">
        <f t="shared" si="393"/>
        <v>9.9999999999997868E-3</v>
      </c>
      <c r="J3351" s="77">
        <f t="shared" si="394"/>
        <v>1.2200000000000006</v>
      </c>
      <c r="K3351" s="80">
        <v>2</v>
      </c>
      <c r="L3351" s="74"/>
      <c r="M3351" s="58" t="str">
        <f t="shared" si="395"/>
        <v>Monolithic System Technology</v>
      </c>
    </row>
    <row r="3352" spans="1:13" s="1" customFormat="1" ht="15" customHeight="1">
      <c r="A3352" s="137">
        <v>37085</v>
      </c>
      <c r="B3352" s="225" t="s">
        <v>933</v>
      </c>
      <c r="C3352" s="160" t="s">
        <v>934</v>
      </c>
      <c r="D3352" s="73" t="s">
        <v>935</v>
      </c>
      <c r="E3352" s="78">
        <v>12.5</v>
      </c>
      <c r="F3352" s="77">
        <v>15.31</v>
      </c>
      <c r="G3352" s="77">
        <v>15.61</v>
      </c>
      <c r="H3352" s="91">
        <f t="shared" si="392"/>
        <v>0.24879999999999997</v>
      </c>
      <c r="I3352" s="77">
        <f t="shared" si="393"/>
        <v>2.8100000000000005</v>
      </c>
      <c r="J3352" s="77">
        <f t="shared" si="394"/>
        <v>3.1099999999999994</v>
      </c>
      <c r="K3352" s="80">
        <v>2</v>
      </c>
      <c r="L3352" s="74"/>
      <c r="M3352" s="58" t="str">
        <f t="shared" si="395"/>
        <v>Wright Medical Group</v>
      </c>
    </row>
    <row r="3353" spans="1:13" s="1" customFormat="1" ht="15" customHeight="1">
      <c r="A3353" s="137">
        <v>37091</v>
      </c>
      <c r="B3353" s="209" t="s">
        <v>936</v>
      </c>
      <c r="C3353" s="160" t="s">
        <v>937</v>
      </c>
      <c r="D3353" s="209" t="s">
        <v>938</v>
      </c>
      <c r="E3353" s="78">
        <v>14.5</v>
      </c>
      <c r="F3353" s="77">
        <v>15.1</v>
      </c>
      <c r="G3353" s="77">
        <v>15.17</v>
      </c>
      <c r="H3353" s="91">
        <f t="shared" si="392"/>
        <v>4.6206896551724136E-2</v>
      </c>
      <c r="I3353" s="77">
        <f t="shared" si="393"/>
        <v>0.59999999999999964</v>
      </c>
      <c r="J3353" s="77">
        <f t="shared" si="394"/>
        <v>0.66999999999999993</v>
      </c>
      <c r="K3353" s="80">
        <v>3</v>
      </c>
      <c r="L3353" s="74" t="s">
        <v>3006</v>
      </c>
      <c r="M3353" s="58" t="str">
        <f t="shared" si="395"/>
        <v>Accenture</v>
      </c>
    </row>
    <row r="3354" spans="1:13" s="1" customFormat="1" ht="15" customHeight="1">
      <c r="A3354" s="137">
        <v>37092</v>
      </c>
      <c r="B3354" s="73" t="s">
        <v>939</v>
      </c>
      <c r="C3354" s="160" t="s">
        <v>940</v>
      </c>
      <c r="D3354" s="73" t="s">
        <v>941</v>
      </c>
      <c r="E3354" s="78">
        <v>11</v>
      </c>
      <c r="F3354" s="77">
        <v>11.494999999999999</v>
      </c>
      <c r="G3354" s="77">
        <v>14.45</v>
      </c>
      <c r="H3354" s="91">
        <f t="shared" si="392"/>
        <v>0.31363636363636355</v>
      </c>
      <c r="I3354" s="77">
        <f t="shared" si="393"/>
        <v>0.49499999999999922</v>
      </c>
      <c r="J3354" s="77">
        <f t="shared" si="394"/>
        <v>3.4499999999999993</v>
      </c>
      <c r="K3354" s="80">
        <v>3</v>
      </c>
      <c r="L3354" s="74"/>
      <c r="M3354" s="58" t="str">
        <f t="shared" si="395"/>
        <v>Natus Medical</v>
      </c>
    </row>
    <row r="3355" spans="1:13" s="1" customFormat="1" ht="15" customHeight="1">
      <c r="A3355" s="137">
        <v>37096</v>
      </c>
      <c r="B3355" s="209" t="s">
        <v>942</v>
      </c>
      <c r="C3355" s="160" t="s">
        <v>943</v>
      </c>
      <c r="D3355" s="209" t="s">
        <v>2947</v>
      </c>
      <c r="E3355" s="78">
        <v>25</v>
      </c>
      <c r="F3355" s="77">
        <v>25.01</v>
      </c>
      <c r="G3355" s="77">
        <v>25.87</v>
      </c>
      <c r="H3355" s="91">
        <f t="shared" si="392"/>
        <v>3.4800000000000039E-2</v>
      </c>
      <c r="I3355" s="77">
        <f t="shared" si="393"/>
        <v>1.0000000000001563E-2</v>
      </c>
      <c r="J3355" s="77">
        <f t="shared" si="394"/>
        <v>0.87000000000000099</v>
      </c>
      <c r="K3355" s="80">
        <v>3</v>
      </c>
      <c r="L3355" s="74" t="s">
        <v>3006</v>
      </c>
      <c r="M3355" s="58" t="str">
        <f t="shared" si="395"/>
        <v>MedCath</v>
      </c>
    </row>
    <row r="3356" spans="1:13" s="1" customFormat="1" ht="15" customHeight="1">
      <c r="A3356" s="137">
        <v>37098</v>
      </c>
      <c r="B3356" s="209" t="s">
        <v>2948</v>
      </c>
      <c r="C3356" s="160" t="s">
        <v>2949</v>
      </c>
      <c r="D3356" s="209" t="s">
        <v>932</v>
      </c>
      <c r="E3356" s="78">
        <v>22</v>
      </c>
      <c r="F3356" s="77">
        <v>23.26</v>
      </c>
      <c r="G3356" s="77">
        <v>23</v>
      </c>
      <c r="H3356" s="91">
        <f t="shared" si="392"/>
        <v>4.5454545454545456E-2</v>
      </c>
      <c r="I3356" s="77">
        <f t="shared" si="393"/>
        <v>1.2600000000000016</v>
      </c>
      <c r="J3356" s="77">
        <f t="shared" si="394"/>
        <v>1</v>
      </c>
      <c r="K3356" s="80">
        <v>3</v>
      </c>
      <c r="L3356" s="74"/>
      <c r="M3356" s="58" t="str">
        <f t="shared" si="395"/>
        <v>Inergy LP</v>
      </c>
    </row>
    <row r="3357" spans="1:13" s="1" customFormat="1" ht="15" customHeight="1">
      <c r="A3357" s="137">
        <v>37099</v>
      </c>
      <c r="B3357" s="73" t="s">
        <v>2952</v>
      </c>
      <c r="C3357" s="160" t="s">
        <v>2953</v>
      </c>
      <c r="D3357" s="209" t="s">
        <v>2954</v>
      </c>
      <c r="E3357" s="78">
        <v>13</v>
      </c>
      <c r="F3357" s="77">
        <v>13</v>
      </c>
      <c r="G3357" s="77">
        <v>13.15</v>
      </c>
      <c r="H3357" s="91">
        <f t="shared" si="392"/>
        <v>1.1538461538461565E-2</v>
      </c>
      <c r="I3357" s="77">
        <f t="shared" si="393"/>
        <v>0</v>
      </c>
      <c r="J3357" s="77">
        <f t="shared" si="394"/>
        <v>0.15000000000000036</v>
      </c>
      <c r="K3357" s="80">
        <v>1</v>
      </c>
      <c r="L3357" s="74"/>
      <c r="M3357" s="58" t="str">
        <f t="shared" si="395"/>
        <v>Alliance Imaging</v>
      </c>
    </row>
    <row r="3358" spans="1:13" s="1" customFormat="1" ht="15" customHeight="1">
      <c r="A3358" s="137">
        <v>37099</v>
      </c>
      <c r="B3358" s="209" t="s">
        <v>2950</v>
      </c>
      <c r="C3358" s="160" t="s">
        <v>2951</v>
      </c>
      <c r="D3358" s="73" t="s">
        <v>4960</v>
      </c>
      <c r="E3358" s="78">
        <v>12</v>
      </c>
      <c r="F3358" s="77">
        <v>13.4</v>
      </c>
      <c r="G3358" s="77">
        <v>15.15</v>
      </c>
      <c r="H3358" s="91">
        <f t="shared" si="392"/>
        <v>0.26250000000000001</v>
      </c>
      <c r="I3358" s="77">
        <f t="shared" si="393"/>
        <v>1.4000000000000004</v>
      </c>
      <c r="J3358" s="77">
        <f t="shared" si="394"/>
        <v>3.1500000000000004</v>
      </c>
      <c r="K3358" s="80">
        <v>2</v>
      </c>
      <c r="L3358" s="74"/>
      <c r="M3358" s="58" t="str">
        <f t="shared" si="395"/>
        <v>PDF Solutions</v>
      </c>
    </row>
    <row r="3359" spans="1:13" s="1" customFormat="1" ht="15" customHeight="1">
      <c r="A3359" s="137">
        <v>37103</v>
      </c>
      <c r="B3359" s="73" t="s">
        <v>2955</v>
      </c>
      <c r="C3359" s="160" t="s">
        <v>2956</v>
      </c>
      <c r="D3359" s="73" t="s">
        <v>318</v>
      </c>
      <c r="E3359" s="78">
        <v>11</v>
      </c>
      <c r="F3359" s="77">
        <v>13.56</v>
      </c>
      <c r="G3359" s="77">
        <v>13.35</v>
      </c>
      <c r="H3359" s="91">
        <f t="shared" si="392"/>
        <v>0.2136363636363636</v>
      </c>
      <c r="I3359" s="77">
        <f t="shared" si="393"/>
        <v>2.5600000000000005</v>
      </c>
      <c r="J3359" s="77">
        <f t="shared" si="394"/>
        <v>2.3499999999999996</v>
      </c>
      <c r="K3359" s="80">
        <v>2</v>
      </c>
      <c r="L3359" s="74"/>
      <c r="M3359" s="58" t="str">
        <f t="shared" si="395"/>
        <v>HPL Technologies</v>
      </c>
    </row>
    <row r="3360" spans="1:13" s="1" customFormat="1" ht="15" customHeight="1">
      <c r="A3360" s="137">
        <v>37105</v>
      </c>
      <c r="B3360" s="209" t="s">
        <v>2957</v>
      </c>
      <c r="C3360" s="160" t="s">
        <v>2958</v>
      </c>
      <c r="D3360" s="209" t="s">
        <v>3546</v>
      </c>
      <c r="E3360" s="78">
        <v>16</v>
      </c>
      <c r="F3360" s="77">
        <v>16</v>
      </c>
      <c r="G3360" s="77">
        <v>16</v>
      </c>
      <c r="H3360" s="91">
        <f t="shared" si="392"/>
        <v>0</v>
      </c>
      <c r="I3360" s="77">
        <f t="shared" si="393"/>
        <v>0</v>
      </c>
      <c r="J3360" s="77">
        <f t="shared" si="394"/>
        <v>0</v>
      </c>
      <c r="K3360" s="80">
        <v>2</v>
      </c>
      <c r="L3360" s="74" t="s">
        <v>3006</v>
      </c>
      <c r="M3360" s="58" t="str">
        <f t="shared" si="395"/>
        <v>Bunge</v>
      </c>
    </row>
    <row r="3361" spans="1:13" s="1" customFormat="1" ht="15" customHeight="1">
      <c r="A3361" s="137">
        <v>37110</v>
      </c>
      <c r="B3361" s="73" t="s">
        <v>3547</v>
      </c>
      <c r="C3361" s="160" t="s">
        <v>3548</v>
      </c>
      <c r="D3361" s="73" t="s">
        <v>2664</v>
      </c>
      <c r="E3361" s="78">
        <v>7</v>
      </c>
      <c r="F3361" s="77">
        <v>7.2</v>
      </c>
      <c r="G3361" s="77">
        <v>9.51</v>
      </c>
      <c r="H3361" s="91">
        <f t="shared" si="392"/>
        <v>0.35857142857142854</v>
      </c>
      <c r="I3361" s="77">
        <f t="shared" si="393"/>
        <v>0.20000000000000018</v>
      </c>
      <c r="J3361" s="77">
        <f t="shared" si="394"/>
        <v>2.5099999999999998</v>
      </c>
      <c r="K3361" s="80">
        <v>2</v>
      </c>
      <c r="L3361" s="74"/>
      <c r="M3361" s="58" t="str">
        <f t="shared" si="395"/>
        <v>Omnicell</v>
      </c>
    </row>
    <row r="3362" spans="1:13" s="1" customFormat="1" ht="15" customHeight="1">
      <c r="A3362" s="137">
        <v>37112</v>
      </c>
      <c r="B3362" s="73" t="s">
        <v>3549</v>
      </c>
      <c r="C3362" s="160" t="s">
        <v>3550</v>
      </c>
      <c r="D3362" s="73" t="s">
        <v>3551</v>
      </c>
      <c r="E3362" s="78">
        <v>13.72</v>
      </c>
      <c r="F3362" s="77">
        <v>13.7</v>
      </c>
      <c r="G3362" s="77">
        <v>14</v>
      </c>
      <c r="H3362" s="91">
        <f t="shared" si="392"/>
        <v>2.0408163265306076E-2</v>
      </c>
      <c r="I3362" s="77">
        <f t="shared" si="393"/>
        <v>-2.000000000000135E-2</v>
      </c>
      <c r="J3362" s="77">
        <f t="shared" si="394"/>
        <v>0.27999999999999936</v>
      </c>
      <c r="K3362" s="80">
        <v>2</v>
      </c>
      <c r="L3362" s="74" t="s">
        <v>3006</v>
      </c>
      <c r="M3362" s="58" t="str">
        <f t="shared" si="395"/>
        <v>Intier Automotive</v>
      </c>
    </row>
    <row r="3363" spans="1:13" s="1" customFormat="1" ht="15" customHeight="1">
      <c r="A3363" s="137">
        <v>37113</v>
      </c>
      <c r="B3363" s="73" t="s">
        <v>3552</v>
      </c>
      <c r="C3363" s="160" t="s">
        <v>3553</v>
      </c>
      <c r="D3363" s="73" t="s">
        <v>3554</v>
      </c>
      <c r="E3363" s="78">
        <v>15</v>
      </c>
      <c r="F3363" s="77">
        <v>17.25</v>
      </c>
      <c r="G3363" s="77">
        <v>16.25</v>
      </c>
      <c r="H3363" s="91">
        <f t="shared" si="392"/>
        <v>8.3333333333333329E-2</v>
      </c>
      <c r="I3363" s="77">
        <f t="shared" si="393"/>
        <v>2.25</v>
      </c>
      <c r="J3363" s="77">
        <f t="shared" si="394"/>
        <v>1.25</v>
      </c>
      <c r="K3363" s="80">
        <v>2</v>
      </c>
      <c r="L3363" s="74"/>
      <c r="M3363" s="58" t="str">
        <f t="shared" si="395"/>
        <v>Mykrolis</v>
      </c>
    </row>
    <row r="3364" spans="1:13" s="1" customFormat="1" ht="15" customHeight="1">
      <c r="A3364" s="137">
        <v>37117</v>
      </c>
      <c r="B3364" s="73" t="s">
        <v>3555</v>
      </c>
      <c r="C3364" s="160" t="s">
        <v>3556</v>
      </c>
      <c r="D3364" s="73" t="s">
        <v>3557</v>
      </c>
      <c r="E3364" s="78">
        <v>16</v>
      </c>
      <c r="F3364" s="77">
        <v>15.8</v>
      </c>
      <c r="G3364" s="77">
        <v>15.5</v>
      </c>
      <c r="H3364" s="91">
        <f t="shared" si="392"/>
        <v>-3.125E-2</v>
      </c>
      <c r="I3364" s="77">
        <f t="shared" si="393"/>
        <v>-0.19999999999999929</v>
      </c>
      <c r="J3364" s="77">
        <f t="shared" si="394"/>
        <v>-0.5</v>
      </c>
      <c r="K3364" s="80">
        <v>1</v>
      </c>
      <c r="L3364" s="74"/>
      <c r="M3364" s="58" t="str">
        <f t="shared" si="395"/>
        <v>Max Re Capital</v>
      </c>
    </row>
    <row r="3365" spans="1:13" s="1" customFormat="1" ht="15" customHeight="1">
      <c r="A3365" s="137">
        <v>37168</v>
      </c>
      <c r="B3365" s="73" t="s">
        <v>3558</v>
      </c>
      <c r="C3365" s="160" t="s">
        <v>3559</v>
      </c>
      <c r="D3365" s="73" t="s">
        <v>3560</v>
      </c>
      <c r="E3365" s="78">
        <v>12</v>
      </c>
      <c r="F3365" s="77">
        <v>12.46</v>
      </c>
      <c r="G3365" s="77">
        <v>12.47</v>
      </c>
      <c r="H3365" s="91">
        <f t="shared" si="392"/>
        <v>3.9166666666666718E-2</v>
      </c>
      <c r="I3365" s="77">
        <f t="shared" si="393"/>
        <v>0.46000000000000085</v>
      </c>
      <c r="J3365" s="77">
        <f t="shared" si="394"/>
        <v>0.47000000000000064</v>
      </c>
      <c r="K3365" s="80">
        <v>2</v>
      </c>
      <c r="L3365" s="74"/>
      <c r="M3365" s="58" t="str">
        <f t="shared" si="395"/>
        <v>Given Imaging</v>
      </c>
    </row>
    <row r="3366" spans="1:13" s="1" customFormat="1" ht="15" customHeight="1">
      <c r="A3366" s="137">
        <v>37175</v>
      </c>
      <c r="B3366" s="73" t="s">
        <v>1640</v>
      </c>
      <c r="C3366" s="160" t="s">
        <v>1641</v>
      </c>
      <c r="D3366" s="73" t="s">
        <v>2664</v>
      </c>
      <c r="E3366" s="78">
        <v>19</v>
      </c>
      <c r="F3366" s="77">
        <v>24.25</v>
      </c>
      <c r="G3366" s="77">
        <v>24.92</v>
      </c>
      <c r="H3366" s="91">
        <f t="shared" si="392"/>
        <v>0.31157894736842112</v>
      </c>
      <c r="I3366" s="77">
        <f t="shared" si="393"/>
        <v>5.25</v>
      </c>
      <c r="J3366" s="77">
        <f t="shared" si="394"/>
        <v>5.9200000000000017</v>
      </c>
      <c r="K3366" s="80">
        <v>2</v>
      </c>
      <c r="L3366" s="74"/>
      <c r="M3366" s="58" t="str">
        <f t="shared" si="395"/>
        <v>TheraSense</v>
      </c>
    </row>
    <row r="3367" spans="1:13" s="1" customFormat="1" ht="15" customHeight="1">
      <c r="A3367" s="137">
        <v>37187</v>
      </c>
      <c r="B3367" s="73" t="s">
        <v>1642</v>
      </c>
      <c r="C3367" s="160" t="s">
        <v>1643</v>
      </c>
      <c r="D3367" s="73" t="s">
        <v>309</v>
      </c>
      <c r="E3367" s="78">
        <v>18.5</v>
      </c>
      <c r="F3367" s="77">
        <v>20.5</v>
      </c>
      <c r="G3367" s="77">
        <v>21</v>
      </c>
      <c r="H3367" s="91">
        <f t="shared" si="392"/>
        <v>0.13513513513513514</v>
      </c>
      <c r="I3367" s="77">
        <f t="shared" si="393"/>
        <v>2</v>
      </c>
      <c r="J3367" s="77">
        <f t="shared" si="394"/>
        <v>2.5</v>
      </c>
      <c r="K3367" s="80">
        <v>2</v>
      </c>
      <c r="L3367" s="74"/>
      <c r="M3367" s="58" t="str">
        <f t="shared" si="395"/>
        <v>Principal Financial Group</v>
      </c>
    </row>
    <row r="3368" spans="1:13" s="1" customFormat="1" ht="15" customHeight="1">
      <c r="A3368" s="137">
        <v>37189</v>
      </c>
      <c r="B3368" s="209" t="s">
        <v>1647</v>
      </c>
      <c r="C3368" s="160" t="s">
        <v>1648</v>
      </c>
      <c r="D3368" s="209" t="s">
        <v>1649</v>
      </c>
      <c r="E3368" s="78">
        <v>21</v>
      </c>
      <c r="F3368" s="77">
        <v>22.75</v>
      </c>
      <c r="G3368" s="77">
        <v>22.7</v>
      </c>
      <c r="H3368" s="91">
        <f t="shared" ref="H3368:H3397" si="396">(G3368-E3368)/E3368</f>
        <v>8.0952380952380915E-2</v>
      </c>
      <c r="I3368" s="77">
        <f t="shared" ref="I3368:I3397" si="397">(F3368-E3368)</f>
        <v>1.75</v>
      </c>
      <c r="J3368" s="77">
        <f t="shared" ref="J3368:J3397" si="398">G3368-E3368</f>
        <v>1.6999999999999993</v>
      </c>
      <c r="K3368" s="80">
        <v>3</v>
      </c>
      <c r="L3368" s="74"/>
      <c r="M3368" s="58" t="str">
        <f t="shared" si="395"/>
        <v>Penn Virginia Resources Partners</v>
      </c>
    </row>
    <row r="3369" spans="1:13" s="1" customFormat="1" ht="15" customHeight="1">
      <c r="A3369" s="137">
        <v>37189</v>
      </c>
      <c r="B3369" s="209" t="s">
        <v>1644</v>
      </c>
      <c r="C3369" s="160" t="s">
        <v>1645</v>
      </c>
      <c r="D3369" s="209" t="s">
        <v>1646</v>
      </c>
      <c r="E3369" s="78">
        <v>17</v>
      </c>
      <c r="F3369" s="77">
        <v>20.260000000000002</v>
      </c>
      <c r="G3369" s="77">
        <v>20.37</v>
      </c>
      <c r="H3369" s="91">
        <f t="shared" si="396"/>
        <v>0.19823529411764712</v>
      </c>
      <c r="I3369" s="77">
        <f t="shared" si="397"/>
        <v>3.2600000000000016</v>
      </c>
      <c r="J3369" s="77">
        <f t="shared" si="398"/>
        <v>3.370000000000001</v>
      </c>
      <c r="K3369" s="80">
        <v>3</v>
      </c>
      <c r="L3369" s="74"/>
      <c r="M3369" s="58" t="str">
        <f t="shared" si="395"/>
        <v>Cross Country</v>
      </c>
    </row>
    <row r="3370" spans="1:13" s="1" customFormat="1" ht="15" customHeight="1">
      <c r="A3370" s="137">
        <v>37194</v>
      </c>
      <c r="B3370" s="209" t="s">
        <v>1650</v>
      </c>
      <c r="C3370" s="160" t="s">
        <v>1651</v>
      </c>
      <c r="D3370" s="209" t="s">
        <v>309</v>
      </c>
      <c r="E3370" s="78">
        <v>36</v>
      </c>
      <c r="F3370" s="77">
        <v>40.5</v>
      </c>
      <c r="G3370" s="77">
        <v>40.9</v>
      </c>
      <c r="H3370" s="91">
        <f t="shared" si="396"/>
        <v>0.13611111111111107</v>
      </c>
      <c r="I3370" s="77">
        <f t="shared" si="397"/>
        <v>4.5</v>
      </c>
      <c r="J3370" s="77">
        <f t="shared" si="398"/>
        <v>4.8999999999999986</v>
      </c>
      <c r="K3370" s="80">
        <v>3</v>
      </c>
      <c r="L3370" s="74"/>
      <c r="M3370" s="58" t="str">
        <f t="shared" si="395"/>
        <v>Anthem</v>
      </c>
    </row>
    <row r="3371" spans="1:13" s="1" customFormat="1" ht="15" customHeight="1">
      <c r="A3371" s="137">
        <v>37195</v>
      </c>
      <c r="B3371" s="209" t="s">
        <v>1654</v>
      </c>
      <c r="C3371" s="160" t="s">
        <v>1655</v>
      </c>
      <c r="D3371" s="73" t="s">
        <v>318</v>
      </c>
      <c r="E3371" s="78">
        <v>9</v>
      </c>
      <c r="F3371" s="77">
        <v>9.7100000000000009</v>
      </c>
      <c r="G3371" s="77">
        <v>9.61</v>
      </c>
      <c r="H3371" s="91">
        <f t="shared" si="396"/>
        <v>6.7777777777777715E-2</v>
      </c>
      <c r="I3371" s="77">
        <f t="shared" si="397"/>
        <v>0.71000000000000085</v>
      </c>
      <c r="J3371" s="77">
        <f t="shared" si="398"/>
        <v>0.60999999999999943</v>
      </c>
      <c r="K3371" s="80">
        <v>2</v>
      </c>
      <c r="L3371" s="74"/>
      <c r="M3371" s="58" t="str">
        <f t="shared" si="395"/>
        <v>LogicVision</v>
      </c>
    </row>
    <row r="3372" spans="1:13" s="1" customFormat="1" ht="15" customHeight="1">
      <c r="A3372" s="137">
        <v>37195</v>
      </c>
      <c r="B3372" s="209" t="s">
        <v>1652</v>
      </c>
      <c r="C3372" s="160" t="s">
        <v>1653</v>
      </c>
      <c r="D3372" s="73" t="s">
        <v>901</v>
      </c>
      <c r="E3372" s="78">
        <v>15</v>
      </c>
      <c r="F3372" s="77">
        <v>15.9</v>
      </c>
      <c r="G3372" s="77">
        <v>17.25</v>
      </c>
      <c r="H3372" s="91">
        <f t="shared" si="396"/>
        <v>0.15</v>
      </c>
      <c r="I3372" s="77">
        <f t="shared" si="397"/>
        <v>0.90000000000000036</v>
      </c>
      <c r="J3372" s="77">
        <f t="shared" si="398"/>
        <v>2.25</v>
      </c>
      <c r="K3372" s="80">
        <v>3</v>
      </c>
      <c r="L3372" s="74"/>
      <c r="M3372" s="58" t="str">
        <f t="shared" si="395"/>
        <v>Odyssey HealthCare</v>
      </c>
    </row>
    <row r="3373" spans="1:13" s="1" customFormat="1" ht="15" customHeight="1">
      <c r="A3373" s="137">
        <v>37201</v>
      </c>
      <c r="B3373" s="73" t="s">
        <v>1656</v>
      </c>
      <c r="C3373" s="160" t="s">
        <v>1657</v>
      </c>
      <c r="D3373" s="73" t="s">
        <v>1658</v>
      </c>
      <c r="E3373" s="78">
        <v>17</v>
      </c>
      <c r="F3373" s="77">
        <v>17.29</v>
      </c>
      <c r="G3373" s="77">
        <v>20.9</v>
      </c>
      <c r="H3373" s="91">
        <f t="shared" si="396"/>
        <v>0.22941176470588226</v>
      </c>
      <c r="I3373" s="77">
        <f t="shared" si="397"/>
        <v>0.28999999999999915</v>
      </c>
      <c r="J3373" s="77">
        <f t="shared" si="398"/>
        <v>3.8999999999999986</v>
      </c>
      <c r="K3373" s="80">
        <v>3</v>
      </c>
      <c r="L3373" s="74"/>
      <c r="M3373" s="58" t="str">
        <f t="shared" si="395"/>
        <v>AMERIGROUP</v>
      </c>
    </row>
    <row r="3374" spans="1:13" s="1" customFormat="1" ht="15" customHeight="1">
      <c r="A3374" s="137">
        <v>37208</v>
      </c>
      <c r="B3374" s="73" t="s">
        <v>1659</v>
      </c>
      <c r="C3374" s="160" t="s">
        <v>1660</v>
      </c>
      <c r="D3374" s="73" t="s">
        <v>1661</v>
      </c>
      <c r="E3374" s="78">
        <v>19</v>
      </c>
      <c r="F3374" s="77">
        <v>22.55</v>
      </c>
      <c r="G3374" s="77">
        <v>24.25</v>
      </c>
      <c r="H3374" s="91">
        <f t="shared" si="396"/>
        <v>0.27631578947368424</v>
      </c>
      <c r="I3374" s="77">
        <f t="shared" si="397"/>
        <v>3.5500000000000007</v>
      </c>
      <c r="J3374" s="77">
        <f t="shared" si="398"/>
        <v>5.25</v>
      </c>
      <c r="K3374" s="80">
        <v>3</v>
      </c>
      <c r="L3374" s="74"/>
      <c r="M3374" s="58" t="str">
        <f t="shared" si="395"/>
        <v>Advisory Board (The)</v>
      </c>
    </row>
    <row r="3375" spans="1:13" s="1" customFormat="1" ht="15" customHeight="1">
      <c r="A3375" s="137">
        <v>37208</v>
      </c>
      <c r="B3375" s="209" t="s">
        <v>1662</v>
      </c>
      <c r="C3375" s="160" t="s">
        <v>1663</v>
      </c>
      <c r="D3375" s="73" t="s">
        <v>1664</v>
      </c>
      <c r="E3375" s="78">
        <v>17</v>
      </c>
      <c r="F3375" s="77">
        <v>21</v>
      </c>
      <c r="G3375" s="77">
        <v>21.66</v>
      </c>
      <c r="H3375" s="91">
        <f t="shared" si="396"/>
        <v>0.27411764705882352</v>
      </c>
      <c r="I3375" s="77">
        <f t="shared" si="397"/>
        <v>4</v>
      </c>
      <c r="J3375" s="77">
        <f t="shared" si="398"/>
        <v>4.66</v>
      </c>
      <c r="K3375" s="80">
        <v>3</v>
      </c>
      <c r="L3375" s="74"/>
      <c r="M3375" s="58" t="str">
        <f t="shared" si="395"/>
        <v>AMN Healthcare Services</v>
      </c>
    </row>
    <row r="3376" spans="1:13" s="1" customFormat="1" ht="15" customHeight="1">
      <c r="A3376" s="137">
        <v>37208</v>
      </c>
      <c r="B3376" s="73" t="s">
        <v>1665</v>
      </c>
      <c r="C3376" s="160" t="s">
        <v>1666</v>
      </c>
      <c r="D3376" s="73" t="s">
        <v>1072</v>
      </c>
      <c r="E3376" s="78">
        <v>18</v>
      </c>
      <c r="F3376" s="77">
        <v>21.55</v>
      </c>
      <c r="G3376" s="77">
        <v>22.95</v>
      </c>
      <c r="H3376" s="91">
        <f t="shared" si="396"/>
        <v>0.27499999999999997</v>
      </c>
      <c r="I3376" s="77">
        <f t="shared" si="397"/>
        <v>3.5500000000000007</v>
      </c>
      <c r="J3376" s="77">
        <f t="shared" si="398"/>
        <v>4.9499999999999993</v>
      </c>
      <c r="K3376" s="80">
        <v>2</v>
      </c>
      <c r="L3376" s="74"/>
      <c r="M3376" s="58" t="str">
        <f t="shared" si="395"/>
        <v>Fisher &amp; Paykel HealthCare</v>
      </c>
    </row>
    <row r="3377" spans="1:13" s="1" customFormat="1" ht="15" customHeight="1">
      <c r="A3377" s="137">
        <v>37210</v>
      </c>
      <c r="B3377" s="73" t="s">
        <v>1130</v>
      </c>
      <c r="C3377" s="160" t="s">
        <v>1131</v>
      </c>
      <c r="D3377" s="73" t="s">
        <v>1132</v>
      </c>
      <c r="E3377" s="78">
        <v>17</v>
      </c>
      <c r="F3377" s="77">
        <v>17</v>
      </c>
      <c r="G3377" s="77">
        <v>15.25</v>
      </c>
      <c r="H3377" s="91">
        <f t="shared" si="396"/>
        <v>-0.10294117647058823</v>
      </c>
      <c r="I3377" s="77">
        <f t="shared" si="397"/>
        <v>0</v>
      </c>
      <c r="J3377" s="77">
        <f t="shared" si="398"/>
        <v>-1.75</v>
      </c>
      <c r="K3377" s="80">
        <v>3</v>
      </c>
      <c r="L3377" s="74" t="s">
        <v>3006</v>
      </c>
      <c r="M3377" s="58" t="str">
        <f t="shared" si="395"/>
        <v>dj Orthopedics</v>
      </c>
    </row>
    <row r="3378" spans="1:13" s="1" customFormat="1" ht="15" customHeight="1">
      <c r="A3378" s="137">
        <v>37210</v>
      </c>
      <c r="B3378" s="73" t="s">
        <v>1127</v>
      </c>
      <c r="C3378" s="160" t="s">
        <v>1128</v>
      </c>
      <c r="D3378" s="73" t="s">
        <v>1129</v>
      </c>
      <c r="E3378" s="78">
        <v>8</v>
      </c>
      <c r="F3378" s="77">
        <v>8.6</v>
      </c>
      <c r="G3378" s="77">
        <v>8.7100000000000009</v>
      </c>
      <c r="H3378" s="91">
        <f t="shared" si="396"/>
        <v>8.8750000000000107E-2</v>
      </c>
      <c r="I3378" s="77">
        <f t="shared" si="397"/>
        <v>0.59999999999999964</v>
      </c>
      <c r="J3378" s="77">
        <f t="shared" si="398"/>
        <v>0.71000000000000085</v>
      </c>
      <c r="K3378" s="80">
        <v>2</v>
      </c>
      <c r="L3378" s="74"/>
      <c r="M3378" s="58" t="str">
        <f t="shared" si="395"/>
        <v>BAM! Entertainment</v>
      </c>
    </row>
    <row r="3379" spans="1:13" s="1" customFormat="1" ht="15" customHeight="1">
      <c r="A3379" s="137">
        <v>37210</v>
      </c>
      <c r="B3379" s="73" t="s">
        <v>1124</v>
      </c>
      <c r="C3379" s="160" t="s">
        <v>1125</v>
      </c>
      <c r="D3379" s="73" t="s">
        <v>1126</v>
      </c>
      <c r="E3379" s="78">
        <v>24</v>
      </c>
      <c r="F3379" s="77">
        <v>29.75</v>
      </c>
      <c r="G3379" s="77">
        <v>29.5</v>
      </c>
      <c r="H3379" s="91">
        <f t="shared" si="396"/>
        <v>0.22916666666666666</v>
      </c>
      <c r="I3379" s="77">
        <f t="shared" si="397"/>
        <v>5.75</v>
      </c>
      <c r="J3379" s="77">
        <f t="shared" si="398"/>
        <v>5.5</v>
      </c>
      <c r="K3379" s="80">
        <v>3</v>
      </c>
      <c r="L3379" s="74"/>
      <c r="M3379" s="58" t="str">
        <f t="shared" si="395"/>
        <v>Weight Watchers International</v>
      </c>
    </row>
    <row r="3380" spans="1:13" s="1" customFormat="1" ht="15" customHeight="1">
      <c r="A3380" s="137">
        <v>37211</v>
      </c>
      <c r="B3380" s="156" t="s">
        <v>2598</v>
      </c>
      <c r="C3380" s="160" t="s">
        <v>2599</v>
      </c>
      <c r="D3380" s="156" t="s">
        <v>2600</v>
      </c>
      <c r="E3380" s="78">
        <v>7</v>
      </c>
      <c r="F3380" s="77">
        <v>7.25</v>
      </c>
      <c r="G3380" s="77">
        <v>8.14</v>
      </c>
      <c r="H3380" s="91">
        <f t="shared" si="396"/>
        <v>0.16285714285714295</v>
      </c>
      <c r="I3380" s="77">
        <f t="shared" si="397"/>
        <v>0.25</v>
      </c>
      <c r="J3380" s="77">
        <f t="shared" si="398"/>
        <v>1.1400000000000006</v>
      </c>
      <c r="K3380" s="80">
        <v>1</v>
      </c>
      <c r="L3380" s="74" t="s">
        <v>3006</v>
      </c>
      <c r="M3380" s="58" t="str">
        <f t="shared" si="395"/>
        <v>Diversity Security Group</v>
      </c>
    </row>
    <row r="3381" spans="1:13" s="1" customFormat="1" ht="15" customHeight="1">
      <c r="A3381" s="137">
        <v>37211</v>
      </c>
      <c r="B3381" s="209" t="s">
        <v>1133</v>
      </c>
      <c r="C3381" s="160" t="s">
        <v>1134</v>
      </c>
      <c r="D3381" s="209" t="s">
        <v>1940</v>
      </c>
      <c r="E3381" s="78">
        <v>6</v>
      </c>
      <c r="F3381" s="77">
        <v>5.8</v>
      </c>
      <c r="G3381" s="77">
        <v>5.85</v>
      </c>
      <c r="H3381" s="91">
        <f t="shared" si="396"/>
        <v>-2.500000000000006E-2</v>
      </c>
      <c r="I3381" s="77">
        <f t="shared" si="397"/>
        <v>-0.20000000000000018</v>
      </c>
      <c r="J3381" s="77">
        <f t="shared" si="398"/>
        <v>-0.15000000000000036</v>
      </c>
      <c r="K3381" s="80">
        <v>1</v>
      </c>
      <c r="L3381" s="74"/>
      <c r="M3381" s="58" t="str">
        <f t="shared" si="395"/>
        <v>microHelix</v>
      </c>
    </row>
    <row r="3382" spans="1:13" s="1" customFormat="1" ht="15" customHeight="1">
      <c r="A3382" s="137">
        <v>37215</v>
      </c>
      <c r="B3382" s="156" t="s">
        <v>2601</v>
      </c>
      <c r="C3382" s="160" t="s">
        <v>2602</v>
      </c>
      <c r="D3382" s="209" t="s">
        <v>4960</v>
      </c>
      <c r="E3382" s="78">
        <v>13</v>
      </c>
      <c r="F3382" s="77">
        <v>18.25</v>
      </c>
      <c r="G3382" s="77">
        <v>18.989999999999998</v>
      </c>
      <c r="H3382" s="91">
        <f t="shared" si="396"/>
        <v>0.46076923076923065</v>
      </c>
      <c r="I3382" s="77">
        <f t="shared" si="397"/>
        <v>5.25</v>
      </c>
      <c r="J3382" s="77">
        <f t="shared" si="398"/>
        <v>5.9899999999999984</v>
      </c>
      <c r="K3382" s="80">
        <v>3</v>
      </c>
      <c r="L3382" s="74"/>
      <c r="M3382" s="58" t="str">
        <f t="shared" si="395"/>
        <v>Magma Design Automation</v>
      </c>
    </row>
    <row r="3383" spans="1:13" s="1" customFormat="1" ht="15" customHeight="1">
      <c r="A3383" s="137">
        <v>37216</v>
      </c>
      <c r="B3383" s="73" t="s">
        <v>1669</v>
      </c>
      <c r="C3383" s="160" t="s">
        <v>4091</v>
      </c>
      <c r="D3383" s="73" t="s">
        <v>2755</v>
      </c>
      <c r="E3383" s="78">
        <v>4.5</v>
      </c>
      <c r="F3383" s="77">
        <v>4.5</v>
      </c>
      <c r="G3383" s="77">
        <v>4</v>
      </c>
      <c r="H3383" s="91">
        <f t="shared" si="396"/>
        <v>-0.1111111111111111</v>
      </c>
      <c r="I3383" s="77">
        <f t="shared" si="397"/>
        <v>0</v>
      </c>
      <c r="J3383" s="77">
        <f t="shared" si="398"/>
        <v>-0.5</v>
      </c>
      <c r="K3383" s="80">
        <v>1</v>
      </c>
      <c r="L3383" s="74"/>
      <c r="M3383" s="58" t="str">
        <f t="shared" si="395"/>
        <v>MedicalCV</v>
      </c>
    </row>
    <row r="3384" spans="1:13" s="1" customFormat="1" ht="15" customHeight="1">
      <c r="A3384" s="137">
        <v>37216</v>
      </c>
      <c r="B3384" s="73" t="s">
        <v>2756</v>
      </c>
      <c r="C3384" s="160" t="s">
        <v>2757</v>
      </c>
      <c r="D3384" s="73" t="s">
        <v>1126</v>
      </c>
      <c r="E3384" s="78">
        <v>10</v>
      </c>
      <c r="F3384" s="77">
        <v>9.1</v>
      </c>
      <c r="G3384" s="77">
        <v>9.34</v>
      </c>
      <c r="H3384" s="91">
        <f t="shared" si="396"/>
        <v>-6.6000000000000017E-2</v>
      </c>
      <c r="I3384" s="77">
        <f t="shared" si="397"/>
        <v>-0.90000000000000036</v>
      </c>
      <c r="J3384" s="77">
        <f t="shared" si="398"/>
        <v>-0.66000000000000014</v>
      </c>
      <c r="K3384" s="80">
        <v>1</v>
      </c>
      <c r="L3384" s="74"/>
      <c r="M3384" s="58" t="str">
        <f t="shared" si="395"/>
        <v>VCA Antech</v>
      </c>
    </row>
    <row r="3385" spans="1:13" s="1" customFormat="1" ht="15" customHeight="1">
      <c r="A3385" s="137">
        <v>37224</v>
      </c>
      <c r="B3385" s="73" t="s">
        <v>2758</v>
      </c>
      <c r="C3385" s="160" t="s">
        <v>2759</v>
      </c>
      <c r="D3385" s="73" t="s">
        <v>2760</v>
      </c>
      <c r="E3385" s="78">
        <v>17</v>
      </c>
      <c r="F3385" s="77">
        <v>15.5</v>
      </c>
      <c r="G3385" s="77">
        <v>16.77</v>
      </c>
      <c r="H3385" s="91">
        <f t="shared" si="396"/>
        <v>-1.3529411764705908E-2</v>
      </c>
      <c r="I3385" s="77">
        <f t="shared" si="397"/>
        <v>-1.5</v>
      </c>
      <c r="J3385" s="77">
        <f t="shared" si="398"/>
        <v>-0.23000000000000043</v>
      </c>
      <c r="K3385" s="80">
        <v>1</v>
      </c>
      <c r="L3385" s="74"/>
      <c r="M3385" s="58" t="str">
        <f t="shared" si="395"/>
        <v>MCG Capital</v>
      </c>
    </row>
    <row r="3386" spans="1:13" s="1" customFormat="1" ht="15" customHeight="1">
      <c r="A3386" s="137">
        <v>37230</v>
      </c>
      <c r="B3386" s="138" t="s">
        <v>2761</v>
      </c>
      <c r="C3386" s="160" t="s">
        <v>2762</v>
      </c>
      <c r="D3386" s="138" t="s">
        <v>2763</v>
      </c>
      <c r="E3386" s="78">
        <v>17.690000000000001</v>
      </c>
      <c r="F3386" s="77">
        <v>18.399999999999999</v>
      </c>
      <c r="G3386" s="77">
        <v>18.27</v>
      </c>
      <c r="H3386" s="91">
        <f t="shared" si="396"/>
        <v>3.2786885245901544E-2</v>
      </c>
      <c r="I3386" s="77">
        <f t="shared" si="397"/>
        <v>0.7099999999999973</v>
      </c>
      <c r="J3386" s="77">
        <f t="shared" si="398"/>
        <v>0.57999999999999829</v>
      </c>
      <c r="K3386" s="80">
        <v>1</v>
      </c>
      <c r="L3386" s="74"/>
      <c r="M3386" s="58" t="str">
        <f t="shared" si="395"/>
        <v>Aluminum Corp of China (Chalco)</v>
      </c>
    </row>
    <row r="3387" spans="1:13" s="1" customFormat="1" ht="15" customHeight="1">
      <c r="A3387" s="137">
        <v>37232</v>
      </c>
      <c r="B3387" s="73" t="s">
        <v>2764</v>
      </c>
      <c r="C3387" s="160" t="s">
        <v>2765</v>
      </c>
      <c r="D3387" s="73" t="s">
        <v>4954</v>
      </c>
      <c r="E3387" s="78">
        <v>14</v>
      </c>
      <c r="F3387" s="77">
        <v>15.53</v>
      </c>
      <c r="G3387" s="77">
        <v>15.82</v>
      </c>
      <c r="H3387" s="91">
        <f t="shared" si="396"/>
        <v>0.13000000000000003</v>
      </c>
      <c r="I3387" s="77">
        <f t="shared" si="397"/>
        <v>1.5299999999999994</v>
      </c>
      <c r="J3387" s="77">
        <f t="shared" si="398"/>
        <v>1.8200000000000003</v>
      </c>
      <c r="K3387" s="80">
        <v>2</v>
      </c>
      <c r="L3387" s="74"/>
      <c r="M3387" s="58" t="str">
        <f t="shared" si="395"/>
        <v>Lawson Software</v>
      </c>
    </row>
    <row r="3388" spans="1:13" s="1" customFormat="1" ht="15" customHeight="1">
      <c r="A3388" s="137">
        <v>37236</v>
      </c>
      <c r="B3388" s="209" t="s">
        <v>2766</v>
      </c>
      <c r="C3388" s="160" t="s">
        <v>4430</v>
      </c>
      <c r="D3388" s="209" t="s">
        <v>1132</v>
      </c>
      <c r="E3388" s="78">
        <v>23</v>
      </c>
      <c r="F3388" s="77">
        <v>26</v>
      </c>
      <c r="G3388" s="77">
        <v>25.4</v>
      </c>
      <c r="H3388" s="91">
        <f t="shared" si="396"/>
        <v>0.10434782608695646</v>
      </c>
      <c r="I3388" s="77">
        <f t="shared" si="397"/>
        <v>3</v>
      </c>
      <c r="J3388" s="77">
        <f t="shared" si="398"/>
        <v>2.3999999999999986</v>
      </c>
      <c r="K3388" s="80">
        <v>3</v>
      </c>
      <c r="L3388" s="74"/>
      <c r="M3388" s="58" t="str">
        <f t="shared" si="395"/>
        <v>ARAMARK Worldwide</v>
      </c>
    </row>
    <row r="3389" spans="1:13" s="1" customFormat="1" ht="15" customHeight="1">
      <c r="A3389" s="137">
        <v>37236</v>
      </c>
      <c r="B3389" s="209" t="s">
        <v>4431</v>
      </c>
      <c r="C3389" s="160" t="s">
        <v>4432</v>
      </c>
      <c r="D3389" s="209" t="s">
        <v>318</v>
      </c>
      <c r="E3389" s="78">
        <v>24.59</v>
      </c>
      <c r="F3389" s="77">
        <v>24.68</v>
      </c>
      <c r="G3389" s="77">
        <v>24.59</v>
      </c>
      <c r="H3389" s="91">
        <f t="shared" si="396"/>
        <v>0</v>
      </c>
      <c r="I3389" s="77">
        <f t="shared" si="397"/>
        <v>8.9999999999999858E-2</v>
      </c>
      <c r="J3389" s="77">
        <f t="shared" si="398"/>
        <v>0</v>
      </c>
      <c r="K3389" s="80">
        <v>1</v>
      </c>
      <c r="L3389" s="74"/>
      <c r="M3389" s="58" t="str">
        <f t="shared" si="395"/>
        <v>Converium Holdings</v>
      </c>
    </row>
    <row r="3390" spans="1:13" s="1" customFormat="1" ht="15" customHeight="1">
      <c r="A3390" s="137">
        <v>37237</v>
      </c>
      <c r="B3390" s="73" t="s">
        <v>4433</v>
      </c>
      <c r="C3390" s="160" t="s">
        <v>4434</v>
      </c>
      <c r="D3390" s="73" t="s">
        <v>309</v>
      </c>
      <c r="E3390" s="78">
        <v>16</v>
      </c>
      <c r="F3390" s="77">
        <v>23.76</v>
      </c>
      <c r="G3390" s="77">
        <v>23.72</v>
      </c>
      <c r="H3390" s="91">
        <f t="shared" si="396"/>
        <v>0.48249999999999993</v>
      </c>
      <c r="I3390" s="77">
        <f t="shared" si="397"/>
        <v>7.7600000000000016</v>
      </c>
      <c r="J3390" s="77">
        <f t="shared" si="398"/>
        <v>7.7199999999999989</v>
      </c>
      <c r="K3390" s="80">
        <v>3</v>
      </c>
      <c r="L3390" s="74"/>
      <c r="M3390" s="58" t="str">
        <f t="shared" si="395"/>
        <v>NetScreen Thecnologies</v>
      </c>
    </row>
    <row r="3391" spans="1:13" s="1" customFormat="1" ht="15" customHeight="1">
      <c r="A3391" s="137">
        <v>37238</v>
      </c>
      <c r="B3391" s="138" t="s">
        <v>4438</v>
      </c>
      <c r="C3391" s="160" t="s">
        <v>4439</v>
      </c>
      <c r="D3391" s="138" t="s">
        <v>4440</v>
      </c>
      <c r="E3391" s="78">
        <v>14</v>
      </c>
      <c r="F3391" s="77">
        <v>14.27</v>
      </c>
      <c r="G3391" s="77">
        <v>17.2</v>
      </c>
      <c r="H3391" s="91">
        <f t="shared" si="396"/>
        <v>0.22857142857142851</v>
      </c>
      <c r="I3391" s="77">
        <f t="shared" si="397"/>
        <v>0.26999999999999957</v>
      </c>
      <c r="J3391" s="77">
        <f t="shared" si="398"/>
        <v>3.1999999999999993</v>
      </c>
      <c r="K3391" s="80">
        <v>3</v>
      </c>
      <c r="L3391" s="74"/>
      <c r="M3391" s="58" t="str">
        <f t="shared" si="395"/>
        <v>Centene</v>
      </c>
    </row>
    <row r="3392" spans="1:13" s="1" customFormat="1" ht="15" customHeight="1">
      <c r="A3392" s="137">
        <v>37238</v>
      </c>
      <c r="B3392" s="209" t="s">
        <v>4441</v>
      </c>
      <c r="C3392" s="160" t="s">
        <v>4442</v>
      </c>
      <c r="D3392" s="209" t="s">
        <v>4443</v>
      </c>
      <c r="E3392" s="78">
        <v>27.5</v>
      </c>
      <c r="F3392" s="77">
        <v>29.1</v>
      </c>
      <c r="G3392" s="77">
        <v>29.3</v>
      </c>
      <c r="H3392" s="91">
        <f t="shared" si="396"/>
        <v>6.5454545454545474E-2</v>
      </c>
      <c r="I3392" s="77">
        <f t="shared" si="397"/>
        <v>1.6000000000000014</v>
      </c>
      <c r="J3392" s="77">
        <f t="shared" si="398"/>
        <v>1.8000000000000007</v>
      </c>
      <c r="K3392" s="80">
        <v>3</v>
      </c>
      <c r="L3392" s="74"/>
      <c r="M3392" s="58" t="str">
        <f t="shared" si="395"/>
        <v>Prudential Financial</v>
      </c>
    </row>
    <row r="3393" spans="1:13" s="1" customFormat="1" ht="15" customHeight="1">
      <c r="A3393" s="137">
        <v>37238</v>
      </c>
      <c r="B3393" s="73" t="s">
        <v>4435</v>
      </c>
      <c r="C3393" s="160" t="s">
        <v>4436</v>
      </c>
      <c r="D3393" s="73" t="s">
        <v>4437</v>
      </c>
      <c r="E3393" s="78">
        <v>11</v>
      </c>
      <c r="F3393" s="77">
        <v>15.25</v>
      </c>
      <c r="G3393" s="77">
        <v>15.45</v>
      </c>
      <c r="H3393" s="91">
        <f t="shared" si="396"/>
        <v>0.40454545454545449</v>
      </c>
      <c r="I3393" s="77">
        <f t="shared" si="397"/>
        <v>4.25</v>
      </c>
      <c r="J3393" s="77">
        <f t="shared" si="398"/>
        <v>4.4499999999999993</v>
      </c>
      <c r="K3393" s="80">
        <v>3</v>
      </c>
      <c r="L3393" s="74"/>
      <c r="M3393" s="58" t="str">
        <f t="shared" si="395"/>
        <v>Nassda</v>
      </c>
    </row>
    <row r="3394" spans="1:13" s="1" customFormat="1" ht="15" customHeight="1">
      <c r="A3394" s="137">
        <v>37239</v>
      </c>
      <c r="B3394" s="209" t="s">
        <v>4446</v>
      </c>
      <c r="C3394" s="160" t="s">
        <v>4447</v>
      </c>
      <c r="D3394" s="156" t="s">
        <v>3119</v>
      </c>
      <c r="E3394" s="78">
        <v>5</v>
      </c>
      <c r="F3394" s="77">
        <v>5.0999999999999996</v>
      </c>
      <c r="G3394" s="77">
        <v>5.31</v>
      </c>
      <c r="H3394" s="91">
        <f t="shared" si="396"/>
        <v>6.1999999999999923E-2</v>
      </c>
      <c r="I3394" s="77">
        <f t="shared" si="397"/>
        <v>9.9999999999999645E-2</v>
      </c>
      <c r="J3394" s="77">
        <f t="shared" si="398"/>
        <v>0.30999999999999961</v>
      </c>
      <c r="K3394" s="80">
        <v>1</v>
      </c>
      <c r="L3394" s="74"/>
      <c r="M3394" s="58" t="str">
        <f t="shared" si="395"/>
        <v>Northwest Biotherapeutics</v>
      </c>
    </row>
    <row r="3395" spans="1:13" s="1" customFormat="1" ht="15" customHeight="1">
      <c r="A3395" s="137">
        <v>37239</v>
      </c>
      <c r="B3395" s="209" t="s">
        <v>4448</v>
      </c>
      <c r="C3395" s="160" t="s">
        <v>4449</v>
      </c>
      <c r="D3395" s="209" t="s">
        <v>3137</v>
      </c>
      <c r="E3395" s="78">
        <v>19</v>
      </c>
      <c r="F3395" s="77">
        <v>20.100000000000001</v>
      </c>
      <c r="G3395" s="77">
        <v>19.27</v>
      </c>
      <c r="H3395" s="91">
        <f t="shared" si="396"/>
        <v>1.4210526315789451E-2</v>
      </c>
      <c r="I3395" s="77">
        <f t="shared" si="397"/>
        <v>1.1000000000000014</v>
      </c>
      <c r="J3395" s="77">
        <f t="shared" si="398"/>
        <v>0.26999999999999957</v>
      </c>
      <c r="K3395" s="80">
        <v>3</v>
      </c>
      <c r="L3395" s="74"/>
      <c r="M3395" s="58" t="str">
        <f t="shared" ref="M3395:M3458" si="399">TRIM(B3395)</f>
        <v>United Defense Industries</v>
      </c>
    </row>
    <row r="3396" spans="1:13" s="1" customFormat="1" ht="15" customHeight="1">
      <c r="A3396" s="137">
        <v>37239</v>
      </c>
      <c r="B3396" s="138" t="s">
        <v>3138</v>
      </c>
      <c r="C3396" s="160" t="s">
        <v>3139</v>
      </c>
      <c r="D3396" s="138" t="s">
        <v>3140</v>
      </c>
      <c r="E3396" s="78">
        <v>6</v>
      </c>
      <c r="F3396" s="77">
        <v>6.5</v>
      </c>
      <c r="G3396" s="77">
        <v>6.5</v>
      </c>
      <c r="H3396" s="91">
        <f t="shared" si="396"/>
        <v>8.3333333333333329E-2</v>
      </c>
      <c r="I3396" s="77">
        <f t="shared" si="397"/>
        <v>0.5</v>
      </c>
      <c r="J3396" s="77">
        <f t="shared" si="398"/>
        <v>0.5</v>
      </c>
      <c r="K3396" s="80">
        <v>1</v>
      </c>
      <c r="L3396" s="74"/>
      <c r="M3396" s="58" t="str">
        <f t="shared" si="399"/>
        <v>Bruker AXS</v>
      </c>
    </row>
    <row r="3397" spans="1:13" s="1" customFormat="1" ht="15" customHeight="1">
      <c r="A3397" s="137">
        <v>37239</v>
      </c>
      <c r="B3397" s="73" t="s">
        <v>4444</v>
      </c>
      <c r="C3397" s="160" t="s">
        <v>4445</v>
      </c>
      <c r="D3397" s="73" t="s">
        <v>3383</v>
      </c>
      <c r="E3397" s="78">
        <v>16</v>
      </c>
      <c r="F3397" s="77">
        <v>18.149999999999999</v>
      </c>
      <c r="G3397" s="77">
        <v>19.75</v>
      </c>
      <c r="H3397" s="91">
        <f t="shared" si="396"/>
        <v>0.234375</v>
      </c>
      <c r="I3397" s="77">
        <f t="shared" si="397"/>
        <v>2.1499999999999986</v>
      </c>
      <c r="J3397" s="77">
        <f t="shared" si="398"/>
        <v>3.75</v>
      </c>
      <c r="K3397" s="80">
        <v>2</v>
      </c>
      <c r="L3397" s="74"/>
      <c r="M3397" s="58" t="str">
        <f t="shared" si="399"/>
        <v>American Pharmaceutical Partners</v>
      </c>
    </row>
    <row r="3398" spans="1:13" s="1" customFormat="1" ht="15" customHeight="1">
      <c r="A3398" s="137">
        <v>36658</v>
      </c>
      <c r="B3398" s="156" t="s">
        <v>4952</v>
      </c>
      <c r="C3398" s="160" t="s">
        <v>4953</v>
      </c>
      <c r="D3398" s="156" t="s">
        <v>4954</v>
      </c>
      <c r="E3398" s="78">
        <v>8</v>
      </c>
      <c r="F3398" s="77">
        <v>10.25</v>
      </c>
      <c r="G3398" s="77">
        <v>10.0625</v>
      </c>
      <c r="H3398" s="91">
        <f t="shared" ref="H3398:H3461" si="400">(G3398-E3398)/E3398</f>
        <v>0.2578125</v>
      </c>
      <c r="I3398" s="77">
        <f t="shared" ref="I3398:I3461" si="401">(F3398-E3398)</f>
        <v>2.25</v>
      </c>
      <c r="J3398" s="77">
        <f t="shared" ref="J3398:J3461" si="402">G3398-E3398</f>
        <v>2.0625</v>
      </c>
      <c r="K3398" s="80">
        <v>2</v>
      </c>
      <c r="L3398" s="74"/>
      <c r="M3398" s="58" t="str">
        <f t="shared" si="399"/>
        <v>Sequoia Software</v>
      </c>
    </row>
    <row r="3399" spans="1:13" s="1" customFormat="1" ht="15" customHeight="1">
      <c r="A3399" s="137">
        <v>36664</v>
      </c>
      <c r="B3399" s="73" t="s">
        <v>4961</v>
      </c>
      <c r="C3399" s="160" t="s">
        <v>4962</v>
      </c>
      <c r="D3399" s="73" t="s">
        <v>4963</v>
      </c>
      <c r="E3399" s="78">
        <v>11</v>
      </c>
      <c r="F3399" s="77">
        <v>11.03125</v>
      </c>
      <c r="G3399" s="77">
        <v>11.0625</v>
      </c>
      <c r="H3399" s="91">
        <f t="shared" si="400"/>
        <v>5.681818181818182E-3</v>
      </c>
      <c r="I3399" s="77">
        <f t="shared" si="401"/>
        <v>3.125E-2</v>
      </c>
      <c r="J3399" s="77">
        <f t="shared" si="402"/>
        <v>6.25E-2</v>
      </c>
      <c r="K3399" s="80">
        <v>1</v>
      </c>
      <c r="L3399" s="74"/>
      <c r="M3399" s="58" t="str">
        <f t="shared" si="399"/>
        <v>US Unwired</v>
      </c>
    </row>
    <row r="3400" spans="1:13" s="1" customFormat="1" ht="15" customHeight="1">
      <c r="A3400" s="137">
        <v>36664</v>
      </c>
      <c r="B3400" s="156" t="s">
        <v>4964</v>
      </c>
      <c r="C3400" s="160" t="s">
        <v>4965</v>
      </c>
      <c r="D3400" s="156" t="s">
        <v>4966</v>
      </c>
      <c r="E3400" s="78">
        <v>12</v>
      </c>
      <c r="F3400" s="77">
        <v>11.875</v>
      </c>
      <c r="G3400" s="77">
        <v>9.40625</v>
      </c>
      <c r="H3400" s="91">
        <f t="shared" si="400"/>
        <v>-0.21614583333333334</v>
      </c>
      <c r="I3400" s="77">
        <f t="shared" si="401"/>
        <v>-0.125</v>
      </c>
      <c r="J3400" s="77">
        <f t="shared" si="402"/>
        <v>-2.59375</v>
      </c>
      <c r="K3400" s="80">
        <v>1</v>
      </c>
      <c r="L3400" s="74"/>
      <c r="M3400" s="58" t="str">
        <f t="shared" si="399"/>
        <v>Nogatech</v>
      </c>
    </row>
    <row r="3401" spans="1:13" s="1" customFormat="1" ht="15" customHeight="1">
      <c r="A3401" s="137">
        <v>36664</v>
      </c>
      <c r="B3401" s="226" t="s">
        <v>4955</v>
      </c>
      <c r="C3401" s="160" t="s">
        <v>4956</v>
      </c>
      <c r="D3401" s="156" t="s">
        <v>4957</v>
      </c>
      <c r="E3401" s="78">
        <v>10</v>
      </c>
      <c r="F3401" s="77">
        <v>11.5</v>
      </c>
      <c r="G3401" s="77">
        <v>14</v>
      </c>
      <c r="H3401" s="91">
        <f t="shared" si="400"/>
        <v>0.4</v>
      </c>
      <c r="I3401" s="77">
        <f t="shared" si="401"/>
        <v>1.5</v>
      </c>
      <c r="J3401" s="77">
        <f t="shared" si="402"/>
        <v>4</v>
      </c>
      <c r="K3401" s="80">
        <v>2</v>
      </c>
      <c r="L3401" s="74"/>
      <c r="M3401" s="58" t="str">
        <f t="shared" si="399"/>
        <v>iBEAM Broadcasting</v>
      </c>
    </row>
    <row r="3402" spans="1:13" s="1" customFormat="1" ht="15" customHeight="1">
      <c r="A3402" s="137">
        <v>36664</v>
      </c>
      <c r="B3402" s="156" t="s">
        <v>4958</v>
      </c>
      <c r="C3402" s="160" t="s">
        <v>4959</v>
      </c>
      <c r="D3402" s="156" t="s">
        <v>4960</v>
      </c>
      <c r="E3402" s="78">
        <v>20</v>
      </c>
      <c r="F3402" s="77">
        <v>40</v>
      </c>
      <c r="G3402" s="77">
        <v>51</v>
      </c>
      <c r="H3402" s="91">
        <f t="shared" si="400"/>
        <v>1.55</v>
      </c>
      <c r="I3402" s="77">
        <f t="shared" si="401"/>
        <v>20</v>
      </c>
      <c r="J3402" s="77">
        <f t="shared" si="402"/>
        <v>31</v>
      </c>
      <c r="K3402" s="80">
        <v>3</v>
      </c>
      <c r="L3402" s="74"/>
      <c r="M3402" s="58" t="str">
        <f t="shared" si="399"/>
        <v>New Focus</v>
      </c>
    </row>
    <row r="3403" spans="1:13" s="1" customFormat="1" ht="15" customHeight="1">
      <c r="A3403" s="137">
        <v>36665</v>
      </c>
      <c r="B3403" s="73" t="s">
        <v>678</v>
      </c>
      <c r="C3403" s="160" t="s">
        <v>679</v>
      </c>
      <c r="D3403" s="73" t="s">
        <v>680</v>
      </c>
      <c r="E3403" s="78">
        <v>7</v>
      </c>
      <c r="F3403" s="77">
        <v>7</v>
      </c>
      <c r="G3403" s="77">
        <v>5.53125</v>
      </c>
      <c r="H3403" s="91">
        <f t="shared" si="400"/>
        <v>-0.20982142857142858</v>
      </c>
      <c r="I3403" s="77">
        <f t="shared" si="401"/>
        <v>0</v>
      </c>
      <c r="J3403" s="77">
        <f t="shared" si="402"/>
        <v>-1.46875</v>
      </c>
      <c r="K3403" s="80">
        <v>1</v>
      </c>
      <c r="L3403" s="74"/>
      <c r="M3403" s="58" t="str">
        <f t="shared" si="399"/>
        <v>CoolSavings.com</v>
      </c>
    </row>
    <row r="3404" spans="1:13" s="1" customFormat="1" ht="15" customHeight="1">
      <c r="A3404" s="137">
        <v>36665</v>
      </c>
      <c r="B3404" s="156" t="s">
        <v>681</v>
      </c>
      <c r="C3404" s="160" t="s">
        <v>682</v>
      </c>
      <c r="D3404" s="156" t="s">
        <v>983</v>
      </c>
      <c r="E3404" s="78">
        <v>10</v>
      </c>
      <c r="F3404" s="77">
        <v>11.25</v>
      </c>
      <c r="G3404" s="77">
        <v>10.890625</v>
      </c>
      <c r="H3404" s="91">
        <f t="shared" si="400"/>
        <v>8.9062500000000003E-2</v>
      </c>
      <c r="I3404" s="77">
        <f t="shared" si="401"/>
        <v>1.25</v>
      </c>
      <c r="J3404" s="77">
        <f t="shared" si="402"/>
        <v>0.890625</v>
      </c>
      <c r="K3404" s="80">
        <v>3</v>
      </c>
      <c r="L3404" s="74"/>
      <c r="M3404" s="58" t="str">
        <f t="shared" si="399"/>
        <v>PixelWorks</v>
      </c>
    </row>
    <row r="3405" spans="1:13" s="1" customFormat="1" ht="15" customHeight="1">
      <c r="A3405" s="137">
        <v>36665</v>
      </c>
      <c r="B3405" s="209" t="s">
        <v>4967</v>
      </c>
      <c r="C3405" s="160" t="s">
        <v>4968</v>
      </c>
      <c r="D3405" s="156" t="s">
        <v>677</v>
      </c>
      <c r="E3405" s="78">
        <v>12.6</v>
      </c>
      <c r="F3405" s="77">
        <v>20</v>
      </c>
      <c r="G3405" s="77">
        <v>20.8125</v>
      </c>
      <c r="H3405" s="91">
        <f t="shared" si="400"/>
        <v>0.6517857142857143</v>
      </c>
      <c r="I3405" s="77">
        <f t="shared" si="401"/>
        <v>7.4</v>
      </c>
      <c r="J3405" s="77">
        <f t="shared" si="402"/>
        <v>8.2125000000000004</v>
      </c>
      <c r="K3405" s="80">
        <v>3</v>
      </c>
      <c r="L3405" s="74"/>
      <c r="M3405" s="58" t="str">
        <f t="shared" si="399"/>
        <v>Parthus Technologies</v>
      </c>
    </row>
    <row r="3406" spans="1:13" s="1" customFormat="1" ht="15" customHeight="1">
      <c r="A3406" s="137">
        <v>36669</v>
      </c>
      <c r="B3406" s="73" t="s">
        <v>984</v>
      </c>
      <c r="C3406" s="160" t="s">
        <v>985</v>
      </c>
      <c r="D3406" s="73" t="s">
        <v>4960</v>
      </c>
      <c r="E3406" s="78">
        <v>13</v>
      </c>
      <c r="F3406" s="77">
        <v>13</v>
      </c>
      <c r="G3406" s="77">
        <v>12</v>
      </c>
      <c r="H3406" s="91">
        <f t="shared" si="400"/>
        <v>-7.6923076923076927E-2</v>
      </c>
      <c r="I3406" s="77">
        <f t="shared" si="401"/>
        <v>0</v>
      </c>
      <c r="J3406" s="77">
        <f t="shared" si="402"/>
        <v>-1</v>
      </c>
      <c r="K3406" s="80">
        <v>1</v>
      </c>
      <c r="L3406" s="74"/>
      <c r="M3406" s="58" t="str">
        <f t="shared" si="399"/>
        <v>Integrated Circuit Systems</v>
      </c>
    </row>
    <row r="3407" spans="1:13" s="1" customFormat="1" ht="15" customHeight="1">
      <c r="A3407" s="137">
        <v>36670</v>
      </c>
      <c r="B3407" s="227" t="s">
        <v>899</v>
      </c>
      <c r="C3407" s="160" t="s">
        <v>900</v>
      </c>
      <c r="D3407" s="73" t="s">
        <v>901</v>
      </c>
      <c r="E3407" s="78">
        <v>22</v>
      </c>
      <c r="F3407" s="77">
        <v>23.25</v>
      </c>
      <c r="G3407" s="77">
        <v>22.0625</v>
      </c>
      <c r="H3407" s="91">
        <f t="shared" si="400"/>
        <v>2.840909090909091E-3</v>
      </c>
      <c r="I3407" s="77">
        <f t="shared" si="401"/>
        <v>1.25</v>
      </c>
      <c r="J3407" s="77">
        <f t="shared" si="402"/>
        <v>6.25E-2</v>
      </c>
      <c r="K3407" s="80">
        <v>2</v>
      </c>
      <c r="L3407" s="74"/>
      <c r="M3407" s="58" t="str">
        <f t="shared" si="399"/>
        <v>Universal Compression Holdings</v>
      </c>
    </row>
    <row r="3408" spans="1:13" s="1" customFormat="1" ht="15" customHeight="1">
      <c r="A3408" s="137">
        <v>36670</v>
      </c>
      <c r="B3408" s="73" t="s">
        <v>2959</v>
      </c>
      <c r="C3408" s="160" t="s">
        <v>2960</v>
      </c>
      <c r="D3408" s="73" t="s">
        <v>4960</v>
      </c>
      <c r="E3408" s="78">
        <v>19</v>
      </c>
      <c r="F3408" s="77">
        <v>20.25</v>
      </c>
      <c r="G3408" s="77">
        <v>22.875</v>
      </c>
      <c r="H3408" s="91">
        <f t="shared" si="400"/>
        <v>0.20394736842105263</v>
      </c>
      <c r="I3408" s="77">
        <f t="shared" si="401"/>
        <v>1.25</v>
      </c>
      <c r="J3408" s="77">
        <f t="shared" si="402"/>
        <v>3.875</v>
      </c>
      <c r="K3408" s="80">
        <v>3</v>
      </c>
      <c r="L3408" s="74"/>
      <c r="M3408" s="58" t="str">
        <f t="shared" si="399"/>
        <v>Centillium Communications</v>
      </c>
    </row>
    <row r="3409" spans="1:13" s="1" customFormat="1" ht="15" customHeight="1">
      <c r="A3409" s="137">
        <v>36671</v>
      </c>
      <c r="B3409" s="73" t="s">
        <v>1070</v>
      </c>
      <c r="C3409" s="160" t="s">
        <v>1071</v>
      </c>
      <c r="D3409" s="73" t="s">
        <v>1072</v>
      </c>
      <c r="E3409" s="78">
        <v>12</v>
      </c>
      <c r="F3409" s="77">
        <v>12</v>
      </c>
      <c r="G3409" s="77">
        <v>13.75</v>
      </c>
      <c r="H3409" s="91">
        <f t="shared" si="400"/>
        <v>0.14583333333333334</v>
      </c>
      <c r="I3409" s="77">
        <f t="shared" si="401"/>
        <v>0</v>
      </c>
      <c r="J3409" s="77">
        <f t="shared" si="402"/>
        <v>1.75</v>
      </c>
      <c r="K3409" s="80">
        <v>3</v>
      </c>
      <c r="L3409" s="74"/>
      <c r="M3409" s="58" t="str">
        <f t="shared" si="399"/>
        <v>Stanford Microdevices</v>
      </c>
    </row>
    <row r="3410" spans="1:13" s="1" customFormat="1" ht="15" customHeight="1">
      <c r="A3410" s="137">
        <v>36671</v>
      </c>
      <c r="B3410" s="156" t="s">
        <v>902</v>
      </c>
      <c r="C3410" s="160" t="s">
        <v>903</v>
      </c>
      <c r="D3410" s="73" t="s">
        <v>677</v>
      </c>
      <c r="E3410" s="78">
        <v>23</v>
      </c>
      <c r="F3410" s="77">
        <v>32</v>
      </c>
      <c r="G3410" s="77">
        <v>50.5</v>
      </c>
      <c r="H3410" s="91">
        <f t="shared" si="400"/>
        <v>1.1956521739130435</v>
      </c>
      <c r="I3410" s="77">
        <f t="shared" si="401"/>
        <v>9</v>
      </c>
      <c r="J3410" s="77">
        <f t="shared" si="402"/>
        <v>27.5</v>
      </c>
      <c r="K3410" s="80">
        <v>4</v>
      </c>
      <c r="L3410" s="74"/>
      <c r="M3410" s="58" t="str">
        <f t="shared" si="399"/>
        <v>Sonus Networks</v>
      </c>
    </row>
    <row r="3411" spans="1:13" s="1" customFormat="1" ht="15" customHeight="1">
      <c r="A3411" s="137">
        <v>36677</v>
      </c>
      <c r="B3411" s="156" t="s">
        <v>1075</v>
      </c>
      <c r="C3411" s="160" t="s">
        <v>1076</v>
      </c>
      <c r="D3411" s="73" t="s">
        <v>680</v>
      </c>
      <c r="E3411" s="78">
        <v>8</v>
      </c>
      <c r="F3411" s="77">
        <v>8</v>
      </c>
      <c r="G3411" s="77">
        <v>8</v>
      </c>
      <c r="H3411" s="91">
        <f t="shared" si="400"/>
        <v>0</v>
      </c>
      <c r="I3411" s="77">
        <f t="shared" si="401"/>
        <v>0</v>
      </c>
      <c r="J3411" s="77">
        <f t="shared" si="402"/>
        <v>0</v>
      </c>
      <c r="K3411" s="80">
        <v>1</v>
      </c>
      <c r="L3411" s="74"/>
      <c r="M3411" s="58" t="str">
        <f t="shared" si="399"/>
        <v>First Horizon Pharmaceutical</v>
      </c>
    </row>
    <row r="3412" spans="1:13" s="1" customFormat="1" ht="15" customHeight="1">
      <c r="A3412" s="137">
        <v>36677</v>
      </c>
      <c r="B3412" s="209" t="s">
        <v>1073</v>
      </c>
      <c r="C3412" s="160" t="s">
        <v>1074</v>
      </c>
      <c r="D3412" s="156" t="s">
        <v>983</v>
      </c>
      <c r="E3412" s="78">
        <v>15</v>
      </c>
      <c r="F3412" s="77">
        <v>15.875</v>
      </c>
      <c r="G3412" s="77">
        <v>16.625</v>
      </c>
      <c r="H3412" s="91">
        <f t="shared" si="400"/>
        <v>0.10833333333333334</v>
      </c>
      <c r="I3412" s="77">
        <f t="shared" si="401"/>
        <v>0.875</v>
      </c>
      <c r="J3412" s="77">
        <f t="shared" si="402"/>
        <v>1.625</v>
      </c>
      <c r="K3412" s="80">
        <v>2</v>
      </c>
      <c r="L3412" s="74"/>
      <c r="M3412" s="58" t="str">
        <f t="shared" si="399"/>
        <v>NRG Energy</v>
      </c>
    </row>
    <row r="3413" spans="1:13" s="1" customFormat="1" ht="15" customHeight="1">
      <c r="A3413" s="137">
        <v>36678</v>
      </c>
      <c r="B3413" s="227" t="s">
        <v>4511</v>
      </c>
      <c r="C3413" s="160" t="s">
        <v>4512</v>
      </c>
      <c r="D3413" s="73" t="s">
        <v>680</v>
      </c>
      <c r="E3413" s="78">
        <v>10</v>
      </c>
      <c r="F3413" s="77">
        <v>10</v>
      </c>
      <c r="G3413" s="77">
        <v>10.125</v>
      </c>
      <c r="H3413" s="91">
        <f t="shared" si="400"/>
        <v>1.2500000000000001E-2</v>
      </c>
      <c r="I3413" s="77">
        <f t="shared" si="401"/>
        <v>0</v>
      </c>
      <c r="J3413" s="77">
        <f t="shared" si="402"/>
        <v>0.125</v>
      </c>
      <c r="K3413" s="80">
        <v>1</v>
      </c>
      <c r="L3413" s="74"/>
      <c r="M3413" s="58" t="str">
        <f t="shared" si="399"/>
        <v>CrossWorlds Software</v>
      </c>
    </row>
    <row r="3414" spans="1:13" s="1" customFormat="1" ht="15" customHeight="1">
      <c r="A3414" s="137">
        <v>36678</v>
      </c>
      <c r="B3414" s="73" t="s">
        <v>1077</v>
      </c>
      <c r="C3414" s="160" t="s">
        <v>1078</v>
      </c>
      <c r="D3414" s="73" t="s">
        <v>677</v>
      </c>
      <c r="E3414" s="78">
        <v>25</v>
      </c>
      <c r="F3414" s="77">
        <v>80</v>
      </c>
      <c r="G3414" s="77">
        <v>82.5625</v>
      </c>
      <c r="H3414" s="91">
        <f t="shared" si="400"/>
        <v>2.3025000000000002</v>
      </c>
      <c r="I3414" s="77">
        <f t="shared" si="401"/>
        <v>55</v>
      </c>
      <c r="J3414" s="77">
        <f t="shared" si="402"/>
        <v>57.5625</v>
      </c>
      <c r="K3414" s="80">
        <v>4</v>
      </c>
      <c r="L3414" s="74"/>
      <c r="M3414" s="58" t="str">
        <f t="shared" si="399"/>
        <v>ONI Systems</v>
      </c>
    </row>
    <row r="3415" spans="1:13" s="1" customFormat="1" ht="15" customHeight="1">
      <c r="A3415" s="137">
        <v>36679</v>
      </c>
      <c r="B3415" s="156" t="s">
        <v>4513</v>
      </c>
      <c r="C3415" s="160" t="s">
        <v>4514</v>
      </c>
      <c r="D3415" s="73" t="s">
        <v>901</v>
      </c>
      <c r="E3415" s="78">
        <v>10</v>
      </c>
      <c r="F3415" s="77">
        <v>10.0625</v>
      </c>
      <c r="G3415" s="77">
        <v>10</v>
      </c>
      <c r="H3415" s="91">
        <f t="shared" si="400"/>
        <v>0</v>
      </c>
      <c r="I3415" s="77">
        <f t="shared" si="401"/>
        <v>6.25E-2</v>
      </c>
      <c r="J3415" s="77">
        <f t="shared" si="402"/>
        <v>0</v>
      </c>
      <c r="K3415" s="80">
        <v>1</v>
      </c>
      <c r="L3415" s="74"/>
      <c r="M3415" s="58" t="str">
        <f t="shared" si="399"/>
        <v>EXULT</v>
      </c>
    </row>
    <row r="3416" spans="1:13" s="1" customFormat="1" ht="15" customHeight="1">
      <c r="A3416" s="137">
        <v>36684</v>
      </c>
      <c r="B3416" s="156" t="s">
        <v>4515</v>
      </c>
      <c r="C3416" s="160" t="s">
        <v>4516</v>
      </c>
      <c r="D3416" s="156" t="s">
        <v>4517</v>
      </c>
      <c r="E3416" s="78">
        <v>8</v>
      </c>
      <c r="F3416" s="77">
        <v>7.9375</v>
      </c>
      <c r="G3416" s="77">
        <v>7.6875</v>
      </c>
      <c r="H3416" s="91">
        <f t="shared" si="400"/>
        <v>-3.90625E-2</v>
      </c>
      <c r="I3416" s="77">
        <f t="shared" si="401"/>
        <v>-6.25E-2</v>
      </c>
      <c r="J3416" s="77">
        <f t="shared" si="402"/>
        <v>-0.3125</v>
      </c>
      <c r="K3416" s="80">
        <v>1</v>
      </c>
      <c r="L3416" s="74"/>
      <c r="M3416" s="58" t="str">
        <f t="shared" si="399"/>
        <v>UbiquiTel</v>
      </c>
    </row>
    <row r="3417" spans="1:13" s="1" customFormat="1" ht="15" customHeight="1">
      <c r="A3417" s="137">
        <v>36686</v>
      </c>
      <c r="B3417" s="73" t="s">
        <v>4518</v>
      </c>
      <c r="C3417" s="160" t="s">
        <v>4519</v>
      </c>
      <c r="D3417" s="73" t="s">
        <v>901</v>
      </c>
      <c r="E3417" s="78">
        <v>13</v>
      </c>
      <c r="F3417" s="77">
        <v>13.375</v>
      </c>
      <c r="G3417" s="77">
        <v>13.6875</v>
      </c>
      <c r="H3417" s="91">
        <f t="shared" si="400"/>
        <v>5.2884615384615384E-2</v>
      </c>
      <c r="I3417" s="77">
        <f t="shared" si="401"/>
        <v>0.375</v>
      </c>
      <c r="J3417" s="77">
        <f t="shared" si="402"/>
        <v>0.6875</v>
      </c>
      <c r="K3417" s="80">
        <v>2</v>
      </c>
      <c r="L3417" s="74"/>
      <c r="M3417" s="58" t="str">
        <f t="shared" si="399"/>
        <v>Community Health Systems</v>
      </c>
    </row>
    <row r="3418" spans="1:13" s="1" customFormat="1" ht="15" customHeight="1">
      <c r="A3418" s="137">
        <v>36690</v>
      </c>
      <c r="B3418" s="156" t="s">
        <v>4520</v>
      </c>
      <c r="C3418" s="160" t="s">
        <v>4521</v>
      </c>
      <c r="D3418" s="156" t="s">
        <v>4954</v>
      </c>
      <c r="E3418" s="78">
        <v>9</v>
      </c>
      <c r="F3418" s="77">
        <v>9</v>
      </c>
      <c r="G3418" s="77">
        <v>9.03125</v>
      </c>
      <c r="H3418" s="91">
        <f t="shared" si="400"/>
        <v>3.472222222222222E-3</v>
      </c>
      <c r="I3418" s="77">
        <f t="shared" si="401"/>
        <v>0</v>
      </c>
      <c r="J3418" s="77">
        <f t="shared" si="402"/>
        <v>3.125E-2</v>
      </c>
      <c r="K3418" s="80">
        <v>1</v>
      </c>
      <c r="L3418" s="74"/>
      <c r="M3418" s="58" t="str">
        <f t="shared" si="399"/>
        <v>Intuitive Surgical</v>
      </c>
    </row>
    <row r="3419" spans="1:13" s="1" customFormat="1" ht="15" customHeight="1">
      <c r="A3419" s="137">
        <v>36690</v>
      </c>
      <c r="B3419" s="73" t="s">
        <v>4522</v>
      </c>
      <c r="C3419" s="160" t="s">
        <v>4523</v>
      </c>
      <c r="D3419" s="73" t="s">
        <v>4524</v>
      </c>
      <c r="E3419" s="78">
        <v>8</v>
      </c>
      <c r="F3419" s="77">
        <v>7.8125</v>
      </c>
      <c r="G3419" s="77">
        <v>8.5</v>
      </c>
      <c r="H3419" s="91">
        <f t="shared" si="400"/>
        <v>6.25E-2</v>
      </c>
      <c r="I3419" s="77">
        <f t="shared" si="401"/>
        <v>-0.1875</v>
      </c>
      <c r="J3419" s="77">
        <f t="shared" si="402"/>
        <v>0.5</v>
      </c>
      <c r="K3419" s="80">
        <v>1</v>
      </c>
      <c r="L3419" s="74"/>
      <c r="M3419" s="58" t="str">
        <f t="shared" si="399"/>
        <v>Take To Auction</v>
      </c>
    </row>
    <row r="3420" spans="1:13" s="1" customFormat="1" ht="15" customHeight="1">
      <c r="A3420" s="137">
        <v>36691</v>
      </c>
      <c r="B3420" s="73" t="s">
        <v>372</v>
      </c>
      <c r="C3420" s="160" t="s">
        <v>373</v>
      </c>
      <c r="D3420" s="73" t="s">
        <v>374</v>
      </c>
      <c r="E3420" s="78">
        <v>12</v>
      </c>
      <c r="F3420" s="77">
        <v>15.25</v>
      </c>
      <c r="G3420" s="77">
        <v>15.1875</v>
      </c>
      <c r="H3420" s="91">
        <f t="shared" si="400"/>
        <v>0.265625</v>
      </c>
      <c r="I3420" s="77">
        <f t="shared" si="401"/>
        <v>3.25</v>
      </c>
      <c r="J3420" s="77">
        <f t="shared" si="402"/>
        <v>3.1875</v>
      </c>
      <c r="K3420" s="80">
        <v>2</v>
      </c>
      <c r="L3420" s="74"/>
      <c r="M3420" s="58" t="str">
        <f t="shared" si="399"/>
        <v>August Technology</v>
      </c>
    </row>
    <row r="3421" spans="1:13" s="1" customFormat="1" ht="15" customHeight="1">
      <c r="A3421" s="137">
        <v>36691</v>
      </c>
      <c r="B3421" s="209" t="s">
        <v>375</v>
      </c>
      <c r="C3421" s="160" t="s">
        <v>376</v>
      </c>
      <c r="D3421" s="73" t="s">
        <v>677</v>
      </c>
      <c r="E3421" s="78">
        <v>12</v>
      </c>
      <c r="F3421" s="77">
        <v>21</v>
      </c>
      <c r="G3421" s="77">
        <v>19.3125</v>
      </c>
      <c r="H3421" s="91">
        <f t="shared" si="400"/>
        <v>0.609375</v>
      </c>
      <c r="I3421" s="77">
        <f t="shared" si="401"/>
        <v>9</v>
      </c>
      <c r="J3421" s="77">
        <f t="shared" si="402"/>
        <v>7.3125</v>
      </c>
      <c r="K3421" s="80">
        <v>3</v>
      </c>
      <c r="L3421" s="74"/>
      <c r="M3421" s="58" t="str">
        <f t="shared" si="399"/>
        <v>Rediff.com India</v>
      </c>
    </row>
    <row r="3422" spans="1:13" s="1" customFormat="1" ht="15" customHeight="1">
      <c r="A3422" s="137">
        <v>36692</v>
      </c>
      <c r="B3422" s="156" t="s">
        <v>377</v>
      </c>
      <c r="C3422" s="160" t="s">
        <v>378</v>
      </c>
      <c r="D3422" s="156" t="s">
        <v>983</v>
      </c>
      <c r="E3422" s="78">
        <v>15.5</v>
      </c>
      <c r="F3422" s="77">
        <v>17</v>
      </c>
      <c r="G3422" s="77">
        <v>17.625</v>
      </c>
      <c r="H3422" s="91">
        <f t="shared" si="400"/>
        <v>0.13709677419354838</v>
      </c>
      <c r="I3422" s="77">
        <f t="shared" si="401"/>
        <v>1.5</v>
      </c>
      <c r="J3422" s="77">
        <f t="shared" si="402"/>
        <v>2.125</v>
      </c>
      <c r="K3422" s="80">
        <v>3</v>
      </c>
      <c r="L3422" s="74"/>
      <c r="M3422" s="58" t="str">
        <f t="shared" si="399"/>
        <v>OSCA</v>
      </c>
    </row>
    <row r="3423" spans="1:13" s="1" customFormat="1" ht="15" customHeight="1">
      <c r="A3423" s="137">
        <v>36693</v>
      </c>
      <c r="B3423" s="156" t="s">
        <v>379</v>
      </c>
      <c r="C3423" s="160" t="s">
        <v>380</v>
      </c>
      <c r="D3423" s="156" t="s">
        <v>381</v>
      </c>
      <c r="E3423" s="78">
        <v>10</v>
      </c>
      <c r="F3423" s="77">
        <v>10.03125</v>
      </c>
      <c r="G3423" s="77">
        <v>9.6875</v>
      </c>
      <c r="H3423" s="91">
        <f t="shared" si="400"/>
        <v>-3.125E-2</v>
      </c>
      <c r="I3423" s="77">
        <f t="shared" si="401"/>
        <v>3.125E-2</v>
      </c>
      <c r="J3423" s="77">
        <f t="shared" si="402"/>
        <v>-0.3125</v>
      </c>
      <c r="K3423" s="80">
        <v>1</v>
      </c>
      <c r="L3423" s="74"/>
      <c r="M3423" s="58" t="str">
        <f t="shared" si="399"/>
        <v>Dendreon</v>
      </c>
    </row>
    <row r="3424" spans="1:13" s="1" customFormat="1" ht="15" customHeight="1">
      <c r="A3424" s="137">
        <v>36697</v>
      </c>
      <c r="B3424" s="73" t="s">
        <v>382</v>
      </c>
      <c r="C3424" s="160" t="s">
        <v>383</v>
      </c>
      <c r="D3424" s="73" t="s">
        <v>983</v>
      </c>
      <c r="E3424" s="78">
        <v>25</v>
      </c>
      <c r="F3424" s="77">
        <v>30.5</v>
      </c>
      <c r="G3424" s="77">
        <v>32</v>
      </c>
      <c r="H3424" s="91">
        <f t="shared" si="400"/>
        <v>0.28000000000000003</v>
      </c>
      <c r="I3424" s="77">
        <f t="shared" si="401"/>
        <v>5.5</v>
      </c>
      <c r="J3424" s="77">
        <f t="shared" si="402"/>
        <v>7</v>
      </c>
      <c r="K3424" s="80">
        <v>1</v>
      </c>
      <c r="L3424" s="74"/>
      <c r="M3424" s="58" t="str">
        <f t="shared" si="399"/>
        <v>Silverline Technologies</v>
      </c>
    </row>
    <row r="3425" spans="1:13" s="1" customFormat="1" ht="15" customHeight="1">
      <c r="A3425" s="137">
        <v>36698</v>
      </c>
      <c r="B3425" s="156" t="s">
        <v>4867</v>
      </c>
      <c r="C3425" s="160" t="s">
        <v>4868</v>
      </c>
      <c r="D3425" s="156" t="s">
        <v>585</v>
      </c>
      <c r="E3425" s="78">
        <v>19.989999999999998</v>
      </c>
      <c r="F3425" s="77">
        <v>22</v>
      </c>
      <c r="G3425" s="77">
        <v>22.375</v>
      </c>
      <c r="H3425" s="91">
        <f t="shared" si="400"/>
        <v>0.11930965482741379</v>
      </c>
      <c r="I3425" s="77">
        <f t="shared" si="401"/>
        <v>2.0100000000000016</v>
      </c>
      <c r="J3425" s="77">
        <f t="shared" si="402"/>
        <v>2.3850000000000016</v>
      </c>
      <c r="K3425" s="80">
        <v>3</v>
      </c>
      <c r="L3425" s="74"/>
      <c r="M3425" s="58" t="str">
        <f t="shared" si="399"/>
        <v>China Unicom</v>
      </c>
    </row>
    <row r="3426" spans="1:13" s="1" customFormat="1" ht="15" customHeight="1">
      <c r="A3426" s="137">
        <v>36698</v>
      </c>
      <c r="B3426" s="73" t="s">
        <v>384</v>
      </c>
      <c r="C3426" s="160" t="s">
        <v>385</v>
      </c>
      <c r="D3426" s="73" t="s">
        <v>386</v>
      </c>
      <c r="E3426" s="78">
        <v>6</v>
      </c>
      <c r="F3426" s="77">
        <v>6.25</v>
      </c>
      <c r="G3426" s="77">
        <v>9</v>
      </c>
      <c r="H3426" s="91">
        <f t="shared" si="400"/>
        <v>0.5</v>
      </c>
      <c r="I3426" s="77">
        <f t="shared" si="401"/>
        <v>0.25</v>
      </c>
      <c r="J3426" s="77">
        <f t="shared" si="402"/>
        <v>3</v>
      </c>
      <c r="K3426" s="80">
        <v>1</v>
      </c>
      <c r="L3426" s="74"/>
      <c r="M3426" s="58" t="str">
        <f t="shared" si="399"/>
        <v>Cepheid</v>
      </c>
    </row>
    <row r="3427" spans="1:13" s="1" customFormat="1" ht="15" customHeight="1">
      <c r="A3427" s="137">
        <v>36698</v>
      </c>
      <c r="B3427" s="156" t="s">
        <v>4865</v>
      </c>
      <c r="C3427" s="160" t="s">
        <v>4866</v>
      </c>
      <c r="D3427" s="73" t="s">
        <v>4960</v>
      </c>
      <c r="E3427" s="78">
        <v>20</v>
      </c>
      <c r="F3427" s="77">
        <v>27</v>
      </c>
      <c r="G3427" s="77">
        <v>26.9375</v>
      </c>
      <c r="H3427" s="91">
        <f t="shared" si="400"/>
        <v>0.34687499999999999</v>
      </c>
      <c r="I3427" s="77">
        <f t="shared" si="401"/>
        <v>7</v>
      </c>
      <c r="J3427" s="77">
        <f t="shared" si="402"/>
        <v>6.9375</v>
      </c>
      <c r="K3427" s="80">
        <v>2</v>
      </c>
      <c r="L3427" s="74"/>
      <c r="M3427" s="58" t="str">
        <f t="shared" si="399"/>
        <v>Handspring</v>
      </c>
    </row>
    <row r="3428" spans="1:13" s="1" customFormat="1" ht="15" customHeight="1">
      <c r="A3428" s="137">
        <v>36699</v>
      </c>
      <c r="B3428" s="156" t="s">
        <v>586</v>
      </c>
      <c r="C3428" s="160" t="s">
        <v>587</v>
      </c>
      <c r="D3428" s="156" t="s">
        <v>4954</v>
      </c>
      <c r="E3428" s="78">
        <v>7</v>
      </c>
      <c r="F3428" s="77">
        <v>7</v>
      </c>
      <c r="G3428" s="77">
        <v>7</v>
      </c>
      <c r="H3428" s="91">
        <f t="shared" si="400"/>
        <v>0</v>
      </c>
      <c r="I3428" s="77">
        <f t="shared" si="401"/>
        <v>0</v>
      </c>
      <c r="J3428" s="77">
        <f t="shared" si="402"/>
        <v>0</v>
      </c>
      <c r="K3428" s="80">
        <v>1</v>
      </c>
      <c r="L3428" s="74"/>
      <c r="M3428" s="58" t="str">
        <f t="shared" si="399"/>
        <v>ClickSoftware</v>
      </c>
    </row>
    <row r="3429" spans="1:13" s="1" customFormat="1" ht="15" customHeight="1">
      <c r="A3429" s="137">
        <v>36700</v>
      </c>
      <c r="B3429" s="73" t="s">
        <v>595</v>
      </c>
      <c r="C3429" s="160" t="s">
        <v>596</v>
      </c>
      <c r="D3429" s="73" t="s">
        <v>597</v>
      </c>
      <c r="E3429" s="78">
        <v>16</v>
      </c>
      <c r="F3429" s="77">
        <v>19.5</v>
      </c>
      <c r="G3429" s="77">
        <v>22</v>
      </c>
      <c r="H3429" s="91">
        <f t="shared" si="400"/>
        <v>0.375</v>
      </c>
      <c r="I3429" s="77">
        <f t="shared" si="401"/>
        <v>3.5</v>
      </c>
      <c r="J3429" s="77">
        <f t="shared" si="402"/>
        <v>6</v>
      </c>
      <c r="K3429" s="80">
        <v>4</v>
      </c>
      <c r="L3429" s="74"/>
      <c r="M3429" s="58" t="str">
        <f t="shared" si="399"/>
        <v>Charles River Laboratories</v>
      </c>
    </row>
    <row r="3430" spans="1:13" s="1" customFormat="1" ht="15" customHeight="1">
      <c r="A3430" s="137">
        <v>36700</v>
      </c>
      <c r="B3430" s="73" t="s">
        <v>588</v>
      </c>
      <c r="C3430" s="160" t="s">
        <v>589</v>
      </c>
      <c r="D3430" s="73" t="s">
        <v>4960</v>
      </c>
      <c r="E3430" s="78">
        <v>15</v>
      </c>
      <c r="F3430" s="77">
        <v>33</v>
      </c>
      <c r="G3430" s="77">
        <v>47.875</v>
      </c>
      <c r="H3430" s="91">
        <f t="shared" si="400"/>
        <v>2.1916666666666669</v>
      </c>
      <c r="I3430" s="77">
        <f t="shared" si="401"/>
        <v>18</v>
      </c>
      <c r="J3430" s="77">
        <f t="shared" si="402"/>
        <v>32.875</v>
      </c>
      <c r="K3430" s="80">
        <v>2</v>
      </c>
      <c r="L3430" s="74"/>
      <c r="M3430" s="58" t="str">
        <f t="shared" si="399"/>
        <v>Accelerated Networks</v>
      </c>
    </row>
    <row r="3431" spans="1:13" s="1" customFormat="1" ht="15" customHeight="1">
      <c r="A3431" s="137">
        <v>36700</v>
      </c>
      <c r="B3431" s="73" t="s">
        <v>590</v>
      </c>
      <c r="C3431" s="160" t="s">
        <v>591</v>
      </c>
      <c r="D3431" s="156" t="s">
        <v>4963</v>
      </c>
      <c r="E3431" s="78">
        <v>16</v>
      </c>
      <c r="F3431" s="77">
        <v>20.75</v>
      </c>
      <c r="G3431" s="77">
        <v>21.25</v>
      </c>
      <c r="H3431" s="91">
        <f t="shared" si="400"/>
        <v>0.328125</v>
      </c>
      <c r="I3431" s="77">
        <f t="shared" si="401"/>
        <v>4.75</v>
      </c>
      <c r="J3431" s="77">
        <f t="shared" si="402"/>
        <v>5.25</v>
      </c>
      <c r="K3431" s="80">
        <v>3</v>
      </c>
      <c r="L3431" s="74"/>
      <c r="M3431" s="58" t="str">
        <f t="shared" si="399"/>
        <v>Manufacturers Services</v>
      </c>
    </row>
    <row r="3432" spans="1:13" s="1" customFormat="1" ht="15" customHeight="1">
      <c r="A3432" s="137">
        <v>36700</v>
      </c>
      <c r="B3432" s="73" t="s">
        <v>592</v>
      </c>
      <c r="C3432" s="160" t="s">
        <v>593</v>
      </c>
      <c r="D3432" s="73" t="s">
        <v>594</v>
      </c>
      <c r="E3432" s="78">
        <v>7</v>
      </c>
      <c r="F3432" s="77">
        <v>7.5625</v>
      </c>
      <c r="G3432" s="77">
        <v>7.71875</v>
      </c>
      <c r="H3432" s="91">
        <f t="shared" si="400"/>
        <v>0.10267857142857142</v>
      </c>
      <c r="I3432" s="77">
        <f t="shared" si="401"/>
        <v>0.5625</v>
      </c>
      <c r="J3432" s="77">
        <f t="shared" si="402"/>
        <v>0.71875</v>
      </c>
      <c r="K3432" s="80">
        <v>1</v>
      </c>
      <c r="L3432" s="74"/>
      <c r="M3432" s="58" t="str">
        <f t="shared" si="399"/>
        <v>QualStar</v>
      </c>
    </row>
    <row r="3433" spans="1:13" s="1" customFormat="1" ht="15" customHeight="1">
      <c r="A3433" s="137">
        <v>36704</v>
      </c>
      <c r="B3433" s="73" t="s">
        <v>793</v>
      </c>
      <c r="C3433" s="160" t="s">
        <v>794</v>
      </c>
      <c r="D3433" s="73" t="s">
        <v>4954</v>
      </c>
      <c r="E3433" s="78">
        <v>13</v>
      </c>
      <c r="F3433" s="77">
        <v>13.03125</v>
      </c>
      <c r="G3433" s="77">
        <v>13</v>
      </c>
      <c r="H3433" s="91">
        <f t="shared" si="400"/>
        <v>0</v>
      </c>
      <c r="I3433" s="77">
        <f t="shared" si="401"/>
        <v>3.125E-2</v>
      </c>
      <c r="J3433" s="77">
        <f t="shared" si="402"/>
        <v>0</v>
      </c>
      <c r="K3433" s="80">
        <v>1</v>
      </c>
      <c r="L3433" s="74"/>
      <c r="M3433" s="58" t="str">
        <f t="shared" si="399"/>
        <v>eFunds</v>
      </c>
    </row>
    <row r="3434" spans="1:13" s="1" customFormat="1" ht="15" customHeight="1">
      <c r="A3434" s="137">
        <v>36704</v>
      </c>
      <c r="B3434" s="209" t="s">
        <v>598</v>
      </c>
      <c r="C3434" s="160" t="s">
        <v>599</v>
      </c>
      <c r="D3434" s="73" t="s">
        <v>4957</v>
      </c>
      <c r="E3434" s="78">
        <v>10</v>
      </c>
      <c r="F3434" s="77">
        <v>14</v>
      </c>
      <c r="G3434" s="77">
        <v>17.625</v>
      </c>
      <c r="H3434" s="91">
        <f t="shared" si="400"/>
        <v>0.76249999999999996</v>
      </c>
      <c r="I3434" s="77">
        <f t="shared" si="401"/>
        <v>4</v>
      </c>
      <c r="J3434" s="77">
        <f t="shared" si="402"/>
        <v>7.625</v>
      </c>
      <c r="K3434" s="80">
        <v>3</v>
      </c>
      <c r="L3434" s="74"/>
      <c r="M3434" s="58" t="str">
        <f t="shared" si="399"/>
        <v>Click Commerce</v>
      </c>
    </row>
    <row r="3435" spans="1:13" s="1" customFormat="1" ht="15" customHeight="1">
      <c r="A3435" s="137">
        <v>36704</v>
      </c>
      <c r="B3435" s="73" t="s">
        <v>789</v>
      </c>
      <c r="C3435" s="160" t="s">
        <v>790</v>
      </c>
      <c r="D3435" s="73" t="s">
        <v>677</v>
      </c>
      <c r="E3435" s="78">
        <v>15</v>
      </c>
      <c r="F3435" s="77">
        <v>47.5</v>
      </c>
      <c r="G3435" s="77">
        <v>56.625</v>
      </c>
      <c r="H3435" s="91">
        <f t="shared" si="400"/>
        <v>2.7749999999999999</v>
      </c>
      <c r="I3435" s="77">
        <f t="shared" si="401"/>
        <v>32.5</v>
      </c>
      <c r="J3435" s="77">
        <f t="shared" si="402"/>
        <v>41.625</v>
      </c>
      <c r="K3435" s="80">
        <v>4</v>
      </c>
      <c r="L3435" s="74"/>
      <c r="M3435" s="58" t="str">
        <f t="shared" si="399"/>
        <v>Marvell Technology Group</v>
      </c>
    </row>
    <row r="3436" spans="1:13" s="1" customFormat="1" ht="15" customHeight="1">
      <c r="A3436" s="137">
        <v>36704</v>
      </c>
      <c r="B3436" s="209" t="s">
        <v>791</v>
      </c>
      <c r="C3436" s="160" t="s">
        <v>792</v>
      </c>
      <c r="D3436" s="156" t="s">
        <v>4954</v>
      </c>
      <c r="E3436" s="78">
        <v>21</v>
      </c>
      <c r="F3436" s="77">
        <v>50</v>
      </c>
      <c r="G3436" s="77">
        <v>34.125</v>
      </c>
      <c r="H3436" s="91">
        <f t="shared" si="400"/>
        <v>0.625</v>
      </c>
      <c r="I3436" s="77">
        <f t="shared" si="401"/>
        <v>29</v>
      </c>
      <c r="J3436" s="77">
        <f t="shared" si="402"/>
        <v>13.125</v>
      </c>
      <c r="K3436" s="80">
        <v>4</v>
      </c>
      <c r="L3436" s="74"/>
      <c r="M3436" s="58" t="str">
        <f t="shared" si="399"/>
        <v>Stratos Lightwave</v>
      </c>
    </row>
    <row r="3437" spans="1:13" s="1" customFormat="1" ht="15" customHeight="1">
      <c r="A3437" s="137">
        <v>36705</v>
      </c>
      <c r="B3437" s="228" t="s">
        <v>795</v>
      </c>
      <c r="C3437" s="160" t="s">
        <v>796</v>
      </c>
      <c r="D3437" s="228" t="s">
        <v>797</v>
      </c>
      <c r="E3437" s="78">
        <v>11</v>
      </c>
      <c r="F3437" s="77">
        <v>10.75</v>
      </c>
      <c r="G3437" s="77">
        <v>9.40625</v>
      </c>
      <c r="H3437" s="91">
        <f t="shared" si="400"/>
        <v>-0.14488636363636365</v>
      </c>
      <c r="I3437" s="77">
        <f t="shared" si="401"/>
        <v>-0.25</v>
      </c>
      <c r="J3437" s="77">
        <f t="shared" si="402"/>
        <v>-1.59375</v>
      </c>
      <c r="K3437" s="80">
        <v>1</v>
      </c>
      <c r="L3437" s="74"/>
      <c r="M3437" s="58" t="str">
        <f t="shared" si="399"/>
        <v>Genuity</v>
      </c>
    </row>
    <row r="3438" spans="1:13" s="1" customFormat="1" ht="15" customHeight="1">
      <c r="A3438" s="137">
        <v>36706</v>
      </c>
      <c r="B3438" s="209" t="s">
        <v>3381</v>
      </c>
      <c r="C3438" s="160" t="s">
        <v>3382</v>
      </c>
      <c r="D3438" s="73" t="s">
        <v>3383</v>
      </c>
      <c r="E3438" s="78">
        <v>11</v>
      </c>
      <c r="F3438" s="77">
        <v>11</v>
      </c>
      <c r="G3438" s="77">
        <v>8.9375</v>
      </c>
      <c r="H3438" s="91">
        <f t="shared" si="400"/>
        <v>-0.1875</v>
      </c>
      <c r="I3438" s="77">
        <f t="shared" si="401"/>
        <v>0</v>
      </c>
      <c r="J3438" s="77">
        <f t="shared" si="402"/>
        <v>-2.0625</v>
      </c>
      <c r="K3438" s="80">
        <v>3</v>
      </c>
      <c r="L3438" s="74" t="s">
        <v>3006</v>
      </c>
      <c r="M3438" s="58" t="str">
        <f t="shared" si="399"/>
        <v>Accord Networks</v>
      </c>
    </row>
    <row r="3439" spans="1:13" s="1" customFormat="1" ht="15" customHeight="1">
      <c r="A3439" s="137">
        <v>36706</v>
      </c>
      <c r="B3439" s="156" t="s">
        <v>3378</v>
      </c>
      <c r="C3439" s="160" t="s">
        <v>3379</v>
      </c>
      <c r="D3439" s="156" t="s">
        <v>3380</v>
      </c>
      <c r="E3439" s="78">
        <v>12</v>
      </c>
      <c r="F3439" s="77">
        <v>11.25</v>
      </c>
      <c r="G3439" s="77">
        <v>10.015625</v>
      </c>
      <c r="H3439" s="91">
        <f t="shared" si="400"/>
        <v>-0.16536458333333334</v>
      </c>
      <c r="I3439" s="77">
        <f t="shared" si="401"/>
        <v>-0.75</v>
      </c>
      <c r="J3439" s="77">
        <f t="shared" si="402"/>
        <v>-1.984375</v>
      </c>
      <c r="K3439" s="80">
        <v>1</v>
      </c>
      <c r="L3439" s="74"/>
      <c r="M3439" s="58" t="str">
        <f t="shared" si="399"/>
        <v>CareScience</v>
      </c>
    </row>
    <row r="3440" spans="1:13" s="1" customFormat="1" ht="15" customHeight="1">
      <c r="A3440" s="137">
        <v>36706</v>
      </c>
      <c r="B3440" s="73" t="s">
        <v>798</v>
      </c>
      <c r="C3440" s="160" t="s">
        <v>799</v>
      </c>
      <c r="D3440" s="73" t="s">
        <v>677</v>
      </c>
      <c r="E3440" s="78">
        <v>16</v>
      </c>
      <c r="F3440" s="77">
        <v>27.375</v>
      </c>
      <c r="G3440" s="77">
        <v>47.984375</v>
      </c>
      <c r="H3440" s="91">
        <f t="shared" si="400"/>
        <v>1.9990234375</v>
      </c>
      <c r="I3440" s="77">
        <f t="shared" si="401"/>
        <v>11.375</v>
      </c>
      <c r="J3440" s="77">
        <f t="shared" si="402"/>
        <v>31.984375</v>
      </c>
      <c r="K3440" s="80">
        <v>2</v>
      </c>
      <c r="L3440" s="74"/>
      <c r="M3440" s="58" t="str">
        <f t="shared" si="399"/>
        <v>CapStone Turbine</v>
      </c>
    </row>
    <row r="3441" spans="1:13" s="1" customFormat="1" ht="15" customHeight="1">
      <c r="A3441" s="137">
        <v>36706</v>
      </c>
      <c r="B3441" s="209" t="s">
        <v>800</v>
      </c>
      <c r="C3441" s="160" t="s">
        <v>3377</v>
      </c>
      <c r="D3441" s="73" t="s">
        <v>4960</v>
      </c>
      <c r="E3441" s="78">
        <v>11</v>
      </c>
      <c r="F3441" s="77">
        <v>14.5</v>
      </c>
      <c r="G3441" s="77">
        <v>16.875</v>
      </c>
      <c r="H3441" s="91">
        <f t="shared" si="400"/>
        <v>0.53409090909090906</v>
      </c>
      <c r="I3441" s="77">
        <f t="shared" si="401"/>
        <v>3.5</v>
      </c>
      <c r="J3441" s="77">
        <f t="shared" si="402"/>
        <v>5.875</v>
      </c>
      <c r="K3441" s="80">
        <v>3</v>
      </c>
      <c r="L3441" s="74"/>
      <c r="M3441" s="58" t="str">
        <f t="shared" si="399"/>
        <v>Virage</v>
      </c>
    </row>
    <row r="3442" spans="1:13" s="1" customFormat="1" ht="15" customHeight="1">
      <c r="A3442" s="137">
        <v>36707</v>
      </c>
      <c r="B3442" s="209" t="s">
        <v>4077</v>
      </c>
      <c r="C3442" s="160" t="s">
        <v>4078</v>
      </c>
      <c r="D3442" s="156" t="s">
        <v>901</v>
      </c>
      <c r="E3442" s="78">
        <v>15.5</v>
      </c>
      <c r="F3442" s="77">
        <v>15.3125</v>
      </c>
      <c r="G3442" s="77">
        <v>12.125</v>
      </c>
      <c r="H3442" s="91">
        <f t="shared" si="400"/>
        <v>-0.21774193548387097</v>
      </c>
      <c r="I3442" s="77">
        <f t="shared" si="401"/>
        <v>-0.1875</v>
      </c>
      <c r="J3442" s="77">
        <f t="shared" si="402"/>
        <v>-3.375</v>
      </c>
      <c r="K3442" s="80">
        <v>3</v>
      </c>
      <c r="L3442" s="74" t="s">
        <v>3006</v>
      </c>
      <c r="M3442" s="58" t="str">
        <f t="shared" si="399"/>
        <v>Netease.com</v>
      </c>
    </row>
    <row r="3443" spans="1:13" s="1" customFormat="1" ht="15" customHeight="1">
      <c r="A3443" s="137">
        <v>36707</v>
      </c>
      <c r="B3443" s="209" t="s">
        <v>4899</v>
      </c>
      <c r="C3443" s="160" t="s">
        <v>4900</v>
      </c>
      <c r="D3443" s="73" t="s">
        <v>4901</v>
      </c>
      <c r="E3443" s="78">
        <v>21.5</v>
      </c>
      <c r="F3443" s="77">
        <v>21.5</v>
      </c>
      <c r="G3443" s="77">
        <v>22.375</v>
      </c>
      <c r="H3443" s="91">
        <f t="shared" si="400"/>
        <v>4.0697674418604654E-2</v>
      </c>
      <c r="I3443" s="77">
        <f t="shared" si="401"/>
        <v>0</v>
      </c>
      <c r="J3443" s="77">
        <f t="shared" si="402"/>
        <v>0.875</v>
      </c>
      <c r="K3443" s="80">
        <v>3</v>
      </c>
      <c r="L3443" s="74" t="s">
        <v>3006</v>
      </c>
      <c r="M3443" s="58" t="str">
        <f t="shared" si="399"/>
        <v>Mobile Telesystems</v>
      </c>
    </row>
    <row r="3444" spans="1:13" s="1" customFormat="1" ht="15" customHeight="1">
      <c r="A3444" s="137">
        <v>36707</v>
      </c>
      <c r="B3444" s="156" t="s">
        <v>4075</v>
      </c>
      <c r="C3444" s="160" t="s">
        <v>4076</v>
      </c>
      <c r="D3444" s="156" t="s">
        <v>3380</v>
      </c>
      <c r="E3444" s="78">
        <v>12</v>
      </c>
      <c r="F3444" s="77">
        <v>13</v>
      </c>
      <c r="G3444" s="77">
        <v>13</v>
      </c>
      <c r="H3444" s="91">
        <f t="shared" si="400"/>
        <v>8.3333333333333329E-2</v>
      </c>
      <c r="I3444" s="77">
        <f t="shared" si="401"/>
        <v>1</v>
      </c>
      <c r="J3444" s="77">
        <f t="shared" si="402"/>
        <v>1</v>
      </c>
      <c r="K3444" s="80">
        <v>3</v>
      </c>
      <c r="L3444" s="74"/>
      <c r="M3444" s="58" t="str">
        <f t="shared" si="399"/>
        <v>Mobility Electronics</v>
      </c>
    </row>
    <row r="3445" spans="1:13" s="1" customFormat="1" ht="15" customHeight="1">
      <c r="A3445" s="137">
        <v>36707</v>
      </c>
      <c r="B3445" s="209" t="s">
        <v>3384</v>
      </c>
      <c r="C3445" s="160" t="s">
        <v>3385</v>
      </c>
      <c r="D3445" s="73" t="s">
        <v>901</v>
      </c>
      <c r="E3445" s="78">
        <v>26</v>
      </c>
      <c r="F3445" s="77">
        <v>45.875</v>
      </c>
      <c r="G3445" s="77">
        <v>43.875</v>
      </c>
      <c r="H3445" s="91">
        <f t="shared" si="400"/>
        <v>0.6875</v>
      </c>
      <c r="I3445" s="77">
        <f t="shared" si="401"/>
        <v>19.875</v>
      </c>
      <c r="J3445" s="77">
        <f t="shared" si="402"/>
        <v>17.875</v>
      </c>
      <c r="K3445" s="80">
        <v>4</v>
      </c>
      <c r="L3445" s="74"/>
      <c r="M3445" s="58" t="str">
        <f t="shared" si="399"/>
        <v>Exfo Electro-Optical Engineering</v>
      </c>
    </row>
    <row r="3446" spans="1:13" s="1" customFormat="1" ht="15" customHeight="1">
      <c r="A3446" s="137">
        <v>36707</v>
      </c>
      <c r="B3446" s="209" t="s">
        <v>4071</v>
      </c>
      <c r="C3446" s="160" t="s">
        <v>4072</v>
      </c>
      <c r="D3446" s="73" t="s">
        <v>901</v>
      </c>
      <c r="E3446" s="78">
        <v>16</v>
      </c>
      <c r="F3446" s="77">
        <v>18.75</v>
      </c>
      <c r="G3446" s="77">
        <v>24</v>
      </c>
      <c r="H3446" s="91">
        <f t="shared" si="400"/>
        <v>0.5</v>
      </c>
      <c r="I3446" s="77">
        <f t="shared" si="401"/>
        <v>2.75</v>
      </c>
      <c r="J3446" s="77">
        <f t="shared" si="402"/>
        <v>8</v>
      </c>
      <c r="K3446" s="80">
        <v>3</v>
      </c>
      <c r="L3446" s="74"/>
      <c r="M3446" s="58" t="str">
        <f t="shared" si="399"/>
        <v>Precise Software Soluntions</v>
      </c>
    </row>
    <row r="3447" spans="1:13" s="1" customFormat="1" ht="15" customHeight="1">
      <c r="A3447" s="137">
        <v>36707</v>
      </c>
      <c r="B3447" s="156" t="s">
        <v>4073</v>
      </c>
      <c r="C3447" s="160" t="s">
        <v>4074</v>
      </c>
      <c r="D3447" s="156" t="s">
        <v>677</v>
      </c>
      <c r="E3447" s="78">
        <v>27</v>
      </c>
      <c r="F3447" s="77">
        <v>92</v>
      </c>
      <c r="G3447" s="77">
        <v>90.25</v>
      </c>
      <c r="H3447" s="91">
        <f t="shared" si="400"/>
        <v>2.3425925925925926</v>
      </c>
      <c r="I3447" s="77">
        <f t="shared" si="401"/>
        <v>65</v>
      </c>
      <c r="J3447" s="77">
        <f t="shared" si="402"/>
        <v>63.25</v>
      </c>
      <c r="K3447" s="80">
        <v>3</v>
      </c>
      <c r="L3447" s="74"/>
      <c r="M3447" s="58" t="str">
        <f t="shared" si="399"/>
        <v>StorageNetworks</v>
      </c>
    </row>
    <row r="3448" spans="1:13" s="1" customFormat="1" ht="15" customHeight="1">
      <c r="A3448" s="137">
        <v>36714</v>
      </c>
      <c r="B3448" s="209" t="s">
        <v>4902</v>
      </c>
      <c r="C3448" s="160" t="s">
        <v>4903</v>
      </c>
      <c r="D3448" s="209" t="s">
        <v>4954</v>
      </c>
      <c r="E3448" s="78">
        <v>12.23</v>
      </c>
      <c r="F3448" s="77">
        <v>15.5</v>
      </c>
      <c r="G3448" s="77">
        <v>30.5</v>
      </c>
      <c r="H3448" s="91">
        <f t="shared" si="400"/>
        <v>1.4938675388389206</v>
      </c>
      <c r="I3448" s="77">
        <f t="shared" si="401"/>
        <v>3.2699999999999996</v>
      </c>
      <c r="J3448" s="77">
        <f t="shared" si="402"/>
        <v>18.27</v>
      </c>
      <c r="K3448" s="80">
        <v>3</v>
      </c>
      <c r="L3448" s="74"/>
      <c r="M3448" s="58" t="str">
        <f t="shared" si="399"/>
        <v>InfoVista SA</v>
      </c>
    </row>
    <row r="3449" spans="1:13" s="1" customFormat="1" ht="15" customHeight="1">
      <c r="A3449" s="137">
        <v>36718</v>
      </c>
      <c r="B3449" s="209" t="s">
        <v>4912</v>
      </c>
      <c r="C3449" s="160" t="s">
        <v>4969</v>
      </c>
      <c r="D3449" s="73" t="s">
        <v>680</v>
      </c>
      <c r="E3449" s="78">
        <v>12</v>
      </c>
      <c r="F3449" s="77">
        <v>12</v>
      </c>
      <c r="G3449" s="77">
        <v>11</v>
      </c>
      <c r="H3449" s="91">
        <f t="shared" si="400"/>
        <v>-8.3333333333333329E-2</v>
      </c>
      <c r="I3449" s="77">
        <f t="shared" si="401"/>
        <v>0</v>
      </c>
      <c r="J3449" s="77">
        <f t="shared" si="402"/>
        <v>-1</v>
      </c>
      <c r="K3449" s="80">
        <v>3</v>
      </c>
      <c r="L3449" s="74" t="s">
        <v>3006</v>
      </c>
      <c r="M3449" s="58" t="str">
        <f t="shared" si="399"/>
        <v>ASAT Holdings</v>
      </c>
    </row>
    <row r="3450" spans="1:13" s="1" customFormat="1" ht="15" customHeight="1">
      <c r="A3450" s="137">
        <v>36718</v>
      </c>
      <c r="B3450" s="209" t="s">
        <v>4904</v>
      </c>
      <c r="C3450" s="160" t="s">
        <v>4905</v>
      </c>
      <c r="D3450" s="156" t="s">
        <v>4906</v>
      </c>
      <c r="E3450" s="78">
        <v>22</v>
      </c>
      <c r="F3450" s="77">
        <v>27.5</v>
      </c>
      <c r="G3450" s="77">
        <v>23.9375</v>
      </c>
      <c r="H3450" s="91">
        <f t="shared" si="400"/>
        <v>8.8068181818181823E-2</v>
      </c>
      <c r="I3450" s="77">
        <f t="shared" si="401"/>
        <v>5.5</v>
      </c>
      <c r="J3450" s="77">
        <f t="shared" si="402"/>
        <v>1.9375</v>
      </c>
      <c r="K3450" s="80">
        <v>4</v>
      </c>
      <c r="L3450" s="74"/>
      <c r="M3450" s="58" t="str">
        <f t="shared" si="399"/>
        <v>Axcelis Technologies</v>
      </c>
    </row>
    <row r="3451" spans="1:13" s="1" customFormat="1" ht="15" customHeight="1">
      <c r="A3451" s="137">
        <v>36718</v>
      </c>
      <c r="B3451" s="156" t="s">
        <v>4907</v>
      </c>
      <c r="C3451" s="160" t="s">
        <v>4908</v>
      </c>
      <c r="D3451" s="156" t="s">
        <v>901</v>
      </c>
      <c r="E3451" s="78">
        <v>11</v>
      </c>
      <c r="F3451" s="77">
        <v>10.875</v>
      </c>
      <c r="G3451" s="77">
        <v>11.1875</v>
      </c>
      <c r="H3451" s="91">
        <f t="shared" si="400"/>
        <v>1.7045454545454544E-2</v>
      </c>
      <c r="I3451" s="77">
        <f t="shared" si="401"/>
        <v>-0.125</v>
      </c>
      <c r="J3451" s="77">
        <f t="shared" si="402"/>
        <v>0.1875</v>
      </c>
      <c r="K3451" s="80">
        <v>1</v>
      </c>
      <c r="L3451" s="74"/>
      <c r="M3451" s="58" t="str">
        <f t="shared" si="399"/>
        <v>Entegris</v>
      </c>
    </row>
    <row r="3452" spans="1:13" s="1" customFormat="1" ht="15" customHeight="1">
      <c r="A3452" s="137">
        <v>36718</v>
      </c>
      <c r="B3452" s="209" t="s">
        <v>4909</v>
      </c>
      <c r="C3452" s="160" t="s">
        <v>4910</v>
      </c>
      <c r="D3452" s="156" t="s">
        <v>4911</v>
      </c>
      <c r="E3452" s="78">
        <v>17.600000000000001</v>
      </c>
      <c r="F3452" s="77">
        <v>18</v>
      </c>
      <c r="G3452" s="77">
        <v>17.625</v>
      </c>
      <c r="H3452" s="91">
        <f t="shared" si="400"/>
        <v>1.4204545454544646E-3</v>
      </c>
      <c r="I3452" s="77">
        <f t="shared" si="401"/>
        <v>0.39999999999999858</v>
      </c>
      <c r="J3452" s="77">
        <f t="shared" si="402"/>
        <v>2.4999999999998579E-2</v>
      </c>
      <c r="K3452" s="80">
        <v>2</v>
      </c>
      <c r="L3452" s="74"/>
      <c r="M3452" s="58" t="str">
        <f t="shared" si="399"/>
        <v>Turkcell</v>
      </c>
    </row>
    <row r="3453" spans="1:13" s="1" customFormat="1" ht="15" customHeight="1">
      <c r="A3453" s="137">
        <v>36719</v>
      </c>
      <c r="B3453" s="209" t="s">
        <v>4970</v>
      </c>
      <c r="C3453" s="160" t="s">
        <v>4971</v>
      </c>
      <c r="D3453" s="156" t="s">
        <v>4972</v>
      </c>
      <c r="E3453" s="78">
        <v>9</v>
      </c>
      <c r="F3453" s="77">
        <v>8.5</v>
      </c>
      <c r="G3453" s="77">
        <v>8.78125</v>
      </c>
      <c r="H3453" s="91">
        <f t="shared" si="400"/>
        <v>-2.4305555555555556E-2</v>
      </c>
      <c r="I3453" s="77">
        <f t="shared" si="401"/>
        <v>-0.5</v>
      </c>
      <c r="J3453" s="77">
        <f t="shared" si="402"/>
        <v>-0.21875</v>
      </c>
      <c r="K3453" s="80">
        <v>1</v>
      </c>
      <c r="L3453" s="74"/>
      <c r="M3453" s="58" t="str">
        <f t="shared" si="399"/>
        <v>divine interVentures</v>
      </c>
    </row>
    <row r="3454" spans="1:13" s="1" customFormat="1" ht="15" customHeight="1">
      <c r="A3454" s="137">
        <v>36719</v>
      </c>
      <c r="B3454" s="73" t="s">
        <v>3565</v>
      </c>
      <c r="C3454" s="160" t="s">
        <v>3566</v>
      </c>
      <c r="D3454" s="73" t="s">
        <v>4960</v>
      </c>
      <c r="E3454" s="78">
        <v>13</v>
      </c>
      <c r="F3454" s="77">
        <v>13.3125</v>
      </c>
      <c r="G3454" s="77">
        <v>13</v>
      </c>
      <c r="H3454" s="91">
        <f t="shared" si="400"/>
        <v>0</v>
      </c>
      <c r="I3454" s="77">
        <f t="shared" si="401"/>
        <v>0.3125</v>
      </c>
      <c r="J3454" s="77">
        <f t="shared" si="402"/>
        <v>0</v>
      </c>
      <c r="K3454" s="80">
        <v>1</v>
      </c>
      <c r="L3454" s="74"/>
      <c r="M3454" s="58" t="str">
        <f t="shared" si="399"/>
        <v>Sohu.com</v>
      </c>
    </row>
    <row r="3455" spans="1:13" s="1" customFormat="1" ht="15" customHeight="1">
      <c r="A3455" s="137">
        <v>36720</v>
      </c>
      <c r="B3455" s="156" t="s">
        <v>3567</v>
      </c>
      <c r="C3455" s="160" t="s">
        <v>3568</v>
      </c>
      <c r="D3455" s="156" t="s">
        <v>4972</v>
      </c>
      <c r="E3455" s="78">
        <v>9</v>
      </c>
      <c r="F3455" s="77">
        <v>9.03125</v>
      </c>
      <c r="G3455" s="77">
        <v>12.484375</v>
      </c>
      <c r="H3455" s="91">
        <f t="shared" si="400"/>
        <v>0.38715277777777779</v>
      </c>
      <c r="I3455" s="77">
        <f t="shared" si="401"/>
        <v>3.125E-2</v>
      </c>
      <c r="J3455" s="77">
        <f t="shared" si="402"/>
        <v>3.484375</v>
      </c>
      <c r="K3455" s="80">
        <v>2</v>
      </c>
      <c r="L3455" s="74"/>
      <c r="M3455" s="58" t="str">
        <f t="shared" si="399"/>
        <v>I-Many</v>
      </c>
    </row>
    <row r="3456" spans="1:13" s="1" customFormat="1" ht="15" customHeight="1">
      <c r="A3456" s="137">
        <v>36720</v>
      </c>
      <c r="B3456" s="73" t="s">
        <v>3569</v>
      </c>
      <c r="C3456" s="160" t="s">
        <v>3570</v>
      </c>
      <c r="D3456" s="73" t="s">
        <v>4963</v>
      </c>
      <c r="E3456" s="78">
        <v>17</v>
      </c>
      <c r="F3456" s="77">
        <v>28</v>
      </c>
      <c r="G3456" s="77">
        <v>29</v>
      </c>
      <c r="H3456" s="91">
        <f t="shared" si="400"/>
        <v>0.70588235294117652</v>
      </c>
      <c r="I3456" s="77">
        <f t="shared" si="401"/>
        <v>11</v>
      </c>
      <c r="J3456" s="77">
        <f t="shared" si="402"/>
        <v>12</v>
      </c>
      <c r="K3456" s="80">
        <v>4</v>
      </c>
      <c r="L3456" s="74"/>
      <c r="M3456" s="58" t="str">
        <f t="shared" si="399"/>
        <v>Network Engines</v>
      </c>
    </row>
    <row r="3457" spans="1:13" s="1" customFormat="1" ht="15" customHeight="1">
      <c r="A3457" s="137">
        <v>36720</v>
      </c>
      <c r="B3457" s="73" t="s">
        <v>3571</v>
      </c>
      <c r="C3457" s="160" t="s">
        <v>3572</v>
      </c>
      <c r="D3457" s="73" t="s">
        <v>680</v>
      </c>
      <c r="E3457" s="78">
        <v>15</v>
      </c>
      <c r="F3457" s="77">
        <v>31</v>
      </c>
      <c r="G3457" s="77">
        <v>40.3125</v>
      </c>
      <c r="H3457" s="91">
        <f t="shared" si="400"/>
        <v>1.6875</v>
      </c>
      <c r="I3457" s="77">
        <f t="shared" si="401"/>
        <v>16</v>
      </c>
      <c r="J3457" s="77">
        <f t="shared" si="402"/>
        <v>25.3125</v>
      </c>
      <c r="K3457" s="80">
        <v>4</v>
      </c>
      <c r="L3457" s="74"/>
      <c r="M3457" s="58" t="str">
        <f t="shared" si="399"/>
        <v>Sunrise Telecom</v>
      </c>
    </row>
    <row r="3458" spans="1:13" s="1" customFormat="1" ht="15" customHeight="1">
      <c r="A3458" s="137">
        <v>36720</v>
      </c>
      <c r="B3458" s="209" t="s">
        <v>3573</v>
      </c>
      <c r="C3458" s="160" t="s">
        <v>3574</v>
      </c>
      <c r="D3458" s="73" t="s">
        <v>4960</v>
      </c>
      <c r="E3458" s="78">
        <v>15</v>
      </c>
      <c r="F3458" s="77">
        <v>35</v>
      </c>
      <c r="G3458" s="77">
        <v>38.875</v>
      </c>
      <c r="H3458" s="91">
        <f t="shared" si="400"/>
        <v>1.5916666666666666</v>
      </c>
      <c r="I3458" s="77">
        <f t="shared" si="401"/>
        <v>20</v>
      </c>
      <c r="J3458" s="77">
        <f t="shared" si="402"/>
        <v>23.875</v>
      </c>
      <c r="K3458" s="80">
        <v>3</v>
      </c>
      <c r="L3458" s="74"/>
      <c r="M3458" s="58" t="str">
        <f t="shared" si="399"/>
        <v>Triton Network Systems</v>
      </c>
    </row>
    <row r="3459" spans="1:13" s="1" customFormat="1" ht="15" customHeight="1">
      <c r="A3459" s="137">
        <v>36721</v>
      </c>
      <c r="B3459" s="209" t="s">
        <v>3575</v>
      </c>
      <c r="C3459" s="160" t="s">
        <v>3576</v>
      </c>
      <c r="D3459" s="73" t="s">
        <v>4972</v>
      </c>
      <c r="E3459" s="78">
        <v>13</v>
      </c>
      <c r="F3459" s="77">
        <v>27</v>
      </c>
      <c r="G3459" s="77">
        <v>34</v>
      </c>
      <c r="H3459" s="91">
        <f t="shared" si="400"/>
        <v>1.6153846153846154</v>
      </c>
      <c r="I3459" s="77">
        <f t="shared" si="401"/>
        <v>14</v>
      </c>
      <c r="J3459" s="77">
        <f t="shared" si="402"/>
        <v>21</v>
      </c>
      <c r="K3459" s="80">
        <v>3</v>
      </c>
      <c r="L3459" s="74"/>
      <c r="M3459" s="58" t="str">
        <f t="shared" ref="M3459:M3522" si="403">TRIM(B3459)</f>
        <v>OmniVision Technologies</v>
      </c>
    </row>
    <row r="3460" spans="1:13" s="1" customFormat="1" ht="15" customHeight="1">
      <c r="A3460" s="137">
        <v>36721</v>
      </c>
      <c r="B3460" s="156" t="s">
        <v>450</v>
      </c>
      <c r="C3460" s="160" t="s">
        <v>451</v>
      </c>
      <c r="D3460" s="156" t="s">
        <v>452</v>
      </c>
      <c r="E3460" s="78">
        <v>12</v>
      </c>
      <c r="F3460" s="77">
        <v>14.5</v>
      </c>
      <c r="G3460" s="77">
        <v>21.875</v>
      </c>
      <c r="H3460" s="91">
        <f t="shared" si="400"/>
        <v>0.82291666666666663</v>
      </c>
      <c r="I3460" s="77">
        <f t="shared" si="401"/>
        <v>2.5</v>
      </c>
      <c r="J3460" s="77">
        <f t="shared" si="402"/>
        <v>9.875</v>
      </c>
      <c r="K3460" s="80">
        <v>3</v>
      </c>
      <c r="L3460" s="74"/>
      <c r="M3460" s="58" t="str">
        <f t="shared" si="403"/>
        <v>Pain Therapeutics</v>
      </c>
    </row>
    <row r="3461" spans="1:13" s="1" customFormat="1" ht="15" customHeight="1">
      <c r="A3461" s="137">
        <v>36725</v>
      </c>
      <c r="B3461" s="209" t="s">
        <v>453</v>
      </c>
      <c r="C3461" s="160" t="s">
        <v>454</v>
      </c>
      <c r="D3461" s="73" t="s">
        <v>4957</v>
      </c>
      <c r="E3461" s="78">
        <v>18</v>
      </c>
      <c r="F3461" s="77">
        <v>28.5</v>
      </c>
      <c r="G3461" s="77">
        <v>24</v>
      </c>
      <c r="H3461" s="91">
        <f t="shared" si="400"/>
        <v>0.33333333333333331</v>
      </c>
      <c r="I3461" s="77">
        <f t="shared" si="401"/>
        <v>10.5</v>
      </c>
      <c r="J3461" s="77">
        <f t="shared" si="402"/>
        <v>6</v>
      </c>
      <c r="K3461" s="80">
        <v>3</v>
      </c>
      <c r="L3461" s="74"/>
      <c r="M3461" s="58" t="str">
        <f t="shared" si="403"/>
        <v>deCODE Genetics</v>
      </c>
    </row>
    <row r="3462" spans="1:13" s="1" customFormat="1" ht="15" customHeight="1">
      <c r="A3462" s="137">
        <v>36725</v>
      </c>
      <c r="B3462" s="156" t="s">
        <v>455</v>
      </c>
      <c r="C3462" s="160" t="s">
        <v>456</v>
      </c>
      <c r="D3462" s="156" t="s">
        <v>680</v>
      </c>
      <c r="E3462" s="78">
        <v>15</v>
      </c>
      <c r="F3462" s="77">
        <v>22</v>
      </c>
      <c r="G3462" s="77">
        <v>25.875</v>
      </c>
      <c r="H3462" s="91">
        <f t="shared" ref="H3462:H3525" si="404">(G3462-E3462)/E3462</f>
        <v>0.72499999999999998</v>
      </c>
      <c r="I3462" s="77">
        <f t="shared" ref="I3462:I3525" si="405">(F3462-E3462)</f>
        <v>7</v>
      </c>
      <c r="J3462" s="77">
        <f t="shared" ref="J3462:J3525" si="406">G3462-E3462</f>
        <v>10.875</v>
      </c>
      <c r="K3462" s="80">
        <v>4</v>
      </c>
      <c r="L3462" s="74"/>
      <c r="M3462" s="58" t="str">
        <f t="shared" si="403"/>
        <v>Transgenomic</v>
      </c>
    </row>
    <row r="3463" spans="1:13" s="1" customFormat="1" ht="15" customHeight="1">
      <c r="A3463" s="137">
        <v>36726</v>
      </c>
      <c r="B3463" s="227" t="s">
        <v>457</v>
      </c>
      <c r="C3463" s="160" t="s">
        <v>458</v>
      </c>
      <c r="D3463" s="156" t="s">
        <v>386</v>
      </c>
      <c r="E3463" s="78">
        <v>15</v>
      </c>
      <c r="F3463" s="77">
        <v>25</v>
      </c>
      <c r="G3463" s="77">
        <v>23.4375</v>
      </c>
      <c r="H3463" s="91">
        <f t="shared" si="404"/>
        <v>0.5625</v>
      </c>
      <c r="I3463" s="77">
        <f t="shared" si="405"/>
        <v>10</v>
      </c>
      <c r="J3463" s="77">
        <f t="shared" si="406"/>
        <v>8.4375</v>
      </c>
      <c r="K3463" s="80">
        <v>3</v>
      </c>
      <c r="L3463" s="74"/>
      <c r="M3463" s="58" t="str">
        <f t="shared" si="403"/>
        <v>Argonaut Technologies</v>
      </c>
    </row>
    <row r="3464" spans="1:13" s="1" customFormat="1" ht="15" customHeight="1">
      <c r="A3464" s="137">
        <v>36726</v>
      </c>
      <c r="B3464" s="73" t="s">
        <v>459</v>
      </c>
      <c r="C3464" s="160" t="s">
        <v>460</v>
      </c>
      <c r="D3464" s="73" t="s">
        <v>4960</v>
      </c>
      <c r="E3464" s="78">
        <v>14</v>
      </c>
      <c r="F3464" s="77">
        <v>25.5</v>
      </c>
      <c r="G3464" s="77">
        <v>32.625</v>
      </c>
      <c r="H3464" s="91">
        <f t="shared" si="404"/>
        <v>1.3303571428571428</v>
      </c>
      <c r="I3464" s="77">
        <f t="shared" si="405"/>
        <v>11.5</v>
      </c>
      <c r="J3464" s="77">
        <f t="shared" si="406"/>
        <v>18.625</v>
      </c>
      <c r="K3464" s="80">
        <v>3</v>
      </c>
      <c r="L3464" s="74"/>
      <c r="M3464" s="58" t="str">
        <f t="shared" si="403"/>
        <v>Support.com</v>
      </c>
    </row>
    <row r="3465" spans="1:13" s="1" customFormat="1" ht="15" customHeight="1">
      <c r="A3465" s="137">
        <v>36727</v>
      </c>
      <c r="B3465" s="209" t="s">
        <v>461</v>
      </c>
      <c r="C3465" s="160" t="s">
        <v>462</v>
      </c>
      <c r="D3465" s="73" t="s">
        <v>4960</v>
      </c>
      <c r="E3465" s="78">
        <v>15</v>
      </c>
      <c r="F3465" s="77">
        <v>41.5</v>
      </c>
      <c r="G3465" s="77">
        <v>31.9375</v>
      </c>
      <c r="H3465" s="91">
        <f t="shared" si="404"/>
        <v>1.1291666666666667</v>
      </c>
      <c r="I3465" s="77">
        <f t="shared" si="405"/>
        <v>26.5</v>
      </c>
      <c r="J3465" s="77">
        <f t="shared" si="406"/>
        <v>16.9375</v>
      </c>
      <c r="K3465" s="80">
        <v>5</v>
      </c>
      <c r="L3465" s="74"/>
      <c r="M3465" s="58" t="str">
        <f t="shared" si="403"/>
        <v>Airspan Networks</v>
      </c>
    </row>
    <row r="3466" spans="1:13" s="1" customFormat="1" ht="15" customHeight="1">
      <c r="A3466" s="137">
        <v>36727</v>
      </c>
      <c r="B3466" s="73" t="s">
        <v>463</v>
      </c>
      <c r="C3466" s="160" t="s">
        <v>464</v>
      </c>
      <c r="D3466" s="73" t="s">
        <v>983</v>
      </c>
      <c r="E3466" s="78">
        <v>12</v>
      </c>
      <c r="F3466" s="77">
        <v>16</v>
      </c>
      <c r="G3466" s="77">
        <v>16.1875</v>
      </c>
      <c r="H3466" s="91">
        <f t="shared" si="404"/>
        <v>0.34895833333333331</v>
      </c>
      <c r="I3466" s="77">
        <f t="shared" si="405"/>
        <v>4</v>
      </c>
      <c r="J3466" s="77">
        <f t="shared" si="406"/>
        <v>4.1875</v>
      </c>
      <c r="K3466" s="80">
        <v>2</v>
      </c>
      <c r="L3466" s="74"/>
      <c r="M3466" s="58" t="str">
        <f t="shared" si="403"/>
        <v>Vascular Solutions</v>
      </c>
    </row>
    <row r="3467" spans="1:13" s="1" customFormat="1" ht="15" customHeight="1">
      <c r="A3467" s="137">
        <v>36728</v>
      </c>
      <c r="B3467" s="209" t="s">
        <v>465</v>
      </c>
      <c r="C3467" s="160" t="s">
        <v>466</v>
      </c>
      <c r="D3467" s="73" t="s">
        <v>677</v>
      </c>
      <c r="E3467" s="78">
        <v>14</v>
      </c>
      <c r="F3467" s="77">
        <v>21.5</v>
      </c>
      <c r="G3467" s="77">
        <v>19.6875</v>
      </c>
      <c r="H3467" s="91">
        <f t="shared" si="404"/>
        <v>0.40625</v>
      </c>
      <c r="I3467" s="77">
        <f t="shared" si="405"/>
        <v>7.5</v>
      </c>
      <c r="J3467" s="77">
        <f t="shared" si="406"/>
        <v>5.6875</v>
      </c>
      <c r="K3467" s="80">
        <v>5</v>
      </c>
      <c r="L3467" s="74"/>
      <c r="M3467" s="58" t="str">
        <f t="shared" si="403"/>
        <v>Corio</v>
      </c>
    </row>
    <row r="3468" spans="1:13" s="1" customFormat="1" ht="15" customHeight="1">
      <c r="A3468" s="137">
        <v>36728</v>
      </c>
      <c r="B3468" s="209" t="s">
        <v>467</v>
      </c>
      <c r="C3468" s="160" t="s">
        <v>468</v>
      </c>
      <c r="D3468" s="156" t="s">
        <v>469</v>
      </c>
      <c r="E3468" s="78">
        <v>16</v>
      </c>
      <c r="F3468" s="77">
        <v>21</v>
      </c>
      <c r="G3468" s="77">
        <v>25.375</v>
      </c>
      <c r="H3468" s="91">
        <f t="shared" si="404"/>
        <v>0.5859375</v>
      </c>
      <c r="I3468" s="77">
        <f t="shared" si="405"/>
        <v>5</v>
      </c>
      <c r="J3468" s="77">
        <f t="shared" si="406"/>
        <v>9.375</v>
      </c>
      <c r="K3468" s="80">
        <v>2</v>
      </c>
      <c r="L3468" s="74"/>
      <c r="M3468" s="58" t="str">
        <f t="shared" si="403"/>
        <v>SMTC</v>
      </c>
    </row>
    <row r="3469" spans="1:13" s="1" customFormat="1" ht="15" customHeight="1">
      <c r="A3469" s="137">
        <v>36728</v>
      </c>
      <c r="B3469" s="73" t="s">
        <v>470</v>
      </c>
      <c r="C3469" s="160" t="s">
        <v>471</v>
      </c>
      <c r="D3469" s="73" t="s">
        <v>4954</v>
      </c>
      <c r="E3469" s="78">
        <v>14</v>
      </c>
      <c r="F3469" s="77">
        <v>25.875</v>
      </c>
      <c r="G3469" s="77">
        <v>22.75</v>
      </c>
      <c r="H3469" s="91">
        <f t="shared" si="404"/>
        <v>0.625</v>
      </c>
      <c r="I3469" s="77">
        <f t="shared" si="405"/>
        <v>11.875</v>
      </c>
      <c r="J3469" s="77">
        <f t="shared" si="406"/>
        <v>8.75</v>
      </c>
      <c r="K3469" s="80">
        <v>5</v>
      </c>
      <c r="L3469" s="74"/>
      <c r="M3469" s="58" t="str">
        <f t="shared" si="403"/>
        <v>Talarian</v>
      </c>
    </row>
    <row r="3470" spans="1:13" s="1" customFormat="1" ht="15" customHeight="1">
      <c r="A3470" s="137">
        <v>36728</v>
      </c>
      <c r="B3470" s="209" t="s">
        <v>472</v>
      </c>
      <c r="C3470" s="160" t="s">
        <v>473</v>
      </c>
      <c r="D3470" s="73" t="s">
        <v>4960</v>
      </c>
      <c r="E3470" s="78">
        <v>14</v>
      </c>
      <c r="F3470" s="77">
        <v>22.75</v>
      </c>
      <c r="G3470" s="77">
        <v>24.5</v>
      </c>
      <c r="H3470" s="91">
        <f t="shared" si="404"/>
        <v>0.75</v>
      </c>
      <c r="I3470" s="77">
        <f t="shared" si="405"/>
        <v>8.75</v>
      </c>
      <c r="J3470" s="77">
        <f t="shared" si="406"/>
        <v>10.5</v>
      </c>
      <c r="K3470" s="80">
        <v>3</v>
      </c>
      <c r="L3470" s="74"/>
      <c r="M3470" s="58" t="str">
        <f t="shared" si="403"/>
        <v>Variagenics</v>
      </c>
    </row>
    <row r="3471" spans="1:13" s="1" customFormat="1" ht="15" customHeight="1">
      <c r="A3471" s="137">
        <v>36732</v>
      </c>
      <c r="B3471" s="73" t="s">
        <v>478</v>
      </c>
      <c r="C3471" s="160" t="s">
        <v>479</v>
      </c>
      <c r="D3471" s="73" t="s">
        <v>3170</v>
      </c>
      <c r="E3471" s="78">
        <v>12</v>
      </c>
      <c r="F3471" s="77">
        <v>10.75</v>
      </c>
      <c r="G3471" s="77">
        <v>8.9375</v>
      </c>
      <c r="H3471" s="91">
        <f t="shared" si="404"/>
        <v>-0.25520833333333331</v>
      </c>
      <c r="I3471" s="77">
        <f t="shared" si="405"/>
        <v>-1.25</v>
      </c>
      <c r="J3471" s="77">
        <f t="shared" si="406"/>
        <v>-3.0625</v>
      </c>
      <c r="K3471" s="80">
        <v>3</v>
      </c>
      <c r="L3471" s="74" t="s">
        <v>3006</v>
      </c>
      <c r="M3471" s="58" t="str">
        <f t="shared" si="403"/>
        <v>Interland</v>
      </c>
    </row>
    <row r="3472" spans="1:13" s="1" customFormat="1" ht="15" customHeight="1">
      <c r="A3472" s="137">
        <v>36732</v>
      </c>
      <c r="B3472" s="209" t="s">
        <v>474</v>
      </c>
      <c r="C3472" s="160" t="s">
        <v>475</v>
      </c>
      <c r="D3472" s="156" t="s">
        <v>677</v>
      </c>
      <c r="E3472" s="78">
        <v>20</v>
      </c>
      <c r="F3472" s="77">
        <v>43</v>
      </c>
      <c r="G3472" s="77">
        <v>54.78125</v>
      </c>
      <c r="H3472" s="91">
        <f t="shared" si="404"/>
        <v>1.7390625</v>
      </c>
      <c r="I3472" s="77">
        <f t="shared" si="405"/>
        <v>23</v>
      </c>
      <c r="J3472" s="77">
        <f t="shared" si="406"/>
        <v>34.78125</v>
      </c>
      <c r="K3472" s="80">
        <v>5</v>
      </c>
      <c r="L3472" s="74"/>
      <c r="M3472" s="58" t="str">
        <f t="shared" si="403"/>
        <v>Blue Martini Software</v>
      </c>
    </row>
    <row r="3473" spans="1:13" s="1" customFormat="1" ht="15" customHeight="1">
      <c r="A3473" s="137">
        <v>36732</v>
      </c>
      <c r="B3473" s="156" t="s">
        <v>476</v>
      </c>
      <c r="C3473" s="160" t="s">
        <v>477</v>
      </c>
      <c r="D3473" s="156" t="s">
        <v>983</v>
      </c>
      <c r="E3473" s="78">
        <v>8</v>
      </c>
      <c r="F3473" s="77">
        <v>7.875</v>
      </c>
      <c r="G3473" s="77">
        <v>8.125</v>
      </c>
      <c r="H3473" s="91">
        <f t="shared" si="404"/>
        <v>1.5625E-2</v>
      </c>
      <c r="I3473" s="77">
        <f t="shared" si="405"/>
        <v>-0.125</v>
      </c>
      <c r="J3473" s="77">
        <f t="shared" si="406"/>
        <v>0.125</v>
      </c>
      <c r="K3473" s="80">
        <v>1</v>
      </c>
      <c r="L3473" s="74"/>
      <c r="M3473" s="58" t="str">
        <f t="shared" si="403"/>
        <v>Evoke</v>
      </c>
    </row>
    <row r="3474" spans="1:13" s="1" customFormat="1" ht="15" customHeight="1">
      <c r="A3474" s="137">
        <v>36733</v>
      </c>
      <c r="B3474" s="209" t="s">
        <v>3171</v>
      </c>
      <c r="C3474" s="160" t="s">
        <v>3172</v>
      </c>
      <c r="D3474" s="156" t="s">
        <v>3173</v>
      </c>
      <c r="E3474" s="78">
        <v>14</v>
      </c>
      <c r="F3474" s="77">
        <v>15</v>
      </c>
      <c r="G3474" s="77">
        <v>20</v>
      </c>
      <c r="H3474" s="91">
        <f t="shared" si="404"/>
        <v>0.42857142857142855</v>
      </c>
      <c r="I3474" s="77">
        <f t="shared" si="405"/>
        <v>1</v>
      </c>
      <c r="J3474" s="77">
        <f t="shared" si="406"/>
        <v>6</v>
      </c>
      <c r="K3474" s="80">
        <v>3</v>
      </c>
      <c r="L3474" s="74"/>
      <c r="M3474" s="58" t="str">
        <f t="shared" si="403"/>
        <v>Gemini Genomics</v>
      </c>
    </row>
    <row r="3475" spans="1:13" s="1" customFormat="1" ht="15" customHeight="1">
      <c r="A3475" s="137">
        <v>36734</v>
      </c>
      <c r="B3475" s="209" t="s">
        <v>3178</v>
      </c>
      <c r="C3475" s="160" t="s">
        <v>3179</v>
      </c>
      <c r="D3475" s="156" t="s">
        <v>680</v>
      </c>
      <c r="E3475" s="78">
        <v>18</v>
      </c>
      <c r="F3475" s="77">
        <v>18</v>
      </c>
      <c r="G3475" s="77">
        <v>19.75</v>
      </c>
      <c r="H3475" s="91">
        <f t="shared" si="404"/>
        <v>9.7222222222222224E-2</v>
      </c>
      <c r="I3475" s="77">
        <f t="shared" si="405"/>
        <v>0</v>
      </c>
      <c r="J3475" s="77">
        <f t="shared" si="406"/>
        <v>1.75</v>
      </c>
      <c r="K3475" s="80">
        <v>3</v>
      </c>
      <c r="L3475" s="74"/>
      <c r="M3475" s="58" t="str">
        <f t="shared" si="403"/>
        <v>Discovery Partners Internatonal</v>
      </c>
    </row>
    <row r="3476" spans="1:13" s="1" customFormat="1" ht="15" customHeight="1">
      <c r="A3476" s="137">
        <v>36734</v>
      </c>
      <c r="B3476" s="229" t="s">
        <v>3180</v>
      </c>
      <c r="C3476" s="160" t="s">
        <v>3181</v>
      </c>
      <c r="D3476" s="230" t="s">
        <v>4957</v>
      </c>
      <c r="E3476" s="78">
        <v>12</v>
      </c>
      <c r="F3476" s="77">
        <v>15</v>
      </c>
      <c r="G3476" s="77">
        <v>14.3125</v>
      </c>
      <c r="H3476" s="91">
        <f t="shared" si="404"/>
        <v>0.19270833333333334</v>
      </c>
      <c r="I3476" s="77">
        <f t="shared" si="405"/>
        <v>3</v>
      </c>
      <c r="J3476" s="77">
        <f t="shared" si="406"/>
        <v>2.3125</v>
      </c>
      <c r="K3476" s="80">
        <v>4</v>
      </c>
      <c r="L3476" s="74"/>
      <c r="M3476" s="58" t="str">
        <f t="shared" si="403"/>
        <v>MainSpring Communications</v>
      </c>
    </row>
    <row r="3477" spans="1:13" s="1" customFormat="1" ht="15" customHeight="1">
      <c r="A3477" s="137">
        <v>36734</v>
      </c>
      <c r="B3477" s="156" t="s">
        <v>3182</v>
      </c>
      <c r="C3477" s="160" t="s">
        <v>3183</v>
      </c>
      <c r="D3477" s="156" t="s">
        <v>3184</v>
      </c>
      <c r="E3477" s="78">
        <v>32</v>
      </c>
      <c r="F3477" s="77">
        <v>38</v>
      </c>
      <c r="G3477" s="77">
        <v>36.0625</v>
      </c>
      <c r="H3477" s="91">
        <f t="shared" si="404"/>
        <v>0.126953125</v>
      </c>
      <c r="I3477" s="77">
        <f t="shared" si="405"/>
        <v>6</v>
      </c>
      <c r="J3477" s="77">
        <f t="shared" si="406"/>
        <v>4.0625</v>
      </c>
      <c r="K3477" s="80">
        <v>4</v>
      </c>
      <c r="L3477" s="74"/>
      <c r="M3477" s="58" t="str">
        <f t="shared" si="403"/>
        <v>TyCom</v>
      </c>
    </row>
    <row r="3478" spans="1:13" s="1" customFormat="1" ht="15" customHeight="1">
      <c r="A3478" s="137">
        <v>36734</v>
      </c>
      <c r="B3478" s="209" t="s">
        <v>3174</v>
      </c>
      <c r="C3478" s="160" t="s">
        <v>3175</v>
      </c>
      <c r="D3478" s="73" t="s">
        <v>3383</v>
      </c>
      <c r="E3478" s="78">
        <v>19</v>
      </c>
      <c r="F3478" s="77">
        <v>25</v>
      </c>
      <c r="G3478" s="77">
        <v>30.875</v>
      </c>
      <c r="H3478" s="91">
        <f t="shared" si="404"/>
        <v>0.625</v>
      </c>
      <c r="I3478" s="77">
        <f t="shared" si="405"/>
        <v>6</v>
      </c>
      <c r="J3478" s="77">
        <f t="shared" si="406"/>
        <v>11.875</v>
      </c>
      <c r="K3478" s="80">
        <v>3</v>
      </c>
      <c r="L3478" s="74"/>
      <c r="M3478" s="58" t="str">
        <f t="shared" si="403"/>
        <v>Applied Molecular Evolution</v>
      </c>
    </row>
    <row r="3479" spans="1:13" s="1" customFormat="1" ht="15" customHeight="1">
      <c r="A3479" s="137">
        <v>36734</v>
      </c>
      <c r="B3479" s="209" t="s">
        <v>3176</v>
      </c>
      <c r="C3479" s="160" t="s">
        <v>3177</v>
      </c>
      <c r="D3479" s="73" t="s">
        <v>983</v>
      </c>
      <c r="E3479" s="78">
        <v>12</v>
      </c>
      <c r="F3479" s="77">
        <v>13.0625</v>
      </c>
      <c r="G3479" s="77">
        <v>14.375</v>
      </c>
      <c r="H3479" s="91">
        <f t="shared" si="404"/>
        <v>0.19791666666666666</v>
      </c>
      <c r="I3479" s="77">
        <f t="shared" si="405"/>
        <v>1.0625</v>
      </c>
      <c r="J3479" s="77">
        <f t="shared" si="406"/>
        <v>2.375</v>
      </c>
      <c r="K3479" s="80">
        <v>2</v>
      </c>
      <c r="L3479" s="74"/>
      <c r="M3479" s="58" t="str">
        <f t="shared" si="403"/>
        <v>RITA Medical Systems</v>
      </c>
    </row>
    <row r="3480" spans="1:13" s="1" customFormat="1" ht="15" customHeight="1">
      <c r="A3480" s="137">
        <v>36735</v>
      </c>
      <c r="B3480" s="231" t="s">
        <v>3107</v>
      </c>
      <c r="C3480" s="160" t="s">
        <v>3108</v>
      </c>
      <c r="D3480" s="232" t="s">
        <v>3109</v>
      </c>
      <c r="E3480" s="78">
        <v>10</v>
      </c>
      <c r="F3480" s="77">
        <v>9.5</v>
      </c>
      <c r="G3480" s="77">
        <v>10.0625</v>
      </c>
      <c r="H3480" s="91">
        <f t="shared" si="404"/>
        <v>6.2500000000000003E-3</v>
      </c>
      <c r="I3480" s="77">
        <f t="shared" si="405"/>
        <v>-0.5</v>
      </c>
      <c r="J3480" s="77">
        <f t="shared" si="406"/>
        <v>6.25E-2</v>
      </c>
      <c r="K3480" s="80">
        <v>2</v>
      </c>
      <c r="L3480" s="74" t="s">
        <v>3006</v>
      </c>
      <c r="M3480" s="58" t="str">
        <f t="shared" si="403"/>
        <v>Keryx Biopharmaceuticals</v>
      </c>
    </row>
    <row r="3481" spans="1:13" s="1" customFormat="1" ht="15" customHeight="1">
      <c r="A3481" s="137">
        <v>36735</v>
      </c>
      <c r="B3481" s="209" t="s">
        <v>357</v>
      </c>
      <c r="C3481" s="160" t="s">
        <v>358</v>
      </c>
      <c r="D3481" s="156" t="s">
        <v>4957</v>
      </c>
      <c r="E3481" s="78">
        <v>31</v>
      </c>
      <c r="F3481" s="77">
        <v>90</v>
      </c>
      <c r="G3481" s="77">
        <v>96.75</v>
      </c>
      <c r="H3481" s="91">
        <f t="shared" si="404"/>
        <v>2.120967741935484</v>
      </c>
      <c r="I3481" s="77">
        <f t="shared" si="405"/>
        <v>59</v>
      </c>
      <c r="J3481" s="77">
        <f t="shared" si="406"/>
        <v>65.75</v>
      </c>
      <c r="K3481" s="80">
        <v>5</v>
      </c>
      <c r="L3481" s="74"/>
      <c r="M3481" s="58" t="str">
        <f t="shared" si="403"/>
        <v>Avici Systems</v>
      </c>
    </row>
    <row r="3482" spans="1:13" s="1" customFormat="1" ht="15" customHeight="1">
      <c r="A3482" s="137">
        <v>36735</v>
      </c>
      <c r="B3482" s="156" t="s">
        <v>359</v>
      </c>
      <c r="C3482" s="160" t="s">
        <v>360</v>
      </c>
      <c r="D3482" s="156" t="s">
        <v>3383</v>
      </c>
      <c r="E3482" s="78">
        <v>7</v>
      </c>
      <c r="F3482" s="77">
        <v>6.5</v>
      </c>
      <c r="G3482" s="77">
        <v>6</v>
      </c>
      <c r="H3482" s="91">
        <f t="shared" si="404"/>
        <v>-0.14285714285714285</v>
      </c>
      <c r="I3482" s="77">
        <f t="shared" si="405"/>
        <v>-0.5</v>
      </c>
      <c r="J3482" s="77">
        <f t="shared" si="406"/>
        <v>-1</v>
      </c>
      <c r="K3482" s="80">
        <v>3</v>
      </c>
      <c r="L3482" s="74"/>
      <c r="M3482" s="58" t="str">
        <f t="shared" si="403"/>
        <v>Camtek</v>
      </c>
    </row>
    <row r="3483" spans="1:13" s="1" customFormat="1" ht="15" customHeight="1">
      <c r="A3483" s="137">
        <v>36735</v>
      </c>
      <c r="B3483" s="209" t="s">
        <v>361</v>
      </c>
      <c r="C3483" s="160" t="s">
        <v>362</v>
      </c>
      <c r="D3483" s="156" t="s">
        <v>901</v>
      </c>
      <c r="E3483" s="78">
        <v>18</v>
      </c>
      <c r="F3483" s="77">
        <v>22.5</v>
      </c>
      <c r="G3483" s="77">
        <v>21.625</v>
      </c>
      <c r="H3483" s="91">
        <f t="shared" si="404"/>
        <v>0.2013888888888889</v>
      </c>
      <c r="I3483" s="77">
        <f t="shared" si="405"/>
        <v>4.5</v>
      </c>
      <c r="J3483" s="77">
        <f t="shared" si="406"/>
        <v>3.625</v>
      </c>
      <c r="K3483" s="80">
        <v>4</v>
      </c>
      <c r="L3483" s="74"/>
      <c r="M3483" s="58" t="str">
        <f t="shared" si="403"/>
        <v>Genencor International</v>
      </c>
    </row>
    <row r="3484" spans="1:13" s="1" customFormat="1" ht="15" customHeight="1">
      <c r="A3484" s="137">
        <v>36735</v>
      </c>
      <c r="B3484" s="209" t="s">
        <v>363</v>
      </c>
      <c r="C3484" s="160" t="s">
        <v>364</v>
      </c>
      <c r="D3484" s="156" t="s">
        <v>365</v>
      </c>
      <c r="E3484" s="78">
        <v>10</v>
      </c>
      <c r="F3484" s="77">
        <v>10</v>
      </c>
      <c r="G3484" s="77">
        <v>11.875</v>
      </c>
      <c r="H3484" s="91">
        <f t="shared" si="404"/>
        <v>0.1875</v>
      </c>
      <c r="I3484" s="77">
        <f t="shared" si="405"/>
        <v>0</v>
      </c>
      <c r="J3484" s="77">
        <f t="shared" si="406"/>
        <v>1.875</v>
      </c>
      <c r="K3484" s="80">
        <v>3</v>
      </c>
      <c r="L3484" s="74"/>
      <c r="M3484" s="58" t="str">
        <f t="shared" si="403"/>
        <v>ValiCert</v>
      </c>
    </row>
    <row r="3485" spans="1:13" s="1" customFormat="1" ht="15" customHeight="1">
      <c r="A3485" s="137">
        <v>36735</v>
      </c>
      <c r="B3485" s="209" t="s">
        <v>3185</v>
      </c>
      <c r="C3485" s="160" t="s">
        <v>3186</v>
      </c>
      <c r="D3485" s="73" t="s">
        <v>3187</v>
      </c>
      <c r="E3485" s="78">
        <v>18</v>
      </c>
      <c r="F3485" s="77">
        <v>24</v>
      </c>
      <c r="G3485" s="77">
        <v>25</v>
      </c>
      <c r="H3485" s="91">
        <f t="shared" si="404"/>
        <v>0.3888888888888889</v>
      </c>
      <c r="I3485" s="77">
        <f t="shared" si="405"/>
        <v>6</v>
      </c>
      <c r="J3485" s="77">
        <f t="shared" si="406"/>
        <v>7</v>
      </c>
      <c r="K3485" s="80">
        <v>2</v>
      </c>
      <c r="L3485" s="74"/>
      <c r="M3485" s="58" t="str">
        <f t="shared" si="403"/>
        <v>Arena Pharmaceuticals</v>
      </c>
    </row>
    <row r="3486" spans="1:13" s="1" customFormat="1" ht="15" customHeight="1">
      <c r="A3486" s="137">
        <v>36735</v>
      </c>
      <c r="B3486" s="209" t="s">
        <v>3188</v>
      </c>
      <c r="C3486" s="160" t="s">
        <v>3189</v>
      </c>
      <c r="D3486" s="73" t="s">
        <v>4960</v>
      </c>
      <c r="E3486" s="78">
        <v>36</v>
      </c>
      <c r="F3486" s="77">
        <v>74</v>
      </c>
      <c r="G3486" s="77">
        <v>84.71875</v>
      </c>
      <c r="H3486" s="91">
        <f t="shared" si="404"/>
        <v>1.3532986111111112</v>
      </c>
      <c r="I3486" s="77">
        <f t="shared" si="405"/>
        <v>38</v>
      </c>
      <c r="J3486" s="77">
        <f t="shared" si="406"/>
        <v>48.71875</v>
      </c>
      <c r="K3486" s="80">
        <v>4</v>
      </c>
      <c r="L3486" s="74"/>
      <c r="M3486" s="58" t="str">
        <f t="shared" si="403"/>
        <v>Corvis</v>
      </c>
    </row>
    <row r="3487" spans="1:13" s="1" customFormat="1" ht="15" customHeight="1">
      <c r="A3487" s="137">
        <v>36735</v>
      </c>
      <c r="B3487" s="233" t="s">
        <v>3190</v>
      </c>
      <c r="C3487" s="160" t="s">
        <v>3191</v>
      </c>
      <c r="D3487" s="233" t="s">
        <v>677</v>
      </c>
      <c r="E3487" s="78">
        <v>16</v>
      </c>
      <c r="F3487" s="77">
        <v>29.875</v>
      </c>
      <c r="G3487" s="77">
        <v>39.171875</v>
      </c>
      <c r="H3487" s="91">
        <f t="shared" si="404"/>
        <v>1.4482421875</v>
      </c>
      <c r="I3487" s="77">
        <f t="shared" si="405"/>
        <v>13.875</v>
      </c>
      <c r="J3487" s="77">
        <f t="shared" si="406"/>
        <v>23.171875</v>
      </c>
      <c r="K3487" s="80">
        <v>4</v>
      </c>
      <c r="L3487" s="74"/>
      <c r="M3487" s="58" t="str">
        <f t="shared" si="403"/>
        <v>Illumina</v>
      </c>
    </row>
    <row r="3488" spans="1:13" s="1" customFormat="1" ht="15" customHeight="1">
      <c r="A3488" s="137">
        <v>36735</v>
      </c>
      <c r="B3488" s="209" t="s">
        <v>3192</v>
      </c>
      <c r="C3488" s="160" t="s">
        <v>3193</v>
      </c>
      <c r="D3488" s="73" t="s">
        <v>4960</v>
      </c>
      <c r="E3488" s="78">
        <v>15</v>
      </c>
      <c r="F3488" s="77">
        <v>20</v>
      </c>
      <c r="G3488" s="77">
        <v>25.5625</v>
      </c>
      <c r="H3488" s="91">
        <f t="shared" si="404"/>
        <v>0.70416666666666672</v>
      </c>
      <c r="I3488" s="77">
        <f t="shared" si="405"/>
        <v>5</v>
      </c>
      <c r="J3488" s="77">
        <f t="shared" si="406"/>
        <v>10.5625</v>
      </c>
      <c r="K3488" s="80">
        <v>3</v>
      </c>
      <c r="L3488" s="74"/>
      <c r="M3488" s="58" t="str">
        <f t="shared" si="403"/>
        <v>Lexent</v>
      </c>
    </row>
    <row r="3489" spans="1:13" s="1" customFormat="1" ht="15" customHeight="1">
      <c r="A3489" s="137">
        <v>36735</v>
      </c>
      <c r="B3489" s="73" t="s">
        <v>3194</v>
      </c>
      <c r="C3489" s="160" t="s">
        <v>3195</v>
      </c>
      <c r="D3489" s="73" t="s">
        <v>677</v>
      </c>
      <c r="E3489" s="78">
        <v>14</v>
      </c>
      <c r="F3489" s="77">
        <v>18</v>
      </c>
      <c r="G3489" s="77">
        <v>33.0625</v>
      </c>
      <c r="H3489" s="91">
        <f t="shared" si="404"/>
        <v>1.3616071428571428</v>
      </c>
      <c r="I3489" s="77">
        <f t="shared" si="405"/>
        <v>4</v>
      </c>
      <c r="J3489" s="77">
        <f t="shared" si="406"/>
        <v>19.0625</v>
      </c>
      <c r="K3489" s="80">
        <v>4</v>
      </c>
      <c r="L3489" s="74"/>
      <c r="M3489" s="58" t="str">
        <f t="shared" si="403"/>
        <v>WebEx</v>
      </c>
    </row>
    <row r="3490" spans="1:13" s="1" customFormat="1" ht="15" customHeight="1">
      <c r="A3490" s="137">
        <v>36739</v>
      </c>
      <c r="B3490" s="209" t="s">
        <v>3198</v>
      </c>
      <c r="C3490" s="160" t="s">
        <v>3199</v>
      </c>
      <c r="D3490" s="73" t="s">
        <v>4954</v>
      </c>
      <c r="E3490" s="78">
        <v>12</v>
      </c>
      <c r="F3490" s="77">
        <v>12.0625</v>
      </c>
      <c r="G3490" s="77">
        <v>12.4375</v>
      </c>
      <c r="H3490" s="91">
        <f t="shared" si="404"/>
        <v>3.6458333333333336E-2</v>
      </c>
      <c r="I3490" s="77">
        <f t="shared" si="405"/>
        <v>6.25E-2</v>
      </c>
      <c r="J3490" s="77">
        <f t="shared" si="406"/>
        <v>0.4375</v>
      </c>
      <c r="K3490" s="80">
        <v>3</v>
      </c>
      <c r="L3490" s="74" t="s">
        <v>3006</v>
      </c>
      <c r="M3490" s="58" t="str">
        <f t="shared" si="403"/>
        <v>Virage Logic</v>
      </c>
    </row>
    <row r="3491" spans="1:13" s="1" customFormat="1" ht="15" customHeight="1">
      <c r="A3491" s="137">
        <v>36739</v>
      </c>
      <c r="B3491" s="156" t="s">
        <v>3112</v>
      </c>
      <c r="C3491" s="160" t="s">
        <v>3113</v>
      </c>
      <c r="D3491" s="156" t="s">
        <v>4972</v>
      </c>
      <c r="E3491" s="78">
        <v>7</v>
      </c>
      <c r="F3491" s="77">
        <v>7.625</v>
      </c>
      <c r="G3491" s="77">
        <v>7</v>
      </c>
      <c r="H3491" s="91">
        <f t="shared" si="404"/>
        <v>0</v>
      </c>
      <c r="I3491" s="77">
        <f t="shared" si="405"/>
        <v>0.625</v>
      </c>
      <c r="J3491" s="77">
        <f t="shared" si="406"/>
        <v>0</v>
      </c>
      <c r="K3491" s="80">
        <v>1</v>
      </c>
      <c r="L3491" s="74"/>
      <c r="M3491" s="58" t="str">
        <f t="shared" si="403"/>
        <v>Convergent Group</v>
      </c>
    </row>
    <row r="3492" spans="1:13" s="1" customFormat="1" ht="15" customHeight="1">
      <c r="A3492" s="137">
        <v>36739</v>
      </c>
      <c r="B3492" s="209" t="s">
        <v>3114</v>
      </c>
      <c r="C3492" s="160" t="s">
        <v>3115</v>
      </c>
      <c r="D3492" s="156" t="s">
        <v>983</v>
      </c>
      <c r="E3492" s="78">
        <v>10</v>
      </c>
      <c r="F3492" s="77">
        <v>9.75</v>
      </c>
      <c r="G3492" s="77">
        <v>10.0625</v>
      </c>
      <c r="H3492" s="91">
        <f t="shared" si="404"/>
        <v>6.2500000000000003E-3</v>
      </c>
      <c r="I3492" s="77">
        <f t="shared" si="405"/>
        <v>-0.25</v>
      </c>
      <c r="J3492" s="77">
        <f t="shared" si="406"/>
        <v>6.25E-2</v>
      </c>
      <c r="K3492" s="80">
        <v>1</v>
      </c>
      <c r="L3492" s="74"/>
      <c r="M3492" s="58" t="str">
        <f t="shared" si="403"/>
        <v>Tripath Technology</v>
      </c>
    </row>
    <row r="3493" spans="1:13" s="1" customFormat="1" ht="15" customHeight="1">
      <c r="A3493" s="137">
        <v>36739</v>
      </c>
      <c r="B3493" s="209" t="s">
        <v>3196</v>
      </c>
      <c r="C3493" s="160" t="s">
        <v>3197</v>
      </c>
      <c r="D3493" s="156" t="s">
        <v>983</v>
      </c>
      <c r="E3493" s="78">
        <v>12</v>
      </c>
      <c r="F3493" s="77">
        <v>13.5</v>
      </c>
      <c r="G3493" s="77">
        <v>14</v>
      </c>
      <c r="H3493" s="91">
        <f t="shared" si="404"/>
        <v>0.16666666666666666</v>
      </c>
      <c r="I3493" s="77">
        <f t="shared" si="405"/>
        <v>1.5</v>
      </c>
      <c r="J3493" s="77">
        <f t="shared" si="406"/>
        <v>2</v>
      </c>
      <c r="K3493" s="80">
        <v>3</v>
      </c>
      <c r="L3493" s="74"/>
      <c r="M3493" s="58" t="str">
        <f t="shared" si="403"/>
        <v>Western Multiplex</v>
      </c>
    </row>
    <row r="3494" spans="1:13" s="1" customFormat="1" ht="15" customHeight="1">
      <c r="A3494" s="137">
        <v>36739</v>
      </c>
      <c r="B3494" s="234" t="s">
        <v>3110</v>
      </c>
      <c r="C3494" s="160" t="s">
        <v>3111</v>
      </c>
      <c r="D3494" s="235" t="s">
        <v>680</v>
      </c>
      <c r="E3494" s="78">
        <v>20</v>
      </c>
      <c r="F3494" s="77">
        <v>45</v>
      </c>
      <c r="G3494" s="77">
        <v>56.75</v>
      </c>
      <c r="H3494" s="91">
        <f t="shared" si="404"/>
        <v>1.8374999999999999</v>
      </c>
      <c r="I3494" s="77">
        <f t="shared" si="405"/>
        <v>25</v>
      </c>
      <c r="J3494" s="77">
        <f t="shared" si="406"/>
        <v>36.75</v>
      </c>
      <c r="K3494" s="80">
        <v>4</v>
      </c>
      <c r="L3494" s="74"/>
      <c r="M3494" s="58" t="str">
        <f t="shared" si="403"/>
        <v>SpeechWorks International</v>
      </c>
    </row>
    <row r="3495" spans="1:13" s="1" customFormat="1" ht="15" customHeight="1">
      <c r="A3495" s="137">
        <v>36740</v>
      </c>
      <c r="B3495" s="235" t="s">
        <v>3208</v>
      </c>
      <c r="C3495" s="305" t="s">
        <v>3209</v>
      </c>
      <c r="D3495" s="235" t="s">
        <v>3210</v>
      </c>
      <c r="E3495" s="78">
        <v>6.5</v>
      </c>
      <c r="F3495" s="77">
        <v>6.375</v>
      </c>
      <c r="G3495" s="77">
        <v>6.125</v>
      </c>
      <c r="H3495" s="91">
        <f t="shared" si="404"/>
        <v>-5.7692307692307696E-2</v>
      </c>
      <c r="I3495" s="77">
        <f t="shared" si="405"/>
        <v>-0.125</v>
      </c>
      <c r="J3495" s="77">
        <f t="shared" si="406"/>
        <v>-0.375</v>
      </c>
      <c r="K3495" s="80">
        <v>1</v>
      </c>
      <c r="L3495" s="74"/>
      <c r="M3495" s="58" t="str">
        <f t="shared" si="403"/>
        <v>eRoom System Technologies</v>
      </c>
    </row>
    <row r="3496" spans="1:13" s="1" customFormat="1" ht="15" customHeight="1">
      <c r="A3496" s="137">
        <v>36740</v>
      </c>
      <c r="B3496" s="234" t="s">
        <v>1718</v>
      </c>
      <c r="C3496" s="305" t="s">
        <v>1719</v>
      </c>
      <c r="D3496" s="235" t="s">
        <v>3380</v>
      </c>
      <c r="E3496" s="78">
        <v>13</v>
      </c>
      <c r="F3496" s="77">
        <v>15</v>
      </c>
      <c r="G3496" s="77">
        <v>16.125</v>
      </c>
      <c r="H3496" s="91">
        <f t="shared" si="404"/>
        <v>0.24038461538461539</v>
      </c>
      <c r="I3496" s="77">
        <f t="shared" si="405"/>
        <v>2</v>
      </c>
      <c r="J3496" s="77">
        <f t="shared" si="406"/>
        <v>3.125</v>
      </c>
      <c r="K3496" s="80">
        <v>3</v>
      </c>
      <c r="L3496" s="74"/>
      <c r="M3496" s="58" t="str">
        <f t="shared" si="403"/>
        <v>Genaissance Pharmaceuticals</v>
      </c>
    </row>
    <row r="3497" spans="1:13" s="1" customFormat="1" ht="15" customHeight="1">
      <c r="A3497" s="137">
        <v>36740</v>
      </c>
      <c r="B3497" s="156" t="s">
        <v>1720</v>
      </c>
      <c r="C3497" s="305" t="s">
        <v>1721</v>
      </c>
      <c r="D3497" s="156" t="s">
        <v>4957</v>
      </c>
      <c r="E3497" s="78">
        <v>13</v>
      </c>
      <c r="F3497" s="77">
        <v>18</v>
      </c>
      <c r="G3497" s="77">
        <v>18.5</v>
      </c>
      <c r="H3497" s="91">
        <f t="shared" si="404"/>
        <v>0.42307692307692307</v>
      </c>
      <c r="I3497" s="77">
        <f t="shared" si="405"/>
        <v>5</v>
      </c>
      <c r="J3497" s="77">
        <f t="shared" si="406"/>
        <v>5.5</v>
      </c>
      <c r="K3497" s="80">
        <v>4</v>
      </c>
      <c r="L3497" s="74"/>
      <c r="M3497" s="58" t="str">
        <f t="shared" si="403"/>
        <v>OPNET Technologies</v>
      </c>
    </row>
    <row r="3498" spans="1:13" s="1" customFormat="1" ht="15" customHeight="1">
      <c r="A3498" s="137">
        <v>36740</v>
      </c>
      <c r="B3498" s="209" t="s">
        <v>3200</v>
      </c>
      <c r="C3498" s="160" t="s">
        <v>3201</v>
      </c>
      <c r="D3498" s="156" t="s">
        <v>3202</v>
      </c>
      <c r="E3498" s="78">
        <v>15</v>
      </c>
      <c r="F3498" s="77">
        <v>20</v>
      </c>
      <c r="G3498" s="77">
        <v>20.25</v>
      </c>
      <c r="H3498" s="91">
        <f t="shared" si="404"/>
        <v>0.35</v>
      </c>
      <c r="I3498" s="77">
        <f t="shared" si="405"/>
        <v>5</v>
      </c>
      <c r="J3498" s="77">
        <f t="shared" si="406"/>
        <v>5.25</v>
      </c>
      <c r="K3498" s="80">
        <v>2</v>
      </c>
      <c r="L3498" s="74"/>
      <c r="M3498" s="58" t="str">
        <f t="shared" si="403"/>
        <v>California Pizza Kitchen</v>
      </c>
    </row>
    <row r="3499" spans="1:13" s="1" customFormat="1" ht="15" customHeight="1">
      <c r="A3499" s="137">
        <v>36740</v>
      </c>
      <c r="B3499" s="209" t="s">
        <v>3203</v>
      </c>
      <c r="C3499" s="305" t="s">
        <v>3204</v>
      </c>
      <c r="D3499" s="73" t="s">
        <v>3205</v>
      </c>
      <c r="E3499" s="78">
        <v>16.5</v>
      </c>
      <c r="F3499" s="77">
        <v>18.625</v>
      </c>
      <c r="G3499" s="77">
        <v>19</v>
      </c>
      <c r="H3499" s="91">
        <f t="shared" si="404"/>
        <v>0.15151515151515152</v>
      </c>
      <c r="I3499" s="77">
        <f t="shared" si="405"/>
        <v>2.125</v>
      </c>
      <c r="J3499" s="77">
        <f t="shared" si="406"/>
        <v>2.5</v>
      </c>
      <c r="K3499" s="80">
        <v>2</v>
      </c>
      <c r="L3499" s="74"/>
      <c r="M3499" s="58" t="str">
        <f t="shared" si="403"/>
        <v>Entravision Communications</v>
      </c>
    </row>
    <row r="3500" spans="1:13" s="1" customFormat="1" ht="15" customHeight="1">
      <c r="A3500" s="137">
        <v>36740</v>
      </c>
      <c r="B3500" s="156" t="s">
        <v>3206</v>
      </c>
      <c r="C3500" s="305" t="s">
        <v>3207</v>
      </c>
      <c r="D3500" s="156" t="s">
        <v>4960</v>
      </c>
      <c r="E3500" s="78">
        <v>13</v>
      </c>
      <c r="F3500" s="77">
        <v>18.5</v>
      </c>
      <c r="G3500" s="77">
        <v>18.140625</v>
      </c>
      <c r="H3500" s="91">
        <f t="shared" si="404"/>
        <v>0.39543269230769229</v>
      </c>
      <c r="I3500" s="77">
        <f t="shared" si="405"/>
        <v>5.5</v>
      </c>
      <c r="J3500" s="77">
        <f t="shared" si="406"/>
        <v>5.140625</v>
      </c>
      <c r="K3500" s="80">
        <v>3</v>
      </c>
      <c r="L3500" s="74"/>
      <c r="M3500" s="58" t="str">
        <f t="shared" si="403"/>
        <v>Floware Wireless Systems</v>
      </c>
    </row>
    <row r="3501" spans="1:13" s="1" customFormat="1" ht="15" customHeight="1">
      <c r="A3501" s="137">
        <v>36741</v>
      </c>
      <c r="B3501" s="156" t="s">
        <v>307</v>
      </c>
      <c r="C3501" s="305" t="s">
        <v>308</v>
      </c>
      <c r="D3501" s="156" t="s">
        <v>309</v>
      </c>
      <c r="E3501" s="78">
        <v>13</v>
      </c>
      <c r="F3501" s="77">
        <v>10.5</v>
      </c>
      <c r="G3501" s="77">
        <v>9.5</v>
      </c>
      <c r="H3501" s="91">
        <f t="shared" si="404"/>
        <v>-0.26923076923076922</v>
      </c>
      <c r="I3501" s="77">
        <f t="shared" si="405"/>
        <v>-2.5</v>
      </c>
      <c r="J3501" s="77">
        <f t="shared" si="406"/>
        <v>-3.5</v>
      </c>
      <c r="K3501" s="80">
        <v>3</v>
      </c>
      <c r="L3501" s="74" t="s">
        <v>3006</v>
      </c>
      <c r="M3501" s="58" t="str">
        <f t="shared" si="403"/>
        <v>iAsiaWorks</v>
      </c>
    </row>
    <row r="3502" spans="1:13" s="1" customFormat="1" ht="15" customHeight="1">
      <c r="A3502" s="137">
        <v>36741</v>
      </c>
      <c r="B3502" s="230" t="s">
        <v>310</v>
      </c>
      <c r="C3502" s="305" t="s">
        <v>311</v>
      </c>
      <c r="D3502" s="230" t="s">
        <v>4960</v>
      </c>
      <c r="E3502" s="78">
        <v>12</v>
      </c>
      <c r="F3502" s="77">
        <v>11.125</v>
      </c>
      <c r="G3502" s="77">
        <v>10.5</v>
      </c>
      <c r="H3502" s="91">
        <f t="shared" si="404"/>
        <v>-0.125</v>
      </c>
      <c r="I3502" s="77">
        <f t="shared" si="405"/>
        <v>-0.875</v>
      </c>
      <c r="J3502" s="77">
        <f t="shared" si="406"/>
        <v>-1.5</v>
      </c>
      <c r="K3502" s="80">
        <v>3</v>
      </c>
      <c r="L3502" s="74" t="s">
        <v>3006</v>
      </c>
      <c r="M3502" s="58" t="str">
        <f t="shared" si="403"/>
        <v>Screaming Media.com</v>
      </c>
    </row>
    <row r="3503" spans="1:13" s="1" customFormat="1" ht="15" customHeight="1">
      <c r="A3503" s="137">
        <v>36741</v>
      </c>
      <c r="B3503" s="156" t="s">
        <v>312</v>
      </c>
      <c r="C3503" s="305" t="s">
        <v>313</v>
      </c>
      <c r="D3503" s="156" t="s">
        <v>4954</v>
      </c>
      <c r="E3503" s="78">
        <v>11</v>
      </c>
      <c r="F3503" s="77">
        <v>11.03125</v>
      </c>
      <c r="G3503" s="77">
        <v>9.90625</v>
      </c>
      <c r="H3503" s="91">
        <f t="shared" si="404"/>
        <v>-9.9431818181818177E-2</v>
      </c>
      <c r="I3503" s="77">
        <f t="shared" si="405"/>
        <v>3.125E-2</v>
      </c>
      <c r="J3503" s="77">
        <f t="shared" si="406"/>
        <v>-1.09375</v>
      </c>
      <c r="K3503" s="80">
        <v>3</v>
      </c>
      <c r="L3503" s="74" t="s">
        <v>3006</v>
      </c>
      <c r="M3503" s="58" t="str">
        <f t="shared" si="403"/>
        <v>Versicor</v>
      </c>
    </row>
    <row r="3504" spans="1:13" s="1" customFormat="1" ht="15" customHeight="1">
      <c r="A3504" s="137">
        <v>36741</v>
      </c>
      <c r="B3504" s="230" t="s">
        <v>1728</v>
      </c>
      <c r="C3504" s="305" t="s">
        <v>1729</v>
      </c>
      <c r="D3504" s="230" t="s">
        <v>983</v>
      </c>
      <c r="E3504" s="78">
        <v>15</v>
      </c>
      <c r="F3504" s="77">
        <v>18</v>
      </c>
      <c r="G3504" s="77">
        <v>19</v>
      </c>
      <c r="H3504" s="91">
        <f t="shared" si="404"/>
        <v>0.26666666666666666</v>
      </c>
      <c r="I3504" s="77">
        <f t="shared" si="405"/>
        <v>3</v>
      </c>
      <c r="J3504" s="77">
        <f t="shared" si="406"/>
        <v>4</v>
      </c>
      <c r="K3504" s="80">
        <v>3</v>
      </c>
      <c r="L3504" s="74"/>
      <c r="M3504" s="58" t="str">
        <f t="shared" si="403"/>
        <v>Deltagen</v>
      </c>
    </row>
    <row r="3505" spans="1:13" s="1" customFormat="1" ht="15" customHeight="1">
      <c r="A3505" s="137">
        <v>36741</v>
      </c>
      <c r="B3505" s="156" t="s">
        <v>2264</v>
      </c>
      <c r="C3505" s="305" t="s">
        <v>2265</v>
      </c>
      <c r="D3505" s="156" t="s">
        <v>4954</v>
      </c>
      <c r="E3505" s="78">
        <v>14</v>
      </c>
      <c r="F3505" s="77">
        <v>16.25</v>
      </c>
      <c r="G3505" s="77">
        <v>17.875</v>
      </c>
      <c r="H3505" s="91">
        <f t="shared" si="404"/>
        <v>0.2767857142857143</v>
      </c>
      <c r="I3505" s="77">
        <f t="shared" si="405"/>
        <v>2.25</v>
      </c>
      <c r="J3505" s="77">
        <f t="shared" si="406"/>
        <v>3.875</v>
      </c>
      <c r="K3505" s="80">
        <v>3</v>
      </c>
      <c r="L3505" s="74"/>
      <c r="M3505" s="58" t="str">
        <f t="shared" si="403"/>
        <v>Rosetta Inpharmatics</v>
      </c>
    </row>
    <row r="3506" spans="1:13" s="1" customFormat="1" ht="15" customHeight="1">
      <c r="A3506" s="137">
        <v>36741</v>
      </c>
      <c r="B3506" s="156" t="s">
        <v>1722</v>
      </c>
      <c r="C3506" s="305" t="s">
        <v>1723</v>
      </c>
      <c r="D3506" s="156" t="s">
        <v>1072</v>
      </c>
      <c r="E3506" s="78">
        <v>14.25</v>
      </c>
      <c r="F3506" s="77">
        <v>18</v>
      </c>
      <c r="G3506" s="77">
        <v>18.5</v>
      </c>
      <c r="H3506" s="91">
        <f t="shared" si="404"/>
        <v>0.2982456140350877</v>
      </c>
      <c r="I3506" s="77">
        <f t="shared" si="405"/>
        <v>3.75</v>
      </c>
      <c r="J3506" s="77">
        <f t="shared" si="406"/>
        <v>4.25</v>
      </c>
      <c r="K3506" s="80">
        <v>2</v>
      </c>
      <c r="L3506" s="74"/>
      <c r="M3506" s="58" t="str">
        <f t="shared" si="403"/>
        <v>Inspire Phamaceuticals</v>
      </c>
    </row>
    <row r="3507" spans="1:13" s="1" customFormat="1" ht="15" customHeight="1">
      <c r="A3507" s="137">
        <v>36741</v>
      </c>
      <c r="B3507" s="234" t="s">
        <v>1724</v>
      </c>
      <c r="C3507" s="305" t="s">
        <v>1725</v>
      </c>
      <c r="D3507" s="235" t="s">
        <v>677</v>
      </c>
      <c r="E3507" s="78">
        <v>21</v>
      </c>
      <c r="F3507" s="77">
        <v>46</v>
      </c>
      <c r="G3507" s="77">
        <v>36.125</v>
      </c>
      <c r="H3507" s="91">
        <f t="shared" si="404"/>
        <v>0.72023809523809523</v>
      </c>
      <c r="I3507" s="77">
        <f t="shared" si="405"/>
        <v>25</v>
      </c>
      <c r="J3507" s="77">
        <f t="shared" si="406"/>
        <v>15.125</v>
      </c>
      <c r="K3507" s="80">
        <v>4</v>
      </c>
      <c r="L3507" s="74"/>
      <c r="M3507" s="58" t="str">
        <f t="shared" si="403"/>
        <v>Resonate</v>
      </c>
    </row>
    <row r="3508" spans="1:13" s="1" customFormat="1" ht="15" customHeight="1">
      <c r="A3508" s="137">
        <v>36741</v>
      </c>
      <c r="B3508" s="230" t="s">
        <v>1726</v>
      </c>
      <c r="C3508" s="305" t="s">
        <v>1727</v>
      </c>
      <c r="D3508" s="230" t="s">
        <v>983</v>
      </c>
      <c r="E3508" s="78">
        <v>17</v>
      </c>
      <c r="F3508" s="77">
        <v>25</v>
      </c>
      <c r="G3508" s="77">
        <v>21.875</v>
      </c>
      <c r="H3508" s="91">
        <f t="shared" si="404"/>
        <v>0.28676470588235292</v>
      </c>
      <c r="I3508" s="77">
        <f t="shared" si="405"/>
        <v>8</v>
      </c>
      <c r="J3508" s="77">
        <f t="shared" si="406"/>
        <v>4.875</v>
      </c>
      <c r="K3508" s="80">
        <v>3</v>
      </c>
      <c r="L3508" s="74"/>
      <c r="M3508" s="58" t="str">
        <f t="shared" si="403"/>
        <v>SignalSoft</v>
      </c>
    </row>
    <row r="3509" spans="1:13" s="1" customFormat="1" ht="15" customHeight="1">
      <c r="A3509" s="137">
        <v>36742</v>
      </c>
      <c r="B3509" s="234" t="s">
        <v>329</v>
      </c>
      <c r="C3509" s="305" t="s">
        <v>330</v>
      </c>
      <c r="D3509" s="235" t="s">
        <v>677</v>
      </c>
      <c r="E3509" s="78">
        <v>14</v>
      </c>
      <c r="F3509" s="77">
        <v>14</v>
      </c>
      <c r="G3509" s="77">
        <v>14.0625</v>
      </c>
      <c r="H3509" s="91">
        <f t="shared" si="404"/>
        <v>4.464285714285714E-3</v>
      </c>
      <c r="I3509" s="77">
        <f t="shared" si="405"/>
        <v>0</v>
      </c>
      <c r="J3509" s="77">
        <f t="shared" si="406"/>
        <v>6.25E-2</v>
      </c>
      <c r="K3509" s="80">
        <v>3</v>
      </c>
      <c r="L3509" s="74" t="s">
        <v>3006</v>
      </c>
      <c r="M3509" s="58" t="str">
        <f t="shared" si="403"/>
        <v>CrossWave Communications (CWCI)</v>
      </c>
    </row>
    <row r="3510" spans="1:13" s="1" customFormat="1" ht="15" customHeight="1">
      <c r="A3510" s="137">
        <v>36742</v>
      </c>
      <c r="B3510" s="236" t="s">
        <v>323</v>
      </c>
      <c r="C3510" s="305" t="s">
        <v>324</v>
      </c>
      <c r="D3510" s="237" t="s">
        <v>325</v>
      </c>
      <c r="E3510" s="78">
        <v>8</v>
      </c>
      <c r="F3510" s="77">
        <v>8.03125</v>
      </c>
      <c r="G3510" s="77">
        <v>8.125</v>
      </c>
      <c r="H3510" s="91">
        <f t="shared" si="404"/>
        <v>1.5625E-2</v>
      </c>
      <c r="I3510" s="77">
        <f t="shared" si="405"/>
        <v>3.125E-2</v>
      </c>
      <c r="J3510" s="77">
        <f t="shared" si="406"/>
        <v>0.125</v>
      </c>
      <c r="K3510" s="80">
        <v>1</v>
      </c>
      <c r="L3510" s="74"/>
      <c r="M3510" s="58" t="str">
        <f t="shared" si="403"/>
        <v>EXE Technologies</v>
      </c>
    </row>
    <row r="3511" spans="1:13" s="1" customFormat="1" ht="15" customHeight="1">
      <c r="A3511" s="137">
        <v>36742</v>
      </c>
      <c r="B3511" s="234" t="s">
        <v>326</v>
      </c>
      <c r="C3511" s="305" t="s">
        <v>327</v>
      </c>
      <c r="D3511" s="235" t="s">
        <v>328</v>
      </c>
      <c r="E3511" s="78">
        <v>11</v>
      </c>
      <c r="F3511" s="77">
        <v>10.625</v>
      </c>
      <c r="G3511" s="77">
        <v>12.1875</v>
      </c>
      <c r="H3511" s="91">
        <f t="shared" si="404"/>
        <v>0.10795454545454546</v>
      </c>
      <c r="I3511" s="77">
        <f t="shared" si="405"/>
        <v>-0.375</v>
      </c>
      <c r="J3511" s="77">
        <f t="shared" si="406"/>
        <v>1.1875</v>
      </c>
      <c r="K3511" s="80">
        <v>2</v>
      </c>
      <c r="L3511" s="74"/>
      <c r="M3511" s="58" t="str">
        <f t="shared" si="403"/>
        <v>Innovative Solutions and Support</v>
      </c>
    </row>
    <row r="3512" spans="1:13" s="1" customFormat="1" ht="15" customHeight="1">
      <c r="A3512" s="137">
        <v>36742</v>
      </c>
      <c r="B3512" s="234" t="s">
        <v>331</v>
      </c>
      <c r="C3512" s="305" t="s">
        <v>332</v>
      </c>
      <c r="D3512" s="237" t="s">
        <v>4963</v>
      </c>
      <c r="E3512" s="78">
        <v>10</v>
      </c>
      <c r="F3512" s="77">
        <v>8.5</v>
      </c>
      <c r="G3512" s="77">
        <v>8</v>
      </c>
      <c r="H3512" s="91">
        <f t="shared" si="404"/>
        <v>-0.2</v>
      </c>
      <c r="I3512" s="77">
        <f t="shared" si="405"/>
        <v>-1.5</v>
      </c>
      <c r="J3512" s="77">
        <f t="shared" si="406"/>
        <v>-2</v>
      </c>
      <c r="K3512" s="80">
        <v>1</v>
      </c>
      <c r="L3512" s="74"/>
      <c r="M3512" s="58" t="str">
        <f t="shared" si="403"/>
        <v>Lantronix</v>
      </c>
    </row>
    <row r="3513" spans="1:13" s="1" customFormat="1" ht="15" customHeight="1">
      <c r="A3513" s="137">
        <v>36742</v>
      </c>
      <c r="B3513" s="236" t="s">
        <v>314</v>
      </c>
      <c r="C3513" s="305" t="s">
        <v>315</v>
      </c>
      <c r="D3513" s="237" t="s">
        <v>3170</v>
      </c>
      <c r="E3513" s="78">
        <v>15</v>
      </c>
      <c r="F3513" s="77">
        <v>19</v>
      </c>
      <c r="G3513" s="77">
        <v>19.125</v>
      </c>
      <c r="H3513" s="91">
        <f t="shared" si="404"/>
        <v>0.27500000000000002</v>
      </c>
      <c r="I3513" s="77">
        <f t="shared" si="405"/>
        <v>4</v>
      </c>
      <c r="J3513" s="77">
        <f t="shared" si="406"/>
        <v>4.125</v>
      </c>
      <c r="K3513" s="80">
        <v>2</v>
      </c>
      <c r="L3513" s="74"/>
      <c r="M3513" s="58" t="str">
        <f t="shared" si="403"/>
        <v>3-Dimentional Pharmaceuticals</v>
      </c>
    </row>
    <row r="3514" spans="1:13" s="1" customFormat="1" ht="15" customHeight="1">
      <c r="A3514" s="137">
        <v>36742</v>
      </c>
      <c r="B3514" s="237" t="s">
        <v>316</v>
      </c>
      <c r="C3514" s="305" t="s">
        <v>317</v>
      </c>
      <c r="D3514" s="237" t="s">
        <v>318</v>
      </c>
      <c r="E3514" s="78">
        <v>13</v>
      </c>
      <c r="F3514" s="77">
        <v>20.4375</v>
      </c>
      <c r="G3514" s="77">
        <v>23.125</v>
      </c>
      <c r="H3514" s="91">
        <f t="shared" si="404"/>
        <v>0.77884615384615385</v>
      </c>
      <c r="I3514" s="77">
        <f t="shared" si="405"/>
        <v>7.4375</v>
      </c>
      <c r="J3514" s="77">
        <f t="shared" si="406"/>
        <v>10.125</v>
      </c>
      <c r="K3514" s="80">
        <v>3</v>
      </c>
      <c r="L3514" s="74"/>
      <c r="M3514" s="58" t="str">
        <f t="shared" si="403"/>
        <v>Bruker Daltonics</v>
      </c>
    </row>
    <row r="3515" spans="1:13" s="1" customFormat="1" ht="15" customHeight="1">
      <c r="A3515" s="137">
        <v>36742</v>
      </c>
      <c r="B3515" s="73" t="s">
        <v>319</v>
      </c>
      <c r="C3515" s="305" t="s">
        <v>320</v>
      </c>
      <c r="D3515" s="73" t="s">
        <v>309</v>
      </c>
      <c r="E3515" s="78">
        <v>16</v>
      </c>
      <c r="F3515" s="77">
        <v>27</v>
      </c>
      <c r="G3515" s="77">
        <v>30.125</v>
      </c>
      <c r="H3515" s="91">
        <f t="shared" si="404"/>
        <v>0.8828125</v>
      </c>
      <c r="I3515" s="77">
        <f t="shared" si="405"/>
        <v>11</v>
      </c>
      <c r="J3515" s="77">
        <f t="shared" si="406"/>
        <v>14.125</v>
      </c>
      <c r="K3515" s="80">
        <v>4</v>
      </c>
      <c r="L3515" s="74"/>
      <c r="M3515" s="58" t="str">
        <f t="shared" si="403"/>
        <v>Microtune</v>
      </c>
    </row>
    <row r="3516" spans="1:13" s="1" customFormat="1" ht="15" customHeight="1">
      <c r="A3516" s="137">
        <v>36742</v>
      </c>
      <c r="B3516" s="209" t="s">
        <v>321</v>
      </c>
      <c r="C3516" s="305" t="s">
        <v>322</v>
      </c>
      <c r="D3516" s="73" t="s">
        <v>4957</v>
      </c>
      <c r="E3516" s="78">
        <v>17</v>
      </c>
      <c r="F3516" s="77">
        <v>28</v>
      </c>
      <c r="G3516" s="77">
        <v>22.5</v>
      </c>
      <c r="H3516" s="91">
        <f t="shared" si="404"/>
        <v>0.3235294117647059</v>
      </c>
      <c r="I3516" s="77">
        <f t="shared" si="405"/>
        <v>11</v>
      </c>
      <c r="J3516" s="77">
        <f t="shared" si="406"/>
        <v>5.5</v>
      </c>
      <c r="K3516" s="80">
        <v>3</v>
      </c>
      <c r="L3516" s="74"/>
      <c r="M3516" s="58" t="str">
        <f t="shared" si="403"/>
        <v>Ceragon Networks (Giganet-GGNT)</v>
      </c>
    </row>
    <row r="3517" spans="1:13" s="1" customFormat="1" ht="15" customHeight="1">
      <c r="A3517" s="137">
        <v>36746</v>
      </c>
      <c r="B3517" s="234" t="s">
        <v>5021</v>
      </c>
      <c r="C3517" s="305" t="s">
        <v>5022</v>
      </c>
      <c r="D3517" s="235" t="s">
        <v>5023</v>
      </c>
      <c r="E3517" s="78">
        <v>15</v>
      </c>
      <c r="F3517" s="77">
        <v>16</v>
      </c>
      <c r="G3517" s="77">
        <v>17</v>
      </c>
      <c r="H3517" s="91">
        <f t="shared" si="404"/>
        <v>0.13333333333333333</v>
      </c>
      <c r="I3517" s="77">
        <f t="shared" si="405"/>
        <v>1</v>
      </c>
      <c r="J3517" s="77">
        <f t="shared" si="406"/>
        <v>2</v>
      </c>
      <c r="K3517" s="80">
        <v>3</v>
      </c>
      <c r="L3517" s="74"/>
      <c r="M3517" s="58" t="str">
        <f t="shared" si="403"/>
        <v>Advanced Power Technology</v>
      </c>
    </row>
    <row r="3518" spans="1:13" s="1" customFormat="1" ht="15" customHeight="1">
      <c r="A3518" s="137">
        <v>36746</v>
      </c>
      <c r="B3518" s="156" t="s">
        <v>5024</v>
      </c>
      <c r="C3518" s="160" t="s">
        <v>5025</v>
      </c>
      <c r="D3518" s="156" t="s">
        <v>5026</v>
      </c>
      <c r="E3518" s="78">
        <v>8</v>
      </c>
      <c r="F3518" s="77">
        <v>7.9375</v>
      </c>
      <c r="G3518" s="77">
        <v>8.4375</v>
      </c>
      <c r="H3518" s="91">
        <f t="shared" si="404"/>
        <v>5.46875E-2</v>
      </c>
      <c r="I3518" s="77">
        <f t="shared" si="405"/>
        <v>-6.25E-2</v>
      </c>
      <c r="J3518" s="77">
        <f t="shared" si="406"/>
        <v>0.4375</v>
      </c>
      <c r="K3518" s="80">
        <v>1</v>
      </c>
      <c r="L3518" s="74"/>
      <c r="M3518" s="58" t="str">
        <f t="shared" si="403"/>
        <v>AOL Latin America</v>
      </c>
    </row>
    <row r="3519" spans="1:13" s="1" customFormat="1" ht="15" customHeight="1">
      <c r="A3519" s="137">
        <v>36746</v>
      </c>
      <c r="B3519" s="236" t="s">
        <v>5027</v>
      </c>
      <c r="C3519" s="160" t="s">
        <v>5028</v>
      </c>
      <c r="D3519" s="237" t="s">
        <v>5029</v>
      </c>
      <c r="E3519" s="78">
        <v>16</v>
      </c>
      <c r="F3519" s="77">
        <v>17.9375</v>
      </c>
      <c r="G3519" s="77">
        <v>21.6875</v>
      </c>
      <c r="H3519" s="91">
        <f t="shared" si="404"/>
        <v>0.35546875</v>
      </c>
      <c r="I3519" s="77">
        <f t="shared" si="405"/>
        <v>1.9375</v>
      </c>
      <c r="J3519" s="77">
        <f t="shared" si="406"/>
        <v>5.6875</v>
      </c>
      <c r="K3519" s="80">
        <v>3</v>
      </c>
      <c r="L3519" s="74"/>
      <c r="M3519" s="58" t="str">
        <f t="shared" si="403"/>
        <v>Medicines (The)</v>
      </c>
    </row>
    <row r="3520" spans="1:13" s="1" customFormat="1" ht="15" customHeight="1">
      <c r="A3520" s="137">
        <v>36746</v>
      </c>
      <c r="B3520" s="236" t="s">
        <v>2649</v>
      </c>
      <c r="C3520" s="305" t="s">
        <v>2650</v>
      </c>
      <c r="D3520" s="237" t="s">
        <v>4954</v>
      </c>
      <c r="E3520" s="78">
        <v>11</v>
      </c>
      <c r="F3520" s="77">
        <v>11.375</v>
      </c>
      <c r="G3520" s="77">
        <v>13.5</v>
      </c>
      <c r="H3520" s="91">
        <f t="shared" si="404"/>
        <v>0.22727272727272727</v>
      </c>
      <c r="I3520" s="77">
        <f t="shared" si="405"/>
        <v>0.375</v>
      </c>
      <c r="J3520" s="77">
        <f t="shared" si="406"/>
        <v>2.5</v>
      </c>
      <c r="K3520" s="80">
        <v>4</v>
      </c>
      <c r="L3520" s="74"/>
      <c r="M3520" s="58" t="str">
        <f t="shared" si="403"/>
        <v>Pemstar</v>
      </c>
    </row>
    <row r="3521" spans="1:13" s="1" customFormat="1" ht="15" customHeight="1">
      <c r="A3521" s="137">
        <v>36746</v>
      </c>
      <c r="B3521" s="234" t="s">
        <v>2651</v>
      </c>
      <c r="C3521" s="160" t="s">
        <v>2652</v>
      </c>
      <c r="D3521" s="235" t="s">
        <v>4954</v>
      </c>
      <c r="E3521" s="78">
        <v>10</v>
      </c>
      <c r="F3521" s="77">
        <v>10</v>
      </c>
      <c r="G3521" s="77">
        <v>10</v>
      </c>
      <c r="H3521" s="91">
        <f t="shared" si="404"/>
        <v>0</v>
      </c>
      <c r="I3521" s="77">
        <f t="shared" si="405"/>
        <v>0</v>
      </c>
      <c r="J3521" s="77">
        <f t="shared" si="406"/>
        <v>0</v>
      </c>
      <c r="K3521" s="80">
        <v>1</v>
      </c>
      <c r="L3521" s="74"/>
      <c r="M3521" s="58" t="str">
        <f t="shared" si="403"/>
        <v>Mind C.T.I. Ltd</v>
      </c>
    </row>
    <row r="3522" spans="1:13" s="1" customFormat="1" ht="15" customHeight="1">
      <c r="A3522" s="137">
        <v>36746</v>
      </c>
      <c r="B3522" s="236" t="s">
        <v>5016</v>
      </c>
      <c r="C3522" s="160" t="s">
        <v>5017</v>
      </c>
      <c r="D3522" s="237" t="s">
        <v>677</v>
      </c>
      <c r="E3522" s="78">
        <v>17</v>
      </c>
      <c r="F3522" s="77">
        <v>40</v>
      </c>
      <c r="G3522" s="77">
        <v>52.75</v>
      </c>
      <c r="H3522" s="91">
        <f t="shared" si="404"/>
        <v>2.1029411764705883</v>
      </c>
      <c r="I3522" s="77">
        <f t="shared" si="405"/>
        <v>23</v>
      </c>
      <c r="J3522" s="77">
        <f t="shared" si="406"/>
        <v>35.75</v>
      </c>
      <c r="K3522" s="80">
        <v>3</v>
      </c>
      <c r="L3522" s="74"/>
      <c r="M3522" s="58" t="str">
        <f t="shared" si="403"/>
        <v>Active Power</v>
      </c>
    </row>
    <row r="3523" spans="1:13" s="1" customFormat="1" ht="15" customHeight="1">
      <c r="A3523" s="137">
        <v>36746</v>
      </c>
      <c r="B3523" s="234" t="s">
        <v>5018</v>
      </c>
      <c r="C3523" s="160" t="s">
        <v>5019</v>
      </c>
      <c r="D3523" s="235" t="s">
        <v>5020</v>
      </c>
      <c r="E3523" s="78">
        <v>17</v>
      </c>
      <c r="F3523" s="77">
        <v>22.5</v>
      </c>
      <c r="G3523" s="77">
        <v>25</v>
      </c>
      <c r="H3523" s="91">
        <f t="shared" si="404"/>
        <v>0.47058823529411764</v>
      </c>
      <c r="I3523" s="77">
        <f t="shared" si="405"/>
        <v>5.5</v>
      </c>
      <c r="J3523" s="77">
        <f t="shared" si="406"/>
        <v>8</v>
      </c>
      <c r="K3523" s="80">
        <v>4</v>
      </c>
      <c r="L3523" s="74"/>
      <c r="M3523" s="58" t="str">
        <f t="shared" ref="M3523:M3586" si="407">TRIM(B3523)</f>
        <v>TeleCommunications Systems</v>
      </c>
    </row>
    <row r="3524" spans="1:13" s="1" customFormat="1" ht="15" customHeight="1">
      <c r="A3524" s="137">
        <v>36747</v>
      </c>
      <c r="B3524" s="230" t="s">
        <v>2665</v>
      </c>
      <c r="C3524" s="305" t="s">
        <v>2666</v>
      </c>
      <c r="D3524" s="230" t="s">
        <v>2667</v>
      </c>
      <c r="E3524" s="78">
        <v>11</v>
      </c>
      <c r="F3524" s="77">
        <v>11</v>
      </c>
      <c r="G3524" s="77">
        <v>11</v>
      </c>
      <c r="H3524" s="91">
        <f t="shared" si="404"/>
        <v>0</v>
      </c>
      <c r="I3524" s="77">
        <f t="shared" si="405"/>
        <v>0</v>
      </c>
      <c r="J3524" s="77">
        <f t="shared" si="406"/>
        <v>0</v>
      </c>
      <c r="K3524" s="80">
        <v>3</v>
      </c>
      <c r="L3524" s="74" t="s">
        <v>3006</v>
      </c>
      <c r="M3524" s="58" t="str">
        <f t="shared" si="407"/>
        <v>Tvia</v>
      </c>
    </row>
    <row r="3525" spans="1:13" s="1" customFormat="1" ht="15" customHeight="1">
      <c r="A3525" s="137">
        <v>36747</v>
      </c>
      <c r="B3525" s="236" t="s">
        <v>2657</v>
      </c>
      <c r="C3525" s="305" t="s">
        <v>2658</v>
      </c>
      <c r="D3525" s="237" t="s">
        <v>4960</v>
      </c>
      <c r="E3525" s="78">
        <v>12</v>
      </c>
      <c r="F3525" s="77">
        <v>12.5</v>
      </c>
      <c r="G3525" s="77">
        <v>13</v>
      </c>
      <c r="H3525" s="91">
        <f t="shared" si="404"/>
        <v>8.3333333333333329E-2</v>
      </c>
      <c r="I3525" s="77">
        <f t="shared" si="405"/>
        <v>0.5</v>
      </c>
      <c r="J3525" s="77">
        <f t="shared" si="406"/>
        <v>1</v>
      </c>
      <c r="K3525" s="80">
        <v>3</v>
      </c>
      <c r="L3525" s="74"/>
      <c r="M3525" s="58" t="str">
        <f t="shared" si="407"/>
        <v>ChipPAC</v>
      </c>
    </row>
    <row r="3526" spans="1:13" s="1" customFormat="1" ht="15" customHeight="1">
      <c r="A3526" s="137">
        <v>36747</v>
      </c>
      <c r="B3526" s="234" t="s">
        <v>2659</v>
      </c>
      <c r="C3526" s="305" t="s">
        <v>2660</v>
      </c>
      <c r="D3526" s="235" t="s">
        <v>2661</v>
      </c>
      <c r="E3526" s="78">
        <v>10</v>
      </c>
      <c r="F3526" s="77">
        <v>10</v>
      </c>
      <c r="G3526" s="77">
        <v>10</v>
      </c>
      <c r="H3526" s="91">
        <f t="shared" ref="H3526:H3589" si="408">(G3526-E3526)/E3526</f>
        <v>0</v>
      </c>
      <c r="I3526" s="77">
        <f t="shared" ref="I3526:I3589" si="409">(F3526-E3526)</f>
        <v>0</v>
      </c>
      <c r="J3526" s="77">
        <f t="shared" ref="J3526:J3589" si="410">G3526-E3526</f>
        <v>0</v>
      </c>
      <c r="K3526" s="80">
        <v>1</v>
      </c>
      <c r="L3526" s="74"/>
      <c r="M3526" s="58" t="str">
        <f t="shared" si="407"/>
        <v>Millennium Cell</v>
      </c>
    </row>
    <row r="3527" spans="1:13" s="1" customFormat="1" ht="15" customHeight="1">
      <c r="A3527" s="137">
        <v>36747</v>
      </c>
      <c r="B3527" s="237" t="s">
        <v>2662</v>
      </c>
      <c r="C3527" s="305" t="s">
        <v>2663</v>
      </c>
      <c r="D3527" s="237" t="s">
        <v>2664</v>
      </c>
      <c r="E3527" s="78">
        <v>9</v>
      </c>
      <c r="F3527" s="77">
        <v>17</v>
      </c>
      <c r="G3527" s="77">
        <v>8.75</v>
      </c>
      <c r="H3527" s="91">
        <f t="shared" si="408"/>
        <v>-2.7777777777777776E-2</v>
      </c>
      <c r="I3527" s="77">
        <f t="shared" si="409"/>
        <v>8</v>
      </c>
      <c r="J3527" s="77">
        <f t="shared" si="410"/>
        <v>-0.25</v>
      </c>
      <c r="K3527" s="80">
        <v>4</v>
      </c>
      <c r="L3527" s="74"/>
      <c r="M3527" s="58" t="str">
        <f t="shared" si="407"/>
        <v>Repeater Technologies</v>
      </c>
    </row>
    <row r="3528" spans="1:13" s="1" customFormat="1" ht="15" customHeight="1">
      <c r="A3528" s="137">
        <v>36747</v>
      </c>
      <c r="B3528" s="229" t="s">
        <v>2668</v>
      </c>
      <c r="C3528" s="160" t="s">
        <v>2669</v>
      </c>
      <c r="D3528" s="230" t="s">
        <v>680</v>
      </c>
      <c r="E3528" s="78">
        <v>8</v>
      </c>
      <c r="F3528" s="77">
        <v>8.25</v>
      </c>
      <c r="G3528" s="77">
        <v>8</v>
      </c>
      <c r="H3528" s="91">
        <f t="shared" si="408"/>
        <v>0</v>
      </c>
      <c r="I3528" s="77">
        <f t="shared" si="409"/>
        <v>0.25</v>
      </c>
      <c r="J3528" s="77">
        <f t="shared" si="410"/>
        <v>0</v>
      </c>
      <c r="K3528" s="80">
        <v>1</v>
      </c>
      <c r="L3528" s="74"/>
      <c r="M3528" s="58" t="str">
        <f t="shared" si="407"/>
        <v>AtheroGenics</v>
      </c>
    </row>
    <row r="3529" spans="1:13" s="1" customFormat="1" ht="15" customHeight="1">
      <c r="A3529" s="137">
        <v>36747</v>
      </c>
      <c r="B3529" s="156" t="s">
        <v>2670</v>
      </c>
      <c r="C3529" s="305" t="s">
        <v>2671</v>
      </c>
      <c r="D3529" s="156" t="s">
        <v>4963</v>
      </c>
      <c r="E3529" s="78">
        <v>10</v>
      </c>
      <c r="F3529" s="77">
        <v>9.03125</v>
      </c>
      <c r="G3529" s="77">
        <v>10.03125</v>
      </c>
      <c r="H3529" s="91">
        <f t="shared" si="408"/>
        <v>3.1250000000000002E-3</v>
      </c>
      <c r="I3529" s="77">
        <f t="shared" si="409"/>
        <v>-0.96875</v>
      </c>
      <c r="J3529" s="77">
        <f t="shared" si="410"/>
        <v>3.125E-2</v>
      </c>
      <c r="K3529" s="80">
        <v>1</v>
      </c>
      <c r="L3529" s="74"/>
      <c r="M3529" s="58" t="str">
        <f t="shared" si="407"/>
        <v>Radview Software</v>
      </c>
    </row>
    <row r="3530" spans="1:13" s="1" customFormat="1" ht="15" customHeight="1">
      <c r="A3530" s="137">
        <v>36747</v>
      </c>
      <c r="B3530" s="209" t="s">
        <v>2672</v>
      </c>
      <c r="C3530" s="305" t="s">
        <v>2673</v>
      </c>
      <c r="D3530" s="156" t="s">
        <v>4963</v>
      </c>
      <c r="E3530" s="78">
        <v>10</v>
      </c>
      <c r="F3530" s="77">
        <v>9.0625</v>
      </c>
      <c r="G3530" s="77">
        <v>10.03125</v>
      </c>
      <c r="H3530" s="91">
        <f t="shared" si="408"/>
        <v>3.1250000000000002E-3</v>
      </c>
      <c r="I3530" s="77">
        <f t="shared" si="409"/>
        <v>-0.9375</v>
      </c>
      <c r="J3530" s="77">
        <f t="shared" si="410"/>
        <v>3.125E-2</v>
      </c>
      <c r="K3530" s="80">
        <v>1</v>
      </c>
      <c r="L3530" s="74"/>
      <c r="M3530" s="58" t="str">
        <f t="shared" si="407"/>
        <v>Pharsight</v>
      </c>
    </row>
    <row r="3531" spans="1:13" s="1" customFormat="1" ht="15" customHeight="1">
      <c r="A3531" s="137">
        <v>36747</v>
      </c>
      <c r="B3531" s="235" t="s">
        <v>2653</v>
      </c>
      <c r="C3531" s="305" t="s">
        <v>2654</v>
      </c>
      <c r="D3531" s="235" t="s">
        <v>4954</v>
      </c>
      <c r="E3531" s="78">
        <v>16</v>
      </c>
      <c r="F3531" s="77">
        <v>18</v>
      </c>
      <c r="G3531" s="77">
        <v>27</v>
      </c>
      <c r="H3531" s="91">
        <f t="shared" si="408"/>
        <v>0.6875</v>
      </c>
      <c r="I3531" s="77">
        <f t="shared" si="409"/>
        <v>2</v>
      </c>
      <c r="J3531" s="77">
        <f t="shared" si="410"/>
        <v>11</v>
      </c>
      <c r="K3531" s="80">
        <v>3</v>
      </c>
      <c r="L3531" s="74"/>
      <c r="M3531" s="58" t="str">
        <f t="shared" si="407"/>
        <v>H Power</v>
      </c>
    </row>
    <row r="3532" spans="1:13" s="1" customFormat="1" ht="15" customHeight="1">
      <c r="A3532" s="137">
        <v>36747</v>
      </c>
      <c r="B3532" s="229" t="s">
        <v>2655</v>
      </c>
      <c r="C3532" s="305" t="s">
        <v>2656</v>
      </c>
      <c r="D3532" s="230" t="s">
        <v>4960</v>
      </c>
      <c r="E3532" s="78">
        <v>28</v>
      </c>
      <c r="F3532" s="77">
        <v>73</v>
      </c>
      <c r="G3532" s="77">
        <v>85.5625</v>
      </c>
      <c r="H3532" s="91">
        <f t="shared" si="408"/>
        <v>2.0558035714285716</v>
      </c>
      <c r="I3532" s="77">
        <f t="shared" si="409"/>
        <v>45</v>
      </c>
      <c r="J3532" s="77">
        <f t="shared" si="410"/>
        <v>57.5625</v>
      </c>
      <c r="K3532" s="80">
        <v>4</v>
      </c>
      <c r="L3532" s="74"/>
      <c r="M3532" s="58" t="str">
        <f t="shared" si="407"/>
        <v>McData</v>
      </c>
    </row>
    <row r="3533" spans="1:13" s="1" customFormat="1" ht="15" customHeight="1">
      <c r="A3533" s="137">
        <v>36748</v>
      </c>
      <c r="B3533" s="229" t="s">
        <v>4916</v>
      </c>
      <c r="C3533" s="305" t="s">
        <v>4917</v>
      </c>
      <c r="D3533" s="230" t="s">
        <v>2667</v>
      </c>
      <c r="E3533" s="78">
        <v>14</v>
      </c>
      <c r="F3533" s="77">
        <v>16.3125</v>
      </c>
      <c r="G3533" s="77">
        <v>14.125</v>
      </c>
      <c r="H3533" s="91">
        <f t="shared" si="408"/>
        <v>8.9285714285714281E-3</v>
      </c>
      <c r="I3533" s="77">
        <f t="shared" si="409"/>
        <v>2.3125</v>
      </c>
      <c r="J3533" s="77">
        <f t="shared" si="410"/>
        <v>0.125</v>
      </c>
      <c r="K3533" s="80">
        <v>4</v>
      </c>
      <c r="L3533" s="74" t="s">
        <v>3006</v>
      </c>
      <c r="M3533" s="58" t="str">
        <f t="shared" si="407"/>
        <v>Regeneration Technologies</v>
      </c>
    </row>
    <row r="3534" spans="1:13" s="1" customFormat="1" ht="15" customHeight="1">
      <c r="A3534" s="137">
        <v>36748</v>
      </c>
      <c r="B3534" s="235" t="s">
        <v>4914</v>
      </c>
      <c r="C3534" s="305" t="s">
        <v>4915</v>
      </c>
      <c r="D3534" s="235" t="s">
        <v>4972</v>
      </c>
      <c r="E3534" s="78">
        <v>9</v>
      </c>
      <c r="F3534" s="77">
        <v>9.5625</v>
      </c>
      <c r="G3534" s="77">
        <v>11.75</v>
      </c>
      <c r="H3534" s="91">
        <f t="shared" si="408"/>
        <v>0.30555555555555558</v>
      </c>
      <c r="I3534" s="77">
        <f t="shared" si="409"/>
        <v>0.5625</v>
      </c>
      <c r="J3534" s="77">
        <f t="shared" si="410"/>
        <v>2.75</v>
      </c>
      <c r="K3534" s="80">
        <v>3</v>
      </c>
      <c r="L3534" s="74"/>
      <c r="M3534" s="58" t="str">
        <f t="shared" si="407"/>
        <v>Esperion Theraputics</v>
      </c>
    </row>
    <row r="3535" spans="1:13" s="1" customFormat="1" ht="15" customHeight="1">
      <c r="A3535" s="137">
        <v>36748</v>
      </c>
      <c r="B3535" s="235" t="s">
        <v>2642</v>
      </c>
      <c r="C3535" s="305" t="s">
        <v>2643</v>
      </c>
      <c r="D3535" s="235" t="s">
        <v>2644</v>
      </c>
      <c r="E3535" s="78">
        <v>19</v>
      </c>
      <c r="F3535" s="77">
        <v>19.25</v>
      </c>
      <c r="G3535" s="77">
        <v>19.75</v>
      </c>
      <c r="H3535" s="91">
        <f t="shared" si="408"/>
        <v>3.9473684210526314E-2</v>
      </c>
      <c r="I3535" s="77">
        <f t="shared" si="409"/>
        <v>0.25</v>
      </c>
      <c r="J3535" s="77">
        <f t="shared" si="410"/>
        <v>0.75</v>
      </c>
      <c r="K3535" s="80">
        <v>2</v>
      </c>
      <c r="L3535" s="74"/>
      <c r="M3535" s="58" t="str">
        <f t="shared" si="407"/>
        <v>Orient-Express Hotels</v>
      </c>
    </row>
    <row r="3536" spans="1:13" s="1" customFormat="1" ht="15" customHeight="1">
      <c r="A3536" s="137">
        <v>36748</v>
      </c>
      <c r="B3536" s="236" t="s">
        <v>2645</v>
      </c>
      <c r="C3536" s="305" t="s">
        <v>2646</v>
      </c>
      <c r="D3536" s="237" t="s">
        <v>4954</v>
      </c>
      <c r="E3536" s="78">
        <v>12</v>
      </c>
      <c r="F3536" s="77">
        <v>13.0625</v>
      </c>
      <c r="G3536" s="77">
        <v>13.5</v>
      </c>
      <c r="H3536" s="91">
        <f t="shared" si="408"/>
        <v>0.125</v>
      </c>
      <c r="I3536" s="77">
        <f t="shared" si="409"/>
        <v>1.0625</v>
      </c>
      <c r="J3536" s="77">
        <f t="shared" si="410"/>
        <v>1.5</v>
      </c>
      <c r="K3536" s="80">
        <v>1</v>
      </c>
      <c r="L3536" s="74"/>
      <c r="M3536" s="58" t="str">
        <f t="shared" si="407"/>
        <v>VINA Technologies</v>
      </c>
    </row>
    <row r="3537" spans="1:13" s="1" customFormat="1" ht="15" customHeight="1">
      <c r="A3537" s="137">
        <v>36748</v>
      </c>
      <c r="B3537" s="237" t="s">
        <v>2674</v>
      </c>
      <c r="C3537" s="305" t="s">
        <v>2675</v>
      </c>
      <c r="D3537" s="237" t="s">
        <v>4960</v>
      </c>
      <c r="E3537" s="78">
        <v>9</v>
      </c>
      <c r="F3537" s="77">
        <v>9</v>
      </c>
      <c r="G3537" s="77">
        <v>18</v>
      </c>
      <c r="H3537" s="91">
        <f t="shared" si="408"/>
        <v>1</v>
      </c>
      <c r="I3537" s="77">
        <f t="shared" si="409"/>
        <v>0</v>
      </c>
      <c r="J3537" s="77">
        <f t="shared" si="410"/>
        <v>9</v>
      </c>
      <c r="K3537" s="80">
        <v>3</v>
      </c>
      <c r="L3537" s="74"/>
      <c r="M3537" s="58" t="str">
        <f t="shared" si="407"/>
        <v>Evolve Software</v>
      </c>
    </row>
    <row r="3538" spans="1:13" s="1" customFormat="1" ht="15" customHeight="1">
      <c r="A3538" s="137">
        <v>36748</v>
      </c>
      <c r="B3538" s="237" t="s">
        <v>2676</v>
      </c>
      <c r="C3538" s="305" t="s">
        <v>4913</v>
      </c>
      <c r="D3538" s="237" t="s">
        <v>5029</v>
      </c>
      <c r="E3538" s="78">
        <v>17</v>
      </c>
      <c r="F3538" s="77">
        <v>26</v>
      </c>
      <c r="G3538" s="77">
        <v>21.875</v>
      </c>
      <c r="H3538" s="91">
        <f t="shared" si="408"/>
        <v>0.28676470588235292</v>
      </c>
      <c r="I3538" s="77">
        <f t="shared" si="409"/>
        <v>9</v>
      </c>
      <c r="J3538" s="77">
        <f t="shared" si="410"/>
        <v>4.875</v>
      </c>
      <c r="K3538" s="80">
        <v>3</v>
      </c>
      <c r="L3538" s="74"/>
      <c r="M3538" s="58" t="str">
        <f t="shared" si="407"/>
        <v>Large Scale Biology</v>
      </c>
    </row>
    <row r="3539" spans="1:13" s="1" customFormat="1" ht="15" customHeight="1">
      <c r="A3539" s="137">
        <v>36749</v>
      </c>
      <c r="B3539" s="234" t="s">
        <v>1378</v>
      </c>
      <c r="C3539" s="160" t="s">
        <v>1379</v>
      </c>
      <c r="D3539" s="235" t="s">
        <v>2664</v>
      </c>
      <c r="E3539" s="78">
        <v>11</v>
      </c>
      <c r="F3539" s="77">
        <v>11.03125</v>
      </c>
      <c r="G3539" s="77">
        <v>11.5625</v>
      </c>
      <c r="H3539" s="91">
        <f t="shared" si="408"/>
        <v>5.113636363636364E-2</v>
      </c>
      <c r="I3539" s="77">
        <f t="shared" si="409"/>
        <v>3.125E-2</v>
      </c>
      <c r="J3539" s="77">
        <f t="shared" si="410"/>
        <v>0.5625</v>
      </c>
      <c r="K3539" s="80">
        <v>2</v>
      </c>
      <c r="L3539" s="74"/>
      <c r="M3539" s="58" t="str">
        <f t="shared" si="407"/>
        <v>American Medical Systems Holdings</v>
      </c>
    </row>
    <row r="3540" spans="1:13" s="1" customFormat="1" ht="15" customHeight="1">
      <c r="A3540" s="137">
        <v>36749</v>
      </c>
      <c r="B3540" s="234" t="s">
        <v>1081</v>
      </c>
      <c r="C3540" s="160" t="s">
        <v>1082</v>
      </c>
      <c r="D3540" s="234" t="s">
        <v>4972</v>
      </c>
      <c r="E3540" s="78">
        <v>10</v>
      </c>
      <c r="F3540" s="77">
        <v>10.28125</v>
      </c>
      <c r="G3540" s="77">
        <v>11.125</v>
      </c>
      <c r="H3540" s="91">
        <f t="shared" si="408"/>
        <v>0.1125</v>
      </c>
      <c r="I3540" s="77">
        <f t="shared" si="409"/>
        <v>0.28125</v>
      </c>
      <c r="J3540" s="77">
        <f t="shared" si="410"/>
        <v>1.125</v>
      </c>
      <c r="K3540" s="80">
        <v>3</v>
      </c>
      <c r="L3540" s="74"/>
      <c r="M3540" s="58" t="str">
        <f t="shared" si="407"/>
        <v>Compugen</v>
      </c>
    </row>
    <row r="3541" spans="1:13" s="1" customFormat="1" ht="15" customHeight="1">
      <c r="A3541" s="137">
        <v>36749</v>
      </c>
      <c r="B3541" s="234" t="s">
        <v>1083</v>
      </c>
      <c r="C3541" s="305" t="s">
        <v>1084</v>
      </c>
      <c r="D3541" s="235" t="s">
        <v>1085</v>
      </c>
      <c r="E3541" s="78">
        <v>12</v>
      </c>
      <c r="F3541" s="77">
        <v>12.75</v>
      </c>
      <c r="G3541" s="77">
        <v>13.125</v>
      </c>
      <c r="H3541" s="91">
        <f t="shared" si="408"/>
        <v>9.375E-2</v>
      </c>
      <c r="I3541" s="77">
        <f t="shared" si="409"/>
        <v>0.75</v>
      </c>
      <c r="J3541" s="77">
        <f t="shared" si="410"/>
        <v>1.125</v>
      </c>
      <c r="K3541" s="80">
        <v>2</v>
      </c>
      <c r="L3541" s="74"/>
      <c r="M3541" s="58" t="str">
        <f t="shared" si="407"/>
        <v>Equinix</v>
      </c>
    </row>
    <row r="3542" spans="1:13" s="1" customFormat="1" ht="15" customHeight="1">
      <c r="A3542" s="137">
        <v>36749</v>
      </c>
      <c r="B3542" s="237" t="s">
        <v>1376</v>
      </c>
      <c r="C3542" s="305" t="s">
        <v>1377</v>
      </c>
      <c r="D3542" s="237" t="s">
        <v>4954</v>
      </c>
      <c r="E3542" s="78">
        <v>7</v>
      </c>
      <c r="F3542" s="77">
        <v>7.03125</v>
      </c>
      <c r="G3542" s="77">
        <v>7.0625</v>
      </c>
      <c r="H3542" s="91">
        <f t="shared" si="408"/>
        <v>8.9285714285714281E-3</v>
      </c>
      <c r="I3542" s="77">
        <f t="shared" si="409"/>
        <v>3.125E-2</v>
      </c>
      <c r="J3542" s="77">
        <f t="shared" si="410"/>
        <v>6.25E-2</v>
      </c>
      <c r="K3542" s="80">
        <v>1</v>
      </c>
      <c r="L3542" s="74"/>
      <c r="M3542" s="58" t="str">
        <f t="shared" si="407"/>
        <v>Telik</v>
      </c>
    </row>
    <row r="3543" spans="1:13" s="1" customFormat="1" ht="15" customHeight="1">
      <c r="A3543" s="137">
        <v>36749</v>
      </c>
      <c r="B3543" s="156" t="s">
        <v>2647</v>
      </c>
      <c r="C3543" s="305" t="s">
        <v>2648</v>
      </c>
      <c r="D3543" s="73" t="s">
        <v>4957</v>
      </c>
      <c r="E3543" s="78">
        <v>39.68</v>
      </c>
      <c r="F3543" s="77">
        <v>55.5</v>
      </c>
      <c r="G3543" s="77">
        <v>49.5</v>
      </c>
      <c r="H3543" s="91">
        <f t="shared" si="408"/>
        <v>0.24747983870967744</v>
      </c>
      <c r="I3543" s="77">
        <f t="shared" si="409"/>
        <v>15.82</v>
      </c>
      <c r="J3543" s="77">
        <f t="shared" si="410"/>
        <v>9.82</v>
      </c>
      <c r="K3543" s="80">
        <v>4</v>
      </c>
      <c r="L3543" s="74"/>
      <c r="M3543" s="58" t="str">
        <f t="shared" si="407"/>
        <v>Lion Bioscience</v>
      </c>
    </row>
    <row r="3544" spans="1:13" s="1" customFormat="1" ht="15" customHeight="1">
      <c r="A3544" s="137">
        <v>36753</v>
      </c>
      <c r="B3544" s="209" t="s">
        <v>1382</v>
      </c>
      <c r="C3544" s="305" t="s">
        <v>1383</v>
      </c>
      <c r="D3544" s="156" t="s">
        <v>3170</v>
      </c>
      <c r="E3544" s="78">
        <v>7</v>
      </c>
      <c r="F3544" s="77">
        <v>6.5</v>
      </c>
      <c r="G3544" s="77">
        <v>7</v>
      </c>
      <c r="H3544" s="91">
        <f t="shared" si="408"/>
        <v>0</v>
      </c>
      <c r="I3544" s="77">
        <f t="shared" si="409"/>
        <v>-0.5</v>
      </c>
      <c r="J3544" s="77">
        <f t="shared" si="410"/>
        <v>0</v>
      </c>
      <c r="K3544" s="80">
        <v>1</v>
      </c>
      <c r="L3544" s="74"/>
      <c r="M3544" s="58" t="str">
        <f t="shared" si="407"/>
        <v>SynQuest</v>
      </c>
    </row>
    <row r="3545" spans="1:13" s="1" customFormat="1" ht="15" customHeight="1">
      <c r="A3545" s="137">
        <v>36753</v>
      </c>
      <c r="B3545" s="156" t="s">
        <v>1384</v>
      </c>
      <c r="C3545" s="305" t="s">
        <v>1385</v>
      </c>
      <c r="D3545" s="156" t="s">
        <v>680</v>
      </c>
      <c r="E3545" s="78">
        <v>8</v>
      </c>
      <c r="F3545" s="77">
        <v>8.03125</v>
      </c>
      <c r="G3545" s="77">
        <v>8</v>
      </c>
      <c r="H3545" s="91">
        <f t="shared" si="408"/>
        <v>0</v>
      </c>
      <c r="I3545" s="77">
        <f t="shared" si="409"/>
        <v>3.125E-2</v>
      </c>
      <c r="J3545" s="77">
        <f t="shared" si="410"/>
        <v>0</v>
      </c>
      <c r="K3545" s="80">
        <v>1</v>
      </c>
      <c r="L3545" s="74"/>
      <c r="M3545" s="58" t="str">
        <f t="shared" si="407"/>
        <v>Lexar Media</v>
      </c>
    </row>
    <row r="3546" spans="1:13" s="1" customFormat="1" ht="15" customHeight="1">
      <c r="A3546" s="137">
        <v>36753</v>
      </c>
      <c r="B3546" s="209" t="s">
        <v>1380</v>
      </c>
      <c r="C3546" s="305" t="s">
        <v>1381</v>
      </c>
      <c r="D3546" s="156" t="s">
        <v>5029</v>
      </c>
      <c r="E3546" s="78">
        <v>15</v>
      </c>
      <c r="F3546" s="77">
        <v>19</v>
      </c>
      <c r="G3546" s="77">
        <v>25.75</v>
      </c>
      <c r="H3546" s="91">
        <f t="shared" si="408"/>
        <v>0.71666666666666667</v>
      </c>
      <c r="I3546" s="77">
        <f t="shared" si="409"/>
        <v>4</v>
      </c>
      <c r="J3546" s="77">
        <f t="shared" si="410"/>
        <v>10.75</v>
      </c>
      <c r="K3546" s="80">
        <v>3</v>
      </c>
      <c r="L3546" s="74"/>
      <c r="M3546" s="58" t="str">
        <f t="shared" si="407"/>
        <v>Dyax</v>
      </c>
    </row>
    <row r="3547" spans="1:13" s="1" customFormat="1" ht="15" customHeight="1">
      <c r="A3547" s="137">
        <v>36754</v>
      </c>
      <c r="B3547" s="234" t="s">
        <v>1386</v>
      </c>
      <c r="C3547" s="305" t="s">
        <v>1387</v>
      </c>
      <c r="D3547" s="235" t="s">
        <v>680</v>
      </c>
      <c r="E3547" s="78">
        <v>12</v>
      </c>
      <c r="F3547" s="77">
        <v>12.0625</v>
      </c>
      <c r="G3547" s="77">
        <v>13.375</v>
      </c>
      <c r="H3547" s="91">
        <f t="shared" si="408"/>
        <v>0.11458333333333333</v>
      </c>
      <c r="I3547" s="77">
        <f t="shared" si="409"/>
        <v>6.25E-2</v>
      </c>
      <c r="J3547" s="77">
        <f t="shared" si="410"/>
        <v>1.375</v>
      </c>
      <c r="K3547" s="80">
        <v>3</v>
      </c>
      <c r="L3547" s="74"/>
      <c r="M3547" s="58" t="str">
        <f t="shared" si="407"/>
        <v>o2wireless Solutions</v>
      </c>
    </row>
    <row r="3548" spans="1:13" s="1" customFormat="1" ht="15" customHeight="1">
      <c r="A3548" s="137">
        <v>36754</v>
      </c>
      <c r="B3548" s="235" t="s">
        <v>1388</v>
      </c>
      <c r="C3548" s="305" t="s">
        <v>1389</v>
      </c>
      <c r="D3548" s="235" t="s">
        <v>680</v>
      </c>
      <c r="E3548" s="78">
        <v>10</v>
      </c>
      <c r="F3548" s="77">
        <v>10</v>
      </c>
      <c r="G3548" s="77">
        <v>8.875</v>
      </c>
      <c r="H3548" s="91">
        <f t="shared" si="408"/>
        <v>-0.1125</v>
      </c>
      <c r="I3548" s="77">
        <f t="shared" si="409"/>
        <v>0</v>
      </c>
      <c r="J3548" s="77">
        <f t="shared" si="410"/>
        <v>-1.125</v>
      </c>
      <c r="K3548" s="80">
        <v>1</v>
      </c>
      <c r="L3548" s="74"/>
      <c r="M3548" s="58" t="str">
        <f t="shared" si="407"/>
        <v>PeoplePC</v>
      </c>
    </row>
    <row r="3549" spans="1:13" s="1" customFormat="1" ht="15" customHeight="1">
      <c r="A3549" s="137">
        <v>36755</v>
      </c>
      <c r="B3549" s="209" t="s">
        <v>1390</v>
      </c>
      <c r="C3549" s="305" t="s">
        <v>1391</v>
      </c>
      <c r="D3549" s="209" t="s">
        <v>680</v>
      </c>
      <c r="E3549" s="78">
        <v>12</v>
      </c>
      <c r="F3549" s="77">
        <v>12.0625</v>
      </c>
      <c r="G3549" s="77">
        <v>9.375</v>
      </c>
      <c r="H3549" s="91">
        <f t="shared" si="408"/>
        <v>-0.21875</v>
      </c>
      <c r="I3549" s="77">
        <f t="shared" si="409"/>
        <v>6.25E-2</v>
      </c>
      <c r="J3549" s="77">
        <f t="shared" si="410"/>
        <v>-2.625</v>
      </c>
      <c r="K3549" s="80">
        <v>1</v>
      </c>
      <c r="L3549" s="74"/>
      <c r="M3549" s="58" t="str">
        <f t="shared" si="407"/>
        <v>Avistar Communications</v>
      </c>
    </row>
    <row r="3550" spans="1:13" s="1" customFormat="1" ht="15" customHeight="1">
      <c r="A3550" s="137">
        <v>36756</v>
      </c>
      <c r="B3550" s="234" t="s">
        <v>2120</v>
      </c>
      <c r="C3550" s="305" t="s">
        <v>2121</v>
      </c>
      <c r="D3550" s="234" t="s">
        <v>4517</v>
      </c>
      <c r="E3550" s="78">
        <v>8</v>
      </c>
      <c r="F3550" s="77">
        <v>8.015625</v>
      </c>
      <c r="G3550" s="77">
        <v>8</v>
      </c>
      <c r="H3550" s="91">
        <f t="shared" si="408"/>
        <v>0</v>
      </c>
      <c r="I3550" s="77">
        <f t="shared" si="409"/>
        <v>1.5625E-2</v>
      </c>
      <c r="J3550" s="77">
        <f t="shared" si="410"/>
        <v>0</v>
      </c>
      <c r="K3550" s="80">
        <v>1</v>
      </c>
      <c r="L3550" s="74"/>
      <c r="M3550" s="58" t="str">
        <f t="shared" si="407"/>
        <v>Viasource Communications</v>
      </c>
    </row>
    <row r="3551" spans="1:13" s="1" customFormat="1" ht="15" customHeight="1">
      <c r="A3551" s="137">
        <v>36756</v>
      </c>
      <c r="B3551" s="227" t="s">
        <v>1392</v>
      </c>
      <c r="C3551" s="305" t="s">
        <v>1393</v>
      </c>
      <c r="D3551" s="73" t="s">
        <v>4954</v>
      </c>
      <c r="E3551" s="78">
        <v>18</v>
      </c>
      <c r="F3551" s="77">
        <v>18.25</v>
      </c>
      <c r="G3551" s="77">
        <v>24.875</v>
      </c>
      <c r="H3551" s="91">
        <f t="shared" si="408"/>
        <v>0.38194444444444442</v>
      </c>
      <c r="I3551" s="77">
        <f t="shared" si="409"/>
        <v>0.25</v>
      </c>
      <c r="J3551" s="77">
        <f t="shared" si="410"/>
        <v>6.875</v>
      </c>
      <c r="K3551" s="80">
        <v>3</v>
      </c>
      <c r="L3551" s="74"/>
      <c r="M3551" s="58" t="str">
        <f t="shared" si="407"/>
        <v>Integrated Telecom Express</v>
      </c>
    </row>
    <row r="3552" spans="1:13" s="1" customFormat="1" ht="15" customHeight="1">
      <c r="A3552" s="137">
        <v>36756</v>
      </c>
      <c r="B3552" s="209" t="s">
        <v>1394</v>
      </c>
      <c r="C3552" s="305" t="s">
        <v>3628</v>
      </c>
      <c r="D3552" s="156" t="s">
        <v>3629</v>
      </c>
      <c r="E3552" s="78">
        <v>15</v>
      </c>
      <c r="F3552" s="77">
        <v>21.25</v>
      </c>
      <c r="G3552" s="77">
        <v>23</v>
      </c>
      <c r="H3552" s="91">
        <f t="shared" si="408"/>
        <v>0.53333333333333333</v>
      </c>
      <c r="I3552" s="77">
        <f t="shared" si="409"/>
        <v>6.25</v>
      </c>
      <c r="J3552" s="77">
        <f t="shared" si="410"/>
        <v>8</v>
      </c>
      <c r="K3552" s="80">
        <v>3</v>
      </c>
      <c r="L3552" s="74"/>
      <c r="M3552" s="58" t="str">
        <f t="shared" si="407"/>
        <v>PECO II</v>
      </c>
    </row>
    <row r="3553" spans="1:13" s="1" customFormat="1" ht="15" customHeight="1">
      <c r="A3553" s="137">
        <v>36756</v>
      </c>
      <c r="B3553" s="209" t="s">
        <v>3630</v>
      </c>
      <c r="C3553" s="305" t="s">
        <v>2119</v>
      </c>
      <c r="D3553" s="73" t="s">
        <v>680</v>
      </c>
      <c r="E3553" s="78">
        <v>16</v>
      </c>
      <c r="F3553" s="77">
        <v>34</v>
      </c>
      <c r="G3553" s="77">
        <v>32.25</v>
      </c>
      <c r="H3553" s="91">
        <f t="shared" si="408"/>
        <v>1.015625</v>
      </c>
      <c r="I3553" s="77">
        <f t="shared" si="409"/>
        <v>18</v>
      </c>
      <c r="J3553" s="77">
        <f t="shared" si="410"/>
        <v>16.25</v>
      </c>
      <c r="K3553" s="80">
        <v>4</v>
      </c>
      <c r="L3553" s="74"/>
      <c r="M3553" s="58" t="str">
        <f t="shared" si="407"/>
        <v>WJ Communications</v>
      </c>
    </row>
    <row r="3554" spans="1:13" s="1" customFormat="1" ht="15" customHeight="1">
      <c r="A3554" s="137">
        <v>36760</v>
      </c>
      <c r="B3554" s="237" t="s">
        <v>2122</v>
      </c>
      <c r="C3554" s="305" t="s">
        <v>2123</v>
      </c>
      <c r="D3554" s="237" t="s">
        <v>3383</v>
      </c>
      <c r="E3554" s="78">
        <v>10.5</v>
      </c>
      <c r="F3554" s="77">
        <v>10.59375</v>
      </c>
      <c r="G3554" s="77">
        <v>10.75</v>
      </c>
      <c r="H3554" s="91">
        <f t="shared" si="408"/>
        <v>2.3809523809523808E-2</v>
      </c>
      <c r="I3554" s="77">
        <f t="shared" si="409"/>
        <v>9.375E-2</v>
      </c>
      <c r="J3554" s="77">
        <f t="shared" si="410"/>
        <v>0.25</v>
      </c>
      <c r="K3554" s="80">
        <v>1</v>
      </c>
      <c r="L3554" s="74"/>
      <c r="M3554" s="58" t="str">
        <f t="shared" si="407"/>
        <v>ISTA Pharmacauticals</v>
      </c>
    </row>
    <row r="3555" spans="1:13" s="1" customFormat="1" ht="15" customHeight="1">
      <c r="A3555" s="137">
        <v>36761</v>
      </c>
      <c r="B3555" s="209" t="s">
        <v>2124</v>
      </c>
      <c r="C3555" s="305" t="s">
        <v>2125</v>
      </c>
      <c r="D3555" s="73" t="s">
        <v>3116</v>
      </c>
      <c r="E3555" s="78">
        <v>9</v>
      </c>
      <c r="F3555" s="77">
        <v>16</v>
      </c>
      <c r="G3555" s="77">
        <v>20.765625</v>
      </c>
      <c r="H3555" s="91">
        <f t="shared" si="408"/>
        <v>1.3072916666666667</v>
      </c>
      <c r="I3555" s="77">
        <f t="shared" si="409"/>
        <v>7</v>
      </c>
      <c r="J3555" s="77">
        <f t="shared" si="410"/>
        <v>11.765625</v>
      </c>
      <c r="K3555" s="80">
        <v>2</v>
      </c>
      <c r="L3555" s="74"/>
      <c r="M3555" s="58" t="str">
        <f t="shared" si="407"/>
        <v>02 Micro</v>
      </c>
    </row>
    <row r="3556" spans="1:13" s="1" customFormat="1" ht="15" customHeight="1">
      <c r="A3556" s="137">
        <v>36763</v>
      </c>
      <c r="B3556" s="229" t="s">
        <v>3117</v>
      </c>
      <c r="C3556" s="305" t="s">
        <v>3118</v>
      </c>
      <c r="D3556" s="229" t="s">
        <v>3119</v>
      </c>
      <c r="E3556" s="78">
        <v>7</v>
      </c>
      <c r="F3556" s="77">
        <v>8.5</v>
      </c>
      <c r="G3556" s="77">
        <v>8.75</v>
      </c>
      <c r="H3556" s="91">
        <f t="shared" si="408"/>
        <v>0.25</v>
      </c>
      <c r="I3556" s="77">
        <f t="shared" si="409"/>
        <v>1.5</v>
      </c>
      <c r="J3556" s="77">
        <f t="shared" si="410"/>
        <v>1.75</v>
      </c>
      <c r="K3556" s="80">
        <v>1</v>
      </c>
      <c r="L3556" s="74"/>
      <c r="M3556" s="58" t="str">
        <f t="shared" si="407"/>
        <v>ServiceWare Technologies</v>
      </c>
    </row>
    <row r="3557" spans="1:13" s="1" customFormat="1" ht="15" customHeight="1">
      <c r="A3557" s="137">
        <v>36788</v>
      </c>
      <c r="B3557" s="209" t="s">
        <v>3122</v>
      </c>
      <c r="C3557" s="305" t="s">
        <v>3123</v>
      </c>
      <c r="D3557" s="156" t="s">
        <v>680</v>
      </c>
      <c r="E3557" s="78">
        <v>8</v>
      </c>
      <c r="F3557" s="77">
        <v>8.03125</v>
      </c>
      <c r="G3557" s="77">
        <v>8.0625</v>
      </c>
      <c r="H3557" s="91">
        <f t="shared" si="408"/>
        <v>7.8125E-3</v>
      </c>
      <c r="I3557" s="77">
        <f t="shared" si="409"/>
        <v>3.125E-2</v>
      </c>
      <c r="J3557" s="77">
        <f t="shared" si="410"/>
        <v>6.25E-2</v>
      </c>
      <c r="K3557" s="80">
        <v>1</v>
      </c>
      <c r="L3557" s="74"/>
      <c r="M3557" s="58" t="str">
        <f t="shared" si="407"/>
        <v>ViryaNet</v>
      </c>
    </row>
    <row r="3558" spans="1:13" s="1" customFormat="1" ht="15" customHeight="1">
      <c r="A3558" s="137">
        <v>36788</v>
      </c>
      <c r="B3558" s="209" t="s">
        <v>3120</v>
      </c>
      <c r="C3558" s="305" t="s">
        <v>3121</v>
      </c>
      <c r="D3558" s="156" t="s">
        <v>4960</v>
      </c>
      <c r="E3558" s="78">
        <v>19</v>
      </c>
      <c r="F3558" s="77">
        <v>21.0625</v>
      </c>
      <c r="G3558" s="77">
        <v>21</v>
      </c>
      <c r="H3558" s="91">
        <f t="shared" si="408"/>
        <v>0.10526315789473684</v>
      </c>
      <c r="I3558" s="77">
        <f t="shared" si="409"/>
        <v>2.0625</v>
      </c>
      <c r="J3558" s="77">
        <f t="shared" si="410"/>
        <v>2</v>
      </c>
      <c r="K3558" s="80">
        <v>2</v>
      </c>
      <c r="L3558" s="74"/>
      <c r="M3558" s="58" t="str">
        <f t="shared" si="407"/>
        <v>Chiles Offshore</v>
      </c>
    </row>
    <row r="3559" spans="1:13" s="1" customFormat="1" ht="15" customHeight="1">
      <c r="A3559" s="137">
        <v>36790</v>
      </c>
      <c r="B3559" s="227" t="s">
        <v>2773</v>
      </c>
      <c r="C3559" s="305" t="s">
        <v>2774</v>
      </c>
      <c r="D3559" s="227" t="s">
        <v>4972</v>
      </c>
      <c r="E3559" s="78">
        <v>16</v>
      </c>
      <c r="F3559" s="77">
        <v>19.75</v>
      </c>
      <c r="G3559" s="77">
        <v>20.9375</v>
      </c>
      <c r="H3559" s="91">
        <f t="shared" si="408"/>
        <v>0.30859375</v>
      </c>
      <c r="I3559" s="77">
        <f t="shared" si="409"/>
        <v>3.75</v>
      </c>
      <c r="J3559" s="77">
        <f t="shared" si="410"/>
        <v>4.9375</v>
      </c>
      <c r="K3559" s="80">
        <v>4</v>
      </c>
      <c r="L3559" s="74"/>
      <c r="M3559" s="58" t="str">
        <f t="shared" si="407"/>
        <v>TTM Technologies</v>
      </c>
    </row>
    <row r="3560" spans="1:13" s="1" customFormat="1" ht="15" customHeight="1">
      <c r="A3560" s="137">
        <v>36790</v>
      </c>
      <c r="B3560" s="209" t="s">
        <v>3124</v>
      </c>
      <c r="C3560" s="305" t="s">
        <v>3125</v>
      </c>
      <c r="D3560" s="209" t="s">
        <v>4960</v>
      </c>
      <c r="E3560" s="78">
        <v>12</v>
      </c>
      <c r="F3560" s="77">
        <v>17.125</v>
      </c>
      <c r="G3560" s="77">
        <v>17.640625</v>
      </c>
      <c r="H3560" s="91">
        <f t="shared" si="408"/>
        <v>0.47005208333333331</v>
      </c>
      <c r="I3560" s="77">
        <f t="shared" si="409"/>
        <v>5.125</v>
      </c>
      <c r="J3560" s="77">
        <f t="shared" si="410"/>
        <v>5.640625</v>
      </c>
      <c r="K3560" s="80">
        <v>2</v>
      </c>
      <c r="L3560" s="74"/>
      <c r="M3560" s="58" t="str">
        <f t="shared" si="407"/>
        <v>OmniSky</v>
      </c>
    </row>
    <row r="3561" spans="1:13" s="1" customFormat="1" ht="15" customHeight="1">
      <c r="A3561" s="137">
        <v>36790</v>
      </c>
      <c r="B3561" s="238" t="s">
        <v>3126</v>
      </c>
      <c r="C3561" s="305" t="s">
        <v>3127</v>
      </c>
      <c r="D3561" s="238" t="s">
        <v>3128</v>
      </c>
      <c r="E3561" s="78">
        <v>13</v>
      </c>
      <c r="F3561" s="77">
        <v>13.0625</v>
      </c>
      <c r="G3561" s="77">
        <v>14.125</v>
      </c>
      <c r="H3561" s="91">
        <f t="shared" si="408"/>
        <v>8.6538461538461536E-2</v>
      </c>
      <c r="I3561" s="77">
        <f t="shared" si="409"/>
        <v>6.25E-2</v>
      </c>
      <c r="J3561" s="77">
        <f t="shared" si="410"/>
        <v>1.125</v>
      </c>
      <c r="K3561" s="80">
        <v>2</v>
      </c>
      <c r="L3561" s="74"/>
      <c r="M3561" s="58" t="str">
        <f t="shared" si="407"/>
        <v>Zengine</v>
      </c>
    </row>
    <row r="3562" spans="1:13" s="1" customFormat="1" ht="15" customHeight="1">
      <c r="A3562" s="137">
        <v>36791</v>
      </c>
      <c r="B3562" s="209" t="s">
        <v>2777</v>
      </c>
      <c r="C3562" s="160" t="s">
        <v>2778</v>
      </c>
      <c r="D3562" s="156" t="s">
        <v>318</v>
      </c>
      <c r="E3562" s="78">
        <v>11</v>
      </c>
      <c r="F3562" s="77">
        <v>11.75</v>
      </c>
      <c r="G3562" s="77">
        <v>12</v>
      </c>
      <c r="H3562" s="91">
        <f t="shared" si="408"/>
        <v>9.0909090909090912E-2</v>
      </c>
      <c r="I3562" s="77">
        <f t="shared" si="409"/>
        <v>0.75</v>
      </c>
      <c r="J3562" s="77">
        <f t="shared" si="410"/>
        <v>1</v>
      </c>
      <c r="K3562" s="80">
        <v>3</v>
      </c>
      <c r="L3562" s="74"/>
      <c r="M3562" s="58" t="str">
        <f t="shared" si="407"/>
        <v>Curon Medical</v>
      </c>
    </row>
    <row r="3563" spans="1:13" s="1" customFormat="1" ht="15" customHeight="1">
      <c r="A3563" s="137">
        <v>36791</v>
      </c>
      <c r="B3563" s="209" t="s">
        <v>2775</v>
      </c>
      <c r="C3563" s="305" t="s">
        <v>2776</v>
      </c>
      <c r="D3563" s="156" t="s">
        <v>983</v>
      </c>
      <c r="E3563" s="78">
        <v>16</v>
      </c>
      <c r="F3563" s="77">
        <v>36</v>
      </c>
      <c r="G3563" s="77">
        <v>46.25</v>
      </c>
      <c r="H3563" s="91">
        <f t="shared" si="408"/>
        <v>1.890625</v>
      </c>
      <c r="I3563" s="77">
        <f t="shared" si="409"/>
        <v>20</v>
      </c>
      <c r="J3563" s="77">
        <f t="shared" si="410"/>
        <v>30.25</v>
      </c>
      <c r="K3563" s="80">
        <v>4</v>
      </c>
      <c r="L3563" s="74"/>
      <c r="M3563" s="58" t="str">
        <f t="shared" si="407"/>
        <v>INRANGE Technologies</v>
      </c>
    </row>
    <row r="3564" spans="1:13" s="1" customFormat="1" ht="15" customHeight="1">
      <c r="A3564" s="137">
        <v>36795</v>
      </c>
      <c r="B3564" s="227" t="s">
        <v>2779</v>
      </c>
      <c r="C3564" s="305" t="s">
        <v>2780</v>
      </c>
      <c r="D3564" s="73" t="s">
        <v>677</v>
      </c>
      <c r="E3564" s="78">
        <v>23</v>
      </c>
      <c r="F3564" s="77">
        <v>67</v>
      </c>
      <c r="G3564" s="77">
        <v>63.0625</v>
      </c>
      <c r="H3564" s="91">
        <f t="shared" si="408"/>
        <v>1.7418478260869565</v>
      </c>
      <c r="I3564" s="77">
        <f t="shared" si="409"/>
        <v>44</v>
      </c>
      <c r="J3564" s="77">
        <f t="shared" si="410"/>
        <v>40.0625</v>
      </c>
      <c r="K3564" s="80">
        <v>5</v>
      </c>
      <c r="L3564" s="74"/>
      <c r="M3564" s="58" t="str">
        <f t="shared" si="407"/>
        <v>CoSine Communications</v>
      </c>
    </row>
    <row r="3565" spans="1:13" s="1" customFormat="1" ht="15" customHeight="1">
      <c r="A3565" s="137">
        <v>36796</v>
      </c>
      <c r="B3565" s="209" t="s">
        <v>2787</v>
      </c>
      <c r="C3565" s="305" t="s">
        <v>2788</v>
      </c>
      <c r="D3565" s="156" t="s">
        <v>2789</v>
      </c>
      <c r="E3565" s="78">
        <v>17</v>
      </c>
      <c r="F3565" s="77">
        <v>19</v>
      </c>
      <c r="G3565" s="77">
        <v>20.375</v>
      </c>
      <c r="H3565" s="91">
        <f t="shared" si="408"/>
        <v>0.19852941176470587</v>
      </c>
      <c r="I3565" s="77">
        <f t="shared" si="409"/>
        <v>2</v>
      </c>
      <c r="J3565" s="77">
        <f t="shared" si="410"/>
        <v>3.375</v>
      </c>
      <c r="K3565" s="80">
        <v>3</v>
      </c>
      <c r="L3565" s="74"/>
      <c r="M3565" s="58" t="str">
        <f t="shared" si="407"/>
        <v>HyDril</v>
      </c>
    </row>
    <row r="3566" spans="1:13" s="1" customFormat="1" ht="15" customHeight="1">
      <c r="A3566" s="137">
        <v>36796</v>
      </c>
      <c r="B3566" s="209" t="s">
        <v>2781</v>
      </c>
      <c r="C3566" s="305" t="s">
        <v>2782</v>
      </c>
      <c r="D3566" s="73" t="s">
        <v>4960</v>
      </c>
      <c r="E3566" s="78">
        <v>12</v>
      </c>
      <c r="F3566" s="77">
        <v>22.5</v>
      </c>
      <c r="G3566" s="77">
        <v>20</v>
      </c>
      <c r="H3566" s="91">
        <f t="shared" si="408"/>
        <v>0.66666666666666663</v>
      </c>
      <c r="I3566" s="77">
        <f t="shared" si="409"/>
        <v>10.5</v>
      </c>
      <c r="J3566" s="77">
        <f t="shared" si="410"/>
        <v>8</v>
      </c>
      <c r="K3566" s="80">
        <v>3</v>
      </c>
      <c r="L3566" s="74"/>
      <c r="M3566" s="58" t="str">
        <f t="shared" si="407"/>
        <v>AvantGo</v>
      </c>
    </row>
    <row r="3567" spans="1:13" s="1" customFormat="1" ht="15" customHeight="1">
      <c r="A3567" s="137">
        <v>36796</v>
      </c>
      <c r="B3567" s="73" t="s">
        <v>2783</v>
      </c>
      <c r="C3567" s="305" t="s">
        <v>2784</v>
      </c>
      <c r="D3567" s="73" t="s">
        <v>901</v>
      </c>
      <c r="E3567" s="78">
        <v>15</v>
      </c>
      <c r="F3567" s="77">
        <v>24.09375</v>
      </c>
      <c r="G3567" s="77">
        <v>24.0625</v>
      </c>
      <c r="H3567" s="91">
        <f t="shared" si="408"/>
        <v>0.60416666666666663</v>
      </c>
      <c r="I3567" s="77">
        <f t="shared" si="409"/>
        <v>9.09375</v>
      </c>
      <c r="J3567" s="77">
        <f t="shared" si="410"/>
        <v>9.0625</v>
      </c>
      <c r="K3567" s="80">
        <v>3</v>
      </c>
      <c r="L3567" s="74"/>
      <c r="M3567" s="58" t="str">
        <f t="shared" si="407"/>
        <v>EDEN Bioscience</v>
      </c>
    </row>
    <row r="3568" spans="1:13" s="1" customFormat="1" ht="15" customHeight="1">
      <c r="A3568" s="137">
        <v>36796</v>
      </c>
      <c r="B3568" s="227" t="s">
        <v>2785</v>
      </c>
      <c r="C3568" s="305" t="s">
        <v>2786</v>
      </c>
      <c r="D3568" s="73" t="s">
        <v>4906</v>
      </c>
      <c r="E3568" s="78">
        <v>22</v>
      </c>
      <c r="F3568" s="77">
        <v>28.25</v>
      </c>
      <c r="G3568" s="77">
        <v>28.875</v>
      </c>
      <c r="H3568" s="91">
        <f t="shared" si="408"/>
        <v>0.3125</v>
      </c>
      <c r="I3568" s="77">
        <f t="shared" si="409"/>
        <v>6.25</v>
      </c>
      <c r="J3568" s="77">
        <f t="shared" si="410"/>
        <v>6.875</v>
      </c>
      <c r="K3568" s="80">
        <v>3</v>
      </c>
      <c r="L3568" s="74"/>
      <c r="M3568" s="58" t="str">
        <f t="shared" si="407"/>
        <v>Southern Energy</v>
      </c>
    </row>
    <row r="3569" spans="1:13" s="1" customFormat="1" ht="15" customHeight="1">
      <c r="A3569" s="137">
        <v>36797</v>
      </c>
      <c r="B3569" s="235" t="s">
        <v>3585</v>
      </c>
      <c r="C3569" s="305" t="s">
        <v>3586</v>
      </c>
      <c r="D3569" s="239" t="s">
        <v>318</v>
      </c>
      <c r="E3569" s="240">
        <v>15.125</v>
      </c>
      <c r="F3569" s="77">
        <v>15.25</v>
      </c>
      <c r="G3569" s="77">
        <v>15.1875</v>
      </c>
      <c r="H3569" s="91">
        <f t="shared" si="408"/>
        <v>4.1322314049586778E-3</v>
      </c>
      <c r="I3569" s="77">
        <f t="shared" si="409"/>
        <v>0.125</v>
      </c>
      <c r="J3569" s="77">
        <f t="shared" si="410"/>
        <v>6.25E-2</v>
      </c>
      <c r="K3569" s="80">
        <v>2</v>
      </c>
      <c r="L3569" s="74" t="s">
        <v>3006</v>
      </c>
      <c r="M3569" s="58" t="str">
        <f t="shared" si="407"/>
        <v>ASUR</v>
      </c>
    </row>
    <row r="3570" spans="1:13" s="1" customFormat="1" ht="15" customHeight="1">
      <c r="A3570" s="137">
        <v>36797</v>
      </c>
      <c r="B3570" s="156" t="s">
        <v>3583</v>
      </c>
      <c r="C3570" s="305" t="s">
        <v>3584</v>
      </c>
      <c r="D3570" s="156" t="s">
        <v>4957</v>
      </c>
      <c r="E3570" s="78">
        <v>12</v>
      </c>
      <c r="F3570" s="77">
        <v>16.75</v>
      </c>
      <c r="G3570" s="77">
        <v>14.40625</v>
      </c>
      <c r="H3570" s="91">
        <f t="shared" si="408"/>
        <v>0.20052083333333334</v>
      </c>
      <c r="I3570" s="77">
        <f t="shared" si="409"/>
        <v>4.75</v>
      </c>
      <c r="J3570" s="77">
        <f t="shared" si="410"/>
        <v>2.40625</v>
      </c>
      <c r="K3570" s="80">
        <v>3</v>
      </c>
      <c r="L3570" s="74"/>
      <c r="M3570" s="58" t="str">
        <f t="shared" si="407"/>
        <v>DURECT</v>
      </c>
    </row>
    <row r="3571" spans="1:13" s="1" customFormat="1" ht="15" customHeight="1">
      <c r="A3571" s="137">
        <v>36797</v>
      </c>
      <c r="B3571" s="241" t="s">
        <v>2790</v>
      </c>
      <c r="C3571" s="305" t="s">
        <v>2791</v>
      </c>
      <c r="D3571" s="241" t="s">
        <v>4960</v>
      </c>
      <c r="E3571" s="78">
        <v>14</v>
      </c>
      <c r="F3571" s="77">
        <v>14</v>
      </c>
      <c r="G3571" s="77">
        <v>17.8125</v>
      </c>
      <c r="H3571" s="91">
        <f t="shared" si="408"/>
        <v>0.27232142857142855</v>
      </c>
      <c r="I3571" s="77">
        <f t="shared" si="409"/>
        <v>0</v>
      </c>
      <c r="J3571" s="77">
        <f t="shared" si="410"/>
        <v>3.8125</v>
      </c>
      <c r="K3571" s="80">
        <v>2</v>
      </c>
      <c r="L3571" s="74"/>
      <c r="M3571" s="58" t="str">
        <f t="shared" si="407"/>
        <v>University of Phoenix Online</v>
      </c>
    </row>
    <row r="3572" spans="1:13" s="1" customFormat="1" ht="15" customHeight="1">
      <c r="A3572" s="137">
        <v>36797</v>
      </c>
      <c r="B3572" s="227" t="s">
        <v>2792</v>
      </c>
      <c r="C3572" s="305" t="s">
        <v>3582</v>
      </c>
      <c r="D3572" s="73" t="s">
        <v>3380</v>
      </c>
      <c r="E3572" s="78">
        <v>14</v>
      </c>
      <c r="F3572" s="77">
        <v>16.6875</v>
      </c>
      <c r="G3572" s="77">
        <v>17.25</v>
      </c>
      <c r="H3572" s="91">
        <f t="shared" si="408"/>
        <v>0.23214285714285715</v>
      </c>
      <c r="I3572" s="77">
        <f t="shared" si="409"/>
        <v>2.6875</v>
      </c>
      <c r="J3572" s="77">
        <f t="shared" si="410"/>
        <v>3.25</v>
      </c>
      <c r="K3572" s="80">
        <v>4</v>
      </c>
      <c r="L3572" s="74"/>
      <c r="M3572" s="58" t="str">
        <f t="shared" si="407"/>
        <v>Vastera</v>
      </c>
    </row>
    <row r="3573" spans="1:13" s="1" customFormat="1" ht="15" customHeight="1">
      <c r="A3573" s="137">
        <v>36798</v>
      </c>
      <c r="B3573" s="209" t="s">
        <v>3263</v>
      </c>
      <c r="C3573" s="305" t="s">
        <v>3264</v>
      </c>
      <c r="D3573" s="156" t="s">
        <v>4960</v>
      </c>
      <c r="E3573" s="78">
        <v>9</v>
      </c>
      <c r="F3573" s="77">
        <v>9</v>
      </c>
      <c r="G3573" s="77">
        <v>7.1875</v>
      </c>
      <c r="H3573" s="91">
        <f t="shared" si="408"/>
        <v>-0.2013888888888889</v>
      </c>
      <c r="I3573" s="77">
        <f t="shared" si="409"/>
        <v>0</v>
      </c>
      <c r="J3573" s="77">
        <f t="shared" si="410"/>
        <v>-1.8125</v>
      </c>
      <c r="K3573" s="80">
        <v>2</v>
      </c>
      <c r="L3573" s="74" t="s">
        <v>3006</v>
      </c>
      <c r="M3573" s="58" t="str">
        <f t="shared" si="407"/>
        <v>atRoad</v>
      </c>
    </row>
    <row r="3574" spans="1:13" s="1" customFormat="1" ht="15" customHeight="1">
      <c r="A3574" s="137">
        <v>36798</v>
      </c>
      <c r="B3574" s="242" t="s">
        <v>3265</v>
      </c>
      <c r="C3574" s="305" t="s">
        <v>3266</v>
      </c>
      <c r="D3574" s="241" t="s">
        <v>3267</v>
      </c>
      <c r="E3574" s="78">
        <v>10</v>
      </c>
      <c r="F3574" s="77">
        <v>7.75</v>
      </c>
      <c r="G3574" s="77">
        <v>8</v>
      </c>
      <c r="H3574" s="91">
        <f t="shared" si="408"/>
        <v>-0.2</v>
      </c>
      <c r="I3574" s="77">
        <f t="shared" si="409"/>
        <v>-2.25</v>
      </c>
      <c r="J3574" s="77">
        <f t="shared" si="410"/>
        <v>-2</v>
      </c>
      <c r="K3574" s="80">
        <v>2</v>
      </c>
      <c r="L3574" s="74" t="s">
        <v>3006</v>
      </c>
      <c r="M3574" s="58" t="str">
        <f t="shared" si="407"/>
        <v>Head NV</v>
      </c>
    </row>
    <row r="3575" spans="1:13" s="1" customFormat="1" ht="15" customHeight="1">
      <c r="A3575" s="137">
        <v>36798</v>
      </c>
      <c r="B3575" s="209" t="s">
        <v>3268</v>
      </c>
      <c r="C3575" s="305" t="s">
        <v>3269</v>
      </c>
      <c r="D3575" s="73" t="s">
        <v>4954</v>
      </c>
      <c r="E3575" s="78">
        <v>11</v>
      </c>
      <c r="F3575" s="77">
        <v>11.0625</v>
      </c>
      <c r="G3575" s="77">
        <v>9.6875</v>
      </c>
      <c r="H3575" s="91">
        <f t="shared" si="408"/>
        <v>-0.11931818181818182</v>
      </c>
      <c r="I3575" s="77">
        <f t="shared" si="409"/>
        <v>6.25E-2</v>
      </c>
      <c r="J3575" s="77">
        <f t="shared" si="410"/>
        <v>-1.3125</v>
      </c>
      <c r="K3575" s="80">
        <v>4</v>
      </c>
      <c r="L3575" s="74" t="s">
        <v>3006</v>
      </c>
      <c r="M3575" s="58" t="str">
        <f t="shared" si="407"/>
        <v>Simple Technology</v>
      </c>
    </row>
    <row r="3576" spans="1:13" s="1" customFormat="1" ht="15" customHeight="1">
      <c r="A3576" s="137">
        <v>36798</v>
      </c>
      <c r="B3576" s="209" t="s">
        <v>2369</v>
      </c>
      <c r="C3576" s="305" t="s">
        <v>2370</v>
      </c>
      <c r="D3576" s="156" t="s">
        <v>680</v>
      </c>
      <c r="E3576" s="78">
        <v>13</v>
      </c>
      <c r="F3576" s="77">
        <v>14.0625</v>
      </c>
      <c r="G3576" s="77">
        <v>13.9375</v>
      </c>
      <c r="H3576" s="91">
        <f t="shared" si="408"/>
        <v>7.2115384615384609E-2</v>
      </c>
      <c r="I3576" s="77">
        <f t="shared" si="409"/>
        <v>1.0625</v>
      </c>
      <c r="J3576" s="77">
        <f t="shared" si="410"/>
        <v>0.9375</v>
      </c>
      <c r="K3576" s="80">
        <v>4</v>
      </c>
      <c r="L3576" s="74"/>
      <c r="M3576" s="58" t="str">
        <f t="shared" si="407"/>
        <v>Elastic Networks</v>
      </c>
    </row>
    <row r="3577" spans="1:13" s="1" customFormat="1" ht="15" customHeight="1">
      <c r="A3577" s="137">
        <v>36798</v>
      </c>
      <c r="B3577" s="209" t="s">
        <v>3261</v>
      </c>
      <c r="C3577" s="305" t="s">
        <v>3262</v>
      </c>
      <c r="D3577" s="156" t="s">
        <v>3383</v>
      </c>
      <c r="E3577" s="78">
        <v>19</v>
      </c>
      <c r="F3577" s="77">
        <v>23</v>
      </c>
      <c r="G3577" s="77">
        <v>19.4375</v>
      </c>
      <c r="H3577" s="91">
        <f t="shared" si="408"/>
        <v>2.3026315789473683E-2</v>
      </c>
      <c r="I3577" s="77">
        <f t="shared" si="409"/>
        <v>4</v>
      </c>
      <c r="J3577" s="77">
        <f t="shared" si="410"/>
        <v>0.4375</v>
      </c>
      <c r="K3577" s="80">
        <v>3</v>
      </c>
      <c r="L3577" s="74"/>
      <c r="M3577" s="58" t="str">
        <f t="shared" si="407"/>
        <v>Genomica</v>
      </c>
    </row>
    <row r="3578" spans="1:13" s="1" customFormat="1" ht="15" customHeight="1">
      <c r="A3578" s="137">
        <v>36798</v>
      </c>
      <c r="B3578" s="73" t="s">
        <v>2360</v>
      </c>
      <c r="C3578" s="305" t="s">
        <v>2361</v>
      </c>
      <c r="D3578" s="73" t="s">
        <v>3173</v>
      </c>
      <c r="E3578" s="78">
        <v>16</v>
      </c>
      <c r="F3578" s="77">
        <v>32.0625</v>
      </c>
      <c r="G3578" s="77">
        <v>32</v>
      </c>
      <c r="H3578" s="91">
        <f t="shared" si="408"/>
        <v>1</v>
      </c>
      <c r="I3578" s="77">
        <f t="shared" si="409"/>
        <v>16.0625</v>
      </c>
      <c r="J3578" s="77">
        <f t="shared" si="410"/>
        <v>16</v>
      </c>
      <c r="K3578" s="80">
        <v>4</v>
      </c>
      <c r="L3578" s="74"/>
      <c r="M3578" s="58" t="str">
        <f t="shared" si="407"/>
        <v>Ciphergen Biosystems</v>
      </c>
    </row>
    <row r="3579" spans="1:13" s="1" customFormat="1" ht="15" customHeight="1">
      <c r="A3579" s="137">
        <v>36798</v>
      </c>
      <c r="B3579" s="73" t="s">
        <v>2362</v>
      </c>
      <c r="C3579" s="305" t="s">
        <v>2363</v>
      </c>
      <c r="D3579" s="73" t="s">
        <v>3380</v>
      </c>
      <c r="E3579" s="78">
        <v>11</v>
      </c>
      <c r="F3579" s="77">
        <v>13</v>
      </c>
      <c r="G3579" s="77">
        <v>18.3125</v>
      </c>
      <c r="H3579" s="91">
        <f t="shared" si="408"/>
        <v>0.66477272727272729</v>
      </c>
      <c r="I3579" s="77">
        <f t="shared" si="409"/>
        <v>2</v>
      </c>
      <c r="J3579" s="77">
        <f t="shared" si="410"/>
        <v>7.3125</v>
      </c>
      <c r="K3579" s="80">
        <v>3</v>
      </c>
      <c r="L3579" s="74"/>
      <c r="M3579" s="58" t="str">
        <f t="shared" si="407"/>
        <v>Docent</v>
      </c>
    </row>
    <row r="3580" spans="1:13" s="1" customFormat="1" ht="15" customHeight="1">
      <c r="A3580" s="137">
        <v>36798</v>
      </c>
      <c r="B3580" s="209" t="s">
        <v>2364</v>
      </c>
      <c r="C3580" s="305" t="s">
        <v>2365</v>
      </c>
      <c r="D3580" s="156" t="s">
        <v>4957</v>
      </c>
      <c r="E3580" s="78">
        <v>17</v>
      </c>
      <c r="F3580" s="77">
        <v>30.5</v>
      </c>
      <c r="G3580" s="77">
        <v>28.625</v>
      </c>
      <c r="H3580" s="91">
        <f t="shared" si="408"/>
        <v>0.68382352941176472</v>
      </c>
      <c r="I3580" s="77">
        <f t="shared" si="409"/>
        <v>13.5</v>
      </c>
      <c r="J3580" s="77">
        <f t="shared" si="410"/>
        <v>11.625</v>
      </c>
      <c r="K3580" s="80">
        <v>3</v>
      </c>
      <c r="L3580" s="74"/>
      <c r="M3580" s="58" t="str">
        <f t="shared" si="407"/>
        <v>Proton Energy Systems</v>
      </c>
    </row>
    <row r="3581" spans="1:13" s="1" customFormat="1" ht="15" customHeight="1">
      <c r="A3581" s="137">
        <v>36798</v>
      </c>
      <c r="B3581" s="209" t="s">
        <v>2366</v>
      </c>
      <c r="C3581" s="305" t="s">
        <v>2367</v>
      </c>
      <c r="D3581" s="73" t="s">
        <v>2368</v>
      </c>
      <c r="E3581" s="78">
        <v>16</v>
      </c>
      <c r="F3581" s="77">
        <v>20</v>
      </c>
      <c r="G3581" s="77">
        <v>22.875</v>
      </c>
      <c r="H3581" s="91">
        <f t="shared" si="408"/>
        <v>0.4296875</v>
      </c>
      <c r="I3581" s="77">
        <f t="shared" si="409"/>
        <v>4</v>
      </c>
      <c r="J3581" s="77">
        <f t="shared" si="410"/>
        <v>6.875</v>
      </c>
      <c r="K3581" s="80">
        <v>3</v>
      </c>
      <c r="L3581" s="74"/>
      <c r="M3581" s="58" t="str">
        <f t="shared" si="407"/>
        <v>Wilson Greatbatch Technologies</v>
      </c>
    </row>
    <row r="3582" spans="1:13" s="1" customFormat="1" ht="15" customHeight="1">
      <c r="A3582" s="137">
        <v>36802</v>
      </c>
      <c r="B3582" s="209" t="s">
        <v>3270</v>
      </c>
      <c r="C3582" s="305" t="s">
        <v>3736</v>
      </c>
      <c r="D3582" s="156" t="s">
        <v>3737</v>
      </c>
      <c r="E3582" s="78">
        <v>16</v>
      </c>
      <c r="F3582" s="77">
        <v>22.125</v>
      </c>
      <c r="G3582" s="77">
        <v>21.25</v>
      </c>
      <c r="H3582" s="91">
        <f t="shared" si="408"/>
        <v>0.328125</v>
      </c>
      <c r="I3582" s="77">
        <f t="shared" si="409"/>
        <v>6.125</v>
      </c>
      <c r="J3582" s="77">
        <f t="shared" si="410"/>
        <v>5.25</v>
      </c>
      <c r="K3582" s="80">
        <v>3</v>
      </c>
      <c r="L3582" s="74"/>
      <c r="M3582" s="58" t="str">
        <f t="shared" si="407"/>
        <v>InforMax</v>
      </c>
    </row>
    <row r="3583" spans="1:13" s="1" customFormat="1" ht="15" customHeight="1">
      <c r="A3583" s="137">
        <v>36803</v>
      </c>
      <c r="B3583" s="209" t="s">
        <v>3740</v>
      </c>
      <c r="C3583" s="305" t="s">
        <v>3741</v>
      </c>
      <c r="D3583" s="243" t="s">
        <v>4906</v>
      </c>
      <c r="E3583" s="78">
        <v>9</v>
      </c>
      <c r="F3583" s="77">
        <v>8.375</v>
      </c>
      <c r="G3583" s="77">
        <v>8.0625</v>
      </c>
      <c r="H3583" s="91">
        <f t="shared" si="408"/>
        <v>-0.10416666666666667</v>
      </c>
      <c r="I3583" s="77">
        <f t="shared" si="409"/>
        <v>-0.625</v>
      </c>
      <c r="J3583" s="77">
        <f t="shared" si="410"/>
        <v>-0.9375</v>
      </c>
      <c r="K3583" s="80">
        <v>2</v>
      </c>
      <c r="L3583" s="74" t="s">
        <v>3006</v>
      </c>
      <c r="M3583" s="58" t="str">
        <f t="shared" si="407"/>
        <v>New Skies Satellites NV</v>
      </c>
    </row>
    <row r="3584" spans="1:13" s="1" customFormat="1" ht="15" customHeight="1">
      <c r="A3584" s="137">
        <v>36803</v>
      </c>
      <c r="B3584" s="209" t="s">
        <v>3738</v>
      </c>
      <c r="C3584" s="305" t="s">
        <v>3739</v>
      </c>
      <c r="D3584" s="156" t="s">
        <v>4972</v>
      </c>
      <c r="E3584" s="78">
        <v>18</v>
      </c>
      <c r="F3584" s="77">
        <v>29</v>
      </c>
      <c r="G3584" s="77">
        <v>33.625</v>
      </c>
      <c r="H3584" s="91">
        <f t="shared" si="408"/>
        <v>0.86805555555555558</v>
      </c>
      <c r="I3584" s="77">
        <f t="shared" si="409"/>
        <v>11</v>
      </c>
      <c r="J3584" s="77">
        <f t="shared" si="410"/>
        <v>15.625</v>
      </c>
      <c r="K3584" s="80">
        <v>5</v>
      </c>
      <c r="L3584" s="74"/>
      <c r="M3584" s="58" t="str">
        <f t="shared" si="407"/>
        <v>Oplink Commuincations</v>
      </c>
    </row>
    <row r="3585" spans="1:13" s="1" customFormat="1" ht="15" customHeight="1">
      <c r="A3585" s="137">
        <v>36804</v>
      </c>
      <c r="B3585" s="156" t="s">
        <v>3749</v>
      </c>
      <c r="C3585" s="305" t="s">
        <v>3750</v>
      </c>
      <c r="D3585" s="156" t="s">
        <v>4954</v>
      </c>
      <c r="E3585" s="78">
        <v>14</v>
      </c>
      <c r="F3585" s="77">
        <v>14</v>
      </c>
      <c r="G3585" s="77">
        <v>14</v>
      </c>
      <c r="H3585" s="91">
        <f t="shared" si="408"/>
        <v>0</v>
      </c>
      <c r="I3585" s="77">
        <f t="shared" si="409"/>
        <v>0</v>
      </c>
      <c r="J3585" s="77">
        <f t="shared" si="410"/>
        <v>0</v>
      </c>
      <c r="K3585" s="80">
        <v>3</v>
      </c>
      <c r="L3585" s="74" t="s">
        <v>3006</v>
      </c>
      <c r="M3585" s="58" t="str">
        <f t="shared" si="407"/>
        <v>Kosan Biosciences</v>
      </c>
    </row>
    <row r="3586" spans="1:13" s="1" customFormat="1" ht="15" customHeight="1">
      <c r="A3586" s="137">
        <v>36804</v>
      </c>
      <c r="B3586" s="209" t="s">
        <v>3747</v>
      </c>
      <c r="C3586" s="305" t="s">
        <v>3748</v>
      </c>
      <c r="D3586" s="156" t="s">
        <v>4957</v>
      </c>
      <c r="E3586" s="78">
        <v>15</v>
      </c>
      <c r="F3586" s="77">
        <v>20.25</v>
      </c>
      <c r="G3586" s="77">
        <v>18</v>
      </c>
      <c r="H3586" s="91">
        <f t="shared" si="408"/>
        <v>0.2</v>
      </c>
      <c r="I3586" s="77">
        <f t="shared" si="409"/>
        <v>5.25</v>
      </c>
      <c r="J3586" s="77">
        <f t="shared" si="410"/>
        <v>3</v>
      </c>
      <c r="K3586" s="80">
        <v>4</v>
      </c>
      <c r="L3586" s="74"/>
      <c r="M3586" s="58" t="str">
        <f t="shared" si="407"/>
        <v>Advanced Switching Commun.</v>
      </c>
    </row>
    <row r="3587" spans="1:13" s="1" customFormat="1" ht="15" customHeight="1">
      <c r="A3587" s="137">
        <v>36804</v>
      </c>
      <c r="B3587" s="209" t="s">
        <v>3742</v>
      </c>
      <c r="C3587" s="305" t="s">
        <v>3743</v>
      </c>
      <c r="D3587" s="73" t="s">
        <v>677</v>
      </c>
      <c r="E3587" s="78">
        <v>16</v>
      </c>
      <c r="F3587" s="77">
        <v>20</v>
      </c>
      <c r="G3587" s="77">
        <v>20.3125</v>
      </c>
      <c r="H3587" s="91">
        <f t="shared" si="408"/>
        <v>0.26953125</v>
      </c>
      <c r="I3587" s="77">
        <f t="shared" si="409"/>
        <v>4</v>
      </c>
      <c r="J3587" s="77">
        <f t="shared" si="410"/>
        <v>4.3125</v>
      </c>
      <c r="K3587" s="80">
        <v>3</v>
      </c>
      <c r="L3587" s="74"/>
      <c r="M3587" s="58" t="str">
        <f t="shared" ref="M3587:M3634" si="411">TRIM(B3587)</f>
        <v>Coach</v>
      </c>
    </row>
    <row r="3588" spans="1:13" s="1" customFormat="1" ht="15" customHeight="1">
      <c r="A3588" s="137">
        <v>36804</v>
      </c>
      <c r="B3588" s="227" t="s">
        <v>3744</v>
      </c>
      <c r="C3588" s="305" t="s">
        <v>3745</v>
      </c>
      <c r="D3588" s="241" t="s">
        <v>3746</v>
      </c>
      <c r="E3588" s="78">
        <v>21</v>
      </c>
      <c r="F3588" s="77">
        <v>28.5</v>
      </c>
      <c r="G3588" s="77">
        <v>27</v>
      </c>
      <c r="H3588" s="91">
        <f t="shared" si="408"/>
        <v>0.2857142857142857</v>
      </c>
      <c r="I3588" s="77">
        <f t="shared" si="409"/>
        <v>7.5</v>
      </c>
      <c r="J3588" s="77">
        <f t="shared" si="410"/>
        <v>6</v>
      </c>
      <c r="K3588" s="80">
        <v>3</v>
      </c>
      <c r="L3588" s="74"/>
      <c r="M3588" s="58" t="str">
        <f t="shared" si="411"/>
        <v>TNPC (The New Power Co.)</v>
      </c>
    </row>
    <row r="3589" spans="1:13" s="1" customFormat="1" ht="15" customHeight="1">
      <c r="A3589" s="137">
        <v>36805</v>
      </c>
      <c r="B3589" s="234" t="s">
        <v>3751</v>
      </c>
      <c r="C3589" s="305" t="s">
        <v>3752</v>
      </c>
      <c r="D3589" s="234" t="s">
        <v>3753</v>
      </c>
      <c r="E3589" s="78">
        <v>7</v>
      </c>
      <c r="F3589" s="77">
        <v>7</v>
      </c>
      <c r="G3589" s="77">
        <v>7.375</v>
      </c>
      <c r="H3589" s="91">
        <f t="shared" si="408"/>
        <v>5.3571428571428568E-2</v>
      </c>
      <c r="I3589" s="77">
        <f t="shared" si="409"/>
        <v>0</v>
      </c>
      <c r="J3589" s="77">
        <f t="shared" si="410"/>
        <v>0.375</v>
      </c>
      <c r="K3589" s="80">
        <v>1</v>
      </c>
      <c r="L3589" s="74"/>
      <c r="M3589" s="58" t="str">
        <f t="shared" si="411"/>
        <v>Asia Global Crossing</v>
      </c>
    </row>
    <row r="3590" spans="1:13" s="1" customFormat="1" ht="15" customHeight="1">
      <c r="A3590" s="137">
        <v>36810</v>
      </c>
      <c r="B3590" s="209" t="s">
        <v>3759</v>
      </c>
      <c r="C3590" s="305" t="s">
        <v>3760</v>
      </c>
      <c r="D3590" s="73" t="s">
        <v>2664</v>
      </c>
      <c r="E3590" s="78">
        <v>15</v>
      </c>
      <c r="F3590" s="77">
        <v>15.03125</v>
      </c>
      <c r="G3590" s="77">
        <v>15.25</v>
      </c>
      <c r="H3590" s="91">
        <f t="shared" ref="H3590:H3634" si="412">(G3590-E3590)/E3590</f>
        <v>1.6666666666666666E-2</v>
      </c>
      <c r="I3590" s="77">
        <f t="shared" ref="I3590:I3634" si="413">(F3590-E3590)</f>
        <v>3.125E-2</v>
      </c>
      <c r="J3590" s="77">
        <f t="shared" ref="J3590:J3634" si="414">G3590-E3590</f>
        <v>0.25</v>
      </c>
      <c r="K3590" s="80">
        <v>3</v>
      </c>
      <c r="L3590" s="74" t="s">
        <v>3006</v>
      </c>
      <c r="M3590" s="58" t="str">
        <f t="shared" si="411"/>
        <v>POZEN</v>
      </c>
    </row>
    <row r="3591" spans="1:13" s="1" customFormat="1" ht="15" customHeight="1">
      <c r="A3591" s="137">
        <v>36810</v>
      </c>
      <c r="B3591" s="73" t="s">
        <v>3754</v>
      </c>
      <c r="C3591" s="305" t="s">
        <v>3755</v>
      </c>
      <c r="D3591" s="241" t="s">
        <v>3380</v>
      </c>
      <c r="E3591" s="78">
        <v>12.5</v>
      </c>
      <c r="F3591" s="77">
        <v>14.875</v>
      </c>
      <c r="G3591" s="77">
        <v>16.375</v>
      </c>
      <c r="H3591" s="91">
        <f t="shared" si="412"/>
        <v>0.31</v>
      </c>
      <c r="I3591" s="77">
        <f t="shared" si="413"/>
        <v>2.375</v>
      </c>
      <c r="J3591" s="77">
        <f t="shared" si="414"/>
        <v>3.875</v>
      </c>
      <c r="K3591" s="80">
        <v>3</v>
      </c>
      <c r="L3591" s="74"/>
      <c r="M3591" s="58" t="str">
        <f t="shared" si="411"/>
        <v>Watson Wyatt</v>
      </c>
    </row>
    <row r="3592" spans="1:13" s="1" customFormat="1" ht="15" customHeight="1">
      <c r="A3592" s="137">
        <v>36810</v>
      </c>
      <c r="B3592" s="156" t="s">
        <v>3756</v>
      </c>
      <c r="C3592" s="305" t="s">
        <v>3757</v>
      </c>
      <c r="D3592" s="156" t="s">
        <v>3758</v>
      </c>
      <c r="E3592" s="78">
        <v>16.5</v>
      </c>
      <c r="F3592" s="77">
        <v>17</v>
      </c>
      <c r="G3592" s="77">
        <v>14.25</v>
      </c>
      <c r="H3592" s="91">
        <f t="shared" si="412"/>
        <v>-0.13636363636363635</v>
      </c>
      <c r="I3592" s="77">
        <f t="shared" si="413"/>
        <v>0.5</v>
      </c>
      <c r="J3592" s="77">
        <f t="shared" si="414"/>
        <v>-2.25</v>
      </c>
      <c r="K3592" s="80">
        <v>1</v>
      </c>
      <c r="L3592" s="74"/>
      <c r="M3592" s="58" t="str">
        <f t="shared" si="411"/>
        <v>W-H Energy</v>
      </c>
    </row>
    <row r="3593" spans="1:13" s="1" customFormat="1" ht="15" customHeight="1">
      <c r="A3593" s="137">
        <v>36811</v>
      </c>
      <c r="B3593" s="73" t="s">
        <v>3761</v>
      </c>
      <c r="C3593" s="160" t="s">
        <v>3762</v>
      </c>
      <c r="D3593" s="73" t="s">
        <v>3173</v>
      </c>
      <c r="E3593" s="78">
        <v>8</v>
      </c>
      <c r="F3593" s="77">
        <v>8.515625</v>
      </c>
      <c r="G3593" s="77">
        <v>8.5</v>
      </c>
      <c r="H3593" s="91">
        <f t="shared" si="412"/>
        <v>6.25E-2</v>
      </c>
      <c r="I3593" s="77">
        <f t="shared" si="413"/>
        <v>0.515625</v>
      </c>
      <c r="J3593" s="77">
        <f t="shared" si="414"/>
        <v>0.5</v>
      </c>
      <c r="K3593" s="80">
        <v>2</v>
      </c>
      <c r="L3593" s="74"/>
      <c r="M3593" s="58" t="str">
        <f t="shared" si="411"/>
        <v>Introgen Therapeutics</v>
      </c>
    </row>
    <row r="3594" spans="1:13" s="1" customFormat="1" ht="15" customHeight="1">
      <c r="A3594" s="137">
        <v>36811</v>
      </c>
      <c r="B3594" s="209" t="s">
        <v>3763</v>
      </c>
      <c r="C3594" s="160" t="s">
        <v>3764</v>
      </c>
      <c r="D3594" s="156" t="s">
        <v>4972</v>
      </c>
      <c r="E3594" s="78">
        <v>8</v>
      </c>
      <c r="F3594" s="77">
        <v>8.46875</v>
      </c>
      <c r="G3594" s="77">
        <v>11.375</v>
      </c>
      <c r="H3594" s="91">
        <f t="shared" si="412"/>
        <v>0.421875</v>
      </c>
      <c r="I3594" s="77">
        <f t="shared" si="413"/>
        <v>0.46875</v>
      </c>
      <c r="J3594" s="77">
        <f t="shared" si="414"/>
        <v>3.375</v>
      </c>
      <c r="K3594" s="80">
        <v>3</v>
      </c>
      <c r="L3594" s="74"/>
      <c r="M3594" s="58" t="str">
        <f t="shared" si="411"/>
        <v>Synplicity</v>
      </c>
    </row>
    <row r="3595" spans="1:13" s="1" customFormat="1" ht="15" customHeight="1">
      <c r="A3595" s="137">
        <v>36816</v>
      </c>
      <c r="B3595" s="242" t="s">
        <v>3767</v>
      </c>
      <c r="C3595" s="160" t="s">
        <v>3768</v>
      </c>
      <c r="D3595" s="243" t="s">
        <v>3380</v>
      </c>
      <c r="E3595" s="78">
        <v>14</v>
      </c>
      <c r="F3595" s="77">
        <v>14.90625</v>
      </c>
      <c r="G3595" s="77">
        <v>14.0625</v>
      </c>
      <c r="H3595" s="91">
        <f t="shared" si="412"/>
        <v>4.464285714285714E-3</v>
      </c>
      <c r="I3595" s="77">
        <f t="shared" si="413"/>
        <v>0.90625</v>
      </c>
      <c r="J3595" s="77">
        <f t="shared" si="414"/>
        <v>6.25E-2</v>
      </c>
      <c r="K3595" s="80">
        <v>3</v>
      </c>
      <c r="L3595" s="74" t="s">
        <v>3006</v>
      </c>
      <c r="M3595" s="58" t="str">
        <f t="shared" si="411"/>
        <v>EndWave</v>
      </c>
    </row>
    <row r="3596" spans="1:13" s="1" customFormat="1" ht="15" customHeight="1">
      <c r="A3596" s="137">
        <v>36816</v>
      </c>
      <c r="B3596" s="209" t="s">
        <v>3765</v>
      </c>
      <c r="C3596" s="160" t="s">
        <v>3766</v>
      </c>
      <c r="D3596" s="227" t="s">
        <v>901</v>
      </c>
      <c r="E3596" s="78">
        <v>18.79</v>
      </c>
      <c r="F3596" s="77">
        <v>20.03125</v>
      </c>
      <c r="G3596" s="77">
        <v>19.875</v>
      </c>
      <c r="H3596" s="91">
        <f t="shared" si="412"/>
        <v>5.7743480574773867E-2</v>
      </c>
      <c r="I3596" s="77">
        <f t="shared" si="413"/>
        <v>1.2412500000000009</v>
      </c>
      <c r="J3596" s="77">
        <f t="shared" si="414"/>
        <v>1.0850000000000009</v>
      </c>
      <c r="K3596" s="80">
        <v>2</v>
      </c>
      <c r="L3596" s="74"/>
      <c r="M3596" s="58" t="str">
        <f t="shared" si="411"/>
        <v>Regus</v>
      </c>
    </row>
    <row r="3597" spans="1:13" s="1" customFormat="1" ht="15" customHeight="1">
      <c r="A3597" s="137">
        <v>36817</v>
      </c>
      <c r="B3597" s="209" t="s">
        <v>3771</v>
      </c>
      <c r="C3597" s="160" t="s">
        <v>3772</v>
      </c>
      <c r="D3597" s="156" t="s">
        <v>677</v>
      </c>
      <c r="E3597" s="78">
        <v>20</v>
      </c>
      <c r="F3597" s="77">
        <v>20</v>
      </c>
      <c r="G3597" s="77">
        <v>21.5</v>
      </c>
      <c r="H3597" s="91">
        <f t="shared" si="412"/>
        <v>7.4999999999999997E-2</v>
      </c>
      <c r="I3597" s="77">
        <f t="shared" si="413"/>
        <v>0</v>
      </c>
      <c r="J3597" s="77">
        <f t="shared" si="414"/>
        <v>1.5</v>
      </c>
      <c r="K3597" s="80">
        <v>3</v>
      </c>
      <c r="L3597" s="74"/>
      <c r="M3597" s="58" t="str">
        <f t="shared" si="411"/>
        <v>Monsanto</v>
      </c>
    </row>
    <row r="3598" spans="1:13" s="1" customFormat="1" ht="15" customHeight="1">
      <c r="A3598" s="137">
        <v>36817</v>
      </c>
      <c r="B3598" s="209" t="s">
        <v>3769</v>
      </c>
      <c r="C3598" s="160" t="s">
        <v>3770</v>
      </c>
      <c r="D3598" s="209" t="s">
        <v>901</v>
      </c>
      <c r="E3598" s="78">
        <v>13</v>
      </c>
      <c r="F3598" s="77">
        <v>20.0625</v>
      </c>
      <c r="G3598" s="77">
        <v>20.5</v>
      </c>
      <c r="H3598" s="91">
        <f t="shared" si="412"/>
        <v>0.57692307692307687</v>
      </c>
      <c r="I3598" s="77">
        <f t="shared" si="413"/>
        <v>7.0625</v>
      </c>
      <c r="J3598" s="77">
        <f t="shared" si="414"/>
        <v>7.5</v>
      </c>
      <c r="K3598" s="80">
        <v>3</v>
      </c>
      <c r="L3598" s="74"/>
      <c r="M3598" s="58" t="str">
        <f t="shared" si="411"/>
        <v>Ixia</v>
      </c>
    </row>
    <row r="3599" spans="1:13" s="1" customFormat="1" ht="15" customHeight="1">
      <c r="A3599" s="137">
        <v>36818</v>
      </c>
      <c r="B3599" s="73" t="s">
        <v>3773</v>
      </c>
      <c r="C3599" s="160" t="s">
        <v>3774</v>
      </c>
      <c r="D3599" s="73" t="s">
        <v>4957</v>
      </c>
      <c r="E3599" s="78">
        <v>20.645</v>
      </c>
      <c r="F3599" s="77">
        <v>20.625</v>
      </c>
      <c r="G3599" s="77">
        <v>20.75</v>
      </c>
      <c r="H3599" s="91">
        <f t="shared" si="412"/>
        <v>5.0859772341971627E-3</v>
      </c>
      <c r="I3599" s="77">
        <f t="shared" si="413"/>
        <v>-1.9999999999999574E-2</v>
      </c>
      <c r="J3599" s="77">
        <f t="shared" si="414"/>
        <v>0.10500000000000043</v>
      </c>
      <c r="K3599" s="80">
        <v>2</v>
      </c>
      <c r="L3599" s="74" t="s">
        <v>3006</v>
      </c>
      <c r="M3599" s="58" t="str">
        <f t="shared" si="411"/>
        <v>China Petroleum &amp; Chemical</v>
      </c>
    </row>
    <row r="3600" spans="1:13" s="1" customFormat="1" ht="15" customHeight="1">
      <c r="A3600" s="137">
        <v>36819</v>
      </c>
      <c r="B3600" s="209" t="s">
        <v>3775</v>
      </c>
      <c r="C3600" s="160" t="s">
        <v>3776</v>
      </c>
      <c r="D3600" s="73" t="s">
        <v>4960</v>
      </c>
      <c r="E3600" s="78">
        <v>15</v>
      </c>
      <c r="F3600" s="77">
        <v>16</v>
      </c>
      <c r="G3600" s="77">
        <v>17.125</v>
      </c>
      <c r="H3600" s="91">
        <f t="shared" si="412"/>
        <v>0.14166666666666666</v>
      </c>
      <c r="I3600" s="77">
        <f t="shared" si="413"/>
        <v>1</v>
      </c>
      <c r="J3600" s="77">
        <f t="shared" si="414"/>
        <v>2.125</v>
      </c>
      <c r="K3600" s="80">
        <v>3</v>
      </c>
      <c r="L3600" s="74"/>
      <c r="M3600" s="58" t="str">
        <f t="shared" si="411"/>
        <v>Westport Resources</v>
      </c>
    </row>
    <row r="3601" spans="1:35" s="1" customFormat="1" ht="15" customHeight="1">
      <c r="A3601" s="137">
        <v>36819</v>
      </c>
      <c r="B3601" s="209" t="s">
        <v>3777</v>
      </c>
      <c r="C3601" s="160" t="s">
        <v>3778</v>
      </c>
      <c r="D3601" s="156" t="s">
        <v>4957</v>
      </c>
      <c r="E3601" s="78">
        <v>71.924999999999997</v>
      </c>
      <c r="F3601" s="77">
        <v>69</v>
      </c>
      <c r="G3601" s="77">
        <v>71.375</v>
      </c>
      <c r="H3601" s="91">
        <f t="shared" si="412"/>
        <v>-7.6468543621827905E-3</v>
      </c>
      <c r="I3601" s="77">
        <f t="shared" si="413"/>
        <v>-2.9249999999999972</v>
      </c>
      <c r="J3601" s="77">
        <f t="shared" si="414"/>
        <v>-0.54999999999999716</v>
      </c>
      <c r="K3601" s="80">
        <v>1</v>
      </c>
      <c r="L3601" s="74"/>
      <c r="M3601" s="58" t="str">
        <f t="shared" si="411"/>
        <v>Alcatel Optronics</v>
      </c>
    </row>
    <row r="3602" spans="1:35" s="1" customFormat="1" ht="15" customHeight="1">
      <c r="A3602" s="137">
        <v>36825</v>
      </c>
      <c r="B3602" s="209" t="s">
        <v>3779</v>
      </c>
      <c r="C3602" s="160" t="s">
        <v>3780</v>
      </c>
      <c r="D3602" s="73" t="s">
        <v>318</v>
      </c>
      <c r="E3602" s="78">
        <v>7</v>
      </c>
      <c r="F3602" s="77">
        <v>7.03125</v>
      </c>
      <c r="G3602" s="77">
        <v>7.6875</v>
      </c>
      <c r="H3602" s="91">
        <f t="shared" si="412"/>
        <v>9.8214285714285712E-2</v>
      </c>
      <c r="I3602" s="77">
        <f t="shared" si="413"/>
        <v>3.125E-2</v>
      </c>
      <c r="J3602" s="77">
        <f t="shared" si="414"/>
        <v>0.6875</v>
      </c>
      <c r="K3602" s="80">
        <v>2</v>
      </c>
      <c r="L3602" s="74"/>
      <c r="M3602" s="58" t="str">
        <f t="shared" si="411"/>
        <v>MediChem Life Sciences</v>
      </c>
    </row>
    <row r="3603" spans="1:35" s="1" customFormat="1" ht="15" customHeight="1">
      <c r="A3603" s="137">
        <v>36826</v>
      </c>
      <c r="B3603" s="209" t="s">
        <v>3783</v>
      </c>
      <c r="C3603" s="160" t="s">
        <v>2836</v>
      </c>
      <c r="D3603" s="73" t="s">
        <v>309</v>
      </c>
      <c r="E3603" s="78">
        <v>14.89</v>
      </c>
      <c r="F3603" s="77">
        <v>12.625</v>
      </c>
      <c r="G3603" s="77">
        <v>12.75</v>
      </c>
      <c r="H3603" s="91">
        <f t="shared" si="412"/>
        <v>-0.14372061786433851</v>
      </c>
      <c r="I3603" s="77">
        <f t="shared" si="413"/>
        <v>-2.2650000000000006</v>
      </c>
      <c r="J3603" s="77">
        <f t="shared" si="414"/>
        <v>-2.1400000000000006</v>
      </c>
      <c r="K3603" s="80">
        <v>3</v>
      </c>
      <c r="L3603" s="74" t="s">
        <v>3006</v>
      </c>
      <c r="M3603" s="58" t="str">
        <f t="shared" si="411"/>
        <v>Crucell</v>
      </c>
    </row>
    <row r="3604" spans="1:35" s="1" customFormat="1" ht="15" customHeight="1">
      <c r="A3604" s="137">
        <v>36826</v>
      </c>
      <c r="B3604" s="209" t="s">
        <v>3781</v>
      </c>
      <c r="C3604" s="160" t="s">
        <v>3782</v>
      </c>
      <c r="D3604" s="156" t="s">
        <v>983</v>
      </c>
      <c r="E3604" s="78">
        <v>12</v>
      </c>
      <c r="F3604" s="77">
        <v>14</v>
      </c>
      <c r="G3604" s="77">
        <v>12.25</v>
      </c>
      <c r="H3604" s="91">
        <f t="shared" si="412"/>
        <v>2.0833333333333332E-2</v>
      </c>
      <c r="I3604" s="77">
        <f t="shared" si="413"/>
        <v>2</v>
      </c>
      <c r="J3604" s="77">
        <f t="shared" si="414"/>
        <v>0.25</v>
      </c>
      <c r="K3604" s="80">
        <v>3</v>
      </c>
      <c r="L3604" s="74"/>
      <c r="M3604" s="58" t="str">
        <f t="shared" si="411"/>
        <v>Hydrogenics</v>
      </c>
    </row>
    <row r="3605" spans="1:35" s="1" customFormat="1" ht="15" customHeight="1">
      <c r="A3605" s="137">
        <v>36832</v>
      </c>
      <c r="B3605" s="209" t="s">
        <v>2839</v>
      </c>
      <c r="C3605" s="160" t="s">
        <v>2840</v>
      </c>
      <c r="D3605" s="156" t="s">
        <v>2841</v>
      </c>
      <c r="E3605" s="78">
        <v>14</v>
      </c>
      <c r="F3605" s="77">
        <v>15.75</v>
      </c>
      <c r="G3605" s="77">
        <v>19</v>
      </c>
      <c r="H3605" s="91">
        <f t="shared" si="412"/>
        <v>0.35714285714285715</v>
      </c>
      <c r="I3605" s="77">
        <f t="shared" si="413"/>
        <v>1.75</v>
      </c>
      <c r="J3605" s="77">
        <f t="shared" si="414"/>
        <v>5</v>
      </c>
      <c r="K3605" s="80">
        <v>3</v>
      </c>
      <c r="L3605" s="74"/>
      <c r="M3605" s="58" t="str">
        <f t="shared" si="411"/>
        <v>Evergreen Solar</v>
      </c>
    </row>
    <row r="3606" spans="1:35" s="1" customFormat="1" ht="15" customHeight="1">
      <c r="A3606" s="137">
        <v>36832</v>
      </c>
      <c r="B3606" s="209" t="s">
        <v>2842</v>
      </c>
      <c r="C3606" s="160" t="s">
        <v>2843</v>
      </c>
      <c r="D3606" s="73" t="s">
        <v>901</v>
      </c>
      <c r="E3606" s="78">
        <v>15</v>
      </c>
      <c r="F3606" s="77">
        <v>15.375</v>
      </c>
      <c r="G3606" s="77">
        <v>14.5</v>
      </c>
      <c r="H3606" s="91">
        <f t="shared" si="412"/>
        <v>-3.3333333333333333E-2</v>
      </c>
      <c r="I3606" s="77">
        <f t="shared" si="413"/>
        <v>0.375</v>
      </c>
      <c r="J3606" s="77">
        <f t="shared" si="414"/>
        <v>-0.5</v>
      </c>
      <c r="K3606" s="80">
        <v>1</v>
      </c>
      <c r="L3606" s="74"/>
      <c r="M3606" s="58" t="str">
        <f t="shared" si="411"/>
        <v>Energy Partners</v>
      </c>
    </row>
    <row r="3607" spans="1:35" s="1" customFormat="1" ht="15" customHeight="1">
      <c r="A3607" s="137">
        <v>36832</v>
      </c>
      <c r="B3607" s="209" t="s">
        <v>2837</v>
      </c>
      <c r="C3607" s="160" t="s">
        <v>2838</v>
      </c>
      <c r="D3607" s="209" t="s">
        <v>3737</v>
      </c>
      <c r="E3607" s="78">
        <v>15</v>
      </c>
      <c r="F3607" s="77">
        <v>15.0625</v>
      </c>
      <c r="G3607" s="77">
        <v>17.4375</v>
      </c>
      <c r="H3607" s="91">
        <f t="shared" si="412"/>
        <v>0.16250000000000001</v>
      </c>
      <c r="I3607" s="77">
        <f t="shared" si="413"/>
        <v>6.25E-2</v>
      </c>
      <c r="J3607" s="77">
        <f t="shared" si="414"/>
        <v>2.4375</v>
      </c>
      <c r="K3607" s="80">
        <v>1</v>
      </c>
      <c r="L3607" s="74"/>
      <c r="M3607" s="58" t="str">
        <f t="shared" si="411"/>
        <v>UTiWorldwide</v>
      </c>
    </row>
    <row r="3608" spans="1:35" s="1" customFormat="1" ht="15" customHeight="1">
      <c r="A3608" s="137">
        <v>36833</v>
      </c>
      <c r="B3608" s="156" t="s">
        <v>2844</v>
      </c>
      <c r="C3608" s="160" t="s">
        <v>2845</v>
      </c>
      <c r="D3608" s="156" t="s">
        <v>318</v>
      </c>
      <c r="E3608" s="78">
        <v>11</v>
      </c>
      <c r="F3608" s="77">
        <v>18</v>
      </c>
      <c r="G3608" s="77">
        <v>17.875</v>
      </c>
      <c r="H3608" s="91">
        <f t="shared" si="412"/>
        <v>0.625</v>
      </c>
      <c r="I3608" s="77">
        <f t="shared" si="413"/>
        <v>7</v>
      </c>
      <c r="J3608" s="77">
        <f t="shared" si="414"/>
        <v>6.875</v>
      </c>
      <c r="K3608" s="80">
        <v>3</v>
      </c>
      <c r="L3608" s="74"/>
      <c r="M3608" s="58" t="str">
        <f t="shared" si="411"/>
        <v>Optical Communication Products</v>
      </c>
    </row>
    <row r="3609" spans="1:35" s="1" customFormat="1" ht="15" customHeight="1">
      <c r="A3609" s="137">
        <v>36837</v>
      </c>
      <c r="B3609" s="73" t="s">
        <v>2846</v>
      </c>
      <c r="C3609" s="160" t="s">
        <v>2847</v>
      </c>
      <c r="D3609" s="73" t="s">
        <v>2848</v>
      </c>
      <c r="E3609" s="78">
        <v>21</v>
      </c>
      <c r="F3609" s="77">
        <v>44</v>
      </c>
      <c r="G3609" s="77">
        <v>45.25</v>
      </c>
      <c r="H3609" s="91">
        <f t="shared" si="412"/>
        <v>1.1547619047619047</v>
      </c>
      <c r="I3609" s="77">
        <f t="shared" si="413"/>
        <v>23</v>
      </c>
      <c r="J3609" s="77">
        <f t="shared" si="414"/>
        <v>24.25</v>
      </c>
      <c r="K3609" s="80">
        <v>5</v>
      </c>
      <c r="L3609" s="74"/>
      <c r="M3609" s="58" t="str">
        <f t="shared" si="411"/>
        <v>Transmeta</v>
      </c>
    </row>
    <row r="3610" spans="1:35" s="1" customFormat="1" ht="15" customHeight="1">
      <c r="A3610" s="137">
        <v>36839</v>
      </c>
      <c r="B3610" s="156" t="s">
        <v>2852</v>
      </c>
      <c r="C3610" s="160" t="s">
        <v>2853</v>
      </c>
      <c r="D3610" s="156" t="s">
        <v>4960</v>
      </c>
      <c r="E3610" s="78">
        <v>12.66</v>
      </c>
      <c r="F3610" s="77">
        <v>12.6875</v>
      </c>
      <c r="G3610" s="77">
        <v>12.5</v>
      </c>
      <c r="H3610" s="91">
        <f t="shared" si="412"/>
        <v>-1.2638230647709331E-2</v>
      </c>
      <c r="I3610" s="77">
        <f t="shared" si="413"/>
        <v>2.7499999999999858E-2</v>
      </c>
      <c r="J3610" s="77">
        <f t="shared" si="414"/>
        <v>-0.16000000000000014</v>
      </c>
      <c r="K3610" s="80">
        <v>3</v>
      </c>
      <c r="L3610" s="74" t="s">
        <v>3006</v>
      </c>
      <c r="M3610" s="58" t="str">
        <f t="shared" si="411"/>
        <v>Inficon</v>
      </c>
    </row>
    <row r="3611" spans="1:35" s="1" customFormat="1" ht="15" customHeight="1">
      <c r="A3611" s="137">
        <v>36839</v>
      </c>
      <c r="B3611" s="209" t="s">
        <v>2849</v>
      </c>
      <c r="C3611" s="160" t="s">
        <v>2850</v>
      </c>
      <c r="D3611" s="209" t="s">
        <v>2851</v>
      </c>
      <c r="E3611" s="78">
        <v>7.875</v>
      </c>
      <c r="F3611" s="77">
        <v>7.375</v>
      </c>
      <c r="G3611" s="77">
        <v>7.25</v>
      </c>
      <c r="H3611" s="91">
        <f t="shared" si="412"/>
        <v>-7.9365079365079361E-2</v>
      </c>
      <c r="I3611" s="77">
        <f t="shared" si="413"/>
        <v>-0.5</v>
      </c>
      <c r="J3611" s="77">
        <f t="shared" si="414"/>
        <v>-0.625</v>
      </c>
      <c r="K3611" s="80">
        <v>1</v>
      </c>
      <c r="L3611" s="74"/>
      <c r="M3611" s="58" t="str">
        <f t="shared" si="411"/>
        <v>Go2Pharmacy</v>
      </c>
    </row>
    <row r="3612" spans="1:35" s="1" customFormat="1" ht="15" customHeight="1">
      <c r="A3612" s="137">
        <v>36840</v>
      </c>
      <c r="B3612" s="209" t="s">
        <v>2854</v>
      </c>
      <c r="C3612" s="160" t="s">
        <v>2855</v>
      </c>
      <c r="D3612" s="156" t="s">
        <v>4972</v>
      </c>
      <c r="E3612" s="78">
        <v>12</v>
      </c>
      <c r="F3612" s="77">
        <v>13.0625</v>
      </c>
      <c r="G3612" s="77">
        <v>15.4375</v>
      </c>
      <c r="H3612" s="91">
        <f t="shared" si="412"/>
        <v>0.28645833333333331</v>
      </c>
      <c r="I3612" s="77">
        <f t="shared" si="413"/>
        <v>1.0625</v>
      </c>
      <c r="J3612" s="77">
        <f t="shared" si="414"/>
        <v>3.4375</v>
      </c>
      <c r="K3612" s="80">
        <v>4</v>
      </c>
      <c r="L3612" s="74"/>
      <c r="M3612" s="58" t="str">
        <f t="shared" si="411"/>
        <v>Computer Access Tech</v>
      </c>
    </row>
    <row r="3613" spans="1:35" s="1" customFormat="1" ht="15" customHeight="1">
      <c r="A3613" s="137">
        <v>36840</v>
      </c>
      <c r="B3613" s="73" t="s">
        <v>2856</v>
      </c>
      <c r="C3613" s="160" t="s">
        <v>2857</v>
      </c>
      <c r="D3613" s="73" t="s">
        <v>680</v>
      </c>
      <c r="E3613" s="78">
        <v>12</v>
      </c>
      <c r="F3613" s="77">
        <v>12.25</v>
      </c>
      <c r="G3613" s="77">
        <v>12</v>
      </c>
      <c r="H3613" s="91">
        <f t="shared" si="412"/>
        <v>0</v>
      </c>
      <c r="I3613" s="77">
        <f t="shared" si="413"/>
        <v>0.25</v>
      </c>
      <c r="J3613" s="77">
        <f t="shared" si="414"/>
        <v>0</v>
      </c>
      <c r="K3613" s="80">
        <v>1</v>
      </c>
      <c r="L3613" s="74"/>
      <c r="M3613" s="58" t="str">
        <f t="shared" si="411"/>
        <v>Aerogen</v>
      </c>
    </row>
    <row r="3614" spans="1:35" s="1" customFormat="1" ht="15" customHeight="1">
      <c r="A3614" s="137">
        <v>36840</v>
      </c>
      <c r="B3614" s="156" t="s">
        <v>2858</v>
      </c>
      <c r="C3614" s="160" t="s">
        <v>2859</v>
      </c>
      <c r="D3614" s="156" t="s">
        <v>4960</v>
      </c>
      <c r="E3614" s="78">
        <v>12</v>
      </c>
      <c r="F3614" s="77">
        <v>12.0625</v>
      </c>
      <c r="G3614" s="77">
        <v>12.125</v>
      </c>
      <c r="H3614" s="91">
        <f t="shared" si="412"/>
        <v>1.0416666666666666E-2</v>
      </c>
      <c r="I3614" s="77">
        <f t="shared" si="413"/>
        <v>6.25E-2</v>
      </c>
      <c r="J3614" s="77">
        <f t="shared" si="414"/>
        <v>0.125</v>
      </c>
      <c r="K3614" s="80">
        <v>1</v>
      </c>
      <c r="L3614" s="74"/>
      <c r="M3614" s="58" t="str">
        <f t="shared" si="411"/>
        <v>Luminent</v>
      </c>
    </row>
    <row r="3615" spans="1:35" s="5" customFormat="1">
      <c r="A3615" s="137">
        <v>36843</v>
      </c>
      <c r="B3615" s="209" t="s">
        <v>2860</v>
      </c>
      <c r="C3615" s="160" t="s">
        <v>2861</v>
      </c>
      <c r="D3615" s="156" t="s">
        <v>4957</v>
      </c>
      <c r="E3615" s="78">
        <v>9.6300000000000008</v>
      </c>
      <c r="F3615" s="77">
        <v>8.75</v>
      </c>
      <c r="G3615" s="77">
        <v>8.625</v>
      </c>
      <c r="H3615" s="91">
        <f t="shared" si="412"/>
        <v>-0.10436137071651097</v>
      </c>
      <c r="I3615" s="77">
        <f t="shared" si="413"/>
        <v>-0.88000000000000078</v>
      </c>
      <c r="J3615" s="77">
        <f t="shared" si="414"/>
        <v>-1.0050000000000008</v>
      </c>
      <c r="K3615" s="80">
        <v>2</v>
      </c>
      <c r="L3615" s="74" t="s">
        <v>3006</v>
      </c>
      <c r="M3615" s="58" t="str">
        <f t="shared" si="411"/>
        <v>Syngenta AG</v>
      </c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/>
      <c r="AD3615" s="6"/>
      <c r="AE3615" s="6"/>
      <c r="AF3615" s="6"/>
      <c r="AG3615" s="6"/>
      <c r="AH3615" s="6"/>
      <c r="AI3615" s="6"/>
    </row>
    <row r="3616" spans="1:35" s="5" customFormat="1">
      <c r="A3616" s="137">
        <v>36844</v>
      </c>
      <c r="B3616" s="156" t="s">
        <v>2865</v>
      </c>
      <c r="C3616" s="160" t="s">
        <v>2866</v>
      </c>
      <c r="D3616" s="156" t="s">
        <v>677</v>
      </c>
      <c r="E3616" s="78">
        <v>20</v>
      </c>
      <c r="F3616" s="77">
        <v>22</v>
      </c>
      <c r="G3616" s="77">
        <v>20</v>
      </c>
      <c r="H3616" s="91">
        <f t="shared" si="412"/>
        <v>0</v>
      </c>
      <c r="I3616" s="77">
        <f t="shared" si="413"/>
        <v>2</v>
      </c>
      <c r="J3616" s="77">
        <f t="shared" si="414"/>
        <v>0</v>
      </c>
      <c r="K3616" s="80">
        <v>3</v>
      </c>
      <c r="L3616" s="74"/>
      <c r="M3616" s="58" t="str">
        <f t="shared" si="411"/>
        <v>Orion Power Holdings</v>
      </c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/>
      <c r="AD3616" s="6"/>
      <c r="AE3616" s="6"/>
      <c r="AF3616" s="6"/>
      <c r="AG3616" s="6"/>
      <c r="AH3616" s="6"/>
      <c r="AI3616" s="6"/>
    </row>
    <row r="3617" spans="1:35" s="5" customFormat="1">
      <c r="A3617" s="137">
        <v>36844</v>
      </c>
      <c r="B3617" s="209" t="s">
        <v>2862</v>
      </c>
      <c r="C3617" s="160" t="s">
        <v>2863</v>
      </c>
      <c r="D3617" s="209" t="s">
        <v>2864</v>
      </c>
      <c r="E3617" s="78">
        <v>15</v>
      </c>
      <c r="F3617" s="77">
        <v>15.03125</v>
      </c>
      <c r="G3617" s="77">
        <v>17.375</v>
      </c>
      <c r="H3617" s="91">
        <f t="shared" si="412"/>
        <v>0.15833333333333333</v>
      </c>
      <c r="I3617" s="77">
        <f t="shared" si="413"/>
        <v>3.125E-2</v>
      </c>
      <c r="J3617" s="77">
        <f t="shared" si="414"/>
        <v>2.375</v>
      </c>
      <c r="K3617" s="80">
        <v>3</v>
      </c>
      <c r="L3617" s="74"/>
      <c r="M3617" s="58" t="str">
        <f t="shared" si="411"/>
        <v>Adolor</v>
      </c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</row>
    <row r="3618" spans="1:35" s="5" customFormat="1">
      <c r="A3618" s="137">
        <v>36846</v>
      </c>
      <c r="B3618" s="156" t="s">
        <v>2867</v>
      </c>
      <c r="C3618" s="160" t="s">
        <v>2868</v>
      </c>
      <c r="D3618" s="73" t="s">
        <v>4960</v>
      </c>
      <c r="E3618" s="78">
        <v>8</v>
      </c>
      <c r="F3618" s="77">
        <v>8.375</v>
      </c>
      <c r="G3618" s="77">
        <v>9</v>
      </c>
      <c r="H3618" s="91">
        <f t="shared" si="412"/>
        <v>0.125</v>
      </c>
      <c r="I3618" s="77">
        <f t="shared" si="413"/>
        <v>0.375</v>
      </c>
      <c r="J3618" s="77">
        <f t="shared" si="414"/>
        <v>1</v>
      </c>
      <c r="K3618" s="80">
        <v>3</v>
      </c>
      <c r="L3618" s="74"/>
      <c r="M3618" s="58" t="str">
        <f t="shared" si="411"/>
        <v>Novatel Wireless</v>
      </c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</row>
    <row r="3619" spans="1:35" s="5" customFormat="1">
      <c r="A3619" s="137">
        <v>36847</v>
      </c>
      <c r="B3619" s="156" t="s">
        <v>2871</v>
      </c>
      <c r="C3619" s="160" t="s">
        <v>2872</v>
      </c>
      <c r="D3619" s="156" t="s">
        <v>4954</v>
      </c>
      <c r="E3619" s="78">
        <v>7.5</v>
      </c>
      <c r="F3619" s="77">
        <v>8.15625</v>
      </c>
      <c r="G3619" s="77">
        <v>8.75</v>
      </c>
      <c r="H3619" s="91">
        <f t="shared" si="412"/>
        <v>0.16666666666666666</v>
      </c>
      <c r="I3619" s="77">
        <f t="shared" si="413"/>
        <v>0.65625</v>
      </c>
      <c r="J3619" s="77">
        <f t="shared" si="414"/>
        <v>1.25</v>
      </c>
      <c r="K3619" s="80">
        <v>2</v>
      </c>
      <c r="L3619" s="74"/>
      <c r="M3619" s="58" t="str">
        <f t="shared" si="411"/>
        <v>Array BioPhama</v>
      </c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</row>
    <row r="3620" spans="1:35" s="5" customFormat="1">
      <c r="A3620" s="137">
        <v>36847</v>
      </c>
      <c r="B3620" s="156" t="s">
        <v>2873</v>
      </c>
      <c r="C3620" s="160" t="s">
        <v>2874</v>
      </c>
      <c r="D3620" s="73" t="s">
        <v>983</v>
      </c>
      <c r="E3620" s="78">
        <v>6</v>
      </c>
      <c r="F3620" s="77">
        <v>6.15625</v>
      </c>
      <c r="G3620" s="77">
        <v>6.71875</v>
      </c>
      <c r="H3620" s="91">
        <f t="shared" si="412"/>
        <v>0.11979166666666667</v>
      </c>
      <c r="I3620" s="77">
        <f t="shared" si="413"/>
        <v>0.15625</v>
      </c>
      <c r="J3620" s="77">
        <f t="shared" si="414"/>
        <v>0.71875</v>
      </c>
      <c r="K3620" s="80">
        <v>1</v>
      </c>
      <c r="L3620" s="74"/>
      <c r="M3620" s="58" t="str">
        <f t="shared" si="411"/>
        <v>Beacon Power</v>
      </c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/>
      <c r="AD3620" s="6"/>
      <c r="AE3620" s="6"/>
      <c r="AF3620" s="6"/>
      <c r="AG3620" s="6"/>
      <c r="AH3620" s="6"/>
      <c r="AI3620" s="6"/>
    </row>
    <row r="3621" spans="1:35" s="5" customFormat="1">
      <c r="A3621" s="137">
        <v>36847</v>
      </c>
      <c r="B3621" s="209" t="s">
        <v>2869</v>
      </c>
      <c r="C3621" s="160" t="s">
        <v>2870</v>
      </c>
      <c r="D3621" s="73" t="s">
        <v>318</v>
      </c>
      <c r="E3621" s="78">
        <v>10</v>
      </c>
      <c r="F3621" s="77">
        <v>10.1875</v>
      </c>
      <c r="G3621" s="77">
        <v>10.3125</v>
      </c>
      <c r="H3621" s="91">
        <f t="shared" si="412"/>
        <v>3.125E-2</v>
      </c>
      <c r="I3621" s="77">
        <f t="shared" si="413"/>
        <v>0.1875</v>
      </c>
      <c r="J3621" s="77">
        <f t="shared" si="414"/>
        <v>0.3125</v>
      </c>
      <c r="K3621" s="80">
        <v>1</v>
      </c>
      <c r="L3621" s="74"/>
      <c r="M3621" s="58" t="str">
        <f t="shared" si="411"/>
        <v>Dynacare</v>
      </c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/>
      <c r="AD3621" s="6"/>
      <c r="AE3621" s="6"/>
      <c r="AF3621" s="6"/>
      <c r="AG3621" s="6"/>
      <c r="AH3621" s="6"/>
      <c r="AI3621" s="6"/>
    </row>
    <row r="3622" spans="1:35" s="8" customFormat="1">
      <c r="A3622" s="137">
        <v>36851</v>
      </c>
      <c r="B3622" s="209" t="s">
        <v>2875</v>
      </c>
      <c r="C3622" s="160" t="s">
        <v>2876</v>
      </c>
      <c r="D3622" s="156" t="s">
        <v>901</v>
      </c>
      <c r="E3622" s="78">
        <v>11</v>
      </c>
      <c r="F3622" s="77">
        <v>11.015625</v>
      </c>
      <c r="G3622" s="77">
        <v>10.125</v>
      </c>
      <c r="H3622" s="91">
        <f t="shared" si="412"/>
        <v>-7.9545454545454544E-2</v>
      </c>
      <c r="I3622" s="77">
        <f t="shared" si="413"/>
        <v>1.5625E-2</v>
      </c>
      <c r="J3622" s="77">
        <f t="shared" si="414"/>
        <v>-0.875</v>
      </c>
      <c r="K3622" s="80">
        <v>1</v>
      </c>
      <c r="L3622" s="74"/>
      <c r="M3622" s="58" t="str">
        <f t="shared" si="411"/>
        <v>Alliance Fiber Optic</v>
      </c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</row>
    <row r="3623" spans="1:35" s="8" customFormat="1">
      <c r="A3623" s="137">
        <v>36851</v>
      </c>
      <c r="B3623" s="156" t="s">
        <v>2877</v>
      </c>
      <c r="C3623" s="160" t="s">
        <v>2878</v>
      </c>
      <c r="D3623" s="73" t="s">
        <v>901</v>
      </c>
      <c r="E3623" s="78">
        <v>11</v>
      </c>
      <c r="F3623" s="77">
        <v>11.03125</v>
      </c>
      <c r="G3623" s="77">
        <v>9</v>
      </c>
      <c r="H3623" s="91">
        <f t="shared" si="412"/>
        <v>-0.18181818181818182</v>
      </c>
      <c r="I3623" s="77">
        <f t="shared" si="413"/>
        <v>3.125E-2</v>
      </c>
      <c r="J3623" s="77">
        <f t="shared" si="414"/>
        <v>-2</v>
      </c>
      <c r="K3623" s="80">
        <v>1</v>
      </c>
      <c r="L3623" s="74"/>
      <c r="M3623" s="58" t="str">
        <f t="shared" si="411"/>
        <v>ImagicTV</v>
      </c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</row>
    <row r="3624" spans="1:35" s="8" customFormat="1">
      <c r="A3624" s="137">
        <v>36851</v>
      </c>
      <c r="B3624" s="209" t="s">
        <v>2879</v>
      </c>
      <c r="C3624" s="160" t="s">
        <v>2880</v>
      </c>
      <c r="D3624" s="209" t="s">
        <v>901</v>
      </c>
      <c r="E3624" s="78">
        <v>15.29</v>
      </c>
      <c r="F3624" s="77">
        <v>14</v>
      </c>
      <c r="G3624" s="77">
        <v>13.4375</v>
      </c>
      <c r="H3624" s="91">
        <f t="shared" si="412"/>
        <v>-0.12115761935905815</v>
      </c>
      <c r="I3624" s="77">
        <f t="shared" si="413"/>
        <v>-1.2899999999999991</v>
      </c>
      <c r="J3624" s="77">
        <f t="shared" si="414"/>
        <v>-1.8524999999999991</v>
      </c>
      <c r="K3624" s="80">
        <v>1</v>
      </c>
      <c r="L3624" s="74"/>
      <c r="M3624" s="58" t="str">
        <f t="shared" si="411"/>
        <v>Telekom Austria AG</v>
      </c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/>
      <c r="AC3624" s="6"/>
      <c r="AD3624" s="6"/>
      <c r="AE3624" s="6"/>
      <c r="AF3624" s="6"/>
      <c r="AG3624" s="6"/>
      <c r="AH3624" s="6"/>
      <c r="AI3624" s="6"/>
    </row>
    <row r="3625" spans="1:35" s="8" customFormat="1">
      <c r="A3625" s="137">
        <v>36852</v>
      </c>
      <c r="B3625" s="209" t="s">
        <v>2881</v>
      </c>
      <c r="C3625" s="160" t="s">
        <v>2882</v>
      </c>
      <c r="D3625" s="209" t="s">
        <v>2883</v>
      </c>
      <c r="E3625" s="78">
        <v>9.3346</v>
      </c>
      <c r="F3625" s="77">
        <v>9.25</v>
      </c>
      <c r="G3625" s="77">
        <v>9.0625</v>
      </c>
      <c r="H3625" s="91">
        <f t="shared" si="412"/>
        <v>-2.9149615409337304E-2</v>
      </c>
      <c r="I3625" s="77">
        <f t="shared" si="413"/>
        <v>-8.4600000000000009E-2</v>
      </c>
      <c r="J3625" s="77">
        <f t="shared" si="414"/>
        <v>-0.27210000000000001</v>
      </c>
      <c r="K3625" s="80">
        <v>2</v>
      </c>
      <c r="L3625" s="74" t="s">
        <v>3006</v>
      </c>
      <c r="M3625" s="58" t="str">
        <f t="shared" si="411"/>
        <v>Telefonica Moviles</v>
      </c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/>
      <c r="AD3625" s="6"/>
      <c r="AE3625" s="6"/>
      <c r="AF3625" s="6"/>
      <c r="AG3625" s="6"/>
      <c r="AH3625" s="6"/>
      <c r="AI3625" s="6"/>
    </row>
    <row r="3626" spans="1:35" s="8" customFormat="1">
      <c r="A3626" s="137">
        <v>36859</v>
      </c>
      <c r="B3626" s="209" t="s">
        <v>2884</v>
      </c>
      <c r="C3626" s="160" t="s">
        <v>2885</v>
      </c>
      <c r="D3626" s="156" t="s">
        <v>4957</v>
      </c>
      <c r="E3626" s="78">
        <v>7</v>
      </c>
      <c r="F3626" s="77">
        <v>7.25</v>
      </c>
      <c r="G3626" s="77">
        <v>7.109375</v>
      </c>
      <c r="H3626" s="91">
        <f t="shared" si="412"/>
        <v>1.5625E-2</v>
      </c>
      <c r="I3626" s="77">
        <f t="shared" si="413"/>
        <v>0.25</v>
      </c>
      <c r="J3626" s="77">
        <f t="shared" si="414"/>
        <v>0.109375</v>
      </c>
      <c r="K3626" s="80">
        <v>1</v>
      </c>
      <c r="L3626" s="74"/>
      <c r="M3626" s="58" t="str">
        <f t="shared" si="411"/>
        <v>Rigel Pharmaceuticals</v>
      </c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</row>
    <row r="3627" spans="1:35" s="8" customFormat="1">
      <c r="A3627" s="137">
        <v>36864</v>
      </c>
      <c r="B3627" s="209" t="s">
        <v>2886</v>
      </c>
      <c r="C3627" s="160" t="s">
        <v>2887</v>
      </c>
      <c r="D3627" s="73" t="s">
        <v>309</v>
      </c>
      <c r="E3627" s="78">
        <v>13.63</v>
      </c>
      <c r="F3627" s="77">
        <v>12.25</v>
      </c>
      <c r="G3627" s="77">
        <v>12.5625</v>
      </c>
      <c r="H3627" s="91">
        <f t="shared" si="412"/>
        <v>-7.8319882611885605E-2</v>
      </c>
      <c r="I3627" s="77">
        <f t="shared" si="413"/>
        <v>-1.3800000000000008</v>
      </c>
      <c r="J3627" s="77">
        <f t="shared" si="414"/>
        <v>-1.0675000000000008</v>
      </c>
      <c r="K3627" s="80">
        <v>2</v>
      </c>
      <c r="L3627" s="74" t="s">
        <v>3006</v>
      </c>
      <c r="M3627" s="58" t="str">
        <f t="shared" si="411"/>
        <v>Telenor ASA</v>
      </c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</row>
    <row r="3628" spans="1:35" s="8" customFormat="1">
      <c r="A3628" s="137">
        <v>36867</v>
      </c>
      <c r="B3628" s="156" t="s">
        <v>2888</v>
      </c>
      <c r="C3628" s="160" t="s">
        <v>2889</v>
      </c>
      <c r="D3628" s="156" t="s">
        <v>2890</v>
      </c>
      <c r="E3628" s="78">
        <v>8</v>
      </c>
      <c r="F3628" s="77">
        <v>8.515625</v>
      </c>
      <c r="G3628" s="77">
        <v>10.5</v>
      </c>
      <c r="H3628" s="91">
        <f t="shared" si="412"/>
        <v>0.3125</v>
      </c>
      <c r="I3628" s="77">
        <f t="shared" si="413"/>
        <v>0.515625</v>
      </c>
      <c r="J3628" s="77">
        <f t="shared" si="414"/>
        <v>2.5</v>
      </c>
      <c r="K3628" s="80">
        <v>2</v>
      </c>
      <c r="L3628" s="74"/>
      <c r="M3628" s="58" t="str">
        <f t="shared" si="411"/>
        <v>Harvard Biosceince</v>
      </c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</row>
    <row r="3629" spans="1:35" s="8" customFormat="1">
      <c r="A3629" s="137">
        <v>36868</v>
      </c>
      <c r="B3629" s="73" t="s">
        <v>2891</v>
      </c>
      <c r="C3629" s="160" t="s">
        <v>2892</v>
      </c>
      <c r="D3629" s="73" t="s">
        <v>2893</v>
      </c>
      <c r="E3629" s="78">
        <v>14</v>
      </c>
      <c r="F3629" s="77">
        <v>15.8125</v>
      </c>
      <c r="G3629" s="77">
        <v>20</v>
      </c>
      <c r="H3629" s="91">
        <f t="shared" si="412"/>
        <v>0.42857142857142855</v>
      </c>
      <c r="I3629" s="77">
        <f t="shared" si="413"/>
        <v>1.8125</v>
      </c>
      <c r="J3629" s="77">
        <f t="shared" si="414"/>
        <v>6</v>
      </c>
      <c r="K3629" s="80">
        <v>1</v>
      </c>
      <c r="L3629" s="74"/>
      <c r="M3629" s="58" t="str">
        <f t="shared" si="411"/>
        <v>Garmin</v>
      </c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</row>
    <row r="3630" spans="1:35" s="8" customFormat="1">
      <c r="A3630" s="137">
        <v>36868</v>
      </c>
      <c r="B3630" s="156" t="s">
        <v>2894</v>
      </c>
      <c r="C3630" s="160" t="s">
        <v>2895</v>
      </c>
      <c r="D3630" s="156" t="s">
        <v>901</v>
      </c>
      <c r="E3630" s="78">
        <v>16</v>
      </c>
      <c r="F3630" s="77">
        <v>21.9375</v>
      </c>
      <c r="G3630" s="77">
        <v>23.3125</v>
      </c>
      <c r="H3630" s="91">
        <f t="shared" si="412"/>
        <v>0.45703125</v>
      </c>
      <c r="I3630" s="77">
        <f t="shared" si="413"/>
        <v>5.9375</v>
      </c>
      <c r="J3630" s="77">
        <f t="shared" si="414"/>
        <v>7.3125</v>
      </c>
      <c r="K3630" s="80">
        <v>3</v>
      </c>
      <c r="L3630" s="74"/>
      <c r="M3630" s="58" t="str">
        <f t="shared" si="411"/>
        <v>Specialty Laboratories</v>
      </c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</row>
    <row r="3631" spans="1:35" s="8" customFormat="1">
      <c r="A3631" s="137">
        <v>36868</v>
      </c>
      <c r="B3631" s="244" t="s">
        <v>2896</v>
      </c>
      <c r="C3631" s="160" t="s">
        <v>2897</v>
      </c>
      <c r="D3631" s="244" t="s">
        <v>2898</v>
      </c>
      <c r="E3631" s="78">
        <v>20</v>
      </c>
      <c r="F3631" s="77">
        <v>22.0625</v>
      </c>
      <c r="G3631" s="77">
        <v>24.5</v>
      </c>
      <c r="H3631" s="91">
        <f t="shared" si="412"/>
        <v>0.22500000000000001</v>
      </c>
      <c r="I3631" s="77">
        <f t="shared" si="413"/>
        <v>2.0625</v>
      </c>
      <c r="J3631" s="77">
        <f t="shared" si="414"/>
        <v>4.5</v>
      </c>
      <c r="K3631" s="80">
        <v>2</v>
      </c>
      <c r="L3631" s="74"/>
      <c r="M3631" s="58" t="str">
        <f t="shared" si="411"/>
        <v>W.P. Stewart &amp; Co.</v>
      </c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</row>
    <row r="3632" spans="1:35" s="8" customFormat="1">
      <c r="A3632" s="137">
        <v>36871</v>
      </c>
      <c r="B3632" s="209" t="s">
        <v>2899</v>
      </c>
      <c r="C3632" s="160" t="s">
        <v>2900</v>
      </c>
      <c r="D3632" s="209" t="s">
        <v>4960</v>
      </c>
      <c r="E3632" s="78">
        <v>10.69</v>
      </c>
      <c r="F3632" s="77">
        <v>12</v>
      </c>
      <c r="G3632" s="77">
        <v>13.375</v>
      </c>
      <c r="H3632" s="91">
        <f t="shared" si="412"/>
        <v>0.25116931711880269</v>
      </c>
      <c r="I3632" s="77">
        <f t="shared" si="413"/>
        <v>1.3100000000000005</v>
      </c>
      <c r="J3632" s="77">
        <f t="shared" si="414"/>
        <v>2.6850000000000005</v>
      </c>
      <c r="K3632" s="80">
        <v>1</v>
      </c>
      <c r="L3632" s="74"/>
      <c r="M3632" s="58" t="str">
        <f t="shared" si="411"/>
        <v>Gemplus</v>
      </c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</row>
    <row r="3633" spans="1:35" s="8" customFormat="1">
      <c r="A3633" s="137">
        <v>36872</v>
      </c>
      <c r="B3633" s="73" t="s">
        <v>2901</v>
      </c>
      <c r="C3633" s="160" t="s">
        <v>2902</v>
      </c>
      <c r="D3633" s="227" t="s">
        <v>5029</v>
      </c>
      <c r="E3633" s="78">
        <v>9.5</v>
      </c>
      <c r="F3633" s="77">
        <v>10.5625</v>
      </c>
      <c r="G3633" s="77">
        <v>9.875</v>
      </c>
      <c r="H3633" s="91">
        <f t="shared" si="412"/>
        <v>3.9473684210526314E-2</v>
      </c>
      <c r="I3633" s="77">
        <f t="shared" si="413"/>
        <v>1.0625</v>
      </c>
      <c r="J3633" s="77">
        <f t="shared" si="414"/>
        <v>0.375</v>
      </c>
      <c r="K3633" s="80">
        <v>2</v>
      </c>
      <c r="L3633" s="74"/>
      <c r="M3633" s="58" t="str">
        <f t="shared" si="411"/>
        <v>GenVec</v>
      </c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</row>
    <row r="3634" spans="1:35" s="8" customFormat="1">
      <c r="A3634" s="137">
        <v>36875</v>
      </c>
      <c r="B3634" s="73" t="s">
        <v>2903</v>
      </c>
      <c r="C3634" s="160" t="s">
        <v>2904</v>
      </c>
      <c r="D3634" s="209" t="s">
        <v>4960</v>
      </c>
      <c r="E3634" s="78">
        <v>12</v>
      </c>
      <c r="F3634" s="77">
        <v>13.625</v>
      </c>
      <c r="G3634" s="77">
        <v>16</v>
      </c>
      <c r="H3634" s="91">
        <f t="shared" si="412"/>
        <v>0.33333333333333331</v>
      </c>
      <c r="I3634" s="77">
        <f t="shared" si="413"/>
        <v>1.625</v>
      </c>
      <c r="J3634" s="77">
        <f t="shared" si="414"/>
        <v>4</v>
      </c>
      <c r="K3634" s="80">
        <v>2</v>
      </c>
      <c r="L3634" s="74"/>
      <c r="M3634" s="58" t="str">
        <f t="shared" si="411"/>
        <v>Resources Connection</v>
      </c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</row>
  </sheetData>
  <autoFilter ref="A1:L3634" xr:uid="{8843C7C9-1A9D-4E9E-9864-D562D0E76367}"/>
  <conditionalFormatting sqref="C2:C3634">
    <cfRule type="duplicateValues" dxfId="6" priority="1"/>
  </conditionalFormatting>
  <hyperlinks>
    <hyperlink ref="B1895" r:id="rId1" display="Groupon (GRPN)" xr:uid="{00000000-0004-0000-0200-000000000000}"/>
    <hyperlink ref="B837" r:id="rId2" display="Editas Medicine (EDIT)" xr:uid="{00000000-0004-0000-0200-000001000000}"/>
    <hyperlink ref="B857" r:id="rId3" display="PhaseRx (PZRX)" xr:uid="{00000000-0004-0000-0200-000002000000}"/>
  </hyperlinks>
  <printOptions gridLines="1"/>
  <pageMargins left="0.75" right="0.75" top="1" bottom="1" header="0.5" footer="0.5"/>
  <pageSetup scale="80" orientation="landscape" r:id="rId4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E235-C4AC-44E4-861E-F2CA026B2EA6}">
  <sheetPr>
    <tabColor rgb="FFC00000"/>
  </sheetPr>
  <dimension ref="A1:L164"/>
  <sheetViews>
    <sheetView workbookViewId="0">
      <selection activeCell="D21" sqref="D21"/>
    </sheetView>
  </sheetViews>
  <sheetFormatPr defaultRowHeight="13.2"/>
  <cols>
    <col min="1" max="1" width="10.21875" bestFit="1" customWidth="1"/>
    <col min="2" max="2" width="38.5546875" bestFit="1" customWidth="1"/>
    <col min="3" max="3" width="7.33203125" bestFit="1" customWidth="1"/>
    <col min="4" max="4" width="166.33203125" bestFit="1" customWidth="1"/>
    <col min="5" max="5" width="10.21875" bestFit="1" customWidth="1"/>
    <col min="6" max="6" width="13.21875" bestFit="1" customWidth="1"/>
    <col min="7" max="7" width="12.21875" bestFit="1" customWidth="1"/>
    <col min="8" max="8" width="16.88671875" bestFit="1" customWidth="1"/>
    <col min="9" max="9" width="16.77734375" bestFit="1" customWidth="1"/>
    <col min="10" max="10" width="14" bestFit="1" customWidth="1"/>
    <col min="11" max="11" width="11" bestFit="1" customWidth="1"/>
    <col min="12" max="12" width="10.21875" bestFit="1" customWidth="1"/>
  </cols>
  <sheetData>
    <row r="1" spans="1:12" ht="14.4">
      <c r="A1" s="314" t="s">
        <v>9268</v>
      </c>
      <c r="B1" s="315" t="s">
        <v>2220</v>
      </c>
      <c r="C1" s="316" t="s">
        <v>704</v>
      </c>
      <c r="D1" s="315" t="s">
        <v>9269</v>
      </c>
      <c r="E1" s="317" t="s">
        <v>9270</v>
      </c>
      <c r="F1" s="318" t="s">
        <v>9271</v>
      </c>
      <c r="G1" s="318" t="s">
        <v>9272</v>
      </c>
      <c r="H1" s="319" t="s">
        <v>9273</v>
      </c>
      <c r="I1" s="320" t="s">
        <v>9274</v>
      </c>
      <c r="J1" s="320" t="s">
        <v>9275</v>
      </c>
      <c r="K1" s="321" t="s">
        <v>9276</v>
      </c>
      <c r="L1" s="322" t="s">
        <v>3005</v>
      </c>
    </row>
    <row r="2" spans="1:12" ht="14.4">
      <c r="A2" s="326">
        <v>43985</v>
      </c>
      <c r="B2" s="325" t="s">
        <v>9331</v>
      </c>
      <c r="C2" s="323" t="s">
        <v>4086</v>
      </c>
      <c r="D2" s="334" t="s">
        <v>8918</v>
      </c>
      <c r="E2" s="328">
        <v>25</v>
      </c>
      <c r="F2" s="329">
        <v>27</v>
      </c>
      <c r="G2" s="329">
        <v>30.12</v>
      </c>
      <c r="H2" s="330">
        <f>(G2-E2)/E2</f>
        <v>0.20480000000000004</v>
      </c>
      <c r="I2" s="329">
        <f>(F2-E2)</f>
        <v>2</v>
      </c>
      <c r="J2" s="329">
        <f>G2-E2</f>
        <v>5.120000000000001</v>
      </c>
      <c r="K2" s="331">
        <v>2</v>
      </c>
      <c r="L2" s="325"/>
    </row>
    <row r="3" spans="1:12" ht="14.4">
      <c r="A3" s="326">
        <v>43994</v>
      </c>
      <c r="B3" s="325" t="s">
        <v>9342</v>
      </c>
      <c r="C3" s="323" t="s">
        <v>2315</v>
      </c>
      <c r="D3" s="334" t="s">
        <v>8951</v>
      </c>
      <c r="E3" s="328">
        <v>18</v>
      </c>
      <c r="F3" s="329">
        <v>26.5</v>
      </c>
      <c r="G3" s="329">
        <v>28.5</v>
      </c>
      <c r="H3" s="330">
        <f>(G3-E3)/E3</f>
        <v>0.58333333333333337</v>
      </c>
      <c r="I3" s="329">
        <f>(F3-E3)</f>
        <v>8.5</v>
      </c>
      <c r="J3" s="329">
        <f>G3-E3</f>
        <v>10.5</v>
      </c>
      <c r="K3" s="331">
        <v>3</v>
      </c>
      <c r="L3" s="325"/>
    </row>
    <row r="4" spans="1:12" ht="14.4">
      <c r="A4" s="326">
        <v>44014</v>
      </c>
      <c r="B4" s="325" t="s">
        <v>9362</v>
      </c>
      <c r="C4" s="323" t="s">
        <v>3382</v>
      </c>
      <c r="D4" s="334" t="s">
        <v>9009</v>
      </c>
      <c r="E4" s="328">
        <v>22</v>
      </c>
      <c r="F4" s="329">
        <v>35</v>
      </c>
      <c r="G4" s="329">
        <v>29.7</v>
      </c>
      <c r="H4" s="330">
        <f>(G4-E4)/E4</f>
        <v>0.35</v>
      </c>
      <c r="I4" s="329">
        <f>(F4-E4)</f>
        <v>13</v>
      </c>
      <c r="J4" s="329">
        <f>G4-E4</f>
        <v>7.6999999999999993</v>
      </c>
      <c r="K4" s="331">
        <v>3</v>
      </c>
      <c r="L4" s="325"/>
    </row>
    <row r="5" spans="1:12" ht="14.4">
      <c r="A5" s="326">
        <v>44026</v>
      </c>
      <c r="B5" s="325" t="s">
        <v>9370</v>
      </c>
      <c r="C5" s="323" t="s">
        <v>3612</v>
      </c>
      <c r="D5" s="338" t="s">
        <v>5900</v>
      </c>
      <c r="E5" s="328">
        <v>10</v>
      </c>
      <c r="F5" s="329">
        <v>10.42</v>
      </c>
      <c r="G5" s="329">
        <v>10.35</v>
      </c>
      <c r="H5" s="330">
        <f>(G5-E5)/E5</f>
        <v>3.4999999999999962E-2</v>
      </c>
      <c r="I5" s="329">
        <f>(F5-E5)</f>
        <v>0.41999999999999993</v>
      </c>
      <c r="J5" s="329">
        <f>G5-E5</f>
        <v>0.34999999999999964</v>
      </c>
      <c r="K5" s="331">
        <v>1</v>
      </c>
      <c r="L5" s="324"/>
    </row>
    <row r="6" spans="1:12" ht="14.4">
      <c r="A6" s="326">
        <v>44043</v>
      </c>
      <c r="B6" s="325" t="s">
        <v>9402</v>
      </c>
      <c r="C6" s="323" t="s">
        <v>291</v>
      </c>
      <c r="D6" s="334" t="s">
        <v>9117</v>
      </c>
      <c r="E6" s="328">
        <v>19</v>
      </c>
      <c r="F6" s="329">
        <v>22.1</v>
      </c>
      <c r="G6" s="329">
        <v>18.850000000000001</v>
      </c>
      <c r="H6" s="330">
        <f>(G6-E6)/E6</f>
        <v>-7.8947368421051888E-3</v>
      </c>
      <c r="I6" s="329">
        <f>(F6-E6)</f>
        <v>3.1000000000000014</v>
      </c>
      <c r="J6" s="329">
        <f>G6-E6</f>
        <v>-0.14999999999999858</v>
      </c>
      <c r="K6" s="331">
        <v>2</v>
      </c>
      <c r="L6" s="325"/>
    </row>
    <row r="7" spans="1:12" ht="14.4">
      <c r="A7" s="326">
        <v>44057</v>
      </c>
      <c r="B7" s="325" t="s">
        <v>9425</v>
      </c>
      <c r="C7" s="323" t="s">
        <v>1409</v>
      </c>
      <c r="D7" s="325" t="s">
        <v>9186</v>
      </c>
      <c r="E7" s="328">
        <v>27</v>
      </c>
      <c r="F7" s="329">
        <v>42</v>
      </c>
      <c r="G7" s="329">
        <v>40</v>
      </c>
      <c r="H7" s="330">
        <f>(G7-E7)/E7</f>
        <v>0.48148148148148145</v>
      </c>
      <c r="I7" s="329">
        <f>(F7-E7)</f>
        <v>15</v>
      </c>
      <c r="J7" s="329">
        <f>G7-E7</f>
        <v>13</v>
      </c>
      <c r="K7" s="331">
        <v>3</v>
      </c>
      <c r="L7" s="325"/>
    </row>
    <row r="8" spans="1:12" ht="14.4">
      <c r="A8" s="339">
        <v>43494</v>
      </c>
      <c r="B8" s="325" t="s">
        <v>9457</v>
      </c>
      <c r="C8" s="336" t="s">
        <v>3911</v>
      </c>
      <c r="D8" s="337" t="s">
        <v>8192</v>
      </c>
      <c r="E8" s="328">
        <v>10</v>
      </c>
      <c r="F8" s="329">
        <v>10</v>
      </c>
      <c r="G8" s="329">
        <v>10.01</v>
      </c>
      <c r="H8" s="330">
        <f>(G8-E8)/E8</f>
        <v>9.9999999999997877E-4</v>
      </c>
      <c r="I8" s="329">
        <f>(F8-E8)</f>
        <v>0</v>
      </c>
      <c r="J8" s="329">
        <f>G8-E8</f>
        <v>9.9999999999997868E-3</v>
      </c>
      <c r="K8" s="331">
        <v>1</v>
      </c>
      <c r="L8" s="332"/>
    </row>
    <row r="9" spans="1:12" ht="14.4">
      <c r="A9" s="326">
        <v>43525</v>
      </c>
      <c r="B9" s="325" t="s">
        <v>9475</v>
      </c>
      <c r="C9" s="323" t="s">
        <v>5654</v>
      </c>
      <c r="D9" s="334" t="s">
        <v>8240</v>
      </c>
      <c r="E9" s="328">
        <v>10</v>
      </c>
      <c r="F9" s="329">
        <v>10</v>
      </c>
      <c r="G9" s="329">
        <v>10.02</v>
      </c>
      <c r="H9" s="330">
        <f>(G9-E9)/E9</f>
        <v>1.9999999999999575E-3</v>
      </c>
      <c r="I9" s="329">
        <f>(F9-E9)</f>
        <v>0</v>
      </c>
      <c r="J9" s="329">
        <f>G9-E9</f>
        <v>1.9999999999999574E-2</v>
      </c>
      <c r="K9" s="331">
        <v>1</v>
      </c>
      <c r="L9" s="325"/>
    </row>
    <row r="10" spans="1:12" ht="14.4">
      <c r="A10" s="326">
        <v>43592</v>
      </c>
      <c r="B10" s="325" t="s">
        <v>9506</v>
      </c>
      <c r="C10" s="323" t="s">
        <v>6873</v>
      </c>
      <c r="D10" s="334" t="s">
        <v>3152</v>
      </c>
      <c r="E10" s="328">
        <v>10</v>
      </c>
      <c r="F10" s="329">
        <v>10.050000000000001</v>
      </c>
      <c r="G10" s="329">
        <v>10.029999999999999</v>
      </c>
      <c r="H10" s="330">
        <f>(G10-E10)/E10</f>
        <v>2.9999999999999359E-3</v>
      </c>
      <c r="I10" s="329">
        <f>(F10-E10)</f>
        <v>5.0000000000000711E-2</v>
      </c>
      <c r="J10" s="329">
        <f>G10-E10</f>
        <v>2.9999999999999361E-2</v>
      </c>
      <c r="K10" s="331">
        <v>1</v>
      </c>
      <c r="L10" s="324"/>
    </row>
    <row r="11" spans="1:12" ht="14.4">
      <c r="A11" s="326">
        <v>43594</v>
      </c>
      <c r="B11" s="325" t="s">
        <v>9510</v>
      </c>
      <c r="C11" s="323" t="s">
        <v>2539</v>
      </c>
      <c r="D11" s="334" t="s">
        <v>1053</v>
      </c>
      <c r="E11" s="328">
        <v>17</v>
      </c>
      <c r="F11" s="329">
        <v>20</v>
      </c>
      <c r="G11" s="329">
        <v>32.89</v>
      </c>
      <c r="H11" s="330">
        <f>(G11-E11)/E11</f>
        <v>0.93470588235294116</v>
      </c>
      <c r="I11" s="329">
        <f>(F11-E11)</f>
        <v>3</v>
      </c>
      <c r="J11" s="329">
        <f>G11-E11</f>
        <v>15.89</v>
      </c>
      <c r="K11" s="331">
        <v>1</v>
      </c>
      <c r="L11" s="324" t="s">
        <v>3006</v>
      </c>
    </row>
    <row r="12" spans="1:12" ht="14.4">
      <c r="A12" s="326">
        <v>43615</v>
      </c>
      <c r="B12" s="325" t="s">
        <v>9529</v>
      </c>
      <c r="C12" s="323" t="s">
        <v>6761</v>
      </c>
      <c r="D12" s="338" t="s">
        <v>8405</v>
      </c>
      <c r="E12" s="328">
        <v>10</v>
      </c>
      <c r="F12" s="329">
        <v>10.06</v>
      </c>
      <c r="G12" s="329">
        <v>10.039999999999999</v>
      </c>
      <c r="H12" s="330">
        <f>(G12-E12)/E12</f>
        <v>3.9999999999999151E-3</v>
      </c>
      <c r="I12" s="329">
        <f>(F12-E12)</f>
        <v>6.0000000000000497E-2</v>
      </c>
      <c r="J12" s="329">
        <f>G12-E12</f>
        <v>3.9999999999999147E-2</v>
      </c>
      <c r="K12" s="331">
        <v>1</v>
      </c>
      <c r="L12" s="325"/>
    </row>
    <row r="13" spans="1:12" ht="14.4">
      <c r="A13" s="326">
        <v>43623</v>
      </c>
      <c r="B13" s="325" t="s">
        <v>9532</v>
      </c>
      <c r="C13" s="323" t="s">
        <v>7432</v>
      </c>
      <c r="D13" s="334" t="s">
        <v>7614</v>
      </c>
      <c r="E13" s="328">
        <v>10</v>
      </c>
      <c r="F13" s="329">
        <v>10.1</v>
      </c>
      <c r="G13" s="329">
        <v>10.1</v>
      </c>
      <c r="H13" s="330">
        <f>(G13-E13)/E13</f>
        <v>9.9999999999999638E-3</v>
      </c>
      <c r="I13" s="329">
        <f>(F13-E13)</f>
        <v>9.9999999999999645E-2</v>
      </c>
      <c r="J13" s="329">
        <f>G13-E13</f>
        <v>9.9999999999999645E-2</v>
      </c>
      <c r="K13" s="331">
        <v>1</v>
      </c>
      <c r="L13" s="325"/>
    </row>
    <row r="14" spans="1:12" ht="14.4">
      <c r="A14" s="326">
        <v>43641</v>
      </c>
      <c r="B14" s="325" t="s">
        <v>9546</v>
      </c>
      <c r="C14" s="323" t="s">
        <v>8450</v>
      </c>
      <c r="D14" s="334" t="s">
        <v>8451</v>
      </c>
      <c r="E14" s="328">
        <v>20</v>
      </c>
      <c r="F14" s="329">
        <v>20</v>
      </c>
      <c r="G14" s="329">
        <v>20.02</v>
      </c>
      <c r="H14" s="330">
        <f>(G14-E14)/E14</f>
        <v>9.9999999999997877E-4</v>
      </c>
      <c r="I14" s="329">
        <f>(F14-E14)</f>
        <v>0</v>
      </c>
      <c r="J14" s="329">
        <f>G14-E14</f>
        <v>1.9999999999999574E-2</v>
      </c>
      <c r="K14" s="332">
        <v>1</v>
      </c>
      <c r="L14" s="325"/>
    </row>
    <row r="15" spans="1:12" ht="14.4">
      <c r="A15" s="326">
        <v>43642</v>
      </c>
      <c r="B15" s="325" t="s">
        <v>9546</v>
      </c>
      <c r="C15" s="323" t="s">
        <v>8450</v>
      </c>
      <c r="D15" s="325" t="s">
        <v>8451</v>
      </c>
      <c r="E15" s="328">
        <v>20</v>
      </c>
      <c r="F15" s="329">
        <v>20</v>
      </c>
      <c r="G15" s="329">
        <v>20.16</v>
      </c>
      <c r="H15" s="330">
        <f>(G15-E15)/E15</f>
        <v>8.0000000000000071E-3</v>
      </c>
      <c r="I15" s="329">
        <f>(F15-E15)</f>
        <v>0</v>
      </c>
      <c r="J15" s="329">
        <f>G15-E15</f>
        <v>0.16000000000000014</v>
      </c>
      <c r="K15" s="332">
        <v>1</v>
      </c>
      <c r="L15" s="325"/>
    </row>
    <row r="16" spans="1:12" ht="14.4">
      <c r="A16" s="326">
        <v>43643</v>
      </c>
      <c r="B16" s="325" t="s">
        <v>9550</v>
      </c>
      <c r="C16" s="323" t="s">
        <v>6020</v>
      </c>
      <c r="D16" s="334" t="s">
        <v>7464</v>
      </c>
      <c r="E16" s="328">
        <v>20</v>
      </c>
      <c r="F16" s="329">
        <v>39.01</v>
      </c>
      <c r="G16" s="329">
        <v>40.299999999999997</v>
      </c>
      <c r="H16" s="330">
        <f>(G16-E16)/E16</f>
        <v>1.0149999999999999</v>
      </c>
      <c r="I16" s="329">
        <f>(F16-E16)</f>
        <v>19.009999999999998</v>
      </c>
      <c r="J16" s="329">
        <f>G16-E16</f>
        <v>20.299999999999997</v>
      </c>
      <c r="K16" s="332">
        <v>3</v>
      </c>
      <c r="L16" s="325"/>
    </row>
    <row r="17" spans="1:12" ht="14.4">
      <c r="A17" s="326">
        <v>43665</v>
      </c>
      <c r="B17" s="325" t="s">
        <v>9566</v>
      </c>
      <c r="C17" s="323" t="s">
        <v>3983</v>
      </c>
      <c r="D17" s="334" t="s">
        <v>8509</v>
      </c>
      <c r="E17" s="328">
        <v>46</v>
      </c>
      <c r="F17" s="329">
        <v>46</v>
      </c>
      <c r="G17" s="329">
        <v>46.11</v>
      </c>
      <c r="H17" s="330">
        <f>(G17-E17)/E17</f>
        <v>2.3913043478260747E-3</v>
      </c>
      <c r="I17" s="329">
        <f>(F17-E17)</f>
        <v>0</v>
      </c>
      <c r="J17" s="329">
        <f>G17-E17</f>
        <v>0.10999999999999943</v>
      </c>
      <c r="K17" s="332" t="s">
        <v>5829</v>
      </c>
      <c r="L17" s="325"/>
    </row>
    <row r="18" spans="1:12" ht="14.4">
      <c r="A18" s="326">
        <v>43671</v>
      </c>
      <c r="B18" s="325" t="s">
        <v>9572</v>
      </c>
      <c r="C18" s="323" t="s">
        <v>4110</v>
      </c>
      <c r="D18" s="334" t="s">
        <v>8524</v>
      </c>
      <c r="E18" s="328">
        <v>14</v>
      </c>
      <c r="F18" s="329">
        <v>16</v>
      </c>
      <c r="G18" s="329">
        <v>17.07</v>
      </c>
      <c r="H18" s="330">
        <f>(G18-E18)/E18</f>
        <v>0.21928571428571431</v>
      </c>
      <c r="I18" s="329">
        <f>(F18-E18)</f>
        <v>2</v>
      </c>
      <c r="J18" s="329">
        <f>G18-E18</f>
        <v>3.0700000000000003</v>
      </c>
      <c r="K18" s="332">
        <v>1</v>
      </c>
      <c r="L18" s="325"/>
    </row>
    <row r="19" spans="1:12" ht="14.4">
      <c r="A19" s="326">
        <v>43692</v>
      </c>
      <c r="B19" s="325" t="s">
        <v>9587</v>
      </c>
      <c r="C19" s="323" t="s">
        <v>6198</v>
      </c>
      <c r="D19" s="334" t="s">
        <v>8565</v>
      </c>
      <c r="E19" s="328">
        <v>14.5</v>
      </c>
      <c r="F19" s="329">
        <v>14.5</v>
      </c>
      <c r="G19" s="329">
        <v>14.6</v>
      </c>
      <c r="H19" s="330">
        <f>(G19-E19)/E19</f>
        <v>6.8965517241379067E-3</v>
      </c>
      <c r="I19" s="329">
        <f>(F19-E19)</f>
        <v>0</v>
      </c>
      <c r="J19" s="329">
        <f>G19-E19</f>
        <v>9.9999999999999645E-2</v>
      </c>
      <c r="K19" s="332">
        <v>1</v>
      </c>
      <c r="L19" s="325"/>
    </row>
    <row r="20" spans="1:12" ht="14.4">
      <c r="A20" s="326">
        <v>43112</v>
      </c>
      <c r="B20" s="325" t="s">
        <v>9653</v>
      </c>
      <c r="C20" s="323" t="s">
        <v>5321</v>
      </c>
      <c r="D20" s="334" t="s">
        <v>5978</v>
      </c>
      <c r="E20" s="328">
        <v>10</v>
      </c>
      <c r="F20" s="329">
        <v>10.06</v>
      </c>
      <c r="G20" s="329">
        <v>10.01</v>
      </c>
      <c r="H20" s="330">
        <f>(G20-E20)/E20</f>
        <v>9.9999999999997877E-4</v>
      </c>
      <c r="I20" s="329">
        <f>(F20-E20)</f>
        <v>6.0000000000000497E-2</v>
      </c>
      <c r="J20" s="329">
        <f>G20-E20</f>
        <v>9.9999999999997868E-3</v>
      </c>
      <c r="K20" s="331">
        <v>1</v>
      </c>
      <c r="L20" s="332"/>
    </row>
    <row r="21" spans="1:12" ht="14.4">
      <c r="A21" s="326">
        <v>43126</v>
      </c>
      <c r="B21" s="325" t="s">
        <v>9661</v>
      </c>
      <c r="C21" s="323" t="s">
        <v>3295</v>
      </c>
      <c r="D21" s="334" t="s">
        <v>7585</v>
      </c>
      <c r="E21" s="328">
        <v>15</v>
      </c>
      <c r="F21" s="329">
        <v>18.62</v>
      </c>
      <c r="G21" s="329">
        <v>16.579999999999998</v>
      </c>
      <c r="H21" s="330">
        <f>(G21-E21)/E21</f>
        <v>0.10533333333333322</v>
      </c>
      <c r="I21" s="329">
        <f>(F21-E21)</f>
        <v>3.620000000000001</v>
      </c>
      <c r="J21" s="329">
        <f>G21-E21</f>
        <v>1.5799999999999983</v>
      </c>
      <c r="K21" s="331">
        <v>2</v>
      </c>
      <c r="L21" s="332"/>
    </row>
    <row r="22" spans="1:12" ht="14.4">
      <c r="A22" s="326">
        <v>43187</v>
      </c>
      <c r="B22" s="325" t="s">
        <v>9691</v>
      </c>
      <c r="C22" s="323" t="s">
        <v>1355</v>
      </c>
      <c r="D22" s="334" t="s">
        <v>1756</v>
      </c>
      <c r="E22" s="328">
        <v>11</v>
      </c>
      <c r="F22" s="329">
        <v>11</v>
      </c>
      <c r="G22" s="329">
        <v>10.8</v>
      </c>
      <c r="H22" s="330">
        <f>(G22-E22)/E22</f>
        <v>-1.8181818181818118E-2</v>
      </c>
      <c r="I22" s="329">
        <f>(F22-E22)</f>
        <v>0</v>
      </c>
      <c r="J22" s="329">
        <f>G22-E22</f>
        <v>-0.19999999999999929</v>
      </c>
      <c r="K22" s="331">
        <v>1</v>
      </c>
      <c r="L22" s="325"/>
    </row>
    <row r="23" spans="1:12" ht="14.4">
      <c r="A23" s="326">
        <v>43203</v>
      </c>
      <c r="B23" s="325" t="s">
        <v>9695</v>
      </c>
      <c r="C23" s="323" t="s">
        <v>1758</v>
      </c>
      <c r="D23" s="338" t="s">
        <v>7724</v>
      </c>
      <c r="E23" s="328">
        <v>10</v>
      </c>
      <c r="F23" s="329">
        <v>10.1</v>
      </c>
      <c r="G23" s="329">
        <v>10.119999999999999</v>
      </c>
      <c r="H23" s="330">
        <f>(G23-E23)/E23</f>
        <v>1.1999999999999922E-2</v>
      </c>
      <c r="I23" s="329">
        <f>(F23-E23)</f>
        <v>9.9999999999999645E-2</v>
      </c>
      <c r="J23" s="329">
        <f>G23-E23</f>
        <v>0.11999999999999922</v>
      </c>
      <c r="K23" s="331">
        <v>1</v>
      </c>
      <c r="L23" s="324"/>
    </row>
    <row r="24" spans="1:12" ht="14.4">
      <c r="A24" s="326">
        <v>43279</v>
      </c>
      <c r="B24" s="373" t="s">
        <v>9743</v>
      </c>
      <c r="C24" s="323" t="s">
        <v>3044</v>
      </c>
      <c r="D24" s="376" t="s">
        <v>7871</v>
      </c>
      <c r="E24" s="328">
        <v>22</v>
      </c>
      <c r="F24" s="329">
        <v>21.25</v>
      </c>
      <c r="G24" s="329">
        <v>21.4</v>
      </c>
      <c r="H24" s="330">
        <f>(G24-E24)/E24</f>
        <v>-2.7272727272727337E-2</v>
      </c>
      <c r="I24" s="329">
        <f>(F24-E24)</f>
        <v>-0.75</v>
      </c>
      <c r="J24" s="329">
        <f>G24-E24</f>
        <v>-0.60000000000000142</v>
      </c>
      <c r="K24" s="331">
        <v>2</v>
      </c>
      <c r="L24" s="324" t="s">
        <v>3006</v>
      </c>
    </row>
    <row r="25" spans="1:12" ht="14.4">
      <c r="A25" s="326">
        <v>43279</v>
      </c>
      <c r="B25" s="373" t="s">
        <v>9745</v>
      </c>
      <c r="C25" s="323" t="s">
        <v>1138</v>
      </c>
      <c r="D25" s="376" t="s">
        <v>2086</v>
      </c>
      <c r="E25" s="328">
        <v>18</v>
      </c>
      <c r="F25" s="329">
        <v>21.15</v>
      </c>
      <c r="G25" s="329">
        <v>18.02</v>
      </c>
      <c r="H25" s="330">
        <f>(G25-E25)/E25</f>
        <v>1.1111111111110875E-3</v>
      </c>
      <c r="I25" s="329">
        <f>(F25-E25)</f>
        <v>3.1499999999999986</v>
      </c>
      <c r="J25" s="329">
        <f>G25-E25</f>
        <v>1.9999999999999574E-2</v>
      </c>
      <c r="K25" s="331">
        <v>3</v>
      </c>
      <c r="L25" s="324"/>
    </row>
    <row r="26" spans="1:12" ht="14.4">
      <c r="A26" s="326">
        <v>43279</v>
      </c>
      <c r="B26" s="373" t="s">
        <v>9750</v>
      </c>
      <c r="C26" s="323" t="s">
        <v>456</v>
      </c>
      <c r="D26" s="376" t="s">
        <v>7887</v>
      </c>
      <c r="E26" s="328">
        <v>13</v>
      </c>
      <c r="F26" s="329">
        <v>11.5</v>
      </c>
      <c r="G26" s="329">
        <v>11.52</v>
      </c>
      <c r="H26" s="330">
        <f>(G26-E26)/E26</f>
        <v>-0.11384615384615387</v>
      </c>
      <c r="I26" s="329">
        <f>(F26-E26)</f>
        <v>-1.5</v>
      </c>
      <c r="J26" s="329">
        <f>G26-E26</f>
        <v>-1.4800000000000004</v>
      </c>
      <c r="K26" s="331">
        <v>2</v>
      </c>
      <c r="L26" s="324" t="s">
        <v>3006</v>
      </c>
    </row>
    <row r="27" spans="1:12" ht="14.4">
      <c r="A27" s="326">
        <v>43300</v>
      </c>
      <c r="B27" s="325" t="s">
        <v>9757</v>
      </c>
      <c r="C27" s="323" t="s">
        <v>2636</v>
      </c>
      <c r="D27" s="334" t="s">
        <v>7908</v>
      </c>
      <c r="E27" s="328">
        <v>15</v>
      </c>
      <c r="F27" s="329">
        <v>11.48</v>
      </c>
      <c r="G27" s="329">
        <v>11.5</v>
      </c>
      <c r="H27" s="330">
        <f>(G27-E27)/E27</f>
        <v>-0.23333333333333334</v>
      </c>
      <c r="I27" s="329">
        <f>(F27-E27)</f>
        <v>-3.5199999999999996</v>
      </c>
      <c r="J27" s="329">
        <f>G27-E27</f>
        <v>-3.5</v>
      </c>
      <c r="K27" s="331">
        <v>2</v>
      </c>
      <c r="L27" s="324" t="s">
        <v>3006</v>
      </c>
    </row>
    <row r="28" spans="1:12" ht="14.4">
      <c r="A28" s="326">
        <v>43315</v>
      </c>
      <c r="B28" s="325" t="s">
        <v>9778</v>
      </c>
      <c r="C28" s="323" t="s">
        <v>7145</v>
      </c>
      <c r="D28" s="334" t="s">
        <v>3152</v>
      </c>
      <c r="E28" s="328">
        <v>10</v>
      </c>
      <c r="F28" s="329">
        <v>10</v>
      </c>
      <c r="G28" s="329">
        <v>9.9499999999999993</v>
      </c>
      <c r="H28" s="330">
        <f>(G28-E28)/E28</f>
        <v>-5.0000000000000712E-3</v>
      </c>
      <c r="I28" s="329">
        <f>(F28-E28)</f>
        <v>0</v>
      </c>
      <c r="J28" s="329">
        <f>G28-E28</f>
        <v>-5.0000000000000711E-2</v>
      </c>
      <c r="K28" s="331">
        <v>1</v>
      </c>
      <c r="L28" s="330"/>
    </row>
    <row r="29" spans="1:12" ht="14.4">
      <c r="A29" s="326">
        <v>43348</v>
      </c>
      <c r="B29" s="325" t="s">
        <v>9789</v>
      </c>
      <c r="C29" s="323" t="s">
        <v>6896</v>
      </c>
      <c r="D29" s="325" t="s">
        <v>2329</v>
      </c>
      <c r="E29" s="328">
        <v>10</v>
      </c>
      <c r="F29" s="329">
        <v>10.17</v>
      </c>
      <c r="G29" s="329">
        <v>10.15</v>
      </c>
      <c r="H29" s="330">
        <f>(G29-E29)/E29</f>
        <v>1.5000000000000036E-2</v>
      </c>
      <c r="I29" s="329">
        <f>(F29-E29)</f>
        <v>0.16999999999999993</v>
      </c>
      <c r="J29" s="329">
        <f>G29-E29</f>
        <v>0.15000000000000036</v>
      </c>
      <c r="K29" s="331">
        <v>1</v>
      </c>
      <c r="L29" s="325"/>
    </row>
    <row r="30" spans="1:12" ht="14.4">
      <c r="A30" s="326">
        <v>43368</v>
      </c>
      <c r="B30" s="325" t="s">
        <v>9800</v>
      </c>
      <c r="C30" s="323" t="s">
        <v>8023</v>
      </c>
      <c r="D30" s="325" t="s">
        <v>8024</v>
      </c>
      <c r="E30" s="328">
        <v>9</v>
      </c>
      <c r="F30" s="329">
        <v>9.5</v>
      </c>
      <c r="G30" s="329">
        <v>9.08</v>
      </c>
      <c r="H30" s="330">
        <f>(G30-E30)/E30</f>
        <v>8.8888888888888976E-3</v>
      </c>
      <c r="I30" s="329">
        <f>(F30-E30)</f>
        <v>0.5</v>
      </c>
      <c r="J30" s="329">
        <f>G30-E30</f>
        <v>8.0000000000000071E-2</v>
      </c>
      <c r="K30" s="331">
        <v>1</v>
      </c>
      <c r="L30" s="325"/>
    </row>
    <row r="31" spans="1:12" ht="14.4">
      <c r="A31" s="326">
        <v>43369</v>
      </c>
      <c r="B31" s="325" t="s">
        <v>9800</v>
      </c>
      <c r="C31" s="323" t="s">
        <v>8023</v>
      </c>
      <c r="D31" s="325" t="s">
        <v>8024</v>
      </c>
      <c r="E31" s="328">
        <v>9</v>
      </c>
      <c r="F31" s="329">
        <v>9.5</v>
      </c>
      <c r="G31" s="329">
        <v>9.0500000000000007</v>
      </c>
      <c r="H31" s="330">
        <f>(G31-E31)/E31</f>
        <v>5.5555555555556347E-3</v>
      </c>
      <c r="I31" s="329">
        <f>(F31-E31)</f>
        <v>0.5</v>
      </c>
      <c r="J31" s="329">
        <f>G31-E31</f>
        <v>5.0000000000000711E-2</v>
      </c>
      <c r="K31" s="331">
        <v>1</v>
      </c>
      <c r="L31" s="324"/>
    </row>
    <row r="32" spans="1:12" ht="14.4">
      <c r="A32" s="326">
        <v>43392</v>
      </c>
      <c r="B32" s="325" t="s">
        <v>9827</v>
      </c>
      <c r="C32" s="323" t="s">
        <v>1103</v>
      </c>
      <c r="D32" s="325" t="s">
        <v>8108</v>
      </c>
      <c r="E32" s="328">
        <v>15</v>
      </c>
      <c r="F32" s="329">
        <v>15.3</v>
      </c>
      <c r="G32" s="329">
        <v>15.03</v>
      </c>
      <c r="H32" s="330">
        <f>(G32-E32)/E32</f>
        <v>1.9999999999999575E-3</v>
      </c>
      <c r="I32" s="329">
        <f>(F32-E32)</f>
        <v>0.30000000000000071</v>
      </c>
      <c r="J32" s="329">
        <f>G32-E32</f>
        <v>2.9999999999999361E-2</v>
      </c>
      <c r="K32" s="331">
        <v>1</v>
      </c>
      <c r="L32" s="324"/>
    </row>
    <row r="33" spans="1:12" ht="14.4">
      <c r="A33" s="326">
        <v>42811</v>
      </c>
      <c r="B33" s="325" t="s">
        <v>9872</v>
      </c>
      <c r="C33" s="323" t="s">
        <v>4734</v>
      </c>
      <c r="D33" s="327" t="s">
        <v>7122</v>
      </c>
      <c r="E33" s="329">
        <v>14</v>
      </c>
      <c r="F33" s="329">
        <v>15</v>
      </c>
      <c r="G33" s="329">
        <v>14.5</v>
      </c>
      <c r="H33" s="330">
        <f>(G33-E33)/E33</f>
        <v>3.5714285714285712E-2</v>
      </c>
      <c r="I33" s="329">
        <f>(F33-E33)</f>
        <v>1</v>
      </c>
      <c r="J33" s="329">
        <f>G33-E33</f>
        <v>0.5</v>
      </c>
      <c r="K33" s="331">
        <v>1</v>
      </c>
      <c r="L33" s="332"/>
    </row>
    <row r="34" spans="1:12" ht="14.4">
      <c r="A34" s="326">
        <v>42832</v>
      </c>
      <c r="B34" s="325" t="s">
        <v>7144</v>
      </c>
      <c r="C34" s="323" t="s">
        <v>7145</v>
      </c>
      <c r="D34" s="334" t="s">
        <v>4937</v>
      </c>
      <c r="E34" s="329">
        <v>10</v>
      </c>
      <c r="F34" s="329">
        <v>10</v>
      </c>
      <c r="G34" s="329">
        <v>10</v>
      </c>
      <c r="H34" s="330">
        <f>(G34-E34)/E34</f>
        <v>0</v>
      </c>
      <c r="I34" s="329">
        <f>(F34-E34)</f>
        <v>0</v>
      </c>
      <c r="J34" s="329">
        <f>G34-E34</f>
        <v>0</v>
      </c>
      <c r="K34" s="331">
        <v>1</v>
      </c>
      <c r="L34" s="325"/>
    </row>
    <row r="35" spans="1:12" ht="14.4">
      <c r="A35" s="326">
        <v>42859</v>
      </c>
      <c r="B35" s="325" t="s">
        <v>9892</v>
      </c>
      <c r="C35" s="323" t="s">
        <v>1657</v>
      </c>
      <c r="D35" s="334" t="s">
        <v>5185</v>
      </c>
      <c r="E35" s="329">
        <v>23.5</v>
      </c>
      <c r="F35" s="329">
        <v>22.19</v>
      </c>
      <c r="G35" s="329">
        <v>22</v>
      </c>
      <c r="H35" s="330">
        <f>(G35-E35)/E35</f>
        <v>-6.3829787234042548E-2</v>
      </c>
      <c r="I35" s="329">
        <f>(F35-E35)</f>
        <v>-1.3099999999999987</v>
      </c>
      <c r="J35" s="329">
        <f>G35-E35</f>
        <v>-1.5</v>
      </c>
      <c r="K35" s="332">
        <v>2</v>
      </c>
      <c r="L35" s="324"/>
    </row>
    <row r="36" spans="1:12" ht="14.4">
      <c r="A36" s="326">
        <v>43033</v>
      </c>
      <c r="B36" s="325" t="s">
        <v>9975</v>
      </c>
      <c r="C36" s="323" t="s">
        <v>7432</v>
      </c>
      <c r="D36" s="334" t="s">
        <v>3059</v>
      </c>
      <c r="E36" s="329">
        <v>10</v>
      </c>
      <c r="F36" s="329">
        <v>10.07</v>
      </c>
      <c r="G36" s="329">
        <v>10.01</v>
      </c>
      <c r="H36" s="330">
        <f>(G36-E36)/E36</f>
        <v>9.9999999999997877E-4</v>
      </c>
      <c r="I36" s="329">
        <f>(F36-E36)</f>
        <v>7.0000000000000284E-2</v>
      </c>
      <c r="J36" s="329">
        <f>G36-E36</f>
        <v>9.9999999999997868E-3</v>
      </c>
      <c r="K36" s="332">
        <v>1</v>
      </c>
      <c r="L36" s="324"/>
    </row>
    <row r="37" spans="1:12" ht="14.4">
      <c r="A37" s="326">
        <v>43042</v>
      </c>
      <c r="B37" s="373" t="s">
        <v>9989</v>
      </c>
      <c r="C37" s="323" t="s">
        <v>4776</v>
      </c>
      <c r="D37" s="376" t="s">
        <v>7048</v>
      </c>
      <c r="E37" s="329">
        <v>9</v>
      </c>
      <c r="F37" s="329">
        <v>9.31</v>
      </c>
      <c r="G37" s="329">
        <v>9.51</v>
      </c>
      <c r="H37" s="330">
        <f>(G37-E37)/E37</f>
        <v>5.6666666666666643E-2</v>
      </c>
      <c r="I37" s="329">
        <f>(F37-E37)</f>
        <v>0.3100000000000005</v>
      </c>
      <c r="J37" s="329">
        <f>G37-E37</f>
        <v>0.50999999999999979</v>
      </c>
      <c r="K37" s="332">
        <v>1</v>
      </c>
      <c r="L37" s="324"/>
    </row>
    <row r="38" spans="1:12" ht="14.4">
      <c r="A38" s="326">
        <v>42487</v>
      </c>
      <c r="B38" s="325" t="s">
        <v>10034</v>
      </c>
      <c r="C38" s="336" t="s">
        <v>3870</v>
      </c>
      <c r="D38" s="327" t="s">
        <v>6840</v>
      </c>
      <c r="E38" s="328">
        <v>19.5</v>
      </c>
      <c r="F38" s="329">
        <v>18.5</v>
      </c>
      <c r="G38" s="329">
        <v>18.7</v>
      </c>
      <c r="H38" s="330">
        <f>(G38-E38)/E38</f>
        <v>-4.102564102564106E-2</v>
      </c>
      <c r="I38" s="329">
        <f>(F38-E38)</f>
        <v>-1</v>
      </c>
      <c r="J38" s="329">
        <f>G38-E38</f>
        <v>-0.80000000000000071</v>
      </c>
      <c r="K38" s="331">
        <v>1</v>
      </c>
      <c r="L38" s="332"/>
    </row>
    <row r="39" spans="1:12" ht="14.4">
      <c r="A39" s="326">
        <v>42516</v>
      </c>
      <c r="B39" s="373" t="s">
        <v>10046</v>
      </c>
      <c r="C39" s="323" t="s">
        <v>6873</v>
      </c>
      <c r="D39" s="376" t="s">
        <v>6874</v>
      </c>
      <c r="E39" s="328">
        <v>10</v>
      </c>
      <c r="F39" s="329">
        <v>10</v>
      </c>
      <c r="G39" s="329">
        <v>10</v>
      </c>
      <c r="H39" s="330">
        <f>(G39-E39)/E39</f>
        <v>0</v>
      </c>
      <c r="I39" s="329">
        <f>(F39-E39)</f>
        <v>0</v>
      </c>
      <c r="J39" s="329">
        <f>G39-E39</f>
        <v>0</v>
      </c>
      <c r="K39" s="331">
        <v>2</v>
      </c>
      <c r="L39" s="324"/>
    </row>
    <row r="40" spans="1:12" ht="14.4">
      <c r="A40" s="326">
        <v>42531</v>
      </c>
      <c r="B40" s="369" t="s">
        <v>10053</v>
      </c>
      <c r="C40" s="323" t="s">
        <v>3402</v>
      </c>
      <c r="D40" s="378" t="s">
        <v>3280</v>
      </c>
      <c r="E40" s="328">
        <v>19</v>
      </c>
      <c r="F40" s="329">
        <v>19.5</v>
      </c>
      <c r="G40" s="329">
        <v>18.98</v>
      </c>
      <c r="H40" s="330">
        <f>(G40-E40)/E40</f>
        <v>-1.0526315789473461E-3</v>
      </c>
      <c r="I40" s="329">
        <f>(F40-E40)</f>
        <v>0.5</v>
      </c>
      <c r="J40" s="329">
        <f>G40-E40</f>
        <v>-1.9999999999999574E-2</v>
      </c>
      <c r="K40" s="331">
        <v>1</v>
      </c>
      <c r="L40" s="324"/>
    </row>
    <row r="41" spans="1:12" ht="14.4">
      <c r="A41" s="326">
        <v>42587</v>
      </c>
      <c r="B41" s="373" t="s">
        <v>10071</v>
      </c>
      <c r="C41" s="323" t="s">
        <v>2900</v>
      </c>
      <c r="D41" s="376" t="s">
        <v>5755</v>
      </c>
      <c r="E41" s="328">
        <v>10</v>
      </c>
      <c r="F41" s="329">
        <v>9.25</v>
      </c>
      <c r="G41" s="329">
        <v>9.1999999999999993</v>
      </c>
      <c r="H41" s="330">
        <f>(G41-E41)/E41</f>
        <v>-8.0000000000000071E-2</v>
      </c>
      <c r="I41" s="329">
        <f>(F41-E41)</f>
        <v>-0.75</v>
      </c>
      <c r="J41" s="329">
        <f>G41-E41</f>
        <v>-0.80000000000000071</v>
      </c>
      <c r="K41" s="331">
        <v>1</v>
      </c>
      <c r="L41" s="325"/>
    </row>
    <row r="42" spans="1:12" ht="14.4">
      <c r="A42" s="326">
        <v>42636</v>
      </c>
      <c r="B42" s="373" t="s">
        <v>6978</v>
      </c>
      <c r="C42" s="323" t="s">
        <v>5022</v>
      </c>
      <c r="D42" s="376" t="s">
        <v>5436</v>
      </c>
      <c r="E42" s="329">
        <v>16</v>
      </c>
      <c r="F42" s="329">
        <v>23.4</v>
      </c>
      <c r="G42" s="329">
        <v>22.5</v>
      </c>
      <c r="H42" s="330">
        <f>(G42-E42)/E42</f>
        <v>0.40625</v>
      </c>
      <c r="I42" s="329">
        <f>(F42-E42)</f>
        <v>7.3999999999999986</v>
      </c>
      <c r="J42" s="329">
        <f>G42-E42</f>
        <v>6.5</v>
      </c>
      <c r="K42" s="331">
        <v>3</v>
      </c>
      <c r="L42" s="325"/>
    </row>
    <row r="43" spans="1:12" ht="14.4">
      <c r="A43" s="326">
        <v>42642</v>
      </c>
      <c r="B43" s="373" t="s">
        <v>10085</v>
      </c>
      <c r="C43" s="323" t="s">
        <v>399</v>
      </c>
      <c r="D43" s="375" t="s">
        <v>6988</v>
      </c>
      <c r="E43" s="329">
        <v>12</v>
      </c>
      <c r="F43" s="329">
        <v>11.5</v>
      </c>
      <c r="G43" s="329">
        <v>11.59</v>
      </c>
      <c r="H43" s="330">
        <f>(G43-E43)/E43</f>
        <v>-3.4166666666666679E-2</v>
      </c>
      <c r="I43" s="329">
        <f>(F43-E43)</f>
        <v>-0.5</v>
      </c>
      <c r="J43" s="329">
        <f>G43-E43</f>
        <v>-0.41000000000000014</v>
      </c>
      <c r="K43" s="331">
        <v>1</v>
      </c>
      <c r="L43" s="325"/>
    </row>
    <row r="44" spans="1:12" ht="14.4">
      <c r="A44" s="326">
        <v>42649</v>
      </c>
      <c r="B44" s="373" t="s">
        <v>10089</v>
      </c>
      <c r="C44" s="323" t="s">
        <v>5757</v>
      </c>
      <c r="D44" s="373" t="s">
        <v>7002</v>
      </c>
      <c r="E44" s="329">
        <v>18</v>
      </c>
      <c r="F44" s="329">
        <v>35</v>
      </c>
      <c r="G44" s="329">
        <v>33.090000000000003</v>
      </c>
      <c r="H44" s="330">
        <f>(G44-E44)/E44</f>
        <v>0.83833333333333349</v>
      </c>
      <c r="I44" s="329">
        <f>(F44-E44)</f>
        <v>17</v>
      </c>
      <c r="J44" s="329">
        <f>G44-E44</f>
        <v>15.090000000000003</v>
      </c>
      <c r="K44" s="331">
        <v>3</v>
      </c>
      <c r="L44" s="325"/>
    </row>
    <row r="45" spans="1:12" ht="14.4">
      <c r="A45" s="326">
        <v>42671</v>
      </c>
      <c r="B45" s="325" t="s">
        <v>10104</v>
      </c>
      <c r="C45" s="323" t="s">
        <v>4246</v>
      </c>
      <c r="D45" s="334" t="s">
        <v>7043</v>
      </c>
      <c r="E45" s="329">
        <v>17</v>
      </c>
      <c r="F45" s="329">
        <v>17.04</v>
      </c>
      <c r="G45" s="329">
        <v>17.95</v>
      </c>
      <c r="H45" s="330">
        <f>(G45-E45)/E45</f>
        <v>5.5882352941176432E-2</v>
      </c>
      <c r="I45" s="329">
        <f>(F45-E45)</f>
        <v>3.9999999999999147E-2</v>
      </c>
      <c r="J45" s="329">
        <f>G45-E45</f>
        <v>0.94999999999999929</v>
      </c>
      <c r="K45" s="331">
        <v>1</v>
      </c>
      <c r="L45" s="325"/>
    </row>
    <row r="46" spans="1:12" ht="14.4">
      <c r="A46" s="326">
        <v>42713</v>
      </c>
      <c r="B46" s="325" t="s">
        <v>10112</v>
      </c>
      <c r="C46" s="323" t="s">
        <v>1651</v>
      </c>
      <c r="D46" s="334" t="s">
        <v>7063</v>
      </c>
      <c r="E46" s="329">
        <v>40</v>
      </c>
      <c r="F46" s="329">
        <v>43.56</v>
      </c>
      <c r="G46" s="329">
        <v>44.05</v>
      </c>
      <c r="H46" s="330">
        <f>(G46-E46)/E46</f>
        <v>0.10124999999999992</v>
      </c>
      <c r="I46" s="329">
        <f>(F46-E46)</f>
        <v>3.5600000000000023</v>
      </c>
      <c r="J46" s="329">
        <f>G46-E46</f>
        <v>4.0499999999999972</v>
      </c>
      <c r="K46" s="331">
        <v>1</v>
      </c>
      <c r="L46" s="324" t="s">
        <v>3006</v>
      </c>
    </row>
    <row r="47" spans="1:12" ht="14.4">
      <c r="A47" s="326">
        <v>42020</v>
      </c>
      <c r="B47" s="373" t="s">
        <v>10118</v>
      </c>
      <c r="C47" s="323" t="s">
        <v>5361</v>
      </c>
      <c r="D47" s="376" t="s">
        <v>7641</v>
      </c>
      <c r="E47" s="328">
        <v>10</v>
      </c>
      <c r="F47" s="329">
        <v>10.01</v>
      </c>
      <c r="G47" s="329">
        <v>10</v>
      </c>
      <c r="H47" s="330">
        <f>(G47-E47)/E47</f>
        <v>0</v>
      </c>
      <c r="I47" s="329">
        <f>(F47-E47)</f>
        <v>9.9999999999997868E-3</v>
      </c>
      <c r="J47" s="329">
        <f>G47-E47</f>
        <v>0</v>
      </c>
      <c r="K47" s="332">
        <v>1</v>
      </c>
      <c r="L47" s="332"/>
    </row>
    <row r="48" spans="1:12" ht="14.4">
      <c r="A48" s="326">
        <v>42027</v>
      </c>
      <c r="B48" s="325" t="s">
        <v>7642</v>
      </c>
      <c r="C48" s="323" t="s">
        <v>808</v>
      </c>
      <c r="D48" s="325" t="s">
        <v>389</v>
      </c>
      <c r="E48" s="328">
        <v>14</v>
      </c>
      <c r="F48" s="329">
        <v>20.2</v>
      </c>
      <c r="G48" s="329">
        <v>23.23</v>
      </c>
      <c r="H48" s="330">
        <f>(G48-E48)/E48</f>
        <v>0.65928571428571436</v>
      </c>
      <c r="I48" s="329">
        <f>(F48-E48)</f>
        <v>6.1999999999999993</v>
      </c>
      <c r="J48" s="329">
        <f>G48-E48</f>
        <v>9.23</v>
      </c>
      <c r="K48" s="332">
        <v>3</v>
      </c>
      <c r="L48" s="332"/>
    </row>
    <row r="49" spans="1:12" ht="14.4">
      <c r="A49" s="326">
        <v>42145</v>
      </c>
      <c r="B49" s="373" t="s">
        <v>10184</v>
      </c>
      <c r="C49" s="323" t="s">
        <v>1774</v>
      </c>
      <c r="D49" s="376" t="s">
        <v>6562</v>
      </c>
      <c r="E49" s="328">
        <v>17</v>
      </c>
      <c r="F49" s="329">
        <v>28</v>
      </c>
      <c r="G49" s="329">
        <v>25.68</v>
      </c>
      <c r="H49" s="330">
        <f>(G49-E49)/E49</f>
        <v>0.51058823529411768</v>
      </c>
      <c r="I49" s="329">
        <f>(F49-E49)</f>
        <v>11</v>
      </c>
      <c r="J49" s="329">
        <f>G49-E49</f>
        <v>8.68</v>
      </c>
      <c r="K49" s="331">
        <v>3</v>
      </c>
      <c r="L49" s="344"/>
    </row>
    <row r="50" spans="1:12" ht="14.4">
      <c r="A50" s="326">
        <v>42160</v>
      </c>
      <c r="B50" s="373" t="s">
        <v>10188</v>
      </c>
      <c r="C50" s="323" t="s">
        <v>5369</v>
      </c>
      <c r="D50" s="376" t="s">
        <v>6068</v>
      </c>
      <c r="E50" s="328">
        <v>17</v>
      </c>
      <c r="F50" s="329">
        <v>18</v>
      </c>
      <c r="G50" s="329">
        <v>18.86</v>
      </c>
      <c r="H50" s="330">
        <f>(G50-E50)/E50</f>
        <v>0.10941176470588232</v>
      </c>
      <c r="I50" s="329">
        <f>(F50-E50)</f>
        <v>1</v>
      </c>
      <c r="J50" s="329">
        <f>G50-E50</f>
        <v>1.8599999999999994</v>
      </c>
      <c r="K50" s="331">
        <v>3</v>
      </c>
      <c r="L50" s="324"/>
    </row>
    <row r="51" spans="1:12" ht="14.4">
      <c r="A51" s="326">
        <v>42181</v>
      </c>
      <c r="B51" s="373" t="s">
        <v>10209</v>
      </c>
      <c r="C51" s="323" t="s">
        <v>4571</v>
      </c>
      <c r="D51" s="373" t="s">
        <v>6621</v>
      </c>
      <c r="E51" s="328">
        <v>15</v>
      </c>
      <c r="F51" s="329">
        <v>15.23</v>
      </c>
      <c r="G51" s="329">
        <v>15</v>
      </c>
      <c r="H51" s="330">
        <f>(G51-E51)/E51</f>
        <v>0</v>
      </c>
      <c r="I51" s="329">
        <f>(F51-E51)</f>
        <v>0.23000000000000043</v>
      </c>
      <c r="J51" s="329">
        <f>G51-E51</f>
        <v>0</v>
      </c>
      <c r="K51" s="331">
        <v>1</v>
      </c>
      <c r="L51" s="324"/>
    </row>
    <row r="52" spans="1:12" ht="14.4">
      <c r="A52" s="326">
        <v>42208</v>
      </c>
      <c r="B52" s="373" t="s">
        <v>10226</v>
      </c>
      <c r="C52" s="323" t="s">
        <v>5654</v>
      </c>
      <c r="D52" s="375" t="s">
        <v>6665</v>
      </c>
      <c r="E52" s="328">
        <v>10</v>
      </c>
      <c r="F52" s="329">
        <v>10</v>
      </c>
      <c r="G52" s="329">
        <v>10</v>
      </c>
      <c r="H52" s="330">
        <f>(G52-E52)/E52</f>
        <v>0</v>
      </c>
      <c r="I52" s="329">
        <f>(F52-E52)</f>
        <v>0</v>
      </c>
      <c r="J52" s="329">
        <f>G52-E52</f>
        <v>0</v>
      </c>
      <c r="K52" s="331">
        <v>1</v>
      </c>
      <c r="L52" s="324"/>
    </row>
    <row r="53" spans="1:12" ht="14.4">
      <c r="A53" s="326">
        <v>42230</v>
      </c>
      <c r="B53" s="373" t="s">
        <v>10245</v>
      </c>
      <c r="C53" s="323" t="s">
        <v>6896</v>
      </c>
      <c r="D53" s="375" t="s">
        <v>2329</v>
      </c>
      <c r="E53" s="328">
        <v>10</v>
      </c>
      <c r="F53" s="329">
        <v>10.029999999999999</v>
      </c>
      <c r="G53" s="329">
        <v>10.49</v>
      </c>
      <c r="H53" s="330">
        <f>(G53-E53)/E53</f>
        <v>4.9000000000000023E-2</v>
      </c>
      <c r="I53" s="329">
        <f>(F53-E53)</f>
        <v>2.9999999999999361E-2</v>
      </c>
      <c r="J53" s="329">
        <f>G53-E53</f>
        <v>0.49000000000000021</v>
      </c>
      <c r="K53" s="331">
        <v>1</v>
      </c>
      <c r="L53" s="330"/>
    </row>
    <row r="54" spans="1:12" ht="14.4">
      <c r="A54" s="326">
        <v>42258</v>
      </c>
      <c r="B54" s="325" t="s">
        <v>10246</v>
      </c>
      <c r="C54" s="323" t="s">
        <v>5321</v>
      </c>
      <c r="D54" s="346" t="s">
        <v>5978</v>
      </c>
      <c r="E54" s="328">
        <v>10</v>
      </c>
      <c r="F54" s="329">
        <v>10.01</v>
      </c>
      <c r="G54" s="329">
        <v>10.050000000000001</v>
      </c>
      <c r="H54" s="330">
        <f>(G54-E54)/E54</f>
        <v>5.0000000000000712E-3</v>
      </c>
      <c r="I54" s="329">
        <f>(F54-E54)</f>
        <v>9.9999999999997868E-3</v>
      </c>
      <c r="J54" s="329">
        <f>G54-E54</f>
        <v>5.0000000000000711E-2</v>
      </c>
      <c r="K54" s="331">
        <v>1</v>
      </c>
      <c r="L54" s="333"/>
    </row>
    <row r="55" spans="1:12" ht="14.4">
      <c r="A55" s="326">
        <v>42269</v>
      </c>
      <c r="B55" s="369" t="s">
        <v>10251</v>
      </c>
      <c r="C55" s="336" t="s">
        <v>5733</v>
      </c>
      <c r="D55" s="379" t="s">
        <v>1819</v>
      </c>
      <c r="E55" s="328">
        <v>10</v>
      </c>
      <c r="F55" s="329">
        <v>10</v>
      </c>
      <c r="G55" s="329">
        <v>9.9600000000000009</v>
      </c>
      <c r="H55" s="330">
        <f>(G55-E55)/E55</f>
        <v>-3.9999999999999151E-3</v>
      </c>
      <c r="I55" s="329">
        <f>(F55-E55)</f>
        <v>0</v>
      </c>
      <c r="J55" s="329">
        <f>G55-E55</f>
        <v>-3.9999999999999147E-2</v>
      </c>
      <c r="K55" s="331">
        <v>1</v>
      </c>
      <c r="L55" s="330"/>
    </row>
    <row r="56" spans="1:12" ht="14.4">
      <c r="A56" s="326">
        <v>42291</v>
      </c>
      <c r="B56" s="373" t="s">
        <v>10262</v>
      </c>
      <c r="C56" s="323" t="s">
        <v>5195</v>
      </c>
      <c r="D56" s="376" t="s">
        <v>6754</v>
      </c>
      <c r="E56" s="328">
        <v>10</v>
      </c>
      <c r="F56" s="329">
        <v>10</v>
      </c>
      <c r="G56" s="329">
        <v>10</v>
      </c>
      <c r="H56" s="330">
        <f>(G56-E56)/E56</f>
        <v>0</v>
      </c>
      <c r="I56" s="329">
        <f>(F56-E56)</f>
        <v>0</v>
      </c>
      <c r="J56" s="329">
        <f>G56-E56</f>
        <v>0</v>
      </c>
      <c r="K56" s="331">
        <v>1</v>
      </c>
      <c r="L56" s="330"/>
    </row>
    <row r="57" spans="1:12" ht="14.4">
      <c r="A57" s="326">
        <v>42291</v>
      </c>
      <c r="B57" s="373" t="s">
        <v>10265</v>
      </c>
      <c r="C57" s="323" t="s">
        <v>6761</v>
      </c>
      <c r="D57" s="375" t="s">
        <v>4937</v>
      </c>
      <c r="E57" s="328">
        <v>10</v>
      </c>
      <c r="F57" s="329">
        <v>10.02</v>
      </c>
      <c r="G57" s="329">
        <v>10.029999999999999</v>
      </c>
      <c r="H57" s="330">
        <f>(G57-E57)/E57</f>
        <v>2.9999999999999359E-3</v>
      </c>
      <c r="I57" s="329">
        <f>(F57-E57)</f>
        <v>1.9999999999999574E-2</v>
      </c>
      <c r="J57" s="329">
        <f>G57-E57</f>
        <v>2.9999999999999361E-2</v>
      </c>
      <c r="K57" s="331">
        <v>1</v>
      </c>
      <c r="L57" s="330"/>
    </row>
    <row r="58" spans="1:12" ht="14.4">
      <c r="A58" s="326">
        <v>42333</v>
      </c>
      <c r="B58" s="325" t="s">
        <v>10282</v>
      </c>
      <c r="C58" s="323" t="s">
        <v>3911</v>
      </c>
      <c r="D58" s="345" t="s">
        <v>6798</v>
      </c>
      <c r="E58" s="328">
        <v>10</v>
      </c>
      <c r="F58" s="329">
        <v>9.9700000000000006</v>
      </c>
      <c r="G58" s="329">
        <v>9.9</v>
      </c>
      <c r="H58" s="330">
        <f>(G58-E58)/E58</f>
        <v>-9.9999999999999638E-3</v>
      </c>
      <c r="I58" s="329">
        <f>(F58-E58)</f>
        <v>-2.9999999999999361E-2</v>
      </c>
      <c r="J58" s="329">
        <f>G58-E58</f>
        <v>-9.9999999999999645E-2</v>
      </c>
      <c r="K58" s="331">
        <v>1</v>
      </c>
      <c r="L58" s="333"/>
    </row>
    <row r="59" spans="1:12" ht="14.4">
      <c r="A59" s="339">
        <v>41656</v>
      </c>
      <c r="B59" s="337" t="s">
        <v>10289</v>
      </c>
      <c r="C59" s="336" t="s">
        <v>2440</v>
      </c>
      <c r="D59" s="338" t="s">
        <v>5652</v>
      </c>
      <c r="E59" s="340">
        <v>20</v>
      </c>
      <c r="F59" s="341">
        <v>19.899999999999999</v>
      </c>
      <c r="G59" s="341">
        <v>18.079999999999998</v>
      </c>
      <c r="H59" s="342">
        <f>(G59-E59)/E59</f>
        <v>-9.6000000000000085E-2</v>
      </c>
      <c r="I59" s="341">
        <f>(F59-E59)</f>
        <v>-0.10000000000000142</v>
      </c>
      <c r="J59" s="341">
        <f>G59-E59</f>
        <v>-1.9200000000000017</v>
      </c>
      <c r="K59" s="343">
        <v>1</v>
      </c>
      <c r="L59" s="344"/>
    </row>
    <row r="60" spans="1:12" ht="14.4">
      <c r="A60" s="339">
        <v>41656</v>
      </c>
      <c r="B60" s="337" t="s">
        <v>10290</v>
      </c>
      <c r="C60" s="336" t="s">
        <v>5654</v>
      </c>
      <c r="D60" s="345" t="s">
        <v>2329</v>
      </c>
      <c r="E60" s="340">
        <v>10</v>
      </c>
      <c r="F60" s="341">
        <v>10</v>
      </c>
      <c r="G60" s="341">
        <v>10.02</v>
      </c>
      <c r="H60" s="342">
        <f>(G60-E60)/E60</f>
        <v>1.9999999999999575E-3</v>
      </c>
      <c r="I60" s="341">
        <f>(F60-E60)</f>
        <v>0</v>
      </c>
      <c r="J60" s="341">
        <f>G60-E60</f>
        <v>1.9999999999999574E-2</v>
      </c>
      <c r="K60" s="343">
        <v>1</v>
      </c>
      <c r="L60" s="344"/>
    </row>
    <row r="61" spans="1:12" ht="14.4">
      <c r="A61" s="339">
        <v>41676</v>
      </c>
      <c r="B61" s="369" t="s">
        <v>10308</v>
      </c>
      <c r="C61" s="336" t="s">
        <v>1232</v>
      </c>
      <c r="D61" s="378" t="s">
        <v>5705</v>
      </c>
      <c r="E61" s="340">
        <v>12</v>
      </c>
      <c r="F61" s="341">
        <v>12.5</v>
      </c>
      <c r="G61" s="341">
        <v>12</v>
      </c>
      <c r="H61" s="342">
        <f>(G61-E61)/E61</f>
        <v>0</v>
      </c>
      <c r="I61" s="341">
        <f>(F61-E61)</f>
        <v>0.5</v>
      </c>
      <c r="J61" s="341">
        <f>G61-E61</f>
        <v>0</v>
      </c>
      <c r="K61" s="343">
        <v>2</v>
      </c>
      <c r="L61" s="344"/>
    </row>
    <row r="62" spans="1:12" ht="14.4">
      <c r="A62" s="339">
        <v>41683</v>
      </c>
      <c r="B62" s="337" t="s">
        <v>10318</v>
      </c>
      <c r="C62" s="347" t="s">
        <v>5733</v>
      </c>
      <c r="D62" s="345" t="s">
        <v>1819</v>
      </c>
      <c r="E62" s="340">
        <v>10</v>
      </c>
      <c r="F62" s="341">
        <v>10.5</v>
      </c>
      <c r="G62" s="341">
        <v>10</v>
      </c>
      <c r="H62" s="342">
        <f>(G62-E62)/E62</f>
        <v>0</v>
      </c>
      <c r="I62" s="341">
        <f>(F62-E62)</f>
        <v>0.5</v>
      </c>
      <c r="J62" s="341">
        <f>G62-E62</f>
        <v>0</v>
      </c>
      <c r="K62" s="343">
        <v>1</v>
      </c>
      <c r="L62" s="344"/>
    </row>
    <row r="63" spans="1:12" ht="14.4">
      <c r="A63" s="339">
        <v>41684</v>
      </c>
      <c r="B63" s="337" t="s">
        <v>10321</v>
      </c>
      <c r="C63" s="336" t="s">
        <v>3762</v>
      </c>
      <c r="D63" s="345" t="s">
        <v>5741</v>
      </c>
      <c r="E63" s="340">
        <v>16</v>
      </c>
      <c r="F63" s="341">
        <v>16</v>
      </c>
      <c r="G63" s="341">
        <v>15.15</v>
      </c>
      <c r="H63" s="342">
        <f>(G63-E63)/E63</f>
        <v>-5.3124999999999978E-2</v>
      </c>
      <c r="I63" s="341">
        <f>(F63-E63)</f>
        <v>0</v>
      </c>
      <c r="J63" s="341">
        <f>G63-E63</f>
        <v>-0.84999999999999964</v>
      </c>
      <c r="K63" s="343">
        <v>3</v>
      </c>
      <c r="L63" s="344" t="s">
        <v>3006</v>
      </c>
    </row>
    <row r="64" spans="1:12" ht="14.4">
      <c r="A64" s="339">
        <v>41705</v>
      </c>
      <c r="B64" s="369" t="s">
        <v>10326</v>
      </c>
      <c r="C64" s="336" t="s">
        <v>5757</v>
      </c>
      <c r="D64" s="377" t="s">
        <v>5758</v>
      </c>
      <c r="E64" s="340">
        <v>16</v>
      </c>
      <c r="F64" s="341">
        <v>27.15</v>
      </c>
      <c r="G64" s="341">
        <v>30</v>
      </c>
      <c r="H64" s="342">
        <f>(G64-E64)/E64</f>
        <v>0.875</v>
      </c>
      <c r="I64" s="341">
        <f>(F64-E64)</f>
        <v>11.149999999999999</v>
      </c>
      <c r="J64" s="341">
        <f>G64-E64</f>
        <v>14</v>
      </c>
      <c r="K64" s="343">
        <v>3</v>
      </c>
      <c r="L64" s="344"/>
    </row>
    <row r="65" spans="1:12" ht="14.4">
      <c r="A65" s="339">
        <v>41810</v>
      </c>
      <c r="B65" s="369" t="s">
        <v>10418</v>
      </c>
      <c r="C65" s="336" t="s">
        <v>4757</v>
      </c>
      <c r="D65" s="377" t="s">
        <v>6013</v>
      </c>
      <c r="E65" s="340">
        <v>27</v>
      </c>
      <c r="F65" s="341">
        <v>27</v>
      </c>
      <c r="G65" s="341">
        <v>25.75</v>
      </c>
      <c r="H65" s="342">
        <f>(G65-E65)/E65</f>
        <v>-4.6296296296296294E-2</v>
      </c>
      <c r="I65" s="341">
        <f>(F65-E65)</f>
        <v>0</v>
      </c>
      <c r="J65" s="341">
        <f>G65-E65</f>
        <v>-1.25</v>
      </c>
      <c r="K65" s="343">
        <v>2</v>
      </c>
      <c r="L65" s="344" t="s">
        <v>3006</v>
      </c>
    </row>
    <row r="66" spans="1:12" ht="14.4">
      <c r="A66" s="339">
        <v>41815</v>
      </c>
      <c r="B66" s="369" t="s">
        <v>10421</v>
      </c>
      <c r="C66" s="336" t="s">
        <v>6020</v>
      </c>
      <c r="D66" s="378" t="s">
        <v>6021</v>
      </c>
      <c r="E66" s="340">
        <v>22</v>
      </c>
      <c r="F66" s="341">
        <v>25.16</v>
      </c>
      <c r="G66" s="341">
        <v>25.75</v>
      </c>
      <c r="H66" s="342">
        <f>(G66-E66)/E66</f>
        <v>0.17045454545454544</v>
      </c>
      <c r="I66" s="341">
        <f>(F66-E66)</f>
        <v>3.16</v>
      </c>
      <c r="J66" s="341">
        <f>G66-E66</f>
        <v>3.75</v>
      </c>
      <c r="K66" s="343">
        <v>2</v>
      </c>
      <c r="L66" s="344"/>
    </row>
    <row r="67" spans="1:12" ht="14.4">
      <c r="A67" s="339">
        <v>41817</v>
      </c>
      <c r="B67" s="369" t="s">
        <v>10430</v>
      </c>
      <c r="C67" s="336" t="s">
        <v>3641</v>
      </c>
      <c r="D67" s="378" t="s">
        <v>6044</v>
      </c>
      <c r="E67" s="340">
        <v>25</v>
      </c>
      <c r="F67" s="341">
        <v>32.549999999999997</v>
      </c>
      <c r="G67" s="341">
        <v>32</v>
      </c>
      <c r="H67" s="342">
        <f>(G67-E67)/E67</f>
        <v>0.28000000000000003</v>
      </c>
      <c r="I67" s="341">
        <f>(F67-E67)</f>
        <v>7.5499999999999972</v>
      </c>
      <c r="J67" s="341">
        <f>G67-E67</f>
        <v>7</v>
      </c>
      <c r="K67" s="343">
        <v>3</v>
      </c>
      <c r="L67" s="344"/>
    </row>
    <row r="68" spans="1:12" ht="14.4">
      <c r="A68" s="326">
        <v>41906</v>
      </c>
      <c r="B68" s="373" t="s">
        <v>10486</v>
      </c>
      <c r="C68" s="323" t="s">
        <v>6198</v>
      </c>
      <c r="D68" s="376" t="s">
        <v>5852</v>
      </c>
      <c r="E68" s="351">
        <v>21.5</v>
      </c>
      <c r="F68" s="351">
        <v>21.5</v>
      </c>
      <c r="G68" s="329">
        <v>23.08</v>
      </c>
      <c r="H68" s="330">
        <f>(G68-E68)/E68</f>
        <v>7.3488372093023183E-2</v>
      </c>
      <c r="I68" s="329">
        <f>(F68-E68)</f>
        <v>0</v>
      </c>
      <c r="J68" s="329">
        <f>G68-E68</f>
        <v>1.5799999999999983</v>
      </c>
      <c r="K68" s="331">
        <v>1</v>
      </c>
      <c r="L68" s="324"/>
    </row>
    <row r="69" spans="1:12" ht="14.4">
      <c r="A69" s="326">
        <v>41922</v>
      </c>
      <c r="B69" s="373" t="s">
        <v>10510</v>
      </c>
      <c r="C69" s="323" t="s">
        <v>3955</v>
      </c>
      <c r="D69" s="376" t="s">
        <v>3047</v>
      </c>
      <c r="E69" s="351">
        <v>16</v>
      </c>
      <c r="F69" s="351">
        <v>17</v>
      </c>
      <c r="G69" s="329">
        <v>17.28</v>
      </c>
      <c r="H69" s="330">
        <f>(G69-E69)/E69</f>
        <v>8.0000000000000071E-2</v>
      </c>
      <c r="I69" s="329">
        <f>(F69-E69)</f>
        <v>1</v>
      </c>
      <c r="J69" s="329">
        <f>G69-E69</f>
        <v>1.2800000000000011</v>
      </c>
      <c r="K69" s="331">
        <v>2</v>
      </c>
      <c r="L69" s="324"/>
    </row>
    <row r="70" spans="1:12" ht="14.4">
      <c r="A70" s="326">
        <v>41927</v>
      </c>
      <c r="B70" s="373" t="s">
        <v>10512</v>
      </c>
      <c r="C70" s="323" t="s">
        <v>4332</v>
      </c>
      <c r="D70" s="373" t="s">
        <v>5470</v>
      </c>
      <c r="E70" s="351">
        <v>21</v>
      </c>
      <c r="F70" s="351">
        <v>22.5</v>
      </c>
      <c r="G70" s="329">
        <v>26.41</v>
      </c>
      <c r="H70" s="330">
        <f>(G70-E70)/E70</f>
        <v>0.25761904761904764</v>
      </c>
      <c r="I70" s="329">
        <f>(F70-E70)</f>
        <v>1.5</v>
      </c>
      <c r="J70" s="329">
        <f>G70-E70</f>
        <v>5.41</v>
      </c>
      <c r="K70" s="331">
        <v>2</v>
      </c>
      <c r="L70" s="344"/>
    </row>
    <row r="71" spans="1:12" ht="14.4">
      <c r="A71" s="326">
        <v>41960</v>
      </c>
      <c r="B71" s="373" t="s">
        <v>10541</v>
      </c>
      <c r="C71" s="323" t="s">
        <v>4074</v>
      </c>
      <c r="D71" s="375" t="s">
        <v>6355</v>
      </c>
      <c r="E71" s="351">
        <v>18.5</v>
      </c>
      <c r="F71" s="351">
        <v>19.61</v>
      </c>
      <c r="G71" s="329">
        <v>19.5</v>
      </c>
      <c r="H71" s="330">
        <f>(G71-E71)/E71</f>
        <v>5.4054054054054057E-2</v>
      </c>
      <c r="I71" s="329">
        <f>(F71-E71)</f>
        <v>1.1099999999999994</v>
      </c>
      <c r="J71" s="329">
        <f>G71-E71</f>
        <v>1</v>
      </c>
      <c r="K71" s="331">
        <v>1</v>
      </c>
      <c r="L71" s="324"/>
    </row>
    <row r="72" spans="1:12" ht="14.4">
      <c r="A72" s="326">
        <v>41985</v>
      </c>
      <c r="B72" s="373" t="s">
        <v>10555</v>
      </c>
      <c r="C72" s="323" t="s">
        <v>5069</v>
      </c>
      <c r="D72" s="376" t="s">
        <v>6386</v>
      </c>
      <c r="E72" s="351">
        <v>21</v>
      </c>
      <c r="F72" s="351">
        <v>21.32</v>
      </c>
      <c r="G72" s="329">
        <v>21.25</v>
      </c>
      <c r="H72" s="330">
        <f>(G72-E72)/E72</f>
        <v>1.1904761904761904E-2</v>
      </c>
      <c r="I72" s="329">
        <f>(F72-E72)</f>
        <v>0.32000000000000028</v>
      </c>
      <c r="J72" s="329">
        <f>G72-E72</f>
        <v>0.25</v>
      </c>
      <c r="K72" s="331">
        <v>1</v>
      </c>
      <c r="L72" s="344"/>
    </row>
    <row r="73" spans="1:12" ht="14.4">
      <c r="A73" s="326">
        <v>41985</v>
      </c>
      <c r="B73" s="325" t="s">
        <v>6387</v>
      </c>
      <c r="C73" s="323" t="s">
        <v>2141</v>
      </c>
      <c r="D73" s="334" t="s">
        <v>6388</v>
      </c>
      <c r="E73" s="351">
        <v>15</v>
      </c>
      <c r="F73" s="351">
        <v>15.25</v>
      </c>
      <c r="G73" s="329">
        <v>15.11</v>
      </c>
      <c r="H73" s="330">
        <f>(G73-E73)/E73</f>
        <v>7.333333333333295E-3</v>
      </c>
      <c r="I73" s="329">
        <f>(F73-E73)</f>
        <v>0.25</v>
      </c>
      <c r="J73" s="329">
        <f>G73-E73</f>
        <v>0.10999999999999943</v>
      </c>
      <c r="K73" s="331">
        <v>1</v>
      </c>
      <c r="L73" s="344"/>
    </row>
    <row r="74" spans="1:12" ht="14.4">
      <c r="A74" s="339">
        <v>41312</v>
      </c>
      <c r="B74" s="354" t="s">
        <v>10575</v>
      </c>
      <c r="C74" s="336" t="s">
        <v>4738</v>
      </c>
      <c r="D74" s="338" t="s">
        <v>4739</v>
      </c>
      <c r="E74" s="340">
        <v>18</v>
      </c>
      <c r="F74" s="341">
        <v>23.66</v>
      </c>
      <c r="G74" s="341">
        <v>26.52</v>
      </c>
      <c r="H74" s="342">
        <f>(G74-E74)/E74</f>
        <v>0.47333333333333333</v>
      </c>
      <c r="I74" s="341">
        <f>(F74-E74)</f>
        <v>5.66</v>
      </c>
      <c r="J74" s="341">
        <f>G74-E74</f>
        <v>8.52</v>
      </c>
      <c r="K74" s="343">
        <v>3</v>
      </c>
      <c r="L74" s="344"/>
    </row>
    <row r="75" spans="1:12" ht="14.4">
      <c r="A75" s="339">
        <v>41404</v>
      </c>
      <c r="B75" s="337" t="s">
        <v>4845</v>
      </c>
      <c r="C75" s="336" t="s">
        <v>5195</v>
      </c>
      <c r="D75" s="338" t="s">
        <v>5196</v>
      </c>
      <c r="E75" s="340">
        <v>10</v>
      </c>
      <c r="F75" s="341">
        <v>10</v>
      </c>
      <c r="G75" s="341">
        <v>10.01</v>
      </c>
      <c r="H75" s="342">
        <f>(G75-E75)/E75</f>
        <v>9.9999999999997877E-4</v>
      </c>
      <c r="I75" s="341">
        <f>(F75-E75)</f>
        <v>0</v>
      </c>
      <c r="J75" s="341">
        <f>G75-E75</f>
        <v>9.9999999999997868E-3</v>
      </c>
      <c r="K75" s="343">
        <v>1</v>
      </c>
      <c r="L75" s="344"/>
    </row>
    <row r="76" spans="1:12" ht="14.4">
      <c r="A76" s="339">
        <v>41445</v>
      </c>
      <c r="B76" s="337" t="s">
        <v>10640</v>
      </c>
      <c r="C76" s="336" t="s">
        <v>475</v>
      </c>
      <c r="D76" s="338" t="s">
        <v>2086</v>
      </c>
      <c r="E76" s="340">
        <v>17</v>
      </c>
      <c r="F76" s="341">
        <v>25.72</v>
      </c>
      <c r="G76" s="341">
        <v>26.390999999999998</v>
      </c>
      <c r="H76" s="342">
        <f>(G76-E76)/E76</f>
        <v>0.55241176470588227</v>
      </c>
      <c r="I76" s="341">
        <f>(F76-E76)</f>
        <v>8.7199999999999989</v>
      </c>
      <c r="J76" s="341">
        <f>G76-E76</f>
        <v>9.3909999999999982</v>
      </c>
      <c r="K76" s="343">
        <v>3</v>
      </c>
      <c r="L76" s="344"/>
    </row>
    <row r="77" spans="1:12" ht="14.4">
      <c r="A77" s="339">
        <v>41451</v>
      </c>
      <c r="B77" s="369" t="s">
        <v>10643</v>
      </c>
      <c r="C77" s="336" t="s">
        <v>4915</v>
      </c>
      <c r="D77" s="378" t="s">
        <v>4195</v>
      </c>
      <c r="E77" s="340">
        <v>15</v>
      </c>
      <c r="F77" s="341">
        <v>17</v>
      </c>
      <c r="G77" s="341">
        <v>14.5</v>
      </c>
      <c r="H77" s="342">
        <f>(G77-E77)/E77</f>
        <v>-3.3333333333333333E-2</v>
      </c>
      <c r="I77" s="341">
        <f>(F77-E77)</f>
        <v>2</v>
      </c>
      <c r="J77" s="341">
        <f>G77-E77</f>
        <v>-0.5</v>
      </c>
      <c r="K77" s="343">
        <v>2</v>
      </c>
      <c r="L77" s="344"/>
    </row>
    <row r="78" spans="1:12" ht="14.4">
      <c r="A78" s="339">
        <v>41453</v>
      </c>
      <c r="B78" s="369" t="s">
        <v>10652</v>
      </c>
      <c r="C78" s="336" t="s">
        <v>2315</v>
      </c>
      <c r="D78" s="377" t="s">
        <v>5263</v>
      </c>
      <c r="E78" s="340">
        <v>13</v>
      </c>
      <c r="F78" s="341">
        <v>20</v>
      </c>
      <c r="G78" s="341">
        <v>19.25</v>
      </c>
      <c r="H78" s="342">
        <f>(G78-E78)/E78</f>
        <v>0.48076923076923078</v>
      </c>
      <c r="I78" s="341">
        <f>(F78-E78)</f>
        <v>7</v>
      </c>
      <c r="J78" s="341">
        <f>G78-E78</f>
        <v>6.25</v>
      </c>
      <c r="K78" s="343">
        <v>2</v>
      </c>
      <c r="L78" s="344"/>
    </row>
    <row r="79" spans="1:12" ht="14.4">
      <c r="A79" s="339">
        <v>41480</v>
      </c>
      <c r="B79" s="349" t="s">
        <v>10667</v>
      </c>
      <c r="C79" s="336" t="s">
        <v>5321</v>
      </c>
      <c r="D79" s="338" t="s">
        <v>2329</v>
      </c>
      <c r="E79" s="340">
        <v>10</v>
      </c>
      <c r="F79" s="341">
        <v>10</v>
      </c>
      <c r="G79" s="341">
        <v>10</v>
      </c>
      <c r="H79" s="342">
        <f>(G79-E79)/E79</f>
        <v>0</v>
      </c>
      <c r="I79" s="341">
        <f>(F79-E79)</f>
        <v>0</v>
      </c>
      <c r="J79" s="341">
        <f>G79-E79</f>
        <v>0</v>
      </c>
      <c r="K79" s="343">
        <v>1</v>
      </c>
      <c r="L79" s="344"/>
    </row>
    <row r="80" spans="1:12" ht="14.4">
      <c r="A80" s="339">
        <v>41494</v>
      </c>
      <c r="B80" s="374" t="s">
        <v>10679</v>
      </c>
      <c r="C80" s="336" t="s">
        <v>4738</v>
      </c>
      <c r="D80" s="377" t="s">
        <v>5351</v>
      </c>
      <c r="E80" s="340">
        <v>16</v>
      </c>
      <c r="F80" s="341">
        <v>21.1</v>
      </c>
      <c r="G80" s="341">
        <v>24.73</v>
      </c>
      <c r="H80" s="342">
        <f>(G80-E80)/E80</f>
        <v>0.54562500000000003</v>
      </c>
      <c r="I80" s="341">
        <f>(F80-E80)</f>
        <v>5.1000000000000014</v>
      </c>
      <c r="J80" s="341">
        <f>G80-E80</f>
        <v>8.73</v>
      </c>
      <c r="K80" s="343">
        <v>3</v>
      </c>
      <c r="L80" s="344"/>
    </row>
    <row r="81" spans="1:12" ht="14.4">
      <c r="A81" s="339">
        <v>41495</v>
      </c>
      <c r="B81" s="337" t="s">
        <v>10683</v>
      </c>
      <c r="C81" s="336" t="s">
        <v>5361</v>
      </c>
      <c r="D81" s="345" t="s">
        <v>5362</v>
      </c>
      <c r="E81" s="340">
        <v>10</v>
      </c>
      <c r="F81" s="341">
        <v>10</v>
      </c>
      <c r="G81" s="341">
        <v>10.039999999999999</v>
      </c>
      <c r="H81" s="342">
        <f>(G81-E81)/E81</f>
        <v>3.9999999999999151E-3</v>
      </c>
      <c r="I81" s="341">
        <f>(F81-E81)</f>
        <v>0</v>
      </c>
      <c r="J81" s="341">
        <f>G81-E81</f>
        <v>3.9999999999999147E-2</v>
      </c>
      <c r="K81" s="343">
        <v>1</v>
      </c>
      <c r="L81" s="344"/>
    </row>
    <row r="82" spans="1:12" ht="14.4">
      <c r="A82" s="339">
        <v>41500</v>
      </c>
      <c r="B82" s="337" t="s">
        <v>10688</v>
      </c>
      <c r="C82" s="336" t="s">
        <v>5369</v>
      </c>
      <c r="D82" s="345" t="s">
        <v>5370</v>
      </c>
      <c r="E82" s="340">
        <v>23</v>
      </c>
      <c r="F82" s="341">
        <v>25.25</v>
      </c>
      <c r="G82" s="341">
        <v>25.15</v>
      </c>
      <c r="H82" s="342">
        <f>(G82-E82)/E82</f>
        <v>9.347826086956515E-2</v>
      </c>
      <c r="I82" s="341">
        <f>(F82-E82)</f>
        <v>2.25</v>
      </c>
      <c r="J82" s="341">
        <f>G82-E82</f>
        <v>2.1499999999999986</v>
      </c>
      <c r="K82" s="343">
        <v>3</v>
      </c>
      <c r="L82" s="344"/>
    </row>
    <row r="83" spans="1:12" ht="14.4">
      <c r="A83" s="339">
        <v>41534</v>
      </c>
      <c r="B83" s="337" t="s">
        <v>10692</v>
      </c>
      <c r="C83" s="336" t="s">
        <v>3049</v>
      </c>
      <c r="D83" s="337" t="s">
        <v>2329</v>
      </c>
      <c r="E83" s="340">
        <v>10</v>
      </c>
      <c r="F83" s="341">
        <v>10</v>
      </c>
      <c r="G83" s="341">
        <v>10</v>
      </c>
      <c r="H83" s="342">
        <f>(G83-E83)/E83</f>
        <v>0</v>
      </c>
      <c r="I83" s="341">
        <f>(F83-E83)</f>
        <v>0</v>
      </c>
      <c r="J83" s="341">
        <f>G83-E83</f>
        <v>0</v>
      </c>
      <c r="K83" s="343">
        <v>1</v>
      </c>
      <c r="L83" s="344"/>
    </row>
    <row r="84" spans="1:12" ht="14.4">
      <c r="A84" s="339">
        <v>41542</v>
      </c>
      <c r="B84" s="369" t="s">
        <v>10702</v>
      </c>
      <c r="C84" s="336" t="s">
        <v>477</v>
      </c>
      <c r="D84" s="377" t="s">
        <v>5309</v>
      </c>
      <c r="E84" s="340">
        <v>12</v>
      </c>
      <c r="F84" s="341">
        <v>11.15</v>
      </c>
      <c r="G84" s="341">
        <v>11.74</v>
      </c>
      <c r="H84" s="342">
        <f>(G84-E84)/E84</f>
        <v>-2.166666666666665E-2</v>
      </c>
      <c r="I84" s="341">
        <f>(F84-E84)</f>
        <v>-0.84999999999999964</v>
      </c>
      <c r="J84" s="341">
        <f>G84-E84</f>
        <v>-0.25999999999999979</v>
      </c>
      <c r="K84" s="343">
        <v>1</v>
      </c>
      <c r="L84" s="344"/>
    </row>
    <row r="85" spans="1:12" ht="14.4">
      <c r="A85" s="339">
        <v>41592</v>
      </c>
      <c r="B85" s="337" t="s">
        <v>10764</v>
      </c>
      <c r="C85" s="336" t="s">
        <v>2507</v>
      </c>
      <c r="D85" s="338" t="s">
        <v>5583</v>
      </c>
      <c r="E85" s="340">
        <v>15</v>
      </c>
      <c r="F85" s="341">
        <v>19.5</v>
      </c>
      <c r="G85" s="341">
        <v>19.260000000000002</v>
      </c>
      <c r="H85" s="342">
        <f>(G85-E85)/E85</f>
        <v>0.28400000000000009</v>
      </c>
      <c r="I85" s="341">
        <f>(F85-E85)</f>
        <v>4.5</v>
      </c>
      <c r="J85" s="341">
        <f>G85-E85</f>
        <v>4.2600000000000016</v>
      </c>
      <c r="K85" s="343">
        <v>2</v>
      </c>
      <c r="L85" s="344"/>
    </row>
    <row r="86" spans="1:12" ht="14.4">
      <c r="A86" s="339">
        <v>40963</v>
      </c>
      <c r="B86" s="348" t="s">
        <v>10803</v>
      </c>
      <c r="C86" s="336" t="s">
        <v>3044</v>
      </c>
      <c r="D86" s="345" t="s">
        <v>2116</v>
      </c>
      <c r="E86" s="340">
        <v>12</v>
      </c>
      <c r="F86" s="341">
        <v>16</v>
      </c>
      <c r="G86" s="341">
        <v>16.510000000000002</v>
      </c>
      <c r="H86" s="342">
        <f>(G86-E86)/E86</f>
        <v>0.37583333333333346</v>
      </c>
      <c r="I86" s="341">
        <f>(F86-E86)</f>
        <v>4</v>
      </c>
      <c r="J86" s="341">
        <f>G86-E86</f>
        <v>4.5100000000000016</v>
      </c>
      <c r="K86" s="343">
        <v>3</v>
      </c>
      <c r="L86" s="344"/>
    </row>
    <row r="87" spans="1:12" ht="14.4">
      <c r="A87" s="339">
        <v>40963</v>
      </c>
      <c r="B87" s="348" t="s">
        <v>10805</v>
      </c>
      <c r="C87" s="336" t="s">
        <v>3049</v>
      </c>
      <c r="D87" s="345" t="s">
        <v>2329</v>
      </c>
      <c r="E87" s="340">
        <v>10</v>
      </c>
      <c r="F87" s="341">
        <v>10</v>
      </c>
      <c r="G87" s="341">
        <v>10.01</v>
      </c>
      <c r="H87" s="342">
        <f>(G87-E87)/E87</f>
        <v>9.9999999999997877E-4</v>
      </c>
      <c r="I87" s="341">
        <f>(F87-E87)</f>
        <v>0</v>
      </c>
      <c r="J87" s="341">
        <f>G87-E87</f>
        <v>9.9999999999997868E-3</v>
      </c>
      <c r="K87" s="343">
        <v>1</v>
      </c>
      <c r="L87" s="344"/>
    </row>
    <row r="88" spans="1:12" ht="14.4">
      <c r="A88" s="339">
        <v>40975</v>
      </c>
      <c r="B88" s="337" t="s">
        <v>10807</v>
      </c>
      <c r="C88" s="336" t="s">
        <v>32</v>
      </c>
      <c r="D88" s="338" t="s">
        <v>4130</v>
      </c>
      <c r="E88" s="340">
        <v>21.5</v>
      </c>
      <c r="F88" s="341">
        <v>21.75</v>
      </c>
      <c r="G88" s="341">
        <v>21.74</v>
      </c>
      <c r="H88" s="342">
        <f>(G88-E88)/E88</f>
        <v>1.1162790697674346E-2</v>
      </c>
      <c r="I88" s="341">
        <f>(F88-E88)</f>
        <v>0.25</v>
      </c>
      <c r="J88" s="341">
        <f>G88-E88</f>
        <v>0.23999999999999844</v>
      </c>
      <c r="K88" s="343">
        <v>1</v>
      </c>
      <c r="L88" s="344"/>
    </row>
    <row r="89" spans="1:12" ht="14.4">
      <c r="A89" s="339">
        <v>40987</v>
      </c>
      <c r="B89" s="349" t="s">
        <v>10812</v>
      </c>
      <c r="C89" s="336" t="s">
        <v>3911</v>
      </c>
      <c r="D89" s="338" t="s">
        <v>4937</v>
      </c>
      <c r="E89" s="340">
        <v>10</v>
      </c>
      <c r="F89" s="341">
        <v>9.98</v>
      </c>
      <c r="G89" s="341">
        <v>9.9700000000000006</v>
      </c>
      <c r="H89" s="342">
        <f>(G89-E89)/E89</f>
        <v>-2.9999999999999359E-3</v>
      </c>
      <c r="I89" s="341">
        <f>(F89-E89)</f>
        <v>-1.9999999999999574E-2</v>
      </c>
      <c r="J89" s="341">
        <f>G89-E89</f>
        <v>-2.9999999999999361E-2</v>
      </c>
      <c r="K89" s="343">
        <v>1</v>
      </c>
      <c r="L89" s="344"/>
    </row>
    <row r="90" spans="1:12" ht="14.4">
      <c r="A90" s="339">
        <v>41010</v>
      </c>
      <c r="B90" s="349" t="s">
        <v>10830</v>
      </c>
      <c r="C90" s="336" t="s">
        <v>139</v>
      </c>
      <c r="D90" s="338" t="s">
        <v>4943</v>
      </c>
      <c r="E90" s="340">
        <v>8</v>
      </c>
      <c r="F90" s="341">
        <v>8.08</v>
      </c>
      <c r="G90" s="341">
        <v>8</v>
      </c>
      <c r="H90" s="342">
        <f>(G90-E90)/E90</f>
        <v>0</v>
      </c>
      <c r="I90" s="341">
        <f>(F90-E90)</f>
        <v>8.0000000000000071E-2</v>
      </c>
      <c r="J90" s="341">
        <f>G90-E90</f>
        <v>0</v>
      </c>
      <c r="K90" s="343">
        <v>1</v>
      </c>
      <c r="L90" s="344"/>
    </row>
    <row r="91" spans="1:12" ht="14.4">
      <c r="A91" s="339">
        <v>41026</v>
      </c>
      <c r="B91" s="374" t="s">
        <v>10844</v>
      </c>
      <c r="C91" s="336" t="s">
        <v>4776</v>
      </c>
      <c r="D91" s="377" t="s">
        <v>4777</v>
      </c>
      <c r="E91" s="340">
        <v>6</v>
      </c>
      <c r="F91" s="341">
        <v>6</v>
      </c>
      <c r="G91" s="341">
        <v>5.75</v>
      </c>
      <c r="H91" s="342">
        <f>(G91-E91)/E91</f>
        <v>-4.1666666666666664E-2</v>
      </c>
      <c r="I91" s="341">
        <f>(F91-E91)</f>
        <v>0</v>
      </c>
      <c r="J91" s="341">
        <f>G91-E91</f>
        <v>-0.25</v>
      </c>
      <c r="K91" s="343">
        <v>1</v>
      </c>
      <c r="L91" s="344"/>
    </row>
    <row r="92" spans="1:12" ht="14.4">
      <c r="A92" s="339">
        <v>41032</v>
      </c>
      <c r="B92" s="349" t="s">
        <v>10847</v>
      </c>
      <c r="C92" s="336" t="s">
        <v>3146</v>
      </c>
      <c r="D92" s="338" t="s">
        <v>1136</v>
      </c>
      <c r="E92" s="340">
        <v>22</v>
      </c>
      <c r="F92" s="341">
        <v>22</v>
      </c>
      <c r="G92" s="341">
        <v>22.05</v>
      </c>
      <c r="H92" s="342">
        <f>(G92-E92)/E92</f>
        <v>2.2727272727273051E-3</v>
      </c>
      <c r="I92" s="341">
        <f>(F92-E92)</f>
        <v>0</v>
      </c>
      <c r="J92" s="341">
        <f>G92-E92</f>
        <v>5.0000000000000711E-2</v>
      </c>
      <c r="K92" s="343">
        <v>1</v>
      </c>
      <c r="L92" s="344"/>
    </row>
    <row r="93" spans="1:12" ht="14.4">
      <c r="A93" s="339">
        <v>41032</v>
      </c>
      <c r="B93" s="348" t="s">
        <v>10848</v>
      </c>
      <c r="C93" s="336" t="s">
        <v>1138</v>
      </c>
      <c r="D93" s="337" t="s">
        <v>1139</v>
      </c>
      <c r="E93" s="340">
        <v>10</v>
      </c>
      <c r="F93" s="341">
        <v>10.4</v>
      </c>
      <c r="G93" s="341">
        <v>10.6</v>
      </c>
      <c r="H93" s="342">
        <f>(G93-E93)/E93</f>
        <v>5.9999999999999963E-2</v>
      </c>
      <c r="I93" s="341">
        <f>(F93-E93)</f>
        <v>0.40000000000000036</v>
      </c>
      <c r="J93" s="341">
        <f>G93-E93</f>
        <v>0.59999999999999964</v>
      </c>
      <c r="K93" s="343">
        <v>1</v>
      </c>
      <c r="L93" s="344"/>
    </row>
    <row r="94" spans="1:12" ht="14.4">
      <c r="A94" s="339">
        <v>41172</v>
      </c>
      <c r="B94" s="348" t="s">
        <v>10881</v>
      </c>
      <c r="C94" s="336" t="s">
        <v>1978</v>
      </c>
      <c r="D94" s="345" t="s">
        <v>4093</v>
      </c>
      <c r="E94" s="340">
        <v>18</v>
      </c>
      <c r="F94" s="341">
        <v>18.100000000000001</v>
      </c>
      <c r="G94" s="341">
        <v>18.190000000000001</v>
      </c>
      <c r="H94" s="342">
        <f>(G94-E94)/E94</f>
        <v>1.0555555555555627E-2</v>
      </c>
      <c r="I94" s="341">
        <f>(F94-E94)</f>
        <v>0.10000000000000142</v>
      </c>
      <c r="J94" s="341">
        <f>G94-E94</f>
        <v>0.19000000000000128</v>
      </c>
      <c r="K94" s="343">
        <v>1</v>
      </c>
      <c r="L94" s="344"/>
    </row>
    <row r="95" spans="1:12" ht="14.4">
      <c r="A95" s="339">
        <v>41186</v>
      </c>
      <c r="B95" s="349" t="s">
        <v>10892</v>
      </c>
      <c r="C95" s="336" t="s">
        <v>3955</v>
      </c>
      <c r="D95" s="345" t="s">
        <v>4295</v>
      </c>
      <c r="E95" s="340">
        <v>16</v>
      </c>
      <c r="F95" s="341">
        <v>15.25</v>
      </c>
      <c r="G95" s="341">
        <v>15.2</v>
      </c>
      <c r="H95" s="342">
        <f>(G95-E95)/E95</f>
        <v>-5.0000000000000044E-2</v>
      </c>
      <c r="I95" s="341">
        <f>(F95-E95)</f>
        <v>-0.75</v>
      </c>
      <c r="J95" s="341">
        <f>G95-E95</f>
        <v>-0.80000000000000071</v>
      </c>
      <c r="K95" s="343">
        <v>1</v>
      </c>
      <c r="L95" s="342"/>
    </row>
    <row r="96" spans="1:12" ht="14.4">
      <c r="A96" s="355">
        <v>41215</v>
      </c>
      <c r="B96" s="349" t="s">
        <v>10912</v>
      </c>
      <c r="C96" s="356" t="s">
        <v>874</v>
      </c>
      <c r="D96" s="335" t="s">
        <v>2374</v>
      </c>
      <c r="E96" s="340">
        <v>20</v>
      </c>
      <c r="F96" s="341">
        <v>22</v>
      </c>
      <c r="G96" s="341">
        <v>22.35</v>
      </c>
      <c r="H96" s="342">
        <f>(G96-E96)/E96</f>
        <v>0.11750000000000008</v>
      </c>
      <c r="I96" s="341">
        <f>(F96-E96)</f>
        <v>2</v>
      </c>
      <c r="J96" s="341">
        <f>G96-E96</f>
        <v>2.3500000000000014</v>
      </c>
      <c r="K96" s="343">
        <v>2</v>
      </c>
      <c r="L96" s="344"/>
    </row>
    <row r="97" spans="1:12" ht="14.4">
      <c r="A97" s="339">
        <v>40627</v>
      </c>
      <c r="B97" s="349" t="s">
        <v>10956</v>
      </c>
      <c r="C97" s="336" t="s">
        <v>1758</v>
      </c>
      <c r="D97" s="338" t="s">
        <v>1759</v>
      </c>
      <c r="E97" s="340">
        <v>10</v>
      </c>
      <c r="F97" s="341">
        <v>10</v>
      </c>
      <c r="G97" s="341">
        <v>10</v>
      </c>
      <c r="H97" s="342">
        <f>(G97-E97)/E97</f>
        <v>0</v>
      </c>
      <c r="I97" s="341">
        <f>(F97-E97)</f>
        <v>0</v>
      </c>
      <c r="J97" s="341">
        <f>G97-E97</f>
        <v>0</v>
      </c>
      <c r="K97" s="343">
        <v>1</v>
      </c>
      <c r="L97" s="342"/>
    </row>
    <row r="98" spans="1:12" ht="14.4">
      <c r="A98" s="339">
        <v>40689</v>
      </c>
      <c r="B98" s="349" t="s">
        <v>10999</v>
      </c>
      <c r="C98" s="336" t="s">
        <v>4474</v>
      </c>
      <c r="D98" s="338" t="s">
        <v>774</v>
      </c>
      <c r="E98" s="340">
        <v>18</v>
      </c>
      <c r="F98" s="341">
        <v>19</v>
      </c>
      <c r="G98" s="341">
        <v>18.329999999999998</v>
      </c>
      <c r="H98" s="342">
        <f>(G98-E98)/E98</f>
        <v>1.833333333333324E-2</v>
      </c>
      <c r="I98" s="341">
        <f>(F98-E98)</f>
        <v>1</v>
      </c>
      <c r="J98" s="341">
        <f>G98-E98</f>
        <v>0.32999999999999829</v>
      </c>
      <c r="K98" s="343">
        <v>1</v>
      </c>
      <c r="L98" s="342"/>
    </row>
    <row r="99" spans="1:12" ht="14.4">
      <c r="A99" s="339">
        <v>40346</v>
      </c>
      <c r="B99" s="369" t="s">
        <v>11123</v>
      </c>
      <c r="C99" s="336" t="s">
        <v>1355</v>
      </c>
      <c r="D99" s="369" t="s">
        <v>309</v>
      </c>
      <c r="E99" s="370">
        <v>12</v>
      </c>
      <c r="F99" s="340">
        <v>13.5</v>
      </c>
      <c r="G99" s="340">
        <v>14.27</v>
      </c>
      <c r="H99" s="342">
        <f>(G99-E99)/E99</f>
        <v>0.18916666666666662</v>
      </c>
      <c r="I99" s="341">
        <f>(F99-E99)</f>
        <v>1.5</v>
      </c>
      <c r="J99" s="341">
        <f>G99-E99</f>
        <v>2.2699999999999996</v>
      </c>
      <c r="K99" s="343">
        <v>1</v>
      </c>
      <c r="L99" s="333"/>
    </row>
    <row r="100" spans="1:12" ht="14.4">
      <c r="A100" s="339">
        <v>40438</v>
      </c>
      <c r="B100" s="337" t="s">
        <v>11151</v>
      </c>
      <c r="C100" s="336" t="s">
        <v>3794</v>
      </c>
      <c r="D100" s="337" t="s">
        <v>1041</v>
      </c>
      <c r="E100" s="340">
        <v>42.5</v>
      </c>
      <c r="F100" s="340">
        <v>67</v>
      </c>
      <c r="G100" s="340">
        <v>73.5</v>
      </c>
      <c r="H100" s="342">
        <f>(G100-E100)/E100</f>
        <v>0.72941176470588232</v>
      </c>
      <c r="I100" s="341">
        <f>(F100-E100)</f>
        <v>24.5</v>
      </c>
      <c r="J100" s="341">
        <f>G100-E100</f>
        <v>31</v>
      </c>
      <c r="K100" s="343">
        <v>3</v>
      </c>
      <c r="L100" s="344"/>
    </row>
    <row r="101" spans="1:12" ht="14.4">
      <c r="A101" s="339">
        <v>40479</v>
      </c>
      <c r="B101" s="349" t="s">
        <v>11178</v>
      </c>
      <c r="C101" s="336" t="s">
        <v>808</v>
      </c>
      <c r="D101" s="338" t="s">
        <v>809</v>
      </c>
      <c r="E101" s="340">
        <v>10</v>
      </c>
      <c r="F101" s="340">
        <v>11</v>
      </c>
      <c r="G101" s="340">
        <v>11</v>
      </c>
      <c r="H101" s="342">
        <f>(G101-E101)/E101</f>
        <v>0.1</v>
      </c>
      <c r="I101" s="341">
        <f>(F101-E101)</f>
        <v>1</v>
      </c>
      <c r="J101" s="341">
        <f>G101-E101</f>
        <v>1</v>
      </c>
      <c r="K101" s="343">
        <v>1</v>
      </c>
      <c r="L101" s="342"/>
    </row>
    <row r="102" spans="1:12" ht="14.4">
      <c r="A102" s="339">
        <v>40493</v>
      </c>
      <c r="B102" s="349" t="s">
        <v>11188</v>
      </c>
      <c r="C102" s="336" t="s">
        <v>3262</v>
      </c>
      <c r="D102" s="338" t="s">
        <v>3282</v>
      </c>
      <c r="E102" s="340">
        <v>9</v>
      </c>
      <c r="F102" s="340">
        <v>8.5</v>
      </c>
      <c r="G102" s="340">
        <v>8.0299999999999994</v>
      </c>
      <c r="H102" s="342">
        <f>(G102-E102)/E102</f>
        <v>-0.10777777777777785</v>
      </c>
      <c r="I102" s="341">
        <f>(F102-E102)</f>
        <v>-0.5</v>
      </c>
      <c r="J102" s="341">
        <f>G102-E102</f>
        <v>-0.97000000000000064</v>
      </c>
      <c r="K102" s="343">
        <v>1</v>
      </c>
      <c r="L102" s="333"/>
    </row>
    <row r="103" spans="1:12" ht="14.4">
      <c r="A103" s="339">
        <v>39952</v>
      </c>
      <c r="B103" s="337" t="s">
        <v>9827</v>
      </c>
      <c r="C103" s="336" t="s">
        <v>1103</v>
      </c>
      <c r="D103" s="337" t="s">
        <v>1104</v>
      </c>
      <c r="E103" s="340">
        <v>12.5</v>
      </c>
      <c r="F103" s="341">
        <v>15</v>
      </c>
      <c r="G103" s="341">
        <v>13.75</v>
      </c>
      <c r="H103" s="342">
        <f>(G103-E103)/E103</f>
        <v>0.1</v>
      </c>
      <c r="I103" s="341">
        <f>(F103-E103)</f>
        <v>2.5</v>
      </c>
      <c r="J103" s="341">
        <f>G103-E103</f>
        <v>1.25</v>
      </c>
      <c r="K103" s="343">
        <v>3</v>
      </c>
      <c r="L103" s="333"/>
    </row>
    <row r="104" spans="1:12" ht="14.4">
      <c r="A104" s="339">
        <v>39953</v>
      </c>
      <c r="B104" s="350" t="s">
        <v>11225</v>
      </c>
      <c r="C104" s="336" t="s">
        <v>38</v>
      </c>
      <c r="D104" s="337" t="s">
        <v>901</v>
      </c>
      <c r="E104" s="340">
        <v>20</v>
      </c>
      <c r="F104" s="341">
        <v>24.5</v>
      </c>
      <c r="G104" s="341">
        <v>31.89</v>
      </c>
      <c r="H104" s="342">
        <f>(G104-E104)/E104</f>
        <v>0.59450000000000003</v>
      </c>
      <c r="I104" s="341">
        <f>(F104-E104)</f>
        <v>4.5</v>
      </c>
      <c r="J104" s="341">
        <f>G104-E104</f>
        <v>11.89</v>
      </c>
      <c r="K104" s="343">
        <v>3</v>
      </c>
      <c r="L104" s="333"/>
    </row>
    <row r="105" spans="1:12" ht="14.4">
      <c r="A105" s="339">
        <v>40031</v>
      </c>
      <c r="B105" s="337" t="s">
        <v>11235</v>
      </c>
      <c r="C105" s="336" t="s">
        <v>2782</v>
      </c>
      <c r="D105" s="337" t="s">
        <v>1597</v>
      </c>
      <c r="E105" s="340">
        <v>15</v>
      </c>
      <c r="F105" s="341">
        <v>16.2</v>
      </c>
      <c r="G105" s="341">
        <v>16.18</v>
      </c>
      <c r="H105" s="342">
        <f>(G105-E105)/E105</f>
        <v>7.8666666666666649E-2</v>
      </c>
      <c r="I105" s="341">
        <f>(F105-E105)</f>
        <v>1.1999999999999993</v>
      </c>
      <c r="J105" s="341">
        <f>G105-E105</f>
        <v>1.1799999999999997</v>
      </c>
      <c r="K105" s="343">
        <v>2</v>
      </c>
      <c r="L105" s="333"/>
    </row>
    <row r="106" spans="1:12" ht="14.4">
      <c r="A106" s="339">
        <v>40158</v>
      </c>
      <c r="B106" s="337" t="s">
        <v>11272</v>
      </c>
      <c r="C106" s="336" t="s">
        <v>2565</v>
      </c>
      <c r="D106" s="337" t="s">
        <v>3333</v>
      </c>
      <c r="E106" s="340">
        <v>12</v>
      </c>
      <c r="F106" s="341">
        <v>11</v>
      </c>
      <c r="G106" s="341">
        <v>12.03</v>
      </c>
      <c r="H106" s="342">
        <f>(G106-E106)/E106</f>
        <v>2.4999999999999467E-3</v>
      </c>
      <c r="I106" s="341">
        <f>(F106-E106)</f>
        <v>-1</v>
      </c>
      <c r="J106" s="341">
        <f>G106-E106</f>
        <v>2.9999999999999361E-2</v>
      </c>
      <c r="K106" s="343">
        <v>1</v>
      </c>
      <c r="L106" s="333"/>
    </row>
    <row r="107" spans="1:12" ht="14.4">
      <c r="A107" s="339">
        <v>39156</v>
      </c>
      <c r="B107" s="337" t="s">
        <v>11345</v>
      </c>
      <c r="C107" s="336" t="s">
        <v>3183</v>
      </c>
      <c r="D107" s="337" t="s">
        <v>1885</v>
      </c>
      <c r="E107" s="340">
        <v>10</v>
      </c>
      <c r="F107" s="341">
        <v>10</v>
      </c>
      <c r="G107" s="341">
        <v>9.75</v>
      </c>
      <c r="H107" s="342">
        <f>(G107-E107)/E107</f>
        <v>-2.5000000000000001E-2</v>
      </c>
      <c r="I107" s="341">
        <f>F107-E107</f>
        <v>0</v>
      </c>
      <c r="J107" s="341">
        <f>G107-E107</f>
        <v>-0.25</v>
      </c>
      <c r="K107" s="343">
        <v>1</v>
      </c>
      <c r="L107" s="333"/>
    </row>
    <row r="108" spans="1:12" ht="14.4">
      <c r="A108" s="339">
        <v>39191</v>
      </c>
      <c r="B108" s="337" t="s">
        <v>11361</v>
      </c>
      <c r="C108" s="336" t="s">
        <v>4005</v>
      </c>
      <c r="D108" s="337" t="s">
        <v>1906</v>
      </c>
      <c r="E108" s="340">
        <v>10</v>
      </c>
      <c r="F108" s="341">
        <v>10</v>
      </c>
      <c r="G108" s="341">
        <v>10.5</v>
      </c>
      <c r="H108" s="342">
        <f>(G108-E108)/E108</f>
        <v>0.05</v>
      </c>
      <c r="I108" s="341">
        <f>(F108-E108)</f>
        <v>0</v>
      </c>
      <c r="J108" s="341">
        <f>G108-E108</f>
        <v>0.5</v>
      </c>
      <c r="K108" s="343">
        <v>1</v>
      </c>
      <c r="L108" s="333"/>
    </row>
    <row r="109" spans="1:12" ht="14.4">
      <c r="A109" s="339">
        <v>39191</v>
      </c>
      <c r="B109" s="337" t="s">
        <v>11361</v>
      </c>
      <c r="C109" s="336" t="s">
        <v>4005</v>
      </c>
      <c r="D109" s="337" t="s">
        <v>1906</v>
      </c>
      <c r="E109" s="340">
        <v>10</v>
      </c>
      <c r="F109" s="341">
        <v>10</v>
      </c>
      <c r="G109" s="341">
        <v>10.050000000000001</v>
      </c>
      <c r="H109" s="342">
        <f>(G109-E109)/E109</f>
        <v>5.0000000000000712E-3</v>
      </c>
      <c r="I109" s="341">
        <f>(F109-E109)</f>
        <v>0</v>
      </c>
      <c r="J109" s="341">
        <f>G109-E109</f>
        <v>5.0000000000000711E-2</v>
      </c>
      <c r="K109" s="343">
        <v>1</v>
      </c>
      <c r="L109" s="333"/>
    </row>
    <row r="110" spans="1:12" ht="14.4">
      <c r="A110" s="339">
        <v>39212</v>
      </c>
      <c r="B110" s="337" t="s">
        <v>11379</v>
      </c>
      <c r="C110" s="336" t="s">
        <v>1841</v>
      </c>
      <c r="D110" s="337" t="s">
        <v>113</v>
      </c>
      <c r="E110" s="340">
        <v>16</v>
      </c>
      <c r="F110" s="341">
        <v>16.25</v>
      </c>
      <c r="G110" s="341">
        <v>18.399999999999999</v>
      </c>
      <c r="H110" s="342">
        <f>(G110-E110)/E110</f>
        <v>0.14999999999999991</v>
      </c>
      <c r="I110" s="341">
        <f>F110-E110</f>
        <v>0.25</v>
      </c>
      <c r="J110" s="341">
        <f>G110-E110</f>
        <v>2.3999999999999986</v>
      </c>
      <c r="K110" s="343">
        <v>2</v>
      </c>
      <c r="L110" s="333"/>
    </row>
    <row r="111" spans="1:12" ht="14.4">
      <c r="A111" s="339">
        <v>39224</v>
      </c>
      <c r="B111" s="337" t="s">
        <v>11394</v>
      </c>
      <c r="C111" s="336" t="s">
        <v>3870</v>
      </c>
      <c r="D111" s="337" t="s">
        <v>3871</v>
      </c>
      <c r="E111" s="340">
        <v>22</v>
      </c>
      <c r="F111" s="341">
        <v>21.7</v>
      </c>
      <c r="G111" s="341">
        <v>19</v>
      </c>
      <c r="H111" s="342">
        <f>(G111-E111)/E111</f>
        <v>-0.13636363636363635</v>
      </c>
      <c r="I111" s="341">
        <f>F111-E111</f>
        <v>-0.30000000000000071</v>
      </c>
      <c r="J111" s="341">
        <f>G111-E111</f>
        <v>-3</v>
      </c>
      <c r="K111" s="343">
        <v>1</v>
      </c>
      <c r="L111" s="333"/>
    </row>
    <row r="112" spans="1:12" ht="14.4">
      <c r="A112" s="339">
        <v>39295</v>
      </c>
      <c r="B112" s="337" t="s">
        <v>11447</v>
      </c>
      <c r="C112" s="336" t="s">
        <v>4332</v>
      </c>
      <c r="D112" s="337" t="s">
        <v>2299</v>
      </c>
      <c r="E112" s="340">
        <v>14.5</v>
      </c>
      <c r="F112" s="341">
        <v>16.399999999999999</v>
      </c>
      <c r="G112" s="341">
        <v>17.72</v>
      </c>
      <c r="H112" s="342">
        <f>(G112-E112)/E112</f>
        <v>0.22206896551724131</v>
      </c>
      <c r="I112" s="341">
        <f>F112-E112</f>
        <v>1.8999999999999986</v>
      </c>
      <c r="J112" s="341">
        <f>G112-E112</f>
        <v>3.2199999999999989</v>
      </c>
      <c r="K112" s="343">
        <v>2</v>
      </c>
      <c r="L112" s="333"/>
    </row>
    <row r="113" spans="1:12" ht="14.4">
      <c r="A113" s="339">
        <v>39387</v>
      </c>
      <c r="B113" s="337" t="s">
        <v>11501</v>
      </c>
      <c r="C113" s="336" t="s">
        <v>2507</v>
      </c>
      <c r="D113" s="337" t="s">
        <v>2508</v>
      </c>
      <c r="E113" s="340">
        <v>14</v>
      </c>
      <c r="F113" s="341">
        <v>18</v>
      </c>
      <c r="G113" s="341">
        <v>20.28</v>
      </c>
      <c r="H113" s="342">
        <f>(G113-E113)/E113</f>
        <v>0.44857142857142868</v>
      </c>
      <c r="I113" s="341">
        <f>F113-E113</f>
        <v>4</v>
      </c>
      <c r="J113" s="341">
        <f>G113-E113</f>
        <v>6.2800000000000011</v>
      </c>
      <c r="K113" s="343">
        <v>3</v>
      </c>
      <c r="L113" s="333"/>
    </row>
    <row r="114" spans="1:12" ht="14.4">
      <c r="A114" s="339">
        <v>39402</v>
      </c>
      <c r="B114" s="337" t="s">
        <v>11530</v>
      </c>
      <c r="C114" s="336" t="s">
        <v>1949</v>
      </c>
      <c r="D114" s="337" t="s">
        <v>817</v>
      </c>
      <c r="E114" s="340">
        <v>8</v>
      </c>
      <c r="F114" s="341">
        <v>8</v>
      </c>
      <c r="G114" s="341">
        <v>8</v>
      </c>
      <c r="H114" s="342">
        <f>(G114-E114)/E114</f>
        <v>0</v>
      </c>
      <c r="I114" s="341">
        <f>F114-E114</f>
        <v>0</v>
      </c>
      <c r="J114" s="341">
        <f>G114-E114</f>
        <v>0</v>
      </c>
      <c r="K114" s="343">
        <v>1</v>
      </c>
      <c r="L114" s="333"/>
    </row>
    <row r="115" spans="1:12" ht="14.4">
      <c r="A115" s="339">
        <v>38756</v>
      </c>
      <c r="B115" s="337" t="s">
        <v>11579</v>
      </c>
      <c r="C115" s="336" t="s">
        <v>399</v>
      </c>
      <c r="D115" s="337" t="s">
        <v>400</v>
      </c>
      <c r="E115" s="340">
        <v>17</v>
      </c>
      <c r="F115" s="341">
        <v>20</v>
      </c>
      <c r="G115" s="341">
        <v>17.899999999999999</v>
      </c>
      <c r="H115" s="342">
        <f>(G115-E115)/E115</f>
        <v>5.2941176470588151E-2</v>
      </c>
      <c r="I115" s="341">
        <f>(F115-E115)</f>
        <v>3</v>
      </c>
      <c r="J115" s="341">
        <f>(G115-E115)</f>
        <v>0.89999999999999858</v>
      </c>
      <c r="K115" s="343">
        <v>3</v>
      </c>
      <c r="L115" s="333"/>
    </row>
    <row r="116" spans="1:12" ht="14.4">
      <c r="A116" s="339">
        <v>38785</v>
      </c>
      <c r="B116" s="359" t="s">
        <v>11594</v>
      </c>
      <c r="C116" s="336" t="s">
        <v>1232</v>
      </c>
      <c r="D116" s="358" t="s">
        <v>4729</v>
      </c>
      <c r="E116" s="340">
        <v>15.5</v>
      </c>
      <c r="F116" s="341">
        <v>16.649999999999999</v>
      </c>
      <c r="G116" s="341">
        <v>15.5</v>
      </c>
      <c r="H116" s="342">
        <f>(G116-E116)/E116</f>
        <v>0</v>
      </c>
      <c r="I116" s="341">
        <f>(F116-E116)</f>
        <v>1.1499999999999986</v>
      </c>
      <c r="J116" s="341">
        <f>(G116-E116)</f>
        <v>0</v>
      </c>
      <c r="K116" s="343">
        <v>2</v>
      </c>
      <c r="L116" s="333"/>
    </row>
    <row r="117" spans="1:12" ht="14.4">
      <c r="A117" s="339">
        <v>38825</v>
      </c>
      <c r="B117" s="358" t="s">
        <v>4696</v>
      </c>
      <c r="C117" s="336" t="s">
        <v>4697</v>
      </c>
      <c r="D117" s="358" t="s">
        <v>4698</v>
      </c>
      <c r="E117" s="340">
        <v>6</v>
      </c>
      <c r="F117" s="341">
        <v>6.09</v>
      </c>
      <c r="G117" s="341">
        <v>6.22</v>
      </c>
      <c r="H117" s="342">
        <f>(G117-E117)/E117</f>
        <v>3.6666666666666625E-2</v>
      </c>
      <c r="I117" s="341">
        <f>(F117-E117)</f>
        <v>8.9999999999999858E-2</v>
      </c>
      <c r="J117" s="341">
        <f>G117-E117</f>
        <v>0.21999999999999975</v>
      </c>
      <c r="K117" s="343">
        <v>1</v>
      </c>
      <c r="L117" s="333"/>
    </row>
    <row r="118" spans="1:12" ht="14.4">
      <c r="A118" s="339">
        <v>38882</v>
      </c>
      <c r="B118" s="337" t="s">
        <v>11647</v>
      </c>
      <c r="C118" s="336" t="s">
        <v>4246</v>
      </c>
      <c r="D118" s="337" t="s">
        <v>4247</v>
      </c>
      <c r="E118" s="340">
        <v>11.5</v>
      </c>
      <c r="F118" s="341">
        <v>11.61</v>
      </c>
      <c r="G118" s="341">
        <v>11.1</v>
      </c>
      <c r="H118" s="342">
        <f>(G118-E118)/E118</f>
        <v>-3.4782608695652202E-2</v>
      </c>
      <c r="I118" s="341">
        <f>(F118-E118)</f>
        <v>0.10999999999999943</v>
      </c>
      <c r="J118" s="341">
        <f>(G118-E118)</f>
        <v>-0.40000000000000036</v>
      </c>
      <c r="K118" s="343">
        <v>1</v>
      </c>
      <c r="L118" s="333"/>
    </row>
    <row r="119" spans="1:12" ht="14.4">
      <c r="A119" s="339">
        <v>38987</v>
      </c>
      <c r="B119" s="369" t="s">
        <v>11683</v>
      </c>
      <c r="C119" s="336" t="s">
        <v>1978</v>
      </c>
      <c r="D119" s="369" t="s">
        <v>0</v>
      </c>
      <c r="E119" s="340">
        <v>14.5</v>
      </c>
      <c r="F119" s="341">
        <v>14.5</v>
      </c>
      <c r="G119" s="341">
        <v>15</v>
      </c>
      <c r="H119" s="342">
        <f>(G119-E119)/E119</f>
        <v>3.4482758620689655E-2</v>
      </c>
      <c r="I119" s="341">
        <f>(F119-E119)</f>
        <v>0</v>
      </c>
      <c r="J119" s="341">
        <f>(G119-E119)</f>
        <v>0.5</v>
      </c>
      <c r="K119" s="343">
        <v>1</v>
      </c>
      <c r="L119" s="333"/>
    </row>
    <row r="120" spans="1:12" ht="14.4">
      <c r="A120" s="339">
        <v>39007</v>
      </c>
      <c r="B120" s="337" t="s">
        <v>11697</v>
      </c>
      <c r="C120" s="336" t="s">
        <v>874</v>
      </c>
      <c r="D120" s="337" t="s">
        <v>875</v>
      </c>
      <c r="E120" s="340">
        <v>13</v>
      </c>
      <c r="F120" s="341">
        <v>16.5</v>
      </c>
      <c r="G120" s="341">
        <v>15.5</v>
      </c>
      <c r="H120" s="342">
        <f>(G120-E120)/E120</f>
        <v>0.19230769230769232</v>
      </c>
      <c r="I120" s="341">
        <f>(F120-E120)</f>
        <v>3.5</v>
      </c>
      <c r="J120" s="341">
        <f>(G120-E120)</f>
        <v>2.5</v>
      </c>
      <c r="K120" s="343">
        <v>3</v>
      </c>
      <c r="L120" s="333"/>
    </row>
    <row r="121" spans="1:12" ht="14.4">
      <c r="A121" s="339">
        <v>39063</v>
      </c>
      <c r="B121" s="337" t="s">
        <v>11745</v>
      </c>
      <c r="C121" s="336" t="s">
        <v>1409</v>
      </c>
      <c r="D121" s="337" t="s">
        <v>1410</v>
      </c>
      <c r="E121" s="340">
        <v>12.25</v>
      </c>
      <c r="F121" s="341">
        <v>12.76</v>
      </c>
      <c r="G121" s="341">
        <v>12.35</v>
      </c>
      <c r="H121" s="342">
        <f>(G121-E121)/E121</f>
        <v>8.1632653061224202E-3</v>
      </c>
      <c r="I121" s="341">
        <f>(F121-E121)</f>
        <v>0.50999999999999979</v>
      </c>
      <c r="J121" s="341">
        <f>(G121-E121)</f>
        <v>9.9999999999999645E-2</v>
      </c>
      <c r="K121" s="343">
        <v>1</v>
      </c>
      <c r="L121" s="333"/>
    </row>
    <row r="122" spans="1:12" ht="14.4">
      <c r="A122" s="339">
        <v>38397</v>
      </c>
      <c r="B122" s="337" t="s">
        <v>11800</v>
      </c>
      <c r="C122" s="336" t="s">
        <v>4757</v>
      </c>
      <c r="D122" s="337" t="s">
        <v>328</v>
      </c>
      <c r="E122" s="340">
        <v>6.75</v>
      </c>
      <c r="F122" s="341">
        <v>6.75</v>
      </c>
      <c r="G122" s="341">
        <v>6.75</v>
      </c>
      <c r="H122" s="342">
        <f>(G122-E122)/E122</f>
        <v>0</v>
      </c>
      <c r="I122" s="341">
        <f>(F122-E122)</f>
        <v>0</v>
      </c>
      <c r="J122" s="341">
        <f>(G122-E122)</f>
        <v>0</v>
      </c>
      <c r="K122" s="343">
        <v>1</v>
      </c>
      <c r="L122" s="333"/>
    </row>
    <row r="123" spans="1:12" ht="14.4">
      <c r="A123" s="339">
        <v>38407</v>
      </c>
      <c r="B123" s="337" t="s">
        <v>3611</v>
      </c>
      <c r="C123" s="336" t="s">
        <v>3612</v>
      </c>
      <c r="D123" s="338" t="s">
        <v>3613</v>
      </c>
      <c r="E123" s="340">
        <v>6</v>
      </c>
      <c r="F123" s="341">
        <v>6.1</v>
      </c>
      <c r="G123" s="341">
        <v>6.31</v>
      </c>
      <c r="H123" s="342">
        <f>(G123-E123)/E123</f>
        <v>5.1666666666666604E-2</v>
      </c>
      <c r="I123" s="341">
        <f>(F123-E123)</f>
        <v>9.9999999999999645E-2</v>
      </c>
      <c r="J123" s="341">
        <f>G123-E123</f>
        <v>0.30999999999999961</v>
      </c>
      <c r="K123" s="343">
        <v>1</v>
      </c>
      <c r="L123" s="333"/>
    </row>
    <row r="124" spans="1:12" ht="14.4">
      <c r="A124" s="339">
        <v>38460</v>
      </c>
      <c r="B124" s="358" t="s">
        <v>4696</v>
      </c>
      <c r="C124" s="336" t="s">
        <v>4697</v>
      </c>
      <c r="D124" s="358" t="s">
        <v>4698</v>
      </c>
      <c r="E124" s="340">
        <v>6</v>
      </c>
      <c r="F124" s="341">
        <v>6.09</v>
      </c>
      <c r="G124" s="341">
        <v>6.22</v>
      </c>
      <c r="H124" s="342">
        <f>(G124-E124)/E124</f>
        <v>3.6666666666666625E-2</v>
      </c>
      <c r="I124" s="341">
        <v>6.22</v>
      </c>
      <c r="J124" s="341">
        <f>(G124-E124)</f>
        <v>0.21999999999999975</v>
      </c>
      <c r="K124" s="343">
        <v>1</v>
      </c>
      <c r="L124" s="333"/>
    </row>
    <row r="125" spans="1:12" ht="14.4">
      <c r="A125" s="339">
        <v>38482</v>
      </c>
      <c r="B125" s="337" t="s">
        <v>9331</v>
      </c>
      <c r="C125" s="336" t="s">
        <v>4086</v>
      </c>
      <c r="D125" s="337" t="s">
        <v>1972</v>
      </c>
      <c r="E125" s="340">
        <v>17</v>
      </c>
      <c r="F125" s="341">
        <v>15.75</v>
      </c>
      <c r="G125" s="341">
        <v>16.399999999999999</v>
      </c>
      <c r="H125" s="342">
        <f>(G125-E125)/E125</f>
        <v>-3.5294117647058906E-2</v>
      </c>
      <c r="I125" s="341">
        <f>(F125-E125)</f>
        <v>-1.25</v>
      </c>
      <c r="J125" s="341">
        <f>(G125-E125)</f>
        <v>-0.60000000000000142</v>
      </c>
      <c r="K125" s="343">
        <v>1</v>
      </c>
      <c r="L125" s="333"/>
    </row>
    <row r="126" spans="1:12" ht="14.4">
      <c r="A126" s="339">
        <v>38531</v>
      </c>
      <c r="B126" s="337" t="s">
        <v>11842</v>
      </c>
      <c r="C126" s="336" t="s">
        <v>3402</v>
      </c>
      <c r="D126" s="337" t="s">
        <v>3403</v>
      </c>
      <c r="E126" s="340">
        <v>15</v>
      </c>
      <c r="F126" s="341">
        <v>15.5</v>
      </c>
      <c r="G126" s="341">
        <v>15.4</v>
      </c>
      <c r="H126" s="342">
        <f>(G126-E126)/E126</f>
        <v>2.6666666666666689E-2</v>
      </c>
      <c r="I126" s="341">
        <f>(F126-E126)</f>
        <v>0.5</v>
      </c>
      <c r="J126" s="341">
        <f>(G126-E126)</f>
        <v>0.40000000000000036</v>
      </c>
      <c r="K126" s="343">
        <v>1</v>
      </c>
      <c r="L126" s="333"/>
    </row>
    <row r="127" spans="1:12" ht="14.4">
      <c r="A127" s="339">
        <v>38572</v>
      </c>
      <c r="B127" s="337" t="s">
        <v>11883</v>
      </c>
      <c r="C127" s="336" t="s">
        <v>5069</v>
      </c>
      <c r="D127" s="337" t="s">
        <v>5070</v>
      </c>
      <c r="E127" s="340">
        <v>18</v>
      </c>
      <c r="F127" s="341">
        <v>18.149999999999999</v>
      </c>
      <c r="G127" s="341">
        <v>20</v>
      </c>
      <c r="H127" s="342">
        <f>(G127-E127)/E127</f>
        <v>0.1111111111111111</v>
      </c>
      <c r="I127" s="341">
        <f>(F127-E127)</f>
        <v>0.14999999999999858</v>
      </c>
      <c r="J127" s="341">
        <f>(G127-E127)</f>
        <v>2</v>
      </c>
      <c r="K127" s="343">
        <v>2</v>
      </c>
      <c r="L127" s="333"/>
    </row>
    <row r="128" spans="1:12" ht="14.4">
      <c r="A128" s="339">
        <v>38587</v>
      </c>
      <c r="B128" s="337" t="s">
        <v>11898</v>
      </c>
      <c r="C128" s="336" t="s">
        <v>2440</v>
      </c>
      <c r="D128" s="337" t="s">
        <v>4462</v>
      </c>
      <c r="E128" s="340">
        <v>28</v>
      </c>
      <c r="F128" s="341">
        <v>33.049999999999997</v>
      </c>
      <c r="G128" s="341">
        <v>32.549999999999997</v>
      </c>
      <c r="H128" s="342">
        <f>(G128-E128)/E128</f>
        <v>0.16249999999999989</v>
      </c>
      <c r="I128" s="341">
        <f>(F128-E128)</f>
        <v>5.0499999999999972</v>
      </c>
      <c r="J128" s="341">
        <f>(G128-E128)</f>
        <v>4.5499999999999972</v>
      </c>
      <c r="K128" s="343">
        <v>3</v>
      </c>
      <c r="L128" s="333"/>
    </row>
    <row r="129" spans="1:12" ht="14.4">
      <c r="A129" s="339">
        <v>38664</v>
      </c>
      <c r="B129" s="337" t="s">
        <v>11939</v>
      </c>
      <c r="C129" s="336" t="s">
        <v>3794</v>
      </c>
      <c r="D129" s="337" t="s">
        <v>3921</v>
      </c>
      <c r="E129" s="340">
        <v>23.5</v>
      </c>
      <c r="F129" s="341">
        <v>31.18</v>
      </c>
      <c r="G129" s="341">
        <v>35.299999999999997</v>
      </c>
      <c r="H129" s="342">
        <f>(G129-E129)/E129</f>
        <v>0.50212765957446792</v>
      </c>
      <c r="I129" s="341">
        <f>(F129-E129)</f>
        <v>7.68</v>
      </c>
      <c r="J129" s="341">
        <f>(G129-E129)</f>
        <v>11.799999999999997</v>
      </c>
      <c r="K129" s="343">
        <v>3</v>
      </c>
      <c r="L129" s="333"/>
    </row>
    <row r="130" spans="1:12" ht="14.4">
      <c r="A130" s="339">
        <v>38012</v>
      </c>
      <c r="B130" s="337" t="s">
        <v>11976</v>
      </c>
      <c r="C130" s="336" t="s">
        <v>4571</v>
      </c>
      <c r="D130" s="337" t="s">
        <v>328</v>
      </c>
      <c r="E130" s="340">
        <v>10</v>
      </c>
      <c r="F130" s="341">
        <v>13.9</v>
      </c>
      <c r="G130" s="341">
        <v>13.02</v>
      </c>
      <c r="H130" s="342">
        <f>(G130-E130)/E130</f>
        <v>0.30199999999999994</v>
      </c>
      <c r="I130" s="341">
        <f>F130-E130</f>
        <v>3.9000000000000004</v>
      </c>
      <c r="J130" s="341">
        <f>G130-E130</f>
        <v>3.0199999999999996</v>
      </c>
      <c r="K130" s="343">
        <v>2</v>
      </c>
      <c r="L130" s="343"/>
    </row>
    <row r="131" spans="1:12" ht="14.4">
      <c r="A131" s="339">
        <v>38097</v>
      </c>
      <c r="B131" s="337" t="s">
        <v>12010</v>
      </c>
      <c r="C131" s="336" t="s">
        <v>4110</v>
      </c>
      <c r="D131" s="337" t="s">
        <v>328</v>
      </c>
      <c r="E131" s="340">
        <v>10.5</v>
      </c>
      <c r="F131" s="341">
        <v>10.65</v>
      </c>
      <c r="G131" s="341">
        <v>10.5</v>
      </c>
      <c r="H131" s="342">
        <f>(G131-E131)/E131</f>
        <v>0</v>
      </c>
      <c r="I131" s="341">
        <f>F131-E131</f>
        <v>0.15000000000000036</v>
      </c>
      <c r="J131" s="341">
        <f>G131-E131</f>
        <v>0</v>
      </c>
      <c r="K131" s="343">
        <v>2</v>
      </c>
      <c r="L131" s="333" t="s">
        <v>3006</v>
      </c>
    </row>
    <row r="132" spans="1:12" ht="14.4">
      <c r="A132" s="339">
        <v>38113</v>
      </c>
      <c r="B132" s="337" t="s">
        <v>12018</v>
      </c>
      <c r="C132" s="336" t="s">
        <v>3983</v>
      </c>
      <c r="D132" s="337" t="s">
        <v>4954</v>
      </c>
      <c r="E132" s="340">
        <v>13</v>
      </c>
      <c r="F132" s="341">
        <v>13</v>
      </c>
      <c r="G132" s="341">
        <v>12.65</v>
      </c>
      <c r="H132" s="342">
        <f>(G132-E132)/E132</f>
        <v>-2.6923076923076897E-2</v>
      </c>
      <c r="I132" s="341">
        <f>F132-E132</f>
        <v>0</v>
      </c>
      <c r="J132" s="341">
        <f>G132-E132</f>
        <v>-0.34999999999999964</v>
      </c>
      <c r="K132" s="343">
        <v>1</v>
      </c>
      <c r="L132" s="343"/>
    </row>
    <row r="133" spans="1:12" ht="14.4">
      <c r="A133" s="339">
        <v>38126</v>
      </c>
      <c r="B133" s="337" t="s">
        <v>4733</v>
      </c>
      <c r="C133" s="336" t="s">
        <v>4734</v>
      </c>
      <c r="D133" s="337" t="s">
        <v>2530</v>
      </c>
      <c r="E133" s="340">
        <v>15</v>
      </c>
      <c r="F133" s="341">
        <v>17.25</v>
      </c>
      <c r="G133" s="341">
        <v>18</v>
      </c>
      <c r="H133" s="342">
        <f>(G133-E133)/E133</f>
        <v>0.2</v>
      </c>
      <c r="I133" s="341">
        <f>F133-E133</f>
        <v>2.25</v>
      </c>
      <c r="J133" s="341">
        <f>G133-E133</f>
        <v>3</v>
      </c>
      <c r="K133" s="343">
        <v>2</v>
      </c>
      <c r="L133" s="343"/>
    </row>
    <row r="134" spans="1:12" ht="14.4">
      <c r="A134" s="339">
        <v>38133</v>
      </c>
      <c r="B134" s="337" t="s">
        <v>12023</v>
      </c>
      <c r="C134" s="336" t="s">
        <v>2539</v>
      </c>
      <c r="D134" s="337" t="s">
        <v>3173</v>
      </c>
      <c r="E134" s="340">
        <v>7</v>
      </c>
      <c r="F134" s="341">
        <v>7.26</v>
      </c>
      <c r="G134" s="341">
        <v>7.1</v>
      </c>
      <c r="H134" s="342">
        <f>(G134-E134)/E134</f>
        <v>1.4285714285714235E-2</v>
      </c>
      <c r="I134" s="341">
        <f>F134-E134</f>
        <v>0.25999999999999979</v>
      </c>
      <c r="J134" s="341">
        <f>G134-E134</f>
        <v>9.9999999999999645E-2</v>
      </c>
      <c r="K134" s="343">
        <v>1</v>
      </c>
      <c r="L134" s="343"/>
    </row>
    <row r="135" spans="1:12" ht="14.4">
      <c r="A135" s="339">
        <v>38153</v>
      </c>
      <c r="B135" s="358" t="s">
        <v>12033</v>
      </c>
      <c r="C135" s="336" t="s">
        <v>2565</v>
      </c>
      <c r="D135" s="358" t="s">
        <v>4408</v>
      </c>
      <c r="E135" s="340">
        <v>24</v>
      </c>
      <c r="F135" s="341">
        <v>25.5</v>
      </c>
      <c r="G135" s="341">
        <v>25.25</v>
      </c>
      <c r="H135" s="342">
        <f>(G135-E135)/E135</f>
        <v>5.2083333333333336E-2</v>
      </c>
      <c r="I135" s="341">
        <f>F135-E135</f>
        <v>1.5</v>
      </c>
      <c r="J135" s="341">
        <f>G135-E135</f>
        <v>1.25</v>
      </c>
      <c r="K135" s="343">
        <v>3</v>
      </c>
      <c r="L135" s="343"/>
    </row>
    <row r="136" spans="1:12" ht="14.4">
      <c r="A136" s="339">
        <v>38161</v>
      </c>
      <c r="B136" s="337" t="s">
        <v>12045</v>
      </c>
      <c r="C136" s="336" t="s">
        <v>1841</v>
      </c>
      <c r="D136" s="337" t="s">
        <v>309</v>
      </c>
      <c r="E136" s="340">
        <v>14</v>
      </c>
      <c r="F136" s="341">
        <v>14</v>
      </c>
      <c r="G136" s="341">
        <v>14.35</v>
      </c>
      <c r="H136" s="342">
        <f>(G136-E136)/E136</f>
        <v>2.4999999999999974E-2</v>
      </c>
      <c r="I136" s="341">
        <f>F136-E136</f>
        <v>0</v>
      </c>
      <c r="J136" s="341">
        <f>G136-E136</f>
        <v>0.34999999999999964</v>
      </c>
      <c r="K136" s="343">
        <v>1</v>
      </c>
      <c r="L136" s="343"/>
    </row>
    <row r="137" spans="1:12" ht="14.4">
      <c r="A137" s="339">
        <v>38183</v>
      </c>
      <c r="B137" s="337" t="s">
        <v>12059</v>
      </c>
      <c r="C137" s="336" t="s">
        <v>4474</v>
      </c>
      <c r="D137" s="337" t="s">
        <v>4475</v>
      </c>
      <c r="E137" s="340">
        <v>13</v>
      </c>
      <c r="F137" s="341">
        <v>13</v>
      </c>
      <c r="G137" s="341">
        <v>14.02</v>
      </c>
      <c r="H137" s="342">
        <f>(G137-E137)/E137</f>
        <v>7.846153846153843E-2</v>
      </c>
      <c r="I137" s="341">
        <f>F137-E137</f>
        <v>0</v>
      </c>
      <c r="J137" s="341">
        <f>G137-E137</f>
        <v>1.0199999999999996</v>
      </c>
      <c r="K137" s="343">
        <v>2</v>
      </c>
      <c r="L137" s="343"/>
    </row>
    <row r="138" spans="1:12" ht="14.4">
      <c r="A138" s="339">
        <v>38250</v>
      </c>
      <c r="B138" s="359" t="s">
        <v>12096</v>
      </c>
      <c r="C138" s="336" t="s">
        <v>3641</v>
      </c>
      <c r="D138" s="338" t="s">
        <v>3493</v>
      </c>
      <c r="E138" s="340">
        <v>6</v>
      </c>
      <c r="F138" s="341">
        <v>6</v>
      </c>
      <c r="G138" s="341">
        <v>5.85</v>
      </c>
      <c r="H138" s="342">
        <f>(G138-E138)/E138</f>
        <v>-2.500000000000006E-2</v>
      </c>
      <c r="I138" s="341">
        <f>F138-E138</f>
        <v>0</v>
      </c>
      <c r="J138" s="341">
        <f>G138-E138</f>
        <v>-0.15000000000000036</v>
      </c>
      <c r="K138" s="343">
        <v>1</v>
      </c>
      <c r="L138" s="343"/>
    </row>
    <row r="139" spans="1:12" ht="14.4">
      <c r="A139" s="339">
        <v>38285</v>
      </c>
      <c r="B139" s="337" t="s">
        <v>12127</v>
      </c>
      <c r="C139" s="336" t="s">
        <v>1774</v>
      </c>
      <c r="D139" s="337" t="s">
        <v>1932</v>
      </c>
      <c r="E139" s="340">
        <v>18</v>
      </c>
      <c r="F139" s="341">
        <v>22.95</v>
      </c>
      <c r="G139" s="341">
        <v>28.8</v>
      </c>
      <c r="H139" s="342">
        <f>(G139-E139)/E139</f>
        <v>0.60000000000000009</v>
      </c>
      <c r="I139" s="341">
        <f>F139-E139</f>
        <v>4.9499999999999993</v>
      </c>
      <c r="J139" s="341">
        <f>G139-E139</f>
        <v>10.8</v>
      </c>
      <c r="K139" s="343">
        <v>3</v>
      </c>
      <c r="L139" s="343"/>
    </row>
    <row r="140" spans="1:12" ht="14.4">
      <c r="A140" s="339">
        <v>38309</v>
      </c>
      <c r="B140" s="337" t="s">
        <v>12148</v>
      </c>
      <c r="C140" s="336" t="s">
        <v>3955</v>
      </c>
      <c r="D140" s="337" t="s">
        <v>3956</v>
      </c>
      <c r="E140" s="340">
        <v>17</v>
      </c>
      <c r="F140" s="341">
        <v>25.6</v>
      </c>
      <c r="G140" s="341">
        <v>25.8</v>
      </c>
      <c r="H140" s="342">
        <f>(G140-E140)/E140</f>
        <v>0.51764705882352946</v>
      </c>
      <c r="I140" s="341">
        <f>F140-E140</f>
        <v>8.6000000000000014</v>
      </c>
      <c r="J140" s="341">
        <f>G140-E140</f>
        <v>8.8000000000000007</v>
      </c>
      <c r="K140" s="343">
        <v>3</v>
      </c>
      <c r="L140" s="343"/>
    </row>
    <row r="141" spans="1:12" ht="14.4">
      <c r="A141" s="357">
        <v>37796</v>
      </c>
      <c r="B141" s="337" t="s">
        <v>12185</v>
      </c>
      <c r="C141" s="336" t="s">
        <v>2141</v>
      </c>
      <c r="D141" s="337" t="s">
        <v>2142</v>
      </c>
      <c r="E141" s="340">
        <v>19</v>
      </c>
      <c r="F141" s="341">
        <v>19</v>
      </c>
      <c r="G141" s="341">
        <v>19</v>
      </c>
      <c r="H141" s="342">
        <f>(G141-E141)/E141</f>
        <v>0</v>
      </c>
      <c r="I141" s="341">
        <f>(F141-E141)</f>
        <v>0</v>
      </c>
      <c r="J141" s="341">
        <f>G141-E141</f>
        <v>0</v>
      </c>
      <c r="K141" s="343">
        <v>1</v>
      </c>
      <c r="L141" s="333"/>
    </row>
    <row r="142" spans="1:12" ht="14.4">
      <c r="A142" s="357">
        <v>37949</v>
      </c>
      <c r="B142" s="337" t="s">
        <v>12221</v>
      </c>
      <c r="C142" s="336" t="s">
        <v>32</v>
      </c>
      <c r="D142" s="337" t="s">
        <v>1126</v>
      </c>
      <c r="E142" s="340">
        <v>18.5</v>
      </c>
      <c r="F142" s="341">
        <v>18.5</v>
      </c>
      <c r="G142" s="341">
        <v>18.100000000000001</v>
      </c>
      <c r="H142" s="342">
        <f>(G142-E142)/E142</f>
        <v>-2.1621621621621546E-2</v>
      </c>
      <c r="I142" s="341">
        <f>(F142-E142)</f>
        <v>0</v>
      </c>
      <c r="J142" s="341">
        <f>G142-E142</f>
        <v>-0.39999999999999858</v>
      </c>
      <c r="K142" s="343">
        <v>3</v>
      </c>
      <c r="L142" s="333" t="s">
        <v>3006</v>
      </c>
    </row>
    <row r="143" spans="1:12" ht="14.4">
      <c r="A143" s="357">
        <v>37950</v>
      </c>
      <c r="B143" s="337" t="s">
        <v>12225</v>
      </c>
      <c r="C143" s="336" t="s">
        <v>38</v>
      </c>
      <c r="D143" s="337" t="s">
        <v>3737</v>
      </c>
      <c r="E143" s="340">
        <v>17</v>
      </c>
      <c r="F143" s="341">
        <v>19</v>
      </c>
      <c r="G143" s="341">
        <v>18.66</v>
      </c>
      <c r="H143" s="342">
        <f>(G143-E143)/E143</f>
        <v>9.764705882352942E-2</v>
      </c>
      <c r="I143" s="341">
        <f>(F143-E143)</f>
        <v>2</v>
      </c>
      <c r="J143" s="341">
        <f>G143-E143</f>
        <v>1.6600000000000001</v>
      </c>
      <c r="K143" s="343">
        <v>3</v>
      </c>
      <c r="L143" s="333"/>
    </row>
    <row r="144" spans="1:12" ht="14.4">
      <c r="A144" s="357">
        <v>37288</v>
      </c>
      <c r="B144" s="337" t="s">
        <v>12244</v>
      </c>
      <c r="C144" s="336" t="s">
        <v>3146</v>
      </c>
      <c r="D144" s="337" t="s">
        <v>3147</v>
      </c>
      <c r="E144" s="340">
        <v>28</v>
      </c>
      <c r="F144" s="341">
        <v>30.05</v>
      </c>
      <c r="G144" s="341">
        <v>29.1</v>
      </c>
      <c r="H144" s="342">
        <f>(G144-E144)/E144</f>
        <v>3.9285714285714333E-2</v>
      </c>
      <c r="I144" s="341">
        <f>(F144-E144)</f>
        <v>2.0500000000000007</v>
      </c>
      <c r="J144" s="341">
        <f>G144-E144</f>
        <v>1.1000000000000014</v>
      </c>
      <c r="K144" s="343">
        <v>3</v>
      </c>
      <c r="L144" s="333"/>
    </row>
    <row r="145" spans="1:12" ht="14.4">
      <c r="A145" s="357">
        <v>37358</v>
      </c>
      <c r="B145" s="353" t="s">
        <v>2314</v>
      </c>
      <c r="C145" s="336" t="s">
        <v>2315</v>
      </c>
      <c r="D145" s="337" t="s">
        <v>318</v>
      </c>
      <c r="E145" s="340">
        <v>10</v>
      </c>
      <c r="F145" s="341">
        <v>10</v>
      </c>
      <c r="G145" s="341">
        <v>10.8</v>
      </c>
      <c r="H145" s="342">
        <f>(G145-E145)/E145</f>
        <v>8.0000000000000071E-2</v>
      </c>
      <c r="I145" s="341">
        <f>(F145-E145)</f>
        <v>0</v>
      </c>
      <c r="J145" s="341">
        <f>G145-E145</f>
        <v>0.80000000000000071</v>
      </c>
      <c r="K145" s="343">
        <v>1</v>
      </c>
      <c r="L145" s="333"/>
    </row>
    <row r="146" spans="1:12" ht="14.4">
      <c r="A146" s="357">
        <v>37575</v>
      </c>
      <c r="B146" s="337" t="s">
        <v>12301</v>
      </c>
      <c r="C146" s="336" t="s">
        <v>2636</v>
      </c>
      <c r="D146" s="337" t="s">
        <v>2637</v>
      </c>
      <c r="E146" s="340">
        <v>12</v>
      </c>
      <c r="F146" s="341">
        <v>12</v>
      </c>
      <c r="G146" s="341">
        <v>11.85</v>
      </c>
      <c r="H146" s="333">
        <f>(G146-E146)/E146</f>
        <v>-1.250000000000003E-2</v>
      </c>
      <c r="I146" s="341">
        <f>(F146-E146)</f>
        <v>0</v>
      </c>
      <c r="J146" s="341">
        <f>G146-E146</f>
        <v>-0.15000000000000036</v>
      </c>
      <c r="K146" s="343">
        <v>1</v>
      </c>
      <c r="L146" s="333"/>
    </row>
    <row r="147" spans="1:12" ht="14.4">
      <c r="A147" s="357">
        <v>37608</v>
      </c>
      <c r="B147" s="337" t="s">
        <v>12308</v>
      </c>
      <c r="C147" s="336" t="s">
        <v>291</v>
      </c>
      <c r="D147" s="337" t="s">
        <v>292</v>
      </c>
      <c r="E147" s="340">
        <v>12</v>
      </c>
      <c r="F147" s="341">
        <v>13.05</v>
      </c>
      <c r="G147" s="341">
        <v>15.05</v>
      </c>
      <c r="H147" s="342">
        <f>(G147-E147)/E147</f>
        <v>0.25416666666666671</v>
      </c>
      <c r="I147" s="341">
        <f>(F147-E147)</f>
        <v>1.0500000000000007</v>
      </c>
      <c r="J147" s="341">
        <f>G147-E147</f>
        <v>3.0500000000000007</v>
      </c>
      <c r="K147" s="343">
        <v>2</v>
      </c>
      <c r="L147" s="333"/>
    </row>
    <row r="148" spans="1:12" ht="14.4">
      <c r="A148" s="339">
        <v>36959</v>
      </c>
      <c r="B148" s="353" t="s">
        <v>12321</v>
      </c>
      <c r="C148" s="336" t="s">
        <v>139</v>
      </c>
      <c r="D148" s="353" t="s">
        <v>677</v>
      </c>
      <c r="E148" s="340">
        <v>14</v>
      </c>
      <c r="F148" s="341">
        <v>15</v>
      </c>
      <c r="G148" s="341">
        <v>14.55</v>
      </c>
      <c r="H148" s="342">
        <f>(G148-E148)/E148</f>
        <v>3.9285714285714333E-2</v>
      </c>
      <c r="I148" s="341">
        <f>(F148-E148)</f>
        <v>1</v>
      </c>
      <c r="J148" s="341">
        <f>G148-E148</f>
        <v>0.55000000000000071</v>
      </c>
      <c r="K148" s="343">
        <v>2</v>
      </c>
      <c r="L148" s="333"/>
    </row>
    <row r="149" spans="1:12" ht="14.4">
      <c r="A149" s="339">
        <v>37029</v>
      </c>
      <c r="B149" s="358" t="s">
        <v>12329</v>
      </c>
      <c r="C149" s="336" t="s">
        <v>1949</v>
      </c>
      <c r="D149" s="358" t="s">
        <v>1950</v>
      </c>
      <c r="E149" s="340">
        <v>14.5</v>
      </c>
      <c r="F149" s="341">
        <v>17</v>
      </c>
      <c r="G149" s="341">
        <v>17.649999999999999</v>
      </c>
      <c r="H149" s="342">
        <f>(G149-E149)/E149</f>
        <v>0.21724137931034473</v>
      </c>
      <c r="I149" s="341">
        <f>(F149-E149)</f>
        <v>2.5</v>
      </c>
      <c r="J149" s="341">
        <f>G149-E149</f>
        <v>3.1499999999999986</v>
      </c>
      <c r="K149" s="343">
        <v>4</v>
      </c>
      <c r="L149" s="333"/>
    </row>
    <row r="150" spans="1:12" ht="14.4">
      <c r="A150" s="339">
        <v>37049</v>
      </c>
      <c r="B150" s="358" t="s">
        <v>12331</v>
      </c>
      <c r="C150" s="336" t="s">
        <v>3295</v>
      </c>
      <c r="D150" s="358" t="s">
        <v>318</v>
      </c>
      <c r="E150" s="340">
        <v>16</v>
      </c>
      <c r="F150" s="341">
        <v>18.105</v>
      </c>
      <c r="G150" s="341">
        <v>16.63</v>
      </c>
      <c r="H150" s="342">
        <f>(G150-E150)/E150</f>
        <v>3.9374999999999938E-2</v>
      </c>
      <c r="I150" s="341">
        <f>(F150-E150)</f>
        <v>2.1050000000000004</v>
      </c>
      <c r="J150" s="341">
        <f>G150-E150</f>
        <v>0.62999999999999901</v>
      </c>
      <c r="K150" s="343">
        <v>3</v>
      </c>
      <c r="L150" s="333"/>
    </row>
    <row r="151" spans="1:12" ht="14.4">
      <c r="A151" s="339">
        <v>37194</v>
      </c>
      <c r="B151" s="358" t="s">
        <v>12349</v>
      </c>
      <c r="C151" s="336" t="s">
        <v>1651</v>
      </c>
      <c r="D151" s="358" t="s">
        <v>309</v>
      </c>
      <c r="E151" s="340">
        <v>36</v>
      </c>
      <c r="F151" s="341">
        <v>40.5</v>
      </c>
      <c r="G151" s="341">
        <v>40.9</v>
      </c>
      <c r="H151" s="342">
        <f>(G151-E151)/E151</f>
        <v>0.13611111111111107</v>
      </c>
      <c r="I151" s="341">
        <f>(F151-E151)</f>
        <v>4.5</v>
      </c>
      <c r="J151" s="341">
        <f>G151-E151</f>
        <v>4.8999999999999986</v>
      </c>
      <c r="K151" s="343">
        <v>3</v>
      </c>
      <c r="L151" s="333"/>
    </row>
    <row r="152" spans="1:12" ht="14.4">
      <c r="A152" s="339">
        <v>37201</v>
      </c>
      <c r="B152" s="337" t="s">
        <v>1656</v>
      </c>
      <c r="C152" s="336" t="s">
        <v>1657</v>
      </c>
      <c r="D152" s="337" t="s">
        <v>1658</v>
      </c>
      <c r="E152" s="340">
        <v>17</v>
      </c>
      <c r="F152" s="341">
        <v>17.29</v>
      </c>
      <c r="G152" s="341">
        <v>20.9</v>
      </c>
      <c r="H152" s="342">
        <f>(G152-E152)/E152</f>
        <v>0.22941176470588226</v>
      </c>
      <c r="I152" s="341">
        <f>(F152-E152)</f>
        <v>0.28999999999999915</v>
      </c>
      <c r="J152" s="341">
        <f>G152-E152</f>
        <v>3.8999999999999986</v>
      </c>
      <c r="K152" s="343">
        <v>3</v>
      </c>
      <c r="L152" s="333"/>
    </row>
    <row r="153" spans="1:12" ht="14.4">
      <c r="A153" s="339">
        <v>36706</v>
      </c>
      <c r="B153" s="358" t="s">
        <v>12405</v>
      </c>
      <c r="C153" s="336" t="s">
        <v>3382</v>
      </c>
      <c r="D153" s="337" t="s">
        <v>3383</v>
      </c>
      <c r="E153" s="340">
        <v>11</v>
      </c>
      <c r="F153" s="341">
        <v>11</v>
      </c>
      <c r="G153" s="341">
        <v>8.9375</v>
      </c>
      <c r="H153" s="342">
        <f>(G153-E153)/E153</f>
        <v>-0.1875</v>
      </c>
      <c r="I153" s="341">
        <f>(F153-E153)</f>
        <v>0</v>
      </c>
      <c r="J153" s="341">
        <f>G153-E153</f>
        <v>-2.0625</v>
      </c>
      <c r="K153" s="343">
        <v>3</v>
      </c>
      <c r="L153" s="333" t="s">
        <v>3006</v>
      </c>
    </row>
    <row r="154" spans="1:12" ht="14.4">
      <c r="A154" s="339">
        <v>36707</v>
      </c>
      <c r="B154" s="353" t="s">
        <v>12413</v>
      </c>
      <c r="C154" s="336" t="s">
        <v>4074</v>
      </c>
      <c r="D154" s="353" t="s">
        <v>677</v>
      </c>
      <c r="E154" s="340">
        <v>27</v>
      </c>
      <c r="F154" s="341">
        <v>92</v>
      </c>
      <c r="G154" s="341">
        <v>90.25</v>
      </c>
      <c r="H154" s="342">
        <f>(G154-E154)/E154</f>
        <v>2.3425925925925926</v>
      </c>
      <c r="I154" s="341">
        <f>(F154-E154)</f>
        <v>65</v>
      </c>
      <c r="J154" s="341">
        <f>G154-E154</f>
        <v>63.25</v>
      </c>
      <c r="K154" s="343">
        <v>3</v>
      </c>
      <c r="L154" s="333"/>
    </row>
    <row r="155" spans="1:12" ht="14.4">
      <c r="A155" s="339">
        <v>36725</v>
      </c>
      <c r="B155" s="353" t="s">
        <v>12428</v>
      </c>
      <c r="C155" s="336" t="s">
        <v>456</v>
      </c>
      <c r="D155" s="353" t="s">
        <v>680</v>
      </c>
      <c r="E155" s="340">
        <v>15</v>
      </c>
      <c r="F155" s="341">
        <v>22</v>
      </c>
      <c r="G155" s="341">
        <v>25.875</v>
      </c>
      <c r="H155" s="342">
        <f>(G155-E155)/E155</f>
        <v>0.72499999999999998</v>
      </c>
      <c r="I155" s="341">
        <f>(F155-E155)</f>
        <v>7</v>
      </c>
      <c r="J155" s="341">
        <f>G155-E155</f>
        <v>10.875</v>
      </c>
      <c r="K155" s="343">
        <v>4</v>
      </c>
      <c r="L155" s="333"/>
    </row>
    <row r="156" spans="1:12" ht="14.4">
      <c r="A156" s="339">
        <v>36732</v>
      </c>
      <c r="B156" s="358" t="s">
        <v>12438</v>
      </c>
      <c r="C156" s="336" t="s">
        <v>475</v>
      </c>
      <c r="D156" s="353" t="s">
        <v>677</v>
      </c>
      <c r="E156" s="340">
        <v>20</v>
      </c>
      <c r="F156" s="341">
        <v>43</v>
      </c>
      <c r="G156" s="341">
        <v>54.78125</v>
      </c>
      <c r="H156" s="342">
        <f>(G156-E156)/E156</f>
        <v>1.7390625</v>
      </c>
      <c r="I156" s="341">
        <f>(F156-E156)</f>
        <v>23</v>
      </c>
      <c r="J156" s="341">
        <f>G156-E156</f>
        <v>34.78125</v>
      </c>
      <c r="K156" s="343">
        <v>5</v>
      </c>
      <c r="L156" s="333"/>
    </row>
    <row r="157" spans="1:12" ht="14.4">
      <c r="A157" s="339">
        <v>36732</v>
      </c>
      <c r="B157" s="353" t="s">
        <v>12439</v>
      </c>
      <c r="C157" s="336" t="s">
        <v>477</v>
      </c>
      <c r="D157" s="353" t="s">
        <v>983</v>
      </c>
      <c r="E157" s="340">
        <v>8</v>
      </c>
      <c r="F157" s="341">
        <v>7.875</v>
      </c>
      <c r="G157" s="341">
        <v>8.125</v>
      </c>
      <c r="H157" s="342">
        <f>(G157-E157)/E157</f>
        <v>1.5625E-2</v>
      </c>
      <c r="I157" s="341">
        <f>(F157-E157)</f>
        <v>-0.125</v>
      </c>
      <c r="J157" s="341">
        <f>G157-E157</f>
        <v>0.125</v>
      </c>
      <c r="K157" s="343">
        <v>1</v>
      </c>
      <c r="L157" s="333"/>
    </row>
    <row r="158" spans="1:12" ht="14.4">
      <c r="A158" s="339">
        <v>36734</v>
      </c>
      <c r="B158" s="353" t="s">
        <v>12441</v>
      </c>
      <c r="C158" s="336" t="s">
        <v>3183</v>
      </c>
      <c r="D158" s="353" t="s">
        <v>3184</v>
      </c>
      <c r="E158" s="340">
        <v>32</v>
      </c>
      <c r="F158" s="341">
        <v>38</v>
      </c>
      <c r="G158" s="341">
        <v>36.0625</v>
      </c>
      <c r="H158" s="342">
        <f>(G158-E158)/E158</f>
        <v>0.126953125</v>
      </c>
      <c r="I158" s="341">
        <f>(F158-E158)</f>
        <v>6</v>
      </c>
      <c r="J158" s="341">
        <f>G158-E158</f>
        <v>4.0625</v>
      </c>
      <c r="K158" s="343">
        <v>4</v>
      </c>
      <c r="L158" s="333"/>
    </row>
    <row r="159" spans="1:12" ht="14.4">
      <c r="A159" s="339">
        <v>36746</v>
      </c>
      <c r="B159" s="358" t="s">
        <v>12476</v>
      </c>
      <c r="C159" s="352" t="s">
        <v>5022</v>
      </c>
      <c r="D159" s="353" t="s">
        <v>5023</v>
      </c>
      <c r="E159" s="340">
        <v>15</v>
      </c>
      <c r="F159" s="341">
        <v>16</v>
      </c>
      <c r="G159" s="341">
        <v>17</v>
      </c>
      <c r="H159" s="342">
        <f>(G159-E159)/E159</f>
        <v>0.13333333333333333</v>
      </c>
      <c r="I159" s="341">
        <f>(F159-E159)</f>
        <v>1</v>
      </c>
      <c r="J159" s="341">
        <f>G159-E159</f>
        <v>2</v>
      </c>
      <c r="K159" s="343">
        <v>3</v>
      </c>
      <c r="L159" s="333"/>
    </row>
    <row r="160" spans="1:12" ht="14.4">
      <c r="A160" s="339">
        <v>36748</v>
      </c>
      <c r="B160" s="353" t="s">
        <v>12492</v>
      </c>
      <c r="C160" s="352" t="s">
        <v>4915</v>
      </c>
      <c r="D160" s="353" t="s">
        <v>4972</v>
      </c>
      <c r="E160" s="340">
        <v>9</v>
      </c>
      <c r="F160" s="341">
        <v>9.5625</v>
      </c>
      <c r="G160" s="341">
        <v>11.75</v>
      </c>
      <c r="H160" s="342">
        <f>(G160-E160)/E160</f>
        <v>0.30555555555555558</v>
      </c>
      <c r="I160" s="341">
        <f>(F160-E160)</f>
        <v>0.5625</v>
      </c>
      <c r="J160" s="341">
        <f>G160-E160</f>
        <v>2.75</v>
      </c>
      <c r="K160" s="343">
        <v>3</v>
      </c>
      <c r="L160" s="333"/>
    </row>
    <row r="161" spans="1:12" ht="14.4">
      <c r="A161" s="339">
        <v>36796</v>
      </c>
      <c r="B161" s="358" t="s">
        <v>12521</v>
      </c>
      <c r="C161" s="352" t="s">
        <v>2782</v>
      </c>
      <c r="D161" s="337" t="s">
        <v>4960</v>
      </c>
      <c r="E161" s="340">
        <v>12</v>
      </c>
      <c r="F161" s="341">
        <v>22.5</v>
      </c>
      <c r="G161" s="341">
        <v>20</v>
      </c>
      <c r="H161" s="342">
        <f>(G161-E161)/E161</f>
        <v>0.66666666666666663</v>
      </c>
      <c r="I161" s="341">
        <f>(F161-E161)</f>
        <v>10.5</v>
      </c>
      <c r="J161" s="341">
        <f>G161-E161</f>
        <v>8</v>
      </c>
      <c r="K161" s="343">
        <v>3</v>
      </c>
      <c r="L161" s="333"/>
    </row>
    <row r="162" spans="1:12" ht="14.4">
      <c r="A162" s="339">
        <v>36798</v>
      </c>
      <c r="B162" s="358" t="s">
        <v>12531</v>
      </c>
      <c r="C162" s="352" t="s">
        <v>3262</v>
      </c>
      <c r="D162" s="353" t="s">
        <v>3383</v>
      </c>
      <c r="E162" s="340">
        <v>19</v>
      </c>
      <c r="F162" s="341">
        <v>23</v>
      </c>
      <c r="G162" s="341">
        <v>19.4375</v>
      </c>
      <c r="H162" s="342">
        <f>(G162-E162)/E162</f>
        <v>2.3026315789473683E-2</v>
      </c>
      <c r="I162" s="341">
        <f>(F162-E162)</f>
        <v>4</v>
      </c>
      <c r="J162" s="341">
        <f>G162-E162</f>
        <v>0.4375</v>
      </c>
      <c r="K162" s="343">
        <v>3</v>
      </c>
      <c r="L162" s="333"/>
    </row>
    <row r="163" spans="1:12" ht="14.4">
      <c r="A163" s="339">
        <v>36811</v>
      </c>
      <c r="B163" s="337" t="s">
        <v>12544</v>
      </c>
      <c r="C163" s="336" t="s">
        <v>3762</v>
      </c>
      <c r="D163" s="337" t="s">
        <v>3173</v>
      </c>
      <c r="E163" s="340">
        <v>8</v>
      </c>
      <c r="F163" s="341">
        <v>8.515625</v>
      </c>
      <c r="G163" s="341">
        <v>8.5</v>
      </c>
      <c r="H163" s="342">
        <f>(G163-E163)/E163</f>
        <v>6.25E-2</v>
      </c>
      <c r="I163" s="341">
        <f>(F163-E163)</f>
        <v>0.515625</v>
      </c>
      <c r="J163" s="341">
        <f>G163-E163</f>
        <v>0.5</v>
      </c>
      <c r="K163" s="343">
        <v>2</v>
      </c>
      <c r="L163" s="333"/>
    </row>
    <row r="164" spans="1:12" ht="14.4">
      <c r="A164" s="339">
        <v>36871</v>
      </c>
      <c r="B164" s="358" t="s">
        <v>12578</v>
      </c>
      <c r="C164" s="336" t="s">
        <v>2900</v>
      </c>
      <c r="D164" s="358" t="s">
        <v>4960</v>
      </c>
      <c r="E164" s="340">
        <v>10.69</v>
      </c>
      <c r="F164" s="341">
        <v>12</v>
      </c>
      <c r="G164" s="341">
        <v>13.375</v>
      </c>
      <c r="H164" s="342">
        <f>(G164-E164)/E164</f>
        <v>0.25116931711880269</v>
      </c>
      <c r="I164" s="341">
        <f>(F164-E164)</f>
        <v>1.3100000000000005</v>
      </c>
      <c r="J164" s="341">
        <f>G164-E164</f>
        <v>2.6850000000000005</v>
      </c>
      <c r="K164" s="343">
        <v>1</v>
      </c>
      <c r="L164" s="333"/>
    </row>
  </sheetData>
  <conditionalFormatting sqref="C2:C164">
    <cfRule type="duplicateValues" dxfId="5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5F97-2CA1-4C38-9613-71F8374A7611}">
  <sheetPr>
    <tabColor rgb="FF00B050"/>
  </sheetPr>
  <dimension ref="A1:L3471"/>
  <sheetViews>
    <sheetView tabSelected="1" zoomScale="85" zoomScaleNormal="85" workbookViewId="0"/>
  </sheetViews>
  <sheetFormatPr defaultRowHeight="13.2"/>
  <cols>
    <col min="1" max="1" width="11.88671875" bestFit="1" customWidth="1"/>
    <col min="2" max="2" width="53" bestFit="1" customWidth="1"/>
    <col min="3" max="3" width="16.5546875" bestFit="1" customWidth="1"/>
    <col min="4" max="4" width="247.77734375" bestFit="1" customWidth="1"/>
    <col min="5" max="5" width="11.77734375" bestFit="1" customWidth="1"/>
    <col min="6" max="6" width="15.21875" bestFit="1" customWidth="1"/>
    <col min="7" max="7" width="14.44140625" bestFit="1" customWidth="1"/>
    <col min="8" max="8" width="20.21875" bestFit="1" customWidth="1"/>
    <col min="9" max="9" width="19.5546875" bestFit="1" customWidth="1"/>
    <col min="10" max="10" width="16.77734375" bestFit="1" customWidth="1"/>
    <col min="11" max="11" width="13.21875" bestFit="1" customWidth="1"/>
    <col min="12" max="12" width="11.33203125" bestFit="1" customWidth="1"/>
  </cols>
  <sheetData>
    <row r="1" spans="1:12" ht="14.4">
      <c r="A1" s="381" t="s">
        <v>9268</v>
      </c>
      <c r="B1" s="382" t="s">
        <v>2220</v>
      </c>
      <c r="C1" s="383" t="s">
        <v>704</v>
      </c>
      <c r="D1" s="382" t="s">
        <v>9269</v>
      </c>
      <c r="E1" s="384" t="s">
        <v>9270</v>
      </c>
      <c r="F1" s="385" t="s">
        <v>9271</v>
      </c>
      <c r="G1" s="385" t="s">
        <v>9272</v>
      </c>
      <c r="H1" s="386" t="s">
        <v>9273</v>
      </c>
      <c r="I1" s="387" t="s">
        <v>9274</v>
      </c>
      <c r="J1" s="387" t="s">
        <v>9275</v>
      </c>
      <c r="K1" s="388" t="s">
        <v>9276</v>
      </c>
      <c r="L1" s="389" t="s">
        <v>3005</v>
      </c>
    </row>
    <row r="2" spans="1:12" ht="14.4">
      <c r="A2" s="390">
        <v>44085</v>
      </c>
      <c r="B2" s="366" t="s">
        <v>9452</v>
      </c>
      <c r="C2" s="392" t="s">
        <v>9261</v>
      </c>
      <c r="D2" s="391" t="s">
        <v>1819</v>
      </c>
      <c r="E2" s="401">
        <v>10</v>
      </c>
      <c r="F2" s="395">
        <v>9.84</v>
      </c>
      <c r="G2" s="395">
        <v>9.6</v>
      </c>
      <c r="H2" s="396">
        <f>(G2-E2)/E2</f>
        <v>-4.0000000000000036E-2</v>
      </c>
      <c r="I2" s="395">
        <f>(F2-E2)</f>
        <v>-0.16000000000000014</v>
      </c>
      <c r="J2" s="395">
        <f>G2-E2</f>
        <v>-0.40000000000000036</v>
      </c>
      <c r="K2" s="402">
        <v>1</v>
      </c>
      <c r="L2" s="366"/>
    </row>
    <row r="3" spans="1:12" ht="14.4">
      <c r="A3" s="390">
        <v>44085</v>
      </c>
      <c r="B3" s="366" t="s">
        <v>9453</v>
      </c>
      <c r="C3" s="392" t="s">
        <v>9263</v>
      </c>
      <c r="D3" s="391" t="s">
        <v>4204</v>
      </c>
      <c r="E3" s="401">
        <v>10</v>
      </c>
      <c r="F3" s="395">
        <v>11.2</v>
      </c>
      <c r="G3" s="395">
        <v>11.553000000000001</v>
      </c>
      <c r="H3" s="396">
        <f>(G3-E3)/E3</f>
        <v>0.15530000000000008</v>
      </c>
      <c r="I3" s="395">
        <f>(F3-E3)</f>
        <v>1.1999999999999993</v>
      </c>
      <c r="J3" s="395">
        <f>G3-E3</f>
        <v>1.5530000000000008</v>
      </c>
      <c r="K3" s="402">
        <v>1</v>
      </c>
      <c r="L3" s="398" t="s">
        <v>3006</v>
      </c>
    </row>
    <row r="4" spans="1:12" ht="14.4">
      <c r="A4" s="390">
        <v>44085</v>
      </c>
      <c r="B4" s="366" t="s">
        <v>9454</v>
      </c>
      <c r="C4" s="392" t="s">
        <v>9265</v>
      </c>
      <c r="D4" s="391" t="s">
        <v>6537</v>
      </c>
      <c r="E4" s="401">
        <v>10</v>
      </c>
      <c r="F4" s="395">
        <v>10.35</v>
      </c>
      <c r="G4" s="395">
        <v>10.51</v>
      </c>
      <c r="H4" s="396">
        <f>(G4-E4)/E4</f>
        <v>5.0999999999999976E-2</v>
      </c>
      <c r="I4" s="395">
        <f>(F4-E4)</f>
        <v>0.34999999999999964</v>
      </c>
      <c r="J4" s="395">
        <f>G4-E4</f>
        <v>0.50999999999999979</v>
      </c>
      <c r="K4" s="402">
        <v>1</v>
      </c>
      <c r="L4" s="366"/>
    </row>
    <row r="5" spans="1:12" ht="14.4">
      <c r="A5" s="390">
        <v>44085</v>
      </c>
      <c r="B5" s="366" t="s">
        <v>9455</v>
      </c>
      <c r="C5" s="392" t="s">
        <v>9267</v>
      </c>
      <c r="D5" s="391" t="s">
        <v>5196</v>
      </c>
      <c r="E5" s="401">
        <v>10</v>
      </c>
      <c r="F5" s="395">
        <v>10.08</v>
      </c>
      <c r="G5" s="395">
        <v>10.07</v>
      </c>
      <c r="H5" s="396">
        <f>(G5-E5)/E5</f>
        <v>7.0000000000000288E-3</v>
      </c>
      <c r="I5" s="395">
        <f>(F5-E5)</f>
        <v>8.0000000000000071E-2</v>
      </c>
      <c r="J5" s="395">
        <f>G5-E5</f>
        <v>7.0000000000000284E-2</v>
      </c>
      <c r="K5" s="402">
        <v>1</v>
      </c>
      <c r="L5" s="366"/>
    </row>
    <row r="6" spans="1:12" ht="14.4">
      <c r="A6" s="390">
        <v>44084</v>
      </c>
      <c r="B6" s="366" t="s">
        <v>9449</v>
      </c>
      <c r="C6" s="392" t="s">
        <v>9254</v>
      </c>
      <c r="D6" s="366" t="s">
        <v>1215</v>
      </c>
      <c r="E6" s="401">
        <v>10</v>
      </c>
      <c r="F6" s="395">
        <v>10</v>
      </c>
      <c r="G6" s="395">
        <v>10</v>
      </c>
      <c r="H6" s="396">
        <f>(G6-E6)/E6</f>
        <v>0</v>
      </c>
      <c r="I6" s="395">
        <f>(F6-E6)</f>
        <v>0</v>
      </c>
      <c r="J6" s="395">
        <f>G6-E6</f>
        <v>0</v>
      </c>
      <c r="K6" s="402">
        <v>1</v>
      </c>
      <c r="L6" s="366"/>
    </row>
    <row r="7" spans="1:12" ht="14.4">
      <c r="A7" s="390">
        <v>44084</v>
      </c>
      <c r="B7" s="366" t="s">
        <v>9450</v>
      </c>
      <c r="C7" s="392" t="s">
        <v>9256</v>
      </c>
      <c r="D7" s="391" t="s">
        <v>8861</v>
      </c>
      <c r="E7" s="401">
        <v>10</v>
      </c>
      <c r="F7" s="395">
        <v>10</v>
      </c>
      <c r="G7" s="395">
        <v>10</v>
      </c>
      <c r="H7" s="396">
        <f>(G7-E7)/E7</f>
        <v>0</v>
      </c>
      <c r="I7" s="395">
        <f>(F7-E7)</f>
        <v>0</v>
      </c>
      <c r="J7" s="395">
        <f>G7-E7</f>
        <v>0</v>
      </c>
      <c r="K7" s="402">
        <v>1</v>
      </c>
      <c r="L7" s="366"/>
    </row>
    <row r="8" spans="1:12" ht="14.4">
      <c r="A8" s="390">
        <v>44084</v>
      </c>
      <c r="B8" s="366" t="s">
        <v>9451</v>
      </c>
      <c r="C8" s="392" t="s">
        <v>9258</v>
      </c>
      <c r="D8" s="366" t="s">
        <v>9259</v>
      </c>
      <c r="E8" s="401">
        <v>10</v>
      </c>
      <c r="F8" s="395">
        <v>10</v>
      </c>
      <c r="G8" s="395">
        <v>10</v>
      </c>
      <c r="H8" s="396">
        <f>(G8-E8)/E8</f>
        <v>0</v>
      </c>
      <c r="I8" s="395">
        <f>(F8-E8)</f>
        <v>0</v>
      </c>
      <c r="J8" s="395">
        <f>G8-E8</f>
        <v>0</v>
      </c>
      <c r="K8" s="402">
        <v>1</v>
      </c>
      <c r="L8" s="366"/>
    </row>
    <row r="9" spans="1:12" ht="14.4">
      <c r="A9" s="390">
        <v>44083</v>
      </c>
      <c r="B9" s="366" t="s">
        <v>9447</v>
      </c>
      <c r="C9" s="392" t="s">
        <v>9250</v>
      </c>
      <c r="D9" s="391" t="s">
        <v>1215</v>
      </c>
      <c r="E9" s="401">
        <v>10</v>
      </c>
      <c r="F9" s="395">
        <v>10.1</v>
      </c>
      <c r="G9" s="395">
        <v>10.01</v>
      </c>
      <c r="H9" s="396">
        <f>(G9-E9)/E9</f>
        <v>9.9999999999997877E-4</v>
      </c>
      <c r="I9" s="395">
        <f>(F9-E9)</f>
        <v>9.9999999999999645E-2</v>
      </c>
      <c r="J9" s="395">
        <f>G9-E9</f>
        <v>9.9999999999997868E-3</v>
      </c>
      <c r="K9" s="402">
        <v>1</v>
      </c>
      <c r="L9" s="366"/>
    </row>
    <row r="10" spans="1:12" ht="14.4">
      <c r="A10" s="390">
        <v>44083</v>
      </c>
      <c r="B10" s="366" t="s">
        <v>9448</v>
      </c>
      <c r="C10" s="392" t="s">
        <v>9252</v>
      </c>
      <c r="D10" s="391" t="s">
        <v>1906</v>
      </c>
      <c r="E10" s="401">
        <v>10</v>
      </c>
      <c r="F10" s="395">
        <v>9.92</v>
      </c>
      <c r="G10" s="395">
        <v>9.9700000000000006</v>
      </c>
      <c r="H10" s="396">
        <f>(G10-E10)/E10</f>
        <v>-2.9999999999999359E-3</v>
      </c>
      <c r="I10" s="395">
        <f>(F10-E10)</f>
        <v>-8.0000000000000071E-2</v>
      </c>
      <c r="J10" s="395">
        <f>G10-E10</f>
        <v>-2.9999999999999361E-2</v>
      </c>
      <c r="K10" s="402">
        <v>1</v>
      </c>
      <c r="L10" s="366"/>
    </row>
    <row r="11" spans="1:12" ht="14.4">
      <c r="A11" s="390">
        <v>44077</v>
      </c>
      <c r="B11" s="366" t="s">
        <v>9444</v>
      </c>
      <c r="C11" s="392" t="s">
        <v>9243</v>
      </c>
      <c r="D11" s="391" t="s">
        <v>9244</v>
      </c>
      <c r="E11" s="401">
        <v>10</v>
      </c>
      <c r="F11" s="395">
        <v>9.85</v>
      </c>
      <c r="G11" s="395">
        <v>10.28</v>
      </c>
      <c r="H11" s="396">
        <f>(G11-E11)/E11</f>
        <v>2.7999999999999935E-2</v>
      </c>
      <c r="I11" s="395">
        <f>(F11-E11)</f>
        <v>-0.15000000000000036</v>
      </c>
      <c r="J11" s="395">
        <f>G11-E11</f>
        <v>0.27999999999999936</v>
      </c>
      <c r="K11" s="402">
        <v>1</v>
      </c>
      <c r="L11" s="366"/>
    </row>
    <row r="12" spans="1:12" ht="14.4">
      <c r="A12" s="390">
        <v>44076</v>
      </c>
      <c r="B12" s="366" t="s">
        <v>9442</v>
      </c>
      <c r="C12" s="392" t="s">
        <v>9239</v>
      </c>
      <c r="D12" s="391" t="s">
        <v>3152</v>
      </c>
      <c r="E12" s="401">
        <v>10</v>
      </c>
      <c r="F12" s="395">
        <v>10.07</v>
      </c>
      <c r="G12" s="395">
        <v>10.25</v>
      </c>
      <c r="H12" s="396">
        <f>(G12-E12)/E12</f>
        <v>2.5000000000000001E-2</v>
      </c>
      <c r="I12" s="395">
        <f>(F12-E12)</f>
        <v>7.0000000000000284E-2</v>
      </c>
      <c r="J12" s="395">
        <f>G12-E12</f>
        <v>0.25</v>
      </c>
      <c r="K12" s="402">
        <v>1</v>
      </c>
      <c r="L12" s="366"/>
    </row>
    <row r="13" spans="1:12" ht="14.4">
      <c r="A13" s="390">
        <v>44076</v>
      </c>
      <c r="B13" s="366" t="s">
        <v>9443</v>
      </c>
      <c r="C13" s="392" t="s">
        <v>9241</v>
      </c>
      <c r="D13" s="391" t="s">
        <v>7614</v>
      </c>
      <c r="E13" s="401">
        <v>10</v>
      </c>
      <c r="F13" s="395">
        <v>10.199999999999999</v>
      </c>
      <c r="G13" s="395">
        <v>10.26</v>
      </c>
      <c r="H13" s="396">
        <f>(G13-E13)/E13</f>
        <v>2.5999999999999978E-2</v>
      </c>
      <c r="I13" s="395">
        <f>(F13-E13)</f>
        <v>0.19999999999999929</v>
      </c>
      <c r="J13" s="395">
        <f>G13-E13</f>
        <v>0.25999999999999979</v>
      </c>
      <c r="K13" s="402">
        <v>1</v>
      </c>
      <c r="L13" s="366"/>
    </row>
    <row r="14" spans="1:12" ht="14.4">
      <c r="A14" s="390">
        <v>44076</v>
      </c>
      <c r="B14" s="366" t="s">
        <v>9445</v>
      </c>
      <c r="C14" s="392" t="s">
        <v>9246</v>
      </c>
      <c r="D14" s="391" t="s">
        <v>7614</v>
      </c>
      <c r="E14" s="401">
        <v>10</v>
      </c>
      <c r="F14" s="395">
        <v>10.11</v>
      </c>
      <c r="G14" s="395">
        <v>10.15</v>
      </c>
      <c r="H14" s="396">
        <f>(G14-E14)/E14</f>
        <v>1.5000000000000036E-2</v>
      </c>
      <c r="I14" s="395">
        <f>(F14-E14)</f>
        <v>0.10999999999999943</v>
      </c>
      <c r="J14" s="395">
        <f>G14-E14</f>
        <v>0.15000000000000036</v>
      </c>
      <c r="K14" s="402">
        <v>1</v>
      </c>
      <c r="L14" s="366"/>
    </row>
    <row r="15" spans="1:12" ht="14.4">
      <c r="A15" s="390">
        <v>44076</v>
      </c>
      <c r="B15" s="366" t="s">
        <v>9446</v>
      </c>
      <c r="C15" s="392" t="s">
        <v>9248</v>
      </c>
      <c r="D15" s="391" t="s">
        <v>3152</v>
      </c>
      <c r="E15" s="401">
        <v>10</v>
      </c>
      <c r="F15" s="395">
        <v>10</v>
      </c>
      <c r="G15" s="395">
        <v>10</v>
      </c>
      <c r="H15" s="396">
        <f>(G15-E15)/E15</f>
        <v>0</v>
      </c>
      <c r="I15" s="395">
        <f>(F15-E15)</f>
        <v>0</v>
      </c>
      <c r="J15" s="395">
        <f>G15-E15</f>
        <v>0</v>
      </c>
      <c r="K15" s="402">
        <v>1</v>
      </c>
      <c r="L15" s="366"/>
    </row>
    <row r="16" spans="1:12" ht="14.4">
      <c r="A16" s="390">
        <v>44075</v>
      </c>
      <c r="B16" s="366" t="s">
        <v>9236</v>
      </c>
      <c r="C16" s="392" t="s">
        <v>9237</v>
      </c>
      <c r="D16" s="391" t="s">
        <v>8136</v>
      </c>
      <c r="E16" s="401">
        <v>8</v>
      </c>
      <c r="F16" s="395">
        <v>7.75</v>
      </c>
      <c r="G16" s="395">
        <v>6.74</v>
      </c>
      <c r="H16" s="396">
        <f>(G16-E16)/E16</f>
        <v>-0.15749999999999997</v>
      </c>
      <c r="I16" s="395">
        <f>(F16-E16)</f>
        <v>-0.25</v>
      </c>
      <c r="J16" s="395">
        <f>G16-E16</f>
        <v>-1.2599999999999998</v>
      </c>
      <c r="K16" s="402">
        <v>1</v>
      </c>
      <c r="L16" s="366"/>
    </row>
    <row r="17" spans="1:12" ht="14.4">
      <c r="A17" s="390">
        <v>44074</v>
      </c>
      <c r="B17" s="366" t="s">
        <v>9441</v>
      </c>
      <c r="C17" s="392" t="s">
        <v>9234</v>
      </c>
      <c r="D17" s="391" t="s">
        <v>9235</v>
      </c>
      <c r="E17" s="401">
        <v>5</v>
      </c>
      <c r="F17" s="395">
        <v>5.75</v>
      </c>
      <c r="G17" s="395">
        <v>11.6</v>
      </c>
      <c r="H17" s="396">
        <f>(G17-E17)/E17</f>
        <v>1.3199999999999998</v>
      </c>
      <c r="I17" s="395">
        <f>(F17-E17)</f>
        <v>0.75</v>
      </c>
      <c r="J17" s="395">
        <f>G17-E17</f>
        <v>6.6</v>
      </c>
      <c r="K17" s="402" t="s">
        <v>5829</v>
      </c>
      <c r="L17" s="366"/>
    </row>
    <row r="18" spans="1:12" ht="14.4">
      <c r="A18" s="390">
        <v>44071</v>
      </c>
      <c r="B18" s="366" t="s">
        <v>9440</v>
      </c>
      <c r="C18" s="392" t="s">
        <v>9232</v>
      </c>
      <c r="D18" s="391" t="s">
        <v>8726</v>
      </c>
      <c r="E18" s="401">
        <v>6</v>
      </c>
      <c r="F18" s="395">
        <v>5.5</v>
      </c>
      <c r="G18" s="395">
        <v>7.5</v>
      </c>
      <c r="H18" s="396">
        <f>(G18-E18)/E18</f>
        <v>0.25</v>
      </c>
      <c r="I18" s="395">
        <f>(F18-E18)</f>
        <v>-0.5</v>
      </c>
      <c r="J18" s="395">
        <f>G18-E18</f>
        <v>1.5</v>
      </c>
      <c r="K18" s="402">
        <v>1</v>
      </c>
      <c r="L18" s="366"/>
    </row>
    <row r="19" spans="1:12" ht="14.4">
      <c r="A19" s="390">
        <v>44070</v>
      </c>
      <c r="B19" s="366" t="s">
        <v>9438</v>
      </c>
      <c r="C19" s="392" t="s">
        <v>9224</v>
      </c>
      <c r="D19" s="391" t="s">
        <v>9225</v>
      </c>
      <c r="E19" s="401">
        <v>10</v>
      </c>
      <c r="F19" s="395">
        <v>10</v>
      </c>
      <c r="G19" s="395">
        <v>9.98</v>
      </c>
      <c r="H19" s="396">
        <f>(G19-E19)/E19</f>
        <v>-1.9999999999999575E-3</v>
      </c>
      <c r="I19" s="395">
        <f>(F19-E19)</f>
        <v>0</v>
      </c>
      <c r="J19" s="395">
        <f>G19-E19</f>
        <v>-1.9999999999999574E-2</v>
      </c>
      <c r="K19" s="402">
        <v>1</v>
      </c>
      <c r="L19" s="366"/>
    </row>
    <row r="20" spans="1:12" ht="14.4">
      <c r="A20" s="390">
        <v>44070</v>
      </c>
      <c r="B20" s="366" t="s">
        <v>9226</v>
      </c>
      <c r="C20" s="392" t="s">
        <v>9227</v>
      </c>
      <c r="D20" s="391" t="s">
        <v>7614</v>
      </c>
      <c r="E20" s="401">
        <v>10</v>
      </c>
      <c r="F20" s="395">
        <v>10</v>
      </c>
      <c r="G20" s="395">
        <v>9.94</v>
      </c>
      <c r="H20" s="396">
        <f>(G20-E20)/E20</f>
        <v>-6.0000000000000496E-3</v>
      </c>
      <c r="I20" s="395">
        <f>(F20-E20)</f>
        <v>0</v>
      </c>
      <c r="J20" s="395">
        <f>G20-E20</f>
        <v>-6.0000000000000497E-2</v>
      </c>
      <c r="K20" s="402">
        <v>1</v>
      </c>
      <c r="L20" s="366"/>
    </row>
    <row r="21" spans="1:12" ht="14.4">
      <c r="A21" s="390">
        <v>44070</v>
      </c>
      <c r="B21" s="366" t="s">
        <v>9439</v>
      </c>
      <c r="C21" s="392" t="s">
        <v>9229</v>
      </c>
      <c r="D21" s="391" t="s">
        <v>9230</v>
      </c>
      <c r="E21" s="401">
        <v>15</v>
      </c>
      <c r="F21" s="395">
        <v>23.1</v>
      </c>
      <c r="G21" s="395">
        <v>21.22</v>
      </c>
      <c r="H21" s="396">
        <f>(G21-E21)/E21</f>
        <v>0.41466666666666657</v>
      </c>
      <c r="I21" s="395">
        <f>(F21-E21)</f>
        <v>8.1000000000000014</v>
      </c>
      <c r="J21" s="395">
        <f>G21-E21</f>
        <v>6.2199999999999989</v>
      </c>
      <c r="K21" s="402">
        <v>3</v>
      </c>
      <c r="L21" s="366"/>
    </row>
    <row r="22" spans="1:12" ht="14.4">
      <c r="A22" s="390">
        <v>44069</v>
      </c>
      <c r="B22" s="366" t="s">
        <v>9437</v>
      </c>
      <c r="C22" s="392" t="s">
        <v>9221</v>
      </c>
      <c r="D22" s="391" t="s">
        <v>9222</v>
      </c>
      <c r="E22" s="401">
        <v>10</v>
      </c>
      <c r="F22" s="395">
        <v>9.93</v>
      </c>
      <c r="G22" s="395">
        <v>9.93</v>
      </c>
      <c r="H22" s="396">
        <f>(G22-E22)/E22</f>
        <v>-7.0000000000000288E-3</v>
      </c>
      <c r="I22" s="395">
        <f>(F22-E22)</f>
        <v>-7.0000000000000284E-2</v>
      </c>
      <c r="J22" s="395">
        <f>G22-E22</f>
        <v>-7.0000000000000284E-2</v>
      </c>
      <c r="K22" s="402">
        <v>1</v>
      </c>
      <c r="L22" s="366"/>
    </row>
    <row r="23" spans="1:12" ht="14.4">
      <c r="A23" s="390">
        <v>44064</v>
      </c>
      <c r="B23" s="366" t="s">
        <v>9432</v>
      </c>
      <c r="C23" s="392" t="s">
        <v>9205</v>
      </c>
      <c r="D23" s="391" t="s">
        <v>8568</v>
      </c>
      <c r="E23" s="401">
        <v>10</v>
      </c>
      <c r="F23" s="395">
        <v>9.9499999999999993</v>
      </c>
      <c r="G23" s="395">
        <v>9.92</v>
      </c>
      <c r="H23" s="396">
        <f>(G23-E23)/E23</f>
        <v>-8.0000000000000071E-3</v>
      </c>
      <c r="I23" s="395">
        <f>(F23-E23)</f>
        <v>-5.0000000000000711E-2</v>
      </c>
      <c r="J23" s="395">
        <f>G23-E23</f>
        <v>-8.0000000000000071E-2</v>
      </c>
      <c r="K23" s="402">
        <v>1</v>
      </c>
      <c r="L23" s="366"/>
    </row>
    <row r="24" spans="1:12" ht="14.4">
      <c r="A24" s="390">
        <v>44064</v>
      </c>
      <c r="B24" s="366" t="s">
        <v>9433</v>
      </c>
      <c r="C24" s="392" t="s">
        <v>9207</v>
      </c>
      <c r="D24" s="391" t="s">
        <v>8272</v>
      </c>
      <c r="E24" s="401">
        <v>10</v>
      </c>
      <c r="F24" s="395">
        <v>9.9600000000000009</v>
      </c>
      <c r="G24" s="395">
        <v>9.93</v>
      </c>
      <c r="H24" s="396">
        <f>(G24-E24)/E24</f>
        <v>-7.0000000000000288E-3</v>
      </c>
      <c r="I24" s="395">
        <f>(F24-E24)</f>
        <v>-3.9999999999999147E-2</v>
      </c>
      <c r="J24" s="395">
        <f>G24-E24</f>
        <v>-7.0000000000000284E-2</v>
      </c>
      <c r="K24" s="402">
        <v>1</v>
      </c>
      <c r="L24" s="366"/>
    </row>
    <row r="25" spans="1:12" ht="14.4">
      <c r="A25" s="390">
        <v>44064</v>
      </c>
      <c r="B25" s="366" t="s">
        <v>9434</v>
      </c>
      <c r="C25" s="392" t="s">
        <v>9209</v>
      </c>
      <c r="D25" s="391" t="s">
        <v>8914</v>
      </c>
      <c r="E25" s="401">
        <v>10</v>
      </c>
      <c r="F25" s="395">
        <v>10.01</v>
      </c>
      <c r="G25" s="395">
        <v>10</v>
      </c>
      <c r="H25" s="396">
        <f>(G25-E25)/E25</f>
        <v>0</v>
      </c>
      <c r="I25" s="395">
        <f>(F25-E25)</f>
        <v>9.9999999999997868E-3</v>
      </c>
      <c r="J25" s="395">
        <f>G25-E25</f>
        <v>0</v>
      </c>
      <c r="K25" s="402">
        <v>1</v>
      </c>
      <c r="L25" s="366"/>
    </row>
    <row r="26" spans="1:12" ht="14.4">
      <c r="A26" s="390">
        <v>44064</v>
      </c>
      <c r="B26" s="366" t="s">
        <v>9435</v>
      </c>
      <c r="C26" s="392" t="s">
        <v>9211</v>
      </c>
      <c r="D26" s="391" t="s">
        <v>3152</v>
      </c>
      <c r="E26" s="401">
        <v>10</v>
      </c>
      <c r="F26" s="395">
        <v>10</v>
      </c>
      <c r="G26" s="395">
        <v>10</v>
      </c>
      <c r="H26" s="396">
        <f>(G26-E26)/E26</f>
        <v>0</v>
      </c>
      <c r="I26" s="395">
        <f>(F26-E26)</f>
        <v>0</v>
      </c>
      <c r="J26" s="395">
        <f>G26-E26</f>
        <v>0</v>
      </c>
      <c r="K26" s="402">
        <v>1</v>
      </c>
      <c r="L26" s="366"/>
    </row>
    <row r="27" spans="1:12" ht="14.4">
      <c r="A27" s="390">
        <v>44064</v>
      </c>
      <c r="B27" s="366" t="s">
        <v>9212</v>
      </c>
      <c r="C27" s="392" t="s">
        <v>9213</v>
      </c>
      <c r="D27" s="391" t="s">
        <v>1215</v>
      </c>
      <c r="E27" s="401">
        <v>10</v>
      </c>
      <c r="F27" s="395">
        <v>10</v>
      </c>
      <c r="G27" s="395">
        <v>10</v>
      </c>
      <c r="H27" s="396">
        <f>(G27-E27)/E27</f>
        <v>0</v>
      </c>
      <c r="I27" s="395">
        <f>(F27-E27)</f>
        <v>0</v>
      </c>
      <c r="J27" s="395">
        <f>G27-E27</f>
        <v>0</v>
      </c>
      <c r="K27" s="402">
        <v>1</v>
      </c>
      <c r="L27" s="366"/>
    </row>
    <row r="28" spans="1:12" ht="14.4">
      <c r="A28" s="390">
        <v>44064</v>
      </c>
      <c r="B28" s="366" t="s">
        <v>9436</v>
      </c>
      <c r="C28" s="392" t="s">
        <v>9215</v>
      </c>
      <c r="D28" s="391" t="s">
        <v>9216</v>
      </c>
      <c r="E28" s="401">
        <v>20</v>
      </c>
      <c r="F28" s="395">
        <v>35</v>
      </c>
      <c r="G28" s="395">
        <v>33.26</v>
      </c>
      <c r="H28" s="396">
        <f>(G28-E28)/E28</f>
        <v>0.66299999999999992</v>
      </c>
      <c r="I28" s="395">
        <f>(F28-E28)</f>
        <v>15</v>
      </c>
      <c r="J28" s="395">
        <f>G28-E28</f>
        <v>13.259999999999998</v>
      </c>
      <c r="K28" s="402">
        <v>3</v>
      </c>
      <c r="L28" s="366"/>
    </row>
    <row r="29" spans="1:12" ht="14.4">
      <c r="A29" s="390">
        <v>44064</v>
      </c>
      <c r="B29" s="366" t="s">
        <v>9217</v>
      </c>
      <c r="C29" s="392" t="s">
        <v>9218</v>
      </c>
      <c r="D29" s="391" t="s">
        <v>9219</v>
      </c>
      <c r="E29" s="401">
        <v>18</v>
      </c>
      <c r="F29" s="395">
        <v>20.34</v>
      </c>
      <c r="G29" s="395">
        <v>21.7</v>
      </c>
      <c r="H29" s="396">
        <f>(G29-E29)/E29</f>
        <v>0.20555555555555552</v>
      </c>
      <c r="I29" s="395">
        <f>(F29-E29)</f>
        <v>2.34</v>
      </c>
      <c r="J29" s="395">
        <f>G29-E29</f>
        <v>3.6999999999999993</v>
      </c>
      <c r="K29" s="402">
        <v>3</v>
      </c>
      <c r="L29" s="366"/>
    </row>
    <row r="30" spans="1:12" ht="14.4">
      <c r="A30" s="390">
        <v>44062</v>
      </c>
      <c r="B30" s="366" t="s">
        <v>9430</v>
      </c>
      <c r="C30" s="392" t="s">
        <v>9199</v>
      </c>
      <c r="D30" s="391" t="s">
        <v>9200</v>
      </c>
      <c r="E30" s="401">
        <v>24</v>
      </c>
      <c r="F30" s="395">
        <v>39.99</v>
      </c>
      <c r="G30" s="395">
        <v>37.01</v>
      </c>
      <c r="H30" s="396">
        <f>(G30-E30)/E30</f>
        <v>0.54208333333333325</v>
      </c>
      <c r="I30" s="395">
        <f>(F30-E30)</f>
        <v>15.990000000000002</v>
      </c>
      <c r="J30" s="395">
        <f>G30-E30</f>
        <v>13.009999999999998</v>
      </c>
      <c r="K30" s="402">
        <v>3</v>
      </c>
      <c r="L30" s="366"/>
    </row>
    <row r="31" spans="1:12" ht="14.4">
      <c r="A31" s="390">
        <v>44062</v>
      </c>
      <c r="B31" s="366" t="s">
        <v>9431</v>
      </c>
      <c r="C31" s="392" t="s">
        <v>9202</v>
      </c>
      <c r="D31" s="391" t="s">
        <v>9203</v>
      </c>
      <c r="E31" s="401">
        <v>17</v>
      </c>
      <c r="F31" s="395">
        <v>22.1</v>
      </c>
      <c r="G31" s="395">
        <v>20.63</v>
      </c>
      <c r="H31" s="396">
        <f>(G31-E31)/E31</f>
        <v>0.21352941176470583</v>
      </c>
      <c r="I31" s="395">
        <f>(F31-E31)</f>
        <v>5.1000000000000014</v>
      </c>
      <c r="J31" s="395">
        <f>G31-E31</f>
        <v>3.629999999999999</v>
      </c>
      <c r="K31" s="402">
        <v>2</v>
      </c>
      <c r="L31" s="366"/>
    </row>
    <row r="32" spans="1:12" ht="14.4">
      <c r="A32" s="390">
        <v>44061</v>
      </c>
      <c r="B32" s="366" t="s">
        <v>9427</v>
      </c>
      <c r="C32" s="392" t="s">
        <v>9192</v>
      </c>
      <c r="D32" s="391" t="s">
        <v>9193</v>
      </c>
      <c r="E32" s="401">
        <v>10</v>
      </c>
      <c r="F32" s="395">
        <v>10</v>
      </c>
      <c r="G32" s="395">
        <v>10</v>
      </c>
      <c r="H32" s="396">
        <f>(G32-E32)/E32</f>
        <v>0</v>
      </c>
      <c r="I32" s="395">
        <f>(F32-E32)</f>
        <v>0</v>
      </c>
      <c r="J32" s="395">
        <f>G32-E32</f>
        <v>0</v>
      </c>
      <c r="K32" s="402">
        <v>1</v>
      </c>
      <c r="L32" s="366"/>
    </row>
    <row r="33" spans="1:12" ht="14.4">
      <c r="A33" s="390">
        <v>44061</v>
      </c>
      <c r="B33" s="366" t="s">
        <v>9428</v>
      </c>
      <c r="C33" s="392" t="s">
        <v>9195</v>
      </c>
      <c r="D33" s="391" t="s">
        <v>309</v>
      </c>
      <c r="E33" s="401">
        <v>10</v>
      </c>
      <c r="F33" s="395">
        <v>10.15</v>
      </c>
      <c r="G33" s="395">
        <v>10.1</v>
      </c>
      <c r="H33" s="396">
        <f>(G33-E33)/E33</f>
        <v>9.9999999999999638E-3</v>
      </c>
      <c r="I33" s="395">
        <f>(F33-E33)</f>
        <v>0.15000000000000036</v>
      </c>
      <c r="J33" s="395">
        <f>G33-E33</f>
        <v>9.9999999999999645E-2</v>
      </c>
      <c r="K33" s="402">
        <v>1</v>
      </c>
      <c r="L33" s="366"/>
    </row>
    <row r="34" spans="1:12" ht="14.4">
      <c r="A34" s="390">
        <v>44061</v>
      </c>
      <c r="B34" s="366" t="s">
        <v>9429</v>
      </c>
      <c r="C34" s="392" t="s">
        <v>9197</v>
      </c>
      <c r="D34" s="391" t="s">
        <v>5900</v>
      </c>
      <c r="E34" s="401">
        <v>10</v>
      </c>
      <c r="F34" s="395">
        <v>10.01</v>
      </c>
      <c r="G34" s="395">
        <v>10</v>
      </c>
      <c r="H34" s="396">
        <f>(G34-E34)/E34</f>
        <v>0</v>
      </c>
      <c r="I34" s="395">
        <f>(F34-E34)</f>
        <v>9.9999999999997868E-3</v>
      </c>
      <c r="J34" s="395">
        <f>G34-E34</f>
        <v>0</v>
      </c>
      <c r="K34" s="402">
        <v>1</v>
      </c>
      <c r="L34" s="366"/>
    </row>
    <row r="35" spans="1:12" ht="14.4">
      <c r="A35" s="390">
        <v>44057</v>
      </c>
      <c r="B35" s="366" t="s">
        <v>9422</v>
      </c>
      <c r="C35" s="392" t="s">
        <v>9177</v>
      </c>
      <c r="D35" s="391" t="s">
        <v>309</v>
      </c>
      <c r="E35" s="401">
        <v>10</v>
      </c>
      <c r="F35" s="395">
        <v>10.25</v>
      </c>
      <c r="G35" s="395">
        <v>10.16</v>
      </c>
      <c r="H35" s="396">
        <f>(G35-E35)/E35</f>
        <v>1.6000000000000014E-2</v>
      </c>
      <c r="I35" s="395">
        <f>(F35-E35)</f>
        <v>0.25</v>
      </c>
      <c r="J35" s="395">
        <f>G35-E35</f>
        <v>0.16000000000000014</v>
      </c>
      <c r="K35" s="402">
        <v>1</v>
      </c>
      <c r="L35" s="366"/>
    </row>
    <row r="36" spans="1:12" ht="14.4">
      <c r="A36" s="390">
        <v>44057</v>
      </c>
      <c r="B36" s="366" t="s">
        <v>9423</v>
      </c>
      <c r="C36" s="392" t="s">
        <v>9179</v>
      </c>
      <c r="D36" s="366" t="s">
        <v>9180</v>
      </c>
      <c r="E36" s="401">
        <v>16</v>
      </c>
      <c r="F36" s="395">
        <v>44</v>
      </c>
      <c r="G36" s="395">
        <v>55.9</v>
      </c>
      <c r="H36" s="396">
        <f>(G36-E36)/E36</f>
        <v>2.4937499999999999</v>
      </c>
      <c r="I36" s="395">
        <f>(F36-E36)</f>
        <v>28</v>
      </c>
      <c r="J36" s="395">
        <f>G36-E36</f>
        <v>39.9</v>
      </c>
      <c r="K36" s="402">
        <v>2</v>
      </c>
      <c r="L36" s="398" t="s">
        <v>3006</v>
      </c>
    </row>
    <row r="37" spans="1:12" ht="14.4">
      <c r="A37" s="390">
        <v>44057</v>
      </c>
      <c r="B37" s="366" t="s">
        <v>9304</v>
      </c>
      <c r="C37" s="392" t="s">
        <v>9181</v>
      </c>
      <c r="D37" s="391" t="s">
        <v>1816</v>
      </c>
      <c r="E37" s="401">
        <v>10</v>
      </c>
      <c r="F37" s="395">
        <v>10.050000000000001</v>
      </c>
      <c r="G37" s="395">
        <v>10.1</v>
      </c>
      <c r="H37" s="396">
        <f>(G37-E37)/E37</f>
        <v>9.9999999999999638E-3</v>
      </c>
      <c r="I37" s="395">
        <f>(F37-E37)</f>
        <v>5.0000000000000711E-2</v>
      </c>
      <c r="J37" s="395">
        <f>G37-E37</f>
        <v>9.9999999999999645E-2</v>
      </c>
      <c r="K37" s="402">
        <v>1</v>
      </c>
      <c r="L37" s="366"/>
    </row>
    <row r="38" spans="1:12" ht="14.4">
      <c r="A38" s="390">
        <v>44057</v>
      </c>
      <c r="B38" s="366" t="s">
        <v>9424</v>
      </c>
      <c r="C38" s="392" t="s">
        <v>9183</v>
      </c>
      <c r="D38" s="366" t="s">
        <v>9184</v>
      </c>
      <c r="E38" s="401">
        <v>10</v>
      </c>
      <c r="F38" s="395">
        <v>10.6</v>
      </c>
      <c r="G38" s="395">
        <v>10.68</v>
      </c>
      <c r="H38" s="396">
        <f>(G38-E38)/E38</f>
        <v>6.7999999999999977E-2</v>
      </c>
      <c r="I38" s="395">
        <f>(F38-E38)</f>
        <v>0.59999999999999964</v>
      </c>
      <c r="J38" s="395">
        <f>G38-E38</f>
        <v>0.67999999999999972</v>
      </c>
      <c r="K38" s="402">
        <v>1</v>
      </c>
      <c r="L38" s="366"/>
    </row>
    <row r="39" spans="1:12" ht="14.4">
      <c r="A39" s="390">
        <v>44057</v>
      </c>
      <c r="B39" s="366" t="s">
        <v>9426</v>
      </c>
      <c r="C39" s="392" t="s">
        <v>9188</v>
      </c>
      <c r="D39" s="391" t="s">
        <v>9189</v>
      </c>
      <c r="E39" s="401">
        <v>10</v>
      </c>
      <c r="F39" s="395">
        <v>9.99</v>
      </c>
      <c r="G39" s="395">
        <v>9.9700000000000006</v>
      </c>
      <c r="H39" s="396">
        <f>(G39-E39)/E39</f>
        <v>-2.9999999999999359E-3</v>
      </c>
      <c r="I39" s="395">
        <f>(F39-E39)</f>
        <v>-9.9999999999997868E-3</v>
      </c>
      <c r="J39" s="395">
        <f>G39-E39</f>
        <v>-2.9999999999999361E-2</v>
      </c>
      <c r="K39" s="402">
        <v>1</v>
      </c>
      <c r="L39" s="366"/>
    </row>
    <row r="40" spans="1:12" ht="14.4">
      <c r="A40" s="390">
        <v>44056</v>
      </c>
      <c r="B40" s="366" t="s">
        <v>9420</v>
      </c>
      <c r="C40" s="392" t="s">
        <v>9169</v>
      </c>
      <c r="D40" s="366" t="s">
        <v>3152</v>
      </c>
      <c r="E40" s="401">
        <v>10</v>
      </c>
      <c r="F40" s="395">
        <v>10.25</v>
      </c>
      <c r="G40" s="395">
        <v>10.3</v>
      </c>
      <c r="H40" s="396">
        <f>(G40-E40)/E40</f>
        <v>3.0000000000000072E-2</v>
      </c>
      <c r="I40" s="395">
        <f>(F40-E40)</f>
        <v>0.25</v>
      </c>
      <c r="J40" s="395">
        <f>G40-E40</f>
        <v>0.30000000000000071</v>
      </c>
      <c r="K40" s="402">
        <v>1</v>
      </c>
      <c r="L40" s="366"/>
    </row>
    <row r="41" spans="1:12" ht="14.4">
      <c r="A41" s="390">
        <v>44056</v>
      </c>
      <c r="B41" s="366" t="s">
        <v>9421</v>
      </c>
      <c r="C41" s="392" t="s">
        <v>9171</v>
      </c>
      <c r="D41" s="366" t="s">
        <v>9172</v>
      </c>
      <c r="E41" s="401">
        <v>20</v>
      </c>
      <c r="F41" s="395">
        <v>35.06</v>
      </c>
      <c r="G41" s="395">
        <v>37.44</v>
      </c>
      <c r="H41" s="396">
        <f>(G41-E41)/E41</f>
        <v>0.87199999999999989</v>
      </c>
      <c r="I41" s="395">
        <f>(F41-E41)</f>
        <v>15.060000000000002</v>
      </c>
      <c r="J41" s="395">
        <f>G41-E41</f>
        <v>17.439999999999998</v>
      </c>
      <c r="K41" s="402">
        <v>3</v>
      </c>
      <c r="L41" s="366"/>
    </row>
    <row r="42" spans="1:12" ht="14.4">
      <c r="A42" s="390">
        <v>44056</v>
      </c>
      <c r="B42" s="366" t="s">
        <v>9173</v>
      </c>
      <c r="C42" s="392" t="s">
        <v>9174</v>
      </c>
      <c r="D42" s="391" t="s">
        <v>9175</v>
      </c>
      <c r="E42" s="401">
        <v>18</v>
      </c>
      <c r="F42" s="395">
        <v>18</v>
      </c>
      <c r="G42" s="395">
        <v>17.7</v>
      </c>
      <c r="H42" s="396">
        <f>(G42-E42)/E42</f>
        <v>-1.6666666666666705E-2</v>
      </c>
      <c r="I42" s="395">
        <f>(F42-E42)</f>
        <v>0</v>
      </c>
      <c r="J42" s="395">
        <f>G42-E42</f>
        <v>-0.30000000000000071</v>
      </c>
      <c r="K42" s="402">
        <v>1</v>
      </c>
      <c r="L42" s="366"/>
    </row>
    <row r="43" spans="1:12" ht="14.4">
      <c r="A43" s="390">
        <v>44055</v>
      </c>
      <c r="B43" s="366" t="s">
        <v>9164</v>
      </c>
      <c r="C43" s="392" t="s">
        <v>9165</v>
      </c>
      <c r="D43" s="366" t="s">
        <v>9166</v>
      </c>
      <c r="E43" s="401">
        <v>10</v>
      </c>
      <c r="F43" s="395">
        <v>10.119999999999999</v>
      </c>
      <c r="G43" s="395">
        <v>10.17</v>
      </c>
      <c r="H43" s="396">
        <f>(G43-E43)/E43</f>
        <v>1.6999999999999994E-2</v>
      </c>
      <c r="I43" s="395">
        <f>(F43-E43)</f>
        <v>0.11999999999999922</v>
      </c>
      <c r="J43" s="395">
        <f>G43-E43</f>
        <v>0.16999999999999993</v>
      </c>
      <c r="K43" s="402">
        <v>1</v>
      </c>
      <c r="L43" s="366"/>
    </row>
    <row r="44" spans="1:12" ht="14.4">
      <c r="A44" s="390">
        <v>44055</v>
      </c>
      <c r="B44" s="366" t="s">
        <v>9419</v>
      </c>
      <c r="C44" s="392" t="s">
        <v>9190</v>
      </c>
      <c r="D44" s="391" t="s">
        <v>8136</v>
      </c>
      <c r="E44" s="401">
        <v>5</v>
      </c>
      <c r="F44" s="395">
        <v>5</v>
      </c>
      <c r="G44" s="395">
        <v>5.07</v>
      </c>
      <c r="H44" s="396">
        <f>(G44-E44)/E44</f>
        <v>1.4000000000000058E-2</v>
      </c>
      <c r="I44" s="395">
        <f>(F44-E44)</f>
        <v>0</v>
      </c>
      <c r="J44" s="395">
        <f>G44-E44</f>
        <v>7.0000000000000284E-2</v>
      </c>
      <c r="K44" s="402">
        <v>1</v>
      </c>
      <c r="L44" s="366"/>
    </row>
    <row r="45" spans="1:12" ht="14.4">
      <c r="A45" s="390">
        <v>44050</v>
      </c>
      <c r="B45" s="366" t="s">
        <v>9414</v>
      </c>
      <c r="C45" s="392" t="s">
        <v>9151</v>
      </c>
      <c r="D45" s="366" t="s">
        <v>8927</v>
      </c>
      <c r="E45" s="401">
        <v>10</v>
      </c>
      <c r="F45" s="395">
        <v>10.5</v>
      </c>
      <c r="G45" s="395">
        <v>10.44</v>
      </c>
      <c r="H45" s="396">
        <f>(G45-E45)/E45</f>
        <v>4.3999999999999949E-2</v>
      </c>
      <c r="I45" s="395">
        <f>(F45-E45)</f>
        <v>0.5</v>
      </c>
      <c r="J45" s="395">
        <f>G45-E45</f>
        <v>0.4399999999999995</v>
      </c>
      <c r="K45" s="402">
        <v>1</v>
      </c>
      <c r="L45" s="366"/>
    </row>
    <row r="46" spans="1:12" ht="14.4">
      <c r="A46" s="390">
        <v>44050</v>
      </c>
      <c r="B46" s="366" t="s">
        <v>9415</v>
      </c>
      <c r="C46" s="392" t="s">
        <v>9153</v>
      </c>
      <c r="D46" s="391" t="s">
        <v>9154</v>
      </c>
      <c r="E46" s="401">
        <v>15</v>
      </c>
      <c r="F46" s="395">
        <v>14.5</v>
      </c>
      <c r="G46" s="395">
        <v>14</v>
      </c>
      <c r="H46" s="396">
        <f>(G46-E46)/E46</f>
        <v>-6.6666666666666666E-2</v>
      </c>
      <c r="I46" s="395">
        <f>(F46-E46)</f>
        <v>-0.5</v>
      </c>
      <c r="J46" s="395">
        <f>G46-E46</f>
        <v>-1</v>
      </c>
      <c r="K46" s="402">
        <v>3</v>
      </c>
      <c r="L46" s="398" t="s">
        <v>3006</v>
      </c>
    </row>
    <row r="47" spans="1:12" ht="14.4">
      <c r="A47" s="390">
        <v>44050</v>
      </c>
      <c r="B47" s="366" t="s">
        <v>9416</v>
      </c>
      <c r="C47" s="392" t="s">
        <v>9156</v>
      </c>
      <c r="D47" s="391" t="s">
        <v>9157</v>
      </c>
      <c r="E47" s="401">
        <v>18</v>
      </c>
      <c r="F47" s="395">
        <v>18.5</v>
      </c>
      <c r="G47" s="395">
        <v>18</v>
      </c>
      <c r="H47" s="396">
        <f>(G47-E47)/E47</f>
        <v>0</v>
      </c>
      <c r="I47" s="395">
        <f>(F47-E47)</f>
        <v>0.5</v>
      </c>
      <c r="J47" s="395">
        <f>G47-E47</f>
        <v>0</v>
      </c>
      <c r="K47" s="402">
        <v>2</v>
      </c>
      <c r="L47" s="366"/>
    </row>
    <row r="48" spans="1:12" ht="14.4">
      <c r="A48" s="390">
        <v>44050</v>
      </c>
      <c r="B48" s="366" t="s">
        <v>9417</v>
      </c>
      <c r="C48" s="392" t="s">
        <v>9159</v>
      </c>
      <c r="D48" s="391" t="s">
        <v>9160</v>
      </c>
      <c r="E48" s="401">
        <v>19</v>
      </c>
      <c r="F48" s="395">
        <v>18</v>
      </c>
      <c r="G48" s="395">
        <v>15.4</v>
      </c>
      <c r="H48" s="396">
        <f>(G48-E48)/E48</f>
        <v>-0.18947368421052629</v>
      </c>
      <c r="I48" s="395">
        <f>(F48-E48)</f>
        <v>-1</v>
      </c>
      <c r="J48" s="395">
        <f>G48-E48</f>
        <v>-3.5999999999999996</v>
      </c>
      <c r="K48" s="402">
        <v>1</v>
      </c>
      <c r="L48" s="366"/>
    </row>
    <row r="49" spans="1:12" ht="14.4">
      <c r="A49" s="390">
        <v>44050</v>
      </c>
      <c r="B49" s="366" t="s">
        <v>9418</v>
      </c>
      <c r="C49" s="392" t="s">
        <v>9162</v>
      </c>
      <c r="D49" s="391" t="s">
        <v>9163</v>
      </c>
      <c r="E49" s="401">
        <v>10</v>
      </c>
      <c r="F49" s="395">
        <v>9.9499999999999993</v>
      </c>
      <c r="G49" s="395">
        <v>9.9499999999999993</v>
      </c>
      <c r="H49" s="396">
        <f>(G49-E49)/E49</f>
        <v>-5.0000000000000712E-3</v>
      </c>
      <c r="I49" s="395">
        <f>(F49-E49)</f>
        <v>-5.0000000000000711E-2</v>
      </c>
      <c r="J49" s="395">
        <f>G49-E49</f>
        <v>-5.0000000000000711E-2</v>
      </c>
      <c r="K49" s="402">
        <v>1</v>
      </c>
      <c r="L49" s="366"/>
    </row>
    <row r="50" spans="1:12" ht="14.4">
      <c r="A50" s="390">
        <v>44049</v>
      </c>
      <c r="B50" s="366" t="s">
        <v>9410</v>
      </c>
      <c r="C50" s="392" t="s">
        <v>9139</v>
      </c>
      <c r="D50" s="366" t="s">
        <v>8007</v>
      </c>
      <c r="E50" s="401">
        <v>10</v>
      </c>
      <c r="F50" s="395">
        <v>10.06</v>
      </c>
      <c r="G50" s="395">
        <v>10.08</v>
      </c>
      <c r="H50" s="396">
        <f>(G50-E50)/E50</f>
        <v>8.0000000000000071E-3</v>
      </c>
      <c r="I50" s="395">
        <f>(F50-E50)</f>
        <v>6.0000000000000497E-2</v>
      </c>
      <c r="J50" s="395">
        <f>G50-E50</f>
        <v>8.0000000000000071E-2</v>
      </c>
      <c r="K50" s="402">
        <v>1</v>
      </c>
      <c r="L50" s="366"/>
    </row>
    <row r="51" spans="1:12" ht="14.4">
      <c r="A51" s="390">
        <v>44049</v>
      </c>
      <c r="B51" s="366" t="s">
        <v>9411</v>
      </c>
      <c r="C51" s="392" t="s">
        <v>9141</v>
      </c>
      <c r="D51" s="366" t="s">
        <v>8914</v>
      </c>
      <c r="E51" s="401">
        <v>10</v>
      </c>
      <c r="F51" s="395">
        <v>10</v>
      </c>
      <c r="G51" s="395">
        <v>9.98</v>
      </c>
      <c r="H51" s="396">
        <f>(G51-E51)/E51</f>
        <v>-1.9999999999999575E-3</v>
      </c>
      <c r="I51" s="395">
        <f>(F51-E51)</f>
        <v>0</v>
      </c>
      <c r="J51" s="395">
        <f>G51-E51</f>
        <v>-1.9999999999999574E-2</v>
      </c>
      <c r="K51" s="402">
        <v>1</v>
      </c>
      <c r="L51" s="366"/>
    </row>
    <row r="52" spans="1:12" ht="14.4">
      <c r="A52" s="390">
        <v>44049</v>
      </c>
      <c r="B52" s="366" t="s">
        <v>9412</v>
      </c>
      <c r="C52" s="392" t="s">
        <v>9143</v>
      </c>
      <c r="D52" s="391" t="s">
        <v>9144</v>
      </c>
      <c r="E52" s="401">
        <v>18</v>
      </c>
      <c r="F52" s="395">
        <v>24.11</v>
      </c>
      <c r="G52" s="395">
        <v>26.5</v>
      </c>
      <c r="H52" s="396">
        <f>(G52-E52)/E52</f>
        <v>0.47222222222222221</v>
      </c>
      <c r="I52" s="395">
        <f>(F52-E52)</f>
        <v>6.1099999999999994</v>
      </c>
      <c r="J52" s="395">
        <f>G52-E52</f>
        <v>8.5</v>
      </c>
      <c r="K52" s="402">
        <v>2</v>
      </c>
      <c r="L52" s="398" t="s">
        <v>3006</v>
      </c>
    </row>
    <row r="53" spans="1:12" ht="14.4">
      <c r="A53" s="390">
        <v>44049</v>
      </c>
      <c r="B53" s="366" t="s">
        <v>9413</v>
      </c>
      <c r="C53" s="392" t="s">
        <v>9146</v>
      </c>
      <c r="D53" s="391" t="s">
        <v>5849</v>
      </c>
      <c r="E53" s="401">
        <v>21</v>
      </c>
      <c r="F53" s="395">
        <v>42.5</v>
      </c>
      <c r="G53" s="395">
        <v>40</v>
      </c>
      <c r="H53" s="396">
        <f>(G53-E53)/E53</f>
        <v>0.90476190476190477</v>
      </c>
      <c r="I53" s="395">
        <f>(F53-E53)</f>
        <v>21.5</v>
      </c>
      <c r="J53" s="395">
        <f>G53-E53</f>
        <v>19</v>
      </c>
      <c r="K53" s="402">
        <v>3</v>
      </c>
      <c r="L53" s="366"/>
    </row>
    <row r="54" spans="1:12" ht="14.4">
      <c r="A54" s="390">
        <v>44049</v>
      </c>
      <c r="B54" s="366" t="s">
        <v>9147</v>
      </c>
      <c r="C54" s="392" t="s">
        <v>9148</v>
      </c>
      <c r="D54" s="391" t="s">
        <v>9149</v>
      </c>
      <c r="E54" s="401">
        <v>18</v>
      </c>
      <c r="F54" s="395">
        <v>18</v>
      </c>
      <c r="G54" s="395">
        <v>21.51</v>
      </c>
      <c r="H54" s="396">
        <f>(G54-E54)/E54</f>
        <v>0.19500000000000009</v>
      </c>
      <c r="I54" s="395">
        <f>(F54-E54)</f>
        <v>0</v>
      </c>
      <c r="J54" s="395">
        <f>G54-E54</f>
        <v>3.5100000000000016</v>
      </c>
      <c r="K54" s="402">
        <v>1</v>
      </c>
      <c r="L54" s="366"/>
    </row>
    <row r="55" spans="1:12" ht="14.4">
      <c r="A55" s="390">
        <v>44048</v>
      </c>
      <c r="B55" s="366" t="s">
        <v>9406</v>
      </c>
      <c r="C55" s="392" t="s">
        <v>9126</v>
      </c>
      <c r="D55" s="391" t="s">
        <v>9127</v>
      </c>
      <c r="E55" s="401">
        <v>24</v>
      </c>
      <c r="F55" s="395">
        <v>68</v>
      </c>
      <c r="G55" s="395">
        <v>72.27</v>
      </c>
      <c r="H55" s="396">
        <f>(G55-E55)/E55</f>
        <v>2.01125</v>
      </c>
      <c r="I55" s="395">
        <f>(F55-E55)</f>
        <v>44</v>
      </c>
      <c r="J55" s="395">
        <f>G55-E55</f>
        <v>48.269999999999996</v>
      </c>
      <c r="K55" s="402">
        <v>3</v>
      </c>
      <c r="L55" s="366"/>
    </row>
    <row r="56" spans="1:12" ht="14.4">
      <c r="A56" s="390">
        <v>44048</v>
      </c>
      <c r="B56" s="366" t="s">
        <v>9128</v>
      </c>
      <c r="C56" s="392" t="s">
        <v>9129</v>
      </c>
      <c r="D56" s="391" t="s">
        <v>9130</v>
      </c>
      <c r="E56" s="401">
        <v>21</v>
      </c>
      <c r="F56" s="395">
        <v>16.850000000000001</v>
      </c>
      <c r="G56" s="395">
        <v>16.39</v>
      </c>
      <c r="H56" s="396">
        <f>(G56-E56)/E56</f>
        <v>-0.21952380952380951</v>
      </c>
      <c r="I56" s="395">
        <f>(F56-E56)</f>
        <v>-4.1499999999999986</v>
      </c>
      <c r="J56" s="395">
        <f>G56-E56</f>
        <v>-4.6099999999999994</v>
      </c>
      <c r="K56" s="402">
        <v>2</v>
      </c>
      <c r="L56" s="398" t="s">
        <v>3006</v>
      </c>
    </row>
    <row r="57" spans="1:12" ht="14.4">
      <c r="A57" s="390">
        <v>44048</v>
      </c>
      <c r="B57" s="366" t="s">
        <v>9407</v>
      </c>
      <c r="C57" s="392" t="s">
        <v>9132</v>
      </c>
      <c r="D57" s="391" t="s">
        <v>1215</v>
      </c>
      <c r="E57" s="401">
        <v>10</v>
      </c>
      <c r="F57" s="395">
        <v>10</v>
      </c>
      <c r="G57" s="395">
        <v>10</v>
      </c>
      <c r="H57" s="396">
        <f>(G57-E57)/E57</f>
        <v>0</v>
      </c>
      <c r="I57" s="395">
        <f>(F57-E57)</f>
        <v>0</v>
      </c>
      <c r="J57" s="395">
        <f>G57-E57</f>
        <v>0</v>
      </c>
      <c r="K57" s="402">
        <v>1</v>
      </c>
      <c r="L57" s="366"/>
    </row>
    <row r="58" spans="1:12" ht="14.4">
      <c r="A58" s="390">
        <v>44048</v>
      </c>
      <c r="B58" s="366" t="s">
        <v>9408</v>
      </c>
      <c r="C58" s="392" t="s">
        <v>9134</v>
      </c>
      <c r="D58" s="391" t="s">
        <v>1816</v>
      </c>
      <c r="E58" s="401">
        <v>10</v>
      </c>
      <c r="F58" s="395">
        <v>10.02</v>
      </c>
      <c r="G58" s="395">
        <v>10.029999999999999</v>
      </c>
      <c r="H58" s="396">
        <f>(G58-E58)/E58</f>
        <v>2.9999999999999359E-3</v>
      </c>
      <c r="I58" s="395">
        <f>(F58-E58)</f>
        <v>1.9999999999999574E-2</v>
      </c>
      <c r="J58" s="395">
        <f>G58-E58</f>
        <v>2.9999999999999361E-2</v>
      </c>
      <c r="K58" s="402">
        <v>1</v>
      </c>
      <c r="L58" s="366"/>
    </row>
    <row r="59" spans="1:12" ht="14.4">
      <c r="A59" s="390">
        <v>44048</v>
      </c>
      <c r="B59" s="366" t="s">
        <v>9409</v>
      </c>
      <c r="C59" s="392" t="s">
        <v>9136</v>
      </c>
      <c r="D59" s="391" t="s">
        <v>9137</v>
      </c>
      <c r="E59" s="401">
        <v>10</v>
      </c>
      <c r="F59" s="395">
        <v>10.01</v>
      </c>
      <c r="G59" s="395">
        <v>10.01</v>
      </c>
      <c r="H59" s="396">
        <f>(G59-E59)/E59</f>
        <v>9.9999999999997877E-4</v>
      </c>
      <c r="I59" s="395">
        <f>(F59-E59)</f>
        <v>9.9999999999997868E-3</v>
      </c>
      <c r="J59" s="395">
        <f>G59-E59</f>
        <v>9.9999999999997868E-3</v>
      </c>
      <c r="K59" s="402">
        <v>1</v>
      </c>
      <c r="L59" s="366"/>
    </row>
    <row r="60" spans="1:12" ht="14.4">
      <c r="A60" s="390">
        <v>44047</v>
      </c>
      <c r="B60" s="366" t="s">
        <v>9404</v>
      </c>
      <c r="C60" s="392" t="s">
        <v>9121</v>
      </c>
      <c r="D60" s="391" t="s">
        <v>9122</v>
      </c>
      <c r="E60" s="401">
        <v>10</v>
      </c>
      <c r="F60" s="395">
        <v>11.41</v>
      </c>
      <c r="G60" s="395">
        <v>11.4</v>
      </c>
      <c r="H60" s="396">
        <f>(G60-E60)/E60</f>
        <v>0.14000000000000004</v>
      </c>
      <c r="I60" s="395">
        <f>(F60-E60)</f>
        <v>1.4100000000000001</v>
      </c>
      <c r="J60" s="395">
        <f>G60-E60</f>
        <v>1.4000000000000004</v>
      </c>
      <c r="K60" s="402">
        <v>1</v>
      </c>
      <c r="L60" s="398" t="s">
        <v>3006</v>
      </c>
    </row>
    <row r="61" spans="1:12" ht="14.4">
      <c r="A61" s="390">
        <v>44047</v>
      </c>
      <c r="B61" s="366" t="s">
        <v>9405</v>
      </c>
      <c r="C61" s="392" t="s">
        <v>9124</v>
      </c>
      <c r="D61" s="391" t="s">
        <v>1819</v>
      </c>
      <c r="E61" s="401">
        <v>10</v>
      </c>
      <c r="F61" s="395">
        <v>10.02</v>
      </c>
      <c r="G61" s="395">
        <v>10.01</v>
      </c>
      <c r="H61" s="396">
        <f>(G61-E61)/E61</f>
        <v>9.9999999999997877E-4</v>
      </c>
      <c r="I61" s="395">
        <f>(F61-E61)</f>
        <v>1.9999999999999574E-2</v>
      </c>
      <c r="J61" s="395">
        <f>G61-E61</f>
        <v>9.9999999999997868E-3</v>
      </c>
      <c r="K61" s="402">
        <v>1</v>
      </c>
      <c r="L61" s="366"/>
    </row>
    <row r="62" spans="1:12" ht="14.4">
      <c r="A62" s="390">
        <v>44043</v>
      </c>
      <c r="B62" s="366" t="s">
        <v>9397</v>
      </c>
      <c r="C62" s="392" t="s">
        <v>9106</v>
      </c>
      <c r="D62" s="391" t="s">
        <v>8726</v>
      </c>
      <c r="E62" s="401">
        <v>9</v>
      </c>
      <c r="F62" s="395">
        <v>9.4</v>
      </c>
      <c r="G62" s="395">
        <v>8.9</v>
      </c>
      <c r="H62" s="396">
        <f>(G62-E62)/E62</f>
        <v>-1.1111111111111072E-2</v>
      </c>
      <c r="I62" s="395">
        <f>(F62-E62)</f>
        <v>0.40000000000000036</v>
      </c>
      <c r="J62" s="395">
        <f>G62-E62</f>
        <v>-9.9999999999999645E-2</v>
      </c>
      <c r="K62" s="402">
        <v>1</v>
      </c>
      <c r="L62" s="366"/>
    </row>
    <row r="63" spans="1:12" ht="14.4">
      <c r="A63" s="390">
        <v>44043</v>
      </c>
      <c r="B63" s="366" t="s">
        <v>9398</v>
      </c>
      <c r="C63" s="392" t="s">
        <v>9108</v>
      </c>
      <c r="D63" s="391" t="s">
        <v>5785</v>
      </c>
      <c r="E63" s="401">
        <v>10</v>
      </c>
      <c r="F63" s="395">
        <v>9.92</v>
      </c>
      <c r="G63" s="395">
        <v>9.91</v>
      </c>
      <c r="H63" s="396">
        <f>(G63-E63)/E63</f>
        <v>-8.9999999999999854E-3</v>
      </c>
      <c r="I63" s="395">
        <f>(F63-E63)</f>
        <v>-8.0000000000000071E-2</v>
      </c>
      <c r="J63" s="395">
        <f>G63-E63</f>
        <v>-8.9999999999999858E-2</v>
      </c>
      <c r="K63" s="402">
        <v>1</v>
      </c>
      <c r="L63" s="366"/>
    </row>
    <row r="64" spans="1:12" ht="14.4">
      <c r="A64" s="390">
        <v>44043</v>
      </c>
      <c r="B64" s="366" t="s">
        <v>9399</v>
      </c>
      <c r="C64" s="392" t="s">
        <v>9110</v>
      </c>
      <c r="D64" s="391" t="s">
        <v>7608</v>
      </c>
      <c r="E64" s="401">
        <v>10</v>
      </c>
      <c r="F64" s="395">
        <v>10.050000000000001</v>
      </c>
      <c r="G64" s="395">
        <v>10</v>
      </c>
      <c r="H64" s="396">
        <f>(G64-E64)/E64</f>
        <v>0</v>
      </c>
      <c r="I64" s="395">
        <f>(F64-E64)</f>
        <v>5.0000000000000711E-2</v>
      </c>
      <c r="J64" s="395">
        <f>G64-E64</f>
        <v>0</v>
      </c>
      <c r="K64" s="402">
        <v>1</v>
      </c>
      <c r="L64" s="366"/>
    </row>
    <row r="65" spans="1:12" ht="14.4">
      <c r="A65" s="390">
        <v>44043</v>
      </c>
      <c r="B65" s="366" t="s">
        <v>9400</v>
      </c>
      <c r="C65" s="392" t="s">
        <v>9112</v>
      </c>
      <c r="D65" s="391" t="s">
        <v>622</v>
      </c>
      <c r="E65" s="401">
        <v>10</v>
      </c>
      <c r="F65" s="395">
        <v>11.5</v>
      </c>
      <c r="G65" s="395">
        <v>10.029999999999999</v>
      </c>
      <c r="H65" s="396">
        <f>(G65-E65)/E65</f>
        <v>2.9999999999999359E-3</v>
      </c>
      <c r="I65" s="395">
        <f>(F65-E65)</f>
        <v>1.5</v>
      </c>
      <c r="J65" s="395">
        <f>G65-E65</f>
        <v>2.9999999999999361E-2</v>
      </c>
      <c r="K65" s="402">
        <v>2</v>
      </c>
      <c r="L65" s="366"/>
    </row>
    <row r="66" spans="1:12" ht="14.4">
      <c r="A66" s="390">
        <v>44043</v>
      </c>
      <c r="B66" s="366" t="s">
        <v>9401</v>
      </c>
      <c r="C66" s="392" t="s">
        <v>9114</v>
      </c>
      <c r="D66" s="391" t="s">
        <v>9115</v>
      </c>
      <c r="E66" s="401">
        <v>10</v>
      </c>
      <c r="F66" s="395">
        <v>10.15</v>
      </c>
      <c r="G66" s="395">
        <v>10.07</v>
      </c>
      <c r="H66" s="396">
        <f>(G66-E66)/E66</f>
        <v>7.0000000000000288E-3</v>
      </c>
      <c r="I66" s="395">
        <f>(F66-E66)</f>
        <v>0.15000000000000036</v>
      </c>
      <c r="J66" s="395">
        <f>G66-E66</f>
        <v>7.0000000000000284E-2</v>
      </c>
      <c r="K66" s="402">
        <v>1</v>
      </c>
      <c r="L66" s="366"/>
    </row>
    <row r="67" spans="1:12" ht="14.4">
      <c r="A67" s="390">
        <v>44043</v>
      </c>
      <c r="B67" s="366" t="s">
        <v>9403</v>
      </c>
      <c r="C67" s="392" t="s">
        <v>9119</v>
      </c>
      <c r="D67" s="391" t="s">
        <v>5942</v>
      </c>
      <c r="E67" s="401">
        <v>22</v>
      </c>
      <c r="F67" s="395">
        <v>35</v>
      </c>
      <c r="G67" s="395">
        <v>35.26</v>
      </c>
      <c r="H67" s="396">
        <f>(G67-E67)/E67</f>
        <v>0.60272727272727267</v>
      </c>
      <c r="I67" s="395">
        <f>(F67-E67)</f>
        <v>13</v>
      </c>
      <c r="J67" s="395">
        <f>G67-E67</f>
        <v>13.259999999999998</v>
      </c>
      <c r="K67" s="402">
        <v>3</v>
      </c>
      <c r="L67" s="366"/>
    </row>
    <row r="68" spans="1:12" ht="14.4">
      <c r="A68" s="390">
        <v>44042</v>
      </c>
      <c r="B68" s="366" t="s">
        <v>9395</v>
      </c>
      <c r="C68" s="392" t="s">
        <v>9098</v>
      </c>
      <c r="D68" s="391" t="s">
        <v>9099</v>
      </c>
      <c r="E68" s="401">
        <v>17</v>
      </c>
      <c r="F68" s="395">
        <v>20</v>
      </c>
      <c r="G68" s="395">
        <v>25.39</v>
      </c>
      <c r="H68" s="396">
        <f>(G68-E68)/E68</f>
        <v>0.49352941176470594</v>
      </c>
      <c r="I68" s="395">
        <f>(F68-E68)</f>
        <v>3</v>
      </c>
      <c r="J68" s="395">
        <f>G68-E68</f>
        <v>8.39</v>
      </c>
      <c r="K68" s="402">
        <v>2</v>
      </c>
      <c r="L68" s="366"/>
    </row>
    <row r="69" spans="1:12" ht="14.4">
      <c r="A69" s="390">
        <v>44042</v>
      </c>
      <c r="B69" s="366" t="s">
        <v>9396</v>
      </c>
      <c r="C69" s="392" t="s">
        <v>9101</v>
      </c>
      <c r="D69" s="391" t="s">
        <v>1819</v>
      </c>
      <c r="E69" s="401">
        <v>10</v>
      </c>
      <c r="F69" s="395">
        <v>10.06</v>
      </c>
      <c r="G69" s="395">
        <v>10</v>
      </c>
      <c r="H69" s="396">
        <f>(G69-E69)/E69</f>
        <v>0</v>
      </c>
      <c r="I69" s="395">
        <f>(F69-E69)</f>
        <v>6.0000000000000497E-2</v>
      </c>
      <c r="J69" s="395">
        <f>G69-E69</f>
        <v>0</v>
      </c>
      <c r="K69" s="402">
        <v>1</v>
      </c>
      <c r="L69" s="366"/>
    </row>
    <row r="70" spans="1:12" ht="14.4">
      <c r="A70" s="390">
        <v>44042</v>
      </c>
      <c r="B70" s="366" t="s">
        <v>9102</v>
      </c>
      <c r="C70" s="392" t="s">
        <v>9103</v>
      </c>
      <c r="D70" s="391" t="s">
        <v>9104</v>
      </c>
      <c r="E70" s="401">
        <v>11.5</v>
      </c>
      <c r="F70" s="395">
        <v>15.5</v>
      </c>
      <c r="G70" s="395">
        <v>16.46</v>
      </c>
      <c r="H70" s="396">
        <f>(G70-E70)/E70</f>
        <v>0.43130434782608701</v>
      </c>
      <c r="I70" s="395">
        <f>(F70-E70)</f>
        <v>4</v>
      </c>
      <c r="J70" s="395">
        <f>G70-E70</f>
        <v>4.9600000000000009</v>
      </c>
      <c r="K70" s="402">
        <v>3</v>
      </c>
      <c r="L70" s="366"/>
    </row>
    <row r="71" spans="1:12" ht="14.4">
      <c r="A71" s="390">
        <v>44041</v>
      </c>
      <c r="B71" s="366" t="s">
        <v>9394</v>
      </c>
      <c r="C71" s="392" t="s">
        <v>9096</v>
      </c>
      <c r="D71" s="391" t="s">
        <v>5633</v>
      </c>
      <c r="E71" s="401">
        <v>19</v>
      </c>
      <c r="F71" s="395">
        <v>25.56</v>
      </c>
      <c r="G71" s="395">
        <v>23.93</v>
      </c>
      <c r="H71" s="396">
        <f>(G71-E71)/E71</f>
        <v>0.2594736842105263</v>
      </c>
      <c r="I71" s="395">
        <f>(F71-E71)</f>
        <v>6.5599999999999987</v>
      </c>
      <c r="J71" s="395">
        <f>G71-E71</f>
        <v>4.93</v>
      </c>
      <c r="K71" s="402">
        <v>3</v>
      </c>
      <c r="L71" s="366"/>
    </row>
    <row r="72" spans="1:12" ht="14.4">
      <c r="A72" s="390">
        <v>44040</v>
      </c>
      <c r="B72" s="366" t="s">
        <v>9393</v>
      </c>
      <c r="C72" s="392" t="s">
        <v>9094</v>
      </c>
      <c r="D72" s="391" t="s">
        <v>7614</v>
      </c>
      <c r="E72" s="401">
        <v>10</v>
      </c>
      <c r="F72" s="395">
        <v>10.199999999999999</v>
      </c>
      <c r="G72" s="395">
        <v>10.24</v>
      </c>
      <c r="H72" s="396">
        <f>(G72-E72)/E72</f>
        <v>2.4000000000000021E-2</v>
      </c>
      <c r="I72" s="395">
        <f>(F72-E72)</f>
        <v>0.19999999999999929</v>
      </c>
      <c r="J72" s="395">
        <f>G72-E72</f>
        <v>0.24000000000000021</v>
      </c>
      <c r="K72" s="402">
        <v>1</v>
      </c>
      <c r="L72" s="366"/>
    </row>
    <row r="73" spans="1:12" ht="14.4">
      <c r="A73" s="390">
        <v>44036</v>
      </c>
      <c r="B73" s="366" t="s">
        <v>9387</v>
      </c>
      <c r="C73" s="392" t="s">
        <v>9079</v>
      </c>
      <c r="D73" s="391" t="s">
        <v>9080</v>
      </c>
      <c r="E73" s="401">
        <v>17</v>
      </c>
      <c r="F73" s="395">
        <v>17.399999999999999</v>
      </c>
      <c r="G73" s="395">
        <v>17.760000000000002</v>
      </c>
      <c r="H73" s="396">
        <f>(G73-E73)/E73</f>
        <v>4.4705882352941269E-2</v>
      </c>
      <c r="I73" s="395">
        <f>(F73-E73)</f>
        <v>0.39999999999999858</v>
      </c>
      <c r="J73" s="395">
        <f>G73-E73</f>
        <v>0.76000000000000156</v>
      </c>
      <c r="K73" s="402">
        <v>3</v>
      </c>
      <c r="L73" s="398" t="s">
        <v>3006</v>
      </c>
    </row>
    <row r="74" spans="1:12" ht="14.4">
      <c r="A74" s="390">
        <v>44036</v>
      </c>
      <c r="B74" s="366" t="s">
        <v>9388</v>
      </c>
      <c r="C74" s="392" t="s">
        <v>9082</v>
      </c>
      <c r="D74" s="391" t="s">
        <v>1816</v>
      </c>
      <c r="E74" s="401">
        <v>10</v>
      </c>
      <c r="F74" s="395">
        <v>10.3</v>
      </c>
      <c r="G74" s="395">
        <v>10.31</v>
      </c>
      <c r="H74" s="396">
        <f>(G74-E74)/E74</f>
        <v>3.1000000000000048E-2</v>
      </c>
      <c r="I74" s="395">
        <f>(F74-E74)</f>
        <v>0.30000000000000071</v>
      </c>
      <c r="J74" s="395">
        <f>G74-E74</f>
        <v>0.3100000000000005</v>
      </c>
      <c r="K74" s="402">
        <v>1</v>
      </c>
      <c r="L74" s="398"/>
    </row>
    <row r="75" spans="1:12" ht="14.4">
      <c r="A75" s="390">
        <v>44036</v>
      </c>
      <c r="B75" s="366" t="s">
        <v>9389</v>
      </c>
      <c r="C75" s="392" t="s">
        <v>9084</v>
      </c>
      <c r="D75" s="391" t="s">
        <v>1027</v>
      </c>
      <c r="E75" s="401">
        <v>10</v>
      </c>
      <c r="F75" s="395">
        <v>9.9499999999999993</v>
      </c>
      <c r="G75" s="395">
        <v>10</v>
      </c>
      <c r="H75" s="396">
        <f>(G75-E75)/E75</f>
        <v>0</v>
      </c>
      <c r="I75" s="395">
        <f>(F75-E75)</f>
        <v>-5.0000000000000711E-2</v>
      </c>
      <c r="J75" s="395">
        <f>G75-E75</f>
        <v>0</v>
      </c>
      <c r="K75" s="402">
        <v>1</v>
      </c>
      <c r="L75" s="398"/>
    </row>
    <row r="76" spans="1:12" ht="14.4">
      <c r="A76" s="390">
        <v>44036</v>
      </c>
      <c r="B76" s="366" t="s">
        <v>9390</v>
      </c>
      <c r="C76" s="392" t="s">
        <v>9086</v>
      </c>
      <c r="D76" s="391" t="s">
        <v>8986</v>
      </c>
      <c r="E76" s="401">
        <v>18</v>
      </c>
      <c r="F76" s="395">
        <v>20.8</v>
      </c>
      <c r="G76" s="395">
        <v>17.54</v>
      </c>
      <c r="H76" s="396">
        <f>(G76-E76)/E76</f>
        <v>-2.5555555555555602E-2</v>
      </c>
      <c r="I76" s="395">
        <f>(F76-E76)</f>
        <v>2.8000000000000007</v>
      </c>
      <c r="J76" s="395">
        <f>G76-E76</f>
        <v>-0.46000000000000085</v>
      </c>
      <c r="K76" s="402">
        <v>3</v>
      </c>
      <c r="L76" s="398"/>
    </row>
    <row r="77" spans="1:12" ht="14.4">
      <c r="A77" s="390">
        <v>44036</v>
      </c>
      <c r="B77" s="366" t="s">
        <v>9391</v>
      </c>
      <c r="C77" s="392" t="s">
        <v>9088</v>
      </c>
      <c r="D77" s="391" t="s">
        <v>9089</v>
      </c>
      <c r="E77" s="401">
        <v>19</v>
      </c>
      <c r="F77" s="395">
        <v>25.55</v>
      </c>
      <c r="G77" s="395">
        <v>19.05</v>
      </c>
      <c r="H77" s="396">
        <f>(G77-E77)/E77</f>
        <v>2.6315789473684583E-3</v>
      </c>
      <c r="I77" s="395">
        <f>(F77-E77)</f>
        <v>6.5500000000000007</v>
      </c>
      <c r="J77" s="395">
        <f>G77-E77</f>
        <v>5.0000000000000711E-2</v>
      </c>
      <c r="K77" s="402">
        <v>3</v>
      </c>
      <c r="L77" s="398"/>
    </row>
    <row r="78" spans="1:12" ht="14.4">
      <c r="A78" s="390">
        <v>44036</v>
      </c>
      <c r="B78" s="366" t="s">
        <v>9392</v>
      </c>
      <c r="C78" s="392" t="s">
        <v>9091</v>
      </c>
      <c r="D78" s="391" t="s">
        <v>9092</v>
      </c>
      <c r="E78" s="401">
        <v>19</v>
      </c>
      <c r="F78" s="395">
        <v>18.059999999999999</v>
      </c>
      <c r="G78" s="395">
        <v>19.010000000000002</v>
      </c>
      <c r="H78" s="396">
        <f>(G78-E78)/E78</f>
        <v>5.2631578947376649E-4</v>
      </c>
      <c r="I78" s="395">
        <f>(F78-E78)</f>
        <v>-0.94000000000000128</v>
      </c>
      <c r="J78" s="395">
        <f>G78-E78</f>
        <v>1.0000000000001563E-2</v>
      </c>
      <c r="K78" s="402">
        <v>3</v>
      </c>
      <c r="L78" s="398" t="s">
        <v>3006</v>
      </c>
    </row>
    <row r="79" spans="1:12" ht="14.4">
      <c r="A79" s="390">
        <v>44035</v>
      </c>
      <c r="B79" s="366" t="s">
        <v>9384</v>
      </c>
      <c r="C79" s="392" t="s">
        <v>9071</v>
      </c>
      <c r="D79" s="391" t="s">
        <v>4136</v>
      </c>
      <c r="E79" s="401">
        <v>10</v>
      </c>
      <c r="F79" s="395">
        <v>9.9600000000000009</v>
      </c>
      <c r="G79" s="395">
        <v>10</v>
      </c>
      <c r="H79" s="396">
        <f>(G79-E79)/E79</f>
        <v>0</v>
      </c>
      <c r="I79" s="395">
        <f>(F79-E79)</f>
        <v>-3.9999999999999147E-2</v>
      </c>
      <c r="J79" s="395">
        <f>G79-E79</f>
        <v>0</v>
      </c>
      <c r="K79" s="402">
        <v>1</v>
      </c>
      <c r="L79" s="398"/>
    </row>
    <row r="80" spans="1:12" ht="14.4">
      <c r="A80" s="390">
        <v>44035</v>
      </c>
      <c r="B80" s="366" t="s">
        <v>9385</v>
      </c>
      <c r="C80" s="392" t="s">
        <v>9073</v>
      </c>
      <c r="D80" s="391" t="s">
        <v>9074</v>
      </c>
      <c r="E80" s="401">
        <v>15</v>
      </c>
      <c r="F80" s="395">
        <v>16.5</v>
      </c>
      <c r="G80" s="395">
        <v>22</v>
      </c>
      <c r="H80" s="396">
        <f>(G80-E80)/E80</f>
        <v>0.46666666666666667</v>
      </c>
      <c r="I80" s="395">
        <f>(F80-E80)</f>
        <v>1.5</v>
      </c>
      <c r="J80" s="395">
        <f>G80-E80</f>
        <v>7</v>
      </c>
      <c r="K80" s="402">
        <v>1</v>
      </c>
      <c r="L80" s="398" t="s">
        <v>3006</v>
      </c>
    </row>
    <row r="81" spans="1:12" ht="14.4">
      <c r="A81" s="390">
        <v>44035</v>
      </c>
      <c r="B81" s="366" t="s">
        <v>9386</v>
      </c>
      <c r="C81" s="392" t="s">
        <v>9076</v>
      </c>
      <c r="D81" s="366" t="s">
        <v>9077</v>
      </c>
      <c r="E81" s="401">
        <v>5</v>
      </c>
      <c r="F81" s="395">
        <v>5.35</v>
      </c>
      <c r="G81" s="395">
        <v>4.75</v>
      </c>
      <c r="H81" s="396">
        <f>(G81-E81)/E81</f>
        <v>-0.05</v>
      </c>
      <c r="I81" s="395">
        <f>(F81-E81)</f>
        <v>0.34999999999999964</v>
      </c>
      <c r="J81" s="395">
        <f>G81-E81</f>
        <v>-0.25</v>
      </c>
      <c r="K81" s="402" t="s">
        <v>5829</v>
      </c>
      <c r="L81" s="398"/>
    </row>
    <row r="82" spans="1:12" ht="14.4">
      <c r="A82" s="390">
        <v>44034</v>
      </c>
      <c r="B82" s="366" t="s">
        <v>9381</v>
      </c>
      <c r="C82" s="392" t="s">
        <v>9063</v>
      </c>
      <c r="D82" s="391" t="s">
        <v>9064</v>
      </c>
      <c r="E82" s="401">
        <v>26</v>
      </c>
      <c r="F82" s="395">
        <v>46</v>
      </c>
      <c r="G82" s="395">
        <v>39.200000000000003</v>
      </c>
      <c r="H82" s="396">
        <f>(G82-E82)/E82</f>
        <v>0.50769230769230778</v>
      </c>
      <c r="I82" s="395">
        <f>(F82-E82)</f>
        <v>20</v>
      </c>
      <c r="J82" s="395">
        <f>G82-E82</f>
        <v>13.200000000000003</v>
      </c>
      <c r="K82" s="402">
        <v>3</v>
      </c>
      <c r="L82" s="398"/>
    </row>
    <row r="83" spans="1:12" ht="14.4">
      <c r="A83" s="390">
        <v>44034</v>
      </c>
      <c r="B83" s="366" t="s">
        <v>9382</v>
      </c>
      <c r="C83" s="392" t="s">
        <v>9066</v>
      </c>
      <c r="D83" s="391" t="s">
        <v>9067</v>
      </c>
      <c r="E83" s="401">
        <v>20</v>
      </c>
      <c r="F83" s="395">
        <v>21.15</v>
      </c>
      <c r="G83" s="395">
        <v>21.3</v>
      </c>
      <c r="H83" s="396">
        <f>(G83-E83)/E83</f>
        <v>6.500000000000003E-2</v>
      </c>
      <c r="I83" s="395">
        <f>(F83-E83)</f>
        <v>1.1499999999999986</v>
      </c>
      <c r="J83" s="395">
        <f>G83-E83</f>
        <v>1.3000000000000007</v>
      </c>
      <c r="K83" s="402">
        <v>2</v>
      </c>
      <c r="L83" s="398"/>
    </row>
    <row r="84" spans="1:12" ht="14.4">
      <c r="A84" s="390">
        <v>44034</v>
      </c>
      <c r="B84" s="366" t="s">
        <v>9383</v>
      </c>
      <c r="C84" s="392" t="s">
        <v>9069</v>
      </c>
      <c r="D84" s="391" t="s">
        <v>4937</v>
      </c>
      <c r="E84" s="401">
        <v>10</v>
      </c>
      <c r="F84" s="395">
        <v>10.039999999999999</v>
      </c>
      <c r="G84" s="395">
        <v>10.029999999999999</v>
      </c>
      <c r="H84" s="396">
        <f>(G84-E84)/E84</f>
        <v>2.9999999999999359E-3</v>
      </c>
      <c r="I84" s="395">
        <f>(F84-E84)</f>
        <v>3.9999999999999147E-2</v>
      </c>
      <c r="J84" s="395">
        <f>G84-E84</f>
        <v>2.9999999999999361E-2</v>
      </c>
      <c r="K84" s="402">
        <v>1</v>
      </c>
      <c r="L84" s="398"/>
    </row>
    <row r="85" spans="1:12" ht="14.4">
      <c r="A85" s="390">
        <v>44029</v>
      </c>
      <c r="B85" s="366" t="s">
        <v>9377</v>
      </c>
      <c r="C85" s="392" t="s">
        <v>9052</v>
      </c>
      <c r="D85" s="391" t="s">
        <v>9053</v>
      </c>
      <c r="E85" s="401">
        <v>18</v>
      </c>
      <c r="F85" s="395">
        <v>36.5</v>
      </c>
      <c r="G85" s="395">
        <v>30</v>
      </c>
      <c r="H85" s="396">
        <f>(G85-E85)/E85</f>
        <v>0.66666666666666663</v>
      </c>
      <c r="I85" s="395">
        <f>(F85-E85)</f>
        <v>18.5</v>
      </c>
      <c r="J85" s="395">
        <f>G85-E85</f>
        <v>12</v>
      </c>
      <c r="K85" s="402">
        <v>3</v>
      </c>
      <c r="L85" s="398"/>
    </row>
    <row r="86" spans="1:12" ht="14.4">
      <c r="A86" s="390">
        <v>44029</v>
      </c>
      <c r="B86" s="366" t="s">
        <v>9378</v>
      </c>
      <c r="C86" s="392" t="s">
        <v>9055</v>
      </c>
      <c r="D86" s="391" t="s">
        <v>9056</v>
      </c>
      <c r="E86" s="401">
        <v>22</v>
      </c>
      <c r="F86" s="395">
        <v>51.03</v>
      </c>
      <c r="G86" s="395">
        <v>65.45</v>
      </c>
      <c r="H86" s="396">
        <f>(G86-E86)/E86</f>
        <v>1.9750000000000001</v>
      </c>
      <c r="I86" s="395">
        <f>(F86-E86)</f>
        <v>29.03</v>
      </c>
      <c r="J86" s="395">
        <f>G86-E86</f>
        <v>43.45</v>
      </c>
      <c r="K86" s="402">
        <v>3</v>
      </c>
      <c r="L86" s="398"/>
    </row>
    <row r="87" spans="1:12" ht="14.4">
      <c r="A87" s="390">
        <v>44029</v>
      </c>
      <c r="B87" s="366" t="s">
        <v>9379</v>
      </c>
      <c r="C87" s="392" t="s">
        <v>9058</v>
      </c>
      <c r="D87" s="391" t="s">
        <v>5739</v>
      </c>
      <c r="E87" s="401">
        <v>10</v>
      </c>
      <c r="F87" s="395">
        <v>10.51</v>
      </c>
      <c r="G87" s="395">
        <v>10.63</v>
      </c>
      <c r="H87" s="396">
        <f>(G87-E87)/E87</f>
        <v>6.3000000000000084E-2</v>
      </c>
      <c r="I87" s="395">
        <f>(F87-E87)</f>
        <v>0.50999999999999979</v>
      </c>
      <c r="J87" s="395">
        <f>G87-E87</f>
        <v>0.63000000000000078</v>
      </c>
      <c r="K87" s="402">
        <v>1</v>
      </c>
      <c r="L87" s="398"/>
    </row>
    <row r="88" spans="1:12" ht="14.4">
      <c r="A88" s="390">
        <v>44029</v>
      </c>
      <c r="B88" s="366" t="s">
        <v>9380</v>
      </c>
      <c r="C88" s="392" t="s">
        <v>9060</v>
      </c>
      <c r="D88" s="391" t="s">
        <v>9061</v>
      </c>
      <c r="E88" s="401">
        <v>18</v>
      </c>
      <c r="F88" s="395">
        <v>27</v>
      </c>
      <c r="G88" s="395">
        <v>18.100000000000001</v>
      </c>
      <c r="H88" s="396">
        <f>(G88-E88)/E88</f>
        <v>5.5555555555556347E-3</v>
      </c>
      <c r="I88" s="395">
        <f>(F88-E88)</f>
        <v>9</v>
      </c>
      <c r="J88" s="395">
        <f>G88-E88</f>
        <v>0.10000000000000142</v>
      </c>
      <c r="K88" s="402">
        <v>3</v>
      </c>
      <c r="L88" s="398"/>
    </row>
    <row r="89" spans="1:12" ht="14.4">
      <c r="A89" s="390">
        <v>44028</v>
      </c>
      <c r="B89" s="366" t="s">
        <v>9374</v>
      </c>
      <c r="C89" s="392" t="s">
        <v>9044</v>
      </c>
      <c r="D89" s="391" t="s">
        <v>1215</v>
      </c>
      <c r="E89" s="401">
        <v>10</v>
      </c>
      <c r="F89" s="395">
        <v>10.199999999999999</v>
      </c>
      <c r="G89" s="395">
        <v>10.17</v>
      </c>
      <c r="H89" s="396">
        <f>(G89-E89)/E89</f>
        <v>1.6999999999999994E-2</v>
      </c>
      <c r="I89" s="395">
        <f>(F89-E89)</f>
        <v>0.19999999999999929</v>
      </c>
      <c r="J89" s="395">
        <f>G89-E89</f>
        <v>0.16999999999999993</v>
      </c>
      <c r="K89" s="402">
        <v>1</v>
      </c>
      <c r="L89" s="398"/>
    </row>
    <row r="90" spans="1:12" ht="14.4">
      <c r="A90" s="390">
        <v>44028</v>
      </c>
      <c r="B90" s="366" t="s">
        <v>9375</v>
      </c>
      <c r="C90" s="392" t="s">
        <v>9046</v>
      </c>
      <c r="D90" s="391" t="s">
        <v>9047</v>
      </c>
      <c r="E90" s="401">
        <v>20</v>
      </c>
      <c r="F90" s="395">
        <v>35</v>
      </c>
      <c r="G90" s="395">
        <v>35.049999999999997</v>
      </c>
      <c r="H90" s="396">
        <f>(G90-E90)/E90</f>
        <v>0.75249999999999984</v>
      </c>
      <c r="I90" s="395">
        <f>(F90-E90)</f>
        <v>15</v>
      </c>
      <c r="J90" s="395">
        <f>G90-E90</f>
        <v>15.049999999999997</v>
      </c>
      <c r="K90" s="402">
        <v>3</v>
      </c>
      <c r="L90" s="398"/>
    </row>
    <row r="91" spans="1:12" ht="14.4">
      <c r="A91" s="390">
        <v>44028</v>
      </c>
      <c r="B91" s="366" t="s">
        <v>9376</v>
      </c>
      <c r="C91" s="392" t="s">
        <v>9049</v>
      </c>
      <c r="D91" s="391" t="s">
        <v>9050</v>
      </c>
      <c r="E91" s="401">
        <v>15</v>
      </c>
      <c r="F91" s="395">
        <v>17.05</v>
      </c>
      <c r="G91" s="395">
        <v>15.51</v>
      </c>
      <c r="H91" s="396">
        <f>(G91-E91)/E91</f>
        <v>3.3999999999999989E-2</v>
      </c>
      <c r="I91" s="395">
        <f>(F91-E91)</f>
        <v>2.0500000000000007</v>
      </c>
      <c r="J91" s="395">
        <f>G91-E91</f>
        <v>0.50999999999999979</v>
      </c>
      <c r="K91" s="402">
        <v>3</v>
      </c>
      <c r="L91" s="398"/>
    </row>
    <row r="92" spans="1:12" ht="14.4">
      <c r="A92" s="390">
        <v>44027</v>
      </c>
      <c r="B92" s="366" t="s">
        <v>9372</v>
      </c>
      <c r="C92" s="392" t="s">
        <v>9037</v>
      </c>
      <c r="D92" s="391" t="s">
        <v>1816</v>
      </c>
      <c r="E92" s="401">
        <v>10</v>
      </c>
      <c r="F92" s="395">
        <v>10.050000000000001</v>
      </c>
      <c r="G92" s="395">
        <v>10.029999999999999</v>
      </c>
      <c r="H92" s="396">
        <f>(G92-E92)/E92</f>
        <v>2.9999999999999359E-3</v>
      </c>
      <c r="I92" s="395">
        <f>(F92-E92)</f>
        <v>5.0000000000000711E-2</v>
      </c>
      <c r="J92" s="395">
        <f>G92-E92</f>
        <v>2.9999999999999361E-2</v>
      </c>
      <c r="K92" s="402">
        <v>1</v>
      </c>
      <c r="L92" s="398"/>
    </row>
    <row r="93" spans="1:12" ht="14.4">
      <c r="A93" s="390">
        <v>44027</v>
      </c>
      <c r="B93" s="366" t="s">
        <v>9373</v>
      </c>
      <c r="C93" s="392" t="s">
        <v>9039</v>
      </c>
      <c r="D93" s="391" t="s">
        <v>9040</v>
      </c>
      <c r="E93" s="401">
        <v>21</v>
      </c>
      <c r="F93" s="395">
        <v>25</v>
      </c>
      <c r="G93" s="395">
        <v>19.13</v>
      </c>
      <c r="H93" s="396">
        <f>(G93-E93)/E93</f>
        <v>-8.9047619047619098E-2</v>
      </c>
      <c r="I93" s="395">
        <f>(F93-E93)</f>
        <v>4</v>
      </c>
      <c r="J93" s="395">
        <f>G93-E93</f>
        <v>-1.870000000000001</v>
      </c>
      <c r="K93" s="402">
        <v>3</v>
      </c>
      <c r="L93" s="398"/>
    </row>
    <row r="94" spans="1:12" ht="14.4">
      <c r="A94" s="390">
        <v>44027</v>
      </c>
      <c r="B94" s="366" t="s">
        <v>9041</v>
      </c>
      <c r="C94" s="392" t="s">
        <v>9042</v>
      </c>
      <c r="D94" s="391" t="s">
        <v>8568</v>
      </c>
      <c r="E94" s="401">
        <v>10</v>
      </c>
      <c r="F94" s="395">
        <v>10.1</v>
      </c>
      <c r="G94" s="395">
        <v>10.039999999999999</v>
      </c>
      <c r="H94" s="396">
        <f>(G94-E94)/E94</f>
        <v>3.9999999999999151E-3</v>
      </c>
      <c r="I94" s="395">
        <f>(F94-E94)</f>
        <v>9.9999999999999645E-2</v>
      </c>
      <c r="J94" s="395">
        <f>G94-E94</f>
        <v>3.9999999999999147E-2</v>
      </c>
      <c r="K94" s="402">
        <v>1</v>
      </c>
      <c r="L94" s="398"/>
    </row>
    <row r="95" spans="1:12" ht="14.4">
      <c r="A95" s="390">
        <v>44026</v>
      </c>
      <c r="B95" s="366" t="s">
        <v>9371</v>
      </c>
      <c r="C95" s="392" t="s">
        <v>9034</v>
      </c>
      <c r="D95" s="391" t="s">
        <v>9035</v>
      </c>
      <c r="E95" s="401">
        <v>31</v>
      </c>
      <c r="F95" s="395">
        <v>71</v>
      </c>
      <c r="G95" s="395">
        <v>91.59</v>
      </c>
      <c r="H95" s="396">
        <f>(G95-E95)/E95</f>
        <v>1.9545161290322581</v>
      </c>
      <c r="I95" s="395">
        <f>(F95-E95)</f>
        <v>40</v>
      </c>
      <c r="J95" s="395">
        <f>G95-E95</f>
        <v>60.59</v>
      </c>
      <c r="K95" s="402">
        <v>3</v>
      </c>
      <c r="L95" s="398"/>
    </row>
    <row r="96" spans="1:12" ht="14.4">
      <c r="A96" s="390">
        <v>44025</v>
      </c>
      <c r="B96" s="366" t="s">
        <v>9030</v>
      </c>
      <c r="C96" s="392" t="s">
        <v>9031</v>
      </c>
      <c r="D96" s="391" t="s">
        <v>7800</v>
      </c>
      <c r="E96" s="401">
        <v>10</v>
      </c>
      <c r="F96" s="395">
        <v>10.029999999999999</v>
      </c>
      <c r="G96" s="395">
        <v>10.11</v>
      </c>
      <c r="H96" s="396">
        <f>(G96-E96)/E96</f>
        <v>1.0999999999999944E-2</v>
      </c>
      <c r="I96" s="395">
        <f>(F96-E96)</f>
        <v>2.9999999999999361E-2</v>
      </c>
      <c r="J96" s="395">
        <f>G96-E96</f>
        <v>0.10999999999999943</v>
      </c>
      <c r="K96" s="402">
        <v>1</v>
      </c>
      <c r="L96" s="398"/>
    </row>
    <row r="97" spans="1:12" ht="14.4">
      <c r="A97" s="390">
        <v>44022</v>
      </c>
      <c r="B97" s="366" t="s">
        <v>9367</v>
      </c>
      <c r="C97" s="392" t="s">
        <v>9022</v>
      </c>
      <c r="D97" s="391" t="s">
        <v>9023</v>
      </c>
      <c r="E97" s="401">
        <v>18</v>
      </c>
      <c r="F97" s="395">
        <v>54.75</v>
      </c>
      <c r="G97" s="395">
        <v>47.99</v>
      </c>
      <c r="H97" s="396">
        <f>(G97-E97)/E97</f>
        <v>1.6661111111111113</v>
      </c>
      <c r="I97" s="395">
        <f>(F97-E97)</f>
        <v>36.75</v>
      </c>
      <c r="J97" s="395">
        <f>G97-E97</f>
        <v>29.990000000000002</v>
      </c>
      <c r="K97" s="402">
        <v>3</v>
      </c>
      <c r="L97" s="366"/>
    </row>
    <row r="98" spans="1:12" ht="14.4">
      <c r="A98" s="390">
        <v>44022</v>
      </c>
      <c r="B98" s="366" t="s">
        <v>9368</v>
      </c>
      <c r="C98" s="392" t="s">
        <v>9025</v>
      </c>
      <c r="D98" s="391" t="s">
        <v>9026</v>
      </c>
      <c r="E98" s="401">
        <v>16</v>
      </c>
      <c r="F98" s="395">
        <v>17</v>
      </c>
      <c r="G98" s="395">
        <v>15.35</v>
      </c>
      <c r="H98" s="396">
        <f>(G98-E98)/E98</f>
        <v>-4.0625000000000022E-2</v>
      </c>
      <c r="I98" s="395">
        <f>(F98-E98)</f>
        <v>1</v>
      </c>
      <c r="J98" s="395">
        <f>G98-E98</f>
        <v>-0.65000000000000036</v>
      </c>
      <c r="K98" s="402">
        <v>3</v>
      </c>
      <c r="L98" s="366"/>
    </row>
    <row r="99" spans="1:12" ht="14.4">
      <c r="A99" s="390">
        <v>44022</v>
      </c>
      <c r="B99" s="366" t="s">
        <v>9369</v>
      </c>
      <c r="C99" s="392" t="s">
        <v>9028</v>
      </c>
      <c r="D99" s="391" t="s">
        <v>9029</v>
      </c>
      <c r="E99" s="401">
        <v>10</v>
      </c>
      <c r="F99" s="395">
        <v>15.31</v>
      </c>
      <c r="G99" s="395">
        <v>12.77</v>
      </c>
      <c r="H99" s="396">
        <f>(G99-E99)/E99</f>
        <v>0.27699999999999997</v>
      </c>
      <c r="I99" s="395">
        <f>(F99-E99)</f>
        <v>5.3100000000000005</v>
      </c>
      <c r="J99" s="395">
        <f>G99-E99</f>
        <v>2.7699999999999996</v>
      </c>
      <c r="K99" s="402">
        <v>2</v>
      </c>
      <c r="L99" s="398" t="s">
        <v>3006</v>
      </c>
    </row>
    <row r="100" spans="1:12" ht="14.4">
      <c r="A100" s="390">
        <v>44020</v>
      </c>
      <c r="B100" s="366" t="s">
        <v>9365</v>
      </c>
      <c r="C100" s="392" t="s">
        <v>9017</v>
      </c>
      <c r="D100" s="391" t="s">
        <v>9018</v>
      </c>
      <c r="E100" s="401">
        <v>16</v>
      </c>
      <c r="F100" s="395">
        <v>20.45</v>
      </c>
      <c r="G100" s="395">
        <v>23.43</v>
      </c>
      <c r="H100" s="396">
        <f>(G100-E100)/E100</f>
        <v>0.46437499999999998</v>
      </c>
      <c r="I100" s="395">
        <f>(F100-E100)</f>
        <v>4.4499999999999993</v>
      </c>
      <c r="J100" s="395">
        <f>G100-E100</f>
        <v>7.43</v>
      </c>
      <c r="K100" s="402" t="s">
        <v>5829</v>
      </c>
      <c r="L100" s="366"/>
    </row>
    <row r="101" spans="1:12" ht="14.4">
      <c r="A101" s="390">
        <v>44020</v>
      </c>
      <c r="B101" s="366" t="s">
        <v>9366</v>
      </c>
      <c r="C101" s="392" t="s">
        <v>9020</v>
      </c>
      <c r="D101" s="391" t="s">
        <v>3152</v>
      </c>
      <c r="E101" s="401">
        <v>10</v>
      </c>
      <c r="F101" s="395">
        <v>11.25</v>
      </c>
      <c r="G101" s="395">
        <v>12.02</v>
      </c>
      <c r="H101" s="396">
        <f>(G101-E101)/E101</f>
        <v>0.20199999999999996</v>
      </c>
      <c r="I101" s="395">
        <f>(F101-E101)</f>
        <v>1.25</v>
      </c>
      <c r="J101" s="395">
        <f>G101-E101</f>
        <v>2.0199999999999996</v>
      </c>
      <c r="K101" s="402">
        <v>1</v>
      </c>
      <c r="L101" s="398" t="s">
        <v>3006</v>
      </c>
    </row>
    <row r="102" spans="1:12" ht="14.4">
      <c r="A102" s="390">
        <v>44014</v>
      </c>
      <c r="B102" s="366" t="s">
        <v>9363</v>
      </c>
      <c r="C102" s="392" t="s">
        <v>9011</v>
      </c>
      <c r="D102" s="391" t="s">
        <v>9012</v>
      </c>
      <c r="E102" s="401">
        <v>10</v>
      </c>
      <c r="F102" s="395">
        <v>10.16</v>
      </c>
      <c r="G102" s="395">
        <v>10.220000000000001</v>
      </c>
      <c r="H102" s="396">
        <f>(G102-E102)/E102</f>
        <v>2.2000000000000065E-2</v>
      </c>
      <c r="I102" s="395">
        <f>(F102-E102)</f>
        <v>0.16000000000000014</v>
      </c>
      <c r="J102" s="395">
        <f>G102-E102</f>
        <v>0.22000000000000064</v>
      </c>
      <c r="K102" s="402">
        <v>1</v>
      </c>
      <c r="L102" s="366"/>
    </row>
    <row r="103" spans="1:12" ht="14.4">
      <c r="A103" s="390">
        <v>44014</v>
      </c>
      <c r="B103" s="366" t="s">
        <v>9364</v>
      </c>
      <c r="C103" s="392" t="s">
        <v>9014</v>
      </c>
      <c r="D103" s="391" t="s">
        <v>9015</v>
      </c>
      <c r="E103" s="401">
        <v>29</v>
      </c>
      <c r="F103" s="395">
        <v>50.06</v>
      </c>
      <c r="G103" s="395">
        <v>69.41</v>
      </c>
      <c r="H103" s="396">
        <f>(G103-E103)/E103</f>
        <v>1.3934482758620688</v>
      </c>
      <c r="I103" s="395">
        <f>(F103-E103)</f>
        <v>21.060000000000002</v>
      </c>
      <c r="J103" s="395">
        <f>G103-E103</f>
        <v>40.409999999999997</v>
      </c>
      <c r="K103" s="402">
        <v>3</v>
      </c>
      <c r="L103" s="366"/>
    </row>
    <row r="104" spans="1:12" ht="14.4">
      <c r="A104" s="390">
        <v>44013</v>
      </c>
      <c r="B104" s="366" t="s">
        <v>9360</v>
      </c>
      <c r="C104" s="392" t="s">
        <v>9005</v>
      </c>
      <c r="D104" s="391" t="s">
        <v>8861</v>
      </c>
      <c r="E104" s="401">
        <v>22</v>
      </c>
      <c r="F104" s="395">
        <v>25</v>
      </c>
      <c r="G104" s="395">
        <v>25.35</v>
      </c>
      <c r="H104" s="396">
        <f>(G104-E104)/E104</f>
        <v>0.15227272727272734</v>
      </c>
      <c r="I104" s="395">
        <f>(F104-E104)</f>
        <v>3</v>
      </c>
      <c r="J104" s="395">
        <f>G104-E104</f>
        <v>3.3500000000000014</v>
      </c>
      <c r="K104" s="402">
        <v>2</v>
      </c>
      <c r="L104" s="366"/>
    </row>
    <row r="105" spans="1:12" ht="14.4">
      <c r="A105" s="390">
        <v>44013</v>
      </c>
      <c r="B105" s="366" t="s">
        <v>9361</v>
      </c>
      <c r="C105" s="392" t="s">
        <v>9007</v>
      </c>
      <c r="D105" s="391" t="s">
        <v>4344</v>
      </c>
      <c r="E105" s="401">
        <v>10</v>
      </c>
      <c r="F105" s="395">
        <v>10.85</v>
      </c>
      <c r="G105" s="395">
        <v>11.3</v>
      </c>
      <c r="H105" s="396">
        <f>(G105-E105)/E105</f>
        <v>0.13000000000000006</v>
      </c>
      <c r="I105" s="395">
        <f>(F105-E105)</f>
        <v>0.84999999999999964</v>
      </c>
      <c r="J105" s="395">
        <f>G105-E105</f>
        <v>1.3000000000000007</v>
      </c>
      <c r="K105" s="402">
        <v>1</v>
      </c>
      <c r="L105" s="366"/>
    </row>
    <row r="106" spans="1:12" ht="14.4">
      <c r="A106" s="390">
        <v>44012</v>
      </c>
      <c r="B106" s="366" t="s">
        <v>9359</v>
      </c>
      <c r="C106" s="392" t="s">
        <v>9003</v>
      </c>
      <c r="D106" s="391" t="s">
        <v>6277</v>
      </c>
      <c r="E106" s="401">
        <v>10</v>
      </c>
      <c r="F106" s="395">
        <v>10.4</v>
      </c>
      <c r="G106" s="395">
        <v>10.51</v>
      </c>
      <c r="H106" s="396">
        <f>(G106-E106)/E106</f>
        <v>5.0999999999999976E-2</v>
      </c>
      <c r="I106" s="395">
        <f>(F106-E106)</f>
        <v>0.40000000000000036</v>
      </c>
      <c r="J106" s="395">
        <f>G106-E106</f>
        <v>0.50999999999999979</v>
      </c>
      <c r="K106" s="402">
        <v>1</v>
      </c>
      <c r="L106" s="366"/>
    </row>
    <row r="107" spans="1:12" ht="14.4">
      <c r="A107" s="390">
        <v>44008</v>
      </c>
      <c r="B107" s="366" t="s">
        <v>9351</v>
      </c>
      <c r="C107" s="392" t="s">
        <v>8982</v>
      </c>
      <c r="D107" s="391" t="s">
        <v>8983</v>
      </c>
      <c r="E107" s="401">
        <v>20</v>
      </c>
      <c r="F107" s="395">
        <v>45</v>
      </c>
      <c r="G107" s="395">
        <v>50.5</v>
      </c>
      <c r="H107" s="396">
        <f>(G107-E107)/E107</f>
        <v>1.5249999999999999</v>
      </c>
      <c r="I107" s="395">
        <f>(F107-E107)</f>
        <v>25</v>
      </c>
      <c r="J107" s="395">
        <f>G107-E107</f>
        <v>30.5</v>
      </c>
      <c r="K107" s="402">
        <v>2</v>
      </c>
      <c r="L107" s="366"/>
    </row>
    <row r="108" spans="1:12" ht="14.4">
      <c r="A108" s="390">
        <v>44008</v>
      </c>
      <c r="B108" s="366" t="s">
        <v>9352</v>
      </c>
      <c r="C108" s="392" t="s">
        <v>8985</v>
      </c>
      <c r="D108" s="391" t="s">
        <v>8986</v>
      </c>
      <c r="E108" s="401">
        <v>17</v>
      </c>
      <c r="F108" s="395">
        <v>22.26</v>
      </c>
      <c r="G108" s="395">
        <v>22</v>
      </c>
      <c r="H108" s="396">
        <f>(G108-E108)/E108</f>
        <v>0.29411764705882354</v>
      </c>
      <c r="I108" s="395">
        <f>(F108-E108)</f>
        <v>5.2600000000000016</v>
      </c>
      <c r="J108" s="395">
        <f>G108-E108</f>
        <v>5</v>
      </c>
      <c r="K108" s="402">
        <v>3</v>
      </c>
      <c r="L108" s="366"/>
    </row>
    <row r="109" spans="1:12" ht="14.4">
      <c r="A109" s="390">
        <v>44008</v>
      </c>
      <c r="B109" s="366" t="s">
        <v>9353</v>
      </c>
      <c r="C109" s="392" t="s">
        <v>8988</v>
      </c>
      <c r="D109" s="391" t="s">
        <v>8989</v>
      </c>
      <c r="E109" s="401">
        <v>16</v>
      </c>
      <c r="F109" s="395">
        <v>15.5</v>
      </c>
      <c r="G109" s="395">
        <v>15.45</v>
      </c>
      <c r="H109" s="396">
        <f>(G109-E109)/E109</f>
        <v>-3.4375000000000044E-2</v>
      </c>
      <c r="I109" s="395">
        <f>(F109-E109)</f>
        <v>-0.5</v>
      </c>
      <c r="J109" s="395">
        <f>G109-E109</f>
        <v>-0.55000000000000071</v>
      </c>
      <c r="K109" s="402">
        <v>2</v>
      </c>
      <c r="L109" s="398" t="s">
        <v>3006</v>
      </c>
    </row>
    <row r="110" spans="1:12" ht="14.4">
      <c r="A110" s="390">
        <v>44008</v>
      </c>
      <c r="B110" s="366" t="s">
        <v>9354</v>
      </c>
      <c r="C110" s="392" t="s">
        <v>8991</v>
      </c>
      <c r="D110" s="391" t="s">
        <v>8992</v>
      </c>
      <c r="E110" s="401">
        <v>5.23</v>
      </c>
      <c r="F110" s="395">
        <v>4.5999999999999996</v>
      </c>
      <c r="G110" s="395">
        <v>5</v>
      </c>
      <c r="H110" s="396">
        <f>(G110-E110)/E110</f>
        <v>-4.3977055449330865E-2</v>
      </c>
      <c r="I110" s="395">
        <f>(F110-E110)</f>
        <v>-0.63000000000000078</v>
      </c>
      <c r="J110" s="395">
        <f>G110-E110</f>
        <v>-0.23000000000000043</v>
      </c>
      <c r="K110" s="402" t="s">
        <v>5829</v>
      </c>
      <c r="L110" s="366"/>
    </row>
    <row r="111" spans="1:12" ht="14.4">
      <c r="A111" s="390">
        <v>44008</v>
      </c>
      <c r="B111" s="366" t="s">
        <v>9355</v>
      </c>
      <c r="C111" s="392" t="s">
        <v>8994</v>
      </c>
      <c r="D111" s="391" t="s">
        <v>7614</v>
      </c>
      <c r="E111" s="401">
        <v>10</v>
      </c>
      <c r="F111" s="395">
        <v>10.25</v>
      </c>
      <c r="G111" s="395">
        <v>10.16</v>
      </c>
      <c r="H111" s="396">
        <f>(G111-E111)/E111</f>
        <v>1.6000000000000014E-2</v>
      </c>
      <c r="I111" s="395">
        <f>(F111-E111)</f>
        <v>0.25</v>
      </c>
      <c r="J111" s="395">
        <f>G111-E111</f>
        <v>0.16000000000000014</v>
      </c>
      <c r="K111" s="402">
        <v>1</v>
      </c>
      <c r="L111" s="366"/>
    </row>
    <row r="112" spans="1:12" ht="14.4">
      <c r="A112" s="390">
        <v>44008</v>
      </c>
      <c r="B112" s="366" t="s">
        <v>9356</v>
      </c>
      <c r="C112" s="392" t="s">
        <v>8996</v>
      </c>
      <c r="D112" s="391" t="s">
        <v>8997</v>
      </c>
      <c r="E112" s="401">
        <v>17</v>
      </c>
      <c r="F112" s="395">
        <v>18.5</v>
      </c>
      <c r="G112" s="395">
        <v>17</v>
      </c>
      <c r="H112" s="396">
        <f>(G112-E112)/E112</f>
        <v>0</v>
      </c>
      <c r="I112" s="395">
        <f>(F112-E112)</f>
        <v>1.5</v>
      </c>
      <c r="J112" s="395">
        <f>G112-E112</f>
        <v>0</v>
      </c>
      <c r="K112" s="402">
        <v>3</v>
      </c>
      <c r="L112" s="366"/>
    </row>
    <row r="113" spans="1:12" ht="14.4">
      <c r="A113" s="390">
        <v>44008</v>
      </c>
      <c r="B113" s="366" t="s">
        <v>9357</v>
      </c>
      <c r="C113" s="392" t="s">
        <v>8999</v>
      </c>
      <c r="D113" s="391" t="s">
        <v>6893</v>
      </c>
      <c r="E113" s="401">
        <v>10</v>
      </c>
      <c r="F113" s="395">
        <v>10.050000000000001</v>
      </c>
      <c r="G113" s="395">
        <v>10.050000000000001</v>
      </c>
      <c r="H113" s="396">
        <f>(G113-E113)/E113</f>
        <v>5.0000000000000712E-3</v>
      </c>
      <c r="I113" s="395">
        <f>(F113-E113)</f>
        <v>5.0000000000000711E-2</v>
      </c>
      <c r="J113" s="395">
        <f>G113-E113</f>
        <v>5.0000000000000711E-2</v>
      </c>
      <c r="K113" s="402">
        <v>1</v>
      </c>
      <c r="L113" s="366"/>
    </row>
    <row r="114" spans="1:12" ht="14.4">
      <c r="A114" s="390">
        <v>44008</v>
      </c>
      <c r="B114" s="366" t="s">
        <v>9358</v>
      </c>
      <c r="C114" s="392" t="s">
        <v>9001</v>
      </c>
      <c r="D114" s="391" t="s">
        <v>5092</v>
      </c>
      <c r="E114" s="401">
        <v>16</v>
      </c>
      <c r="F114" s="395">
        <v>16</v>
      </c>
      <c r="G114" s="395">
        <v>19</v>
      </c>
      <c r="H114" s="396">
        <f>(G114-E114)/E114</f>
        <v>0.1875</v>
      </c>
      <c r="I114" s="395">
        <f>(F114-E114)</f>
        <v>0</v>
      </c>
      <c r="J114" s="395">
        <f>G114-E114</f>
        <v>3</v>
      </c>
      <c r="K114" s="402">
        <v>2</v>
      </c>
      <c r="L114" s="366"/>
    </row>
    <row r="115" spans="1:12" ht="14.4">
      <c r="A115" s="390">
        <v>44006</v>
      </c>
      <c r="B115" s="366" t="s">
        <v>9350</v>
      </c>
      <c r="C115" s="392" t="s">
        <v>8980</v>
      </c>
      <c r="D115" s="391" t="s">
        <v>4937</v>
      </c>
      <c r="E115" s="401">
        <v>10</v>
      </c>
      <c r="F115" s="395">
        <v>10.01</v>
      </c>
      <c r="G115" s="395">
        <v>10.5</v>
      </c>
      <c r="H115" s="396">
        <f>(G115-E115)/E115</f>
        <v>0.05</v>
      </c>
      <c r="I115" s="395">
        <f>(F115-E115)</f>
        <v>9.9999999999997868E-3</v>
      </c>
      <c r="J115" s="395">
        <f>G115-E115</f>
        <v>0.5</v>
      </c>
      <c r="K115" s="402">
        <v>1</v>
      </c>
      <c r="L115" s="366"/>
    </row>
    <row r="116" spans="1:12" ht="14.4">
      <c r="A116" s="390">
        <v>44001</v>
      </c>
      <c r="B116" s="366" t="s">
        <v>9347</v>
      </c>
      <c r="C116" s="392" t="s">
        <v>8969</v>
      </c>
      <c r="D116" s="391" t="s">
        <v>8970</v>
      </c>
      <c r="E116" s="401">
        <v>20</v>
      </c>
      <c r="F116" s="395">
        <v>40</v>
      </c>
      <c r="G116" s="395">
        <v>39</v>
      </c>
      <c r="H116" s="396">
        <f>(G116-E116)/E116</f>
        <v>0.95</v>
      </c>
      <c r="I116" s="395">
        <f>(F116-E116)</f>
        <v>20</v>
      </c>
      <c r="J116" s="395">
        <f>G116-E116</f>
        <v>19</v>
      </c>
      <c r="K116" s="402">
        <v>3</v>
      </c>
      <c r="L116" s="366"/>
    </row>
    <row r="117" spans="1:12" ht="14.4">
      <c r="A117" s="390">
        <v>44001</v>
      </c>
      <c r="B117" s="366" t="s">
        <v>9348</v>
      </c>
      <c r="C117" s="392" t="s">
        <v>8972</v>
      </c>
      <c r="D117" s="366" t="s">
        <v>8682</v>
      </c>
      <c r="E117" s="401">
        <v>16</v>
      </c>
      <c r="F117" s="395">
        <v>16.149999999999999</v>
      </c>
      <c r="G117" s="395">
        <v>16</v>
      </c>
      <c r="H117" s="396">
        <f>(G117-E117)/E117</f>
        <v>0</v>
      </c>
      <c r="I117" s="395">
        <f>(F117-E117)</f>
        <v>0.14999999999999858</v>
      </c>
      <c r="J117" s="395">
        <f>G117-E117</f>
        <v>0</v>
      </c>
      <c r="K117" s="402">
        <v>3</v>
      </c>
      <c r="L117" s="398" t="s">
        <v>3006</v>
      </c>
    </row>
    <row r="118" spans="1:12" ht="14.4">
      <c r="A118" s="390">
        <v>44001</v>
      </c>
      <c r="B118" s="366" t="s">
        <v>8973</v>
      </c>
      <c r="C118" s="392" t="s">
        <v>8974</v>
      </c>
      <c r="D118" s="391" t="s">
        <v>8975</v>
      </c>
      <c r="E118" s="401">
        <v>15</v>
      </c>
      <c r="F118" s="395">
        <v>15.11</v>
      </c>
      <c r="G118" s="395">
        <v>13.12</v>
      </c>
      <c r="H118" s="396">
        <f>(G118-E118)/E118</f>
        <v>-0.12533333333333338</v>
      </c>
      <c r="I118" s="395">
        <f>(F118-E118)</f>
        <v>0.10999999999999943</v>
      </c>
      <c r="J118" s="395">
        <f>G118-E118</f>
        <v>-1.8800000000000008</v>
      </c>
      <c r="K118" s="402">
        <v>3</v>
      </c>
      <c r="L118" s="398" t="s">
        <v>3006</v>
      </c>
    </row>
    <row r="119" spans="1:12" ht="14.4">
      <c r="A119" s="390">
        <v>44001</v>
      </c>
      <c r="B119" s="366" t="s">
        <v>9349</v>
      </c>
      <c r="C119" s="392" t="s">
        <v>8977</v>
      </c>
      <c r="D119" s="391" t="s">
        <v>8978</v>
      </c>
      <c r="E119" s="401">
        <v>20</v>
      </c>
      <c r="F119" s="395">
        <v>32.049999999999997</v>
      </c>
      <c r="G119" s="395">
        <v>30.8</v>
      </c>
      <c r="H119" s="396">
        <f>(G119-E119)/E119</f>
        <v>0.54</v>
      </c>
      <c r="I119" s="395">
        <f>(F119-E119)</f>
        <v>12.049999999999997</v>
      </c>
      <c r="J119" s="395">
        <f>G119-E119</f>
        <v>10.8</v>
      </c>
      <c r="K119" s="402">
        <v>3</v>
      </c>
      <c r="L119" s="366"/>
    </row>
    <row r="120" spans="1:12" ht="14.4">
      <c r="A120" s="390">
        <v>43999</v>
      </c>
      <c r="B120" s="366" t="s">
        <v>9346</v>
      </c>
      <c r="C120" s="392" t="s">
        <v>8967</v>
      </c>
      <c r="D120" s="391" t="s">
        <v>8914</v>
      </c>
      <c r="E120" s="401">
        <v>10</v>
      </c>
      <c r="F120" s="395">
        <v>10.46</v>
      </c>
      <c r="G120" s="395">
        <v>10.34</v>
      </c>
      <c r="H120" s="396">
        <f>(G120-E120)/E120</f>
        <v>3.3999999999999989E-2</v>
      </c>
      <c r="I120" s="395">
        <f>(F120-E120)</f>
        <v>0.46000000000000085</v>
      </c>
      <c r="J120" s="395">
        <f>G120-E120</f>
        <v>0.33999999999999986</v>
      </c>
      <c r="K120" s="402">
        <v>1</v>
      </c>
      <c r="L120" s="366"/>
    </row>
    <row r="121" spans="1:12" ht="14.4">
      <c r="A121" s="390">
        <v>43998</v>
      </c>
      <c r="B121" s="366" t="s">
        <v>9345</v>
      </c>
      <c r="C121" s="392" t="s">
        <v>8964</v>
      </c>
      <c r="D121" s="391" t="s">
        <v>8965</v>
      </c>
      <c r="E121" s="401">
        <v>28</v>
      </c>
      <c r="F121" s="395">
        <v>44</v>
      </c>
      <c r="G121" s="395">
        <v>44.5</v>
      </c>
      <c r="H121" s="396">
        <f>(G121-E121)/E121</f>
        <v>0.5892857142857143</v>
      </c>
      <c r="I121" s="395">
        <f>(F121-E121)</f>
        <v>16</v>
      </c>
      <c r="J121" s="395">
        <f>G121-E121</f>
        <v>16.5</v>
      </c>
      <c r="K121" s="402">
        <v>3</v>
      </c>
      <c r="L121" s="366"/>
    </row>
    <row r="122" spans="1:12" ht="14.4">
      <c r="A122" s="390">
        <v>43994</v>
      </c>
      <c r="B122" s="366" t="s">
        <v>8952</v>
      </c>
      <c r="C122" s="392" t="s">
        <v>8953</v>
      </c>
      <c r="D122" s="391" t="s">
        <v>8954</v>
      </c>
      <c r="E122" s="401">
        <v>23</v>
      </c>
      <c r="F122" s="395">
        <v>27.5</v>
      </c>
      <c r="G122" s="395">
        <v>27.15</v>
      </c>
      <c r="H122" s="396">
        <f>(G122-E122)/E122</f>
        <v>0.18043478260869558</v>
      </c>
      <c r="I122" s="395">
        <f>(F122-E122)</f>
        <v>4.5</v>
      </c>
      <c r="J122" s="395">
        <f>G122-E122</f>
        <v>4.1499999999999986</v>
      </c>
      <c r="K122" s="402">
        <v>3</v>
      </c>
      <c r="L122" s="366"/>
    </row>
    <row r="123" spans="1:12" ht="14.4">
      <c r="A123" s="390">
        <v>43994</v>
      </c>
      <c r="B123" s="366" t="s">
        <v>9343</v>
      </c>
      <c r="C123" s="392" t="s">
        <v>8956</v>
      </c>
      <c r="D123" s="391" t="s">
        <v>8957</v>
      </c>
      <c r="E123" s="401">
        <v>16.5</v>
      </c>
      <c r="F123" s="395">
        <v>22.8</v>
      </c>
      <c r="G123" s="395">
        <v>24.63</v>
      </c>
      <c r="H123" s="396">
        <f>(G123-E123)/E123</f>
        <v>0.49272727272727268</v>
      </c>
      <c r="I123" s="395">
        <f>(F123-E123)</f>
        <v>6.3000000000000007</v>
      </c>
      <c r="J123" s="395">
        <f>G123-E123</f>
        <v>8.129999999999999</v>
      </c>
      <c r="K123" s="402">
        <v>3</v>
      </c>
      <c r="L123" s="366"/>
    </row>
    <row r="124" spans="1:12" ht="14.4">
      <c r="A124" s="390">
        <v>43994</v>
      </c>
      <c r="B124" s="366" t="s">
        <v>8958</v>
      </c>
      <c r="C124" s="392" t="s">
        <v>8959</v>
      </c>
      <c r="D124" s="391" t="s">
        <v>8048</v>
      </c>
      <c r="E124" s="401">
        <v>19</v>
      </c>
      <c r="F124" s="395">
        <v>22.15</v>
      </c>
      <c r="G124" s="395">
        <v>24.69</v>
      </c>
      <c r="H124" s="396">
        <f>(G124-E124)/E124</f>
        <v>0.29947368421052639</v>
      </c>
      <c r="I124" s="395">
        <f>(F124-E124)</f>
        <v>3.1499999999999986</v>
      </c>
      <c r="J124" s="395">
        <f>G124-E124</f>
        <v>5.6900000000000013</v>
      </c>
      <c r="K124" s="402">
        <v>3</v>
      </c>
      <c r="L124" s="366"/>
    </row>
    <row r="125" spans="1:12" ht="14.4">
      <c r="A125" s="390">
        <v>43994</v>
      </c>
      <c r="B125" s="366" t="s">
        <v>9344</v>
      </c>
      <c r="C125" s="392" t="s">
        <v>8961</v>
      </c>
      <c r="D125" s="391" t="s">
        <v>8962</v>
      </c>
      <c r="E125" s="401">
        <v>16</v>
      </c>
      <c r="F125" s="395">
        <v>20.8</v>
      </c>
      <c r="G125" s="395">
        <v>26.15</v>
      </c>
      <c r="H125" s="396">
        <f>(G125-E125)/E125</f>
        <v>0.63437499999999991</v>
      </c>
      <c r="I125" s="395">
        <f>(F125-E125)</f>
        <v>4.8000000000000007</v>
      </c>
      <c r="J125" s="395">
        <f>G125-E125</f>
        <v>10.149999999999999</v>
      </c>
      <c r="K125" s="402">
        <v>3</v>
      </c>
      <c r="L125" s="366"/>
    </row>
    <row r="126" spans="1:12" ht="14.4">
      <c r="A126" s="390">
        <v>43993</v>
      </c>
      <c r="B126" s="366" t="s">
        <v>9341</v>
      </c>
      <c r="C126" s="392" t="s">
        <v>8948</v>
      </c>
      <c r="D126" s="391" t="s">
        <v>8949</v>
      </c>
      <c r="E126" s="401">
        <v>15</v>
      </c>
      <c r="F126" s="395">
        <v>14.8</v>
      </c>
      <c r="G126" s="395">
        <v>14.95</v>
      </c>
      <c r="H126" s="396">
        <f>(G126-E126)/E126</f>
        <v>-3.3333333333333808E-3</v>
      </c>
      <c r="I126" s="395">
        <f>(F126-E126)</f>
        <v>-0.19999999999999929</v>
      </c>
      <c r="J126" s="395">
        <f>G126-E126</f>
        <v>-5.0000000000000711E-2</v>
      </c>
      <c r="K126" s="402">
        <v>1</v>
      </c>
      <c r="L126" s="366"/>
    </row>
    <row r="127" spans="1:12" ht="14.4">
      <c r="A127" s="390">
        <v>43992</v>
      </c>
      <c r="B127" s="366" t="s">
        <v>9340</v>
      </c>
      <c r="C127" s="392" t="s">
        <v>8945</v>
      </c>
      <c r="D127" s="391" t="s">
        <v>8946</v>
      </c>
      <c r="E127" s="401">
        <v>18</v>
      </c>
      <c r="F127" s="395">
        <v>22.5</v>
      </c>
      <c r="G127" s="395">
        <v>17.239999999999998</v>
      </c>
      <c r="H127" s="396">
        <f>(G127-E127)/E127</f>
        <v>-4.2222222222222307E-2</v>
      </c>
      <c r="I127" s="395">
        <f>(F127-E127)</f>
        <v>4.5</v>
      </c>
      <c r="J127" s="395">
        <f>G127-E127</f>
        <v>-0.76000000000000156</v>
      </c>
      <c r="K127" s="402">
        <v>1</v>
      </c>
      <c r="L127" s="366"/>
    </row>
    <row r="128" spans="1:12" ht="14.4">
      <c r="A128" s="390">
        <v>43991</v>
      </c>
      <c r="B128" s="366" t="s">
        <v>9338</v>
      </c>
      <c r="C128" s="392" t="s">
        <v>8940</v>
      </c>
      <c r="D128" s="391" t="s">
        <v>6151</v>
      </c>
      <c r="E128" s="401">
        <v>10</v>
      </c>
      <c r="F128" s="395">
        <v>10.19</v>
      </c>
      <c r="G128" s="395">
        <v>10.25</v>
      </c>
      <c r="H128" s="396">
        <f>(G128-E128)/E128</f>
        <v>2.5000000000000001E-2</v>
      </c>
      <c r="I128" s="395">
        <f>(F128-E128)</f>
        <v>0.1899999999999995</v>
      </c>
      <c r="J128" s="395">
        <f>G128-E128</f>
        <v>0.25</v>
      </c>
      <c r="K128" s="402">
        <v>3</v>
      </c>
      <c r="L128" s="366"/>
    </row>
    <row r="129" spans="1:12" ht="14.4">
      <c r="A129" s="390">
        <v>43991</v>
      </c>
      <c r="B129" s="366" t="s">
        <v>9339</v>
      </c>
      <c r="C129" s="392" t="s">
        <v>8942</v>
      </c>
      <c r="D129" s="391" t="s">
        <v>8943</v>
      </c>
      <c r="E129" s="401">
        <v>22</v>
      </c>
      <c r="F129" s="395">
        <v>40.25</v>
      </c>
      <c r="G129" s="395">
        <v>47.9</v>
      </c>
      <c r="H129" s="396">
        <f>(G129-E129)/E129</f>
        <v>1.1772727272727272</v>
      </c>
      <c r="I129" s="395">
        <f>(F129-E129)</f>
        <v>18.25</v>
      </c>
      <c r="J129" s="395">
        <f>G129-E129</f>
        <v>25.9</v>
      </c>
      <c r="K129" s="402">
        <v>4</v>
      </c>
      <c r="L129" s="366"/>
    </row>
    <row r="130" spans="1:12" ht="14.4">
      <c r="A130" s="390">
        <v>43987</v>
      </c>
      <c r="B130" s="366" t="s">
        <v>8922</v>
      </c>
      <c r="C130" s="392" t="s">
        <v>8923</v>
      </c>
      <c r="D130" s="391" t="s">
        <v>8924</v>
      </c>
      <c r="E130" s="401">
        <v>14</v>
      </c>
      <c r="F130" s="395">
        <v>26</v>
      </c>
      <c r="G130" s="395">
        <v>17.98</v>
      </c>
      <c r="H130" s="396">
        <f>(G130-E130)/E130</f>
        <v>0.28428571428571431</v>
      </c>
      <c r="I130" s="395">
        <f>(F130-E130)</f>
        <v>12</v>
      </c>
      <c r="J130" s="395">
        <f>G130-E130</f>
        <v>3.9800000000000004</v>
      </c>
      <c r="K130" s="402">
        <v>2</v>
      </c>
      <c r="L130" s="366"/>
    </row>
    <row r="131" spans="1:12" ht="14.4">
      <c r="A131" s="390">
        <v>43987</v>
      </c>
      <c r="B131" s="366" t="s">
        <v>9333</v>
      </c>
      <c r="C131" s="392" t="s">
        <v>8926</v>
      </c>
      <c r="D131" s="391" t="s">
        <v>8927</v>
      </c>
      <c r="E131" s="401">
        <v>10</v>
      </c>
      <c r="F131" s="395">
        <v>10.6</v>
      </c>
      <c r="G131" s="395">
        <v>10.79</v>
      </c>
      <c r="H131" s="396">
        <f>(G131-E131)/E131</f>
        <v>7.8999999999999918E-2</v>
      </c>
      <c r="I131" s="395">
        <f>(F131-E131)</f>
        <v>0.59999999999999964</v>
      </c>
      <c r="J131" s="395">
        <f>G131-E131</f>
        <v>0.78999999999999915</v>
      </c>
      <c r="K131" s="402">
        <v>1</v>
      </c>
      <c r="L131" s="366"/>
    </row>
    <row r="132" spans="1:12" ht="14.4">
      <c r="A132" s="390">
        <v>43987</v>
      </c>
      <c r="B132" s="366" t="s">
        <v>9334</v>
      </c>
      <c r="C132" s="392" t="s">
        <v>8929</v>
      </c>
      <c r="D132" s="391" t="s">
        <v>8930</v>
      </c>
      <c r="E132" s="401">
        <v>16</v>
      </c>
      <c r="F132" s="395">
        <v>18.3</v>
      </c>
      <c r="G132" s="395">
        <v>15.99</v>
      </c>
      <c r="H132" s="396">
        <f>(G132-E132)/E132</f>
        <v>-6.2499999999998668E-4</v>
      </c>
      <c r="I132" s="395">
        <f>(F132-E132)</f>
        <v>2.3000000000000007</v>
      </c>
      <c r="J132" s="395">
        <f>G132-E132</f>
        <v>-9.9999999999997868E-3</v>
      </c>
      <c r="K132" s="402">
        <v>2</v>
      </c>
      <c r="L132" s="366"/>
    </row>
    <row r="133" spans="1:12" ht="14.4">
      <c r="A133" s="390">
        <v>43987</v>
      </c>
      <c r="B133" s="366" t="s">
        <v>9335</v>
      </c>
      <c r="C133" s="392" t="s">
        <v>8932</v>
      </c>
      <c r="D133" s="391" t="s">
        <v>8933</v>
      </c>
      <c r="E133" s="401">
        <v>23</v>
      </c>
      <c r="F133" s="395">
        <v>37</v>
      </c>
      <c r="G133" s="395">
        <v>37</v>
      </c>
      <c r="H133" s="396">
        <f>(G133-E133)/E133</f>
        <v>0.60869565217391308</v>
      </c>
      <c r="I133" s="395">
        <f>(F133-E133)</f>
        <v>14</v>
      </c>
      <c r="J133" s="395">
        <f>G133-E133</f>
        <v>14</v>
      </c>
      <c r="K133" s="402">
        <v>2</v>
      </c>
      <c r="L133" s="366"/>
    </row>
    <row r="134" spans="1:12" ht="14.4">
      <c r="A134" s="390">
        <v>43987</v>
      </c>
      <c r="B134" s="366" t="s">
        <v>9336</v>
      </c>
      <c r="C134" s="392" t="s">
        <v>8935</v>
      </c>
      <c r="D134" s="391" t="s">
        <v>7800</v>
      </c>
      <c r="E134" s="401">
        <v>10</v>
      </c>
      <c r="F134" s="395">
        <v>10.050000000000001</v>
      </c>
      <c r="G134" s="395">
        <v>10.039999999999999</v>
      </c>
      <c r="H134" s="396">
        <f>(G134-E134)/E134</f>
        <v>3.9999999999999151E-3</v>
      </c>
      <c r="I134" s="395">
        <f>(F134-E134)</f>
        <v>5.0000000000000711E-2</v>
      </c>
      <c r="J134" s="395">
        <f>G134-E134</f>
        <v>3.9999999999999147E-2</v>
      </c>
      <c r="K134" s="402">
        <v>1</v>
      </c>
      <c r="L134" s="366"/>
    </row>
    <row r="135" spans="1:12" ht="14.4">
      <c r="A135" s="390">
        <v>43987</v>
      </c>
      <c r="B135" s="366" t="s">
        <v>9337</v>
      </c>
      <c r="C135" s="392" t="s">
        <v>8937</v>
      </c>
      <c r="D135" s="391" t="s">
        <v>8938</v>
      </c>
      <c r="E135" s="401">
        <v>23</v>
      </c>
      <c r="F135" s="395">
        <v>33</v>
      </c>
      <c r="G135" s="395">
        <v>33.54</v>
      </c>
      <c r="H135" s="396">
        <f>(G135-E135)/E135</f>
        <v>0.45826086956521733</v>
      </c>
      <c r="I135" s="395">
        <f>(F135-E135)</f>
        <v>10</v>
      </c>
      <c r="J135" s="395">
        <f>G135-E135</f>
        <v>10.54</v>
      </c>
      <c r="K135" s="402">
        <v>3</v>
      </c>
      <c r="L135" s="366"/>
    </row>
    <row r="136" spans="1:12" ht="14.4">
      <c r="A136" s="390">
        <v>43986</v>
      </c>
      <c r="B136" s="366" t="s">
        <v>9332</v>
      </c>
      <c r="C136" s="392" t="s">
        <v>8920</v>
      </c>
      <c r="D136" s="391" t="s">
        <v>8921</v>
      </c>
      <c r="E136" s="401">
        <v>21</v>
      </c>
      <c r="F136" s="395">
        <v>40</v>
      </c>
      <c r="G136" s="395">
        <v>34</v>
      </c>
      <c r="H136" s="396">
        <f>(G136-E136)/E136</f>
        <v>0.61904761904761907</v>
      </c>
      <c r="I136" s="395">
        <f>(F136-E136)</f>
        <v>19</v>
      </c>
      <c r="J136" s="395">
        <f>G136-E136</f>
        <v>13</v>
      </c>
      <c r="K136" s="402">
        <v>3</v>
      </c>
      <c r="L136" s="366"/>
    </row>
    <row r="137" spans="1:12" ht="14.4">
      <c r="A137" s="390">
        <v>43985</v>
      </c>
      <c r="B137" s="366" t="s">
        <v>9330</v>
      </c>
      <c r="C137" s="392" t="s">
        <v>8916</v>
      </c>
      <c r="D137" s="391" t="s">
        <v>8917</v>
      </c>
      <c r="E137" s="401">
        <v>16</v>
      </c>
      <c r="F137" s="395">
        <v>25</v>
      </c>
      <c r="G137" s="395">
        <v>21.3</v>
      </c>
      <c r="H137" s="396">
        <f>(G137-E137)/E137</f>
        <v>0.33125000000000004</v>
      </c>
      <c r="I137" s="395">
        <f>(F137-E137)</f>
        <v>9</v>
      </c>
      <c r="J137" s="395">
        <f>G137-E137</f>
        <v>5.3000000000000007</v>
      </c>
      <c r="K137" s="402">
        <v>3</v>
      </c>
      <c r="L137" s="366"/>
    </row>
    <row r="138" spans="1:12" ht="14.4">
      <c r="A138" s="390">
        <v>43978</v>
      </c>
      <c r="B138" s="366" t="s">
        <v>8912</v>
      </c>
      <c r="C138" s="392" t="s">
        <v>8913</v>
      </c>
      <c r="D138" s="391" t="s">
        <v>8914</v>
      </c>
      <c r="E138" s="401">
        <v>10</v>
      </c>
      <c r="F138" s="395">
        <v>10.15</v>
      </c>
      <c r="G138" s="395">
        <v>10.18</v>
      </c>
      <c r="H138" s="396">
        <f>(G138-E138)/E138</f>
        <v>1.7999999999999971E-2</v>
      </c>
      <c r="I138" s="395">
        <f>(F138-E138)</f>
        <v>0.15000000000000036</v>
      </c>
      <c r="J138" s="395">
        <f>G138-E138</f>
        <v>0.17999999999999972</v>
      </c>
      <c r="K138" s="402">
        <v>1</v>
      </c>
      <c r="L138" s="366"/>
    </row>
    <row r="139" spans="1:12" ht="14.4">
      <c r="A139" s="390">
        <v>43973</v>
      </c>
      <c r="B139" s="366" t="s">
        <v>9329</v>
      </c>
      <c r="C139" s="392" t="s">
        <v>8910</v>
      </c>
      <c r="D139" s="366" t="s">
        <v>8911</v>
      </c>
      <c r="E139" s="401">
        <v>19</v>
      </c>
      <c r="F139" s="395">
        <v>41.3</v>
      </c>
      <c r="G139" s="395">
        <v>42.51</v>
      </c>
      <c r="H139" s="396">
        <f>(G139-E139)/E139</f>
        <v>1.2373684210526315</v>
      </c>
      <c r="I139" s="395">
        <f>(F139-E139)</f>
        <v>22.299999999999997</v>
      </c>
      <c r="J139" s="395">
        <f>G139-E139</f>
        <v>23.509999999999998</v>
      </c>
      <c r="K139" s="402">
        <v>3</v>
      </c>
      <c r="L139" s="366"/>
    </row>
    <row r="140" spans="1:12" ht="14.4">
      <c r="A140" s="390">
        <v>43972</v>
      </c>
      <c r="B140" s="366" t="s">
        <v>9327</v>
      </c>
      <c r="C140" s="392" t="s">
        <v>8904</v>
      </c>
      <c r="D140" s="391" t="s">
        <v>8905</v>
      </c>
      <c r="E140" s="401">
        <v>10</v>
      </c>
      <c r="F140" s="395">
        <v>10</v>
      </c>
      <c r="G140" s="395">
        <v>10</v>
      </c>
      <c r="H140" s="396">
        <f>(G140-E140)/E140</f>
        <v>0</v>
      </c>
      <c r="I140" s="395">
        <f>(F140-E140)</f>
        <v>0</v>
      </c>
      <c r="J140" s="395">
        <f>G140-E140</f>
        <v>0</v>
      </c>
      <c r="K140" s="402">
        <v>1</v>
      </c>
      <c r="L140" s="366"/>
    </row>
    <row r="141" spans="1:12" ht="14.4">
      <c r="A141" s="390">
        <v>43972</v>
      </c>
      <c r="B141" s="366" t="s">
        <v>9328</v>
      </c>
      <c r="C141" s="392" t="s">
        <v>8907</v>
      </c>
      <c r="D141" s="391" t="s">
        <v>8908</v>
      </c>
      <c r="E141" s="401">
        <v>20</v>
      </c>
      <c r="F141" s="395">
        <v>26.2</v>
      </c>
      <c r="G141" s="395">
        <v>27</v>
      </c>
      <c r="H141" s="396">
        <f>(G141-E141)/E141</f>
        <v>0.35</v>
      </c>
      <c r="I141" s="395">
        <f>(F141-E141)</f>
        <v>6.1999999999999993</v>
      </c>
      <c r="J141" s="395">
        <f>G141-E141</f>
        <v>7</v>
      </c>
      <c r="K141" s="402">
        <v>3</v>
      </c>
      <c r="L141" s="366"/>
    </row>
    <row r="142" spans="1:12" ht="14.4">
      <c r="A142" s="390">
        <v>43971</v>
      </c>
      <c r="B142" s="366" t="s">
        <v>9326</v>
      </c>
      <c r="C142" s="392" t="s">
        <v>8902</v>
      </c>
      <c r="D142" s="391" t="s">
        <v>7575</v>
      </c>
      <c r="E142" s="401">
        <v>10</v>
      </c>
      <c r="F142" s="395">
        <v>10</v>
      </c>
      <c r="G142" s="395">
        <v>10</v>
      </c>
      <c r="H142" s="396">
        <f>(G142-E142)/E142</f>
        <v>0</v>
      </c>
      <c r="I142" s="395">
        <f>(F142-E142)</f>
        <v>0</v>
      </c>
      <c r="J142" s="395">
        <f>G142-E142</f>
        <v>0</v>
      </c>
      <c r="K142" s="402">
        <v>1</v>
      </c>
      <c r="L142" s="366"/>
    </row>
    <row r="143" spans="1:12" ht="14.4">
      <c r="A143" s="390">
        <v>43966</v>
      </c>
      <c r="B143" s="366" t="s">
        <v>9325</v>
      </c>
      <c r="C143" s="392" t="s">
        <v>8897</v>
      </c>
      <c r="D143" s="366" t="s">
        <v>8898</v>
      </c>
      <c r="E143" s="401">
        <v>19</v>
      </c>
      <c r="F143" s="395">
        <v>30</v>
      </c>
      <c r="G143" s="395">
        <v>29.65</v>
      </c>
      <c r="H143" s="396">
        <f>(G143-E143)/E143</f>
        <v>0.56052631578947365</v>
      </c>
      <c r="I143" s="395">
        <f>(F143-E143)</f>
        <v>11</v>
      </c>
      <c r="J143" s="395">
        <f>G143-E143</f>
        <v>10.649999999999999</v>
      </c>
      <c r="K143" s="402">
        <v>1</v>
      </c>
      <c r="L143" s="366"/>
    </row>
    <row r="144" spans="1:12" ht="14.4">
      <c r="A144" s="390">
        <v>43966</v>
      </c>
      <c r="B144" s="366" t="s">
        <v>8899</v>
      </c>
      <c r="C144" s="392" t="s">
        <v>8900</v>
      </c>
      <c r="D144" s="391" t="s">
        <v>4937</v>
      </c>
      <c r="E144" s="401">
        <v>10</v>
      </c>
      <c r="F144" s="395">
        <v>9.9700000000000006</v>
      </c>
      <c r="G144" s="395">
        <v>9.9499999999999993</v>
      </c>
      <c r="H144" s="396">
        <f>(G144-E144)/E144</f>
        <v>-5.0000000000000712E-3</v>
      </c>
      <c r="I144" s="395">
        <f>(F144-E144)</f>
        <v>-2.9999999999999361E-2</v>
      </c>
      <c r="J144" s="395">
        <f>G144-E144</f>
        <v>-5.0000000000000711E-2</v>
      </c>
      <c r="K144" s="402">
        <v>1</v>
      </c>
      <c r="L144" s="366"/>
    </row>
    <row r="145" spans="1:12" ht="14.4">
      <c r="A145" s="390">
        <v>43965</v>
      </c>
      <c r="B145" s="366" t="s">
        <v>9323</v>
      </c>
      <c r="C145" s="392" t="s">
        <v>8892</v>
      </c>
      <c r="D145" s="391" t="s">
        <v>8893</v>
      </c>
      <c r="E145" s="401">
        <v>10</v>
      </c>
      <c r="F145" s="395">
        <v>9.9</v>
      </c>
      <c r="G145" s="395">
        <v>9.91</v>
      </c>
      <c r="H145" s="396">
        <f>(G145-E145)/E145</f>
        <v>-8.9999999999999854E-3</v>
      </c>
      <c r="I145" s="395">
        <f>(F145-E145)</f>
        <v>-9.9999999999999645E-2</v>
      </c>
      <c r="J145" s="395">
        <f>G145-E145</f>
        <v>-8.9999999999999858E-2</v>
      </c>
      <c r="K145" s="402">
        <v>1</v>
      </c>
      <c r="L145" s="366"/>
    </row>
    <row r="146" spans="1:12" ht="14.4">
      <c r="A146" s="390">
        <v>43965</v>
      </c>
      <c r="B146" s="366" t="s">
        <v>9324</v>
      </c>
      <c r="C146" s="392" t="s">
        <v>8895</v>
      </c>
      <c r="D146" s="391" t="s">
        <v>1215</v>
      </c>
      <c r="E146" s="401">
        <v>10</v>
      </c>
      <c r="F146" s="395">
        <v>10</v>
      </c>
      <c r="G146" s="395">
        <v>10.25</v>
      </c>
      <c r="H146" s="396">
        <f>(G146-E146)/E146</f>
        <v>2.5000000000000001E-2</v>
      </c>
      <c r="I146" s="395">
        <f>(F146-E146)</f>
        <v>0</v>
      </c>
      <c r="J146" s="395">
        <f>G146-E146</f>
        <v>0.25</v>
      </c>
      <c r="K146" s="402">
        <v>1</v>
      </c>
      <c r="L146" s="366"/>
    </row>
    <row r="147" spans="1:12" ht="14.4">
      <c r="A147" s="390">
        <v>43959</v>
      </c>
      <c r="B147" s="366" t="s">
        <v>9321</v>
      </c>
      <c r="C147" s="392" t="s">
        <v>8881</v>
      </c>
      <c r="D147" s="391" t="s">
        <v>6862</v>
      </c>
      <c r="E147" s="401">
        <v>15</v>
      </c>
      <c r="F147" s="395">
        <v>15.66</v>
      </c>
      <c r="G147" s="395">
        <v>15.03</v>
      </c>
      <c r="H147" s="396">
        <f>(G147-E147)/E147</f>
        <v>1.9999999999999575E-3</v>
      </c>
      <c r="I147" s="395">
        <f>(F147-E147)</f>
        <v>0.66000000000000014</v>
      </c>
      <c r="J147" s="395">
        <f>G147-E147</f>
        <v>2.9999999999999361E-2</v>
      </c>
      <c r="K147" s="402">
        <v>3</v>
      </c>
      <c r="L147" s="398" t="s">
        <v>3006</v>
      </c>
    </row>
    <row r="148" spans="1:12" ht="14.4">
      <c r="A148" s="390">
        <v>43959</v>
      </c>
      <c r="B148" s="366" t="s">
        <v>8882</v>
      </c>
      <c r="C148" s="392" t="s">
        <v>8883</v>
      </c>
      <c r="D148" s="391" t="s">
        <v>8884</v>
      </c>
      <c r="E148" s="401">
        <v>6</v>
      </c>
      <c r="F148" s="395">
        <v>5</v>
      </c>
      <c r="G148" s="395">
        <v>4.8499999999999996</v>
      </c>
      <c r="H148" s="396">
        <f>(G148-E148)/E148</f>
        <v>-0.19166666666666674</v>
      </c>
      <c r="I148" s="395">
        <f>(F148-E148)</f>
        <v>-1</v>
      </c>
      <c r="J148" s="395">
        <f>G148-E148</f>
        <v>-1.1500000000000004</v>
      </c>
      <c r="K148" s="402">
        <v>1</v>
      </c>
      <c r="L148" s="366"/>
    </row>
    <row r="149" spans="1:12" ht="14.4">
      <c r="A149" s="390">
        <v>43959</v>
      </c>
      <c r="B149" s="366" t="s">
        <v>9322</v>
      </c>
      <c r="C149" s="392" t="s">
        <v>8886</v>
      </c>
      <c r="D149" s="391" t="s">
        <v>8887</v>
      </c>
      <c r="E149" s="401">
        <v>17</v>
      </c>
      <c r="F149" s="395">
        <v>20.37</v>
      </c>
      <c r="G149" s="395">
        <v>23.84</v>
      </c>
      <c r="H149" s="396">
        <f>(G149-E149)/E149</f>
        <v>0.40235294117647058</v>
      </c>
      <c r="I149" s="395">
        <f>(F149-E149)</f>
        <v>3.370000000000001</v>
      </c>
      <c r="J149" s="395">
        <f>G149-E149</f>
        <v>6.84</v>
      </c>
      <c r="K149" s="402">
        <v>2</v>
      </c>
      <c r="L149" s="366"/>
    </row>
    <row r="150" spans="1:12" ht="14.4">
      <c r="A150" s="390">
        <v>43957</v>
      </c>
      <c r="B150" s="366" t="s">
        <v>9319</v>
      </c>
      <c r="C150" s="392" t="s">
        <v>8877</v>
      </c>
      <c r="D150" s="391" t="s">
        <v>3152</v>
      </c>
      <c r="E150" s="401">
        <v>10</v>
      </c>
      <c r="F150" s="395">
        <v>10</v>
      </c>
      <c r="G150" s="395">
        <v>9.8800000000000008</v>
      </c>
      <c r="H150" s="396">
        <f>(G150-E150)/E150</f>
        <v>-1.1999999999999922E-2</v>
      </c>
      <c r="I150" s="395">
        <f>(F150-E150)</f>
        <v>0</v>
      </c>
      <c r="J150" s="395">
        <f>G150-E150</f>
        <v>-0.11999999999999922</v>
      </c>
      <c r="K150" s="402">
        <v>1</v>
      </c>
      <c r="L150" s="366"/>
    </row>
    <row r="151" spans="1:12" ht="14.4">
      <c r="A151" s="390">
        <v>43957</v>
      </c>
      <c r="B151" s="366" t="s">
        <v>9320</v>
      </c>
      <c r="C151" s="392" t="s">
        <v>8879</v>
      </c>
      <c r="D151" s="391" t="s">
        <v>1819</v>
      </c>
      <c r="E151" s="401">
        <v>10</v>
      </c>
      <c r="F151" s="395">
        <v>9.9</v>
      </c>
      <c r="G151" s="395">
        <v>9.93</v>
      </c>
      <c r="H151" s="396">
        <f>(G151-E151)/E151</f>
        <v>-7.0000000000000288E-3</v>
      </c>
      <c r="I151" s="395">
        <f>(F151-E151)</f>
        <v>-9.9999999999999645E-2</v>
      </c>
      <c r="J151" s="395">
        <f>G151-E151</f>
        <v>-7.0000000000000284E-2</v>
      </c>
      <c r="K151" s="402">
        <v>1</v>
      </c>
      <c r="L151" s="366"/>
    </row>
    <row r="152" spans="1:12" ht="14.4">
      <c r="A152" s="390">
        <v>43956</v>
      </c>
      <c r="B152" s="366" t="s">
        <v>9318</v>
      </c>
      <c r="C152" s="392" t="s">
        <v>8889</v>
      </c>
      <c r="D152" s="391" t="s">
        <v>8890</v>
      </c>
      <c r="E152" s="401">
        <v>10</v>
      </c>
      <c r="F152" s="395">
        <v>9.9499999999999993</v>
      </c>
      <c r="G152" s="395">
        <v>9.94</v>
      </c>
      <c r="H152" s="396">
        <f>(G152-E152)/E152</f>
        <v>-6.0000000000000496E-3</v>
      </c>
      <c r="I152" s="395">
        <f>(F152-E152)</f>
        <v>-5.0000000000000711E-2</v>
      </c>
      <c r="J152" s="395">
        <f>G152-E152</f>
        <v>-6.0000000000000497E-2</v>
      </c>
      <c r="K152" s="402">
        <v>1</v>
      </c>
      <c r="L152" s="366"/>
    </row>
    <row r="153" spans="1:12" ht="14.4">
      <c r="A153" s="390">
        <v>43952</v>
      </c>
      <c r="B153" s="366" t="s">
        <v>9316</v>
      </c>
      <c r="C153" s="392" t="s">
        <v>8872</v>
      </c>
      <c r="D153" s="391" t="s">
        <v>7614</v>
      </c>
      <c r="E153" s="401">
        <v>10</v>
      </c>
      <c r="F153" s="395">
        <v>10</v>
      </c>
      <c r="G153" s="395">
        <v>9.9600000000000009</v>
      </c>
      <c r="H153" s="396">
        <f>(G153-E153)/E153</f>
        <v>-3.9999999999999151E-3</v>
      </c>
      <c r="I153" s="395">
        <f>(F153-E153)</f>
        <v>0</v>
      </c>
      <c r="J153" s="395">
        <f>G153-E153</f>
        <v>-3.9999999999999147E-2</v>
      </c>
      <c r="K153" s="402">
        <v>1</v>
      </c>
      <c r="L153" s="366"/>
    </row>
    <row r="154" spans="1:12" ht="14.4">
      <c r="A154" s="390">
        <v>43952</v>
      </c>
      <c r="B154" s="366" t="s">
        <v>9317</v>
      </c>
      <c r="C154" s="392" t="s">
        <v>8874</v>
      </c>
      <c r="D154" s="391" t="s">
        <v>8875</v>
      </c>
      <c r="E154" s="401">
        <v>16</v>
      </c>
      <c r="F154" s="395">
        <v>21</v>
      </c>
      <c r="G154" s="395">
        <v>18.559999999999999</v>
      </c>
      <c r="H154" s="396">
        <f>(G154-E154)/E154</f>
        <v>0.15999999999999992</v>
      </c>
      <c r="I154" s="395">
        <f>(F154-E154)</f>
        <v>5</v>
      </c>
      <c r="J154" s="395">
        <f>G154-E154</f>
        <v>2.5599999999999987</v>
      </c>
      <c r="K154" s="402">
        <v>3</v>
      </c>
      <c r="L154" s="366"/>
    </row>
    <row r="155" spans="1:12" ht="14.4">
      <c r="A155" s="390">
        <v>43951</v>
      </c>
      <c r="B155" s="366" t="s">
        <v>8869</v>
      </c>
      <c r="C155" s="392" t="s">
        <v>8870</v>
      </c>
      <c r="D155" s="391" t="s">
        <v>2329</v>
      </c>
      <c r="E155" s="401">
        <v>10</v>
      </c>
      <c r="F155" s="395">
        <v>10.050000000000001</v>
      </c>
      <c r="G155" s="395">
        <v>10.06</v>
      </c>
      <c r="H155" s="396">
        <f>(G155-E155)/E155</f>
        <v>6.0000000000000496E-3</v>
      </c>
      <c r="I155" s="395">
        <f>(F155-E155)</f>
        <v>5.0000000000000711E-2</v>
      </c>
      <c r="J155" s="395">
        <f>G155-E155</f>
        <v>6.0000000000000497E-2</v>
      </c>
      <c r="K155" s="402">
        <v>1</v>
      </c>
      <c r="L155" s="366"/>
    </row>
    <row r="156" spans="1:12" ht="14.4">
      <c r="A156" s="390">
        <v>43949</v>
      </c>
      <c r="B156" s="366" t="s">
        <v>9315</v>
      </c>
      <c r="C156" s="392" t="s">
        <v>8868</v>
      </c>
      <c r="D156" s="391" t="s">
        <v>1215</v>
      </c>
      <c r="E156" s="401">
        <v>10</v>
      </c>
      <c r="F156" s="395">
        <v>10.15</v>
      </c>
      <c r="G156" s="395">
        <v>10.119999999999999</v>
      </c>
      <c r="H156" s="396">
        <f>(G156-E156)/E156</f>
        <v>1.1999999999999922E-2</v>
      </c>
      <c r="I156" s="395">
        <f>(F156-E156)</f>
        <v>0.15000000000000036</v>
      </c>
      <c r="J156" s="395">
        <f>G156-E156</f>
        <v>0.11999999999999922</v>
      </c>
      <c r="K156" s="402">
        <v>1</v>
      </c>
      <c r="L156" s="366"/>
    </row>
    <row r="157" spans="1:12" ht="14.4">
      <c r="A157" s="390">
        <v>43945</v>
      </c>
      <c r="B157" s="366" t="s">
        <v>9312</v>
      </c>
      <c r="C157" s="392" t="s">
        <v>8860</v>
      </c>
      <c r="D157" s="393" t="s">
        <v>8861</v>
      </c>
      <c r="E157" s="401">
        <v>10</v>
      </c>
      <c r="F157" s="395">
        <v>10.050000000000001</v>
      </c>
      <c r="G157" s="395">
        <v>10.06</v>
      </c>
      <c r="H157" s="396">
        <f>(G157-E157)/E157</f>
        <v>6.0000000000000496E-3</v>
      </c>
      <c r="I157" s="395">
        <f>(F157-E157)</f>
        <v>5.0000000000000711E-2</v>
      </c>
      <c r="J157" s="395">
        <f>G157-E157</f>
        <v>6.0000000000000497E-2</v>
      </c>
      <c r="K157" s="402">
        <v>1</v>
      </c>
      <c r="L157" s="366"/>
    </row>
    <row r="158" spans="1:12" ht="14.4">
      <c r="A158" s="390">
        <v>43945</v>
      </c>
      <c r="B158" s="366" t="s">
        <v>9313</v>
      </c>
      <c r="C158" s="392" t="s">
        <v>8863</v>
      </c>
      <c r="D158" s="393" t="s">
        <v>7800</v>
      </c>
      <c r="E158" s="401">
        <v>10</v>
      </c>
      <c r="F158" s="395">
        <v>10</v>
      </c>
      <c r="G158" s="395">
        <v>9.98</v>
      </c>
      <c r="H158" s="396">
        <f>(G158-E158)/E158</f>
        <v>-1.9999999999999575E-3</v>
      </c>
      <c r="I158" s="395">
        <f>(F158-E158)</f>
        <v>0</v>
      </c>
      <c r="J158" s="395">
        <f>G158-E158</f>
        <v>-1.9999999999999574E-2</v>
      </c>
      <c r="K158" s="402">
        <v>1</v>
      </c>
      <c r="L158" s="366"/>
    </row>
    <row r="159" spans="1:12" ht="14.4">
      <c r="A159" s="390">
        <v>43945</v>
      </c>
      <c r="B159" s="366" t="s">
        <v>9314</v>
      </c>
      <c r="C159" s="392" t="s">
        <v>8865</v>
      </c>
      <c r="D159" s="393" t="s">
        <v>8866</v>
      </c>
      <c r="E159" s="401">
        <v>16</v>
      </c>
      <c r="F159" s="395">
        <v>26</v>
      </c>
      <c r="G159" s="395">
        <v>25.77</v>
      </c>
      <c r="H159" s="396">
        <f>(G159-E159)/E159</f>
        <v>0.61062499999999997</v>
      </c>
      <c r="I159" s="395">
        <f>(F159-E159)</f>
        <v>10</v>
      </c>
      <c r="J159" s="395">
        <f>G159-E159</f>
        <v>9.77</v>
      </c>
      <c r="K159" s="402">
        <v>3</v>
      </c>
      <c r="L159" s="366"/>
    </row>
    <row r="160" spans="1:12" ht="14.4">
      <c r="A160" s="390">
        <v>43943</v>
      </c>
      <c r="B160" s="366" t="s">
        <v>8857</v>
      </c>
      <c r="C160" s="392" t="s">
        <v>8858</v>
      </c>
      <c r="D160" s="393" t="s">
        <v>1215</v>
      </c>
      <c r="E160" s="401">
        <v>10</v>
      </c>
      <c r="F160" s="395">
        <v>10.08</v>
      </c>
      <c r="G160" s="395">
        <v>10.07</v>
      </c>
      <c r="H160" s="396">
        <f>(G160-E160)/E160</f>
        <v>7.0000000000000288E-3</v>
      </c>
      <c r="I160" s="395">
        <f>(F160-E160)</f>
        <v>8.0000000000000071E-2</v>
      </c>
      <c r="J160" s="395">
        <f>G160-E160</f>
        <v>7.0000000000000284E-2</v>
      </c>
      <c r="K160" s="402">
        <v>1</v>
      </c>
      <c r="L160" s="366"/>
    </row>
    <row r="161" spans="1:12" ht="14.4">
      <c r="A161" s="390">
        <v>43929</v>
      </c>
      <c r="B161" s="366" t="s">
        <v>9311</v>
      </c>
      <c r="C161" s="392" t="s">
        <v>8855</v>
      </c>
      <c r="D161" s="391" t="s">
        <v>8856</v>
      </c>
      <c r="E161" s="401">
        <v>16</v>
      </c>
      <c r="F161" s="395">
        <v>20.85</v>
      </c>
      <c r="G161" s="395">
        <v>20.079999999999998</v>
      </c>
      <c r="H161" s="396">
        <f>(G161-E161)/E161</f>
        <v>0.25499999999999989</v>
      </c>
      <c r="I161" s="395">
        <f>(F161-E161)</f>
        <v>4.8500000000000014</v>
      </c>
      <c r="J161" s="395">
        <f>G161-E161</f>
        <v>4.0799999999999983</v>
      </c>
      <c r="K161" s="402">
        <v>2</v>
      </c>
      <c r="L161" s="366"/>
    </row>
    <row r="162" spans="1:12" ht="14.4">
      <c r="A162" s="390">
        <v>43924</v>
      </c>
      <c r="B162" s="366" t="s">
        <v>9310</v>
      </c>
      <c r="C162" s="392" t="s">
        <v>8852</v>
      </c>
      <c r="D162" s="391" t="s">
        <v>8853</v>
      </c>
      <c r="E162" s="401">
        <v>18</v>
      </c>
      <c r="F162" s="395">
        <v>25.2</v>
      </c>
      <c r="G162" s="395">
        <v>23.2</v>
      </c>
      <c r="H162" s="396">
        <f>(G162-E162)/E162</f>
        <v>0.28888888888888886</v>
      </c>
      <c r="I162" s="395">
        <f>(F162-E162)</f>
        <v>7.1999999999999993</v>
      </c>
      <c r="J162" s="395">
        <f>G162-E162</f>
        <v>5.1999999999999993</v>
      </c>
      <c r="K162" s="402">
        <v>1</v>
      </c>
      <c r="L162" s="398" t="s">
        <v>3006</v>
      </c>
    </row>
    <row r="163" spans="1:12" ht="14.4">
      <c r="A163" s="390">
        <v>43922</v>
      </c>
      <c r="B163" s="366" t="s">
        <v>9309</v>
      </c>
      <c r="C163" s="392" t="s">
        <v>8849</v>
      </c>
      <c r="D163" s="366" t="s">
        <v>8850</v>
      </c>
      <c r="E163" s="401">
        <v>5.5</v>
      </c>
      <c r="F163" s="395">
        <v>6</v>
      </c>
      <c r="G163" s="395">
        <v>5.5</v>
      </c>
      <c r="H163" s="396">
        <f>(G163-E163)/E163</f>
        <v>0</v>
      </c>
      <c r="I163" s="395">
        <f>(F163-E163)</f>
        <v>0.5</v>
      </c>
      <c r="J163" s="395">
        <f>G163-E163</f>
        <v>0</v>
      </c>
      <c r="K163" s="402" t="s">
        <v>5829</v>
      </c>
      <c r="L163" s="366"/>
    </row>
    <row r="164" spans="1:12" ht="14.4">
      <c r="A164" s="390">
        <v>43902</v>
      </c>
      <c r="B164" s="366" t="s">
        <v>9308</v>
      </c>
      <c r="C164" s="392" t="s">
        <v>8846</v>
      </c>
      <c r="D164" s="391" t="s">
        <v>8847</v>
      </c>
      <c r="E164" s="401">
        <v>16</v>
      </c>
      <c r="F164" s="395">
        <v>14</v>
      </c>
      <c r="G164" s="395">
        <v>15</v>
      </c>
      <c r="H164" s="396">
        <f>(G164-E164)/E164</f>
        <v>-6.25E-2</v>
      </c>
      <c r="I164" s="395">
        <f>(F164-E164)</f>
        <v>-2</v>
      </c>
      <c r="J164" s="395">
        <f>G164-E164</f>
        <v>-1</v>
      </c>
      <c r="K164" s="402">
        <v>1</v>
      </c>
      <c r="L164" s="366"/>
    </row>
    <row r="165" spans="1:12" ht="14.4">
      <c r="A165" s="390">
        <v>43901</v>
      </c>
      <c r="B165" s="366" t="s">
        <v>9307</v>
      </c>
      <c r="C165" s="392" t="s">
        <v>8844</v>
      </c>
      <c r="D165" s="391" t="s">
        <v>2329</v>
      </c>
      <c r="E165" s="401">
        <v>10</v>
      </c>
      <c r="F165" s="395">
        <v>10.18</v>
      </c>
      <c r="G165" s="395">
        <v>10.199999999999999</v>
      </c>
      <c r="H165" s="396">
        <f>(G165-E165)/E165</f>
        <v>1.9999999999999928E-2</v>
      </c>
      <c r="I165" s="395">
        <f>(F165-E165)</f>
        <v>0.17999999999999972</v>
      </c>
      <c r="J165" s="395">
        <f>G165-E165</f>
        <v>0.19999999999999929</v>
      </c>
      <c r="K165" s="402">
        <v>1</v>
      </c>
      <c r="L165" s="366"/>
    </row>
    <row r="166" spans="1:12" ht="14.4">
      <c r="A166" s="390">
        <v>43896</v>
      </c>
      <c r="B166" s="447" t="s">
        <v>8839</v>
      </c>
      <c r="C166" s="392" t="s">
        <v>8840</v>
      </c>
      <c r="D166" s="366" t="s">
        <v>8540</v>
      </c>
      <c r="E166" s="401">
        <v>10</v>
      </c>
      <c r="F166" s="395">
        <v>10.45</v>
      </c>
      <c r="G166" s="395">
        <v>10.4</v>
      </c>
      <c r="H166" s="396">
        <f>(G166-E166)/E166</f>
        <v>4.0000000000000036E-2</v>
      </c>
      <c r="I166" s="395">
        <f>(F166-E166)</f>
        <v>0.44999999999999929</v>
      </c>
      <c r="J166" s="395">
        <f>G166-E166</f>
        <v>0.40000000000000036</v>
      </c>
      <c r="K166" s="402">
        <v>1</v>
      </c>
      <c r="L166" s="366"/>
    </row>
    <row r="167" spans="1:12" ht="14.4">
      <c r="A167" s="390">
        <v>43896</v>
      </c>
      <c r="B167" s="448" t="s">
        <v>8841</v>
      </c>
      <c r="C167" s="392" t="s">
        <v>8842</v>
      </c>
      <c r="D167" s="391" t="s">
        <v>7800</v>
      </c>
      <c r="E167" s="401">
        <v>10</v>
      </c>
      <c r="F167" s="395">
        <v>10.1</v>
      </c>
      <c r="G167" s="395">
        <v>10.25</v>
      </c>
      <c r="H167" s="396">
        <f>(G167-E167)/E167</f>
        <v>2.5000000000000001E-2</v>
      </c>
      <c r="I167" s="395">
        <f>(F167-E167)</f>
        <v>9.9999999999999645E-2</v>
      </c>
      <c r="J167" s="395">
        <f>G167-E167</f>
        <v>0.25</v>
      </c>
      <c r="K167" s="402">
        <v>1</v>
      </c>
      <c r="L167" s="366"/>
    </row>
    <row r="168" spans="1:12" ht="14.4">
      <c r="A168" s="390">
        <v>43893</v>
      </c>
      <c r="B168" s="447" t="s">
        <v>8836</v>
      </c>
      <c r="C168" s="392" t="s">
        <v>8837</v>
      </c>
      <c r="D168" s="366" t="s">
        <v>8838</v>
      </c>
      <c r="E168" s="401">
        <v>19</v>
      </c>
      <c r="F168" s="395">
        <v>17.5</v>
      </c>
      <c r="G168" s="395">
        <v>16.8</v>
      </c>
      <c r="H168" s="396">
        <f>(G168-E168)/E168</f>
        <v>-0.11578947368421048</v>
      </c>
      <c r="I168" s="395">
        <f>(F168-E168)</f>
        <v>-1.5</v>
      </c>
      <c r="J168" s="395">
        <f>G168-E168</f>
        <v>-2.1999999999999993</v>
      </c>
      <c r="K168" s="402">
        <v>1</v>
      </c>
      <c r="L168" s="366"/>
    </row>
    <row r="169" spans="1:12" ht="14.4">
      <c r="A169" s="390">
        <v>43889</v>
      </c>
      <c r="B169" s="447" t="s">
        <v>9306</v>
      </c>
      <c r="C169" s="392" t="s">
        <v>8835</v>
      </c>
      <c r="D169" s="391" t="s">
        <v>7848</v>
      </c>
      <c r="E169" s="401">
        <v>18</v>
      </c>
      <c r="F169" s="395">
        <v>22.27</v>
      </c>
      <c r="G169" s="395">
        <v>22.2</v>
      </c>
      <c r="H169" s="396">
        <f>(G169-E169)/E169</f>
        <v>0.23333333333333328</v>
      </c>
      <c r="I169" s="395">
        <f>(F169-E169)</f>
        <v>4.2699999999999996</v>
      </c>
      <c r="J169" s="395">
        <f>G169-E169</f>
        <v>4.1999999999999993</v>
      </c>
      <c r="K169" s="402">
        <v>3</v>
      </c>
      <c r="L169" s="366"/>
    </row>
    <row r="170" spans="1:12" ht="14.4">
      <c r="A170" s="390">
        <v>43885</v>
      </c>
      <c r="B170" s="447" t="s">
        <v>9305</v>
      </c>
      <c r="C170" s="392" t="s">
        <v>8833</v>
      </c>
      <c r="D170" s="391" t="s">
        <v>7713</v>
      </c>
      <c r="E170" s="401">
        <v>4</v>
      </c>
      <c r="F170" s="395">
        <v>4.34</v>
      </c>
      <c r="G170" s="395">
        <v>4</v>
      </c>
      <c r="H170" s="396">
        <f>(G170-E170)/E170</f>
        <v>0</v>
      </c>
      <c r="I170" s="395">
        <f>(F170-E170)</f>
        <v>0.33999999999999986</v>
      </c>
      <c r="J170" s="395">
        <f>G170-E170</f>
        <v>0</v>
      </c>
      <c r="K170" s="402" t="s">
        <v>8806</v>
      </c>
      <c r="L170" s="366"/>
    </row>
    <row r="171" spans="1:12" ht="14.4">
      <c r="A171" s="390">
        <v>43882</v>
      </c>
      <c r="B171" s="366" t="s">
        <v>9304</v>
      </c>
      <c r="C171" s="392" t="s">
        <v>8830</v>
      </c>
      <c r="D171" s="391" t="s">
        <v>8831</v>
      </c>
      <c r="E171" s="401">
        <v>10</v>
      </c>
      <c r="F171" s="395">
        <v>10.31</v>
      </c>
      <c r="G171" s="395">
        <v>10.34</v>
      </c>
      <c r="H171" s="396">
        <f>(G171-E171)/E171</f>
        <v>3.3999999999999989E-2</v>
      </c>
      <c r="I171" s="395">
        <f>(F171-E171)</f>
        <v>0.3100000000000005</v>
      </c>
      <c r="J171" s="395">
        <f>G171-E171</f>
        <v>0.33999999999999986</v>
      </c>
      <c r="K171" s="402">
        <v>1</v>
      </c>
      <c r="L171" s="366"/>
    </row>
    <row r="172" spans="1:12" ht="14.4">
      <c r="A172" s="390">
        <v>43881</v>
      </c>
      <c r="B172" s="366" t="s">
        <v>9303</v>
      </c>
      <c r="C172" s="392" t="s">
        <v>8828</v>
      </c>
      <c r="D172" s="366" t="s">
        <v>8405</v>
      </c>
      <c r="E172" s="401">
        <v>10</v>
      </c>
      <c r="F172" s="395">
        <v>10.050000000000001</v>
      </c>
      <c r="G172" s="395">
        <v>10.01</v>
      </c>
      <c r="H172" s="396">
        <f>(G172-E172)/E172</f>
        <v>9.9999999999997877E-4</v>
      </c>
      <c r="I172" s="395">
        <f>(F172-E172)</f>
        <v>5.0000000000000711E-2</v>
      </c>
      <c r="J172" s="395">
        <f>G172-E172</f>
        <v>9.9999999999997868E-3</v>
      </c>
      <c r="K172" s="402">
        <v>1</v>
      </c>
      <c r="L172" s="366"/>
    </row>
    <row r="173" spans="1:12" ht="14.4">
      <c r="A173" s="390">
        <v>43875</v>
      </c>
      <c r="B173" s="366" t="s">
        <v>9301</v>
      </c>
      <c r="C173" s="392" t="s">
        <v>8822</v>
      </c>
      <c r="D173" s="391" t="s">
        <v>5529</v>
      </c>
      <c r="E173" s="401">
        <v>10</v>
      </c>
      <c r="F173" s="395">
        <v>10.58</v>
      </c>
      <c r="G173" s="395">
        <v>10.51</v>
      </c>
      <c r="H173" s="396">
        <f>(G173-E173)/E173</f>
        <v>5.0999999999999976E-2</v>
      </c>
      <c r="I173" s="395">
        <f>(F173-E173)</f>
        <v>0.58000000000000007</v>
      </c>
      <c r="J173" s="395">
        <f>G173-E173</f>
        <v>0.50999999999999979</v>
      </c>
      <c r="K173" s="402">
        <v>1</v>
      </c>
      <c r="L173" s="398"/>
    </row>
    <row r="174" spans="1:12" ht="14.4">
      <c r="A174" s="390">
        <v>43875</v>
      </c>
      <c r="B174" s="366" t="s">
        <v>9302</v>
      </c>
      <c r="C174" s="392" t="s">
        <v>8824</v>
      </c>
      <c r="D174" s="391" t="s">
        <v>7800</v>
      </c>
      <c r="E174" s="401">
        <v>10</v>
      </c>
      <c r="F174" s="395">
        <v>10.02</v>
      </c>
      <c r="G174" s="395">
        <v>10.050000000000001</v>
      </c>
      <c r="H174" s="396">
        <f>(G174-E174)/E174</f>
        <v>5.0000000000000712E-3</v>
      </c>
      <c r="I174" s="395">
        <f>(F174-E174)</f>
        <v>1.9999999999999574E-2</v>
      </c>
      <c r="J174" s="395">
        <f>G174-E174</f>
        <v>5.0000000000000711E-2</v>
      </c>
      <c r="K174" s="402">
        <v>1</v>
      </c>
      <c r="L174" s="398"/>
    </row>
    <row r="175" spans="1:12" ht="14.4">
      <c r="A175" s="390">
        <v>43874</v>
      </c>
      <c r="B175" s="366" t="s">
        <v>9298</v>
      </c>
      <c r="C175" s="392" t="s">
        <v>8814</v>
      </c>
      <c r="D175" s="391" t="s">
        <v>4081</v>
      </c>
      <c r="E175" s="401">
        <v>10</v>
      </c>
      <c r="F175" s="395">
        <v>10.01</v>
      </c>
      <c r="G175" s="395">
        <v>10</v>
      </c>
      <c r="H175" s="396">
        <f>(G175-E175)/E175</f>
        <v>0</v>
      </c>
      <c r="I175" s="395">
        <f>(F175-E175)</f>
        <v>9.9999999999997868E-3</v>
      </c>
      <c r="J175" s="395">
        <f>G175-E175</f>
        <v>0</v>
      </c>
      <c r="K175" s="402">
        <v>1</v>
      </c>
      <c r="L175" s="398"/>
    </row>
    <row r="176" spans="1:12" ht="14.4">
      <c r="A176" s="390">
        <v>43874</v>
      </c>
      <c r="B176" s="366" t="s">
        <v>9299</v>
      </c>
      <c r="C176" s="392" t="s">
        <v>8816</v>
      </c>
      <c r="D176" s="391" t="s">
        <v>8817</v>
      </c>
      <c r="E176" s="401">
        <v>5</v>
      </c>
      <c r="F176" s="395">
        <v>4.7</v>
      </c>
      <c r="G176" s="395">
        <v>3.86</v>
      </c>
      <c r="H176" s="396">
        <f>(G176-E176)/E176</f>
        <v>-0.22800000000000004</v>
      </c>
      <c r="I176" s="395">
        <f>(F176-E176)</f>
        <v>-0.29999999999999982</v>
      </c>
      <c r="J176" s="395">
        <f>G176-E176</f>
        <v>-1.1400000000000001</v>
      </c>
      <c r="K176" s="402">
        <v>1</v>
      </c>
      <c r="L176" s="398"/>
    </row>
    <row r="177" spans="1:12" ht="14.4">
      <c r="A177" s="390">
        <v>43874</v>
      </c>
      <c r="B177" s="366" t="s">
        <v>9300</v>
      </c>
      <c r="C177" s="392" t="s">
        <v>8819</v>
      </c>
      <c r="D177" s="366" t="s">
        <v>8820</v>
      </c>
      <c r="E177" s="401">
        <v>17</v>
      </c>
      <c r="F177" s="395">
        <v>28.21</v>
      </c>
      <c r="G177" s="395">
        <v>28.9</v>
      </c>
      <c r="H177" s="396">
        <f>(G177-E177)/E177</f>
        <v>0.7</v>
      </c>
      <c r="I177" s="395">
        <f>(F177-E177)</f>
        <v>11.21</v>
      </c>
      <c r="J177" s="395">
        <f>G177-E177</f>
        <v>11.899999999999999</v>
      </c>
      <c r="K177" s="402">
        <v>3</v>
      </c>
      <c r="L177" s="398"/>
    </row>
    <row r="178" spans="1:12" ht="14.4">
      <c r="A178" s="390">
        <v>43873</v>
      </c>
      <c r="B178" s="366" t="s">
        <v>9297</v>
      </c>
      <c r="C178" s="392" t="s">
        <v>8811</v>
      </c>
      <c r="D178" s="391" t="s">
        <v>8812</v>
      </c>
      <c r="E178" s="401">
        <v>10.5</v>
      </c>
      <c r="F178" s="395">
        <v>10.62</v>
      </c>
      <c r="G178" s="395">
        <v>10</v>
      </c>
      <c r="H178" s="396">
        <f>(G178-E178)/E178</f>
        <v>-4.7619047619047616E-2</v>
      </c>
      <c r="I178" s="395">
        <f>(F178-E178)</f>
        <v>0.11999999999999922</v>
      </c>
      <c r="J178" s="395">
        <f>G178-E178</f>
        <v>-0.5</v>
      </c>
      <c r="K178" s="402">
        <v>1</v>
      </c>
      <c r="L178" s="398"/>
    </row>
    <row r="179" spans="1:12" ht="14.4">
      <c r="A179" s="390">
        <v>43872</v>
      </c>
      <c r="B179" s="366" t="s">
        <v>8825</v>
      </c>
      <c r="C179" s="392" t="s">
        <v>8826</v>
      </c>
      <c r="D179" s="391" t="s">
        <v>1215</v>
      </c>
      <c r="E179" s="401">
        <v>10</v>
      </c>
      <c r="F179" s="395">
        <v>10.26</v>
      </c>
      <c r="G179" s="395">
        <v>10.199999999999999</v>
      </c>
      <c r="H179" s="396">
        <f>(G179-E179)/E179</f>
        <v>1.9999999999999928E-2</v>
      </c>
      <c r="I179" s="395">
        <f>(F179-E179)</f>
        <v>0.25999999999999979</v>
      </c>
      <c r="J179" s="395">
        <f>G179-E179</f>
        <v>0.19999999999999929</v>
      </c>
      <c r="K179" s="402">
        <v>1</v>
      </c>
      <c r="L179" s="366"/>
    </row>
    <row r="180" spans="1:12" ht="14.4">
      <c r="A180" s="390">
        <v>43872</v>
      </c>
      <c r="B180" s="366" t="s">
        <v>9296</v>
      </c>
      <c r="C180" s="392" t="s">
        <v>8808</v>
      </c>
      <c r="D180" s="391" t="s">
        <v>8809</v>
      </c>
      <c r="E180" s="401">
        <v>10</v>
      </c>
      <c r="F180" s="395">
        <v>10.02</v>
      </c>
      <c r="G180" s="395">
        <v>10.07</v>
      </c>
      <c r="H180" s="396">
        <f>(G180-E180)/E180</f>
        <v>7.0000000000000288E-3</v>
      </c>
      <c r="I180" s="395">
        <f>(F180-E180)</f>
        <v>1.9999999999999574E-2</v>
      </c>
      <c r="J180" s="395">
        <f>G180-E180</f>
        <v>7.0000000000000284E-2</v>
      </c>
      <c r="K180" s="402">
        <v>1</v>
      </c>
      <c r="L180" s="398"/>
    </row>
    <row r="181" spans="1:12" ht="14.4">
      <c r="A181" s="390">
        <v>43868</v>
      </c>
      <c r="B181" s="366" t="s">
        <v>9293</v>
      </c>
      <c r="C181" s="392" t="s">
        <v>8799</v>
      </c>
      <c r="D181" s="391" t="s">
        <v>2620</v>
      </c>
      <c r="E181" s="401">
        <v>19</v>
      </c>
      <c r="F181" s="395">
        <v>16</v>
      </c>
      <c r="G181" s="395">
        <v>18.8</v>
      </c>
      <c r="H181" s="396">
        <f>(G181-E181)/E181</f>
        <v>-1.0526315789473648E-2</v>
      </c>
      <c r="I181" s="395">
        <f>(F181-E181)</f>
        <v>-3</v>
      </c>
      <c r="J181" s="395">
        <f>G181-E181</f>
        <v>-0.19999999999999929</v>
      </c>
      <c r="K181" s="402">
        <v>1</v>
      </c>
      <c r="L181" s="398"/>
    </row>
    <row r="182" spans="1:12" ht="14.4">
      <c r="A182" s="390">
        <v>43868</v>
      </c>
      <c r="B182" s="366" t="s">
        <v>9294</v>
      </c>
      <c r="C182" s="392" t="s">
        <v>8801</v>
      </c>
      <c r="D182" s="391" t="s">
        <v>8802</v>
      </c>
      <c r="E182" s="401">
        <v>12</v>
      </c>
      <c r="F182" s="395">
        <v>15.02</v>
      </c>
      <c r="G182" s="395">
        <v>15.14</v>
      </c>
      <c r="H182" s="396">
        <f>(G182-E182)/E182</f>
        <v>0.26166666666666671</v>
      </c>
      <c r="I182" s="395">
        <f>(F182-E182)</f>
        <v>3.0199999999999996</v>
      </c>
      <c r="J182" s="395">
        <f>G182-E182</f>
        <v>3.1400000000000006</v>
      </c>
      <c r="K182" s="402">
        <v>1</v>
      </c>
      <c r="L182" s="398" t="s">
        <v>3006</v>
      </c>
    </row>
    <row r="183" spans="1:12" ht="14.4">
      <c r="A183" s="390">
        <v>43868</v>
      </c>
      <c r="B183" s="366" t="s">
        <v>9295</v>
      </c>
      <c r="C183" s="392" t="s">
        <v>8804</v>
      </c>
      <c r="D183" s="391" t="s">
        <v>8805</v>
      </c>
      <c r="E183" s="401">
        <v>18.5</v>
      </c>
      <c r="F183" s="395">
        <v>19.309999999999999</v>
      </c>
      <c r="G183" s="395">
        <v>19.55</v>
      </c>
      <c r="H183" s="396">
        <f>(G183-E183)/E183</f>
        <v>5.6756756756756795E-2</v>
      </c>
      <c r="I183" s="395">
        <f>(F183-E183)</f>
        <v>0.80999999999999872</v>
      </c>
      <c r="J183" s="395">
        <f>G183-E183</f>
        <v>1.0500000000000007</v>
      </c>
      <c r="K183" s="402" t="s">
        <v>8806</v>
      </c>
      <c r="L183" s="398"/>
    </row>
    <row r="184" spans="1:12" ht="14.4">
      <c r="A184" s="390">
        <v>43867</v>
      </c>
      <c r="B184" s="366" t="s">
        <v>9290</v>
      </c>
      <c r="C184" s="392" t="s">
        <v>8788</v>
      </c>
      <c r="D184" s="391" t="s">
        <v>8789</v>
      </c>
      <c r="E184" s="401">
        <v>17</v>
      </c>
      <c r="F184" s="395">
        <v>24</v>
      </c>
      <c r="G184" s="395">
        <v>18.75</v>
      </c>
      <c r="H184" s="396">
        <f>(G184-E184)/E184</f>
        <v>0.10294117647058823</v>
      </c>
      <c r="I184" s="395">
        <f>(F184-E184)</f>
        <v>7</v>
      </c>
      <c r="J184" s="395">
        <f>G184-E184</f>
        <v>1.75</v>
      </c>
      <c r="K184" s="402">
        <v>3</v>
      </c>
      <c r="L184" s="398"/>
    </row>
    <row r="185" spans="1:12" ht="14.4">
      <c r="A185" s="390">
        <v>43867</v>
      </c>
      <c r="B185" s="366" t="s">
        <v>9291</v>
      </c>
      <c r="C185" s="392" t="s">
        <v>8791</v>
      </c>
      <c r="D185" s="366" t="s">
        <v>6779</v>
      </c>
      <c r="E185" s="401">
        <v>12</v>
      </c>
      <c r="F185" s="395">
        <v>14.5</v>
      </c>
      <c r="G185" s="395">
        <v>13.5</v>
      </c>
      <c r="H185" s="396">
        <f>(G185-E185)/E185</f>
        <v>0.125</v>
      </c>
      <c r="I185" s="395">
        <f>(F185-E185)</f>
        <v>2.5</v>
      </c>
      <c r="J185" s="395">
        <f>G185-E185</f>
        <v>1.5</v>
      </c>
      <c r="K185" s="402">
        <v>1</v>
      </c>
      <c r="L185" s="398"/>
    </row>
    <row r="186" spans="1:12" ht="14.4">
      <c r="A186" s="390">
        <v>43867</v>
      </c>
      <c r="B186" s="366" t="s">
        <v>8793</v>
      </c>
      <c r="C186" s="392" t="s">
        <v>8793</v>
      </c>
      <c r="D186" s="366" t="s">
        <v>8794</v>
      </c>
      <c r="E186" s="401">
        <v>27</v>
      </c>
      <c r="F186" s="395">
        <v>31</v>
      </c>
      <c r="G186" s="395">
        <v>30</v>
      </c>
      <c r="H186" s="396">
        <f>(G186-E186)/E186</f>
        <v>0.1111111111111111</v>
      </c>
      <c r="I186" s="395">
        <f>(F186-E186)</f>
        <v>4</v>
      </c>
      <c r="J186" s="395">
        <f>G186-E186</f>
        <v>3</v>
      </c>
      <c r="K186" s="402">
        <v>3</v>
      </c>
      <c r="L186" s="398"/>
    </row>
    <row r="187" spans="1:12" ht="14.4">
      <c r="A187" s="390">
        <v>43867</v>
      </c>
      <c r="B187" s="366" t="s">
        <v>9292</v>
      </c>
      <c r="C187" s="392" t="s">
        <v>8796</v>
      </c>
      <c r="D187" s="366" t="s">
        <v>8797</v>
      </c>
      <c r="E187" s="401">
        <v>17</v>
      </c>
      <c r="F187" s="395">
        <v>26</v>
      </c>
      <c r="G187" s="395">
        <v>28.64</v>
      </c>
      <c r="H187" s="396">
        <f>(G187-E187)/E187</f>
        <v>0.68470588235294116</v>
      </c>
      <c r="I187" s="395">
        <f>(F187-E187)</f>
        <v>9</v>
      </c>
      <c r="J187" s="395">
        <f>G187-E187</f>
        <v>11.64</v>
      </c>
      <c r="K187" s="402">
        <v>2</v>
      </c>
      <c r="L187" s="398"/>
    </row>
    <row r="188" spans="1:12" ht="14.4">
      <c r="A188" s="390">
        <v>43865</v>
      </c>
      <c r="B188" s="366" t="s">
        <v>9289</v>
      </c>
      <c r="C188" s="392" t="s">
        <v>8786</v>
      </c>
      <c r="D188" s="391" t="s">
        <v>4937</v>
      </c>
      <c r="E188" s="401">
        <v>10</v>
      </c>
      <c r="F188" s="395">
        <v>10.09</v>
      </c>
      <c r="G188" s="395">
        <v>10.1</v>
      </c>
      <c r="H188" s="396">
        <f>(G188-E188)/E188</f>
        <v>9.9999999999999638E-3</v>
      </c>
      <c r="I188" s="395">
        <f>(F188-E188)</f>
        <v>8.9999999999999858E-2</v>
      </c>
      <c r="J188" s="395">
        <f>G188-E188</f>
        <v>9.9999999999999645E-2</v>
      </c>
      <c r="K188" s="402">
        <v>1</v>
      </c>
      <c r="L188" s="398"/>
    </row>
    <row r="189" spans="1:12" ht="14.4">
      <c r="A189" s="390">
        <v>43861</v>
      </c>
      <c r="B189" s="366" t="s">
        <v>9287</v>
      </c>
      <c r="C189" s="392" t="s">
        <v>8778</v>
      </c>
      <c r="D189" s="366" t="s">
        <v>5258</v>
      </c>
      <c r="E189" s="401">
        <v>14</v>
      </c>
      <c r="F189" s="395">
        <v>18</v>
      </c>
      <c r="G189" s="395">
        <v>22.07</v>
      </c>
      <c r="H189" s="396">
        <f>(G189-E189)/E189</f>
        <v>0.5764285714285714</v>
      </c>
      <c r="I189" s="395">
        <f>(F189-E189)</f>
        <v>4</v>
      </c>
      <c r="J189" s="395">
        <f>G189-E189</f>
        <v>8.07</v>
      </c>
      <c r="K189" s="402">
        <v>2</v>
      </c>
      <c r="L189" s="397"/>
    </row>
    <row r="190" spans="1:12" ht="14.4">
      <c r="A190" s="390">
        <v>43861</v>
      </c>
      <c r="B190" s="366" t="s">
        <v>8779</v>
      </c>
      <c r="C190" s="392" t="s">
        <v>8780</v>
      </c>
      <c r="D190" s="391" t="s">
        <v>8781</v>
      </c>
      <c r="E190" s="401">
        <v>17</v>
      </c>
      <c r="F190" s="395">
        <v>23.05</v>
      </c>
      <c r="G190" s="395">
        <v>21.8</v>
      </c>
      <c r="H190" s="396">
        <f>(G190-E190)/E190</f>
        <v>0.28235294117647064</v>
      </c>
      <c r="I190" s="395">
        <f>(F190-E190)</f>
        <v>6.0500000000000007</v>
      </c>
      <c r="J190" s="395">
        <f>G190-E190</f>
        <v>4.8000000000000007</v>
      </c>
      <c r="K190" s="402">
        <v>2</v>
      </c>
      <c r="L190" s="397"/>
    </row>
    <row r="191" spans="1:12" ht="14.4">
      <c r="A191" s="390">
        <v>43861</v>
      </c>
      <c r="B191" s="366" t="s">
        <v>9288</v>
      </c>
      <c r="C191" s="392" t="s">
        <v>8783</v>
      </c>
      <c r="D191" s="391" t="s">
        <v>8784</v>
      </c>
      <c r="E191" s="401">
        <v>26</v>
      </c>
      <c r="F191" s="395">
        <v>27.5</v>
      </c>
      <c r="G191" s="395">
        <v>28.55</v>
      </c>
      <c r="H191" s="396">
        <f>(G191-E191)/E191</f>
        <v>9.8076923076923103E-2</v>
      </c>
      <c r="I191" s="395">
        <f>(F191-E191)</f>
        <v>1.5</v>
      </c>
      <c r="J191" s="395">
        <f>G191-E191</f>
        <v>2.5500000000000007</v>
      </c>
      <c r="K191" s="402">
        <v>2</v>
      </c>
      <c r="L191" s="397"/>
    </row>
    <row r="192" spans="1:12" ht="14.4">
      <c r="A192" s="390">
        <v>43859</v>
      </c>
      <c r="B192" s="366" t="s">
        <v>9285</v>
      </c>
      <c r="C192" s="392" t="s">
        <v>8773</v>
      </c>
      <c r="D192" s="391" t="s">
        <v>8774</v>
      </c>
      <c r="E192" s="401">
        <v>6</v>
      </c>
      <c r="F192" s="395">
        <v>6.63</v>
      </c>
      <c r="G192" s="395">
        <v>9.59</v>
      </c>
      <c r="H192" s="396">
        <f>(G192-E192)/E192</f>
        <v>0.59833333333333327</v>
      </c>
      <c r="I192" s="395">
        <f>(F192-E192)</f>
        <v>0.62999999999999989</v>
      </c>
      <c r="J192" s="395">
        <f>G192-E192</f>
        <v>3.59</v>
      </c>
      <c r="K192" s="402">
        <v>1</v>
      </c>
      <c r="L192" s="398" t="s">
        <v>3006</v>
      </c>
    </row>
    <row r="193" spans="1:12" ht="14.4">
      <c r="A193" s="390">
        <v>43859</v>
      </c>
      <c r="B193" s="366" t="s">
        <v>9286</v>
      </c>
      <c r="C193" s="392" t="s">
        <v>8776</v>
      </c>
      <c r="D193" s="366" t="s">
        <v>8048</v>
      </c>
      <c r="E193" s="401">
        <v>19</v>
      </c>
      <c r="F193" s="395">
        <v>33</v>
      </c>
      <c r="G193" s="395">
        <v>39.479999999999997</v>
      </c>
      <c r="H193" s="396">
        <f>(G193-E193)/E193</f>
        <v>1.077894736842105</v>
      </c>
      <c r="I193" s="395">
        <f>(F193-E193)</f>
        <v>14</v>
      </c>
      <c r="J193" s="395">
        <f>G193-E193</f>
        <v>20.479999999999997</v>
      </c>
      <c r="K193" s="402">
        <v>3</v>
      </c>
      <c r="L193" s="397"/>
    </row>
    <row r="194" spans="1:12" ht="14.4">
      <c r="A194" s="390">
        <v>43858</v>
      </c>
      <c r="B194" s="366" t="s">
        <v>9284</v>
      </c>
      <c r="C194" s="392" t="s">
        <v>8771</v>
      </c>
      <c r="D194" s="391" t="s">
        <v>8190</v>
      </c>
      <c r="E194" s="401">
        <v>12</v>
      </c>
      <c r="F194" s="395">
        <v>12</v>
      </c>
      <c r="G194" s="395">
        <v>11.25</v>
      </c>
      <c r="H194" s="396">
        <f>(G194-E194)/E194</f>
        <v>-6.25E-2</v>
      </c>
      <c r="I194" s="395">
        <f>(F194-E194)</f>
        <v>0</v>
      </c>
      <c r="J194" s="395">
        <f>G194-E194</f>
        <v>-0.75</v>
      </c>
      <c r="K194" s="402">
        <v>1</v>
      </c>
      <c r="L194" s="397"/>
    </row>
    <row r="195" spans="1:12" ht="14.4">
      <c r="A195" s="390">
        <v>43854</v>
      </c>
      <c r="B195" s="366" t="s">
        <v>9282</v>
      </c>
      <c r="C195" s="392" t="s">
        <v>8767</v>
      </c>
      <c r="D195" s="391" t="s">
        <v>2329</v>
      </c>
      <c r="E195" s="401">
        <v>10</v>
      </c>
      <c r="F195" s="395">
        <v>10.52</v>
      </c>
      <c r="G195" s="395">
        <v>10.45</v>
      </c>
      <c r="H195" s="396">
        <f>(G195-E195)/E195</f>
        <v>4.4999999999999929E-2</v>
      </c>
      <c r="I195" s="395">
        <f>(F195-E195)</f>
        <v>0.51999999999999957</v>
      </c>
      <c r="J195" s="395">
        <f>G195-E195</f>
        <v>0.44999999999999929</v>
      </c>
      <c r="K195" s="402">
        <v>1</v>
      </c>
      <c r="L195" s="397"/>
    </row>
    <row r="196" spans="1:12" ht="14.4">
      <c r="A196" s="390">
        <v>43854</v>
      </c>
      <c r="B196" s="366" t="s">
        <v>9283</v>
      </c>
      <c r="C196" s="392" t="s">
        <v>8769</v>
      </c>
      <c r="D196" s="391" t="s">
        <v>1215</v>
      </c>
      <c r="E196" s="401">
        <v>10</v>
      </c>
      <c r="F196" s="395">
        <v>10.3</v>
      </c>
      <c r="G196" s="395">
        <v>10.32</v>
      </c>
      <c r="H196" s="396">
        <f>(G196-E196)/E196</f>
        <v>3.2000000000000028E-2</v>
      </c>
      <c r="I196" s="395">
        <f>(F196-E196)</f>
        <v>0.30000000000000071</v>
      </c>
      <c r="J196" s="395">
        <f>G196-E196</f>
        <v>0.32000000000000028</v>
      </c>
      <c r="K196" s="402">
        <v>1</v>
      </c>
      <c r="L196" s="397"/>
    </row>
    <row r="197" spans="1:12" ht="14.4">
      <c r="A197" s="390">
        <v>43847</v>
      </c>
      <c r="B197" s="366" t="s">
        <v>9278</v>
      </c>
      <c r="C197" s="392" t="s">
        <v>8757</v>
      </c>
      <c r="D197" s="391" t="s">
        <v>8758</v>
      </c>
      <c r="E197" s="401">
        <v>14</v>
      </c>
      <c r="F197" s="395">
        <v>14.75</v>
      </c>
      <c r="G197" s="395">
        <v>12.75</v>
      </c>
      <c r="H197" s="396">
        <f>(G197-E197)/E197</f>
        <v>-8.9285714285714288E-2</v>
      </c>
      <c r="I197" s="395">
        <f>(F197-E197)</f>
        <v>0.75</v>
      </c>
      <c r="J197" s="395">
        <f>G197-E197</f>
        <v>-1.25</v>
      </c>
      <c r="K197" s="402">
        <v>2</v>
      </c>
      <c r="L197" s="397"/>
    </row>
    <row r="198" spans="1:12" ht="14.4">
      <c r="A198" s="390">
        <v>43847</v>
      </c>
      <c r="B198" s="366" t="s">
        <v>9279</v>
      </c>
      <c r="C198" s="392" t="s">
        <v>8760</v>
      </c>
      <c r="D198" s="391" t="s">
        <v>4195</v>
      </c>
      <c r="E198" s="401">
        <v>11</v>
      </c>
      <c r="F198" s="395">
        <v>11.03</v>
      </c>
      <c r="G198" s="395">
        <v>11.63</v>
      </c>
      <c r="H198" s="396">
        <f>(G198-E198)/E198</f>
        <v>5.7272727272727343E-2</v>
      </c>
      <c r="I198" s="395">
        <f>(F198-E198)</f>
        <v>2.9999999999999361E-2</v>
      </c>
      <c r="J198" s="395">
        <f>G198-E198</f>
        <v>0.63000000000000078</v>
      </c>
      <c r="K198" s="402">
        <v>1</v>
      </c>
      <c r="L198" s="397"/>
    </row>
    <row r="199" spans="1:12" ht="14.4">
      <c r="A199" s="390">
        <v>43847</v>
      </c>
      <c r="B199" s="366" t="s">
        <v>9280</v>
      </c>
      <c r="C199" s="392" t="s">
        <v>8762</v>
      </c>
      <c r="D199" s="391" t="s">
        <v>5323</v>
      </c>
      <c r="E199" s="401">
        <v>13.5</v>
      </c>
      <c r="F199" s="395">
        <v>13.5</v>
      </c>
      <c r="G199" s="395">
        <v>13.5</v>
      </c>
      <c r="H199" s="396">
        <f>(G199-E199)/E199</f>
        <v>0</v>
      </c>
      <c r="I199" s="395">
        <f>(F199-E199)</f>
        <v>0</v>
      </c>
      <c r="J199" s="395">
        <f>G199-E199</f>
        <v>0</v>
      </c>
      <c r="K199" s="402">
        <v>1</v>
      </c>
      <c r="L199" s="397"/>
    </row>
    <row r="200" spans="1:12" ht="14.4">
      <c r="A200" s="390">
        <v>43847</v>
      </c>
      <c r="B200" s="366" t="s">
        <v>9281</v>
      </c>
      <c r="C200" s="392" t="s">
        <v>8764</v>
      </c>
      <c r="D200" s="391" t="s">
        <v>8765</v>
      </c>
      <c r="E200" s="401">
        <v>13</v>
      </c>
      <c r="F200" s="395">
        <v>13.85</v>
      </c>
      <c r="G200" s="395">
        <v>13.51</v>
      </c>
      <c r="H200" s="396">
        <f>(G200-E200)/E200</f>
        <v>3.9230769230769215E-2</v>
      </c>
      <c r="I200" s="395">
        <f>(F200-E200)</f>
        <v>0.84999999999999964</v>
      </c>
      <c r="J200" s="395">
        <f>G200-E200</f>
        <v>0.50999999999999979</v>
      </c>
      <c r="K200" s="402">
        <v>1</v>
      </c>
      <c r="L200" s="397"/>
    </row>
    <row r="201" spans="1:12" ht="14.4">
      <c r="A201" s="390">
        <v>43829</v>
      </c>
      <c r="B201" s="366" t="s">
        <v>9649</v>
      </c>
      <c r="C201" s="392" t="s">
        <v>8754</v>
      </c>
      <c r="D201" s="391" t="s">
        <v>8755</v>
      </c>
      <c r="E201" s="401">
        <v>5.38</v>
      </c>
      <c r="F201" s="395">
        <v>6</v>
      </c>
      <c r="G201" s="395">
        <v>5.46</v>
      </c>
      <c r="H201" s="396">
        <f>(G201-E201)/E201</f>
        <v>1.4869888475836444E-2</v>
      </c>
      <c r="I201" s="395">
        <f>(F201-E201)</f>
        <v>0.62000000000000011</v>
      </c>
      <c r="J201" s="395">
        <f>G201-E201</f>
        <v>8.0000000000000071E-2</v>
      </c>
      <c r="K201" s="397" t="s">
        <v>5829</v>
      </c>
      <c r="L201" s="366"/>
    </row>
    <row r="202" spans="1:12" ht="14.4">
      <c r="A202" s="390">
        <v>43818</v>
      </c>
      <c r="B202" s="366" t="s">
        <v>9647</v>
      </c>
      <c r="C202" s="392" t="s">
        <v>8748</v>
      </c>
      <c r="D202" s="391" t="s">
        <v>1906</v>
      </c>
      <c r="E202" s="401">
        <v>11</v>
      </c>
      <c r="F202" s="395">
        <v>11</v>
      </c>
      <c r="G202" s="395">
        <v>10.5</v>
      </c>
      <c r="H202" s="396">
        <f>(G202-E202)/E202</f>
        <v>-4.5454545454545456E-2</v>
      </c>
      <c r="I202" s="395">
        <f>(F202-E202)</f>
        <v>0</v>
      </c>
      <c r="J202" s="395">
        <f>G202-E202</f>
        <v>-0.5</v>
      </c>
      <c r="K202" s="397">
        <v>1</v>
      </c>
      <c r="L202" s="366"/>
    </row>
    <row r="203" spans="1:12" ht="14.4">
      <c r="A203" s="390">
        <v>43818</v>
      </c>
      <c r="B203" s="366" t="s">
        <v>9648</v>
      </c>
      <c r="C203" s="392" t="s">
        <v>8750</v>
      </c>
      <c r="D203" s="391" t="s">
        <v>8751</v>
      </c>
      <c r="E203" s="401">
        <v>8</v>
      </c>
      <c r="F203" s="395">
        <v>8.35</v>
      </c>
      <c r="G203" s="395">
        <v>26.5</v>
      </c>
      <c r="H203" s="396">
        <f>(G203-E203)/E203</f>
        <v>2.3125</v>
      </c>
      <c r="I203" s="395">
        <f>(F203-E203)</f>
        <v>0.34999999999999964</v>
      </c>
      <c r="J203" s="395">
        <f>G203-E203</f>
        <v>18.5</v>
      </c>
      <c r="K203" s="397">
        <v>1</v>
      </c>
      <c r="L203" s="366"/>
    </row>
    <row r="204" spans="1:12" ht="14.4">
      <c r="A204" s="390">
        <v>43812</v>
      </c>
      <c r="B204" s="366" t="s">
        <v>8737</v>
      </c>
      <c r="C204" s="392" t="s">
        <v>8738</v>
      </c>
      <c r="D204" s="391" t="s">
        <v>8739</v>
      </c>
      <c r="E204" s="401">
        <v>10</v>
      </c>
      <c r="F204" s="395">
        <v>10.02</v>
      </c>
      <c r="G204" s="395">
        <v>10.18</v>
      </c>
      <c r="H204" s="396">
        <f>(G204-E204)/E204</f>
        <v>1.7999999999999971E-2</v>
      </c>
      <c r="I204" s="395">
        <f>(F204-E204)</f>
        <v>1.9999999999999574E-2</v>
      </c>
      <c r="J204" s="395">
        <f>G204-E204</f>
        <v>0.17999999999999972</v>
      </c>
      <c r="K204" s="397">
        <v>1</v>
      </c>
      <c r="L204" s="366"/>
    </row>
    <row r="205" spans="1:12" ht="14.4">
      <c r="A205" s="390">
        <v>43812</v>
      </c>
      <c r="B205" s="366" t="s">
        <v>8740</v>
      </c>
      <c r="C205" s="392" t="s">
        <v>8741</v>
      </c>
      <c r="D205" s="391" t="s">
        <v>7614</v>
      </c>
      <c r="E205" s="401">
        <v>10</v>
      </c>
      <c r="F205" s="395">
        <v>10.16</v>
      </c>
      <c r="G205" s="395">
        <v>10.3</v>
      </c>
      <c r="H205" s="396">
        <f>(G205-E205)/E205</f>
        <v>3.0000000000000072E-2</v>
      </c>
      <c r="I205" s="395">
        <f>(F205-E205)</f>
        <v>0.16000000000000014</v>
      </c>
      <c r="J205" s="395">
        <f>G205-E205</f>
        <v>0.30000000000000071</v>
      </c>
      <c r="K205" s="397">
        <v>1</v>
      </c>
      <c r="L205" s="366"/>
    </row>
    <row r="206" spans="1:12" ht="14.4">
      <c r="A206" s="390">
        <v>43812</v>
      </c>
      <c r="B206" s="366" t="s">
        <v>9645</v>
      </c>
      <c r="C206" s="392" t="s">
        <v>8743</v>
      </c>
      <c r="D206" s="391" t="s">
        <v>8744</v>
      </c>
      <c r="E206" s="401">
        <v>10</v>
      </c>
      <c r="F206" s="395">
        <v>10.51</v>
      </c>
      <c r="G206" s="395">
        <v>10</v>
      </c>
      <c r="H206" s="396">
        <f>(G206-E206)/E206</f>
        <v>0</v>
      </c>
      <c r="I206" s="395">
        <f>(F206-E206)</f>
        <v>0.50999999999999979</v>
      </c>
      <c r="J206" s="395">
        <f>G206-E206</f>
        <v>0</v>
      </c>
      <c r="K206" s="397">
        <v>1</v>
      </c>
      <c r="L206" s="366"/>
    </row>
    <row r="207" spans="1:12" ht="14.4">
      <c r="A207" s="390">
        <v>43812</v>
      </c>
      <c r="B207" s="366" t="s">
        <v>9646</v>
      </c>
      <c r="C207" s="392" t="s">
        <v>8746</v>
      </c>
      <c r="D207" s="391" t="s">
        <v>5633</v>
      </c>
      <c r="E207" s="401">
        <v>17</v>
      </c>
      <c r="F207" s="395">
        <v>18.05</v>
      </c>
      <c r="G207" s="395">
        <v>16.600000000000001</v>
      </c>
      <c r="H207" s="396">
        <f>(G207-E207)/E207</f>
        <v>-2.3529411764705799E-2</v>
      </c>
      <c r="I207" s="395">
        <f>(F207-E207)</f>
        <v>1.0500000000000007</v>
      </c>
      <c r="J207" s="395">
        <f>G207-E207</f>
        <v>-0.39999999999999858</v>
      </c>
      <c r="K207" s="397">
        <v>2</v>
      </c>
      <c r="L207" s="366"/>
    </row>
    <row r="208" spans="1:12" ht="14.4">
      <c r="A208" s="390">
        <v>43811</v>
      </c>
      <c r="B208" s="366" t="s">
        <v>9644</v>
      </c>
      <c r="C208" s="392" t="s">
        <v>8733</v>
      </c>
      <c r="D208" s="391" t="s">
        <v>8734</v>
      </c>
      <c r="E208" s="401">
        <v>22</v>
      </c>
      <c r="F208" s="395">
        <v>37.5</v>
      </c>
      <c r="G208" s="395">
        <v>35.5</v>
      </c>
      <c r="H208" s="396">
        <f>(G208-E208)/E208</f>
        <v>0.61363636363636365</v>
      </c>
      <c r="I208" s="395">
        <f>(F208-E208)</f>
        <v>15.5</v>
      </c>
      <c r="J208" s="395">
        <f>G208-E208</f>
        <v>13.5</v>
      </c>
      <c r="K208" s="397">
        <v>3</v>
      </c>
      <c r="L208" s="366"/>
    </row>
    <row r="209" spans="1:12" ht="14.4">
      <c r="A209" s="390">
        <v>43811</v>
      </c>
      <c r="B209" s="366" t="s">
        <v>8735</v>
      </c>
      <c r="C209" s="392" t="s">
        <v>8736</v>
      </c>
      <c r="D209" s="391" t="s">
        <v>3280</v>
      </c>
      <c r="E209" s="401">
        <v>12.5</v>
      </c>
      <c r="F209" s="395">
        <v>12.55</v>
      </c>
      <c r="G209" s="395">
        <v>12.49</v>
      </c>
      <c r="H209" s="396">
        <f>(G209-E209)/E209</f>
        <v>-7.9999999999998291E-4</v>
      </c>
      <c r="I209" s="395">
        <f>(F209-E209)</f>
        <v>5.0000000000000711E-2</v>
      </c>
      <c r="J209" s="395">
        <f>G209-E209</f>
        <v>-9.9999999999997868E-3</v>
      </c>
      <c r="K209" s="397">
        <v>1</v>
      </c>
      <c r="L209" s="366"/>
    </row>
    <row r="210" spans="1:12" ht="14.4">
      <c r="A210" s="390">
        <v>43810</v>
      </c>
      <c r="B210" s="366" t="s">
        <v>9642</v>
      </c>
      <c r="C210" s="392" t="s">
        <v>8728</v>
      </c>
      <c r="D210" s="366" t="s">
        <v>4937</v>
      </c>
      <c r="E210" s="401">
        <v>10.01</v>
      </c>
      <c r="F210" s="395">
        <v>10.01</v>
      </c>
      <c r="G210" s="395">
        <v>10.02</v>
      </c>
      <c r="H210" s="396">
        <f>(G210-E210)/E210</f>
        <v>9.9900099900097775E-4</v>
      </c>
      <c r="I210" s="395">
        <f>(F210-E210)</f>
        <v>0</v>
      </c>
      <c r="J210" s="395">
        <f>G210-E210</f>
        <v>9.9999999999997868E-3</v>
      </c>
      <c r="K210" s="397">
        <v>1</v>
      </c>
      <c r="L210" s="366"/>
    </row>
    <row r="211" spans="1:12" ht="14.4">
      <c r="A211" s="390">
        <v>43810</v>
      </c>
      <c r="B211" s="366" t="s">
        <v>9643</v>
      </c>
      <c r="C211" s="392" t="s">
        <v>8730</v>
      </c>
      <c r="D211" s="391" t="s">
        <v>8731</v>
      </c>
      <c r="E211" s="401">
        <v>27</v>
      </c>
      <c r="F211" s="395">
        <v>32.75</v>
      </c>
      <c r="G211" s="395">
        <v>34.46</v>
      </c>
      <c r="H211" s="396">
        <f>(G211-E211)/E211</f>
        <v>0.27629629629629632</v>
      </c>
      <c r="I211" s="395">
        <f>(F211-E211)</f>
        <v>5.75</v>
      </c>
      <c r="J211" s="395">
        <f>G211-E211</f>
        <v>7.4600000000000009</v>
      </c>
      <c r="K211" s="397">
        <v>3</v>
      </c>
      <c r="L211" s="366"/>
    </row>
    <row r="212" spans="1:12" ht="14.4">
      <c r="A212" s="390">
        <v>43804</v>
      </c>
      <c r="B212" s="366" t="s">
        <v>9641</v>
      </c>
      <c r="C212" s="392" t="s">
        <v>8725</v>
      </c>
      <c r="D212" s="391" t="s">
        <v>8726</v>
      </c>
      <c r="E212" s="401">
        <v>5</v>
      </c>
      <c r="F212" s="395">
        <v>5</v>
      </c>
      <c r="G212" s="395">
        <v>5.36</v>
      </c>
      <c r="H212" s="396">
        <f>(G212-E212)/E212</f>
        <v>7.2000000000000064E-2</v>
      </c>
      <c r="I212" s="395">
        <f>(F212-E212)</f>
        <v>0</v>
      </c>
      <c r="J212" s="395">
        <f>G212-E212</f>
        <v>0.36000000000000032</v>
      </c>
      <c r="K212" s="397">
        <v>1</v>
      </c>
      <c r="L212" s="366"/>
    </row>
    <row r="213" spans="1:12" ht="14.4">
      <c r="A213" s="390">
        <v>43795</v>
      </c>
      <c r="B213" s="366" t="s">
        <v>8722</v>
      </c>
      <c r="C213" s="392" t="s">
        <v>8723</v>
      </c>
      <c r="D213" s="366" t="s">
        <v>8568</v>
      </c>
      <c r="E213" s="401">
        <v>10</v>
      </c>
      <c r="F213" s="395">
        <v>10.029999999999999</v>
      </c>
      <c r="G213" s="395">
        <v>10.02</v>
      </c>
      <c r="H213" s="396">
        <f>(G213-E213)/E213</f>
        <v>1.9999999999999575E-3</v>
      </c>
      <c r="I213" s="395">
        <f>(F213-E213)</f>
        <v>2.9999999999999361E-2</v>
      </c>
      <c r="J213" s="395">
        <f>G213-E213</f>
        <v>1.9999999999999574E-2</v>
      </c>
      <c r="K213" s="397">
        <v>1</v>
      </c>
      <c r="L213" s="398"/>
    </row>
    <row r="214" spans="1:12" ht="14.4">
      <c r="A214" s="390">
        <v>43791</v>
      </c>
      <c r="B214" s="366" t="s">
        <v>9639</v>
      </c>
      <c r="C214" s="392" t="s">
        <v>8715</v>
      </c>
      <c r="D214" s="391" t="s">
        <v>8716</v>
      </c>
      <c r="E214" s="401">
        <v>19</v>
      </c>
      <c r="F214" s="395">
        <v>19</v>
      </c>
      <c r="G214" s="395">
        <v>19</v>
      </c>
      <c r="H214" s="396">
        <f>(G214-E214)/E214</f>
        <v>0</v>
      </c>
      <c r="I214" s="395">
        <f>(F214-E214)</f>
        <v>0</v>
      </c>
      <c r="J214" s="395">
        <f>G214-E214</f>
        <v>0</v>
      </c>
      <c r="K214" s="397">
        <v>1</v>
      </c>
      <c r="L214" s="398"/>
    </row>
    <row r="215" spans="1:12" ht="14.4">
      <c r="A215" s="390">
        <v>43791</v>
      </c>
      <c r="B215" s="366" t="s">
        <v>8717</v>
      </c>
      <c r="C215" s="392" t="s">
        <v>8718</v>
      </c>
      <c r="D215" s="391" t="s">
        <v>8719</v>
      </c>
      <c r="E215" s="401">
        <v>10</v>
      </c>
      <c r="F215" s="395">
        <v>10.039999999999999</v>
      </c>
      <c r="G215" s="395">
        <v>10.050000000000001</v>
      </c>
      <c r="H215" s="396">
        <f>(G215-E215)/E215</f>
        <v>5.0000000000000712E-3</v>
      </c>
      <c r="I215" s="395">
        <f>(F215-E215)</f>
        <v>3.9999999999999147E-2</v>
      </c>
      <c r="J215" s="395">
        <f>G215-E215</f>
        <v>5.0000000000000711E-2</v>
      </c>
      <c r="K215" s="397">
        <v>1</v>
      </c>
      <c r="L215" s="398"/>
    </row>
    <row r="216" spans="1:12" ht="14.4">
      <c r="A216" s="390">
        <v>43791</v>
      </c>
      <c r="B216" s="366" t="s">
        <v>9640</v>
      </c>
      <c r="C216" s="392" t="s">
        <v>8721</v>
      </c>
      <c r="D216" s="391" t="s">
        <v>7614</v>
      </c>
      <c r="E216" s="401">
        <v>10</v>
      </c>
      <c r="F216" s="395">
        <v>10.1</v>
      </c>
      <c r="G216" s="395">
        <v>10.11</v>
      </c>
      <c r="H216" s="396">
        <f>(G216-E216)/E216</f>
        <v>1.0999999999999944E-2</v>
      </c>
      <c r="I216" s="395">
        <f>(F216-E216)</f>
        <v>9.9999999999999645E-2</v>
      </c>
      <c r="J216" s="395">
        <f>G216-E216</f>
        <v>0.10999999999999943</v>
      </c>
      <c r="K216" s="397">
        <v>1</v>
      </c>
      <c r="L216" s="398"/>
    </row>
    <row r="217" spans="1:12" ht="14.4">
      <c r="A217" s="390">
        <v>43790</v>
      </c>
      <c r="B217" s="366" t="s">
        <v>9637</v>
      </c>
      <c r="C217" s="392" t="s">
        <v>8709</v>
      </c>
      <c r="D217" s="391" t="s">
        <v>8710</v>
      </c>
      <c r="E217" s="401">
        <v>9</v>
      </c>
      <c r="F217" s="395">
        <v>12.6</v>
      </c>
      <c r="G217" s="395">
        <v>8.99</v>
      </c>
      <c r="H217" s="396">
        <f>(G217-E217)/E217</f>
        <v>-1.1111111111110875E-3</v>
      </c>
      <c r="I217" s="395">
        <f>(F217-E217)</f>
        <v>3.5999999999999996</v>
      </c>
      <c r="J217" s="395">
        <f>G217-E217</f>
        <v>-9.9999999999997868E-3</v>
      </c>
      <c r="K217" s="397">
        <v>1</v>
      </c>
      <c r="L217" s="398"/>
    </row>
    <row r="218" spans="1:12" ht="14.4">
      <c r="A218" s="390">
        <v>43790</v>
      </c>
      <c r="B218" s="366" t="s">
        <v>9638</v>
      </c>
      <c r="C218" s="392" t="s">
        <v>8712</v>
      </c>
      <c r="D218" s="391" t="s">
        <v>8713</v>
      </c>
      <c r="E218" s="401">
        <v>13</v>
      </c>
      <c r="F218" s="395">
        <v>16.899999999999999</v>
      </c>
      <c r="G218" s="395">
        <v>18.649999999999999</v>
      </c>
      <c r="H218" s="396">
        <f>(G218-E218)/E218</f>
        <v>0.43461538461538451</v>
      </c>
      <c r="I218" s="395">
        <f>(F218-E218)</f>
        <v>3.8999999999999986</v>
      </c>
      <c r="J218" s="395">
        <f>G218-E218</f>
        <v>5.6499999999999986</v>
      </c>
      <c r="K218" s="397">
        <v>1</v>
      </c>
      <c r="L218" s="398" t="s">
        <v>3006</v>
      </c>
    </row>
    <row r="219" spans="1:12" ht="14.4">
      <c r="A219" s="390">
        <v>43789</v>
      </c>
      <c r="B219" s="366" t="s">
        <v>9635</v>
      </c>
      <c r="C219" s="392" t="s">
        <v>8704</v>
      </c>
      <c r="D219" s="391" t="s">
        <v>8705</v>
      </c>
      <c r="E219" s="401">
        <v>10</v>
      </c>
      <c r="F219" s="395">
        <v>9.98</v>
      </c>
      <c r="G219" s="395">
        <v>10</v>
      </c>
      <c r="H219" s="396">
        <f>(G219-E219)/E219</f>
        <v>0</v>
      </c>
      <c r="I219" s="395">
        <f>(F219-E219)</f>
        <v>-1.9999999999999574E-2</v>
      </c>
      <c r="J219" s="395">
        <f>G219-E219</f>
        <v>0</v>
      </c>
      <c r="K219" s="397">
        <v>1</v>
      </c>
      <c r="L219" s="398"/>
    </row>
    <row r="220" spans="1:12" ht="14.4">
      <c r="A220" s="390">
        <v>43789</v>
      </c>
      <c r="B220" s="366" t="s">
        <v>9636</v>
      </c>
      <c r="C220" s="392" t="s">
        <v>8707</v>
      </c>
      <c r="D220" s="391" t="s">
        <v>7575</v>
      </c>
      <c r="E220" s="401">
        <v>10</v>
      </c>
      <c r="F220" s="395">
        <v>10.08</v>
      </c>
      <c r="G220" s="395">
        <v>10.07</v>
      </c>
      <c r="H220" s="396">
        <f>(G220-E220)/E220</f>
        <v>7.0000000000000288E-3</v>
      </c>
      <c r="I220" s="395">
        <f>(F220-E220)</f>
        <v>8.0000000000000071E-2</v>
      </c>
      <c r="J220" s="395">
        <f>G220-E220</f>
        <v>7.0000000000000284E-2</v>
      </c>
      <c r="K220" s="397">
        <v>1</v>
      </c>
      <c r="L220" s="398"/>
    </row>
    <row r="221" spans="1:12" ht="14.4">
      <c r="A221" s="390">
        <v>43788</v>
      </c>
      <c r="B221" s="366" t="s">
        <v>9634</v>
      </c>
      <c r="C221" s="392" t="s">
        <v>8701</v>
      </c>
      <c r="D221" s="391" t="s">
        <v>8702</v>
      </c>
      <c r="E221" s="401">
        <v>10</v>
      </c>
      <c r="F221" s="395">
        <v>10.029999999999999</v>
      </c>
      <c r="G221" s="395">
        <v>10.029999999999999</v>
      </c>
      <c r="H221" s="396">
        <f>(G221-E221)/E221</f>
        <v>2.9999999999999359E-3</v>
      </c>
      <c r="I221" s="395">
        <f>(F221-E221)</f>
        <v>2.9999999999999361E-2</v>
      </c>
      <c r="J221" s="395">
        <f>G221-E221</f>
        <v>2.9999999999999361E-2</v>
      </c>
      <c r="K221" s="397">
        <v>1</v>
      </c>
      <c r="L221" s="398"/>
    </row>
    <row r="222" spans="1:12" ht="14.4">
      <c r="A222" s="390">
        <v>43781</v>
      </c>
      <c r="B222" s="366" t="s">
        <v>9633</v>
      </c>
      <c r="C222" s="392" t="s">
        <v>8698</v>
      </c>
      <c r="D222" s="366" t="s">
        <v>8699</v>
      </c>
      <c r="E222" s="401">
        <v>4</v>
      </c>
      <c r="F222" s="395">
        <v>4.05</v>
      </c>
      <c r="G222" s="395">
        <v>3.55</v>
      </c>
      <c r="H222" s="396">
        <f>(G222-E222)/E222</f>
        <v>-0.11250000000000004</v>
      </c>
      <c r="I222" s="395">
        <f>(F222-E222)</f>
        <v>4.9999999999999822E-2</v>
      </c>
      <c r="J222" s="395">
        <f>G222-E222</f>
        <v>-0.45000000000000018</v>
      </c>
      <c r="K222" s="397">
        <v>1</v>
      </c>
      <c r="L222" s="398"/>
    </row>
    <row r="223" spans="1:12" ht="14.4">
      <c r="A223" s="390">
        <v>43780</v>
      </c>
      <c r="B223" s="366" t="s">
        <v>9632</v>
      </c>
      <c r="C223" s="392" t="s">
        <v>8695</v>
      </c>
      <c r="D223" s="391" t="s">
        <v>8311</v>
      </c>
      <c r="E223" s="401">
        <v>16</v>
      </c>
      <c r="F223" s="395">
        <v>20</v>
      </c>
      <c r="G223" s="395">
        <v>20.8</v>
      </c>
      <c r="H223" s="396">
        <f>(G223-E223)/E223</f>
        <v>0.30000000000000004</v>
      </c>
      <c r="I223" s="395">
        <f>(F223-E223)</f>
        <v>4</v>
      </c>
      <c r="J223" s="395">
        <f>G223-E223</f>
        <v>4.8000000000000007</v>
      </c>
      <c r="K223" s="397">
        <v>2</v>
      </c>
      <c r="L223" s="398"/>
    </row>
    <row r="224" spans="1:12" ht="14.4">
      <c r="A224" s="390">
        <v>43777</v>
      </c>
      <c r="B224" s="366" t="s">
        <v>9627</v>
      </c>
      <c r="C224" s="392" t="s">
        <v>8681</v>
      </c>
      <c r="D224" s="391" t="s">
        <v>8682</v>
      </c>
      <c r="E224" s="401">
        <v>14.5</v>
      </c>
      <c r="F224" s="395">
        <v>12.58</v>
      </c>
      <c r="G224" s="395">
        <v>13.06</v>
      </c>
      <c r="H224" s="396">
        <f>(G224-E224)/E224</f>
        <v>-9.9310344827586175E-2</v>
      </c>
      <c r="I224" s="395">
        <f>(F224-E224)</f>
        <v>-1.92</v>
      </c>
      <c r="J224" s="395">
        <f>G224-E224</f>
        <v>-1.4399999999999995</v>
      </c>
      <c r="K224" s="397">
        <v>1</v>
      </c>
      <c r="L224" s="398"/>
    </row>
    <row r="225" spans="1:12" ht="14.4">
      <c r="A225" s="390">
        <v>43777</v>
      </c>
      <c r="B225" s="366" t="s">
        <v>9628</v>
      </c>
      <c r="C225" s="392" t="s">
        <v>8684</v>
      </c>
      <c r="D225" s="391" t="s">
        <v>8685</v>
      </c>
      <c r="E225" s="401">
        <v>4</v>
      </c>
      <c r="F225" s="395">
        <v>4.1100000000000003</v>
      </c>
      <c r="G225" s="395">
        <v>4.57</v>
      </c>
      <c r="H225" s="396">
        <f>(G225-E225)/E225</f>
        <v>0.14250000000000007</v>
      </c>
      <c r="I225" s="395">
        <f>(F225-E225)</f>
        <v>0.11000000000000032</v>
      </c>
      <c r="J225" s="395">
        <f>G225-E225</f>
        <v>0.57000000000000028</v>
      </c>
      <c r="K225" s="397">
        <v>1</v>
      </c>
      <c r="L225" s="398"/>
    </row>
    <row r="226" spans="1:12" ht="14.4">
      <c r="A226" s="390">
        <v>43777</v>
      </c>
      <c r="B226" s="366" t="s">
        <v>9629</v>
      </c>
      <c r="C226" s="392" t="s">
        <v>8687</v>
      </c>
      <c r="D226" s="391" t="s">
        <v>8688</v>
      </c>
      <c r="E226" s="401">
        <v>10</v>
      </c>
      <c r="F226" s="395">
        <v>10.1</v>
      </c>
      <c r="G226" s="395">
        <v>10.1</v>
      </c>
      <c r="H226" s="396">
        <f>(G226-E226)/E226</f>
        <v>9.9999999999999638E-3</v>
      </c>
      <c r="I226" s="395">
        <f>(F226-E226)</f>
        <v>9.9999999999999645E-2</v>
      </c>
      <c r="J226" s="395">
        <f>G226-E226</f>
        <v>9.9999999999999645E-2</v>
      </c>
      <c r="K226" s="397">
        <v>1</v>
      </c>
      <c r="L226" s="398"/>
    </row>
    <row r="227" spans="1:12" ht="14.4">
      <c r="A227" s="390">
        <v>43777</v>
      </c>
      <c r="B227" s="366" t="s">
        <v>8689</v>
      </c>
      <c r="C227" s="392" t="s">
        <v>8690</v>
      </c>
      <c r="D227" s="391" t="s">
        <v>1816</v>
      </c>
      <c r="E227" s="401">
        <v>10</v>
      </c>
      <c r="F227" s="395">
        <v>10</v>
      </c>
      <c r="G227" s="395">
        <v>10</v>
      </c>
      <c r="H227" s="396">
        <f>(G227-E227)/E227</f>
        <v>0</v>
      </c>
      <c r="I227" s="395">
        <f>(F227-E227)</f>
        <v>0</v>
      </c>
      <c r="J227" s="395">
        <f>G227-E227</f>
        <v>0</v>
      </c>
      <c r="K227" s="397">
        <v>1</v>
      </c>
      <c r="L227" s="398"/>
    </row>
    <row r="228" spans="1:12" ht="14.4">
      <c r="A228" s="390">
        <v>43777</v>
      </c>
      <c r="B228" s="366" t="s">
        <v>9630</v>
      </c>
      <c r="C228" s="392" t="s">
        <v>8692</v>
      </c>
      <c r="D228" s="391" t="s">
        <v>7614</v>
      </c>
      <c r="E228" s="401">
        <v>10</v>
      </c>
      <c r="F228" s="395">
        <v>10.119999999999999</v>
      </c>
      <c r="G228" s="395">
        <v>10.050000000000001</v>
      </c>
      <c r="H228" s="396">
        <f>(G228-E228)/E228</f>
        <v>5.0000000000000712E-3</v>
      </c>
      <c r="I228" s="395">
        <f>(F228-E228)</f>
        <v>0.11999999999999922</v>
      </c>
      <c r="J228" s="395">
        <f>G228-E228</f>
        <v>5.0000000000000711E-2</v>
      </c>
      <c r="K228" s="397">
        <v>1</v>
      </c>
      <c r="L228" s="398"/>
    </row>
    <row r="229" spans="1:12" ht="14.4">
      <c r="A229" s="390">
        <v>43777</v>
      </c>
      <c r="B229" s="366" t="s">
        <v>9631</v>
      </c>
      <c r="C229" s="392" t="s">
        <v>8694</v>
      </c>
      <c r="D229" s="391" t="s">
        <v>3047</v>
      </c>
      <c r="E229" s="401">
        <v>13</v>
      </c>
      <c r="F229" s="395">
        <v>13.75</v>
      </c>
      <c r="G229" s="395">
        <v>13.35</v>
      </c>
      <c r="H229" s="396">
        <f>(G229-E229)/E229</f>
        <v>2.6923076923076897E-2</v>
      </c>
      <c r="I229" s="395">
        <f>(F229-E229)</f>
        <v>0.75</v>
      </c>
      <c r="J229" s="395">
        <f>G229-E229</f>
        <v>0.34999999999999964</v>
      </c>
      <c r="K229" s="397">
        <v>2</v>
      </c>
      <c r="L229" s="398"/>
    </row>
    <row r="230" spans="1:12" ht="14.4">
      <c r="A230" s="390">
        <v>43776</v>
      </c>
      <c r="B230" s="366" t="s">
        <v>9623</v>
      </c>
      <c r="C230" s="392" t="s">
        <v>8670</v>
      </c>
      <c r="D230" s="391" t="s">
        <v>8671</v>
      </c>
      <c r="E230" s="401">
        <v>14</v>
      </c>
      <c r="F230" s="395">
        <v>14.1</v>
      </c>
      <c r="G230" s="395">
        <v>12.49</v>
      </c>
      <c r="H230" s="396">
        <f>(G230-E230)/E230</f>
        <v>-0.10785714285714285</v>
      </c>
      <c r="I230" s="395">
        <f>(F230-E230)</f>
        <v>9.9999999999999645E-2</v>
      </c>
      <c r="J230" s="395">
        <f>G230-E230</f>
        <v>-1.5099999999999998</v>
      </c>
      <c r="K230" s="397">
        <v>1</v>
      </c>
      <c r="L230" s="398"/>
    </row>
    <row r="231" spans="1:12" ht="14.4">
      <c r="A231" s="390">
        <v>43776</v>
      </c>
      <c r="B231" s="366" t="s">
        <v>9624</v>
      </c>
      <c r="C231" s="392" t="s">
        <v>8673</v>
      </c>
      <c r="D231" s="391" t="s">
        <v>8674</v>
      </c>
      <c r="E231" s="401">
        <v>12</v>
      </c>
      <c r="F231" s="395">
        <v>12.5</v>
      </c>
      <c r="G231" s="395">
        <v>12</v>
      </c>
      <c r="H231" s="396">
        <f>(G231-E231)/E231</f>
        <v>0</v>
      </c>
      <c r="I231" s="395">
        <f>(F231-E231)</f>
        <v>0.5</v>
      </c>
      <c r="J231" s="395">
        <f>G231-E231</f>
        <v>0</v>
      </c>
      <c r="K231" s="397">
        <v>2</v>
      </c>
      <c r="L231" s="398"/>
    </row>
    <row r="232" spans="1:12" ht="14.4">
      <c r="A232" s="390">
        <v>43776</v>
      </c>
      <c r="B232" s="366" t="s">
        <v>9625</v>
      </c>
      <c r="C232" s="392" t="s">
        <v>8676</v>
      </c>
      <c r="D232" s="366" t="s">
        <v>3152</v>
      </c>
      <c r="E232" s="401">
        <v>10</v>
      </c>
      <c r="F232" s="395">
        <v>10.029999999999999</v>
      </c>
      <c r="G232" s="395">
        <v>10.039999999999999</v>
      </c>
      <c r="H232" s="396">
        <f>(G232-E232)/E232</f>
        <v>3.9999999999999151E-3</v>
      </c>
      <c r="I232" s="395">
        <f>(F232-E232)</f>
        <v>2.9999999999999361E-2</v>
      </c>
      <c r="J232" s="395">
        <f>G232-E232</f>
        <v>3.9999999999999147E-2</v>
      </c>
      <c r="K232" s="397">
        <v>1</v>
      </c>
      <c r="L232" s="398"/>
    </row>
    <row r="233" spans="1:12" ht="14.4">
      <c r="A233" s="390">
        <v>43776</v>
      </c>
      <c r="B233" s="366" t="s">
        <v>9626</v>
      </c>
      <c r="C233" s="392" t="s">
        <v>8678</v>
      </c>
      <c r="D233" s="366" t="s">
        <v>8679</v>
      </c>
      <c r="E233" s="401">
        <v>12</v>
      </c>
      <c r="F233" s="395">
        <v>12.75</v>
      </c>
      <c r="G233" s="395">
        <v>12.52</v>
      </c>
      <c r="H233" s="396">
        <f>(G233-E233)/E233</f>
        <v>4.33333333333333E-2</v>
      </c>
      <c r="I233" s="395">
        <f>(F233-E233)</f>
        <v>0.75</v>
      </c>
      <c r="J233" s="395">
        <f>G233-E233</f>
        <v>0.51999999999999957</v>
      </c>
      <c r="K233" s="397">
        <v>1</v>
      </c>
      <c r="L233" s="398"/>
    </row>
    <row r="234" spans="1:12" ht="14.4">
      <c r="A234" s="390">
        <v>43774</v>
      </c>
      <c r="B234" s="366" t="s">
        <v>9622</v>
      </c>
      <c r="C234" s="392" t="s">
        <v>8666</v>
      </c>
      <c r="D234" s="391" t="s">
        <v>4937</v>
      </c>
      <c r="E234" s="401">
        <v>10</v>
      </c>
      <c r="F234" s="395">
        <v>10</v>
      </c>
      <c r="G234" s="395">
        <v>10</v>
      </c>
      <c r="H234" s="396">
        <f>(G234-E234)/E234</f>
        <v>0</v>
      </c>
      <c r="I234" s="395">
        <f>(F234-E234)</f>
        <v>0</v>
      </c>
      <c r="J234" s="395">
        <f>G234-E234</f>
        <v>0</v>
      </c>
      <c r="K234" s="397">
        <v>1</v>
      </c>
      <c r="L234" s="398"/>
    </row>
    <row r="235" spans="1:12" ht="14.4">
      <c r="A235" s="390">
        <v>43774</v>
      </c>
      <c r="B235" s="366" t="s">
        <v>8667</v>
      </c>
      <c r="C235" s="392" t="s">
        <v>8668</v>
      </c>
      <c r="D235" s="391" t="s">
        <v>8024</v>
      </c>
      <c r="E235" s="401">
        <v>17</v>
      </c>
      <c r="F235" s="395">
        <v>17.350000000000001</v>
      </c>
      <c r="G235" s="395">
        <v>17.64</v>
      </c>
      <c r="H235" s="396">
        <f>(G235-E235)/E235</f>
        <v>3.7647058823529443E-2</v>
      </c>
      <c r="I235" s="395">
        <f>(F235-E235)</f>
        <v>0.35000000000000142</v>
      </c>
      <c r="J235" s="395">
        <f>G235-E235</f>
        <v>0.64000000000000057</v>
      </c>
      <c r="K235" s="397">
        <v>1</v>
      </c>
      <c r="L235" s="398"/>
    </row>
    <row r="236" spans="1:12" ht="14.4">
      <c r="A236" s="390">
        <v>43770</v>
      </c>
      <c r="B236" s="366" t="s">
        <v>9620</v>
      </c>
      <c r="C236" s="392" t="s">
        <v>8658</v>
      </c>
      <c r="D236" s="391" t="s">
        <v>8659</v>
      </c>
      <c r="E236" s="401">
        <v>13</v>
      </c>
      <c r="F236" s="395">
        <v>13</v>
      </c>
      <c r="G236" s="395">
        <v>13</v>
      </c>
      <c r="H236" s="396">
        <f>(G236-E236)/E236</f>
        <v>0</v>
      </c>
      <c r="I236" s="395">
        <f>(F236-E236)</f>
        <v>0</v>
      </c>
      <c r="J236" s="395">
        <f>G236-E236</f>
        <v>0</v>
      </c>
      <c r="K236" s="397">
        <v>1</v>
      </c>
      <c r="L236" s="398"/>
    </row>
    <row r="237" spans="1:12" ht="14.4">
      <c r="A237" s="390">
        <v>43770</v>
      </c>
      <c r="B237" s="366" t="s">
        <v>9621</v>
      </c>
      <c r="C237" s="392" t="s">
        <v>8661</v>
      </c>
      <c r="D237" s="391" t="s">
        <v>8662</v>
      </c>
      <c r="E237" s="401">
        <v>10</v>
      </c>
      <c r="F237" s="395">
        <v>10.06</v>
      </c>
      <c r="G237" s="395">
        <v>10.06</v>
      </c>
      <c r="H237" s="396">
        <f>(G237-E237)/E237</f>
        <v>6.0000000000000496E-3</v>
      </c>
      <c r="I237" s="395">
        <f>(F237-E237)</f>
        <v>6.0000000000000497E-2</v>
      </c>
      <c r="J237" s="395">
        <f>G237-E237</f>
        <v>6.0000000000000497E-2</v>
      </c>
      <c r="K237" s="397">
        <v>1</v>
      </c>
      <c r="L237" s="398"/>
    </row>
    <row r="238" spans="1:12" ht="14.4">
      <c r="A238" s="390">
        <v>43770</v>
      </c>
      <c r="B238" s="366" t="s">
        <v>8663</v>
      </c>
      <c r="C238" s="392" t="s">
        <v>8664</v>
      </c>
      <c r="D238" s="391" t="s">
        <v>1215</v>
      </c>
      <c r="E238" s="401">
        <v>10</v>
      </c>
      <c r="F238" s="395">
        <v>10</v>
      </c>
      <c r="G238" s="395">
        <v>10</v>
      </c>
      <c r="H238" s="396">
        <f>(G238-E238)/E238</f>
        <v>0</v>
      </c>
      <c r="I238" s="395">
        <f>(F238-E238)</f>
        <v>0</v>
      </c>
      <c r="J238" s="395">
        <f>G238-E238</f>
        <v>0</v>
      </c>
      <c r="K238" s="397">
        <v>1</v>
      </c>
      <c r="L238" s="398"/>
    </row>
    <row r="239" spans="1:12" ht="14.4">
      <c r="A239" s="390">
        <v>43769</v>
      </c>
      <c r="B239" s="366" t="s">
        <v>9618</v>
      </c>
      <c r="C239" s="392" t="s">
        <v>8652</v>
      </c>
      <c r="D239" s="391" t="s">
        <v>8653</v>
      </c>
      <c r="E239" s="401">
        <v>16</v>
      </c>
      <c r="F239" s="395">
        <v>16.5</v>
      </c>
      <c r="G239" s="395">
        <v>18.78</v>
      </c>
      <c r="H239" s="396">
        <f>(G239-E239)/E239</f>
        <v>0.17375000000000007</v>
      </c>
      <c r="I239" s="395">
        <f>(F239-E239)</f>
        <v>0.5</v>
      </c>
      <c r="J239" s="395">
        <f>G239-E239</f>
        <v>2.7800000000000011</v>
      </c>
      <c r="K239" s="397">
        <v>1</v>
      </c>
      <c r="L239" s="398"/>
    </row>
    <row r="240" spans="1:12" ht="14.4">
      <c r="A240" s="390">
        <v>43769</v>
      </c>
      <c r="B240" s="366" t="s">
        <v>9619</v>
      </c>
      <c r="C240" s="392" t="s">
        <v>8655</v>
      </c>
      <c r="D240" s="366" t="s">
        <v>8656</v>
      </c>
      <c r="E240" s="401">
        <v>12</v>
      </c>
      <c r="F240" s="395">
        <v>12.25</v>
      </c>
      <c r="G240" s="395">
        <v>13</v>
      </c>
      <c r="H240" s="396">
        <f>(G240-E240)/E240</f>
        <v>8.3333333333333329E-2</v>
      </c>
      <c r="I240" s="395">
        <f>(F240-E240)</f>
        <v>0.25</v>
      </c>
      <c r="J240" s="395">
        <f>G240-E240</f>
        <v>1</v>
      </c>
      <c r="K240" s="397">
        <v>1</v>
      </c>
      <c r="L240" s="398"/>
    </row>
    <row r="241" spans="1:12" ht="14.4">
      <c r="A241" s="390">
        <v>43763</v>
      </c>
      <c r="B241" s="366" t="s">
        <v>9611</v>
      </c>
      <c r="C241" s="392" t="s">
        <v>8634</v>
      </c>
      <c r="D241" s="391" t="s">
        <v>8635</v>
      </c>
      <c r="E241" s="401">
        <v>12</v>
      </c>
      <c r="F241" s="395">
        <v>12.16</v>
      </c>
      <c r="G241" s="395">
        <v>10.029999999999999</v>
      </c>
      <c r="H241" s="396">
        <f>(G241-E241)/E241</f>
        <v>-0.16416666666666671</v>
      </c>
      <c r="I241" s="395">
        <f>(F241-E241)</f>
        <v>0.16000000000000014</v>
      </c>
      <c r="J241" s="395">
        <f>G241-E241</f>
        <v>-1.9700000000000006</v>
      </c>
      <c r="K241" s="397">
        <v>1</v>
      </c>
      <c r="L241" s="398"/>
    </row>
    <row r="242" spans="1:12" ht="14.4">
      <c r="A242" s="390">
        <v>43763</v>
      </c>
      <c r="B242" s="366" t="s">
        <v>9612</v>
      </c>
      <c r="C242" s="392" t="s">
        <v>8637</v>
      </c>
      <c r="D242" s="391" t="s">
        <v>8638</v>
      </c>
      <c r="E242" s="401">
        <v>11</v>
      </c>
      <c r="F242" s="395">
        <v>9</v>
      </c>
      <c r="G242" s="395">
        <v>10</v>
      </c>
      <c r="H242" s="396">
        <f>(G242-E242)/E242</f>
        <v>-9.0909090909090912E-2</v>
      </c>
      <c r="I242" s="395">
        <f>(F242-E242)</f>
        <v>-2</v>
      </c>
      <c r="J242" s="395">
        <f>G242-E242</f>
        <v>-1</v>
      </c>
      <c r="K242" s="397">
        <v>1</v>
      </c>
      <c r="L242" s="398"/>
    </row>
    <row r="243" spans="1:12" ht="14.4">
      <c r="A243" s="390">
        <v>43763</v>
      </c>
      <c r="B243" s="366" t="s">
        <v>9613</v>
      </c>
      <c r="C243" s="392" t="s">
        <v>8640</v>
      </c>
      <c r="D243" s="366" t="s">
        <v>8641</v>
      </c>
      <c r="E243" s="401">
        <v>5.5</v>
      </c>
      <c r="F243" s="395">
        <v>4.9000000000000004</v>
      </c>
      <c r="G243" s="395">
        <v>4.5</v>
      </c>
      <c r="H243" s="396">
        <f>(G243-E243)/E243</f>
        <v>-0.18181818181818182</v>
      </c>
      <c r="I243" s="395">
        <f>(F243-E243)</f>
        <v>-0.59999999999999964</v>
      </c>
      <c r="J243" s="395">
        <f>G243-E243</f>
        <v>-1</v>
      </c>
      <c r="K243" s="397">
        <v>1</v>
      </c>
      <c r="L243" s="398"/>
    </row>
    <row r="244" spans="1:12" ht="14.4">
      <c r="A244" s="390">
        <v>43763</v>
      </c>
      <c r="B244" s="366" t="s">
        <v>9614</v>
      </c>
      <c r="C244" s="392" t="s">
        <v>8643</v>
      </c>
      <c r="D244" s="391" t="s">
        <v>8644</v>
      </c>
      <c r="E244" s="401">
        <v>19</v>
      </c>
      <c r="F244" s="395">
        <v>22.5</v>
      </c>
      <c r="G244" s="395">
        <v>24.6</v>
      </c>
      <c r="H244" s="396">
        <f>(G244-E244)/E244</f>
        <v>0.29473684210526324</v>
      </c>
      <c r="I244" s="395">
        <f>(F244-E244)</f>
        <v>3.5</v>
      </c>
      <c r="J244" s="395">
        <f>G244-E244</f>
        <v>5.6000000000000014</v>
      </c>
      <c r="K244" s="397">
        <v>1</v>
      </c>
      <c r="L244" s="398" t="s">
        <v>3006</v>
      </c>
    </row>
    <row r="245" spans="1:12" ht="14.4">
      <c r="A245" s="390">
        <v>43763</v>
      </c>
      <c r="B245" s="366" t="s">
        <v>9615</v>
      </c>
      <c r="C245" s="392" t="s">
        <v>8646</v>
      </c>
      <c r="D245" s="366" t="s">
        <v>8571</v>
      </c>
      <c r="E245" s="401">
        <v>13</v>
      </c>
      <c r="F245" s="395">
        <v>13.5</v>
      </c>
      <c r="G245" s="395">
        <v>15.94</v>
      </c>
      <c r="H245" s="396">
        <f>(G245-E245)/E245</f>
        <v>0.22615384615384612</v>
      </c>
      <c r="I245" s="395">
        <f>(F245-E245)</f>
        <v>0.5</v>
      </c>
      <c r="J245" s="395">
        <f>G245-E245</f>
        <v>2.9399999999999995</v>
      </c>
      <c r="K245" s="397">
        <v>1</v>
      </c>
      <c r="L245" s="398"/>
    </row>
    <row r="246" spans="1:12" ht="14.4">
      <c r="A246" s="390">
        <v>43763</v>
      </c>
      <c r="B246" s="366" t="s">
        <v>9616</v>
      </c>
      <c r="C246" s="392" t="s">
        <v>8648</v>
      </c>
      <c r="D246" s="391" t="s">
        <v>8139</v>
      </c>
      <c r="E246" s="401">
        <v>5</v>
      </c>
      <c r="F246" s="395">
        <v>5.19</v>
      </c>
      <c r="G246" s="395">
        <v>5.07</v>
      </c>
      <c r="H246" s="396">
        <f>(G246-E246)/E246</f>
        <v>1.4000000000000058E-2</v>
      </c>
      <c r="I246" s="395">
        <f>(F246-E246)</f>
        <v>0.19000000000000039</v>
      </c>
      <c r="J246" s="395">
        <f>G246-E246</f>
        <v>7.0000000000000284E-2</v>
      </c>
      <c r="K246" s="397">
        <v>1</v>
      </c>
      <c r="L246" s="398"/>
    </row>
    <row r="247" spans="1:12" ht="14.4">
      <c r="A247" s="390">
        <v>43763</v>
      </c>
      <c r="B247" s="366" t="s">
        <v>9617</v>
      </c>
      <c r="C247" s="392" t="s">
        <v>8650</v>
      </c>
      <c r="D247" s="391" t="s">
        <v>5846</v>
      </c>
      <c r="E247" s="401">
        <v>17</v>
      </c>
      <c r="F247" s="395">
        <v>13.5</v>
      </c>
      <c r="G247" s="395">
        <v>12.5</v>
      </c>
      <c r="H247" s="396">
        <f>(G247-E247)/E247</f>
        <v>-0.26470588235294118</v>
      </c>
      <c r="I247" s="395">
        <f>(F247-E247)</f>
        <v>-3.5</v>
      </c>
      <c r="J247" s="395">
        <f>G247-E247</f>
        <v>-4.5</v>
      </c>
      <c r="K247" s="397">
        <v>1</v>
      </c>
      <c r="L247" s="398"/>
    </row>
    <row r="248" spans="1:12" ht="14.4">
      <c r="A248" s="390">
        <v>43762</v>
      </c>
      <c r="B248" s="366" t="s">
        <v>8631</v>
      </c>
      <c r="C248" s="392" t="s">
        <v>8632</v>
      </c>
      <c r="D248" s="391" t="s">
        <v>2086</v>
      </c>
      <c r="E248" s="401">
        <v>14</v>
      </c>
      <c r="F248" s="395">
        <v>17.38</v>
      </c>
      <c r="G248" s="395">
        <v>16.37</v>
      </c>
      <c r="H248" s="396">
        <f>(G248-E248)/E248</f>
        <v>0.16928571428571434</v>
      </c>
      <c r="I248" s="395">
        <f>(F248-E248)</f>
        <v>3.379999999999999</v>
      </c>
      <c r="J248" s="395">
        <f>G248-E248</f>
        <v>2.370000000000001</v>
      </c>
      <c r="K248" s="397">
        <v>2</v>
      </c>
      <c r="L248" s="398"/>
    </row>
    <row r="249" spans="1:12" ht="14.4">
      <c r="A249" s="390">
        <v>43756</v>
      </c>
      <c r="B249" s="366" t="s">
        <v>9609</v>
      </c>
      <c r="C249" s="392" t="s">
        <v>8628</v>
      </c>
      <c r="D249" s="391" t="s">
        <v>4937</v>
      </c>
      <c r="E249" s="401">
        <v>10</v>
      </c>
      <c r="F249" s="395">
        <v>10.06</v>
      </c>
      <c r="G249" s="395">
        <v>10.039999999999999</v>
      </c>
      <c r="H249" s="396">
        <f>(G249-E249)/E249</f>
        <v>3.9999999999999151E-3</v>
      </c>
      <c r="I249" s="395">
        <f>(F249-E249)</f>
        <v>6.0000000000000497E-2</v>
      </c>
      <c r="J249" s="395">
        <f>G249-E249</f>
        <v>3.9999999999999147E-2</v>
      </c>
      <c r="K249" s="397">
        <v>1</v>
      </c>
      <c r="L249" s="398"/>
    </row>
    <row r="250" spans="1:12" ht="14.4">
      <c r="A250" s="390">
        <v>43756</v>
      </c>
      <c r="B250" s="366" t="s">
        <v>9610</v>
      </c>
      <c r="C250" s="392" t="s">
        <v>8630</v>
      </c>
      <c r="D250" s="366" t="s">
        <v>7614</v>
      </c>
      <c r="E250" s="401">
        <v>10</v>
      </c>
      <c r="F250" s="395">
        <v>10.1</v>
      </c>
      <c r="G250" s="395">
        <v>10.1</v>
      </c>
      <c r="H250" s="396">
        <f>(G250-E250)/E250</f>
        <v>9.9999999999999638E-3</v>
      </c>
      <c r="I250" s="395">
        <f>(F250-E250)</f>
        <v>9.9999999999999645E-2</v>
      </c>
      <c r="J250" s="395">
        <f>G250-E250</f>
        <v>9.9999999999999645E-2</v>
      </c>
      <c r="K250" s="397">
        <v>1</v>
      </c>
      <c r="L250" s="398"/>
    </row>
    <row r="251" spans="1:12" ht="14.4">
      <c r="A251" s="390">
        <v>43755</v>
      </c>
      <c r="B251" s="366" t="s">
        <v>9608</v>
      </c>
      <c r="C251" s="392" t="s">
        <v>8625</v>
      </c>
      <c r="D251" s="391" t="s">
        <v>8626</v>
      </c>
      <c r="E251" s="401">
        <v>14</v>
      </c>
      <c r="F251" s="395">
        <v>15.5</v>
      </c>
      <c r="G251" s="395">
        <v>16.5</v>
      </c>
      <c r="H251" s="396">
        <f>(G251-E251)/E251</f>
        <v>0.17857142857142858</v>
      </c>
      <c r="I251" s="395">
        <f>(F251-E251)</f>
        <v>1.5</v>
      </c>
      <c r="J251" s="395">
        <f>G251-E251</f>
        <v>2.5</v>
      </c>
      <c r="K251" s="397">
        <v>1</v>
      </c>
      <c r="L251" s="398" t="s">
        <v>3006</v>
      </c>
    </row>
    <row r="252" spans="1:12" ht="14.4">
      <c r="A252" s="390">
        <v>43749</v>
      </c>
      <c r="B252" s="366" t="s">
        <v>9606</v>
      </c>
      <c r="C252" s="392" t="s">
        <v>8619</v>
      </c>
      <c r="D252" s="391" t="s">
        <v>8620</v>
      </c>
      <c r="E252" s="401">
        <v>15</v>
      </c>
      <c r="F252" s="395">
        <v>16.2</v>
      </c>
      <c r="G252" s="395">
        <v>15.54</v>
      </c>
      <c r="H252" s="396">
        <f>(G252-E252)/E252</f>
        <v>3.5999999999999942E-2</v>
      </c>
      <c r="I252" s="395">
        <f>(F252-E252)</f>
        <v>1.1999999999999993</v>
      </c>
      <c r="J252" s="395">
        <f>G252-E252</f>
        <v>0.53999999999999915</v>
      </c>
      <c r="K252" s="397">
        <v>1</v>
      </c>
      <c r="L252" s="398"/>
    </row>
    <row r="253" spans="1:12" ht="14.4">
      <c r="A253" s="390">
        <v>43749</v>
      </c>
      <c r="B253" s="366" t="s">
        <v>9607</v>
      </c>
      <c r="C253" s="392" t="s">
        <v>8622</v>
      </c>
      <c r="D253" s="391" t="s">
        <v>8623</v>
      </c>
      <c r="E253" s="401">
        <v>20</v>
      </c>
      <c r="F253" s="395">
        <v>16.149999999999999</v>
      </c>
      <c r="G253" s="395">
        <v>14.02</v>
      </c>
      <c r="H253" s="396">
        <f>(G253-E253)/E253</f>
        <v>-0.29900000000000004</v>
      </c>
      <c r="I253" s="395">
        <f>(F253-E253)</f>
        <v>-3.8500000000000014</v>
      </c>
      <c r="J253" s="395">
        <f>G253-E253</f>
        <v>-5.98</v>
      </c>
      <c r="K253" s="397">
        <v>1</v>
      </c>
      <c r="L253" s="398"/>
    </row>
    <row r="254" spans="1:12" ht="14.4">
      <c r="A254" s="390">
        <v>43748</v>
      </c>
      <c r="B254" s="366" t="s">
        <v>9605</v>
      </c>
      <c r="C254" s="392" t="s">
        <v>8616</v>
      </c>
      <c r="D254" s="391" t="s">
        <v>8617</v>
      </c>
      <c r="E254" s="401">
        <v>15</v>
      </c>
      <c r="F254" s="395">
        <v>16.5</v>
      </c>
      <c r="G254" s="395">
        <v>14.24</v>
      </c>
      <c r="H254" s="396">
        <f>(G254-E254)/E254</f>
        <v>-5.0666666666666652E-2</v>
      </c>
      <c r="I254" s="395">
        <f>(F254-E254)</f>
        <v>1.5</v>
      </c>
      <c r="J254" s="395">
        <f>G254-E254</f>
        <v>-0.75999999999999979</v>
      </c>
      <c r="K254" s="397">
        <v>1</v>
      </c>
      <c r="L254" s="398"/>
    </row>
    <row r="255" spans="1:12" ht="14.4">
      <c r="A255" s="390">
        <v>43741</v>
      </c>
      <c r="B255" s="366" t="s">
        <v>9602</v>
      </c>
      <c r="C255" s="392" t="s">
        <v>8608</v>
      </c>
      <c r="D255" s="391" t="s">
        <v>8609</v>
      </c>
      <c r="E255" s="401">
        <v>15</v>
      </c>
      <c r="F255" s="395">
        <v>15.46</v>
      </c>
      <c r="G255" s="395">
        <v>20.5</v>
      </c>
      <c r="H255" s="396">
        <f>(G255-E255)/E255</f>
        <v>0.36666666666666664</v>
      </c>
      <c r="I255" s="395">
        <f>(F255-E255)</f>
        <v>0.46000000000000085</v>
      </c>
      <c r="J255" s="395">
        <f>G255-E255</f>
        <v>5.5</v>
      </c>
      <c r="K255" s="397">
        <v>1</v>
      </c>
      <c r="L255" s="398"/>
    </row>
    <row r="256" spans="1:12" ht="14.4">
      <c r="A256" s="390">
        <v>43741</v>
      </c>
      <c r="B256" s="366" t="s">
        <v>9603</v>
      </c>
      <c r="C256" s="392" t="s">
        <v>8611</v>
      </c>
      <c r="D256" s="391" t="s">
        <v>7848</v>
      </c>
      <c r="E256" s="401">
        <v>14</v>
      </c>
      <c r="F256" s="395">
        <v>11.2</v>
      </c>
      <c r="G256" s="395">
        <v>13.7</v>
      </c>
      <c r="H256" s="396">
        <f>(G256-E256)/E256</f>
        <v>-2.1428571428571481E-2</v>
      </c>
      <c r="I256" s="395">
        <f>(F256-E256)</f>
        <v>-2.8000000000000007</v>
      </c>
      <c r="J256" s="395">
        <f>G256-E256</f>
        <v>-0.30000000000000071</v>
      </c>
      <c r="K256" s="397">
        <v>1</v>
      </c>
      <c r="L256" s="398"/>
    </row>
    <row r="257" spans="1:12" ht="14.4">
      <c r="A257" s="390">
        <v>43741</v>
      </c>
      <c r="B257" s="366" t="s">
        <v>9604</v>
      </c>
      <c r="C257" s="392" t="s">
        <v>8613</v>
      </c>
      <c r="D257" s="391" t="s">
        <v>8614</v>
      </c>
      <c r="E257" s="401">
        <v>19</v>
      </c>
      <c r="F257" s="395">
        <v>21.5</v>
      </c>
      <c r="G257" s="395">
        <v>23.41</v>
      </c>
      <c r="H257" s="396">
        <f>(G257-E257)/E257</f>
        <v>0.23210526315789473</v>
      </c>
      <c r="I257" s="395">
        <f>(F257-E257)</f>
        <v>2.5</v>
      </c>
      <c r="J257" s="395">
        <f>G257-E257</f>
        <v>4.41</v>
      </c>
      <c r="K257" s="397">
        <v>1</v>
      </c>
      <c r="L257" s="398" t="s">
        <v>3006</v>
      </c>
    </row>
    <row r="258" spans="1:12" ht="14.4">
      <c r="A258" s="390">
        <v>43734</v>
      </c>
      <c r="B258" s="366" t="s">
        <v>9600</v>
      </c>
      <c r="C258" s="392" t="s">
        <v>8603</v>
      </c>
      <c r="D258" s="391" t="s">
        <v>8604</v>
      </c>
      <c r="E258" s="401">
        <v>15</v>
      </c>
      <c r="F258" s="395">
        <v>15.7</v>
      </c>
      <c r="G258" s="395">
        <v>16.170000000000002</v>
      </c>
      <c r="H258" s="396">
        <f>(G258-E258)/E258</f>
        <v>7.8000000000000111E-2</v>
      </c>
      <c r="I258" s="395">
        <f>(F258-E258)</f>
        <v>0.69999999999999929</v>
      </c>
      <c r="J258" s="395">
        <f>G258-E258</f>
        <v>1.1700000000000017</v>
      </c>
      <c r="K258" s="397">
        <v>1</v>
      </c>
      <c r="L258" s="398"/>
    </row>
    <row r="259" spans="1:12" ht="14.4">
      <c r="A259" s="390">
        <v>43734</v>
      </c>
      <c r="B259" s="366" t="s">
        <v>9601</v>
      </c>
      <c r="C259" s="392" t="s">
        <v>8606</v>
      </c>
      <c r="D259" s="391" t="s">
        <v>5947</v>
      </c>
      <c r="E259" s="401">
        <v>29</v>
      </c>
      <c r="F259" s="395">
        <v>27</v>
      </c>
      <c r="G259" s="395">
        <v>25.76</v>
      </c>
      <c r="H259" s="396">
        <f>(G259-E259)/E259</f>
        <v>-0.11172413793103443</v>
      </c>
      <c r="I259" s="395">
        <f>(F259-E259)</f>
        <v>-2</v>
      </c>
      <c r="J259" s="395">
        <f>G259-E259</f>
        <v>-3.2399999999999984</v>
      </c>
      <c r="K259" s="397">
        <v>2</v>
      </c>
      <c r="L259" s="398" t="s">
        <v>3006</v>
      </c>
    </row>
    <row r="260" spans="1:12" ht="14.4">
      <c r="A260" s="390">
        <v>43727</v>
      </c>
      <c r="B260" s="366" t="s">
        <v>9597</v>
      </c>
      <c r="C260" s="392" t="s">
        <v>8594</v>
      </c>
      <c r="D260" s="391" t="s">
        <v>8595</v>
      </c>
      <c r="E260" s="401">
        <v>27</v>
      </c>
      <c r="F260" s="395">
        <v>40.35</v>
      </c>
      <c r="G260" s="395">
        <v>37.549999999999997</v>
      </c>
      <c r="H260" s="396">
        <f>(G260-E260)/E260</f>
        <v>0.39074074074074061</v>
      </c>
      <c r="I260" s="395">
        <f>(F260-E260)</f>
        <v>13.350000000000001</v>
      </c>
      <c r="J260" s="395">
        <f>G260-E260</f>
        <v>10.549999999999997</v>
      </c>
      <c r="K260" s="397">
        <v>3</v>
      </c>
      <c r="L260" s="398"/>
    </row>
    <row r="261" spans="1:12" ht="14.4">
      <c r="A261" s="390">
        <v>43727</v>
      </c>
      <c r="B261" s="366" t="s">
        <v>9598</v>
      </c>
      <c r="C261" s="392" t="s">
        <v>8597</v>
      </c>
      <c r="D261" s="391" t="s">
        <v>8598</v>
      </c>
      <c r="E261" s="401">
        <v>14</v>
      </c>
      <c r="F261" s="395">
        <v>16.8</v>
      </c>
      <c r="G261" s="395">
        <v>18.579999999999998</v>
      </c>
      <c r="H261" s="396">
        <f>(G261-E261)/E261</f>
        <v>0.32714285714285701</v>
      </c>
      <c r="I261" s="395">
        <f>(F261-E261)</f>
        <v>2.8000000000000007</v>
      </c>
      <c r="J261" s="395">
        <f>G261-E261</f>
        <v>4.5799999999999983</v>
      </c>
      <c r="K261" s="397">
        <v>2</v>
      </c>
      <c r="L261" s="398"/>
    </row>
    <row r="262" spans="1:12" ht="14.4">
      <c r="A262" s="390">
        <v>43727</v>
      </c>
      <c r="B262" s="366" t="s">
        <v>9599</v>
      </c>
      <c r="C262" s="392" t="s">
        <v>8600</v>
      </c>
      <c r="D262" s="366" t="s">
        <v>8601</v>
      </c>
      <c r="E262" s="401">
        <v>15</v>
      </c>
      <c r="F262" s="395">
        <v>18.75</v>
      </c>
      <c r="G262" s="395">
        <v>20.11</v>
      </c>
      <c r="H262" s="396">
        <f>(G262-E262)/E262</f>
        <v>0.34066666666666662</v>
      </c>
      <c r="I262" s="395">
        <f>(F262-E262)</f>
        <v>3.75</v>
      </c>
      <c r="J262" s="395">
        <f>G262-E262</f>
        <v>5.1099999999999994</v>
      </c>
      <c r="K262" s="397">
        <v>3</v>
      </c>
      <c r="L262" s="398"/>
    </row>
    <row r="263" spans="1:12" ht="14.4">
      <c r="A263" s="390">
        <v>43726</v>
      </c>
      <c r="B263" s="366" t="s">
        <v>9595</v>
      </c>
      <c r="C263" s="392" t="s">
        <v>8589</v>
      </c>
      <c r="D263" s="391" t="s">
        <v>5849</v>
      </c>
      <c r="E263" s="401">
        <v>22</v>
      </c>
      <c r="F263" s="395">
        <v>26.65</v>
      </c>
      <c r="G263" s="395">
        <v>27.95</v>
      </c>
      <c r="H263" s="396">
        <f>(G263-E263)/E263</f>
        <v>0.27045454545454545</v>
      </c>
      <c r="I263" s="395">
        <f>(F263-E263)</f>
        <v>4.6499999999999986</v>
      </c>
      <c r="J263" s="395">
        <f>G263-E263</f>
        <v>5.9499999999999993</v>
      </c>
      <c r="K263" s="397">
        <v>2</v>
      </c>
      <c r="L263" s="398"/>
    </row>
    <row r="264" spans="1:12" ht="14.4">
      <c r="A264" s="390">
        <v>43726</v>
      </c>
      <c r="B264" s="366" t="s">
        <v>9596</v>
      </c>
      <c r="C264" s="392" t="s">
        <v>8591</v>
      </c>
      <c r="D264" s="391" t="s">
        <v>8592</v>
      </c>
      <c r="E264" s="401">
        <v>16</v>
      </c>
      <c r="F264" s="395">
        <v>18.309999999999999</v>
      </c>
      <c r="G264" s="395">
        <v>24.3</v>
      </c>
      <c r="H264" s="396">
        <f>(G264-E264)/E264</f>
        <v>0.51875000000000004</v>
      </c>
      <c r="I264" s="395">
        <f>(F264-E264)</f>
        <v>2.3099999999999987</v>
      </c>
      <c r="J264" s="395">
        <f>G264-E264</f>
        <v>8.3000000000000007</v>
      </c>
      <c r="K264" s="397">
        <v>1</v>
      </c>
      <c r="L264" s="398" t="s">
        <v>3006</v>
      </c>
    </row>
    <row r="265" spans="1:12" ht="14.4">
      <c r="A265" s="390">
        <v>43725</v>
      </c>
      <c r="B265" s="366" t="s">
        <v>9594</v>
      </c>
      <c r="C265" s="392" t="s">
        <v>8587</v>
      </c>
      <c r="D265" s="391" t="s">
        <v>7614</v>
      </c>
      <c r="E265" s="401">
        <v>10</v>
      </c>
      <c r="F265" s="395">
        <v>10.11</v>
      </c>
      <c r="G265" s="395">
        <v>10.15</v>
      </c>
      <c r="H265" s="396">
        <f>(G265-E265)/E265</f>
        <v>1.5000000000000036E-2</v>
      </c>
      <c r="I265" s="395">
        <f>(F265-E265)</f>
        <v>0.10999999999999943</v>
      </c>
      <c r="J265" s="395">
        <f>G265-E265</f>
        <v>0.15000000000000036</v>
      </c>
      <c r="K265" s="397">
        <v>1</v>
      </c>
      <c r="L265" s="398"/>
    </row>
    <row r="266" spans="1:12" ht="14.4">
      <c r="A266" s="390">
        <v>43721</v>
      </c>
      <c r="B266" s="366" t="s">
        <v>9591</v>
      </c>
      <c r="C266" s="392" t="s">
        <v>8576</v>
      </c>
      <c r="D266" s="391" t="s">
        <v>6793</v>
      </c>
      <c r="E266" s="401">
        <v>15</v>
      </c>
      <c r="F266" s="395">
        <v>18</v>
      </c>
      <c r="G266" s="395">
        <v>18</v>
      </c>
      <c r="H266" s="396">
        <f>(G266-E266)/E266</f>
        <v>0.2</v>
      </c>
      <c r="I266" s="395">
        <f>(F266-E266)</f>
        <v>3</v>
      </c>
      <c r="J266" s="395">
        <f>G266-E266</f>
        <v>3</v>
      </c>
      <c r="K266" s="397">
        <v>3</v>
      </c>
      <c r="L266" s="398"/>
    </row>
    <row r="267" spans="1:12" ht="14.4">
      <c r="A267" s="390">
        <v>43721</v>
      </c>
      <c r="B267" s="366" t="s">
        <v>9592</v>
      </c>
      <c r="C267" s="392" t="s">
        <v>8578</v>
      </c>
      <c r="D267" s="366" t="s">
        <v>8579</v>
      </c>
      <c r="E267" s="401">
        <v>10</v>
      </c>
      <c r="F267" s="395">
        <v>10</v>
      </c>
      <c r="G267" s="395">
        <v>10.01</v>
      </c>
      <c r="H267" s="396">
        <f>(G267-E267)/E267</f>
        <v>9.9999999999997877E-4</v>
      </c>
      <c r="I267" s="395">
        <f>(F267-E267)</f>
        <v>0</v>
      </c>
      <c r="J267" s="395">
        <f>G267-E267</f>
        <v>9.9999999999997868E-3</v>
      </c>
      <c r="K267" s="397">
        <v>1</v>
      </c>
      <c r="L267" s="398"/>
    </row>
    <row r="268" spans="1:12" ht="14.4">
      <c r="A268" s="390">
        <v>43721</v>
      </c>
      <c r="B268" s="366" t="s">
        <v>9593</v>
      </c>
      <c r="C268" s="392" t="s">
        <v>8581</v>
      </c>
      <c r="D268" s="391" t="s">
        <v>8582</v>
      </c>
      <c r="E268" s="401">
        <v>15</v>
      </c>
      <c r="F268" s="395">
        <v>19</v>
      </c>
      <c r="G268" s="395">
        <v>16.899999999999999</v>
      </c>
      <c r="H268" s="396">
        <f>(G268-E268)/E268</f>
        <v>0.12666666666666657</v>
      </c>
      <c r="I268" s="395">
        <f>(F268-E268)</f>
        <v>4</v>
      </c>
      <c r="J268" s="395">
        <f>G268-E268</f>
        <v>1.8999999999999986</v>
      </c>
      <c r="K268" s="397">
        <v>1</v>
      </c>
      <c r="L268" s="398" t="s">
        <v>3006</v>
      </c>
    </row>
    <row r="269" spans="1:12" ht="14.4">
      <c r="A269" s="390">
        <v>43721</v>
      </c>
      <c r="B269" s="366" t="s">
        <v>8583</v>
      </c>
      <c r="C269" s="392" t="s">
        <v>8584</v>
      </c>
      <c r="D269" s="391" t="s">
        <v>8585</v>
      </c>
      <c r="E269" s="401">
        <v>18</v>
      </c>
      <c r="F269" s="395">
        <v>24.5</v>
      </c>
      <c r="G269" s="395">
        <v>22.63</v>
      </c>
      <c r="H269" s="396">
        <f>(G269-E269)/E269</f>
        <v>0.25722222222222219</v>
      </c>
      <c r="I269" s="395">
        <f>(F269-E269)</f>
        <v>6.5</v>
      </c>
      <c r="J269" s="395">
        <f>G269-E269</f>
        <v>4.629999999999999</v>
      </c>
      <c r="K269" s="397">
        <v>3</v>
      </c>
      <c r="L269" s="398"/>
    </row>
    <row r="270" spans="1:12" ht="14.4">
      <c r="A270" s="390">
        <v>43720</v>
      </c>
      <c r="B270" s="366" t="s">
        <v>9589</v>
      </c>
      <c r="C270" s="392" t="s">
        <v>8570</v>
      </c>
      <c r="D270" s="391" t="s">
        <v>8571</v>
      </c>
      <c r="E270" s="401">
        <v>39</v>
      </c>
      <c r="F270" s="395">
        <v>54</v>
      </c>
      <c r="G270" s="395">
        <v>52.75</v>
      </c>
      <c r="H270" s="396">
        <f>(G270-E270)/E270</f>
        <v>0.35256410256410259</v>
      </c>
      <c r="I270" s="395">
        <f>(F270-E270)</f>
        <v>15</v>
      </c>
      <c r="J270" s="395">
        <f>G270-E270</f>
        <v>13.75</v>
      </c>
      <c r="K270" s="397">
        <v>3</v>
      </c>
      <c r="L270" s="398"/>
    </row>
    <row r="271" spans="1:12" ht="14.4">
      <c r="A271" s="390">
        <v>43720</v>
      </c>
      <c r="B271" s="366" t="s">
        <v>9590</v>
      </c>
      <c r="C271" s="392" t="s">
        <v>8573</v>
      </c>
      <c r="D271" s="391" t="s">
        <v>8574</v>
      </c>
      <c r="E271" s="401">
        <v>23</v>
      </c>
      <c r="F271" s="395">
        <v>20.55</v>
      </c>
      <c r="G271" s="395">
        <v>16.670000000000002</v>
      </c>
      <c r="H271" s="396">
        <f>(G271-E271)/E271</f>
        <v>-0.27521739130434775</v>
      </c>
      <c r="I271" s="395">
        <f>(F271-E271)</f>
        <v>-2.4499999999999993</v>
      </c>
      <c r="J271" s="395">
        <f>G271-E271</f>
        <v>-6.3299999999999983</v>
      </c>
      <c r="K271" s="397">
        <v>2</v>
      </c>
      <c r="L271" s="398" t="s">
        <v>3006</v>
      </c>
    </row>
    <row r="272" spans="1:12" ht="14.4">
      <c r="A272" s="390">
        <v>43719</v>
      </c>
      <c r="B272" s="366" t="s">
        <v>9588</v>
      </c>
      <c r="C272" s="392" t="s">
        <v>8567</v>
      </c>
      <c r="D272" s="391" t="s">
        <v>8568</v>
      </c>
      <c r="E272" s="401">
        <v>10</v>
      </c>
      <c r="F272" s="395">
        <v>10.02</v>
      </c>
      <c r="G272" s="395">
        <v>10.039999999999999</v>
      </c>
      <c r="H272" s="396">
        <f>(G272-E272)/E272</f>
        <v>3.9999999999999151E-3</v>
      </c>
      <c r="I272" s="395">
        <f>(F272-E272)</f>
        <v>1.9999999999999574E-2</v>
      </c>
      <c r="J272" s="395">
        <f>G272-E272</f>
        <v>3.9999999999999147E-2</v>
      </c>
      <c r="K272" s="397">
        <v>1</v>
      </c>
      <c r="L272" s="398"/>
    </row>
    <row r="273" spans="1:12" ht="14.4">
      <c r="A273" s="390">
        <v>43692</v>
      </c>
      <c r="B273" s="366" t="s">
        <v>9586</v>
      </c>
      <c r="C273" s="392" t="s">
        <v>8563</v>
      </c>
      <c r="D273" s="391" t="s">
        <v>1215</v>
      </c>
      <c r="E273" s="401">
        <v>9.5</v>
      </c>
      <c r="F273" s="395">
        <v>10.88</v>
      </c>
      <c r="G273" s="395">
        <v>9.58</v>
      </c>
      <c r="H273" s="396">
        <f>(G273-E273)/E273</f>
        <v>8.4210526315789541E-3</v>
      </c>
      <c r="I273" s="395">
        <f>(F273-E273)</f>
        <v>1.3800000000000008</v>
      </c>
      <c r="J273" s="395">
        <f>G273-E273</f>
        <v>8.0000000000000071E-2</v>
      </c>
      <c r="K273" s="397">
        <v>1</v>
      </c>
      <c r="L273" s="366"/>
    </row>
    <row r="274" spans="1:12" ht="14.4">
      <c r="A274" s="390">
        <v>43686</v>
      </c>
      <c r="B274" s="393" t="s">
        <v>8559</v>
      </c>
      <c r="C274" s="392" t="s">
        <v>8560</v>
      </c>
      <c r="D274" s="391" t="s">
        <v>8561</v>
      </c>
      <c r="E274" s="401">
        <v>10</v>
      </c>
      <c r="F274" s="395">
        <v>10.07</v>
      </c>
      <c r="G274" s="395">
        <v>10.07</v>
      </c>
      <c r="H274" s="396">
        <f>(G274-E274)/E274</f>
        <v>7.0000000000000288E-3</v>
      </c>
      <c r="I274" s="395">
        <f>(F274-E274)</f>
        <v>7.0000000000000284E-2</v>
      </c>
      <c r="J274" s="395">
        <f>G274-E274</f>
        <v>7.0000000000000284E-2</v>
      </c>
      <c r="K274" s="397">
        <v>1</v>
      </c>
      <c r="L274" s="366"/>
    </row>
    <row r="275" spans="1:12" ht="14.4">
      <c r="A275" s="390">
        <v>43685</v>
      </c>
      <c r="B275" s="366" t="s">
        <v>9585</v>
      </c>
      <c r="C275" s="392" t="s">
        <v>8555</v>
      </c>
      <c r="D275" s="391" t="s">
        <v>8556</v>
      </c>
      <c r="E275" s="401">
        <v>14</v>
      </c>
      <c r="F275" s="395">
        <v>13.5</v>
      </c>
      <c r="G275" s="395">
        <v>13.57</v>
      </c>
      <c r="H275" s="396">
        <f>(G275-E275)/E275</f>
        <v>-3.0714285714285694E-2</v>
      </c>
      <c r="I275" s="395">
        <f>(F275-E275)</f>
        <v>-0.5</v>
      </c>
      <c r="J275" s="395">
        <f>G275-E275</f>
        <v>-0.42999999999999972</v>
      </c>
      <c r="K275" s="397">
        <v>1</v>
      </c>
      <c r="L275" s="366"/>
    </row>
    <row r="276" spans="1:12" ht="14.4">
      <c r="A276" s="390">
        <v>43685</v>
      </c>
      <c r="B276" s="366" t="s">
        <v>8557</v>
      </c>
      <c r="C276" s="392" t="s">
        <v>8558</v>
      </c>
      <c r="D276" s="391" t="s">
        <v>1215</v>
      </c>
      <c r="E276" s="401">
        <v>10</v>
      </c>
      <c r="F276" s="395">
        <v>10</v>
      </c>
      <c r="G276" s="395">
        <v>10</v>
      </c>
      <c r="H276" s="396">
        <f>(G276-E276)/E276</f>
        <v>0</v>
      </c>
      <c r="I276" s="395">
        <f>(F276-E276)</f>
        <v>0</v>
      </c>
      <c r="J276" s="395">
        <f>G276-E276</f>
        <v>0</v>
      </c>
      <c r="K276" s="397">
        <v>1</v>
      </c>
      <c r="L276" s="366"/>
    </row>
    <row r="277" spans="1:12" ht="14.4">
      <c r="A277" s="390">
        <v>43682</v>
      </c>
      <c r="B277" s="366" t="s">
        <v>9584</v>
      </c>
      <c r="C277" s="392" t="s">
        <v>8552</v>
      </c>
      <c r="D277" s="391" t="s">
        <v>8553</v>
      </c>
      <c r="E277" s="401">
        <v>8.3800000000000008</v>
      </c>
      <c r="F277" s="395">
        <v>8.91</v>
      </c>
      <c r="G277" s="395">
        <v>10.07</v>
      </c>
      <c r="H277" s="396">
        <f>(G277-E277)/E277</f>
        <v>0.20167064439140803</v>
      </c>
      <c r="I277" s="395">
        <f>(F277-E277)</f>
        <v>0.52999999999999936</v>
      </c>
      <c r="J277" s="395">
        <f>G277-E277</f>
        <v>1.6899999999999995</v>
      </c>
      <c r="K277" s="397" t="s">
        <v>5829</v>
      </c>
      <c r="L277" s="366"/>
    </row>
    <row r="278" spans="1:12" ht="14.4">
      <c r="A278" s="390">
        <v>43679</v>
      </c>
      <c r="B278" s="366" t="s">
        <v>9583</v>
      </c>
      <c r="C278" s="392" t="s">
        <v>8550</v>
      </c>
      <c r="D278" s="391" t="s">
        <v>7800</v>
      </c>
      <c r="E278" s="401">
        <v>10</v>
      </c>
      <c r="F278" s="395">
        <v>10</v>
      </c>
      <c r="G278" s="395">
        <v>10</v>
      </c>
      <c r="H278" s="396">
        <f>(G278-E278)/E278</f>
        <v>0</v>
      </c>
      <c r="I278" s="395">
        <f>(F278-E278)</f>
        <v>0</v>
      </c>
      <c r="J278" s="395">
        <f>G278-E278</f>
        <v>0</v>
      </c>
      <c r="K278" s="397">
        <v>1</v>
      </c>
      <c r="L278" s="366"/>
    </row>
    <row r="279" spans="1:12" ht="14.4">
      <c r="A279" s="390">
        <v>43678</v>
      </c>
      <c r="B279" s="366" t="s">
        <v>9580</v>
      </c>
      <c r="C279" s="392" t="s">
        <v>8542</v>
      </c>
      <c r="D279" s="391" t="s">
        <v>8118</v>
      </c>
      <c r="E279" s="401">
        <v>16</v>
      </c>
      <c r="F279" s="395">
        <v>25.5</v>
      </c>
      <c r="G279" s="395">
        <v>23.85</v>
      </c>
      <c r="H279" s="396">
        <f>(G279-E279)/E279</f>
        <v>0.49062500000000009</v>
      </c>
      <c r="I279" s="395">
        <f>(F279-E279)</f>
        <v>9.5</v>
      </c>
      <c r="J279" s="395">
        <f>G279-E279</f>
        <v>7.8500000000000014</v>
      </c>
      <c r="K279" s="397">
        <v>3</v>
      </c>
      <c r="L279" s="366"/>
    </row>
    <row r="280" spans="1:12" ht="14.4">
      <c r="A280" s="390">
        <v>43678</v>
      </c>
      <c r="B280" s="366" t="s">
        <v>9581</v>
      </c>
      <c r="C280" s="392" t="s">
        <v>8544</v>
      </c>
      <c r="D280" s="391" t="s">
        <v>8545</v>
      </c>
      <c r="E280" s="401">
        <v>14</v>
      </c>
      <c r="F280" s="395">
        <v>14.89</v>
      </c>
      <c r="G280" s="395">
        <v>19.61</v>
      </c>
      <c r="H280" s="396">
        <f>(G280-E280)/E280</f>
        <v>0.40071428571428569</v>
      </c>
      <c r="I280" s="395">
        <f>(F280-E280)</f>
        <v>0.89000000000000057</v>
      </c>
      <c r="J280" s="395">
        <f>G280-E280</f>
        <v>5.6099999999999994</v>
      </c>
      <c r="K280" s="397">
        <v>1</v>
      </c>
      <c r="L280" s="398" t="s">
        <v>3006</v>
      </c>
    </row>
    <row r="281" spans="1:12" ht="14.4">
      <c r="A281" s="390">
        <v>43678</v>
      </c>
      <c r="B281" s="366" t="s">
        <v>9582</v>
      </c>
      <c r="C281" s="392" t="s">
        <v>8547</v>
      </c>
      <c r="D281" s="391" t="s">
        <v>8548</v>
      </c>
      <c r="E281" s="401">
        <v>13</v>
      </c>
      <c r="F281" s="395">
        <v>13.01</v>
      </c>
      <c r="G281" s="395">
        <v>8.48</v>
      </c>
      <c r="H281" s="396">
        <f>(G281-E281)/E281</f>
        <v>-0.34769230769230763</v>
      </c>
      <c r="I281" s="395">
        <f>(F281-E281)</f>
        <v>9.9999999999997868E-3</v>
      </c>
      <c r="J281" s="395">
        <f>G281-E281</f>
        <v>-4.5199999999999996</v>
      </c>
      <c r="K281" s="397">
        <v>2</v>
      </c>
      <c r="L281" s="398" t="s">
        <v>3006</v>
      </c>
    </row>
    <row r="282" spans="1:12" ht="14.4">
      <c r="A282" s="390">
        <v>43677</v>
      </c>
      <c r="B282" s="366" t="s">
        <v>9578</v>
      </c>
      <c r="C282" s="392" t="s">
        <v>8537</v>
      </c>
      <c r="D282" s="391" t="s">
        <v>7575</v>
      </c>
      <c r="E282" s="401">
        <v>10</v>
      </c>
      <c r="F282" s="395">
        <v>10</v>
      </c>
      <c r="G282" s="395">
        <v>10.02</v>
      </c>
      <c r="H282" s="396">
        <f>(G282-E282)/E282</f>
        <v>1.9999999999999575E-3</v>
      </c>
      <c r="I282" s="395">
        <f>(F282-E282)</f>
        <v>0</v>
      </c>
      <c r="J282" s="395">
        <f>G282-E282</f>
        <v>1.9999999999999574E-2</v>
      </c>
      <c r="K282" s="397">
        <v>1</v>
      </c>
      <c r="L282" s="366"/>
    </row>
    <row r="283" spans="1:12" ht="14.4">
      <c r="A283" s="390">
        <v>43677</v>
      </c>
      <c r="B283" s="366" t="s">
        <v>9579</v>
      </c>
      <c r="C283" s="392" t="s">
        <v>8539</v>
      </c>
      <c r="D283" s="391" t="s">
        <v>8540</v>
      </c>
      <c r="E283" s="401">
        <v>9.3000000000000007</v>
      </c>
      <c r="F283" s="395">
        <v>9.5399999999999991</v>
      </c>
      <c r="G283" s="395">
        <v>9.77</v>
      </c>
      <c r="H283" s="396">
        <f>(G283-E283)/E283</f>
        <v>5.0537634408602025E-2</v>
      </c>
      <c r="I283" s="395">
        <f>(F283-E283)</f>
        <v>0.23999999999999844</v>
      </c>
      <c r="J283" s="395">
        <f>G283-E283</f>
        <v>0.46999999999999886</v>
      </c>
      <c r="K283" s="397" t="s">
        <v>5829</v>
      </c>
      <c r="L283" s="366"/>
    </row>
    <row r="284" spans="1:12" ht="14.4">
      <c r="A284" s="390">
        <v>43672</v>
      </c>
      <c r="B284" s="366" t="s">
        <v>9574</v>
      </c>
      <c r="C284" s="392" t="s">
        <v>8529</v>
      </c>
      <c r="D284" s="391" t="s">
        <v>7334</v>
      </c>
      <c r="E284" s="401">
        <v>4</v>
      </c>
      <c r="F284" s="395">
        <v>4.49</v>
      </c>
      <c r="G284" s="395">
        <v>4.58</v>
      </c>
      <c r="H284" s="396">
        <f>(G284-E284)/E284</f>
        <v>0.14500000000000002</v>
      </c>
      <c r="I284" s="395">
        <f>(F284-E284)</f>
        <v>0.49000000000000021</v>
      </c>
      <c r="J284" s="395">
        <f>G284-E284</f>
        <v>0.58000000000000007</v>
      </c>
      <c r="K284" s="397" t="s">
        <v>5829</v>
      </c>
      <c r="L284" s="366"/>
    </row>
    <row r="285" spans="1:12" ht="14.4">
      <c r="A285" s="390">
        <v>43672</v>
      </c>
      <c r="B285" s="366" t="s">
        <v>9575</v>
      </c>
      <c r="C285" s="392" t="s">
        <v>8531</v>
      </c>
      <c r="D285" s="391" t="s">
        <v>6277</v>
      </c>
      <c r="E285" s="401">
        <v>21</v>
      </c>
      <c r="F285" s="395">
        <v>34</v>
      </c>
      <c r="G285" s="395">
        <v>37.049999999999997</v>
      </c>
      <c r="H285" s="396">
        <f>(G285-E285)/E285</f>
        <v>0.76428571428571412</v>
      </c>
      <c r="I285" s="395">
        <f>(F285-E285)</f>
        <v>13</v>
      </c>
      <c r="J285" s="395">
        <f>G285-E285</f>
        <v>16.049999999999997</v>
      </c>
      <c r="K285" s="397">
        <v>1</v>
      </c>
      <c r="L285" s="366"/>
    </row>
    <row r="286" spans="1:12" ht="14.4">
      <c r="A286" s="390">
        <v>43672</v>
      </c>
      <c r="B286" s="366" t="s">
        <v>9576</v>
      </c>
      <c r="C286" s="392" t="s">
        <v>8533</v>
      </c>
      <c r="D286" s="391" t="s">
        <v>7605</v>
      </c>
      <c r="E286" s="401">
        <v>9.25</v>
      </c>
      <c r="F286" s="395">
        <v>8.25</v>
      </c>
      <c r="G286" s="395">
        <v>9.1</v>
      </c>
      <c r="H286" s="396">
        <f>(G286-E286)/E286</f>
        <v>-1.6216216216216255E-2</v>
      </c>
      <c r="I286" s="395">
        <f>(F286-E286)</f>
        <v>-1</v>
      </c>
      <c r="J286" s="395">
        <f>G286-E286</f>
        <v>-0.15000000000000036</v>
      </c>
      <c r="K286" s="397" t="s">
        <v>5829</v>
      </c>
      <c r="L286" s="366"/>
    </row>
    <row r="287" spans="1:12" ht="14.4">
      <c r="A287" s="390">
        <v>43672</v>
      </c>
      <c r="B287" s="366" t="s">
        <v>9577</v>
      </c>
      <c r="C287" s="392" t="s">
        <v>8535</v>
      </c>
      <c r="D287" s="391" t="s">
        <v>2573</v>
      </c>
      <c r="E287" s="401">
        <v>8</v>
      </c>
      <c r="F287" s="395">
        <v>6</v>
      </c>
      <c r="G287" s="395">
        <v>5.16</v>
      </c>
      <c r="H287" s="396">
        <f>(G287-E287)/E287</f>
        <v>-0.35499999999999998</v>
      </c>
      <c r="I287" s="395">
        <f>(F287-E287)</f>
        <v>-2</v>
      </c>
      <c r="J287" s="395">
        <f>G287-E287</f>
        <v>-2.84</v>
      </c>
      <c r="K287" s="397">
        <v>1</v>
      </c>
      <c r="L287" s="366"/>
    </row>
    <row r="288" spans="1:12" ht="14.4">
      <c r="A288" s="390">
        <v>43671</v>
      </c>
      <c r="B288" s="366" t="s">
        <v>9568</v>
      </c>
      <c r="C288" s="392" t="s">
        <v>8514</v>
      </c>
      <c r="D288" s="391" t="s">
        <v>8515</v>
      </c>
      <c r="E288" s="401">
        <v>16</v>
      </c>
      <c r="F288" s="395">
        <v>20</v>
      </c>
      <c r="G288" s="395">
        <v>21.4</v>
      </c>
      <c r="H288" s="396">
        <f>(G288-E288)/E288</f>
        <v>0.33749999999999991</v>
      </c>
      <c r="I288" s="395">
        <f>(F288-E288)</f>
        <v>4</v>
      </c>
      <c r="J288" s="395">
        <f>G288-E288</f>
        <v>5.3999999999999986</v>
      </c>
      <c r="K288" s="397">
        <v>2</v>
      </c>
      <c r="L288" s="366"/>
    </row>
    <row r="289" spans="1:12" ht="14.4">
      <c r="A289" s="390">
        <v>43671</v>
      </c>
      <c r="B289" s="366" t="s">
        <v>9569</v>
      </c>
      <c r="C289" s="392" t="s">
        <v>8517</v>
      </c>
      <c r="D289" s="391" t="s">
        <v>1906</v>
      </c>
      <c r="E289" s="401">
        <v>10</v>
      </c>
      <c r="F289" s="395">
        <v>10</v>
      </c>
      <c r="G289" s="395">
        <v>9.9499999999999993</v>
      </c>
      <c r="H289" s="396">
        <f>(G289-E289)/E289</f>
        <v>-5.0000000000000712E-3</v>
      </c>
      <c r="I289" s="395">
        <f>(F289-E289)</f>
        <v>0</v>
      </c>
      <c r="J289" s="395">
        <f>G289-E289</f>
        <v>-5.0000000000000711E-2</v>
      </c>
      <c r="K289" s="397">
        <v>1</v>
      </c>
      <c r="L289" s="366"/>
    </row>
    <row r="290" spans="1:12" ht="14.4">
      <c r="A290" s="390">
        <v>43671</v>
      </c>
      <c r="B290" s="366" t="s">
        <v>9570</v>
      </c>
      <c r="C290" s="392" t="s">
        <v>8519</v>
      </c>
      <c r="D290" s="391" t="s">
        <v>8520</v>
      </c>
      <c r="E290" s="401">
        <v>26</v>
      </c>
      <c r="F290" s="395">
        <v>37.5</v>
      </c>
      <c r="G290" s="395">
        <v>39.17</v>
      </c>
      <c r="H290" s="396">
        <f>(G290-E290)/E290</f>
        <v>0.5065384615384616</v>
      </c>
      <c r="I290" s="395">
        <f>(F290-E290)</f>
        <v>11.5</v>
      </c>
      <c r="J290" s="395">
        <f>G290-E290</f>
        <v>13.170000000000002</v>
      </c>
      <c r="K290" s="397">
        <v>4</v>
      </c>
      <c r="L290" s="366"/>
    </row>
    <row r="291" spans="1:12" ht="14.4">
      <c r="A291" s="390">
        <v>43671</v>
      </c>
      <c r="B291" s="366" t="s">
        <v>9571</v>
      </c>
      <c r="C291" s="392" t="s">
        <v>8522</v>
      </c>
      <c r="D291" s="391" t="s">
        <v>8166</v>
      </c>
      <c r="E291" s="401">
        <v>28</v>
      </c>
      <c r="F291" s="395">
        <v>40.51</v>
      </c>
      <c r="G291" s="395">
        <v>38.1</v>
      </c>
      <c r="H291" s="396">
        <f>(G291-E291)/E291</f>
        <v>0.36071428571428577</v>
      </c>
      <c r="I291" s="395">
        <f>(F291-E291)</f>
        <v>12.509999999999998</v>
      </c>
      <c r="J291" s="395">
        <f>G291-E291</f>
        <v>10.100000000000001</v>
      </c>
      <c r="K291" s="397">
        <v>4</v>
      </c>
      <c r="L291" s="366"/>
    </row>
    <row r="292" spans="1:12" ht="14.4">
      <c r="A292" s="390">
        <v>43671</v>
      </c>
      <c r="B292" s="366" t="s">
        <v>9573</v>
      </c>
      <c r="C292" s="392" t="s">
        <v>8526</v>
      </c>
      <c r="D292" s="391" t="s">
        <v>8527</v>
      </c>
      <c r="E292" s="401">
        <v>12</v>
      </c>
      <c r="F292" s="395">
        <v>11.05</v>
      </c>
      <c r="G292" s="395">
        <v>11.25</v>
      </c>
      <c r="H292" s="396">
        <f>(G292-E292)/E292</f>
        <v>-6.25E-2</v>
      </c>
      <c r="I292" s="395">
        <f>(F292-E292)</f>
        <v>-0.94999999999999929</v>
      </c>
      <c r="J292" s="395">
        <f>G292-E292</f>
        <v>-0.75</v>
      </c>
      <c r="K292" s="397">
        <v>1</v>
      </c>
      <c r="L292" s="366"/>
    </row>
    <row r="293" spans="1:12" ht="14.4">
      <c r="A293" s="390">
        <v>43665</v>
      </c>
      <c r="B293" s="366" t="s">
        <v>8505</v>
      </c>
      <c r="C293" s="392" t="s">
        <v>8506</v>
      </c>
      <c r="D293" s="391" t="s">
        <v>8507</v>
      </c>
      <c r="E293" s="401">
        <v>19</v>
      </c>
      <c r="F293" s="395">
        <v>23.5</v>
      </c>
      <c r="G293" s="395">
        <v>24.06</v>
      </c>
      <c r="H293" s="396">
        <f>(G293-E293)/E293</f>
        <v>0.26631578947368412</v>
      </c>
      <c r="I293" s="395">
        <f>(F293-E293)</f>
        <v>4.5</v>
      </c>
      <c r="J293" s="395">
        <f>G293-E293</f>
        <v>5.0599999999999987</v>
      </c>
      <c r="K293" s="397">
        <v>2</v>
      </c>
      <c r="L293" s="366"/>
    </row>
    <row r="294" spans="1:12" ht="14.4">
      <c r="A294" s="390">
        <v>43665</v>
      </c>
      <c r="B294" s="366" t="s">
        <v>9567</v>
      </c>
      <c r="C294" s="392" t="s">
        <v>8511</v>
      </c>
      <c r="D294" s="391" t="s">
        <v>8512</v>
      </c>
      <c r="E294" s="401">
        <v>21</v>
      </c>
      <c r="F294" s="395">
        <v>34</v>
      </c>
      <c r="G294" s="395">
        <v>37.049999999999997</v>
      </c>
      <c r="H294" s="396">
        <f>(G294-E294)/E294</f>
        <v>0.76428571428571412</v>
      </c>
      <c r="I294" s="395">
        <f>(F294-E294)</f>
        <v>13</v>
      </c>
      <c r="J294" s="395">
        <f>G294-E294</f>
        <v>16.049999999999997</v>
      </c>
      <c r="K294" s="397">
        <v>3</v>
      </c>
      <c r="L294" s="366"/>
    </row>
    <row r="295" spans="1:12" ht="14.4">
      <c r="A295" s="390">
        <v>43664</v>
      </c>
      <c r="B295" s="366" t="s">
        <v>9558</v>
      </c>
      <c r="C295" s="392" t="s">
        <v>8485</v>
      </c>
      <c r="D295" s="391" t="s">
        <v>8486</v>
      </c>
      <c r="E295" s="401">
        <v>22</v>
      </c>
      <c r="F295" s="395">
        <v>25.45</v>
      </c>
      <c r="G295" s="395">
        <v>27.04</v>
      </c>
      <c r="H295" s="396">
        <f>(G295-E295)/E295</f>
        <v>0.22909090909090904</v>
      </c>
      <c r="I295" s="395">
        <f>(F295-E295)</f>
        <v>3.4499999999999993</v>
      </c>
      <c r="J295" s="395">
        <f>G295-E295</f>
        <v>5.0399999999999991</v>
      </c>
      <c r="K295" s="397">
        <v>3</v>
      </c>
      <c r="L295" s="366"/>
    </row>
    <row r="296" spans="1:12" ht="14.4">
      <c r="A296" s="390">
        <v>43664</v>
      </c>
      <c r="B296" s="366" t="s">
        <v>9559</v>
      </c>
      <c r="C296" s="392" t="s">
        <v>8488</v>
      </c>
      <c r="D296" s="391" t="s">
        <v>6021</v>
      </c>
      <c r="E296" s="401">
        <v>10</v>
      </c>
      <c r="F296" s="395">
        <v>10.199999999999999</v>
      </c>
      <c r="G296" s="395">
        <v>10.23</v>
      </c>
      <c r="H296" s="396">
        <f>(G296-E296)/E296</f>
        <v>2.3000000000000041E-2</v>
      </c>
      <c r="I296" s="395">
        <f>(F296-E296)</f>
        <v>0.19999999999999929</v>
      </c>
      <c r="J296" s="395">
        <f>G296-E296</f>
        <v>0.23000000000000043</v>
      </c>
      <c r="K296" s="397">
        <v>1</v>
      </c>
      <c r="L296" s="366"/>
    </row>
    <row r="297" spans="1:12" ht="14.4">
      <c r="A297" s="390">
        <v>43664</v>
      </c>
      <c r="B297" s="366" t="s">
        <v>9560</v>
      </c>
      <c r="C297" s="392" t="s">
        <v>8490</v>
      </c>
      <c r="D297" s="391" t="s">
        <v>8491</v>
      </c>
      <c r="E297" s="401">
        <v>16</v>
      </c>
      <c r="F297" s="395">
        <v>14.5</v>
      </c>
      <c r="G297" s="395">
        <v>13.5</v>
      </c>
      <c r="H297" s="396">
        <f>(G297-E297)/E297</f>
        <v>-0.15625</v>
      </c>
      <c r="I297" s="395">
        <f>(F297-E297)</f>
        <v>-1.5</v>
      </c>
      <c r="J297" s="395">
        <f>G297-E297</f>
        <v>-2.5</v>
      </c>
      <c r="K297" s="397">
        <v>1</v>
      </c>
      <c r="L297" s="366"/>
    </row>
    <row r="298" spans="1:12" ht="14.4">
      <c r="A298" s="390">
        <v>43664</v>
      </c>
      <c r="B298" s="366" t="s">
        <v>9561</v>
      </c>
      <c r="C298" s="392" t="s">
        <v>8493</v>
      </c>
      <c r="D298" s="391" t="s">
        <v>8121</v>
      </c>
      <c r="E298" s="401">
        <v>17.75</v>
      </c>
      <c r="F298" s="395">
        <v>18.25</v>
      </c>
      <c r="G298" s="395">
        <v>18.18</v>
      </c>
      <c r="H298" s="396">
        <f>(G298-E298)/E298</f>
        <v>2.4225352112676041E-2</v>
      </c>
      <c r="I298" s="395">
        <f>(F298-E298)</f>
        <v>0.5</v>
      </c>
      <c r="J298" s="395">
        <f>G298-E298</f>
        <v>0.42999999999999972</v>
      </c>
      <c r="K298" s="397" t="s">
        <v>5829</v>
      </c>
      <c r="L298" s="366"/>
    </row>
    <row r="299" spans="1:12" ht="14.4">
      <c r="A299" s="390">
        <v>43664</v>
      </c>
      <c r="B299" s="366" t="s">
        <v>9562</v>
      </c>
      <c r="C299" s="392" t="s">
        <v>8495</v>
      </c>
      <c r="D299" s="391" t="s">
        <v>8496</v>
      </c>
      <c r="E299" s="401">
        <v>15</v>
      </c>
      <c r="F299" s="395">
        <v>13</v>
      </c>
      <c r="G299" s="395">
        <v>13.21</v>
      </c>
      <c r="H299" s="396">
        <f>(G299-E299)/E299</f>
        <v>-0.11933333333333328</v>
      </c>
      <c r="I299" s="395">
        <f>(F299-E299)</f>
        <v>-2</v>
      </c>
      <c r="J299" s="395">
        <f>G299-E299</f>
        <v>-1.7899999999999991</v>
      </c>
      <c r="K299" s="397">
        <v>1</v>
      </c>
      <c r="L299" s="366"/>
    </row>
    <row r="300" spans="1:12" ht="14.4">
      <c r="A300" s="390">
        <v>43664</v>
      </c>
      <c r="B300" s="366" t="s">
        <v>9563</v>
      </c>
      <c r="C300" s="392" t="s">
        <v>8498</v>
      </c>
      <c r="D300" s="391" t="s">
        <v>3604</v>
      </c>
      <c r="E300" s="401">
        <v>10</v>
      </c>
      <c r="F300" s="395">
        <v>10.1</v>
      </c>
      <c r="G300" s="395">
        <v>10.130000000000001</v>
      </c>
      <c r="H300" s="396">
        <f>(G300-E300)/E300</f>
        <v>1.3000000000000077E-2</v>
      </c>
      <c r="I300" s="395">
        <f>(F300-E300)</f>
        <v>9.9999999999999645E-2</v>
      </c>
      <c r="J300" s="395">
        <f>G300-E300</f>
        <v>0.13000000000000078</v>
      </c>
      <c r="K300" s="397">
        <v>1</v>
      </c>
      <c r="L300" s="366"/>
    </row>
    <row r="301" spans="1:12" ht="14.4">
      <c r="A301" s="390">
        <v>43664</v>
      </c>
      <c r="B301" s="366" t="s">
        <v>9564</v>
      </c>
      <c r="C301" s="392" t="s">
        <v>8500</v>
      </c>
      <c r="D301" s="391" t="s">
        <v>8501</v>
      </c>
      <c r="E301" s="401">
        <v>15.3</v>
      </c>
      <c r="F301" s="395">
        <v>15.5</v>
      </c>
      <c r="G301" s="395">
        <v>15.49</v>
      </c>
      <c r="H301" s="396">
        <f>(G301-E301)/E301</f>
        <v>1.2418300653594738E-2</v>
      </c>
      <c r="I301" s="395">
        <f>(F301-E301)</f>
        <v>0.19999999999999929</v>
      </c>
      <c r="J301" s="395">
        <f>G301-E301</f>
        <v>0.1899999999999995</v>
      </c>
      <c r="K301" s="397">
        <v>1</v>
      </c>
      <c r="L301" s="366"/>
    </row>
    <row r="302" spans="1:12" ht="14.4">
      <c r="A302" s="390">
        <v>43664</v>
      </c>
      <c r="B302" s="366" t="s">
        <v>9565</v>
      </c>
      <c r="C302" s="392" t="s">
        <v>8503</v>
      </c>
      <c r="D302" s="391" t="s">
        <v>8504</v>
      </c>
      <c r="E302" s="401">
        <v>18</v>
      </c>
      <c r="F302" s="395">
        <v>26.75</v>
      </c>
      <c r="G302" s="395">
        <v>25.08</v>
      </c>
      <c r="H302" s="396">
        <f>(G302-E302)/E302</f>
        <v>0.39333333333333326</v>
      </c>
      <c r="I302" s="395">
        <f>(F302-E302)</f>
        <v>8.75</v>
      </c>
      <c r="J302" s="395">
        <f>G302-E302</f>
        <v>7.0799999999999983</v>
      </c>
      <c r="K302" s="397">
        <v>3</v>
      </c>
      <c r="L302" s="366"/>
    </row>
    <row r="303" spans="1:12" ht="14.4">
      <c r="A303" s="390">
        <v>43663</v>
      </c>
      <c r="B303" s="366" t="s">
        <v>9557</v>
      </c>
      <c r="C303" s="392" t="s">
        <v>8482</v>
      </c>
      <c r="D303" s="366" t="s">
        <v>8483</v>
      </c>
      <c r="E303" s="401">
        <v>11.5</v>
      </c>
      <c r="F303" s="395">
        <v>11.02</v>
      </c>
      <c r="G303" s="395">
        <v>11.5</v>
      </c>
      <c r="H303" s="396">
        <f>(G303-E303)/E303</f>
        <v>0</v>
      </c>
      <c r="I303" s="395">
        <f>(F303-E303)</f>
        <v>-0.48000000000000043</v>
      </c>
      <c r="J303" s="395">
        <f>G303-E303</f>
        <v>0</v>
      </c>
      <c r="K303" s="397">
        <v>1</v>
      </c>
      <c r="L303" s="398" t="s">
        <v>3006</v>
      </c>
    </row>
    <row r="304" spans="1:12" ht="14.4">
      <c r="A304" s="390">
        <v>43658</v>
      </c>
      <c r="B304" s="366" t="s">
        <v>9555</v>
      </c>
      <c r="C304" s="392" t="s">
        <v>8475</v>
      </c>
      <c r="D304" s="391" t="s">
        <v>8476</v>
      </c>
      <c r="E304" s="401">
        <v>10</v>
      </c>
      <c r="F304" s="395">
        <v>10.1</v>
      </c>
      <c r="G304" s="395">
        <v>10.11</v>
      </c>
      <c r="H304" s="396">
        <f>(G304-E304)/E304</f>
        <v>1.0999999999999944E-2</v>
      </c>
      <c r="I304" s="395">
        <f>(F304-E304)</f>
        <v>9.9999999999999645E-2</v>
      </c>
      <c r="J304" s="395">
        <f>G304-E304</f>
        <v>0.10999999999999943</v>
      </c>
      <c r="K304" s="397">
        <v>1</v>
      </c>
      <c r="L304" s="366"/>
    </row>
    <row r="305" spans="1:12" ht="14.4">
      <c r="A305" s="390">
        <v>43658</v>
      </c>
      <c r="B305" s="366" t="s">
        <v>9556</v>
      </c>
      <c r="C305" s="392" t="s">
        <v>8478</v>
      </c>
      <c r="D305" s="391" t="s">
        <v>1215</v>
      </c>
      <c r="E305" s="401">
        <v>10</v>
      </c>
      <c r="F305" s="395">
        <v>10.130000000000001</v>
      </c>
      <c r="G305" s="395">
        <v>10.188000000000001</v>
      </c>
      <c r="H305" s="396">
        <f>(G305-E305)/E305</f>
        <v>1.880000000000006E-2</v>
      </c>
      <c r="I305" s="395">
        <f>(F305-E305)</f>
        <v>0.13000000000000078</v>
      </c>
      <c r="J305" s="395">
        <f>G305-E305</f>
        <v>0.18800000000000061</v>
      </c>
      <c r="K305" s="397">
        <v>1</v>
      </c>
      <c r="L305" s="366"/>
    </row>
    <row r="306" spans="1:12" ht="14.4">
      <c r="A306" s="390">
        <v>43658</v>
      </c>
      <c r="B306" s="366" t="s">
        <v>8479</v>
      </c>
      <c r="C306" s="392" t="s">
        <v>8480</v>
      </c>
      <c r="D306" s="391" t="s">
        <v>4937</v>
      </c>
      <c r="E306" s="401">
        <v>10</v>
      </c>
      <c r="F306" s="395">
        <v>10.050000000000001</v>
      </c>
      <c r="G306" s="395">
        <v>10.039999999999999</v>
      </c>
      <c r="H306" s="396">
        <f>(G306-E306)/E306</f>
        <v>3.9999999999999151E-3</v>
      </c>
      <c r="I306" s="395">
        <f>(F306-E306)</f>
        <v>5.0000000000000711E-2</v>
      </c>
      <c r="J306" s="395">
        <f>G306-E306</f>
        <v>3.9999999999999147E-2</v>
      </c>
      <c r="K306" s="397">
        <v>1</v>
      </c>
      <c r="L306" s="366"/>
    </row>
    <row r="307" spans="1:12" ht="14.4">
      <c r="A307" s="390">
        <v>43644</v>
      </c>
      <c r="B307" s="366" t="s">
        <v>9553</v>
      </c>
      <c r="C307" s="392" t="s">
        <v>8470</v>
      </c>
      <c r="D307" s="391" t="s">
        <v>7668</v>
      </c>
      <c r="E307" s="401">
        <v>16</v>
      </c>
      <c r="F307" s="395">
        <v>18.5</v>
      </c>
      <c r="G307" s="395">
        <v>20.02</v>
      </c>
      <c r="H307" s="396">
        <f>(G307-E307)/E307</f>
        <v>0.25124999999999997</v>
      </c>
      <c r="I307" s="395">
        <f>(F307-E307)</f>
        <v>2.5</v>
      </c>
      <c r="J307" s="395">
        <f>G307-E307</f>
        <v>4.0199999999999996</v>
      </c>
      <c r="K307" s="397">
        <v>2</v>
      </c>
      <c r="L307" s="366"/>
    </row>
    <row r="308" spans="1:12" ht="14.4">
      <c r="A308" s="390">
        <v>43644</v>
      </c>
      <c r="B308" s="366" t="s">
        <v>9554</v>
      </c>
      <c r="C308" s="392" t="s">
        <v>8472</v>
      </c>
      <c r="D308" s="391" t="s">
        <v>8473</v>
      </c>
      <c r="E308" s="401">
        <v>20</v>
      </c>
      <c r="F308" s="395">
        <v>28</v>
      </c>
      <c r="G308" s="395">
        <v>28.9</v>
      </c>
      <c r="H308" s="396">
        <f>(G308-E308)/E308</f>
        <v>0.44499999999999995</v>
      </c>
      <c r="I308" s="395">
        <f>(F308-E308)</f>
        <v>8</v>
      </c>
      <c r="J308" s="395">
        <f>G308-E308</f>
        <v>8.8999999999999986</v>
      </c>
      <c r="K308" s="397">
        <v>3</v>
      </c>
      <c r="L308" s="366"/>
    </row>
    <row r="309" spans="1:12" ht="14.4">
      <c r="A309" s="390">
        <v>43643</v>
      </c>
      <c r="B309" s="366" t="s">
        <v>9549</v>
      </c>
      <c r="C309" s="392" t="s">
        <v>8458</v>
      </c>
      <c r="D309" s="391" t="s">
        <v>1819</v>
      </c>
      <c r="E309" s="401">
        <v>10</v>
      </c>
      <c r="F309" s="395">
        <v>10.199999999999999</v>
      </c>
      <c r="G309" s="395">
        <v>10.14</v>
      </c>
      <c r="H309" s="396">
        <f>(G309-E309)/E309</f>
        <v>1.4000000000000058E-2</v>
      </c>
      <c r="I309" s="395">
        <f>(F309-E309)</f>
        <v>0.19999999999999929</v>
      </c>
      <c r="J309" s="395">
        <f>G309-E309</f>
        <v>0.14000000000000057</v>
      </c>
      <c r="K309" s="397">
        <v>1</v>
      </c>
      <c r="L309" s="366"/>
    </row>
    <row r="310" spans="1:12" ht="14.4">
      <c r="A310" s="390">
        <v>43643</v>
      </c>
      <c r="B310" s="366" t="s">
        <v>8459</v>
      </c>
      <c r="C310" s="392" t="s">
        <v>8460</v>
      </c>
      <c r="D310" s="391" t="s">
        <v>8461</v>
      </c>
      <c r="E310" s="401">
        <v>17</v>
      </c>
      <c r="F310" s="395">
        <v>30.61</v>
      </c>
      <c r="G310" s="395">
        <v>27.55</v>
      </c>
      <c r="H310" s="396">
        <f>(G310-E310)/E310</f>
        <v>0.62058823529411766</v>
      </c>
      <c r="I310" s="395">
        <f>(F310-E310)</f>
        <v>13.61</v>
      </c>
      <c r="J310" s="395">
        <f>G310-E310</f>
        <v>10.55</v>
      </c>
      <c r="K310" s="397">
        <v>3</v>
      </c>
      <c r="L310" s="366"/>
    </row>
    <row r="311" spans="1:12" ht="14.4">
      <c r="A311" s="390">
        <v>43643</v>
      </c>
      <c r="B311" s="366" t="s">
        <v>9551</v>
      </c>
      <c r="C311" s="392" t="s">
        <v>8464</v>
      </c>
      <c r="D311" s="391" t="s">
        <v>8465</v>
      </c>
      <c r="E311" s="401">
        <v>13</v>
      </c>
      <c r="F311" s="395">
        <v>14</v>
      </c>
      <c r="G311" s="395">
        <v>15</v>
      </c>
      <c r="H311" s="396">
        <f>(G311-E311)/E311</f>
        <v>0.15384615384615385</v>
      </c>
      <c r="I311" s="395">
        <f>(F311-E311)</f>
        <v>1</v>
      </c>
      <c r="J311" s="395">
        <f>G311-E311</f>
        <v>2</v>
      </c>
      <c r="K311" s="397">
        <v>1</v>
      </c>
      <c r="L311" s="366"/>
    </row>
    <row r="312" spans="1:12" ht="14.4">
      <c r="A312" s="390">
        <v>43643</v>
      </c>
      <c r="B312" s="366" t="s">
        <v>9552</v>
      </c>
      <c r="C312" s="392" t="s">
        <v>8467</v>
      </c>
      <c r="D312" s="366" t="s">
        <v>8468</v>
      </c>
      <c r="E312" s="401">
        <v>15</v>
      </c>
      <c r="F312" s="395">
        <v>18</v>
      </c>
      <c r="G312" s="395">
        <v>18</v>
      </c>
      <c r="H312" s="396">
        <f>(G312-E312)/E312</f>
        <v>0.2</v>
      </c>
      <c r="I312" s="395">
        <f>(F312-E312)</f>
        <v>3</v>
      </c>
      <c r="J312" s="395">
        <f>G312-E312</f>
        <v>3</v>
      </c>
      <c r="K312" s="397">
        <v>3</v>
      </c>
      <c r="L312" s="366"/>
    </row>
    <row r="313" spans="1:12" ht="14.4">
      <c r="A313" s="390">
        <v>43642</v>
      </c>
      <c r="B313" s="366" t="s">
        <v>9548</v>
      </c>
      <c r="C313" s="392" t="s">
        <v>8456</v>
      </c>
      <c r="D313" s="391" t="s">
        <v>6068</v>
      </c>
      <c r="E313" s="401">
        <v>12</v>
      </c>
      <c r="F313" s="395">
        <v>10.08</v>
      </c>
      <c r="G313" s="395">
        <v>9.6999999999999993</v>
      </c>
      <c r="H313" s="396">
        <f>(G313-E313)/E313</f>
        <v>-0.19166666666666674</v>
      </c>
      <c r="I313" s="395">
        <f>(F313-E313)</f>
        <v>-1.92</v>
      </c>
      <c r="J313" s="395">
        <f>G313-E313</f>
        <v>-2.3000000000000007</v>
      </c>
      <c r="K313" s="397">
        <v>1</v>
      </c>
      <c r="L313" s="366"/>
    </row>
    <row r="314" spans="1:12" ht="14.4">
      <c r="A314" s="390">
        <v>43641</v>
      </c>
      <c r="B314" s="366" t="s">
        <v>9547</v>
      </c>
      <c r="C314" s="392" t="s">
        <v>8453</v>
      </c>
      <c r="D314" s="391" t="s">
        <v>8454</v>
      </c>
      <c r="E314" s="401">
        <v>9.4</v>
      </c>
      <c r="F314" s="395">
        <v>9.3000000000000007</v>
      </c>
      <c r="G314" s="395">
        <v>9.09</v>
      </c>
      <c r="H314" s="396">
        <f>(G314-E314)/E314</f>
        <v>-3.2978723404255374E-2</v>
      </c>
      <c r="I314" s="395">
        <f>(F314-E314)</f>
        <v>-9.9999999999999645E-2</v>
      </c>
      <c r="J314" s="395">
        <f>G314-E314</f>
        <v>-0.3100000000000005</v>
      </c>
      <c r="K314" s="397" t="s">
        <v>5829</v>
      </c>
      <c r="L314" s="366"/>
    </row>
    <row r="315" spans="1:12" ht="14.4">
      <c r="A315" s="390">
        <v>43636</v>
      </c>
      <c r="B315" s="366" t="s">
        <v>9539</v>
      </c>
      <c r="C315" s="392" t="s">
        <v>8431</v>
      </c>
      <c r="D315" s="391" t="s">
        <v>8432</v>
      </c>
      <c r="E315" s="401">
        <v>16</v>
      </c>
      <c r="F315" s="395">
        <v>16.16</v>
      </c>
      <c r="G315" s="395">
        <v>18.32</v>
      </c>
      <c r="H315" s="396">
        <f>(G315-E315)/E315</f>
        <v>0.14500000000000002</v>
      </c>
      <c r="I315" s="395">
        <f>(F315-E315)</f>
        <v>0.16000000000000014</v>
      </c>
      <c r="J315" s="395">
        <f>G315-E315</f>
        <v>2.3200000000000003</v>
      </c>
      <c r="K315" s="397">
        <v>2</v>
      </c>
      <c r="L315" s="366"/>
    </row>
    <row r="316" spans="1:12" ht="14.4">
      <c r="A316" s="390">
        <v>43636</v>
      </c>
      <c r="B316" s="366" t="s">
        <v>9540</v>
      </c>
      <c r="C316" s="392" t="s">
        <v>8434</v>
      </c>
      <c r="D316" s="391" t="s">
        <v>8435</v>
      </c>
      <c r="E316" s="401">
        <v>17</v>
      </c>
      <c r="F316" s="395">
        <v>19.899999999999999</v>
      </c>
      <c r="G316" s="395">
        <v>18.05</v>
      </c>
      <c r="H316" s="396">
        <f>(G316-E316)/E316</f>
        <v>6.1764705882352985E-2</v>
      </c>
      <c r="I316" s="395">
        <f>(F316-E316)</f>
        <v>2.8999999999999986</v>
      </c>
      <c r="J316" s="395">
        <f>G316-E316</f>
        <v>1.0500000000000007</v>
      </c>
      <c r="K316" s="397">
        <v>1</v>
      </c>
      <c r="L316" s="366"/>
    </row>
    <row r="317" spans="1:12" ht="14.4">
      <c r="A317" s="390">
        <v>43636</v>
      </c>
      <c r="B317" s="447" t="s">
        <v>9541</v>
      </c>
      <c r="C317" s="392" t="s">
        <v>8437</v>
      </c>
      <c r="D317" s="366" t="s">
        <v>8438</v>
      </c>
      <c r="E317" s="401">
        <v>22</v>
      </c>
      <c r="F317" s="395">
        <v>31</v>
      </c>
      <c r="G317" s="395">
        <v>28.51</v>
      </c>
      <c r="H317" s="396">
        <f>(G317-E317)/E317</f>
        <v>0.29590909090909095</v>
      </c>
      <c r="I317" s="395">
        <f>(F317-E317)</f>
        <v>9</v>
      </c>
      <c r="J317" s="395">
        <f>G317-E317</f>
        <v>6.5100000000000016</v>
      </c>
      <c r="K317" s="397">
        <v>3</v>
      </c>
      <c r="L317" s="366"/>
    </row>
    <row r="318" spans="1:12" ht="14.4">
      <c r="A318" s="390">
        <v>43636</v>
      </c>
      <c r="B318" s="366" t="s">
        <v>9542</v>
      </c>
      <c r="C318" s="392" t="s">
        <v>8440</v>
      </c>
      <c r="D318" s="391" t="s">
        <v>8441</v>
      </c>
      <c r="E318" s="401">
        <v>17</v>
      </c>
      <c r="F318" s="395">
        <v>23.7</v>
      </c>
      <c r="G318" s="395">
        <v>28.49</v>
      </c>
      <c r="H318" s="396">
        <f>(G318-E318)/E318</f>
        <v>0.67588235294117638</v>
      </c>
      <c r="I318" s="395">
        <f>(F318-E318)</f>
        <v>6.6999999999999993</v>
      </c>
      <c r="J318" s="395">
        <f>G318-E318</f>
        <v>11.489999999999998</v>
      </c>
      <c r="K318" s="397">
        <v>2</v>
      </c>
      <c r="L318" s="366"/>
    </row>
    <row r="319" spans="1:12" ht="14.4">
      <c r="A319" s="390">
        <v>43636</v>
      </c>
      <c r="B319" s="366" t="s">
        <v>9543</v>
      </c>
      <c r="C319" s="392" t="s">
        <v>8443</v>
      </c>
      <c r="D319" s="391" t="s">
        <v>8441</v>
      </c>
      <c r="E319" s="401">
        <v>17</v>
      </c>
      <c r="F319" s="395">
        <v>15.31</v>
      </c>
      <c r="G319" s="395">
        <v>13.6</v>
      </c>
      <c r="H319" s="396">
        <f>(G319-E319)/E319</f>
        <v>-0.2</v>
      </c>
      <c r="I319" s="395">
        <f>(F319-E319)</f>
        <v>-1.6899999999999995</v>
      </c>
      <c r="J319" s="395">
        <f>G319-E319</f>
        <v>-3.4000000000000004</v>
      </c>
      <c r="K319" s="397">
        <v>1</v>
      </c>
      <c r="L319" s="366"/>
    </row>
    <row r="320" spans="1:12" ht="14.4">
      <c r="A320" s="390">
        <v>43636</v>
      </c>
      <c r="B320" s="366" t="s">
        <v>9544</v>
      </c>
      <c r="C320" s="392" t="s">
        <v>8445</v>
      </c>
      <c r="D320" s="391" t="s">
        <v>8446</v>
      </c>
      <c r="E320" s="401">
        <v>26</v>
      </c>
      <c r="F320" s="395">
        <v>38.5</v>
      </c>
      <c r="G320" s="395">
        <v>38.619999999999997</v>
      </c>
      <c r="H320" s="396">
        <f>(G320-E320)/E320</f>
        <v>0.4853846153846153</v>
      </c>
      <c r="I320" s="395">
        <f>(F320-E320)</f>
        <v>12.5</v>
      </c>
      <c r="J320" s="395">
        <f>G320-E320</f>
        <v>12.619999999999997</v>
      </c>
      <c r="K320" s="397" t="s">
        <v>5829</v>
      </c>
      <c r="L320" s="366"/>
    </row>
    <row r="321" spans="1:12" ht="14.4">
      <c r="A321" s="390">
        <v>43636</v>
      </c>
      <c r="B321" s="366" t="s">
        <v>9545</v>
      </c>
      <c r="C321" s="392" t="s">
        <v>8448</v>
      </c>
      <c r="D321" s="391" t="s">
        <v>1819</v>
      </c>
      <c r="E321" s="401">
        <v>10</v>
      </c>
      <c r="F321" s="395">
        <v>10.029999999999999</v>
      </c>
      <c r="G321" s="395">
        <v>10</v>
      </c>
      <c r="H321" s="396">
        <f>(G321-E321)/E321</f>
        <v>0</v>
      </c>
      <c r="I321" s="395">
        <f>(F321-E321)</f>
        <v>2.9999999999999361E-2</v>
      </c>
      <c r="J321" s="395">
        <f>G321-E321</f>
        <v>0</v>
      </c>
      <c r="K321" s="397">
        <v>1</v>
      </c>
      <c r="L321" s="366"/>
    </row>
    <row r="322" spans="1:12" ht="14.4">
      <c r="A322" s="390">
        <v>43635</v>
      </c>
      <c r="B322" s="366" t="s">
        <v>9538</v>
      </c>
      <c r="C322" s="392" t="s">
        <v>8428</v>
      </c>
      <c r="D322" s="391" t="s">
        <v>8429</v>
      </c>
      <c r="E322" s="401">
        <v>18</v>
      </c>
      <c r="F322" s="395">
        <v>27.21</v>
      </c>
      <c r="G322" s="395">
        <v>25.57</v>
      </c>
      <c r="H322" s="396">
        <f>(G322-E322)/E322</f>
        <v>0.42055555555555557</v>
      </c>
      <c r="I322" s="395">
        <f>(F322-E322)</f>
        <v>9.2100000000000009</v>
      </c>
      <c r="J322" s="395">
        <f>G322-E322</f>
        <v>7.57</v>
      </c>
      <c r="K322" s="397">
        <v>2</v>
      </c>
      <c r="L322" s="366"/>
    </row>
    <row r="323" spans="1:12" ht="14.4">
      <c r="A323" s="390">
        <v>43630</v>
      </c>
      <c r="B323" s="366" t="s">
        <v>9537</v>
      </c>
      <c r="C323" s="392" t="s">
        <v>8424</v>
      </c>
      <c r="D323" s="391" t="s">
        <v>8425</v>
      </c>
      <c r="E323" s="401">
        <v>22</v>
      </c>
      <c r="F323" s="395">
        <v>36</v>
      </c>
      <c r="G323" s="395">
        <v>34.99</v>
      </c>
      <c r="H323" s="396">
        <f>(G323-E323)/E323</f>
        <v>0.59045454545454557</v>
      </c>
      <c r="I323" s="395">
        <f>(F323-E323)</f>
        <v>14</v>
      </c>
      <c r="J323" s="395">
        <f>G323-E323</f>
        <v>12.990000000000002</v>
      </c>
      <c r="K323" s="402">
        <v>3</v>
      </c>
      <c r="L323" s="366"/>
    </row>
    <row r="324" spans="1:12" ht="14.4">
      <c r="A324" s="390">
        <v>43629</v>
      </c>
      <c r="B324" s="366" t="s">
        <v>9536</v>
      </c>
      <c r="C324" s="392" t="s">
        <v>8421</v>
      </c>
      <c r="D324" s="391" t="s">
        <v>8422</v>
      </c>
      <c r="E324" s="401">
        <v>21</v>
      </c>
      <c r="F324" s="395">
        <v>26</v>
      </c>
      <c r="G324" s="395">
        <v>39.9</v>
      </c>
      <c r="H324" s="396">
        <f>(G324-E324)/E324</f>
        <v>0.89999999999999991</v>
      </c>
      <c r="I324" s="395">
        <f>(F324-E324)</f>
        <v>5</v>
      </c>
      <c r="J324" s="395">
        <f>G324-E324</f>
        <v>18.899999999999999</v>
      </c>
      <c r="K324" s="402">
        <v>2</v>
      </c>
      <c r="L324" s="366"/>
    </row>
    <row r="325" spans="1:12" ht="14.4">
      <c r="A325" s="390">
        <v>43628</v>
      </c>
      <c r="B325" s="366" t="s">
        <v>9534</v>
      </c>
      <c r="C325" s="392" t="s">
        <v>8415</v>
      </c>
      <c r="D325" s="391" t="s">
        <v>8416</v>
      </c>
      <c r="E325" s="401">
        <v>34</v>
      </c>
      <c r="F325" s="395">
        <v>63.3</v>
      </c>
      <c r="G325" s="395">
        <v>58</v>
      </c>
      <c r="H325" s="396">
        <f>(G325-E325)/E325</f>
        <v>0.70588235294117652</v>
      </c>
      <c r="I325" s="395">
        <f>(F325-E325)</f>
        <v>29.299999999999997</v>
      </c>
      <c r="J325" s="395">
        <f>G325-E325</f>
        <v>24</v>
      </c>
      <c r="K325" s="402">
        <v>4</v>
      </c>
      <c r="L325" s="366"/>
    </row>
    <row r="326" spans="1:12" ht="14.4">
      <c r="A326" s="390">
        <v>43628</v>
      </c>
      <c r="B326" s="366" t="s">
        <v>9535</v>
      </c>
      <c r="C326" s="392" t="s">
        <v>8418</v>
      </c>
      <c r="D326" s="391" t="s">
        <v>8419</v>
      </c>
      <c r="E326" s="401">
        <v>10</v>
      </c>
      <c r="F326" s="395">
        <v>10</v>
      </c>
      <c r="G326" s="395">
        <v>10</v>
      </c>
      <c r="H326" s="396">
        <f>(G326-E326)/E326</f>
        <v>0</v>
      </c>
      <c r="I326" s="395">
        <f>(F326-E326)</f>
        <v>0</v>
      </c>
      <c r="J326" s="395">
        <f>G326-E326</f>
        <v>0</v>
      </c>
      <c r="K326" s="402">
        <v>1</v>
      </c>
      <c r="L326" s="366"/>
    </row>
    <row r="327" spans="1:12" ht="14.4">
      <c r="A327" s="390">
        <v>43623</v>
      </c>
      <c r="B327" s="366" t="s">
        <v>9533</v>
      </c>
      <c r="C327" s="392" t="s">
        <v>8410</v>
      </c>
      <c r="D327" s="366" t="s">
        <v>1060</v>
      </c>
      <c r="E327" s="401">
        <v>18</v>
      </c>
      <c r="F327" s="395">
        <v>25.16</v>
      </c>
      <c r="G327" s="395">
        <v>34</v>
      </c>
      <c r="H327" s="396">
        <f>(G327-E327)/E327</f>
        <v>0.88888888888888884</v>
      </c>
      <c r="I327" s="395">
        <f>(F327-E327)</f>
        <v>7.16</v>
      </c>
      <c r="J327" s="395">
        <f>G327-E327</f>
        <v>16</v>
      </c>
      <c r="K327" s="402">
        <v>3</v>
      </c>
      <c r="L327" s="366"/>
    </row>
    <row r="328" spans="1:12" ht="14.4">
      <c r="A328" s="390">
        <v>43622</v>
      </c>
      <c r="B328" s="366" t="s">
        <v>9530</v>
      </c>
      <c r="C328" s="392" t="s">
        <v>8412</v>
      </c>
      <c r="D328" s="391" t="s">
        <v>8413</v>
      </c>
      <c r="E328" s="401">
        <v>10</v>
      </c>
      <c r="F328" s="395">
        <v>10.01</v>
      </c>
      <c r="G328" s="395">
        <v>10.02</v>
      </c>
      <c r="H328" s="396">
        <f>(G328-E328)/E328</f>
        <v>1.9999999999999575E-3</v>
      </c>
      <c r="I328" s="395">
        <f>(F328-E328)</f>
        <v>9.9999999999997868E-3</v>
      </c>
      <c r="J328" s="395">
        <f>G328-E328</f>
        <v>1.9999999999999574E-2</v>
      </c>
      <c r="K328" s="402">
        <v>1</v>
      </c>
      <c r="L328" s="366"/>
    </row>
    <row r="329" spans="1:12" ht="14.4">
      <c r="A329" s="390">
        <v>43622</v>
      </c>
      <c r="B329" s="366" t="s">
        <v>9531</v>
      </c>
      <c r="C329" s="392" t="s">
        <v>8407</v>
      </c>
      <c r="D329" s="391" t="s">
        <v>3604</v>
      </c>
      <c r="E329" s="401">
        <v>10.5</v>
      </c>
      <c r="F329" s="395">
        <v>12.1</v>
      </c>
      <c r="G329" s="395">
        <v>10.48</v>
      </c>
      <c r="H329" s="396">
        <f>(G329-E329)/E329</f>
        <v>-1.9047619047618642E-3</v>
      </c>
      <c r="I329" s="395">
        <f>(F329-E329)</f>
        <v>1.5999999999999996</v>
      </c>
      <c r="J329" s="395">
        <f>G329-E329</f>
        <v>-1.9999999999999574E-2</v>
      </c>
      <c r="K329" s="402">
        <v>1</v>
      </c>
      <c r="L329" s="366"/>
    </row>
    <row r="330" spans="1:12" ht="14.4">
      <c r="A330" s="390">
        <v>43608</v>
      </c>
      <c r="B330" s="366" t="s">
        <v>9527</v>
      </c>
      <c r="C330" s="392" t="s">
        <v>8396</v>
      </c>
      <c r="D330" s="391" t="s">
        <v>8397</v>
      </c>
      <c r="E330" s="401">
        <v>14</v>
      </c>
      <c r="F330" s="395">
        <v>13.37</v>
      </c>
      <c r="G330" s="395">
        <v>12</v>
      </c>
      <c r="H330" s="396">
        <f>(G330-E330)/E330</f>
        <v>-0.14285714285714285</v>
      </c>
      <c r="I330" s="395">
        <f>(F330-E330)</f>
        <v>-0.63000000000000078</v>
      </c>
      <c r="J330" s="395">
        <f>G330-E330</f>
        <v>-2</v>
      </c>
      <c r="K330" s="402">
        <v>2</v>
      </c>
      <c r="L330" s="398" t="s">
        <v>3006</v>
      </c>
    </row>
    <row r="331" spans="1:12" ht="14.4">
      <c r="A331" s="390">
        <v>43608</v>
      </c>
      <c r="B331" s="366" t="s">
        <v>9528</v>
      </c>
      <c r="C331" s="392" t="s">
        <v>8399</v>
      </c>
      <c r="D331" s="391" t="s">
        <v>8400</v>
      </c>
      <c r="E331" s="401">
        <v>10</v>
      </c>
      <c r="F331" s="395">
        <v>14</v>
      </c>
      <c r="G331" s="395">
        <v>11.19</v>
      </c>
      <c r="H331" s="396">
        <f>(G331-E331)/E331</f>
        <v>0.11899999999999995</v>
      </c>
      <c r="I331" s="395">
        <f>(F331-E331)</f>
        <v>4</v>
      </c>
      <c r="J331" s="395">
        <f>G331-E331</f>
        <v>1.1899999999999995</v>
      </c>
      <c r="K331" s="402">
        <v>2</v>
      </c>
      <c r="L331" s="398"/>
    </row>
    <row r="332" spans="1:12" ht="14.4">
      <c r="A332" s="390">
        <v>43608</v>
      </c>
      <c r="B332" s="366" t="s">
        <v>8401</v>
      </c>
      <c r="C332" s="392" t="s">
        <v>8402</v>
      </c>
      <c r="D332" s="391" t="s">
        <v>8403</v>
      </c>
      <c r="E332" s="401">
        <v>17.5</v>
      </c>
      <c r="F332" s="395">
        <v>18.059999999999999</v>
      </c>
      <c r="G332" s="395">
        <v>18.899999999999999</v>
      </c>
      <c r="H332" s="396">
        <f>(G332-E332)/E332</f>
        <v>7.9999999999999918E-2</v>
      </c>
      <c r="I332" s="395">
        <f>(F332-E332)</f>
        <v>0.55999999999999872</v>
      </c>
      <c r="J332" s="395">
        <f>G332-E332</f>
        <v>1.3999999999999986</v>
      </c>
      <c r="K332" s="402">
        <v>2</v>
      </c>
      <c r="L332" s="398"/>
    </row>
    <row r="333" spans="1:12" ht="14.4">
      <c r="A333" s="390">
        <v>43606</v>
      </c>
      <c r="B333" s="366" t="s">
        <v>9526</v>
      </c>
      <c r="C333" s="392" t="s">
        <v>8394</v>
      </c>
      <c r="D333" s="391" t="s">
        <v>7614</v>
      </c>
      <c r="E333" s="401">
        <v>10</v>
      </c>
      <c r="F333" s="395">
        <v>10.07</v>
      </c>
      <c r="G333" s="395">
        <v>10.06</v>
      </c>
      <c r="H333" s="396">
        <f>(G333-E333)/E333</f>
        <v>6.0000000000000496E-3</v>
      </c>
      <c r="I333" s="395">
        <f>(F333-E333)</f>
        <v>7.0000000000000284E-2</v>
      </c>
      <c r="J333" s="395">
        <f>G333-E333</f>
        <v>6.0000000000000497E-2</v>
      </c>
      <c r="K333" s="402">
        <v>1</v>
      </c>
      <c r="L333" s="398"/>
    </row>
    <row r="334" spans="1:12" ht="14.4">
      <c r="A334" s="390">
        <v>43602</v>
      </c>
      <c r="B334" s="366" t="s">
        <v>9523</v>
      </c>
      <c r="C334" s="392" t="s">
        <v>8386</v>
      </c>
      <c r="D334" s="391" t="s">
        <v>5947</v>
      </c>
      <c r="E334" s="401">
        <v>14</v>
      </c>
      <c r="F334" s="395">
        <v>14.72</v>
      </c>
      <c r="G334" s="395">
        <v>14.5</v>
      </c>
      <c r="H334" s="396">
        <f>(G334-E334)/E334</f>
        <v>3.5714285714285712E-2</v>
      </c>
      <c r="I334" s="395">
        <f>(F334-E334)</f>
        <v>0.72000000000000064</v>
      </c>
      <c r="J334" s="395">
        <f>G334-E334</f>
        <v>0.5</v>
      </c>
      <c r="K334" s="402">
        <v>1</v>
      </c>
      <c r="L334" s="366"/>
    </row>
    <row r="335" spans="1:12" ht="14.4">
      <c r="A335" s="390">
        <v>43602</v>
      </c>
      <c r="B335" s="366" t="s">
        <v>9524</v>
      </c>
      <c r="C335" s="392" t="s">
        <v>8388</v>
      </c>
      <c r="D335" s="391" t="s">
        <v>8389</v>
      </c>
      <c r="E335" s="401">
        <v>16</v>
      </c>
      <c r="F335" s="395">
        <v>21.5</v>
      </c>
      <c r="G335" s="395">
        <v>23.99</v>
      </c>
      <c r="H335" s="396">
        <f>(G335-E335)/E335</f>
        <v>0.4993749999999999</v>
      </c>
      <c r="I335" s="395">
        <f>(F335-E335)</f>
        <v>5.5</v>
      </c>
      <c r="J335" s="395">
        <f>G335-E335</f>
        <v>7.9899999999999984</v>
      </c>
      <c r="K335" s="402">
        <v>3</v>
      </c>
      <c r="L335" s="366"/>
    </row>
    <row r="336" spans="1:12" ht="14.4">
      <c r="A336" s="390">
        <v>43602</v>
      </c>
      <c r="B336" s="366" t="s">
        <v>9525</v>
      </c>
      <c r="C336" s="392" t="s">
        <v>8391</v>
      </c>
      <c r="D336" s="391" t="s">
        <v>8392</v>
      </c>
      <c r="E336" s="401">
        <v>17</v>
      </c>
      <c r="F336" s="395">
        <v>25</v>
      </c>
      <c r="G336" s="395">
        <v>20.38</v>
      </c>
      <c r="H336" s="396">
        <f>(G336-E336)/E336</f>
        <v>0.19882352941176465</v>
      </c>
      <c r="I336" s="395">
        <f>(F336-E336)</f>
        <v>8</v>
      </c>
      <c r="J336" s="395">
        <f>G336-E336</f>
        <v>3.379999999999999</v>
      </c>
      <c r="K336" s="402">
        <v>3</v>
      </c>
      <c r="L336" s="366"/>
    </row>
    <row r="337" spans="1:12" ht="14.4">
      <c r="A337" s="390">
        <v>43600</v>
      </c>
      <c r="B337" s="366" t="s">
        <v>9522</v>
      </c>
      <c r="C337" s="392" t="s">
        <v>8383</v>
      </c>
      <c r="D337" s="391" t="s">
        <v>8384</v>
      </c>
      <c r="E337" s="401">
        <v>17</v>
      </c>
      <c r="F337" s="395">
        <v>17</v>
      </c>
      <c r="G337" s="395">
        <v>17</v>
      </c>
      <c r="H337" s="396">
        <f>(G337-E337)/E337</f>
        <v>0</v>
      </c>
      <c r="I337" s="395">
        <f>(F337-E337)</f>
        <v>0</v>
      </c>
      <c r="J337" s="395">
        <f>G337-E337</f>
        <v>0</v>
      </c>
      <c r="K337" s="402">
        <v>1</v>
      </c>
      <c r="L337" s="366"/>
    </row>
    <row r="338" spans="1:12" ht="14.4">
      <c r="A338" s="390">
        <v>43599</v>
      </c>
      <c r="B338" s="366" t="s">
        <v>9520</v>
      </c>
      <c r="C338" s="392" t="s">
        <v>8378</v>
      </c>
      <c r="D338" s="391" t="s">
        <v>4081</v>
      </c>
      <c r="E338" s="401">
        <v>10</v>
      </c>
      <c r="F338" s="395">
        <v>10.039999999999999</v>
      </c>
      <c r="G338" s="395">
        <v>10.01</v>
      </c>
      <c r="H338" s="396">
        <f>(G338-E338)/E338</f>
        <v>9.9999999999997877E-4</v>
      </c>
      <c r="I338" s="395">
        <f>(F338-E338)</f>
        <v>3.9999999999999147E-2</v>
      </c>
      <c r="J338" s="395">
        <f>G338-E338</f>
        <v>9.9999999999997868E-3</v>
      </c>
      <c r="K338" s="402">
        <v>1</v>
      </c>
      <c r="L338" s="366"/>
    </row>
    <row r="339" spans="1:12" ht="14.4">
      <c r="A339" s="390">
        <v>43599</v>
      </c>
      <c r="B339" s="366" t="s">
        <v>9521</v>
      </c>
      <c r="C339" s="392" t="s">
        <v>8380</v>
      </c>
      <c r="D339" s="391" t="s">
        <v>8381</v>
      </c>
      <c r="E339" s="401">
        <v>10</v>
      </c>
      <c r="F339" s="395">
        <v>8.0399999999999991</v>
      </c>
      <c r="G339" s="395">
        <v>9.4</v>
      </c>
      <c r="H339" s="396">
        <f>(G339-E339)/E339</f>
        <v>-5.9999999999999963E-2</v>
      </c>
      <c r="I339" s="395">
        <f>(F339-E339)</f>
        <v>-1.9600000000000009</v>
      </c>
      <c r="J339" s="395">
        <f>G339-E339</f>
        <v>-0.59999999999999964</v>
      </c>
      <c r="K339" s="402">
        <v>1</v>
      </c>
      <c r="L339" s="366"/>
    </row>
    <row r="340" spans="1:12" ht="14.4">
      <c r="A340" s="390">
        <v>43595</v>
      </c>
      <c r="B340" s="366" t="s">
        <v>9515</v>
      </c>
      <c r="C340" s="392" t="s">
        <v>8364</v>
      </c>
      <c r="D340" s="366" t="s">
        <v>6021</v>
      </c>
      <c r="E340" s="401">
        <v>10</v>
      </c>
      <c r="F340" s="395">
        <v>10.050000000000001</v>
      </c>
      <c r="G340" s="395">
        <v>10.029999999999999</v>
      </c>
      <c r="H340" s="396">
        <f>(G340-E340)/E340</f>
        <v>2.9999999999999359E-3</v>
      </c>
      <c r="I340" s="395">
        <f>(F340-E340)</f>
        <v>5.0000000000000711E-2</v>
      </c>
      <c r="J340" s="395">
        <f>G340-E340</f>
        <v>2.9999999999999361E-2</v>
      </c>
      <c r="K340" s="402">
        <v>1</v>
      </c>
      <c r="L340" s="398"/>
    </row>
    <row r="341" spans="1:12" ht="14.4">
      <c r="A341" s="390">
        <v>43595</v>
      </c>
      <c r="B341" s="366" t="s">
        <v>9516</v>
      </c>
      <c r="C341" s="392" t="s">
        <v>8366</v>
      </c>
      <c r="D341" s="391" t="s">
        <v>8367</v>
      </c>
      <c r="E341" s="401">
        <v>10</v>
      </c>
      <c r="F341" s="395">
        <v>10.199999999999999</v>
      </c>
      <c r="G341" s="395">
        <v>10.26</v>
      </c>
      <c r="H341" s="396">
        <f>(G341-E341)/E341</f>
        <v>2.5999999999999978E-2</v>
      </c>
      <c r="I341" s="395">
        <f>(F341-E341)</f>
        <v>0.19999999999999929</v>
      </c>
      <c r="J341" s="395">
        <f>G341-E341</f>
        <v>0.25999999999999979</v>
      </c>
      <c r="K341" s="402">
        <v>1</v>
      </c>
      <c r="L341" s="398"/>
    </row>
    <row r="342" spans="1:12" ht="14.4">
      <c r="A342" s="390">
        <v>43595</v>
      </c>
      <c r="B342" s="366" t="s">
        <v>9517</v>
      </c>
      <c r="C342" s="392" t="s">
        <v>8369</v>
      </c>
      <c r="D342" s="366" t="s">
        <v>8370</v>
      </c>
      <c r="E342" s="401">
        <v>10.5</v>
      </c>
      <c r="F342" s="395">
        <v>11</v>
      </c>
      <c r="G342" s="395">
        <v>16.149999999999999</v>
      </c>
      <c r="H342" s="396">
        <f>(G342-E342)/E342</f>
        <v>0.53809523809523796</v>
      </c>
      <c r="I342" s="395">
        <f>(F342-E342)</f>
        <v>0.5</v>
      </c>
      <c r="J342" s="395">
        <f>G342-E342</f>
        <v>5.6499999999999986</v>
      </c>
      <c r="K342" s="402">
        <v>1</v>
      </c>
      <c r="L342" s="398"/>
    </row>
    <row r="343" spans="1:12" ht="14.4">
      <c r="A343" s="390">
        <v>43595</v>
      </c>
      <c r="B343" s="366" t="s">
        <v>9518</v>
      </c>
      <c r="C343" s="392" t="s">
        <v>8372</v>
      </c>
      <c r="D343" s="391" t="s">
        <v>8373</v>
      </c>
      <c r="E343" s="401">
        <v>11</v>
      </c>
      <c r="F343" s="395">
        <v>11.7</v>
      </c>
      <c r="G343" s="395">
        <v>10.99</v>
      </c>
      <c r="H343" s="396">
        <f>(G343-E343)/E343</f>
        <v>-9.0909090909088968E-4</v>
      </c>
      <c r="I343" s="395">
        <f>(F343-E343)</f>
        <v>0.69999999999999929</v>
      </c>
      <c r="J343" s="395">
        <f>G343-E343</f>
        <v>-9.9999999999997868E-3</v>
      </c>
      <c r="K343" s="402">
        <v>1</v>
      </c>
      <c r="L343" s="398"/>
    </row>
    <row r="344" spans="1:12" ht="14.4">
      <c r="A344" s="390">
        <v>43595</v>
      </c>
      <c r="B344" s="366" t="s">
        <v>9519</v>
      </c>
      <c r="C344" s="392" t="s">
        <v>8375</v>
      </c>
      <c r="D344" s="366" t="s">
        <v>8376</v>
      </c>
      <c r="E344" s="401">
        <v>45</v>
      </c>
      <c r="F344" s="395">
        <v>42</v>
      </c>
      <c r="G344" s="395">
        <v>41.57</v>
      </c>
      <c r="H344" s="396">
        <f>(G344-E344)/E344</f>
        <v>-7.6222222222222219E-2</v>
      </c>
      <c r="I344" s="395">
        <f>(F344-E344)</f>
        <v>-3</v>
      </c>
      <c r="J344" s="395">
        <f>G344-E344</f>
        <v>-3.4299999999999997</v>
      </c>
      <c r="K344" s="402">
        <v>3</v>
      </c>
      <c r="L344" s="398" t="s">
        <v>3006</v>
      </c>
    </row>
    <row r="345" spans="1:12" ht="14.4">
      <c r="A345" s="390">
        <v>43594</v>
      </c>
      <c r="B345" s="366" t="s">
        <v>9509</v>
      </c>
      <c r="C345" s="392" t="s">
        <v>8345</v>
      </c>
      <c r="D345" s="391" t="s">
        <v>8346</v>
      </c>
      <c r="E345" s="401">
        <v>20</v>
      </c>
      <c r="F345" s="395">
        <v>15.12</v>
      </c>
      <c r="G345" s="395">
        <v>13.8</v>
      </c>
      <c r="H345" s="396">
        <f>(G345-E345)/E345</f>
        <v>-0.30999999999999994</v>
      </c>
      <c r="I345" s="395">
        <f>(F345-E345)</f>
        <v>-4.8800000000000008</v>
      </c>
      <c r="J345" s="395">
        <f>G345-E345</f>
        <v>-6.1999999999999993</v>
      </c>
      <c r="K345" s="402">
        <v>2</v>
      </c>
      <c r="L345" s="398" t="s">
        <v>3006</v>
      </c>
    </row>
    <row r="346" spans="1:12" ht="14.4">
      <c r="A346" s="390">
        <v>43594</v>
      </c>
      <c r="B346" s="366" t="s">
        <v>9511</v>
      </c>
      <c r="C346" s="392" t="s">
        <v>8349</v>
      </c>
      <c r="D346" s="391" t="s">
        <v>8350</v>
      </c>
      <c r="E346" s="401">
        <v>13</v>
      </c>
      <c r="F346" s="395">
        <v>14.66</v>
      </c>
      <c r="G346" s="395">
        <v>15.75</v>
      </c>
      <c r="H346" s="396">
        <f>(G346-E346)/E346</f>
        <v>0.21153846153846154</v>
      </c>
      <c r="I346" s="395">
        <f>(F346-E346)</f>
        <v>1.6600000000000001</v>
      </c>
      <c r="J346" s="395">
        <f>G346-E346</f>
        <v>2.75</v>
      </c>
      <c r="K346" s="402">
        <v>2</v>
      </c>
      <c r="L346" s="398"/>
    </row>
    <row r="347" spans="1:12" ht="14.4">
      <c r="A347" s="390">
        <v>43594</v>
      </c>
      <c r="B347" s="366" t="s">
        <v>9512</v>
      </c>
      <c r="C347" s="392" t="s">
        <v>8352</v>
      </c>
      <c r="D347" s="391" t="s">
        <v>8353</v>
      </c>
      <c r="E347" s="401">
        <v>17</v>
      </c>
      <c r="F347" s="395">
        <v>17</v>
      </c>
      <c r="G347" s="395">
        <v>16.47</v>
      </c>
      <c r="H347" s="396">
        <f>(G347-E347)/E347</f>
        <v>-3.1176470588235361E-2</v>
      </c>
      <c r="I347" s="395">
        <f>(F347-E347)</f>
        <v>0</v>
      </c>
      <c r="J347" s="395">
        <f>G347-E347</f>
        <v>-0.53000000000000114</v>
      </c>
      <c r="K347" s="402">
        <v>1</v>
      </c>
      <c r="L347" s="398"/>
    </row>
    <row r="348" spans="1:12" ht="14.4">
      <c r="A348" s="390">
        <v>43594</v>
      </c>
      <c r="B348" s="366" t="s">
        <v>9513</v>
      </c>
      <c r="C348" s="392" t="s">
        <v>8355</v>
      </c>
      <c r="D348" s="391" t="s">
        <v>8356</v>
      </c>
      <c r="E348" s="401">
        <v>15</v>
      </c>
      <c r="F348" s="395">
        <v>15.61</v>
      </c>
      <c r="G348" s="395">
        <v>16.37</v>
      </c>
      <c r="H348" s="396">
        <f>(G348-E348)/E348</f>
        <v>9.1333333333333405E-2</v>
      </c>
      <c r="I348" s="395">
        <f>(F348-E348)</f>
        <v>0.60999999999999943</v>
      </c>
      <c r="J348" s="395">
        <f>G348-E348</f>
        <v>1.370000000000001</v>
      </c>
      <c r="K348" s="402">
        <v>2</v>
      </c>
      <c r="L348" s="398"/>
    </row>
    <row r="349" spans="1:12" ht="14.4">
      <c r="A349" s="390">
        <v>43594</v>
      </c>
      <c r="B349" s="366" t="s">
        <v>8357</v>
      </c>
      <c r="C349" s="392" t="s">
        <v>8358</v>
      </c>
      <c r="D349" s="391" t="s">
        <v>8359</v>
      </c>
      <c r="E349" s="401">
        <v>15</v>
      </c>
      <c r="F349" s="395">
        <v>15.5</v>
      </c>
      <c r="G349" s="395">
        <v>19.899999999999999</v>
      </c>
      <c r="H349" s="396">
        <f>(G349-E349)/E349</f>
        <v>0.32666666666666655</v>
      </c>
      <c r="I349" s="395">
        <f>(F349-E349)</f>
        <v>0.5</v>
      </c>
      <c r="J349" s="395">
        <f>G349-E349</f>
        <v>4.8999999999999986</v>
      </c>
      <c r="K349" s="402">
        <v>2</v>
      </c>
      <c r="L349" s="398"/>
    </row>
    <row r="350" spans="1:12" ht="14.4">
      <c r="A350" s="390">
        <v>43594</v>
      </c>
      <c r="B350" s="366" t="s">
        <v>9514</v>
      </c>
      <c r="C350" s="392" t="s">
        <v>8361</v>
      </c>
      <c r="D350" s="391" t="s">
        <v>8362</v>
      </c>
      <c r="E350" s="401">
        <v>17.5</v>
      </c>
      <c r="F350" s="395">
        <v>17.75</v>
      </c>
      <c r="G350" s="395">
        <v>17.71</v>
      </c>
      <c r="H350" s="396">
        <f>(G350-E350)/E350</f>
        <v>1.2000000000000049E-2</v>
      </c>
      <c r="I350" s="395">
        <f>(F350-E350)</f>
        <v>0.25</v>
      </c>
      <c r="J350" s="395">
        <f>G350-E350</f>
        <v>0.21000000000000085</v>
      </c>
      <c r="K350" s="402">
        <v>2</v>
      </c>
      <c r="L350" s="398"/>
    </row>
    <row r="351" spans="1:12" ht="14.4">
      <c r="A351" s="390">
        <v>43593</v>
      </c>
      <c r="B351" s="366" t="s">
        <v>9508</v>
      </c>
      <c r="C351" s="392" t="s">
        <v>8342</v>
      </c>
      <c r="D351" s="391" t="s">
        <v>8343</v>
      </c>
      <c r="E351" s="401">
        <v>27</v>
      </c>
      <c r="F351" s="395">
        <v>30.65</v>
      </c>
      <c r="G351" s="395">
        <v>30.07</v>
      </c>
      <c r="H351" s="396">
        <f>(G351-E351)/E351</f>
        <v>0.11370370370370371</v>
      </c>
      <c r="I351" s="395">
        <f>(F351-E351)</f>
        <v>3.6499999999999986</v>
      </c>
      <c r="J351" s="395">
        <f>G351-E351</f>
        <v>3.0700000000000003</v>
      </c>
      <c r="K351" s="402">
        <v>2</v>
      </c>
      <c r="L351" s="398"/>
    </row>
    <row r="352" spans="1:12" ht="14.4">
      <c r="A352" s="390">
        <v>43592</v>
      </c>
      <c r="B352" s="366" t="s">
        <v>9507</v>
      </c>
      <c r="C352" s="392" t="s">
        <v>8339</v>
      </c>
      <c r="D352" s="391" t="s">
        <v>8340</v>
      </c>
      <c r="E352" s="401">
        <v>10</v>
      </c>
      <c r="F352" s="395">
        <v>9.5</v>
      </c>
      <c r="G352" s="395">
        <v>7.89</v>
      </c>
      <c r="H352" s="396">
        <f>(G352-E352)/E352</f>
        <v>-0.21100000000000002</v>
      </c>
      <c r="I352" s="395">
        <f>(F352-E352)</f>
        <v>-0.5</v>
      </c>
      <c r="J352" s="395">
        <f>G352-E352</f>
        <v>-2.1100000000000003</v>
      </c>
      <c r="K352" s="402">
        <v>1</v>
      </c>
      <c r="L352" s="398"/>
    </row>
    <row r="353" spans="1:12" ht="14.4">
      <c r="A353" s="390">
        <v>43588</v>
      </c>
      <c r="B353" s="366" t="s">
        <v>9504</v>
      </c>
      <c r="C353" s="392" t="s">
        <v>8329</v>
      </c>
      <c r="D353" s="391" t="s">
        <v>8330</v>
      </c>
      <c r="E353" s="401">
        <v>45</v>
      </c>
      <c r="F353" s="395">
        <v>55</v>
      </c>
      <c r="G353" s="395">
        <v>50.25</v>
      </c>
      <c r="H353" s="396">
        <f>(G353-E353)/E353</f>
        <v>0.11666666666666667</v>
      </c>
      <c r="I353" s="395">
        <f>(F353-E353)</f>
        <v>10</v>
      </c>
      <c r="J353" s="395">
        <f>G353-E353</f>
        <v>5.25</v>
      </c>
      <c r="K353" s="402">
        <v>2</v>
      </c>
      <c r="L353" s="397"/>
    </row>
    <row r="354" spans="1:12" ht="14.4">
      <c r="A354" s="390">
        <v>43588</v>
      </c>
      <c r="B354" s="366" t="s">
        <v>8331</v>
      </c>
      <c r="C354" s="392" t="s">
        <v>8332</v>
      </c>
      <c r="D354" s="366" t="s">
        <v>8333</v>
      </c>
      <c r="E354" s="401">
        <v>16</v>
      </c>
      <c r="F354" s="395">
        <v>18</v>
      </c>
      <c r="G354" s="395">
        <v>15.25</v>
      </c>
      <c r="H354" s="396">
        <f>(G354-E354)/E354</f>
        <v>-4.6875E-2</v>
      </c>
      <c r="I354" s="395">
        <f>(F354-E354)</f>
        <v>2</v>
      </c>
      <c r="J354" s="395">
        <f>G354-E354</f>
        <v>-0.75</v>
      </c>
      <c r="K354" s="402">
        <v>2</v>
      </c>
      <c r="L354" s="397"/>
    </row>
    <row r="355" spans="1:12" ht="14.4">
      <c r="A355" s="390">
        <v>43588</v>
      </c>
      <c r="B355" s="366" t="s">
        <v>9505</v>
      </c>
      <c r="C355" s="392" t="s">
        <v>8335</v>
      </c>
      <c r="D355" s="391" t="s">
        <v>8336</v>
      </c>
      <c r="E355" s="401">
        <v>11</v>
      </c>
      <c r="F355" s="395">
        <v>13.42</v>
      </c>
      <c r="G355" s="395">
        <v>14.15</v>
      </c>
      <c r="H355" s="396">
        <f>(G355-E355)/E355</f>
        <v>0.28636363636363638</v>
      </c>
      <c r="I355" s="395">
        <f>(F355-E355)</f>
        <v>2.42</v>
      </c>
      <c r="J355" s="395">
        <f>G355-E355</f>
        <v>3.1500000000000004</v>
      </c>
      <c r="K355" s="402">
        <v>1</v>
      </c>
      <c r="L355" s="397"/>
    </row>
    <row r="356" spans="1:12" ht="14.4">
      <c r="A356" s="390">
        <v>43587</v>
      </c>
      <c r="B356" s="366" t="s">
        <v>9501</v>
      </c>
      <c r="C356" s="392" t="s">
        <v>8321</v>
      </c>
      <c r="D356" s="366" t="s">
        <v>8322</v>
      </c>
      <c r="E356" s="401">
        <v>25</v>
      </c>
      <c r="F356" s="395">
        <v>46</v>
      </c>
      <c r="G356" s="395">
        <v>65.75</v>
      </c>
      <c r="H356" s="396">
        <f>(G356-E356)/E356</f>
        <v>1.63</v>
      </c>
      <c r="I356" s="395">
        <f>(F356-E356)</f>
        <v>21</v>
      </c>
      <c r="J356" s="395">
        <f>G356-E356</f>
        <v>40.75</v>
      </c>
      <c r="K356" s="402">
        <v>3</v>
      </c>
      <c r="L356" s="397"/>
    </row>
    <row r="357" spans="1:12" ht="14.4">
      <c r="A357" s="390">
        <v>43587</v>
      </c>
      <c r="B357" s="366" t="s">
        <v>9502</v>
      </c>
      <c r="C357" s="392" t="s">
        <v>8324</v>
      </c>
      <c r="D357" s="391" t="s">
        <v>8325</v>
      </c>
      <c r="E357" s="401">
        <v>13.8</v>
      </c>
      <c r="F357" s="395">
        <v>16.5</v>
      </c>
      <c r="G357" s="395">
        <v>18.2</v>
      </c>
      <c r="H357" s="396">
        <f>(G357-E357)/E357</f>
        <v>0.31884057971014479</v>
      </c>
      <c r="I357" s="395">
        <f>(F357-E357)</f>
        <v>2.6999999999999993</v>
      </c>
      <c r="J357" s="395">
        <f>G357-E357</f>
        <v>4.3999999999999986</v>
      </c>
      <c r="K357" s="402">
        <v>2</v>
      </c>
      <c r="L357" s="397"/>
    </row>
    <row r="358" spans="1:12" ht="14.4">
      <c r="A358" s="390">
        <v>43587</v>
      </c>
      <c r="B358" s="366" t="s">
        <v>9503</v>
      </c>
      <c r="C358" s="392" t="s">
        <v>8327</v>
      </c>
      <c r="D358" s="391" t="s">
        <v>5415</v>
      </c>
      <c r="E358" s="401">
        <v>16</v>
      </c>
      <c r="F358" s="395">
        <v>20.254999999999999</v>
      </c>
      <c r="G358" s="395">
        <v>22.36</v>
      </c>
      <c r="H358" s="396">
        <f>(G358-E358)/E358</f>
        <v>0.39749999999999996</v>
      </c>
      <c r="I358" s="395">
        <f>(F358-E358)</f>
        <v>4.254999999999999</v>
      </c>
      <c r="J358" s="395">
        <f>G358-E358</f>
        <v>6.3599999999999994</v>
      </c>
      <c r="K358" s="402">
        <v>2</v>
      </c>
      <c r="L358" s="397"/>
    </row>
    <row r="359" spans="1:12" ht="14.4">
      <c r="A359" s="390">
        <v>43581</v>
      </c>
      <c r="B359" s="366" t="s">
        <v>9500</v>
      </c>
      <c r="C359" s="392" t="s">
        <v>8319</v>
      </c>
      <c r="D359" s="391" t="s">
        <v>7614</v>
      </c>
      <c r="E359" s="401">
        <v>10</v>
      </c>
      <c r="F359" s="395">
        <v>10.1</v>
      </c>
      <c r="G359" s="395">
        <v>10.1</v>
      </c>
      <c r="H359" s="396">
        <f>(G359-E359)/E359</f>
        <v>9.9999999999999638E-3</v>
      </c>
      <c r="I359" s="395">
        <f>(F359-E359)</f>
        <v>9.9999999999999645E-2</v>
      </c>
      <c r="J359" s="395">
        <f>G359-E359</f>
        <v>9.9999999999999645E-2</v>
      </c>
      <c r="K359" s="402">
        <v>1</v>
      </c>
      <c r="L359" s="398"/>
    </row>
    <row r="360" spans="1:12" ht="14.4">
      <c r="A360" s="390">
        <v>43573</v>
      </c>
      <c r="B360" s="366" t="s">
        <v>9495</v>
      </c>
      <c r="C360" s="392" t="s">
        <v>8304</v>
      </c>
      <c r="D360" s="391" t="s">
        <v>8305</v>
      </c>
      <c r="E360" s="401">
        <v>18</v>
      </c>
      <c r="F360" s="395">
        <v>20</v>
      </c>
      <c r="G360" s="395">
        <v>19.920000000000002</v>
      </c>
      <c r="H360" s="396">
        <f>(G360-E360)/E360</f>
        <v>0.10666666666666676</v>
      </c>
      <c r="I360" s="395">
        <f>(F360-E360)</f>
        <v>2</v>
      </c>
      <c r="J360" s="395">
        <f>G360-E360</f>
        <v>1.9200000000000017</v>
      </c>
      <c r="K360" s="402">
        <v>2</v>
      </c>
      <c r="L360" s="398"/>
    </row>
    <row r="361" spans="1:12" ht="14.4">
      <c r="A361" s="390">
        <v>43573</v>
      </c>
      <c r="B361" s="366" t="s">
        <v>9496</v>
      </c>
      <c r="C361" s="392" t="s">
        <v>8307</v>
      </c>
      <c r="D361" s="360" t="s">
        <v>8308</v>
      </c>
      <c r="E361" s="401">
        <v>17</v>
      </c>
      <c r="F361" s="395">
        <v>29</v>
      </c>
      <c r="G361" s="395">
        <v>21.1</v>
      </c>
      <c r="H361" s="396">
        <f>(G361-E361)/E361</f>
        <v>0.24117647058823538</v>
      </c>
      <c r="I361" s="395">
        <f>(F361-E361)</f>
        <v>12</v>
      </c>
      <c r="J361" s="395">
        <v>2</v>
      </c>
      <c r="K361" s="402">
        <v>2</v>
      </c>
      <c r="L361" s="398"/>
    </row>
    <row r="362" spans="1:12" ht="14.4">
      <c r="A362" s="390">
        <v>43573</v>
      </c>
      <c r="B362" s="366" t="s">
        <v>9497</v>
      </c>
      <c r="C362" s="392" t="s">
        <v>8310</v>
      </c>
      <c r="D362" s="391" t="s">
        <v>8311</v>
      </c>
      <c r="E362" s="401">
        <v>14</v>
      </c>
      <c r="F362" s="395">
        <v>14.3</v>
      </c>
      <c r="G362" s="395">
        <v>14</v>
      </c>
      <c r="H362" s="396">
        <f>(G362-E362)/E362</f>
        <v>0</v>
      </c>
      <c r="I362" s="395">
        <f>(F362-E362)</f>
        <v>0.30000000000000071</v>
      </c>
      <c r="J362" s="395">
        <f>G362-E362</f>
        <v>0</v>
      </c>
      <c r="K362" s="402">
        <v>2</v>
      </c>
      <c r="L362" s="398" t="s">
        <v>3006</v>
      </c>
    </row>
    <row r="363" spans="1:12" ht="14.4">
      <c r="A363" s="390">
        <v>43573</v>
      </c>
      <c r="B363" s="366" t="s">
        <v>9498</v>
      </c>
      <c r="C363" s="392" t="s">
        <v>8313</v>
      </c>
      <c r="D363" s="391" t="s">
        <v>8314</v>
      </c>
      <c r="E363" s="401">
        <v>19</v>
      </c>
      <c r="F363" s="395">
        <v>23.5</v>
      </c>
      <c r="G363" s="395">
        <v>24.4</v>
      </c>
      <c r="H363" s="396">
        <f>(G363-E363)/E363</f>
        <v>0.28421052631578941</v>
      </c>
      <c r="I363" s="395">
        <f>(F363-E363)</f>
        <v>4.5</v>
      </c>
      <c r="J363" s="395">
        <f>G363-E363</f>
        <v>5.3999999999999986</v>
      </c>
      <c r="K363" s="402">
        <v>4</v>
      </c>
      <c r="L363" s="398"/>
    </row>
    <row r="364" spans="1:12" ht="14.4">
      <c r="A364" s="390">
        <v>43573</v>
      </c>
      <c r="B364" s="366" t="s">
        <v>9499</v>
      </c>
      <c r="C364" s="392" t="s">
        <v>8316</v>
      </c>
      <c r="D364" s="391" t="s">
        <v>8317</v>
      </c>
      <c r="E364" s="401">
        <v>36</v>
      </c>
      <c r="F364" s="395">
        <v>65</v>
      </c>
      <c r="G364" s="395">
        <v>62</v>
      </c>
      <c r="H364" s="396">
        <f>(G364-E364)/E364</f>
        <v>0.72222222222222221</v>
      </c>
      <c r="I364" s="395">
        <f>(F364-E364)</f>
        <v>29</v>
      </c>
      <c r="J364" s="395">
        <f>G364-E364</f>
        <v>26</v>
      </c>
      <c r="K364" s="402">
        <v>4</v>
      </c>
      <c r="L364" s="398"/>
    </row>
    <row r="365" spans="1:12" ht="14.4">
      <c r="A365" s="390">
        <v>43572</v>
      </c>
      <c r="B365" s="366" t="s">
        <v>9493</v>
      </c>
      <c r="C365" s="392" t="s">
        <v>8298</v>
      </c>
      <c r="D365" s="391" t="s">
        <v>8299</v>
      </c>
      <c r="E365" s="401">
        <v>15</v>
      </c>
      <c r="F365" s="395">
        <v>18.5</v>
      </c>
      <c r="G365" s="395">
        <v>18.989999999999998</v>
      </c>
      <c r="H365" s="396">
        <f>(G365-E365)/E365</f>
        <v>0.2659999999999999</v>
      </c>
      <c r="I365" s="395">
        <f>(F365-E365)</f>
        <v>3.5</v>
      </c>
      <c r="J365" s="395">
        <f>G365-E365</f>
        <v>3.9899999999999984</v>
      </c>
      <c r="K365" s="402">
        <v>2</v>
      </c>
      <c r="L365" s="398"/>
    </row>
    <row r="366" spans="1:12" ht="14.4">
      <c r="A366" s="390">
        <v>43572</v>
      </c>
      <c r="B366" s="366" t="s">
        <v>9494</v>
      </c>
      <c r="C366" s="392" t="s">
        <v>8301</v>
      </c>
      <c r="D366" s="391" t="s">
        <v>8302</v>
      </c>
      <c r="E366" s="401">
        <v>18</v>
      </c>
      <c r="F366" s="395">
        <v>24.25</v>
      </c>
      <c r="G366" s="395">
        <v>28.9</v>
      </c>
      <c r="H366" s="396">
        <f>(G366-E366)/E366</f>
        <v>0.60555555555555551</v>
      </c>
      <c r="I366" s="395">
        <f>(F366-E366)</f>
        <v>6.25</v>
      </c>
      <c r="J366" s="395">
        <f>G366-E366</f>
        <v>10.899999999999999</v>
      </c>
      <c r="K366" s="402">
        <v>2</v>
      </c>
      <c r="L366" s="398"/>
    </row>
    <row r="367" spans="1:12" ht="14.4">
      <c r="A367" s="390">
        <v>43567</v>
      </c>
      <c r="B367" s="366" t="s">
        <v>9492</v>
      </c>
      <c r="C367" s="392" t="s">
        <v>8295</v>
      </c>
      <c r="D367" s="391" t="s">
        <v>8296</v>
      </c>
      <c r="E367" s="401">
        <v>14.5</v>
      </c>
      <c r="F367" s="395">
        <v>18.95</v>
      </c>
      <c r="G367" s="395">
        <v>25.46</v>
      </c>
      <c r="H367" s="396">
        <f>(G367-E367)/E367</f>
        <v>0.75586206896551733</v>
      </c>
      <c r="I367" s="395">
        <f>(F367-E367)</f>
        <v>4.4499999999999993</v>
      </c>
      <c r="J367" s="395">
        <f>G367-E367</f>
        <v>10.96</v>
      </c>
      <c r="K367" s="402">
        <v>1</v>
      </c>
      <c r="L367" s="398" t="s">
        <v>3006</v>
      </c>
    </row>
    <row r="368" spans="1:12" ht="14.4">
      <c r="A368" s="390">
        <v>43566</v>
      </c>
      <c r="B368" s="366" t="s">
        <v>9490</v>
      </c>
      <c r="C368" s="392" t="s">
        <v>8289</v>
      </c>
      <c r="D368" s="391" t="s">
        <v>8290</v>
      </c>
      <c r="E368" s="401">
        <v>24</v>
      </c>
      <c r="F368" s="395">
        <v>36.75</v>
      </c>
      <c r="G368" s="395">
        <v>38.25</v>
      </c>
      <c r="H368" s="396">
        <f>(G368-E368)/E368</f>
        <v>0.59375</v>
      </c>
      <c r="I368" s="395">
        <f>(F368-E368)</f>
        <v>12.75</v>
      </c>
      <c r="J368" s="395">
        <f>G368-E368</f>
        <v>14.25</v>
      </c>
      <c r="K368" s="402">
        <v>3</v>
      </c>
      <c r="L368" s="398"/>
    </row>
    <row r="369" spans="1:12" ht="14.4">
      <c r="A369" s="390">
        <v>43566</v>
      </c>
      <c r="B369" s="366" t="s">
        <v>9491</v>
      </c>
      <c r="C369" s="392" t="s">
        <v>8292</v>
      </c>
      <c r="D369" s="391" t="s">
        <v>8293</v>
      </c>
      <c r="E369" s="401">
        <v>14</v>
      </c>
      <c r="F369" s="395">
        <v>18.05</v>
      </c>
      <c r="G369" s="395">
        <v>19.100000000000001</v>
      </c>
      <c r="H369" s="396">
        <f>(G369-E369)/E369</f>
        <v>0.36428571428571438</v>
      </c>
      <c r="I369" s="395">
        <f>(F369-E369)</f>
        <v>4.0500000000000007</v>
      </c>
      <c r="J369" s="395">
        <f>G369-E369</f>
        <v>5.1000000000000014</v>
      </c>
      <c r="K369" s="402">
        <v>3</v>
      </c>
      <c r="L369" s="398"/>
    </row>
    <row r="370" spans="1:12" ht="14.4">
      <c r="A370" s="390">
        <v>43564</v>
      </c>
      <c r="B370" s="366" t="s">
        <v>9326</v>
      </c>
      <c r="C370" s="392" t="s">
        <v>8287</v>
      </c>
      <c r="D370" s="391" t="s">
        <v>7575</v>
      </c>
      <c r="E370" s="401">
        <v>10</v>
      </c>
      <c r="F370" s="395">
        <v>10</v>
      </c>
      <c r="G370" s="395">
        <v>10</v>
      </c>
      <c r="H370" s="396">
        <f>(G370-E370)/E370</f>
        <v>0</v>
      </c>
      <c r="I370" s="395">
        <f>(F370-E370)</f>
        <v>0</v>
      </c>
      <c r="J370" s="395">
        <f>G370-E370</f>
        <v>0</v>
      </c>
      <c r="K370" s="402">
        <v>1</v>
      </c>
      <c r="L370" s="398"/>
    </row>
    <row r="371" spans="1:12" ht="14.4">
      <c r="A371" s="390">
        <v>43560</v>
      </c>
      <c r="B371" s="366" t="s">
        <v>8283</v>
      </c>
      <c r="C371" s="392" t="s">
        <v>8284</v>
      </c>
      <c r="D371" s="366" t="s">
        <v>8285</v>
      </c>
      <c r="E371" s="401">
        <v>4</v>
      </c>
      <c r="F371" s="395">
        <v>3.8</v>
      </c>
      <c r="G371" s="395">
        <v>3.68</v>
      </c>
      <c r="H371" s="396">
        <f>(G371-E371)/E371</f>
        <v>-7.999999999999996E-2</v>
      </c>
      <c r="I371" s="395">
        <f>(F371-E371)</f>
        <v>-0.20000000000000018</v>
      </c>
      <c r="J371" s="395">
        <f>G371-E371</f>
        <v>-0.31999999999999984</v>
      </c>
      <c r="K371" s="402" t="s">
        <v>5829</v>
      </c>
      <c r="L371" s="366"/>
    </row>
    <row r="372" spans="1:12" ht="14.4">
      <c r="A372" s="390">
        <v>43559</v>
      </c>
      <c r="B372" s="366" t="s">
        <v>9487</v>
      </c>
      <c r="C372" s="392" t="s">
        <v>8274</v>
      </c>
      <c r="D372" s="366" t="s">
        <v>8275</v>
      </c>
      <c r="E372" s="401">
        <v>16</v>
      </c>
      <c r="F372" s="395">
        <v>15</v>
      </c>
      <c r="G372" s="395">
        <v>14.7</v>
      </c>
      <c r="H372" s="396">
        <f>(G372-E372)/E372</f>
        <v>-8.1250000000000044E-2</v>
      </c>
      <c r="I372" s="395">
        <f>(F372-E372)</f>
        <v>-1</v>
      </c>
      <c r="J372" s="395">
        <f>G372-E372</f>
        <v>-1.3000000000000007</v>
      </c>
      <c r="K372" s="402">
        <v>3</v>
      </c>
      <c r="L372" s="398" t="s">
        <v>3006</v>
      </c>
    </row>
    <row r="373" spans="1:12" ht="14.4">
      <c r="A373" s="390">
        <v>43559</v>
      </c>
      <c r="B373" s="366" t="s">
        <v>9488</v>
      </c>
      <c r="C373" s="392" t="s">
        <v>8277</v>
      </c>
      <c r="D373" s="391" t="s">
        <v>4807</v>
      </c>
      <c r="E373" s="401">
        <v>10</v>
      </c>
      <c r="F373" s="395">
        <v>10</v>
      </c>
      <c r="G373" s="395">
        <v>10.050000000000001</v>
      </c>
      <c r="H373" s="396">
        <f>(G373-E373)/E373</f>
        <v>5.0000000000000712E-3</v>
      </c>
      <c r="I373" s="395">
        <f>(F373-E373)</f>
        <v>0</v>
      </c>
      <c r="J373" s="395">
        <f>G373-E373</f>
        <v>5.0000000000000711E-2</v>
      </c>
      <c r="K373" s="402">
        <v>1</v>
      </c>
      <c r="L373" s="366"/>
    </row>
    <row r="374" spans="1:12" ht="14.4">
      <c r="A374" s="390">
        <v>43559</v>
      </c>
      <c r="B374" s="366" t="s">
        <v>8278</v>
      </c>
      <c r="C374" s="392" t="s">
        <v>8279</v>
      </c>
      <c r="D374" s="391" t="s">
        <v>2086</v>
      </c>
      <c r="E374" s="401">
        <v>20</v>
      </c>
      <c r="F374" s="395">
        <v>33.15</v>
      </c>
      <c r="G374" s="395">
        <v>36.18</v>
      </c>
      <c r="H374" s="396">
        <f>(G374-E374)/E374</f>
        <v>0.80899999999999994</v>
      </c>
      <c r="I374" s="395">
        <f>(F374-E374)</f>
        <v>13.149999999999999</v>
      </c>
      <c r="J374" s="395">
        <f>G374-E374</f>
        <v>16.18</v>
      </c>
      <c r="K374" s="402">
        <v>3</v>
      </c>
      <c r="L374" s="366"/>
    </row>
    <row r="375" spans="1:12" ht="14.4">
      <c r="A375" s="390">
        <v>43559</v>
      </c>
      <c r="B375" s="366" t="s">
        <v>9489</v>
      </c>
      <c r="C375" s="392" t="s">
        <v>8281</v>
      </c>
      <c r="D375" s="391" t="s">
        <v>8282</v>
      </c>
      <c r="E375" s="401">
        <v>27</v>
      </c>
      <c r="F375" s="395">
        <v>34.26</v>
      </c>
      <c r="G375" s="395">
        <v>35.81</v>
      </c>
      <c r="H375" s="396">
        <f>(G375-E375)/E375</f>
        <v>0.32629629629629636</v>
      </c>
      <c r="I375" s="395">
        <f>(F375-E375)</f>
        <v>7.259999999999998</v>
      </c>
      <c r="J375" s="395">
        <f>G375-E375</f>
        <v>8.8100000000000023</v>
      </c>
      <c r="K375" s="402">
        <v>3</v>
      </c>
      <c r="L375" s="366"/>
    </row>
    <row r="376" spans="1:12" ht="14.4">
      <c r="A376" s="390">
        <v>43558</v>
      </c>
      <c r="B376" s="366" t="s">
        <v>9486</v>
      </c>
      <c r="C376" s="392" t="s">
        <v>8271</v>
      </c>
      <c r="D376" s="391" t="s">
        <v>8272</v>
      </c>
      <c r="E376" s="401">
        <v>12.5</v>
      </c>
      <c r="F376" s="395">
        <v>12.5</v>
      </c>
      <c r="G376" s="395">
        <v>7.85</v>
      </c>
      <c r="H376" s="396">
        <f>(G376-E376)/E376</f>
        <v>-0.37200000000000005</v>
      </c>
      <c r="I376" s="395">
        <f>(F376-E376)</f>
        <v>0</v>
      </c>
      <c r="J376" s="395">
        <f>G376-E376</f>
        <v>-4.6500000000000004</v>
      </c>
      <c r="K376" s="402">
        <v>1</v>
      </c>
      <c r="L376" s="366"/>
    </row>
    <row r="377" spans="1:12" ht="14.4">
      <c r="A377" s="390">
        <v>43557</v>
      </c>
      <c r="B377" s="366" t="s">
        <v>9485</v>
      </c>
      <c r="C377" s="392" t="s">
        <v>8268</v>
      </c>
      <c r="D377" s="366" t="s">
        <v>8269</v>
      </c>
      <c r="E377" s="401">
        <v>5</v>
      </c>
      <c r="F377" s="395">
        <v>5.5</v>
      </c>
      <c r="G377" s="395">
        <v>5.21</v>
      </c>
      <c r="H377" s="396">
        <f>(G377-E377)/E377</f>
        <v>4.1999999999999996E-2</v>
      </c>
      <c r="I377" s="395">
        <f>(F377-E377)</f>
        <v>0.5</v>
      </c>
      <c r="J377" s="395">
        <f>G377-E377</f>
        <v>0.20999999999999996</v>
      </c>
      <c r="K377" s="402" t="s">
        <v>5829</v>
      </c>
      <c r="L377" s="366"/>
    </row>
    <row r="378" spans="1:12" ht="14.4">
      <c r="A378" s="390">
        <v>43553</v>
      </c>
      <c r="B378" s="366" t="s">
        <v>9484</v>
      </c>
      <c r="C378" s="392" t="s">
        <v>8265</v>
      </c>
      <c r="D378" s="391" t="s">
        <v>8266</v>
      </c>
      <c r="E378" s="401">
        <v>72</v>
      </c>
      <c r="F378" s="395">
        <v>87.24</v>
      </c>
      <c r="G378" s="395">
        <v>78.290000000000006</v>
      </c>
      <c r="H378" s="396">
        <f>(G378-E378)/E378</f>
        <v>8.7361111111111195E-2</v>
      </c>
      <c r="I378" s="395">
        <f>(F378-E378)</f>
        <v>15.239999999999995</v>
      </c>
      <c r="J378" s="395">
        <f>G378-E378</f>
        <v>6.2900000000000063</v>
      </c>
      <c r="K378" s="402">
        <v>3</v>
      </c>
      <c r="L378" s="366"/>
    </row>
    <row r="379" spans="1:12" ht="14.4">
      <c r="A379" s="390">
        <v>43552</v>
      </c>
      <c r="B379" s="366" t="s">
        <v>9483</v>
      </c>
      <c r="C379" s="392" t="s">
        <v>8262</v>
      </c>
      <c r="D379" s="391" t="s">
        <v>8263</v>
      </c>
      <c r="E379" s="401">
        <v>16</v>
      </c>
      <c r="F379" s="395">
        <v>18</v>
      </c>
      <c r="G379" s="395">
        <v>17.440000000000001</v>
      </c>
      <c r="H379" s="396">
        <f>(G379-E379)/E379</f>
        <v>9.000000000000008E-2</v>
      </c>
      <c r="I379" s="395">
        <f>(F379-E379)</f>
        <v>2</v>
      </c>
      <c r="J379" s="395">
        <f>G379-E379</f>
        <v>1.4400000000000013</v>
      </c>
      <c r="K379" s="402">
        <v>2</v>
      </c>
      <c r="L379" s="366"/>
    </row>
    <row r="380" spans="1:12" ht="14.4">
      <c r="A380" s="390">
        <v>43549</v>
      </c>
      <c r="B380" s="366" t="s">
        <v>9482</v>
      </c>
      <c r="C380" s="392" t="s">
        <v>8260</v>
      </c>
      <c r="D380" s="391" t="s">
        <v>7800</v>
      </c>
      <c r="E380" s="401">
        <v>10</v>
      </c>
      <c r="F380" s="395">
        <v>10.050000000000001</v>
      </c>
      <c r="G380" s="395">
        <v>10.029999999999999</v>
      </c>
      <c r="H380" s="396">
        <f>(G380-E380)/E380</f>
        <v>2.9999999999999359E-3</v>
      </c>
      <c r="I380" s="395">
        <f>(F380-E380)</f>
        <v>5.0000000000000711E-2</v>
      </c>
      <c r="J380" s="395">
        <f>G380-E380</f>
        <v>2.9999999999999361E-2</v>
      </c>
      <c r="K380" s="402">
        <v>1</v>
      </c>
      <c r="L380" s="366"/>
    </row>
    <row r="381" spans="1:12" ht="14.4">
      <c r="A381" s="390">
        <v>43545</v>
      </c>
      <c r="B381" s="366" t="s">
        <v>9481</v>
      </c>
      <c r="C381" s="392" t="s">
        <v>8258</v>
      </c>
      <c r="D381" s="391" t="s">
        <v>5947</v>
      </c>
      <c r="E381" s="401">
        <v>17</v>
      </c>
      <c r="F381" s="395">
        <v>22.22</v>
      </c>
      <c r="G381" s="395">
        <v>22.41</v>
      </c>
      <c r="H381" s="396">
        <f>(G381-E381)/E381</f>
        <v>0.31823529411764706</v>
      </c>
      <c r="I381" s="395">
        <f>(F381-E381)</f>
        <v>5.2199999999999989</v>
      </c>
      <c r="J381" s="395">
        <f>G381-E381</f>
        <v>5.41</v>
      </c>
      <c r="K381" s="402">
        <v>3</v>
      </c>
      <c r="L381" s="366"/>
    </row>
    <row r="382" spans="1:12" ht="14.4">
      <c r="A382" s="390">
        <v>43544</v>
      </c>
      <c r="B382" s="366" t="s">
        <v>9479</v>
      </c>
      <c r="C382" s="392" t="s">
        <v>8254</v>
      </c>
      <c r="D382" s="391" t="s">
        <v>7614</v>
      </c>
      <c r="E382" s="401">
        <v>10</v>
      </c>
      <c r="F382" s="395">
        <v>10.1</v>
      </c>
      <c r="G382" s="395">
        <v>10.1</v>
      </c>
      <c r="H382" s="396">
        <f>(G382-E382)/E382</f>
        <v>9.9999999999999638E-3</v>
      </c>
      <c r="I382" s="395">
        <f>(F382-E382)</f>
        <v>9.9999999999999645E-2</v>
      </c>
      <c r="J382" s="395">
        <f>G382-E382</f>
        <v>9.9999999999999645E-2</v>
      </c>
      <c r="K382" s="402">
        <v>1</v>
      </c>
      <c r="L382" s="366"/>
    </row>
    <row r="383" spans="1:12" ht="14.4">
      <c r="A383" s="390">
        <v>43544</v>
      </c>
      <c r="B383" s="366" t="s">
        <v>9480</v>
      </c>
      <c r="C383" s="392" t="s">
        <v>8256</v>
      </c>
      <c r="D383" s="391" t="s">
        <v>5196</v>
      </c>
      <c r="E383" s="401">
        <v>8</v>
      </c>
      <c r="F383" s="395">
        <v>8.1</v>
      </c>
      <c r="G383" s="395">
        <v>10.92</v>
      </c>
      <c r="H383" s="396">
        <f>(G383-E383)/E383</f>
        <v>0.36499999999999999</v>
      </c>
      <c r="I383" s="395">
        <f>(F383-E383)</f>
        <v>9.9999999999999645E-2</v>
      </c>
      <c r="J383" s="395">
        <f>G383-E383</f>
        <v>2.92</v>
      </c>
      <c r="K383" s="402">
        <v>2</v>
      </c>
      <c r="L383" s="366"/>
    </row>
    <row r="384" spans="1:12" ht="14.4">
      <c r="A384" s="390">
        <v>43538</v>
      </c>
      <c r="B384" s="366" t="s">
        <v>8250</v>
      </c>
      <c r="C384" s="392" t="s">
        <v>8251</v>
      </c>
      <c r="D384" s="391" t="s">
        <v>8252</v>
      </c>
      <c r="E384" s="401">
        <v>10</v>
      </c>
      <c r="F384" s="395">
        <v>10</v>
      </c>
      <c r="G384" s="395">
        <v>10</v>
      </c>
      <c r="H384" s="396">
        <f>(G384-E384)/E384</f>
        <v>0</v>
      </c>
      <c r="I384" s="395">
        <f>(F384-E384)</f>
        <v>0</v>
      </c>
      <c r="J384" s="395">
        <f>G384-E384</f>
        <v>0</v>
      </c>
      <c r="K384" s="402">
        <v>1</v>
      </c>
      <c r="L384" s="366"/>
    </row>
    <row r="385" spans="1:12" ht="14.4">
      <c r="A385" s="390">
        <v>43532</v>
      </c>
      <c r="B385" s="366" t="s">
        <v>8246</v>
      </c>
      <c r="C385" s="392" t="s">
        <v>8247</v>
      </c>
      <c r="D385" s="391" t="s">
        <v>4807</v>
      </c>
      <c r="E385" s="401">
        <v>10</v>
      </c>
      <c r="F385" s="395">
        <v>10</v>
      </c>
      <c r="G385" s="395">
        <v>10</v>
      </c>
      <c r="H385" s="396">
        <f>(G385-E385)/E385</f>
        <v>0</v>
      </c>
      <c r="I385" s="395">
        <f>(F385-E385)</f>
        <v>0</v>
      </c>
      <c r="J385" s="395">
        <f>G385-E385</f>
        <v>0</v>
      </c>
      <c r="K385" s="402">
        <v>1</v>
      </c>
      <c r="L385" s="366"/>
    </row>
    <row r="386" spans="1:12" ht="14.4">
      <c r="A386" s="390">
        <v>43532</v>
      </c>
      <c r="B386" s="366" t="s">
        <v>9478</v>
      </c>
      <c r="C386" s="392" t="s">
        <v>8752</v>
      </c>
      <c r="D386" s="366" t="s">
        <v>8249</v>
      </c>
      <c r="E386" s="401">
        <v>12</v>
      </c>
      <c r="F386" s="395">
        <v>14.76</v>
      </c>
      <c r="G386" s="395">
        <v>15.32</v>
      </c>
      <c r="H386" s="396">
        <f>(G386-E386)/E386</f>
        <v>0.27666666666666667</v>
      </c>
      <c r="I386" s="395">
        <f>(F386-E386)</f>
        <v>2.76</v>
      </c>
      <c r="J386" s="395">
        <f>G386-E386</f>
        <v>3.3200000000000003</v>
      </c>
      <c r="K386" s="402">
        <v>2</v>
      </c>
      <c r="L386" s="366"/>
    </row>
    <row r="387" spans="1:12" ht="14.4">
      <c r="A387" s="390">
        <v>43531</v>
      </c>
      <c r="B387" s="366" t="s">
        <v>9477</v>
      </c>
      <c r="C387" s="392" t="s">
        <v>8245</v>
      </c>
      <c r="D387" s="391" t="s">
        <v>2078</v>
      </c>
      <c r="E387" s="401">
        <v>17</v>
      </c>
      <c r="F387" s="395">
        <v>24.8</v>
      </c>
      <c r="G387" s="395">
        <v>30.5</v>
      </c>
      <c r="H387" s="396">
        <f>(G387-E387)/E387</f>
        <v>0.79411764705882348</v>
      </c>
      <c r="I387" s="395">
        <f>(F387-E387)</f>
        <v>7.8000000000000007</v>
      </c>
      <c r="J387" s="395">
        <f>G387-E387</f>
        <v>13.5</v>
      </c>
      <c r="K387" s="402">
        <v>2</v>
      </c>
      <c r="L387" s="366"/>
    </row>
    <row r="388" spans="1:12" ht="14.4">
      <c r="A388" s="390">
        <v>43529</v>
      </c>
      <c r="B388" s="366" t="s">
        <v>9476</v>
      </c>
      <c r="C388" s="392" t="s">
        <v>8243</v>
      </c>
      <c r="D388" s="391" t="s">
        <v>4937</v>
      </c>
      <c r="E388" s="401">
        <v>10</v>
      </c>
      <c r="F388" s="395">
        <v>10.1</v>
      </c>
      <c r="G388" s="395">
        <v>10.130000000000001</v>
      </c>
      <c r="H388" s="396">
        <f>(G388-E388)/E388</f>
        <v>1.3000000000000077E-2</v>
      </c>
      <c r="I388" s="395">
        <f>(F388-E388)</f>
        <v>9.9999999999999645E-2</v>
      </c>
      <c r="J388" s="395">
        <f>G388-E388</f>
        <v>0.13000000000000078</v>
      </c>
      <c r="K388" s="402">
        <v>1</v>
      </c>
      <c r="L388" s="366"/>
    </row>
    <row r="389" spans="1:12" ht="14.4">
      <c r="A389" s="390">
        <v>43524</v>
      </c>
      <c r="B389" s="366" t="s">
        <v>9472</v>
      </c>
      <c r="C389" s="392" t="s">
        <v>8234</v>
      </c>
      <c r="D389" s="366" t="s">
        <v>2329</v>
      </c>
      <c r="E389" s="401">
        <v>10</v>
      </c>
      <c r="F389" s="395">
        <v>10</v>
      </c>
      <c r="G389" s="395">
        <v>10</v>
      </c>
      <c r="H389" s="396">
        <f>(G389-E389)/E389</f>
        <v>0</v>
      </c>
      <c r="I389" s="395">
        <f>(F389-E389)</f>
        <v>0</v>
      </c>
      <c r="J389" s="395">
        <f>G389-E389</f>
        <v>0</v>
      </c>
      <c r="K389" s="402">
        <v>1</v>
      </c>
      <c r="L389" s="366"/>
    </row>
    <row r="390" spans="1:12" ht="14.4">
      <c r="A390" s="390">
        <v>43524</v>
      </c>
      <c r="B390" s="366" t="s">
        <v>9473</v>
      </c>
      <c r="C390" s="392" t="s">
        <v>8236</v>
      </c>
      <c r="D390" s="366" t="s">
        <v>8012</v>
      </c>
      <c r="E390" s="401">
        <v>15</v>
      </c>
      <c r="F390" s="395">
        <v>12.8</v>
      </c>
      <c r="G390" s="395">
        <v>14.23</v>
      </c>
      <c r="H390" s="396">
        <f>(G390-E390)/E390</f>
        <v>-5.1333333333333307E-2</v>
      </c>
      <c r="I390" s="395">
        <f>(F390-E390)</f>
        <v>-2.1999999999999993</v>
      </c>
      <c r="J390" s="395">
        <f>G390-E390</f>
        <v>-0.76999999999999957</v>
      </c>
      <c r="K390" s="402">
        <v>1</v>
      </c>
      <c r="L390" s="396"/>
    </row>
    <row r="391" spans="1:12" ht="14.4">
      <c r="A391" s="390">
        <v>43524</v>
      </c>
      <c r="B391" s="366" t="s">
        <v>9474</v>
      </c>
      <c r="C391" s="392" t="s">
        <v>8238</v>
      </c>
      <c r="D391" s="391" t="s">
        <v>8239</v>
      </c>
      <c r="E391" s="401">
        <v>10</v>
      </c>
      <c r="F391" s="395">
        <v>10.02</v>
      </c>
      <c r="G391" s="395">
        <v>10</v>
      </c>
      <c r="H391" s="396">
        <f>(G391-E391)/E391</f>
        <v>0</v>
      </c>
      <c r="I391" s="395">
        <f>(F391-E391)</f>
        <v>1.9999999999999574E-2</v>
      </c>
      <c r="J391" s="395">
        <f>G391-E391</f>
        <v>0</v>
      </c>
      <c r="K391" s="402">
        <v>1</v>
      </c>
      <c r="L391" s="366"/>
    </row>
    <row r="392" spans="1:12" ht="14.4">
      <c r="A392" s="390">
        <v>43522</v>
      </c>
      <c r="B392" s="366" t="s">
        <v>9471</v>
      </c>
      <c r="C392" s="392" t="s">
        <v>8231</v>
      </c>
      <c r="D392" s="366" t="s">
        <v>8232</v>
      </c>
      <c r="E392" s="401">
        <v>11</v>
      </c>
      <c r="F392" s="395">
        <v>11</v>
      </c>
      <c r="G392" s="395">
        <v>8.5</v>
      </c>
      <c r="H392" s="396">
        <f>(G392-E392)/E392</f>
        <v>-0.22727272727272727</v>
      </c>
      <c r="I392" s="395">
        <f>(F392-E392)</f>
        <v>0</v>
      </c>
      <c r="J392" s="395">
        <f>G392-E392</f>
        <v>-2.5</v>
      </c>
      <c r="K392" s="402">
        <v>1</v>
      </c>
      <c r="L392" s="396"/>
    </row>
    <row r="393" spans="1:12" ht="14.4">
      <c r="A393" s="390">
        <v>43520</v>
      </c>
      <c r="B393" s="366" t="s">
        <v>9468</v>
      </c>
      <c r="C393" s="392" t="s">
        <v>8222</v>
      </c>
      <c r="D393" s="366" t="s">
        <v>6179</v>
      </c>
      <c r="E393" s="401">
        <v>15</v>
      </c>
      <c r="F393" s="395">
        <v>15.15</v>
      </c>
      <c r="G393" s="395">
        <v>15.07</v>
      </c>
      <c r="H393" s="396">
        <f>(G393-E393)/E393</f>
        <v>4.6666666666666853E-3</v>
      </c>
      <c r="I393" s="395">
        <f>(F393-E393)</f>
        <v>0.15000000000000036</v>
      </c>
      <c r="J393" s="395">
        <f>G393-E393</f>
        <v>7.0000000000000284E-2</v>
      </c>
      <c r="K393" s="402">
        <v>1</v>
      </c>
      <c r="L393" s="398"/>
    </row>
    <row r="394" spans="1:12" ht="14.4">
      <c r="A394" s="390">
        <v>43518</v>
      </c>
      <c r="B394" s="366" t="s">
        <v>8228</v>
      </c>
      <c r="C394" s="392" t="s">
        <v>8229</v>
      </c>
      <c r="D394" s="366" t="s">
        <v>7633</v>
      </c>
      <c r="E394" s="401">
        <v>10</v>
      </c>
      <c r="F394" s="395">
        <v>10.02</v>
      </c>
      <c r="G394" s="395">
        <v>10</v>
      </c>
      <c r="H394" s="396">
        <f>(G394-E394)/E394</f>
        <v>0</v>
      </c>
      <c r="I394" s="395">
        <f>(F394-E394)</f>
        <v>1.9999999999999574E-2</v>
      </c>
      <c r="J394" s="395">
        <f>G394-E394</f>
        <v>0</v>
      </c>
      <c r="K394" s="402" t="s">
        <v>5829</v>
      </c>
      <c r="L394" s="366"/>
    </row>
    <row r="395" spans="1:12" ht="14.4">
      <c r="A395" s="390">
        <v>43511</v>
      </c>
      <c r="B395" s="366" t="s">
        <v>9469</v>
      </c>
      <c r="C395" s="392" t="s">
        <v>8224</v>
      </c>
      <c r="D395" s="366" t="s">
        <v>6508</v>
      </c>
      <c r="E395" s="401">
        <v>5.6</v>
      </c>
      <c r="F395" s="395">
        <v>6.9</v>
      </c>
      <c r="G395" s="395">
        <v>8.5299999999999994</v>
      </c>
      <c r="H395" s="396">
        <f>(G395-E395)/E395</f>
        <v>0.52321428571428574</v>
      </c>
      <c r="I395" s="395">
        <f>(F395-E395)</f>
        <v>1.3000000000000007</v>
      </c>
      <c r="J395" s="395">
        <f>G395-E395</f>
        <v>2.9299999999999997</v>
      </c>
      <c r="K395" s="402">
        <v>1</v>
      </c>
      <c r="L395" s="398" t="s">
        <v>3006</v>
      </c>
    </row>
    <row r="396" spans="1:12" ht="14.4">
      <c r="A396" s="390">
        <v>43511</v>
      </c>
      <c r="B396" s="366" t="s">
        <v>9470</v>
      </c>
      <c r="C396" s="392" t="s">
        <v>8226</v>
      </c>
      <c r="D396" s="366" t="s">
        <v>8227</v>
      </c>
      <c r="E396" s="401">
        <v>12</v>
      </c>
      <c r="F396" s="395">
        <v>12.1</v>
      </c>
      <c r="G396" s="395">
        <v>11.9</v>
      </c>
      <c r="H396" s="396">
        <f>(G396-E396)/E396</f>
        <v>-8.3333333333333037E-3</v>
      </c>
      <c r="I396" s="395">
        <f>(F396-E396)</f>
        <v>9.9999999999999645E-2</v>
      </c>
      <c r="J396" s="395">
        <f>G396-E396</f>
        <v>-9.9999999999999645E-2</v>
      </c>
      <c r="K396" s="402">
        <v>1</v>
      </c>
      <c r="L396" s="398"/>
    </row>
    <row r="397" spans="1:12" ht="14.4">
      <c r="A397" s="390">
        <v>43510</v>
      </c>
      <c r="B397" s="366" t="s">
        <v>9467</v>
      </c>
      <c r="C397" s="392" t="s">
        <v>8220</v>
      </c>
      <c r="D397" s="447" t="s">
        <v>601</v>
      </c>
      <c r="E397" s="401">
        <v>14</v>
      </c>
      <c r="F397" s="395">
        <v>11.6</v>
      </c>
      <c r="G397" s="395">
        <v>12.29</v>
      </c>
      <c r="H397" s="396">
        <f>(G397-E397)/E397</f>
        <v>-0.12214285714285721</v>
      </c>
      <c r="I397" s="395">
        <f>(F397-E397)</f>
        <v>-2.4000000000000004</v>
      </c>
      <c r="J397" s="395">
        <f>G397-E397</f>
        <v>-1.7100000000000009</v>
      </c>
      <c r="K397" s="402">
        <v>2</v>
      </c>
      <c r="L397" s="398" t="s">
        <v>3006</v>
      </c>
    </row>
    <row r="398" spans="1:12" ht="14.4">
      <c r="A398" s="390">
        <v>43509</v>
      </c>
      <c r="B398" s="366" t="s">
        <v>9466</v>
      </c>
      <c r="C398" s="392" t="s">
        <v>8426</v>
      </c>
      <c r="D398" s="366" t="s">
        <v>8218</v>
      </c>
      <c r="E398" s="398">
        <v>5</v>
      </c>
      <c r="F398" s="395">
        <v>3.91</v>
      </c>
      <c r="G398" s="401">
        <v>4.18</v>
      </c>
      <c r="H398" s="396">
        <f>(G398-E398)/E398</f>
        <v>-0.16400000000000006</v>
      </c>
      <c r="I398" s="395">
        <f>(F398-E398)</f>
        <v>-1.0899999999999999</v>
      </c>
      <c r="J398" s="395">
        <f>G398-E398</f>
        <v>-0.82000000000000028</v>
      </c>
      <c r="K398" s="396" t="s">
        <v>5829</v>
      </c>
      <c r="L398" s="396"/>
    </row>
    <row r="399" spans="1:12" ht="14.4">
      <c r="A399" s="390">
        <v>43504</v>
      </c>
      <c r="B399" s="366" t="s">
        <v>9463</v>
      </c>
      <c r="C399" s="392" t="s">
        <v>8212</v>
      </c>
      <c r="D399" s="366" t="s">
        <v>8203</v>
      </c>
      <c r="E399" s="401">
        <v>16</v>
      </c>
      <c r="F399" s="395">
        <v>19</v>
      </c>
      <c r="G399" s="395">
        <v>17.940000000000001</v>
      </c>
      <c r="H399" s="396">
        <f>(G399-E399)/E399</f>
        <v>0.12125000000000008</v>
      </c>
      <c r="I399" s="395">
        <f>(F399-E399)</f>
        <v>3</v>
      </c>
      <c r="J399" s="395">
        <f>G399-E399</f>
        <v>1.9400000000000013</v>
      </c>
      <c r="K399" s="402">
        <v>2</v>
      </c>
      <c r="L399" s="398"/>
    </row>
    <row r="400" spans="1:12" ht="14.4">
      <c r="A400" s="390">
        <v>43504</v>
      </c>
      <c r="B400" s="366" t="s">
        <v>9464</v>
      </c>
      <c r="C400" s="392" t="s">
        <v>8214</v>
      </c>
      <c r="D400" s="366" t="s">
        <v>6005</v>
      </c>
      <c r="E400" s="401">
        <v>14</v>
      </c>
      <c r="F400" s="395">
        <v>14</v>
      </c>
      <c r="G400" s="395">
        <v>13.5</v>
      </c>
      <c r="H400" s="396">
        <f>(G400-E400)/E400</f>
        <v>-3.5714285714285712E-2</v>
      </c>
      <c r="I400" s="395">
        <f>(F400-E400)</f>
        <v>0</v>
      </c>
      <c r="J400" s="395">
        <f>G400-E400</f>
        <v>-0.5</v>
      </c>
      <c r="K400" s="402">
        <v>1</v>
      </c>
      <c r="L400" s="366"/>
    </row>
    <row r="401" spans="1:12" ht="14.4">
      <c r="A401" s="390">
        <v>43504</v>
      </c>
      <c r="B401" s="366" t="s">
        <v>9465</v>
      </c>
      <c r="C401" s="392" t="s">
        <v>8216</v>
      </c>
      <c r="D401" s="366" t="s">
        <v>2329</v>
      </c>
      <c r="E401" s="401">
        <v>10</v>
      </c>
      <c r="F401" s="395">
        <v>10.01</v>
      </c>
      <c r="G401" s="395">
        <v>10</v>
      </c>
      <c r="H401" s="396">
        <f>(G401-E401)/E401</f>
        <v>0</v>
      </c>
      <c r="I401" s="395">
        <f>(F401-E401)</f>
        <v>9.9999999999997868E-3</v>
      </c>
      <c r="J401" s="395">
        <f>G401-E401</f>
        <v>0</v>
      </c>
      <c r="K401" s="402">
        <v>1</v>
      </c>
      <c r="L401" s="366"/>
    </row>
    <row r="402" spans="1:12" ht="14.4">
      <c r="A402" s="390">
        <v>43503</v>
      </c>
      <c r="B402" s="366" t="s">
        <v>9461</v>
      </c>
      <c r="C402" s="392" t="s">
        <v>8208</v>
      </c>
      <c r="D402" s="366" t="s">
        <v>8204</v>
      </c>
      <c r="E402" s="401">
        <v>19</v>
      </c>
      <c r="F402" s="395">
        <v>18.7</v>
      </c>
      <c r="G402" s="395">
        <v>18</v>
      </c>
      <c r="H402" s="396">
        <f>(G402-E402)/E402</f>
        <v>-5.2631578947368418E-2</v>
      </c>
      <c r="I402" s="395">
        <f>(F402-E402)</f>
        <v>-0.30000000000000071</v>
      </c>
      <c r="J402" s="395">
        <f>G402-E402</f>
        <v>-1</v>
      </c>
      <c r="K402" s="402">
        <v>2</v>
      </c>
      <c r="L402" s="398" t="s">
        <v>3006</v>
      </c>
    </row>
    <row r="403" spans="1:12" ht="14.4">
      <c r="A403" s="390">
        <v>43503</v>
      </c>
      <c r="B403" s="366" t="s">
        <v>9462</v>
      </c>
      <c r="C403" s="392" t="s">
        <v>8210</v>
      </c>
      <c r="D403" s="366" t="s">
        <v>7540</v>
      </c>
      <c r="E403" s="401">
        <v>10</v>
      </c>
      <c r="F403" s="395">
        <v>10</v>
      </c>
      <c r="G403" s="395">
        <v>10.01</v>
      </c>
      <c r="H403" s="396">
        <f>(G403-E403)/E403</f>
        <v>9.9999999999997877E-4</v>
      </c>
      <c r="I403" s="395">
        <f>(F403-E403)</f>
        <v>0</v>
      </c>
      <c r="J403" s="395">
        <f>G403-E403</f>
        <v>9.9999999999997868E-3</v>
      </c>
      <c r="K403" s="402">
        <v>1</v>
      </c>
      <c r="L403" s="398"/>
    </row>
    <row r="404" spans="1:12" ht="14.4">
      <c r="A404" s="390">
        <v>43502</v>
      </c>
      <c r="B404" s="366" t="s">
        <v>9460</v>
      </c>
      <c r="C404" s="392" t="s">
        <v>8206</v>
      </c>
      <c r="D404" s="366" t="s">
        <v>7800</v>
      </c>
      <c r="E404" s="401">
        <v>10</v>
      </c>
      <c r="F404" s="395">
        <v>10.01</v>
      </c>
      <c r="G404" s="395">
        <v>10.01</v>
      </c>
      <c r="H404" s="396">
        <f>(G404-E404)/E404</f>
        <v>9.9999999999997877E-4</v>
      </c>
      <c r="I404" s="395">
        <f>(F404-E404)</f>
        <v>9.9999999999997868E-3</v>
      </c>
      <c r="J404" s="395">
        <f>G404-E404</f>
        <v>9.9999999999997868E-3</v>
      </c>
      <c r="K404" s="402">
        <v>1</v>
      </c>
      <c r="L404" s="396"/>
    </row>
    <row r="405" spans="1:12" ht="14.4">
      <c r="A405" s="390">
        <v>43497</v>
      </c>
      <c r="B405" s="366" t="s">
        <v>8200</v>
      </c>
      <c r="C405" s="392" t="s">
        <v>8201</v>
      </c>
      <c r="D405" s="366" t="s">
        <v>8202</v>
      </c>
      <c r="E405" s="401">
        <v>10</v>
      </c>
      <c r="F405" s="395">
        <v>10.14</v>
      </c>
      <c r="G405" s="395">
        <v>10.119999999999999</v>
      </c>
      <c r="H405" s="396">
        <f>(G405-E405)/E405</f>
        <v>1.1999999999999922E-2</v>
      </c>
      <c r="I405" s="395">
        <f>(F405-E405)</f>
        <v>0.14000000000000057</v>
      </c>
      <c r="J405" s="395">
        <f>G405-E405</f>
        <v>0.11999999999999922</v>
      </c>
      <c r="K405" s="402">
        <v>1</v>
      </c>
      <c r="L405" s="397"/>
    </row>
    <row r="406" spans="1:12" ht="14.4">
      <c r="A406" s="390">
        <v>43496</v>
      </c>
      <c r="B406" s="366" t="s">
        <v>9458</v>
      </c>
      <c r="C406" s="392" t="s">
        <v>8197</v>
      </c>
      <c r="D406" s="366" t="s">
        <v>6661</v>
      </c>
      <c r="E406" s="401">
        <v>14</v>
      </c>
      <c r="F406" s="395">
        <v>13.25</v>
      </c>
      <c r="G406" s="395">
        <v>13.07</v>
      </c>
      <c r="H406" s="396">
        <f>(G406-E406)/E406</f>
        <v>-6.6428571428571406E-2</v>
      </c>
      <c r="I406" s="395">
        <f>(F406-E406)</f>
        <v>-0.75</v>
      </c>
      <c r="J406" s="395">
        <f>G406-E406</f>
        <v>-0.92999999999999972</v>
      </c>
      <c r="K406" s="402">
        <v>1</v>
      </c>
      <c r="L406" s="397"/>
    </row>
    <row r="407" spans="1:12" ht="14.4">
      <c r="A407" s="390">
        <v>43496</v>
      </c>
      <c r="B407" s="366" t="s">
        <v>9459</v>
      </c>
      <c r="C407" s="392" t="s">
        <v>8199</v>
      </c>
      <c r="D407" s="366" t="s">
        <v>7614</v>
      </c>
      <c r="E407" s="401">
        <v>10</v>
      </c>
      <c r="F407" s="395">
        <v>10.050000000000001</v>
      </c>
      <c r="G407" s="395">
        <v>10.1</v>
      </c>
      <c r="H407" s="396">
        <f>(G407-E407)/E407</f>
        <v>9.9999999999999638E-3</v>
      </c>
      <c r="I407" s="395">
        <f>(F407-E407)</f>
        <v>5.0000000000000711E-2</v>
      </c>
      <c r="J407" s="395">
        <f>G407-E407</f>
        <v>9.9999999999999645E-2</v>
      </c>
      <c r="K407" s="402">
        <v>1</v>
      </c>
      <c r="L407" s="397"/>
    </row>
    <row r="408" spans="1:12" ht="14.4">
      <c r="A408" s="390">
        <v>43495</v>
      </c>
      <c r="B408" s="366" t="s">
        <v>8193</v>
      </c>
      <c r="C408" s="392" t="s">
        <v>8194</v>
      </c>
      <c r="D408" s="391" t="s">
        <v>8195</v>
      </c>
      <c r="E408" s="401">
        <v>20</v>
      </c>
      <c r="F408" s="395">
        <v>20</v>
      </c>
      <c r="G408" s="395">
        <v>20.2</v>
      </c>
      <c r="H408" s="396">
        <f>(G408-E408)/E408</f>
        <v>9.9999999999999638E-3</v>
      </c>
      <c r="I408" s="395">
        <f>(F408-E408)</f>
        <v>0</v>
      </c>
      <c r="J408" s="395">
        <f>G408-E408</f>
        <v>0.19999999999999929</v>
      </c>
      <c r="K408" s="402">
        <v>1</v>
      </c>
      <c r="L408" s="397"/>
    </row>
    <row r="409" spans="1:12" ht="14.4">
      <c r="A409" s="390">
        <v>43473</v>
      </c>
      <c r="B409" s="366" t="s">
        <v>9456</v>
      </c>
      <c r="C409" s="392" t="s">
        <v>8189</v>
      </c>
      <c r="D409" s="366" t="s">
        <v>8190</v>
      </c>
      <c r="E409" s="401">
        <v>4</v>
      </c>
      <c r="F409" s="395">
        <v>5.91</v>
      </c>
      <c r="G409" s="395">
        <v>7.55</v>
      </c>
      <c r="H409" s="396">
        <f>(G409-E409)/E409</f>
        <v>0.88749999999999996</v>
      </c>
      <c r="I409" s="395">
        <f>(F409-E409)</f>
        <v>1.9100000000000001</v>
      </c>
      <c r="J409" s="395">
        <f>G409-E409</f>
        <v>3.55</v>
      </c>
      <c r="K409" s="402" t="s">
        <v>5829</v>
      </c>
      <c r="L409" s="397"/>
    </row>
    <row r="410" spans="1:12" ht="14.4">
      <c r="A410" s="390">
        <v>43448</v>
      </c>
      <c r="B410" s="366" t="s">
        <v>9850</v>
      </c>
      <c r="C410" s="392" t="s">
        <v>8179</v>
      </c>
      <c r="D410" s="366" t="s">
        <v>8180</v>
      </c>
      <c r="E410" s="401">
        <v>16.5</v>
      </c>
      <c r="F410" s="395">
        <v>16.809999999999999</v>
      </c>
      <c r="G410" s="395">
        <v>16.5</v>
      </c>
      <c r="H410" s="396">
        <f>(G410-E410)/E410</f>
        <v>0</v>
      </c>
      <c r="I410" s="395">
        <f>(F410-E410)</f>
        <v>0.30999999999999872</v>
      </c>
      <c r="J410" s="395">
        <f>G410-E410</f>
        <v>0</v>
      </c>
      <c r="K410" s="402">
        <v>1</v>
      </c>
      <c r="L410" s="398"/>
    </row>
    <row r="411" spans="1:12" ht="14.4">
      <c r="A411" s="390">
        <v>43448</v>
      </c>
      <c r="B411" s="366" t="s">
        <v>9851</v>
      </c>
      <c r="C411" s="392" t="s">
        <v>8182</v>
      </c>
      <c r="D411" s="366" t="s">
        <v>7800</v>
      </c>
      <c r="E411" s="401">
        <v>10</v>
      </c>
      <c r="F411" s="395">
        <v>10</v>
      </c>
      <c r="G411" s="395">
        <v>10</v>
      </c>
      <c r="H411" s="396">
        <f>(G411-E411)/E411</f>
        <v>0</v>
      </c>
      <c r="I411" s="395">
        <f>(F411-E411)</f>
        <v>0</v>
      </c>
      <c r="J411" s="395">
        <f>G411-E411</f>
        <v>0</v>
      </c>
      <c r="K411" s="402">
        <v>1</v>
      </c>
      <c r="L411" s="398"/>
    </row>
    <row r="412" spans="1:12" ht="14.4">
      <c r="A412" s="390">
        <v>43448</v>
      </c>
      <c r="B412" s="366" t="s">
        <v>9852</v>
      </c>
      <c r="C412" s="392" t="s">
        <v>8184</v>
      </c>
      <c r="D412" s="366" t="s">
        <v>8185</v>
      </c>
      <c r="E412" s="401">
        <v>12</v>
      </c>
      <c r="F412" s="395">
        <v>12.11</v>
      </c>
      <c r="G412" s="395">
        <v>12.03</v>
      </c>
      <c r="H412" s="396">
        <f>(G412-E412)/E412</f>
        <v>2.4999999999999467E-3</v>
      </c>
      <c r="I412" s="395">
        <f>(F412-E412)</f>
        <v>0.10999999999999943</v>
      </c>
      <c r="J412" s="395">
        <f>G412-E412</f>
        <v>2.9999999999999361E-2</v>
      </c>
      <c r="K412" s="402">
        <v>2</v>
      </c>
      <c r="L412" s="398" t="s">
        <v>3006</v>
      </c>
    </row>
    <row r="413" spans="1:12" ht="14.4">
      <c r="A413" s="390">
        <v>43447</v>
      </c>
      <c r="B413" s="366" t="s">
        <v>9849</v>
      </c>
      <c r="C413" s="392" t="s">
        <v>8177</v>
      </c>
      <c r="D413" s="366" t="s">
        <v>7614</v>
      </c>
      <c r="E413" s="401">
        <v>10</v>
      </c>
      <c r="F413" s="395">
        <v>10</v>
      </c>
      <c r="G413" s="395">
        <v>10</v>
      </c>
      <c r="H413" s="396">
        <f>(G413-E413)/E413</f>
        <v>0</v>
      </c>
      <c r="I413" s="395">
        <f>(F413-E413)</f>
        <v>0</v>
      </c>
      <c r="J413" s="395">
        <f>G413-E413</f>
        <v>0</v>
      </c>
      <c r="K413" s="402">
        <v>1</v>
      </c>
      <c r="L413" s="398"/>
    </row>
    <row r="414" spans="1:12" ht="14.4">
      <c r="A414" s="390">
        <v>43446</v>
      </c>
      <c r="B414" s="366" t="s">
        <v>8173</v>
      </c>
      <c r="C414" s="392" t="s">
        <v>8174</v>
      </c>
      <c r="D414" s="366" t="s">
        <v>8175</v>
      </c>
      <c r="E414" s="401">
        <v>13</v>
      </c>
      <c r="F414" s="395">
        <v>14.1</v>
      </c>
      <c r="G414" s="395">
        <v>14</v>
      </c>
      <c r="H414" s="396">
        <f>(G414-E414)/E414</f>
        <v>7.6923076923076927E-2</v>
      </c>
      <c r="I414" s="395">
        <f>(F414-E414)</f>
        <v>1.0999999999999996</v>
      </c>
      <c r="J414" s="395">
        <f>G414-E414</f>
        <v>1</v>
      </c>
      <c r="K414" s="402">
        <v>1</v>
      </c>
      <c r="L414" s="398" t="s">
        <v>3006</v>
      </c>
    </row>
    <row r="415" spans="1:12" ht="14.4">
      <c r="A415" s="390">
        <v>43445</v>
      </c>
      <c r="B415" s="366" t="s">
        <v>9848</v>
      </c>
      <c r="C415" s="392" t="s">
        <v>8171</v>
      </c>
      <c r="D415" s="366" t="s">
        <v>8172</v>
      </c>
      <c r="E415" s="401">
        <v>10</v>
      </c>
      <c r="F415" s="395">
        <v>10</v>
      </c>
      <c r="G415" s="395">
        <v>9.9499999999999993</v>
      </c>
      <c r="H415" s="396">
        <f>(G415-E415)/E415</f>
        <v>-5.0000000000000712E-3</v>
      </c>
      <c r="I415" s="395">
        <f>(F415-E415)</f>
        <v>0</v>
      </c>
      <c r="J415" s="395">
        <f>G415-E415</f>
        <v>-5.0000000000000711E-2</v>
      </c>
      <c r="K415" s="402">
        <v>1</v>
      </c>
      <c r="L415" s="398"/>
    </row>
    <row r="416" spans="1:12" ht="14.4">
      <c r="A416" s="390">
        <v>43441</v>
      </c>
      <c r="B416" s="366" t="s">
        <v>9846</v>
      </c>
      <c r="C416" s="392" t="s">
        <v>8165</v>
      </c>
      <c r="D416" s="366" t="s">
        <v>8166</v>
      </c>
      <c r="E416" s="401">
        <v>23</v>
      </c>
      <c r="F416" s="395">
        <v>22</v>
      </c>
      <c r="G416" s="395">
        <v>18.600000000000001</v>
      </c>
      <c r="H416" s="396">
        <f>(G416-E416)/E416</f>
        <v>-0.19130434782608691</v>
      </c>
      <c r="I416" s="395">
        <f>(F416-E416)</f>
        <v>-1</v>
      </c>
      <c r="J416" s="395">
        <f>G416-E416</f>
        <v>-4.3999999999999986</v>
      </c>
      <c r="K416" s="402">
        <v>3</v>
      </c>
      <c r="L416" s="398" t="s">
        <v>3006</v>
      </c>
    </row>
    <row r="417" spans="1:12" ht="14.4">
      <c r="A417" s="390">
        <v>43441</v>
      </c>
      <c r="B417" s="366" t="s">
        <v>9847</v>
      </c>
      <c r="C417" s="392" t="s">
        <v>8168</v>
      </c>
      <c r="D417" s="366" t="s">
        <v>8169</v>
      </c>
      <c r="E417" s="401">
        <v>11</v>
      </c>
      <c r="F417" s="395">
        <v>15.4</v>
      </c>
      <c r="G417" s="395">
        <v>12.61</v>
      </c>
      <c r="H417" s="396">
        <f>(G417-E417)/E417</f>
        <v>0.14636363636363631</v>
      </c>
      <c r="I417" s="395">
        <f>(F417-E417)</f>
        <v>4.4000000000000004</v>
      </c>
      <c r="J417" s="395">
        <f>G417-E417</f>
        <v>1.6099999999999994</v>
      </c>
      <c r="K417" s="402">
        <v>1</v>
      </c>
      <c r="L417" s="398" t="s">
        <v>3006</v>
      </c>
    </row>
    <row r="418" spans="1:12" ht="14.4">
      <c r="A418" s="390">
        <v>43440</v>
      </c>
      <c r="B418" s="366" t="s">
        <v>8162</v>
      </c>
      <c r="C418" s="392" t="s">
        <v>8162</v>
      </c>
      <c r="D418" s="391" t="s">
        <v>8163</v>
      </c>
      <c r="E418" s="401">
        <v>14</v>
      </c>
      <c r="F418" s="395">
        <v>12</v>
      </c>
      <c r="G418" s="395">
        <v>14</v>
      </c>
      <c r="H418" s="396">
        <f>(G418-E418)/E418</f>
        <v>0</v>
      </c>
      <c r="I418" s="395">
        <f>(F418-E418)</f>
        <v>-2</v>
      </c>
      <c r="J418" s="395">
        <f>G418-E418</f>
        <v>0</v>
      </c>
      <c r="K418" s="402">
        <v>1</v>
      </c>
      <c r="L418" s="398"/>
    </row>
    <row r="419" spans="1:12" ht="14.4">
      <c r="A419" s="390">
        <v>43432</v>
      </c>
      <c r="B419" s="366" t="s">
        <v>9845</v>
      </c>
      <c r="C419" s="392" t="s">
        <v>8160</v>
      </c>
      <c r="D419" s="366" t="s">
        <v>4081</v>
      </c>
      <c r="E419" s="401">
        <v>10</v>
      </c>
      <c r="F419" s="395">
        <v>9.5</v>
      </c>
      <c r="G419" s="395">
        <v>9.4</v>
      </c>
      <c r="H419" s="396">
        <f>(G419-E419)/E419</f>
        <v>-5.9999999999999963E-2</v>
      </c>
      <c r="I419" s="395">
        <f>(F419-E419)</f>
        <v>-0.5</v>
      </c>
      <c r="J419" s="395">
        <f>G419-E419</f>
        <v>-0.59999999999999964</v>
      </c>
      <c r="K419" s="402">
        <v>1</v>
      </c>
      <c r="L419" s="398"/>
    </row>
    <row r="420" spans="1:12" ht="14.4">
      <c r="A420" s="390">
        <v>43424</v>
      </c>
      <c r="B420" s="366" t="s">
        <v>9844</v>
      </c>
      <c r="C420" s="392" t="s">
        <v>8157</v>
      </c>
      <c r="D420" s="366" t="s">
        <v>8158</v>
      </c>
      <c r="E420" s="401">
        <v>7.8</v>
      </c>
      <c r="F420" s="395">
        <v>7.5</v>
      </c>
      <c r="G420" s="395">
        <v>7.83</v>
      </c>
      <c r="H420" s="396">
        <f>(G420-E420)/E420</f>
        <v>3.846153846153878E-3</v>
      </c>
      <c r="I420" s="395">
        <f>(F420-E420)</f>
        <v>-0.29999999999999982</v>
      </c>
      <c r="J420" s="395">
        <f>G420-E420</f>
        <v>3.0000000000000249E-2</v>
      </c>
      <c r="K420" s="402">
        <v>1</v>
      </c>
      <c r="L420" s="398"/>
    </row>
    <row r="421" spans="1:12" ht="14.4">
      <c r="A421" s="390">
        <v>43420</v>
      </c>
      <c r="B421" s="366" t="s">
        <v>9841</v>
      </c>
      <c r="C421" s="392" t="s">
        <v>8150</v>
      </c>
      <c r="D421" s="366" t="s">
        <v>3152</v>
      </c>
      <c r="E421" s="401">
        <v>10</v>
      </c>
      <c r="F421" s="395">
        <v>10</v>
      </c>
      <c r="G421" s="395">
        <v>10</v>
      </c>
      <c r="H421" s="396">
        <f>(G421-E421)/E421</f>
        <v>0</v>
      </c>
      <c r="I421" s="395">
        <f>(F421-E421)</f>
        <v>0</v>
      </c>
      <c r="J421" s="395">
        <f>G421-E421</f>
        <v>0</v>
      </c>
      <c r="K421" s="402">
        <v>1</v>
      </c>
      <c r="L421" s="398"/>
    </row>
    <row r="422" spans="1:12" ht="14.4">
      <c r="A422" s="390">
        <v>43420</v>
      </c>
      <c r="B422" s="366" t="s">
        <v>9842</v>
      </c>
      <c r="C422" s="392" t="s">
        <v>8152</v>
      </c>
      <c r="D422" s="366" t="s">
        <v>8153</v>
      </c>
      <c r="E422" s="401">
        <v>10</v>
      </c>
      <c r="F422" s="395">
        <v>10</v>
      </c>
      <c r="G422" s="395">
        <v>10</v>
      </c>
      <c r="H422" s="396">
        <f>(G422-E422)/E422</f>
        <v>0</v>
      </c>
      <c r="I422" s="395">
        <f>(F422-E422)</f>
        <v>0</v>
      </c>
      <c r="J422" s="395">
        <f>G422-E422</f>
        <v>0</v>
      </c>
      <c r="K422" s="402">
        <v>1</v>
      </c>
      <c r="L422" s="398"/>
    </row>
    <row r="423" spans="1:12" ht="14.4">
      <c r="A423" s="390">
        <v>43420</v>
      </c>
      <c r="B423" s="366" t="s">
        <v>9843</v>
      </c>
      <c r="C423" s="392" t="s">
        <v>8155</v>
      </c>
      <c r="D423" s="366" t="s">
        <v>7614</v>
      </c>
      <c r="E423" s="401">
        <v>10</v>
      </c>
      <c r="F423" s="395">
        <v>10.06</v>
      </c>
      <c r="G423" s="395">
        <v>10.039999999999999</v>
      </c>
      <c r="H423" s="396">
        <f>(G423-E423)/E423</f>
        <v>3.9999999999999151E-3</v>
      </c>
      <c r="I423" s="395">
        <f>(F423-E423)</f>
        <v>6.0000000000000497E-2</v>
      </c>
      <c r="J423" s="395">
        <f>G423-E423</f>
        <v>3.9999999999999147E-2</v>
      </c>
      <c r="K423" s="402">
        <v>1</v>
      </c>
      <c r="L423" s="398"/>
    </row>
    <row r="424" spans="1:12" ht="14.4">
      <c r="A424" s="390">
        <v>43419</v>
      </c>
      <c r="B424" s="366" t="s">
        <v>9839</v>
      </c>
      <c r="C424" s="392" t="s">
        <v>8144</v>
      </c>
      <c r="D424" s="366" t="s">
        <v>8145</v>
      </c>
      <c r="E424" s="401">
        <v>20.25</v>
      </c>
      <c r="F424" s="395">
        <v>18</v>
      </c>
      <c r="G424" s="395">
        <v>18</v>
      </c>
      <c r="H424" s="396">
        <f>(G424-E424)/E424</f>
        <v>-0.1111111111111111</v>
      </c>
      <c r="I424" s="395">
        <f>(F424-E424)</f>
        <v>-2.25</v>
      </c>
      <c r="J424" s="395">
        <f>G424-E424</f>
        <v>-2.25</v>
      </c>
      <c r="K424" s="402">
        <v>1</v>
      </c>
      <c r="L424" s="398"/>
    </row>
    <row r="425" spans="1:12" ht="14.4">
      <c r="A425" s="390">
        <v>43419</v>
      </c>
      <c r="B425" s="366" t="s">
        <v>9840</v>
      </c>
      <c r="C425" s="392" t="s">
        <v>8147</v>
      </c>
      <c r="D425" s="366" t="s">
        <v>8148</v>
      </c>
      <c r="E425" s="401">
        <v>10</v>
      </c>
      <c r="F425" s="395">
        <v>10.5</v>
      </c>
      <c r="G425" s="395">
        <v>10.25</v>
      </c>
      <c r="H425" s="396">
        <f>(G425-E425)/E425</f>
        <v>2.5000000000000001E-2</v>
      </c>
      <c r="I425" s="395">
        <f>(F425-E425)</f>
        <v>0.5</v>
      </c>
      <c r="J425" s="395">
        <f>G425-E425</f>
        <v>0.25</v>
      </c>
      <c r="K425" s="402">
        <v>1</v>
      </c>
      <c r="L425" s="398"/>
    </row>
    <row r="426" spans="1:12" ht="14.4">
      <c r="A426" s="390">
        <v>43418</v>
      </c>
      <c r="B426" s="366" t="s">
        <v>9838</v>
      </c>
      <c r="C426" s="392" t="s">
        <v>8141</v>
      </c>
      <c r="D426" s="366" t="s">
        <v>8142</v>
      </c>
      <c r="E426" s="401">
        <v>14</v>
      </c>
      <c r="F426" s="395">
        <v>15.5</v>
      </c>
      <c r="G426" s="395">
        <v>16</v>
      </c>
      <c r="H426" s="396">
        <f>(G426-E426)/E426</f>
        <v>0.14285714285714285</v>
      </c>
      <c r="I426" s="395">
        <f>(F426-E426)</f>
        <v>1.5</v>
      </c>
      <c r="J426" s="395">
        <f>G426-E426</f>
        <v>2</v>
      </c>
      <c r="K426" s="402">
        <v>1</v>
      </c>
      <c r="L426" s="398" t="s">
        <v>3006</v>
      </c>
    </row>
    <row r="427" spans="1:12" ht="14.4">
      <c r="A427" s="390">
        <v>43417</v>
      </c>
      <c r="B427" s="366" t="s">
        <v>9837</v>
      </c>
      <c r="C427" s="392" t="s">
        <v>8138</v>
      </c>
      <c r="D427" s="391" t="s">
        <v>8139</v>
      </c>
      <c r="E427" s="401">
        <v>6</v>
      </c>
      <c r="F427" s="395">
        <v>6.39</v>
      </c>
      <c r="G427" s="395">
        <v>6.25</v>
      </c>
      <c r="H427" s="396">
        <f>(G427-E427)/E427</f>
        <v>4.1666666666666664E-2</v>
      </c>
      <c r="I427" s="395">
        <f>(F427-E427)</f>
        <v>0.38999999999999968</v>
      </c>
      <c r="J427" s="395">
        <f>G427-E427</f>
        <v>0.25</v>
      </c>
      <c r="K427" s="402">
        <v>1</v>
      </c>
      <c r="L427" s="398"/>
    </row>
    <row r="428" spans="1:12" ht="14.4">
      <c r="A428" s="390">
        <v>43413</v>
      </c>
      <c r="B428" s="366" t="s">
        <v>9836</v>
      </c>
      <c r="C428" s="392" t="s">
        <v>8135</v>
      </c>
      <c r="D428" s="366" t="s">
        <v>8136</v>
      </c>
      <c r="E428" s="401">
        <v>5</v>
      </c>
      <c r="F428" s="395">
        <v>4.9000000000000004</v>
      </c>
      <c r="G428" s="395">
        <v>4.82</v>
      </c>
      <c r="H428" s="396">
        <f>(G428-E428)/E428</f>
        <v>-3.5999999999999942E-2</v>
      </c>
      <c r="I428" s="395">
        <f>(F428-E428)</f>
        <v>-9.9999999999999645E-2</v>
      </c>
      <c r="J428" s="395">
        <f>G428-E428</f>
        <v>-0.17999999999999972</v>
      </c>
      <c r="K428" s="402">
        <v>1</v>
      </c>
      <c r="L428" s="398"/>
    </row>
    <row r="429" spans="1:12" ht="14.4">
      <c r="A429" s="390">
        <v>43411</v>
      </c>
      <c r="B429" s="366" t="s">
        <v>9835</v>
      </c>
      <c r="C429" s="392" t="s">
        <v>8132</v>
      </c>
      <c r="D429" s="366" t="s">
        <v>8133</v>
      </c>
      <c r="E429" s="401">
        <v>7.5</v>
      </c>
      <c r="F429" s="395">
        <v>7.61</v>
      </c>
      <c r="G429" s="395">
        <v>7.6</v>
      </c>
      <c r="H429" s="396">
        <f>(G429-E429)/E429</f>
        <v>1.3333333333333286E-2</v>
      </c>
      <c r="I429" s="395">
        <f>(F429-E429)</f>
        <v>0.11000000000000032</v>
      </c>
      <c r="J429" s="395">
        <f>G429-E429</f>
        <v>9.9999999999999645E-2</v>
      </c>
      <c r="K429" s="402">
        <v>2</v>
      </c>
      <c r="L429" s="398" t="s">
        <v>3006</v>
      </c>
    </row>
    <row r="430" spans="1:12" ht="14.4">
      <c r="A430" s="390">
        <v>43404</v>
      </c>
      <c r="B430" s="366" t="s">
        <v>9833</v>
      </c>
      <c r="C430" s="392" t="s">
        <v>8125</v>
      </c>
      <c r="D430" s="366" t="s">
        <v>2166</v>
      </c>
      <c r="E430" s="401">
        <v>15</v>
      </c>
      <c r="F430" s="395">
        <v>16.05</v>
      </c>
      <c r="G430" s="395">
        <v>14.98</v>
      </c>
      <c r="H430" s="396">
        <f>(G430-E430)/E430</f>
        <v>-1.3333333333333049E-3</v>
      </c>
      <c r="I430" s="395">
        <f>(F430-E430)</f>
        <v>1.0500000000000007</v>
      </c>
      <c r="J430" s="395">
        <f>G430-E430</f>
        <v>-1.9999999999999574E-2</v>
      </c>
      <c r="K430" s="402">
        <v>2</v>
      </c>
      <c r="L430" s="366"/>
    </row>
    <row r="431" spans="1:12" ht="14.4">
      <c r="A431" s="390">
        <v>43404</v>
      </c>
      <c r="B431" s="366" t="s">
        <v>9834</v>
      </c>
      <c r="C431" s="392" t="s">
        <v>8127</v>
      </c>
      <c r="D431" s="366" t="s">
        <v>7848</v>
      </c>
      <c r="E431" s="401">
        <v>14</v>
      </c>
      <c r="F431" s="395">
        <v>17</v>
      </c>
      <c r="G431" s="395">
        <v>14</v>
      </c>
      <c r="H431" s="396">
        <f>(G431-E431)/E431</f>
        <v>0</v>
      </c>
      <c r="I431" s="395">
        <f>(F431-E431)</f>
        <v>3</v>
      </c>
      <c r="J431" s="395">
        <f>G431-E431</f>
        <v>0</v>
      </c>
      <c r="K431" s="402">
        <v>1</v>
      </c>
      <c r="L431" s="366"/>
    </row>
    <row r="432" spans="1:12" ht="14.4">
      <c r="A432" s="390">
        <v>43404</v>
      </c>
      <c r="B432" s="366" t="s">
        <v>8128</v>
      </c>
      <c r="C432" s="392" t="s">
        <v>8129</v>
      </c>
      <c r="D432" s="366" t="s">
        <v>8130</v>
      </c>
      <c r="E432" s="401">
        <v>14</v>
      </c>
      <c r="F432" s="395">
        <v>13</v>
      </c>
      <c r="G432" s="395">
        <v>14</v>
      </c>
      <c r="H432" s="396">
        <f>(G432-E432)/E432</f>
        <v>0</v>
      </c>
      <c r="I432" s="395">
        <f>(F432-E432)</f>
        <v>-1</v>
      </c>
      <c r="J432" s="395">
        <f>G432-E432</f>
        <v>0</v>
      </c>
      <c r="K432" s="402">
        <v>2</v>
      </c>
      <c r="L432" s="398" t="s">
        <v>3006</v>
      </c>
    </row>
    <row r="433" spans="1:12" ht="14.4">
      <c r="A433" s="390">
        <v>43399</v>
      </c>
      <c r="B433" s="366" t="s">
        <v>9832</v>
      </c>
      <c r="C433" s="392" t="s">
        <v>8123</v>
      </c>
      <c r="D433" s="366" t="s">
        <v>7921</v>
      </c>
      <c r="E433" s="401">
        <v>8</v>
      </c>
      <c r="F433" s="395">
        <v>8.3000000000000007</v>
      </c>
      <c r="G433" s="395">
        <v>8.44</v>
      </c>
      <c r="H433" s="396">
        <f>(G433-E433)/E433</f>
        <v>5.4999999999999938E-2</v>
      </c>
      <c r="I433" s="395">
        <f>(F433-E433)</f>
        <v>0.30000000000000071</v>
      </c>
      <c r="J433" s="395">
        <f>G433-E433</f>
        <v>0.4399999999999995</v>
      </c>
      <c r="K433" s="402">
        <v>1</v>
      </c>
      <c r="L433" s="366"/>
    </row>
    <row r="434" spans="1:12" ht="14.4">
      <c r="A434" s="390">
        <v>43398</v>
      </c>
      <c r="B434" s="366" t="s">
        <v>9829</v>
      </c>
      <c r="C434" s="392" t="s">
        <v>8114</v>
      </c>
      <c r="D434" s="366" t="s">
        <v>8115</v>
      </c>
      <c r="E434" s="401">
        <v>11.88</v>
      </c>
      <c r="F434" s="395">
        <v>14.35</v>
      </c>
      <c r="G434" s="395">
        <v>12.49</v>
      </c>
      <c r="H434" s="396">
        <f>(G434-E434)/E434</f>
        <v>5.1346801346801293E-2</v>
      </c>
      <c r="I434" s="395">
        <f>(F434-E434)</f>
        <v>2.4699999999999989</v>
      </c>
      <c r="J434" s="395">
        <f>G434-E434</f>
        <v>0.60999999999999943</v>
      </c>
      <c r="K434" s="402" t="s">
        <v>5829</v>
      </c>
      <c r="L434" s="366"/>
    </row>
    <row r="435" spans="1:12" ht="14.4">
      <c r="A435" s="390">
        <v>43398</v>
      </c>
      <c r="B435" s="366" t="s">
        <v>9830</v>
      </c>
      <c r="C435" s="392" t="s">
        <v>8117</v>
      </c>
      <c r="D435" s="366" t="s">
        <v>8118</v>
      </c>
      <c r="E435" s="401">
        <v>24</v>
      </c>
      <c r="F435" s="395">
        <v>32</v>
      </c>
      <c r="G435" s="395">
        <v>31.35</v>
      </c>
      <c r="H435" s="396">
        <f>(G435-E435)/E435</f>
        <v>0.30625000000000008</v>
      </c>
      <c r="I435" s="395">
        <f>(F435-E435)</f>
        <v>8</v>
      </c>
      <c r="J435" s="395">
        <f>G435-E435</f>
        <v>7.3500000000000014</v>
      </c>
      <c r="K435" s="402">
        <v>3</v>
      </c>
      <c r="L435" s="366"/>
    </row>
    <row r="436" spans="1:12" ht="14.4">
      <c r="A436" s="390">
        <v>43398</v>
      </c>
      <c r="B436" s="366" t="s">
        <v>9831</v>
      </c>
      <c r="C436" s="392" t="s">
        <v>8120</v>
      </c>
      <c r="D436" s="366" t="s">
        <v>8121</v>
      </c>
      <c r="E436" s="401">
        <v>18</v>
      </c>
      <c r="F436" s="395">
        <v>16.75</v>
      </c>
      <c r="G436" s="395">
        <v>17</v>
      </c>
      <c r="H436" s="396">
        <f>(G436-E436)/E436</f>
        <v>-5.5555555555555552E-2</v>
      </c>
      <c r="I436" s="395">
        <f>(F436-E436)</f>
        <v>-1.25</v>
      </c>
      <c r="J436" s="395">
        <f>G436-E436</f>
        <v>-1</v>
      </c>
      <c r="K436" s="402">
        <v>1</v>
      </c>
      <c r="L436" s="366"/>
    </row>
    <row r="437" spans="1:12" ht="14.4">
      <c r="A437" s="390">
        <v>43397</v>
      </c>
      <c r="B437" s="366" t="s">
        <v>9828</v>
      </c>
      <c r="C437" s="392" t="s">
        <v>8112</v>
      </c>
      <c r="D437" s="366" t="s">
        <v>7800</v>
      </c>
      <c r="E437" s="401">
        <v>10</v>
      </c>
      <c r="F437" s="395">
        <v>10.029999999999999</v>
      </c>
      <c r="G437" s="395">
        <v>10</v>
      </c>
      <c r="H437" s="396">
        <f>(G437-E437)/E437</f>
        <v>0</v>
      </c>
      <c r="I437" s="395">
        <f>(F437-E437)</f>
        <v>2.9999999999999361E-2</v>
      </c>
      <c r="J437" s="395">
        <f>G437-E437</f>
        <v>0</v>
      </c>
      <c r="K437" s="402">
        <v>1</v>
      </c>
      <c r="L437" s="366"/>
    </row>
    <row r="438" spans="1:12" ht="14.4">
      <c r="A438" s="390">
        <v>43392</v>
      </c>
      <c r="B438" s="366" t="s">
        <v>9825</v>
      </c>
      <c r="C438" s="392" t="s">
        <v>8104</v>
      </c>
      <c r="D438" s="391" t="s">
        <v>8105</v>
      </c>
      <c r="E438" s="401">
        <v>10</v>
      </c>
      <c r="F438" s="395">
        <v>10.71</v>
      </c>
      <c r="G438" s="395">
        <v>11.5</v>
      </c>
      <c r="H438" s="396">
        <f>(G438-E438)/E438</f>
        <v>0.15</v>
      </c>
      <c r="I438" s="395">
        <f>(F438-E438)</f>
        <v>0.71000000000000085</v>
      </c>
      <c r="J438" s="395">
        <f>G438-E438</f>
        <v>1.5</v>
      </c>
      <c r="K438" s="402">
        <v>1</v>
      </c>
      <c r="L438" s="398"/>
    </row>
    <row r="439" spans="1:12" ht="14.4">
      <c r="A439" s="390">
        <v>43392</v>
      </c>
      <c r="B439" s="366" t="s">
        <v>9826</v>
      </c>
      <c r="C439" s="392" t="s">
        <v>8107</v>
      </c>
      <c r="D439" s="366" t="s">
        <v>4195</v>
      </c>
      <c r="E439" s="401">
        <v>9</v>
      </c>
      <c r="F439" s="395">
        <v>8.5</v>
      </c>
      <c r="G439" s="395">
        <v>8.65</v>
      </c>
      <c r="H439" s="396">
        <f>(G439-E439)/E439</f>
        <v>-3.8888888888888848E-2</v>
      </c>
      <c r="I439" s="395">
        <f>(F439-E439)</f>
        <v>-0.5</v>
      </c>
      <c r="J439" s="395">
        <f>G439-E439</f>
        <v>-0.34999999999999964</v>
      </c>
      <c r="K439" s="402">
        <v>1</v>
      </c>
      <c r="L439" s="398"/>
    </row>
    <row r="440" spans="1:12" ht="14.4">
      <c r="A440" s="390">
        <v>43391</v>
      </c>
      <c r="B440" s="366" t="s">
        <v>8094</v>
      </c>
      <c r="C440" s="392" t="s">
        <v>8095</v>
      </c>
      <c r="D440" s="366" t="s">
        <v>8096</v>
      </c>
      <c r="E440" s="401">
        <v>7</v>
      </c>
      <c r="F440" s="395">
        <v>9</v>
      </c>
      <c r="G440" s="395">
        <v>8.15</v>
      </c>
      <c r="H440" s="396">
        <f>(G440-E440)/E440</f>
        <v>0.16428571428571434</v>
      </c>
      <c r="I440" s="395">
        <f>(F440-E440)</f>
        <v>2</v>
      </c>
      <c r="J440" s="395">
        <f>G440-E440</f>
        <v>1.1500000000000004</v>
      </c>
      <c r="K440" s="402">
        <v>1</v>
      </c>
      <c r="L440" s="398"/>
    </row>
    <row r="441" spans="1:12" ht="14.4">
      <c r="A441" s="390">
        <v>43391</v>
      </c>
      <c r="B441" s="366" t="s">
        <v>8097</v>
      </c>
      <c r="C441" s="392" t="s">
        <v>8098</v>
      </c>
      <c r="D441" s="366" t="s">
        <v>8099</v>
      </c>
      <c r="E441" s="401">
        <v>5</v>
      </c>
      <c r="F441" s="395">
        <v>5</v>
      </c>
      <c r="G441" s="395">
        <v>5</v>
      </c>
      <c r="H441" s="396">
        <f>(G441-E441)/E441</f>
        <v>0</v>
      </c>
      <c r="I441" s="395">
        <f>(F441-E441)</f>
        <v>0</v>
      </c>
      <c r="J441" s="395">
        <f>G441-E441</f>
        <v>0</v>
      </c>
      <c r="K441" s="402">
        <v>1</v>
      </c>
      <c r="L441" s="398"/>
    </row>
    <row r="442" spans="1:12" ht="14.4">
      <c r="A442" s="390">
        <v>43391</v>
      </c>
      <c r="B442" s="366" t="s">
        <v>9824</v>
      </c>
      <c r="C442" s="392" t="s">
        <v>8101</v>
      </c>
      <c r="D442" s="366" t="s">
        <v>8102</v>
      </c>
      <c r="E442" s="401">
        <v>12.5</v>
      </c>
      <c r="F442" s="395">
        <v>16.5</v>
      </c>
      <c r="G442" s="395">
        <v>15.5</v>
      </c>
      <c r="H442" s="396">
        <f>(G442-E442)/E442</f>
        <v>0.24</v>
      </c>
      <c r="I442" s="395">
        <f>(F442-E442)</f>
        <v>4</v>
      </c>
      <c r="J442" s="395">
        <f>G442-E442</f>
        <v>3</v>
      </c>
      <c r="K442" s="402">
        <v>1</v>
      </c>
      <c r="L442" s="398" t="s">
        <v>3006</v>
      </c>
    </row>
    <row r="443" spans="1:12" ht="14.4">
      <c r="A443" s="390">
        <v>43390</v>
      </c>
      <c r="B443" s="366" t="s">
        <v>9823</v>
      </c>
      <c r="C443" s="392" t="s">
        <v>8093</v>
      </c>
      <c r="D443" s="391" t="s">
        <v>2078</v>
      </c>
      <c r="E443" s="401">
        <v>15</v>
      </c>
      <c r="F443" s="395">
        <v>21</v>
      </c>
      <c r="G443" s="395">
        <v>20.059999999999999</v>
      </c>
      <c r="H443" s="396">
        <f>(G443-E443)/E443</f>
        <v>0.33733333333333326</v>
      </c>
      <c r="I443" s="395">
        <f>(F443-E443)</f>
        <v>6</v>
      </c>
      <c r="J443" s="395">
        <f>G443-E443</f>
        <v>5.0599999999999987</v>
      </c>
      <c r="K443" s="402">
        <v>2</v>
      </c>
      <c r="L443" s="398"/>
    </row>
    <row r="444" spans="1:12" ht="14.4">
      <c r="A444" s="390">
        <v>43389</v>
      </c>
      <c r="B444" s="366" t="s">
        <v>9822</v>
      </c>
      <c r="C444" s="392" t="s">
        <v>8090</v>
      </c>
      <c r="D444" s="366" t="s">
        <v>8091</v>
      </c>
      <c r="E444" s="401">
        <v>10</v>
      </c>
      <c r="F444" s="395">
        <v>10.01</v>
      </c>
      <c r="G444" s="395">
        <v>10</v>
      </c>
      <c r="H444" s="396">
        <f>(G444-E444)/E444</f>
        <v>0</v>
      </c>
      <c r="I444" s="395">
        <f>(F444-E444)</f>
        <v>9.9999999999997868E-3</v>
      </c>
      <c r="J444" s="395">
        <f>G444-E444</f>
        <v>0</v>
      </c>
      <c r="K444" s="402">
        <v>1</v>
      </c>
      <c r="L444" s="398"/>
    </row>
    <row r="445" spans="1:12" ht="14.4">
      <c r="A445" s="390">
        <v>43385</v>
      </c>
      <c r="B445" s="366" t="s">
        <v>9819</v>
      </c>
      <c r="C445" s="392" t="s">
        <v>8082</v>
      </c>
      <c r="D445" s="366" t="s">
        <v>8083</v>
      </c>
      <c r="E445" s="401">
        <v>17</v>
      </c>
      <c r="F445" s="395">
        <v>24.25</v>
      </c>
      <c r="G445" s="395">
        <v>24.3</v>
      </c>
      <c r="H445" s="396">
        <f>(G445-E445)/E445</f>
        <v>0.42941176470588238</v>
      </c>
      <c r="I445" s="395">
        <f>(F445-E445)</f>
        <v>7.25</v>
      </c>
      <c r="J445" s="395">
        <f>G445-E445</f>
        <v>7.3000000000000007</v>
      </c>
      <c r="K445" s="402">
        <v>3</v>
      </c>
      <c r="L445" s="398"/>
    </row>
    <row r="446" spans="1:12" ht="14.4">
      <c r="A446" s="390">
        <v>43385</v>
      </c>
      <c r="B446" s="366" t="s">
        <v>9820</v>
      </c>
      <c r="C446" s="392" t="s">
        <v>8085</v>
      </c>
      <c r="D446" s="391" t="s">
        <v>4937</v>
      </c>
      <c r="E446" s="401">
        <v>10</v>
      </c>
      <c r="F446" s="395">
        <v>10.02</v>
      </c>
      <c r="G446" s="395">
        <v>10.01</v>
      </c>
      <c r="H446" s="396">
        <f>(G446-E446)/E446</f>
        <v>9.9999999999997877E-4</v>
      </c>
      <c r="I446" s="395">
        <f>(F446-E446)</f>
        <v>1.9999999999999574E-2</v>
      </c>
      <c r="J446" s="395">
        <f>G446-E446</f>
        <v>9.9999999999997868E-3</v>
      </c>
      <c r="K446" s="402">
        <v>1</v>
      </c>
      <c r="L446" s="398"/>
    </row>
    <row r="447" spans="1:12" ht="14.4">
      <c r="A447" s="390">
        <v>43385</v>
      </c>
      <c r="B447" s="366" t="s">
        <v>9821</v>
      </c>
      <c r="C447" s="392" t="s">
        <v>8087</v>
      </c>
      <c r="D447" s="449" t="s">
        <v>8088</v>
      </c>
      <c r="E447" s="401">
        <v>14</v>
      </c>
      <c r="F447" s="395">
        <v>14.25</v>
      </c>
      <c r="G447" s="395">
        <v>14</v>
      </c>
      <c r="H447" s="396">
        <f>(G447-E447)/E447</f>
        <v>0</v>
      </c>
      <c r="I447" s="395">
        <f>(F447-E447)</f>
        <v>0.25</v>
      </c>
      <c r="J447" s="395">
        <f>G447-E447</f>
        <v>0</v>
      </c>
      <c r="K447" s="402">
        <v>2</v>
      </c>
      <c r="L447" s="398" t="s">
        <v>3006</v>
      </c>
    </row>
    <row r="448" spans="1:12" ht="14.4">
      <c r="A448" s="390">
        <v>43384</v>
      </c>
      <c r="B448" s="366" t="s">
        <v>9817</v>
      </c>
      <c r="C448" s="392" t="s">
        <v>8076</v>
      </c>
      <c r="D448" s="366" t="s">
        <v>8077</v>
      </c>
      <c r="E448" s="401">
        <v>18</v>
      </c>
      <c r="F448" s="395">
        <v>22</v>
      </c>
      <c r="G448" s="395">
        <v>25</v>
      </c>
      <c r="H448" s="396">
        <f>(G448-E448)/E448</f>
        <v>0.3888888888888889</v>
      </c>
      <c r="I448" s="395">
        <f>(F448-E448)</f>
        <v>4</v>
      </c>
      <c r="J448" s="395">
        <f>G448-E448</f>
        <v>7</v>
      </c>
      <c r="K448" s="402">
        <v>3</v>
      </c>
      <c r="L448" s="398"/>
    </row>
    <row r="449" spans="1:12" ht="14.4">
      <c r="A449" s="390">
        <v>43384</v>
      </c>
      <c r="B449" s="366" t="s">
        <v>9818</v>
      </c>
      <c r="C449" s="392" t="s">
        <v>8079</v>
      </c>
      <c r="D449" s="366" t="s">
        <v>8080</v>
      </c>
      <c r="E449" s="401">
        <v>17</v>
      </c>
      <c r="F449" s="395">
        <v>16.25</v>
      </c>
      <c r="G449" s="395">
        <v>16.97</v>
      </c>
      <c r="H449" s="396">
        <f>(G449-E449)/E449</f>
        <v>-1.764705882353008E-3</v>
      </c>
      <c r="I449" s="395">
        <f>(F449-E449)</f>
        <v>-0.75</v>
      </c>
      <c r="J449" s="395">
        <f>G449-E449</f>
        <v>-3.0000000000001137E-2</v>
      </c>
      <c r="K449" s="402">
        <v>1</v>
      </c>
      <c r="L449" s="398"/>
    </row>
    <row r="450" spans="1:12" ht="14.4">
      <c r="A450" s="390">
        <v>43378</v>
      </c>
      <c r="B450" s="366" t="s">
        <v>9812</v>
      </c>
      <c r="C450" s="392" t="s">
        <v>8063</v>
      </c>
      <c r="D450" s="391" t="s">
        <v>3152</v>
      </c>
      <c r="E450" s="401">
        <v>10</v>
      </c>
      <c r="F450" s="395">
        <v>10.16</v>
      </c>
      <c r="G450" s="395">
        <v>10.17</v>
      </c>
      <c r="H450" s="396">
        <f>(G450-E450)/E450</f>
        <v>1.6999999999999994E-2</v>
      </c>
      <c r="I450" s="395">
        <f>(F450-E450)</f>
        <v>0.16000000000000014</v>
      </c>
      <c r="J450" s="395">
        <f>G450-E450</f>
        <v>0.16999999999999993</v>
      </c>
      <c r="K450" s="402">
        <v>1</v>
      </c>
      <c r="L450" s="398"/>
    </row>
    <row r="451" spans="1:12" ht="14.4">
      <c r="A451" s="390">
        <v>43378</v>
      </c>
      <c r="B451" s="366" t="s">
        <v>9813</v>
      </c>
      <c r="C451" s="392" t="s">
        <v>8065</v>
      </c>
      <c r="D451" s="366" t="s">
        <v>7614</v>
      </c>
      <c r="E451" s="401">
        <v>10</v>
      </c>
      <c r="F451" s="395">
        <v>10.039999999999999</v>
      </c>
      <c r="G451" s="395">
        <v>10.039999999999999</v>
      </c>
      <c r="H451" s="396">
        <f>(G451-E451)/E451</f>
        <v>3.9999999999999151E-3</v>
      </c>
      <c r="I451" s="395">
        <f>(F451-E451)</f>
        <v>3.9999999999999147E-2</v>
      </c>
      <c r="J451" s="395">
        <f>G451-E451</f>
        <v>3.9999999999999147E-2</v>
      </c>
      <c r="K451" s="402">
        <v>1</v>
      </c>
      <c r="L451" s="398"/>
    </row>
    <row r="452" spans="1:12" ht="14.4">
      <c r="A452" s="390">
        <v>43378</v>
      </c>
      <c r="B452" s="366" t="s">
        <v>9814</v>
      </c>
      <c r="C452" s="392" t="s">
        <v>8067</v>
      </c>
      <c r="D452" s="366" t="s">
        <v>8068</v>
      </c>
      <c r="E452" s="401">
        <v>10</v>
      </c>
      <c r="F452" s="395">
        <v>10.18</v>
      </c>
      <c r="G452" s="395">
        <v>10.15</v>
      </c>
      <c r="H452" s="396">
        <f>(G452-E452)/E452</f>
        <v>1.5000000000000036E-2</v>
      </c>
      <c r="I452" s="395">
        <f>(F452-E452)</f>
        <v>0.17999999999999972</v>
      </c>
      <c r="J452" s="395">
        <f>G452-E452</f>
        <v>0.15000000000000036</v>
      </c>
      <c r="K452" s="402">
        <v>1</v>
      </c>
      <c r="L452" s="398"/>
    </row>
    <row r="453" spans="1:12" ht="14.4">
      <c r="A453" s="390">
        <v>43378</v>
      </c>
      <c r="B453" s="366" t="s">
        <v>9815</v>
      </c>
      <c r="C453" s="392" t="s">
        <v>8070</v>
      </c>
      <c r="D453" s="366" t="s">
        <v>8071</v>
      </c>
      <c r="E453" s="401">
        <v>10</v>
      </c>
      <c r="F453" s="395">
        <v>10.029999999999999</v>
      </c>
      <c r="G453" s="395">
        <v>10.029999999999999</v>
      </c>
      <c r="H453" s="396">
        <f>(G453-E453)/E453</f>
        <v>2.9999999999999359E-3</v>
      </c>
      <c r="I453" s="395">
        <f>(F453-E453)</f>
        <v>2.9999999999999361E-2</v>
      </c>
      <c r="J453" s="395">
        <f>G453-E453</f>
        <v>2.9999999999999361E-2</v>
      </c>
      <c r="K453" s="402">
        <v>1</v>
      </c>
      <c r="L453" s="398"/>
    </row>
    <row r="454" spans="1:12" ht="14.4">
      <c r="A454" s="390">
        <v>43378</v>
      </c>
      <c r="B454" s="366" t="s">
        <v>9816</v>
      </c>
      <c r="C454" s="392" t="s">
        <v>8073</v>
      </c>
      <c r="D454" s="366" t="s">
        <v>8074</v>
      </c>
      <c r="E454" s="401">
        <v>36</v>
      </c>
      <c r="F454" s="395">
        <v>70</v>
      </c>
      <c r="G454" s="395">
        <v>70</v>
      </c>
      <c r="H454" s="396">
        <f>(G454-E454)/E454</f>
        <v>0.94444444444444442</v>
      </c>
      <c r="I454" s="395">
        <f>(F454-E454)</f>
        <v>34</v>
      </c>
      <c r="J454" s="395">
        <f>G454-E454</f>
        <v>34</v>
      </c>
      <c r="K454" s="402">
        <v>3</v>
      </c>
      <c r="L454" s="398"/>
    </row>
    <row r="455" spans="1:12" ht="14.4">
      <c r="A455" s="390">
        <v>43377</v>
      </c>
      <c r="B455" s="366" t="s">
        <v>9810</v>
      </c>
      <c r="C455" s="392" t="s">
        <v>8059</v>
      </c>
      <c r="D455" s="391" t="s">
        <v>2086</v>
      </c>
      <c r="E455" s="401">
        <v>19</v>
      </c>
      <c r="F455" s="395">
        <v>27.75</v>
      </c>
      <c r="G455" s="395">
        <v>32.200000000000003</v>
      </c>
      <c r="H455" s="396">
        <f>(G455-E455)/E455</f>
        <v>0.69473684210526332</v>
      </c>
      <c r="I455" s="395">
        <f>(F455-E455)</f>
        <v>8.75</v>
      </c>
      <c r="J455" s="395">
        <f>G455-E455</f>
        <v>13.200000000000003</v>
      </c>
      <c r="K455" s="402">
        <v>3</v>
      </c>
      <c r="L455" s="398"/>
    </row>
    <row r="456" spans="1:12" ht="14.4">
      <c r="A456" s="390">
        <v>43377</v>
      </c>
      <c r="B456" s="366" t="s">
        <v>9811</v>
      </c>
      <c r="C456" s="392" t="s">
        <v>8061</v>
      </c>
      <c r="D456" s="366" t="s">
        <v>2078</v>
      </c>
      <c r="E456" s="401">
        <v>10</v>
      </c>
      <c r="F456" s="395">
        <v>10</v>
      </c>
      <c r="G456" s="395">
        <v>10.16</v>
      </c>
      <c r="H456" s="396">
        <f>(G456-E456)/E456</f>
        <v>1.6000000000000014E-2</v>
      </c>
      <c r="I456" s="395">
        <f>(F456-E456)</f>
        <v>0</v>
      </c>
      <c r="J456" s="395">
        <f>G456-E456</f>
        <v>0.16000000000000014</v>
      </c>
      <c r="K456" s="402">
        <v>1</v>
      </c>
      <c r="L456" s="398"/>
    </row>
    <row r="457" spans="1:12" ht="14.4">
      <c r="A457" s="390">
        <v>43376</v>
      </c>
      <c r="B457" s="366" t="s">
        <v>9809</v>
      </c>
      <c r="C457" s="392" t="s">
        <v>8056</v>
      </c>
      <c r="D457" s="366" t="s">
        <v>8057</v>
      </c>
      <c r="E457" s="401">
        <v>15</v>
      </c>
      <c r="F457" s="395">
        <v>23</v>
      </c>
      <c r="G457" s="395">
        <v>21.18</v>
      </c>
      <c r="H457" s="396">
        <f>(G457-E457)/E457</f>
        <v>0.41199999999999998</v>
      </c>
      <c r="I457" s="395">
        <f>(F457-E457)</f>
        <v>8</v>
      </c>
      <c r="J457" s="395">
        <f>G457-E457</f>
        <v>6.18</v>
      </c>
      <c r="K457" s="402">
        <v>3</v>
      </c>
      <c r="L457" s="398"/>
    </row>
    <row r="458" spans="1:12" ht="14.4">
      <c r="A458" s="390">
        <v>43371</v>
      </c>
      <c r="B458" s="366" t="s">
        <v>9808</v>
      </c>
      <c r="C458" s="392" t="s">
        <v>8050</v>
      </c>
      <c r="D458" s="366" t="s">
        <v>8051</v>
      </c>
      <c r="E458" s="401">
        <v>12</v>
      </c>
      <c r="F458" s="395">
        <v>11.5</v>
      </c>
      <c r="G458" s="395">
        <v>9.44</v>
      </c>
      <c r="H458" s="396">
        <f>(G458-E458)/E458</f>
        <v>-0.21333333333333337</v>
      </c>
      <c r="I458" s="395">
        <f>(F458-E458)</f>
        <v>-0.5</v>
      </c>
      <c r="J458" s="395">
        <f>G458-E458</f>
        <v>-2.5600000000000005</v>
      </c>
      <c r="K458" s="402">
        <v>2</v>
      </c>
      <c r="L458" s="398" t="s">
        <v>3006</v>
      </c>
    </row>
    <row r="459" spans="1:12" ht="14.4">
      <c r="A459" s="390">
        <v>43371</v>
      </c>
      <c r="B459" s="366" t="s">
        <v>8052</v>
      </c>
      <c r="C459" s="392" t="s">
        <v>8053</v>
      </c>
      <c r="D459" s="366" t="s">
        <v>8054</v>
      </c>
      <c r="E459" s="401">
        <v>15</v>
      </c>
      <c r="F459" s="395">
        <v>15.2</v>
      </c>
      <c r="G459" s="395">
        <v>14.24</v>
      </c>
      <c r="H459" s="396">
        <f>(G459-E459)/E459</f>
        <v>-5.0666666666666652E-2</v>
      </c>
      <c r="I459" s="395">
        <f>(F459-E459)</f>
        <v>0.19999999999999929</v>
      </c>
      <c r="J459" s="395">
        <f>G459-E459</f>
        <v>-0.75999999999999979</v>
      </c>
      <c r="K459" s="402">
        <v>2</v>
      </c>
      <c r="L459" s="398" t="s">
        <v>3006</v>
      </c>
    </row>
    <row r="460" spans="1:12" ht="14.4">
      <c r="A460" s="390">
        <v>43370</v>
      </c>
      <c r="B460" s="366" t="s">
        <v>9804</v>
      </c>
      <c r="C460" s="392" t="s">
        <v>8036</v>
      </c>
      <c r="D460" s="366" t="s">
        <v>8037</v>
      </c>
      <c r="E460" s="401">
        <v>16</v>
      </c>
      <c r="F460" s="395">
        <v>21</v>
      </c>
      <c r="G460" s="395">
        <v>16.05</v>
      </c>
      <c r="H460" s="396">
        <f>(G460-E460)/E460</f>
        <v>3.1250000000000444E-3</v>
      </c>
      <c r="I460" s="395">
        <f>(F460-E460)</f>
        <v>5</v>
      </c>
      <c r="J460" s="395">
        <f>G460-E460</f>
        <v>5.0000000000000711E-2</v>
      </c>
      <c r="K460" s="402">
        <v>2</v>
      </c>
      <c r="L460" s="398" t="s">
        <v>3006</v>
      </c>
    </row>
    <row r="461" spans="1:12" ht="14.4">
      <c r="A461" s="390">
        <v>43370</v>
      </c>
      <c r="B461" s="366" t="s">
        <v>8039</v>
      </c>
      <c r="C461" s="392" t="s">
        <v>8039</v>
      </c>
      <c r="D461" s="366" t="s">
        <v>7041</v>
      </c>
      <c r="E461" s="401">
        <v>12.5</v>
      </c>
      <c r="F461" s="395">
        <v>16</v>
      </c>
      <c r="G461" s="395">
        <v>12.62</v>
      </c>
      <c r="H461" s="396">
        <f>(G461-E461)/E461</f>
        <v>9.5999999999999367E-3</v>
      </c>
      <c r="I461" s="395">
        <f>(F461-E461)</f>
        <v>3.5</v>
      </c>
      <c r="J461" s="395">
        <f>G461-E461</f>
        <v>0.11999999999999922</v>
      </c>
      <c r="K461" s="402">
        <v>2</v>
      </c>
      <c r="L461" s="398"/>
    </row>
    <row r="462" spans="1:12" ht="14.4">
      <c r="A462" s="390">
        <v>43370</v>
      </c>
      <c r="B462" s="366" t="s">
        <v>9805</v>
      </c>
      <c r="C462" s="392" t="s">
        <v>8041</v>
      </c>
      <c r="D462" s="360" t="s">
        <v>8042</v>
      </c>
      <c r="E462" s="401">
        <v>17</v>
      </c>
      <c r="F462" s="395">
        <v>21.5</v>
      </c>
      <c r="G462" s="395">
        <v>20</v>
      </c>
      <c r="H462" s="396">
        <f>(G462-E462)/E462</f>
        <v>0.17647058823529413</v>
      </c>
      <c r="I462" s="395">
        <f>(F462-E462)</f>
        <v>4.5</v>
      </c>
      <c r="J462" s="395">
        <f>G462-E462</f>
        <v>3</v>
      </c>
      <c r="K462" s="402">
        <v>2</v>
      </c>
      <c r="L462" s="398"/>
    </row>
    <row r="463" spans="1:12" ht="14.4">
      <c r="A463" s="390">
        <v>43370</v>
      </c>
      <c r="B463" s="366" t="s">
        <v>9806</v>
      </c>
      <c r="C463" s="392" t="s">
        <v>8044</v>
      </c>
      <c r="D463" s="366" t="s">
        <v>8045</v>
      </c>
      <c r="E463" s="401">
        <v>15</v>
      </c>
      <c r="F463" s="395">
        <v>15.12</v>
      </c>
      <c r="G463" s="395">
        <v>15.2</v>
      </c>
      <c r="H463" s="396">
        <f>(G463-E463)/E463</f>
        <v>1.3333333333333286E-2</v>
      </c>
      <c r="I463" s="395">
        <f>(F463-E463)</f>
        <v>0.11999999999999922</v>
      </c>
      <c r="J463" s="395">
        <f>G463-E463</f>
        <v>0.19999999999999929</v>
      </c>
      <c r="K463" s="402">
        <v>3</v>
      </c>
      <c r="L463" s="398" t="s">
        <v>3006</v>
      </c>
    </row>
    <row r="464" spans="1:12" ht="14.4">
      <c r="A464" s="390">
        <v>43370</v>
      </c>
      <c r="B464" s="366" t="s">
        <v>9807</v>
      </c>
      <c r="C464" s="392" t="s">
        <v>8047</v>
      </c>
      <c r="D464" s="391" t="s">
        <v>8048</v>
      </c>
      <c r="E464" s="401">
        <v>14</v>
      </c>
      <c r="F464" s="395">
        <v>10.5</v>
      </c>
      <c r="G464" s="395">
        <v>11.65</v>
      </c>
      <c r="H464" s="396">
        <f>(G464-E464)/E464</f>
        <v>-0.16785714285714284</v>
      </c>
      <c r="I464" s="395">
        <f>(F464-E464)</f>
        <v>-3.5</v>
      </c>
      <c r="J464" s="395">
        <f>G464-E464</f>
        <v>-2.3499999999999996</v>
      </c>
      <c r="K464" s="402">
        <v>2</v>
      </c>
      <c r="L464" s="398" t="s">
        <v>3006</v>
      </c>
    </row>
    <row r="465" spans="1:12" ht="14.4">
      <c r="A465" s="390">
        <v>43369</v>
      </c>
      <c r="B465" s="366" t="s">
        <v>9801</v>
      </c>
      <c r="C465" s="392" t="s">
        <v>8026</v>
      </c>
      <c r="D465" s="366" t="s">
        <v>8027</v>
      </c>
      <c r="E465" s="401">
        <v>17.5</v>
      </c>
      <c r="F465" s="395">
        <v>24.5</v>
      </c>
      <c r="G465" s="395">
        <v>23.5</v>
      </c>
      <c r="H465" s="396">
        <f>(G465-E465)/E465</f>
        <v>0.34285714285714286</v>
      </c>
      <c r="I465" s="395">
        <f>(F465-E465)</f>
        <v>7</v>
      </c>
      <c r="J465" s="395">
        <f>G465-E465</f>
        <v>6</v>
      </c>
      <c r="K465" s="402">
        <v>2</v>
      </c>
      <c r="L465" s="366"/>
    </row>
    <row r="466" spans="1:12" ht="14.4">
      <c r="A466" s="390">
        <v>43369</v>
      </c>
      <c r="B466" s="366" t="s">
        <v>9802</v>
      </c>
      <c r="C466" s="392" t="s">
        <v>8029</v>
      </c>
      <c r="D466" s="366" t="s">
        <v>6772</v>
      </c>
      <c r="E466" s="401">
        <v>12.5</v>
      </c>
      <c r="F466" s="395">
        <v>13</v>
      </c>
      <c r="G466" s="395">
        <v>12.8</v>
      </c>
      <c r="H466" s="396">
        <f>(G466-E466)/E466</f>
        <v>2.4000000000000056E-2</v>
      </c>
      <c r="I466" s="395">
        <f>(F466-E466)</f>
        <v>0.5</v>
      </c>
      <c r="J466" s="395">
        <f>G466-E466</f>
        <v>0.30000000000000071</v>
      </c>
      <c r="K466" s="402">
        <v>2</v>
      </c>
      <c r="L466" s="366"/>
    </row>
    <row r="467" spans="1:12" ht="14.4">
      <c r="A467" s="390">
        <v>43369</v>
      </c>
      <c r="B467" s="366" t="s">
        <v>9803</v>
      </c>
      <c r="C467" s="392" t="s">
        <v>8031</v>
      </c>
      <c r="D467" s="366" t="s">
        <v>8032</v>
      </c>
      <c r="E467" s="401">
        <v>15</v>
      </c>
      <c r="F467" s="395">
        <v>13.45</v>
      </c>
      <c r="G467" s="395">
        <v>10.66</v>
      </c>
      <c r="H467" s="396">
        <f>(G467-E467)/E467</f>
        <v>-0.28933333333333333</v>
      </c>
      <c r="I467" s="395">
        <f>(F467-E467)</f>
        <v>-1.5500000000000007</v>
      </c>
      <c r="J467" s="395">
        <f>G467-E467</f>
        <v>-4.34</v>
      </c>
      <c r="K467" s="402">
        <v>2</v>
      </c>
      <c r="L467" s="398" t="s">
        <v>3006</v>
      </c>
    </row>
    <row r="468" spans="1:12" ht="14.4">
      <c r="A468" s="390">
        <v>43369</v>
      </c>
      <c r="B468" s="366" t="s">
        <v>8033</v>
      </c>
      <c r="C468" s="392" t="s">
        <v>8034</v>
      </c>
      <c r="D468" s="366" t="s">
        <v>6785</v>
      </c>
      <c r="E468" s="401">
        <v>12</v>
      </c>
      <c r="F468" s="395">
        <v>18.75</v>
      </c>
      <c r="G468" s="395">
        <v>17.239999999999998</v>
      </c>
      <c r="H468" s="396">
        <f>(G468-E468)/E468</f>
        <v>0.43666666666666654</v>
      </c>
      <c r="I468" s="395">
        <f>(F468-E468)</f>
        <v>6.75</v>
      </c>
      <c r="J468" s="395">
        <f>G468-E468</f>
        <v>5.2399999999999984</v>
      </c>
      <c r="K468" s="402">
        <v>3</v>
      </c>
      <c r="L468" s="366"/>
    </row>
    <row r="469" spans="1:12" ht="14.4">
      <c r="A469" s="390">
        <v>43364</v>
      </c>
      <c r="B469" s="366" t="s">
        <v>9798</v>
      </c>
      <c r="C469" s="392" t="s">
        <v>8017</v>
      </c>
      <c r="D469" s="366" t="s">
        <v>8018</v>
      </c>
      <c r="E469" s="401">
        <v>20</v>
      </c>
      <c r="F469" s="395">
        <v>27</v>
      </c>
      <c r="G469" s="395">
        <v>28.45</v>
      </c>
      <c r="H469" s="396">
        <f>(G469-E469)/E469</f>
        <v>0.42249999999999999</v>
      </c>
      <c r="I469" s="395">
        <f>(F469-E469)</f>
        <v>7</v>
      </c>
      <c r="J469" s="395">
        <f>G469-E469</f>
        <v>8.4499999999999993</v>
      </c>
      <c r="K469" s="402">
        <v>3</v>
      </c>
      <c r="L469" s="398"/>
    </row>
    <row r="470" spans="1:12" ht="14.4">
      <c r="A470" s="390">
        <v>43364</v>
      </c>
      <c r="B470" s="366" t="s">
        <v>9799</v>
      </c>
      <c r="C470" s="392" t="s">
        <v>8187</v>
      </c>
      <c r="D470" s="366" t="s">
        <v>8020</v>
      </c>
      <c r="E470" s="401">
        <v>16</v>
      </c>
      <c r="F470" s="395">
        <v>26.5</v>
      </c>
      <c r="G470" s="395">
        <v>24</v>
      </c>
      <c r="H470" s="396">
        <f>(G470-E470)/E470</f>
        <v>0.5</v>
      </c>
      <c r="I470" s="395">
        <f>(F470-E470)</f>
        <v>10.5</v>
      </c>
      <c r="J470" s="395">
        <f>G470-E470</f>
        <v>8</v>
      </c>
      <c r="K470" s="402">
        <v>2</v>
      </c>
      <c r="L470" s="398"/>
    </row>
    <row r="471" spans="1:12" ht="14.4">
      <c r="A471" s="390">
        <v>43363</v>
      </c>
      <c r="B471" s="366" t="s">
        <v>9795</v>
      </c>
      <c r="C471" s="392" t="s">
        <v>8009</v>
      </c>
      <c r="D471" s="366" t="s">
        <v>6772</v>
      </c>
      <c r="E471" s="401">
        <v>19</v>
      </c>
      <c r="F471" s="395">
        <v>20</v>
      </c>
      <c r="G471" s="395">
        <v>19.09</v>
      </c>
      <c r="H471" s="396">
        <f>(G471-E471)/E471</f>
        <v>4.7368421052631504E-3</v>
      </c>
      <c r="I471" s="395">
        <f>(F471-E471)</f>
        <v>1</v>
      </c>
      <c r="J471" s="395">
        <f>G471-E471</f>
        <v>8.9999999999999858E-2</v>
      </c>
      <c r="K471" s="402">
        <v>2</v>
      </c>
      <c r="L471" s="398"/>
    </row>
    <row r="472" spans="1:12" ht="14.4">
      <c r="A472" s="390">
        <v>43363</v>
      </c>
      <c r="B472" s="366" t="s">
        <v>9796</v>
      </c>
      <c r="C472" s="392" t="s">
        <v>8011</v>
      </c>
      <c r="D472" s="366" t="s">
        <v>8012</v>
      </c>
      <c r="E472" s="401">
        <v>24</v>
      </c>
      <c r="F472" s="395">
        <v>32.25</v>
      </c>
      <c r="G472" s="395">
        <v>36</v>
      </c>
      <c r="H472" s="396">
        <f>(G472-E472)/E472</f>
        <v>0.5</v>
      </c>
      <c r="I472" s="395">
        <f>(F472-E472)</f>
        <v>8.25</v>
      </c>
      <c r="J472" s="395">
        <f>G472-E472</f>
        <v>12</v>
      </c>
      <c r="K472" s="402">
        <v>3</v>
      </c>
      <c r="L472" s="398"/>
    </row>
    <row r="473" spans="1:12" ht="14.4">
      <c r="A473" s="390">
        <v>43363</v>
      </c>
      <c r="B473" s="366" t="s">
        <v>9797</v>
      </c>
      <c r="C473" s="392" t="s">
        <v>8014</v>
      </c>
      <c r="D473" s="366" t="s">
        <v>8015</v>
      </c>
      <c r="E473" s="401">
        <v>23</v>
      </c>
      <c r="F473" s="395">
        <v>36</v>
      </c>
      <c r="G473" s="395">
        <v>36.5</v>
      </c>
      <c r="H473" s="396">
        <f>(G473-E473)/E473</f>
        <v>0.58695652173913049</v>
      </c>
      <c r="I473" s="395">
        <f>(F473-E473)</f>
        <v>13</v>
      </c>
      <c r="J473" s="395">
        <f>G473-E473</f>
        <v>13.5</v>
      </c>
      <c r="K473" s="402">
        <v>3</v>
      </c>
      <c r="L473" s="398"/>
    </row>
    <row r="474" spans="1:12" ht="14.4">
      <c r="A474" s="390">
        <v>43362</v>
      </c>
      <c r="B474" s="366" t="s">
        <v>9794</v>
      </c>
      <c r="C474" s="392" t="s">
        <v>8006</v>
      </c>
      <c r="D474" s="366" t="s">
        <v>8007</v>
      </c>
      <c r="E474" s="401">
        <v>9.5</v>
      </c>
      <c r="F474" s="395">
        <v>15</v>
      </c>
      <c r="G474" s="395">
        <v>11.97</v>
      </c>
      <c r="H474" s="396">
        <f>(G474-E474)/E474</f>
        <v>0.26000000000000006</v>
      </c>
      <c r="I474" s="395">
        <f>(F474-E474)</f>
        <v>5.5</v>
      </c>
      <c r="J474" s="395">
        <f>G474-E474</f>
        <v>2.4700000000000006</v>
      </c>
      <c r="K474" s="402">
        <v>1</v>
      </c>
      <c r="L474" s="398" t="s">
        <v>3006</v>
      </c>
    </row>
    <row r="475" spans="1:12" ht="14.4">
      <c r="A475" s="390">
        <v>43357</v>
      </c>
      <c r="B475" s="366" t="s">
        <v>9792</v>
      </c>
      <c r="C475" s="392" t="s">
        <v>7997</v>
      </c>
      <c r="D475" s="366" t="s">
        <v>7998</v>
      </c>
      <c r="E475" s="401">
        <v>20</v>
      </c>
      <c r="F475" s="395">
        <v>21.2</v>
      </c>
      <c r="G475" s="395">
        <v>20</v>
      </c>
      <c r="H475" s="396">
        <f>(G475-E475)/E475</f>
        <v>0</v>
      </c>
      <c r="I475" s="395">
        <f>(F475-E475)</f>
        <v>1.1999999999999993</v>
      </c>
      <c r="J475" s="395">
        <f>G475-E475</f>
        <v>0</v>
      </c>
      <c r="K475" s="402">
        <v>2</v>
      </c>
      <c r="L475" s="366"/>
    </row>
    <row r="476" spans="1:12" ht="14.4">
      <c r="A476" s="390">
        <v>43357</v>
      </c>
      <c r="B476" s="366" t="s">
        <v>9793</v>
      </c>
      <c r="C476" s="392" t="s">
        <v>8000</v>
      </c>
      <c r="D476" s="366" t="s">
        <v>8001</v>
      </c>
      <c r="E476" s="401">
        <v>17</v>
      </c>
      <c r="F476" s="395">
        <v>25.66</v>
      </c>
      <c r="G476" s="395">
        <v>32.65</v>
      </c>
      <c r="H476" s="396">
        <f>(G476-E476)/E476</f>
        <v>0.9205882352941176</v>
      </c>
      <c r="I476" s="395">
        <f>(F476-E476)</f>
        <v>8.66</v>
      </c>
      <c r="J476" s="395">
        <f>G476-E476</f>
        <v>15.649999999999999</v>
      </c>
      <c r="K476" s="402">
        <v>3</v>
      </c>
      <c r="L476" s="366"/>
    </row>
    <row r="477" spans="1:12" ht="14.4">
      <c r="A477" s="390">
        <v>43357</v>
      </c>
      <c r="B477" s="366" t="s">
        <v>8002</v>
      </c>
      <c r="C477" s="392" t="s">
        <v>8003</v>
      </c>
      <c r="D477" s="391" t="s">
        <v>8004</v>
      </c>
      <c r="E477" s="401">
        <v>7</v>
      </c>
      <c r="F477" s="395">
        <v>9.1</v>
      </c>
      <c r="G477" s="395">
        <v>15.97</v>
      </c>
      <c r="H477" s="396">
        <f>(G477-E477)/E477</f>
        <v>1.2814285714285716</v>
      </c>
      <c r="I477" s="395">
        <f>(F477-E477)</f>
        <v>2.0999999999999996</v>
      </c>
      <c r="J477" s="395">
        <f>G477-E477</f>
        <v>8.9700000000000006</v>
      </c>
      <c r="K477" s="402">
        <v>1</v>
      </c>
      <c r="L477" s="398" t="s">
        <v>3006</v>
      </c>
    </row>
    <row r="478" spans="1:12" ht="14.4">
      <c r="A478" s="390">
        <v>43355</v>
      </c>
      <c r="B478" s="366" t="s">
        <v>9790</v>
      </c>
      <c r="C478" s="392" t="s">
        <v>7991</v>
      </c>
      <c r="D478" s="366" t="s">
        <v>7992</v>
      </c>
      <c r="E478" s="401">
        <v>14</v>
      </c>
      <c r="F478" s="395">
        <v>16.75</v>
      </c>
      <c r="G478" s="395">
        <v>13.8</v>
      </c>
      <c r="H478" s="396">
        <f>(G478-E478)/E478</f>
        <v>-1.4285714285714235E-2</v>
      </c>
      <c r="I478" s="395">
        <f>(F478-E478)</f>
        <v>2.75</v>
      </c>
      <c r="J478" s="395">
        <f>G478-E478</f>
        <v>-0.19999999999999929</v>
      </c>
      <c r="K478" s="402">
        <v>1</v>
      </c>
      <c r="L478" s="366"/>
    </row>
    <row r="479" spans="1:12" ht="14.4">
      <c r="A479" s="390">
        <v>43355</v>
      </c>
      <c r="B479" s="366" t="s">
        <v>9791</v>
      </c>
      <c r="C479" s="392" t="s">
        <v>7994</v>
      </c>
      <c r="D479" s="366" t="s">
        <v>7995</v>
      </c>
      <c r="E479" s="401">
        <v>6.26</v>
      </c>
      <c r="F479" s="395">
        <v>6</v>
      </c>
      <c r="G479" s="395">
        <v>6.6</v>
      </c>
      <c r="H479" s="396">
        <f>(G479-E479)/E479</f>
        <v>5.4313099041533523E-2</v>
      </c>
      <c r="I479" s="395">
        <f>(F479-E479)</f>
        <v>-0.25999999999999979</v>
      </c>
      <c r="J479" s="395">
        <f>G479-E479</f>
        <v>0.33999999999999986</v>
      </c>
      <c r="K479" s="402">
        <v>1</v>
      </c>
      <c r="L479" s="366"/>
    </row>
    <row r="480" spans="1:12" ht="14.4">
      <c r="A480" s="390">
        <v>43350</v>
      </c>
      <c r="B480" s="366" t="s">
        <v>9788</v>
      </c>
      <c r="C480" s="392" t="s">
        <v>7988</v>
      </c>
      <c r="D480" s="366" t="s">
        <v>1819</v>
      </c>
      <c r="E480" s="401">
        <v>10</v>
      </c>
      <c r="F480" s="395">
        <v>10.02</v>
      </c>
      <c r="G480" s="395">
        <v>10.050000000000001</v>
      </c>
      <c r="H480" s="396">
        <f>(G480-E480)/E480</f>
        <v>5.0000000000000712E-3</v>
      </c>
      <c r="I480" s="395">
        <f>(F480-E480)</f>
        <v>1.9999999999999574E-2</v>
      </c>
      <c r="J480" s="395">
        <f>G480-E480</f>
        <v>5.0000000000000711E-2</v>
      </c>
      <c r="K480" s="402">
        <v>1</v>
      </c>
      <c r="L480" s="366"/>
    </row>
    <row r="481" spans="1:12" ht="14.4">
      <c r="A481" s="390">
        <v>43341</v>
      </c>
      <c r="B481" s="366" t="s">
        <v>9787</v>
      </c>
      <c r="C481" s="392" t="s">
        <v>7986</v>
      </c>
      <c r="D481" s="366" t="s">
        <v>7614</v>
      </c>
      <c r="E481" s="401">
        <v>10</v>
      </c>
      <c r="F481" s="395">
        <v>10.119999999999999</v>
      </c>
      <c r="G481" s="395">
        <v>10.130000000000001</v>
      </c>
      <c r="H481" s="396">
        <f>(G481-E481)/E481</f>
        <v>1.3000000000000077E-2</v>
      </c>
      <c r="I481" s="395">
        <f>(F481-E481)</f>
        <v>0.11999999999999922</v>
      </c>
      <c r="J481" s="395">
        <f>G481-E481</f>
        <v>0.13000000000000078</v>
      </c>
      <c r="K481" s="402">
        <v>1</v>
      </c>
      <c r="L481" s="366"/>
    </row>
    <row r="482" spans="1:12" ht="14.4">
      <c r="A482" s="390">
        <v>43336</v>
      </c>
      <c r="B482" s="366" t="s">
        <v>9786</v>
      </c>
      <c r="C482" s="392" t="s">
        <v>7983</v>
      </c>
      <c r="D482" s="394" t="s">
        <v>7984</v>
      </c>
      <c r="E482" s="401">
        <v>10</v>
      </c>
      <c r="F482" s="395">
        <v>10.01</v>
      </c>
      <c r="G482" s="395">
        <v>10.02</v>
      </c>
      <c r="H482" s="396">
        <f>(G482-E482)/E482</f>
        <v>1.9999999999999575E-3</v>
      </c>
      <c r="I482" s="395">
        <f>(F482-E482)</f>
        <v>9.9999999999997868E-3</v>
      </c>
      <c r="J482" s="395">
        <f>G482-E482</f>
        <v>1.9999999999999574E-2</v>
      </c>
      <c r="K482" s="402">
        <v>1</v>
      </c>
      <c r="L482" s="366"/>
    </row>
    <row r="483" spans="1:12" ht="14.4">
      <c r="A483" s="390">
        <v>43333</v>
      </c>
      <c r="B483" s="366" t="s">
        <v>9784</v>
      </c>
      <c r="C483" s="392" t="s">
        <v>7979</v>
      </c>
      <c r="D483" s="391" t="s">
        <v>622</v>
      </c>
      <c r="E483" s="401">
        <v>6.125</v>
      </c>
      <c r="F483" s="395">
        <v>6</v>
      </c>
      <c r="G483" s="395">
        <v>6.15</v>
      </c>
      <c r="H483" s="396">
        <f>(G483-E483)/E483</f>
        <v>4.0816326530612821E-3</v>
      </c>
      <c r="I483" s="395">
        <f>(F483-E483)</f>
        <v>-0.125</v>
      </c>
      <c r="J483" s="395">
        <f>G483-E483</f>
        <v>2.5000000000000355E-2</v>
      </c>
      <c r="K483" s="402">
        <v>1</v>
      </c>
      <c r="L483" s="366"/>
    </row>
    <row r="484" spans="1:12" ht="14.4">
      <c r="A484" s="390">
        <v>43333</v>
      </c>
      <c r="B484" s="366" t="s">
        <v>9785</v>
      </c>
      <c r="C484" s="392" t="s">
        <v>7981</v>
      </c>
      <c r="D484" s="366" t="s">
        <v>1906</v>
      </c>
      <c r="E484" s="401">
        <v>10</v>
      </c>
      <c r="F484" s="395">
        <v>10.01</v>
      </c>
      <c r="G484" s="395">
        <v>10.029999999999999</v>
      </c>
      <c r="H484" s="396">
        <f>(G484-E484)/E484</f>
        <v>2.9999999999999359E-3</v>
      </c>
      <c r="I484" s="395">
        <f>(F484-E484)</f>
        <v>9.9999999999997868E-3</v>
      </c>
      <c r="J484" s="395">
        <f>G484-E484</f>
        <v>2.9999999999999361E-2</v>
      </c>
      <c r="K484" s="402">
        <v>1</v>
      </c>
      <c r="L484" s="366"/>
    </row>
    <row r="485" spans="1:12" ht="14.4">
      <c r="A485" s="390">
        <v>43328</v>
      </c>
      <c r="B485" s="366" t="s">
        <v>9783</v>
      </c>
      <c r="C485" s="392" t="s">
        <v>7977</v>
      </c>
      <c r="D485" s="366" t="s">
        <v>4937</v>
      </c>
      <c r="E485" s="401">
        <v>10</v>
      </c>
      <c r="F485" s="395">
        <v>10.08</v>
      </c>
      <c r="G485" s="395">
        <v>10.039999999999999</v>
      </c>
      <c r="H485" s="396">
        <f>(G485-E485)/E485</f>
        <v>3.9999999999999151E-3</v>
      </c>
      <c r="I485" s="395">
        <f>(F485-E485)</f>
        <v>8.0000000000000071E-2</v>
      </c>
      <c r="J485" s="395">
        <f>G485-E485</f>
        <v>3.9999999999999147E-2</v>
      </c>
      <c r="K485" s="402">
        <v>1</v>
      </c>
      <c r="L485" s="366"/>
    </row>
    <row r="486" spans="1:12" ht="14.4">
      <c r="A486" s="390">
        <v>43326</v>
      </c>
      <c r="B486" s="366" t="s">
        <v>9782</v>
      </c>
      <c r="C486" s="392" t="s">
        <v>7975</v>
      </c>
      <c r="D486" s="366" t="s">
        <v>7614</v>
      </c>
      <c r="E486" s="401">
        <v>13</v>
      </c>
      <c r="F486" s="395">
        <v>13.02</v>
      </c>
      <c r="G486" s="395">
        <v>13</v>
      </c>
      <c r="H486" s="396">
        <f>(G486-E486)/E486</f>
        <v>0</v>
      </c>
      <c r="I486" s="395">
        <f>(F486-E486)</f>
        <v>1.9999999999999574E-2</v>
      </c>
      <c r="J486" s="395">
        <f>G486-E486</f>
        <v>0</v>
      </c>
      <c r="K486" s="402">
        <v>1</v>
      </c>
      <c r="L486" s="366"/>
    </row>
    <row r="487" spans="1:12" ht="14.4">
      <c r="A487" s="390">
        <v>43322</v>
      </c>
      <c r="B487" s="366" t="s">
        <v>9780</v>
      </c>
      <c r="C487" s="392" t="s">
        <v>7970</v>
      </c>
      <c r="D487" s="366" t="s">
        <v>7971</v>
      </c>
      <c r="E487" s="401">
        <v>12</v>
      </c>
      <c r="F487" s="395">
        <v>12</v>
      </c>
      <c r="G487" s="395">
        <v>11.75</v>
      </c>
      <c r="H487" s="396">
        <f>(G487-E487)/E487</f>
        <v>-2.0833333333333332E-2</v>
      </c>
      <c r="I487" s="395">
        <f>(F487-E487)</f>
        <v>0</v>
      </c>
      <c r="J487" s="395">
        <f>G487-E487</f>
        <v>-0.25</v>
      </c>
      <c r="K487" s="402">
        <v>1</v>
      </c>
      <c r="L487" s="396"/>
    </row>
    <row r="488" spans="1:12" ht="14.4">
      <c r="A488" s="390">
        <v>43322</v>
      </c>
      <c r="B488" s="366" t="s">
        <v>9781</v>
      </c>
      <c r="C488" s="392" t="s">
        <v>7973</v>
      </c>
      <c r="D488" s="366" t="s">
        <v>7605</v>
      </c>
      <c r="E488" s="401">
        <v>10</v>
      </c>
      <c r="F488" s="395">
        <v>10.1</v>
      </c>
      <c r="G488" s="395">
        <v>10.07</v>
      </c>
      <c r="H488" s="396">
        <f>(G488-E488)/E488</f>
        <v>7.0000000000000288E-3</v>
      </c>
      <c r="I488" s="395">
        <f>(F488-E488)</f>
        <v>9.9999999999999645E-2</v>
      </c>
      <c r="J488" s="395">
        <f>G488-E488</f>
        <v>7.0000000000000284E-2</v>
      </c>
      <c r="K488" s="402">
        <v>1</v>
      </c>
      <c r="L488" s="396"/>
    </row>
    <row r="489" spans="1:12" ht="14.4">
      <c r="A489" s="390">
        <v>43321</v>
      </c>
      <c r="B489" s="366" t="s">
        <v>9779</v>
      </c>
      <c r="C489" s="392" t="s">
        <v>7967</v>
      </c>
      <c r="D489" s="366" t="s">
        <v>7968</v>
      </c>
      <c r="E489" s="401">
        <v>12</v>
      </c>
      <c r="F489" s="395">
        <v>12</v>
      </c>
      <c r="G489" s="395">
        <v>11.38</v>
      </c>
      <c r="H489" s="396">
        <f>(G489-E489)/E489</f>
        <v>-5.1666666666666604E-2</v>
      </c>
      <c r="I489" s="395">
        <f>(F489-E489)</f>
        <v>0</v>
      </c>
      <c r="J489" s="395">
        <f>G489-E489</f>
        <v>-0.61999999999999922</v>
      </c>
      <c r="K489" s="402">
        <v>1</v>
      </c>
      <c r="L489" s="396"/>
    </row>
    <row r="490" spans="1:12" ht="14.4">
      <c r="A490" s="390">
        <v>43315</v>
      </c>
      <c r="B490" s="366" t="s">
        <v>9777</v>
      </c>
      <c r="C490" s="392" t="s">
        <v>7963</v>
      </c>
      <c r="D490" s="366" t="s">
        <v>7964</v>
      </c>
      <c r="E490" s="401">
        <v>16</v>
      </c>
      <c r="F490" s="395">
        <v>18.5</v>
      </c>
      <c r="G490" s="395">
        <v>22.1</v>
      </c>
      <c r="H490" s="396">
        <f>(G490-E490)/E490</f>
        <v>0.38125000000000009</v>
      </c>
      <c r="I490" s="395">
        <f>(F490-E490)</f>
        <v>2.5</v>
      </c>
      <c r="J490" s="395">
        <f>G490-E490</f>
        <v>6.1000000000000014</v>
      </c>
      <c r="K490" s="402">
        <v>2</v>
      </c>
      <c r="L490" s="396"/>
    </row>
    <row r="491" spans="1:12" ht="14.4">
      <c r="A491" s="390">
        <v>43314</v>
      </c>
      <c r="B491" s="366" t="s">
        <v>9774</v>
      </c>
      <c r="C491" s="392" t="s">
        <v>7955</v>
      </c>
      <c r="D491" s="366" t="s">
        <v>7956</v>
      </c>
      <c r="E491" s="401">
        <v>17</v>
      </c>
      <c r="F491" s="395">
        <v>18</v>
      </c>
      <c r="G491" s="395">
        <v>17.809999999999999</v>
      </c>
      <c r="H491" s="396">
        <f>(G491-E491)/E491</f>
        <v>4.7647058823529334E-2</v>
      </c>
      <c r="I491" s="395">
        <f>(F491-E491)</f>
        <v>1</v>
      </c>
      <c r="J491" s="395">
        <f>G491-E491</f>
        <v>0.80999999999999872</v>
      </c>
      <c r="K491" s="402">
        <v>1</v>
      </c>
      <c r="L491" s="396"/>
    </row>
    <row r="492" spans="1:12" ht="14.4">
      <c r="A492" s="390">
        <v>43314</v>
      </c>
      <c r="B492" s="366" t="s">
        <v>9775</v>
      </c>
      <c r="C492" s="392" t="s">
        <v>7958</v>
      </c>
      <c r="D492" s="366" t="s">
        <v>7959</v>
      </c>
      <c r="E492" s="401">
        <v>15</v>
      </c>
      <c r="F492" s="395">
        <v>16</v>
      </c>
      <c r="G492" s="395">
        <v>19.91</v>
      </c>
      <c r="H492" s="396">
        <f>(G492-E492)/E492</f>
        <v>0.32733333333333337</v>
      </c>
      <c r="I492" s="395">
        <f>(F492-E492)</f>
        <v>1</v>
      </c>
      <c r="J492" s="395">
        <f>G492-E492</f>
        <v>4.91</v>
      </c>
      <c r="K492" s="402">
        <v>2</v>
      </c>
      <c r="L492" s="396"/>
    </row>
    <row r="493" spans="1:12" ht="14.4">
      <c r="A493" s="390">
        <v>43314</v>
      </c>
      <c r="B493" s="366" t="s">
        <v>9776</v>
      </c>
      <c r="C493" s="392" t="s">
        <v>7961</v>
      </c>
      <c r="D493" s="391" t="s">
        <v>7800</v>
      </c>
      <c r="E493" s="401">
        <v>10</v>
      </c>
      <c r="F493" s="395">
        <v>10.130000000000001</v>
      </c>
      <c r="G493" s="395">
        <v>10.130000000000001</v>
      </c>
      <c r="H493" s="396">
        <f>(G493-E493)/E493</f>
        <v>1.3000000000000077E-2</v>
      </c>
      <c r="I493" s="395">
        <f>(F493-E493)</f>
        <v>0.13000000000000078</v>
      </c>
      <c r="J493" s="395">
        <f>G493-E493</f>
        <v>0.13000000000000078</v>
      </c>
      <c r="K493" s="402">
        <v>1</v>
      </c>
      <c r="L493" s="396"/>
    </row>
    <row r="494" spans="1:12" ht="14.4">
      <c r="A494" s="390">
        <v>43308</v>
      </c>
      <c r="B494" s="366" t="s">
        <v>9771</v>
      </c>
      <c r="C494" s="392" t="s">
        <v>7944</v>
      </c>
      <c r="D494" s="391" t="s">
        <v>7945</v>
      </c>
      <c r="E494" s="401">
        <v>5</v>
      </c>
      <c r="F494" s="395">
        <v>4</v>
      </c>
      <c r="G494" s="395">
        <v>4.05</v>
      </c>
      <c r="H494" s="396">
        <f>(G494-E494)/E494</f>
        <v>-0.19000000000000003</v>
      </c>
      <c r="I494" s="395">
        <f>(F494-E494)</f>
        <v>-1</v>
      </c>
      <c r="J494" s="395">
        <f>G494-E494</f>
        <v>-0.95000000000000018</v>
      </c>
      <c r="K494" s="402">
        <v>1</v>
      </c>
      <c r="L494" s="366"/>
    </row>
    <row r="495" spans="1:12" ht="14.4">
      <c r="A495" s="390">
        <v>43308</v>
      </c>
      <c r="B495" s="366" t="s">
        <v>9771</v>
      </c>
      <c r="C495" s="392" t="s">
        <v>7946</v>
      </c>
      <c r="D495" s="391" t="s">
        <v>7945</v>
      </c>
      <c r="E495" s="401">
        <v>0</v>
      </c>
      <c r="F495" s="395">
        <v>0.65</v>
      </c>
      <c r="G495" s="395">
        <v>0.65</v>
      </c>
      <c r="H495" s="396">
        <v>0</v>
      </c>
      <c r="I495" s="395">
        <f>(F495-E495)</f>
        <v>0.65</v>
      </c>
      <c r="J495" s="395">
        <f>G495-E495</f>
        <v>0.65</v>
      </c>
      <c r="K495" s="402">
        <v>1</v>
      </c>
      <c r="L495" s="366"/>
    </row>
    <row r="496" spans="1:12" ht="14.4">
      <c r="A496" s="390">
        <v>43308</v>
      </c>
      <c r="B496" s="366" t="s">
        <v>9772</v>
      </c>
      <c r="C496" s="392" t="s">
        <v>7948</v>
      </c>
      <c r="D496" s="391" t="s">
        <v>7949</v>
      </c>
      <c r="E496" s="401">
        <v>20</v>
      </c>
      <c r="F496" s="395">
        <v>25</v>
      </c>
      <c r="G496" s="395">
        <v>25.2</v>
      </c>
      <c r="H496" s="396">
        <f>(G496-E496)/E496</f>
        <v>0.25999999999999995</v>
      </c>
      <c r="I496" s="395">
        <f>(F496-E496)</f>
        <v>5</v>
      </c>
      <c r="J496" s="395">
        <f>G496-E496</f>
        <v>5.1999999999999993</v>
      </c>
      <c r="K496" s="402">
        <v>2</v>
      </c>
      <c r="L496" s="366"/>
    </row>
    <row r="497" spans="1:12" ht="14.4">
      <c r="A497" s="390">
        <v>43308</v>
      </c>
      <c r="B497" s="366" t="s">
        <v>9773</v>
      </c>
      <c r="C497" s="392" t="s">
        <v>7951</v>
      </c>
      <c r="D497" s="391" t="s">
        <v>7952</v>
      </c>
      <c r="E497" s="401">
        <v>12</v>
      </c>
      <c r="F497" s="395">
        <v>14.34</v>
      </c>
      <c r="G497" s="395">
        <v>13.11</v>
      </c>
      <c r="H497" s="396">
        <f>(G497-E497)/E497</f>
        <v>9.2499999999999957E-2</v>
      </c>
      <c r="I497" s="395">
        <f>(F497-E497)</f>
        <v>2.34</v>
      </c>
      <c r="J497" s="395">
        <f>G497-E497</f>
        <v>1.1099999999999994</v>
      </c>
      <c r="K497" s="402">
        <v>3</v>
      </c>
      <c r="L497" s="366"/>
    </row>
    <row r="498" spans="1:12" ht="14.4">
      <c r="A498" s="390">
        <v>43307</v>
      </c>
      <c r="B498" s="366" t="s">
        <v>9766</v>
      </c>
      <c r="C498" s="392" t="s">
        <v>7930</v>
      </c>
      <c r="D498" s="391" t="s">
        <v>7931</v>
      </c>
      <c r="E498" s="401">
        <v>11</v>
      </c>
      <c r="F498" s="395">
        <v>12.5</v>
      </c>
      <c r="G498" s="395">
        <v>12.52</v>
      </c>
      <c r="H498" s="396">
        <f>(G498-E498)/E498</f>
        <v>0.13818181818181816</v>
      </c>
      <c r="I498" s="395">
        <f>(F498-E498)</f>
        <v>1.5</v>
      </c>
      <c r="J498" s="395">
        <f>G498-E498</f>
        <v>1.5199999999999996</v>
      </c>
      <c r="K498" s="402">
        <v>1</v>
      </c>
      <c r="L498" s="366"/>
    </row>
    <row r="499" spans="1:12" ht="14.4">
      <c r="A499" s="390">
        <v>43307</v>
      </c>
      <c r="B499" s="366" t="s">
        <v>9767</v>
      </c>
      <c r="C499" s="392" t="s">
        <v>7933</v>
      </c>
      <c r="D499" s="391" t="s">
        <v>7934</v>
      </c>
      <c r="E499" s="401">
        <v>33</v>
      </c>
      <c r="F499" s="395">
        <v>35.9</v>
      </c>
      <c r="G499" s="395">
        <v>37.549999999999997</v>
      </c>
      <c r="H499" s="396">
        <f>(G499-E499)/E499</f>
        <v>0.1378787878787878</v>
      </c>
      <c r="I499" s="395">
        <f>(F499-E499)</f>
        <v>2.8999999999999986</v>
      </c>
      <c r="J499" s="395">
        <f>G499-E499</f>
        <v>4.5499999999999972</v>
      </c>
      <c r="K499" s="402">
        <v>1</v>
      </c>
      <c r="L499" s="366"/>
    </row>
    <row r="500" spans="1:12" ht="14.4">
      <c r="A500" s="390">
        <v>43307</v>
      </c>
      <c r="B500" s="366" t="s">
        <v>9768</v>
      </c>
      <c r="C500" s="392" t="s">
        <v>7936</v>
      </c>
      <c r="D500" s="391" t="s">
        <v>7911</v>
      </c>
      <c r="E500" s="401">
        <v>11</v>
      </c>
      <c r="F500" s="395">
        <v>12.45</v>
      </c>
      <c r="G500" s="395">
        <v>11.1</v>
      </c>
      <c r="H500" s="396">
        <f>(G500-E500)/E500</f>
        <v>9.0909090909090592E-3</v>
      </c>
      <c r="I500" s="395">
        <f>(F500-E500)</f>
        <v>1.4499999999999993</v>
      </c>
      <c r="J500" s="395">
        <f>G500-E500</f>
        <v>9.9999999999999645E-2</v>
      </c>
      <c r="K500" s="402">
        <v>3</v>
      </c>
      <c r="L500" s="366"/>
    </row>
    <row r="501" spans="1:12" ht="14.4">
      <c r="A501" s="390">
        <v>43307</v>
      </c>
      <c r="B501" s="366" t="s">
        <v>9769</v>
      </c>
      <c r="C501" s="392" t="s">
        <v>7938</v>
      </c>
      <c r="D501" s="391" t="s">
        <v>7939</v>
      </c>
      <c r="E501" s="401">
        <v>19</v>
      </c>
      <c r="F501" s="395">
        <v>26.5</v>
      </c>
      <c r="G501" s="395">
        <v>26.7</v>
      </c>
      <c r="H501" s="396">
        <f>(G501-E501)/E501</f>
        <v>0.40526315789473683</v>
      </c>
      <c r="I501" s="395">
        <f>(F501-E501)</f>
        <v>7.5</v>
      </c>
      <c r="J501" s="395">
        <f>G501-E501</f>
        <v>7.6999999999999993</v>
      </c>
      <c r="K501" s="402">
        <v>3</v>
      </c>
      <c r="L501" s="366"/>
    </row>
    <row r="502" spans="1:12" ht="14.4">
      <c r="A502" s="390">
        <v>43307</v>
      </c>
      <c r="B502" s="366" t="s">
        <v>9770</v>
      </c>
      <c r="C502" s="392" t="s">
        <v>7941</v>
      </c>
      <c r="D502" s="391" t="s">
        <v>7942</v>
      </c>
      <c r="E502" s="401">
        <v>23</v>
      </c>
      <c r="F502" s="395">
        <v>33</v>
      </c>
      <c r="G502" s="395">
        <v>30.25</v>
      </c>
      <c r="H502" s="396">
        <f>(G502-E502)/E502</f>
        <v>0.31521739130434784</v>
      </c>
      <c r="I502" s="395">
        <f>(F502-E502)</f>
        <v>10</v>
      </c>
      <c r="J502" s="395">
        <f>G502-E502</f>
        <v>7.25</v>
      </c>
      <c r="K502" s="402">
        <v>3</v>
      </c>
      <c r="L502" s="366"/>
    </row>
    <row r="503" spans="1:12" ht="14.4">
      <c r="A503" s="390">
        <v>43306</v>
      </c>
      <c r="B503" s="366" t="s">
        <v>9762</v>
      </c>
      <c r="C503" s="392" t="s">
        <v>7920</v>
      </c>
      <c r="D503" s="391" t="s">
        <v>7921</v>
      </c>
      <c r="E503" s="401">
        <v>15</v>
      </c>
      <c r="F503" s="395">
        <v>15.05</v>
      </c>
      <c r="G503" s="395">
        <v>16.5</v>
      </c>
      <c r="H503" s="396">
        <f>(G503-E503)/E503</f>
        <v>0.1</v>
      </c>
      <c r="I503" s="395">
        <f>(F503-E503)</f>
        <v>5.0000000000000711E-2</v>
      </c>
      <c r="J503" s="395">
        <f>G503-E503</f>
        <v>1.5</v>
      </c>
      <c r="K503" s="402">
        <v>2</v>
      </c>
      <c r="L503" s="366"/>
    </row>
    <row r="504" spans="1:12" ht="14.4">
      <c r="A504" s="390">
        <v>43306</v>
      </c>
      <c r="B504" s="366" t="s">
        <v>9763</v>
      </c>
      <c r="C504" s="392" t="s">
        <v>7953</v>
      </c>
      <c r="D504" s="391" t="s">
        <v>7923</v>
      </c>
      <c r="E504" s="401">
        <v>15</v>
      </c>
      <c r="F504" s="395">
        <v>18.7</v>
      </c>
      <c r="G504" s="395">
        <v>25</v>
      </c>
      <c r="H504" s="396">
        <f>(G504-E504)/E504</f>
        <v>0.66666666666666663</v>
      </c>
      <c r="I504" s="395">
        <f>(F504-E504)</f>
        <v>3.6999999999999993</v>
      </c>
      <c r="J504" s="395">
        <f>G504-E504</f>
        <v>10</v>
      </c>
      <c r="K504" s="402">
        <v>2</v>
      </c>
      <c r="L504" s="366"/>
    </row>
    <row r="505" spans="1:12" ht="14.4">
      <c r="A505" s="390">
        <v>43306</v>
      </c>
      <c r="B505" s="366" t="s">
        <v>9764</v>
      </c>
      <c r="C505" s="392" t="s">
        <v>7925</v>
      </c>
      <c r="D505" s="391" t="s">
        <v>7800</v>
      </c>
      <c r="E505" s="401">
        <v>10</v>
      </c>
      <c r="F505" s="395">
        <v>10.11</v>
      </c>
      <c r="G505" s="395">
        <v>10.119999999999999</v>
      </c>
      <c r="H505" s="396">
        <f>(G505-E505)/E505</f>
        <v>1.1999999999999922E-2</v>
      </c>
      <c r="I505" s="395">
        <f>(F505-E505)</f>
        <v>0.10999999999999943</v>
      </c>
      <c r="J505" s="395">
        <f>G505-E505</f>
        <v>0.11999999999999922</v>
      </c>
      <c r="K505" s="402">
        <v>1</v>
      </c>
      <c r="L505" s="366"/>
    </row>
    <row r="506" spans="1:12" ht="14.4">
      <c r="A506" s="390">
        <v>43306</v>
      </c>
      <c r="B506" s="366" t="s">
        <v>9765</v>
      </c>
      <c r="C506" s="392" t="s">
        <v>7927</v>
      </c>
      <c r="D506" s="391" t="s">
        <v>7928</v>
      </c>
      <c r="E506" s="401">
        <v>8.5</v>
      </c>
      <c r="F506" s="395">
        <v>9</v>
      </c>
      <c r="G506" s="395">
        <v>8.8000000000000007</v>
      </c>
      <c r="H506" s="396">
        <f>(G506-E506)/E506</f>
        <v>3.5294117647058906E-2</v>
      </c>
      <c r="I506" s="395">
        <f>(F506-E506)</f>
        <v>0.5</v>
      </c>
      <c r="J506" s="395">
        <f>G506-E506</f>
        <v>0.30000000000000071</v>
      </c>
      <c r="K506" s="402">
        <v>1</v>
      </c>
      <c r="L506" s="366"/>
    </row>
    <row r="507" spans="1:12" ht="14.4">
      <c r="A507" s="390">
        <v>43301</v>
      </c>
      <c r="B507" s="366" t="s">
        <v>9761</v>
      </c>
      <c r="C507" s="392" t="s">
        <v>7917</v>
      </c>
      <c r="D507" s="391" t="s">
        <v>7918</v>
      </c>
      <c r="E507" s="401">
        <v>15</v>
      </c>
      <c r="F507" s="395">
        <v>16</v>
      </c>
      <c r="G507" s="395">
        <v>15.16</v>
      </c>
      <c r="H507" s="396">
        <f>(G507-E507)/E507</f>
        <v>1.0666666666666677E-2</v>
      </c>
      <c r="I507" s="395">
        <f>(F507-E507)</f>
        <v>1</v>
      </c>
      <c r="J507" s="395">
        <f>G507-E507</f>
        <v>0.16000000000000014</v>
      </c>
      <c r="K507" s="402">
        <v>2</v>
      </c>
      <c r="L507" s="366"/>
    </row>
    <row r="508" spans="1:12" ht="14.4">
      <c r="A508" s="390">
        <v>43300</v>
      </c>
      <c r="B508" s="366" t="s">
        <v>9756</v>
      </c>
      <c r="C508" s="392" t="s">
        <v>7906</v>
      </c>
      <c r="D508" s="391" t="s">
        <v>6810</v>
      </c>
      <c r="E508" s="401">
        <v>18</v>
      </c>
      <c r="F508" s="395">
        <v>27.2</v>
      </c>
      <c r="G508" s="395">
        <v>31.25</v>
      </c>
      <c r="H508" s="396">
        <f>(G508-E508)/E508</f>
        <v>0.73611111111111116</v>
      </c>
      <c r="I508" s="395">
        <f>(F508-E508)</f>
        <v>9.1999999999999993</v>
      </c>
      <c r="J508" s="395">
        <f>G508-E508</f>
        <v>13.25</v>
      </c>
      <c r="K508" s="402">
        <v>3</v>
      </c>
      <c r="L508" s="366"/>
    </row>
    <row r="509" spans="1:12" ht="14.4">
      <c r="A509" s="390">
        <v>43300</v>
      </c>
      <c r="B509" s="366" t="s">
        <v>9758</v>
      </c>
      <c r="C509" s="392" t="s">
        <v>7910</v>
      </c>
      <c r="D509" s="391" t="s">
        <v>7911</v>
      </c>
      <c r="E509" s="401">
        <v>18</v>
      </c>
      <c r="F509" s="395">
        <v>26</v>
      </c>
      <c r="G509" s="395">
        <v>24.75</v>
      </c>
      <c r="H509" s="396">
        <f>(G509-E509)/E509</f>
        <v>0.375</v>
      </c>
      <c r="I509" s="395">
        <f>(F509-E509)</f>
        <v>8</v>
      </c>
      <c r="J509" s="395">
        <f>G509-E509</f>
        <v>6.75</v>
      </c>
      <c r="K509" s="402">
        <v>3</v>
      </c>
      <c r="L509" s="366"/>
    </row>
    <row r="510" spans="1:12" ht="14.4">
      <c r="A510" s="390">
        <v>43300</v>
      </c>
      <c r="B510" s="366" t="s">
        <v>9759</v>
      </c>
      <c r="C510" s="392" t="s">
        <v>7913</v>
      </c>
      <c r="D510" s="391" t="s">
        <v>6772</v>
      </c>
      <c r="E510" s="401">
        <v>19</v>
      </c>
      <c r="F510" s="395">
        <v>20.75</v>
      </c>
      <c r="G510" s="395">
        <v>19.7</v>
      </c>
      <c r="H510" s="396">
        <f>(G510-E510)/E510</f>
        <v>3.6842105263157857E-2</v>
      </c>
      <c r="I510" s="395">
        <f>(F510-E510)</f>
        <v>1.75</v>
      </c>
      <c r="J510" s="395">
        <f>G510-E510</f>
        <v>0.69999999999999929</v>
      </c>
      <c r="K510" s="402">
        <v>2</v>
      </c>
      <c r="L510" s="366"/>
    </row>
    <row r="511" spans="1:12" ht="14.4">
      <c r="A511" s="390">
        <v>43300</v>
      </c>
      <c r="B511" s="366" t="s">
        <v>9760</v>
      </c>
      <c r="C511" s="392" t="s">
        <v>7915</v>
      </c>
      <c r="D511" s="391" t="s">
        <v>5496</v>
      </c>
      <c r="E511" s="401">
        <v>17</v>
      </c>
      <c r="F511" s="395">
        <v>23.05</v>
      </c>
      <c r="G511" s="395">
        <v>22.39</v>
      </c>
      <c r="H511" s="396">
        <f>(G511-E511)/E511</f>
        <v>0.31705882352941178</v>
      </c>
      <c r="I511" s="395">
        <f>(F511-E511)</f>
        <v>6.0500000000000007</v>
      </c>
      <c r="J511" s="395">
        <f>G511-E511</f>
        <v>5.3900000000000006</v>
      </c>
      <c r="K511" s="402">
        <v>3</v>
      </c>
      <c r="L511" s="366"/>
    </row>
    <row r="512" spans="1:12" ht="14.4">
      <c r="A512" s="390">
        <v>43299</v>
      </c>
      <c r="B512" s="366" t="s">
        <v>9753</v>
      </c>
      <c r="C512" s="392" t="s">
        <v>7897</v>
      </c>
      <c r="D512" s="391" t="s">
        <v>7898</v>
      </c>
      <c r="E512" s="401">
        <v>14.5</v>
      </c>
      <c r="F512" s="395">
        <v>16.25</v>
      </c>
      <c r="G512" s="395">
        <v>16.399999999999999</v>
      </c>
      <c r="H512" s="396">
        <f>(G512-E512)/E512</f>
        <v>0.13103448275862059</v>
      </c>
      <c r="I512" s="395">
        <f>(F512-E512)</f>
        <v>1.75</v>
      </c>
      <c r="J512" s="395">
        <f>G512-E512</f>
        <v>1.8999999999999986</v>
      </c>
      <c r="K512" s="402">
        <v>2</v>
      </c>
      <c r="L512" s="366"/>
    </row>
    <row r="513" spans="1:12" ht="14.4">
      <c r="A513" s="390">
        <v>43299</v>
      </c>
      <c r="B513" s="366" t="s">
        <v>9754</v>
      </c>
      <c r="C513" s="392" t="s">
        <v>7900</v>
      </c>
      <c r="D513" s="391" t="s">
        <v>7901</v>
      </c>
      <c r="E513" s="401">
        <v>17</v>
      </c>
      <c r="F513" s="395">
        <v>19.25</v>
      </c>
      <c r="G513" s="395">
        <v>24.51</v>
      </c>
      <c r="H513" s="396">
        <f>(G513-E513)/E513</f>
        <v>0.44176470588235306</v>
      </c>
      <c r="I513" s="395">
        <f>(F513-E513)</f>
        <v>2.25</v>
      </c>
      <c r="J513" s="395">
        <f>G513-E513</f>
        <v>7.5100000000000016</v>
      </c>
      <c r="K513" s="402">
        <v>2</v>
      </c>
      <c r="L513" s="366"/>
    </row>
    <row r="514" spans="1:12" ht="14.4">
      <c r="A514" s="390">
        <v>43299</v>
      </c>
      <c r="B514" s="366" t="s">
        <v>9755</v>
      </c>
      <c r="C514" s="392" t="s">
        <v>7903</v>
      </c>
      <c r="D514" s="391" t="s">
        <v>7904</v>
      </c>
      <c r="E514" s="401">
        <v>23</v>
      </c>
      <c r="F514" s="395">
        <v>30.51</v>
      </c>
      <c r="G514" s="395">
        <v>24.25</v>
      </c>
      <c r="H514" s="396">
        <f>(G514-E514)/E514</f>
        <v>5.434782608695652E-2</v>
      </c>
      <c r="I514" s="395">
        <f>(F514-E514)</f>
        <v>7.5100000000000016</v>
      </c>
      <c r="J514" s="395">
        <f>G514-E514</f>
        <v>1.25</v>
      </c>
      <c r="K514" s="402">
        <v>3</v>
      </c>
      <c r="L514" s="366"/>
    </row>
    <row r="515" spans="1:12" ht="14.4">
      <c r="A515" s="390">
        <v>43284</v>
      </c>
      <c r="B515" s="366" t="s">
        <v>9752</v>
      </c>
      <c r="C515" s="392" t="s">
        <v>7895</v>
      </c>
      <c r="D515" s="391" t="s">
        <v>7614</v>
      </c>
      <c r="E515" s="401">
        <v>10</v>
      </c>
      <c r="F515" s="395">
        <v>10.06</v>
      </c>
      <c r="G515" s="395">
        <v>10.050000000000001</v>
      </c>
      <c r="H515" s="396">
        <f>(G515-E515)/E515</f>
        <v>5.0000000000000712E-3</v>
      </c>
      <c r="I515" s="395">
        <f>(F515-E515)</f>
        <v>6.0000000000000497E-2</v>
      </c>
      <c r="J515" s="395">
        <f>G515-E515</f>
        <v>5.0000000000000711E-2</v>
      </c>
      <c r="K515" s="402">
        <v>1</v>
      </c>
      <c r="L515" s="398"/>
    </row>
    <row r="516" spans="1:12" ht="14.4">
      <c r="A516" s="390">
        <v>43280</v>
      </c>
      <c r="B516" s="366" t="s">
        <v>9751</v>
      </c>
      <c r="C516" s="392" t="s">
        <v>7892</v>
      </c>
      <c r="D516" s="391" t="s">
        <v>7893</v>
      </c>
      <c r="E516" s="401">
        <v>21</v>
      </c>
      <c r="F516" s="395">
        <v>23.8</v>
      </c>
      <c r="G516" s="395">
        <v>27.3</v>
      </c>
      <c r="H516" s="396">
        <f>(G516-E516)/E516</f>
        <v>0.30000000000000004</v>
      </c>
      <c r="I516" s="395">
        <f>(F516-E516)</f>
        <v>2.8000000000000007</v>
      </c>
      <c r="J516" s="395">
        <f>G516-E516</f>
        <v>6.3000000000000007</v>
      </c>
      <c r="K516" s="402">
        <v>2</v>
      </c>
      <c r="L516" s="398"/>
    </row>
    <row r="517" spans="1:12" ht="14.4">
      <c r="A517" s="390">
        <v>43279</v>
      </c>
      <c r="B517" s="366" t="s">
        <v>9742</v>
      </c>
      <c r="C517" s="392" t="s">
        <v>7868</v>
      </c>
      <c r="D517" s="391" t="s">
        <v>7869</v>
      </c>
      <c r="E517" s="401">
        <v>17</v>
      </c>
      <c r="F517" s="395">
        <v>21.25</v>
      </c>
      <c r="G517" s="395">
        <v>22</v>
      </c>
      <c r="H517" s="396">
        <f>(G517-E517)/E517</f>
        <v>0.29411764705882354</v>
      </c>
      <c r="I517" s="395">
        <f>(F517-E517)</f>
        <v>4.25</v>
      </c>
      <c r="J517" s="395">
        <f>G517-E517</f>
        <v>5</v>
      </c>
      <c r="K517" s="402">
        <v>3</v>
      </c>
      <c r="L517" s="398"/>
    </row>
    <row r="518" spans="1:12" ht="14.4">
      <c r="A518" s="390">
        <v>43279</v>
      </c>
      <c r="B518" s="366" t="s">
        <v>9744</v>
      </c>
      <c r="C518" s="392" t="s">
        <v>7873</v>
      </c>
      <c r="D518" s="391" t="s">
        <v>7874</v>
      </c>
      <c r="E518" s="401">
        <v>8</v>
      </c>
      <c r="F518" s="395">
        <v>7.3</v>
      </c>
      <c r="G518" s="395">
        <v>6.28</v>
      </c>
      <c r="H518" s="396">
        <f>(G518-E518)/E518</f>
        <v>-0.21499999999999997</v>
      </c>
      <c r="I518" s="395">
        <f>(F518-E518)</f>
        <v>-0.70000000000000018</v>
      </c>
      <c r="J518" s="395">
        <f>G518-E518</f>
        <v>-1.7199999999999998</v>
      </c>
      <c r="K518" s="402" t="s">
        <v>5829</v>
      </c>
      <c r="L518" s="398"/>
    </row>
    <row r="519" spans="1:12" ht="14.4">
      <c r="A519" s="390">
        <v>43279</v>
      </c>
      <c r="B519" s="366" t="s">
        <v>9744</v>
      </c>
      <c r="C519" s="392" t="s">
        <v>7875</v>
      </c>
      <c r="D519" s="391" t="s">
        <v>7874</v>
      </c>
      <c r="E519" s="401">
        <v>0</v>
      </c>
      <c r="F519" s="395">
        <v>0.96</v>
      </c>
      <c r="G519" s="395">
        <v>0.81</v>
      </c>
      <c r="H519" s="396"/>
      <c r="I519" s="395">
        <f>(F519-E519)</f>
        <v>0.96</v>
      </c>
      <c r="J519" s="395">
        <f>G519-E519</f>
        <v>0.81</v>
      </c>
      <c r="K519" s="402" t="s">
        <v>5829</v>
      </c>
      <c r="L519" s="398"/>
    </row>
    <row r="520" spans="1:12" ht="14.4">
      <c r="A520" s="390">
        <v>43279</v>
      </c>
      <c r="B520" s="366" t="s">
        <v>9746</v>
      </c>
      <c r="C520" s="392" t="s">
        <v>7878</v>
      </c>
      <c r="D520" s="391" t="s">
        <v>3280</v>
      </c>
      <c r="E520" s="401">
        <v>16</v>
      </c>
      <c r="F520" s="395">
        <v>15.01</v>
      </c>
      <c r="G520" s="395">
        <v>15.05</v>
      </c>
      <c r="H520" s="396">
        <f>(G520-E520)/E520</f>
        <v>-5.9374999999999956E-2</v>
      </c>
      <c r="I520" s="395">
        <f>(F520-E520)</f>
        <v>-0.99000000000000021</v>
      </c>
      <c r="J520" s="395">
        <f>G520-E520</f>
        <v>-0.94999999999999929</v>
      </c>
      <c r="K520" s="402">
        <v>2</v>
      </c>
      <c r="L520" s="398" t="s">
        <v>3006</v>
      </c>
    </row>
    <row r="521" spans="1:12" ht="14.4">
      <c r="A521" s="390">
        <v>43279</v>
      </c>
      <c r="B521" s="366" t="s">
        <v>9747</v>
      </c>
      <c r="C521" s="392" t="s">
        <v>7880</v>
      </c>
      <c r="D521" s="391" t="s">
        <v>4937</v>
      </c>
      <c r="E521" s="401">
        <v>10</v>
      </c>
      <c r="F521" s="395">
        <v>10.050000000000001</v>
      </c>
      <c r="G521" s="395">
        <v>10.07</v>
      </c>
      <c r="H521" s="396">
        <f>(G521-E521)/E521</f>
        <v>7.0000000000000288E-3</v>
      </c>
      <c r="I521" s="395">
        <f>(F521-E521)</f>
        <v>5.0000000000000711E-2</v>
      </c>
      <c r="J521" s="395">
        <f>G521-E521</f>
        <v>7.0000000000000284E-2</v>
      </c>
      <c r="K521" s="402">
        <v>1</v>
      </c>
      <c r="L521" s="398"/>
    </row>
    <row r="522" spans="1:12" ht="14.4">
      <c r="A522" s="390">
        <v>43279</v>
      </c>
      <c r="B522" s="366" t="s">
        <v>9748</v>
      </c>
      <c r="C522" s="392" t="s">
        <v>7882</v>
      </c>
      <c r="D522" s="391" t="s">
        <v>5722</v>
      </c>
      <c r="E522" s="401">
        <v>17</v>
      </c>
      <c r="F522" s="395">
        <v>25</v>
      </c>
      <c r="G522" s="395">
        <v>27.78</v>
      </c>
      <c r="H522" s="396">
        <f>(G522-E522)/E522</f>
        <v>0.63411764705882356</v>
      </c>
      <c r="I522" s="395">
        <f>(F522-E522)</f>
        <v>8</v>
      </c>
      <c r="J522" s="395">
        <f>G522-E522</f>
        <v>10.780000000000001</v>
      </c>
      <c r="K522" s="402">
        <v>3</v>
      </c>
      <c r="L522" s="398"/>
    </row>
    <row r="523" spans="1:12" ht="14.4">
      <c r="A523" s="390">
        <v>43279</v>
      </c>
      <c r="B523" s="366" t="s">
        <v>9749</v>
      </c>
      <c r="C523" s="392" t="s">
        <v>7884</v>
      </c>
      <c r="D523" s="391" t="s">
        <v>7885</v>
      </c>
      <c r="E523" s="401">
        <v>10</v>
      </c>
      <c r="F523" s="395">
        <v>10.050000000000001</v>
      </c>
      <c r="G523" s="395">
        <v>10.029999999999999</v>
      </c>
      <c r="H523" s="396">
        <f>(G523-E523)/E523</f>
        <v>2.9999999999999359E-3</v>
      </c>
      <c r="I523" s="395">
        <f>(F523-E523)</f>
        <v>5.0000000000000711E-2</v>
      </c>
      <c r="J523" s="395">
        <f>G523-E523</f>
        <v>2.9999999999999361E-2</v>
      </c>
      <c r="K523" s="402">
        <v>1</v>
      </c>
      <c r="L523" s="398"/>
    </row>
    <row r="524" spans="1:12" ht="14.4">
      <c r="A524" s="390">
        <v>43279</v>
      </c>
      <c r="B524" s="366" t="s">
        <v>7888</v>
      </c>
      <c r="C524" s="392" t="s">
        <v>7889</v>
      </c>
      <c r="D524" s="391" t="s">
        <v>7890</v>
      </c>
      <c r="E524" s="401">
        <v>19</v>
      </c>
      <c r="F524" s="395">
        <v>25</v>
      </c>
      <c r="G524" s="395">
        <v>26</v>
      </c>
      <c r="H524" s="396">
        <f>(G524-E524)/E524</f>
        <v>0.36842105263157893</v>
      </c>
      <c r="I524" s="395">
        <f>(F524-E524)</f>
        <v>6</v>
      </c>
      <c r="J524" s="395">
        <f>G524-E524</f>
        <v>7</v>
      </c>
      <c r="K524" s="402">
        <v>3</v>
      </c>
      <c r="L524" s="398"/>
    </row>
    <row r="525" spans="1:12" ht="14.4">
      <c r="A525" s="390">
        <v>43278</v>
      </c>
      <c r="B525" s="366" t="s">
        <v>9738</v>
      </c>
      <c r="C525" s="392" t="s">
        <v>7858</v>
      </c>
      <c r="D525" s="391" t="s">
        <v>7713</v>
      </c>
      <c r="E525" s="401">
        <v>5</v>
      </c>
      <c r="F525" s="395">
        <v>5.55</v>
      </c>
      <c r="G525" s="395">
        <v>5.0999999999999996</v>
      </c>
      <c r="H525" s="396">
        <f>(G525-E525)/E525</f>
        <v>1.9999999999999928E-2</v>
      </c>
      <c r="I525" s="395">
        <f>(F525-E525)</f>
        <v>0.54999999999999982</v>
      </c>
      <c r="J525" s="395">
        <f>G525-E525</f>
        <v>9.9999999999999645E-2</v>
      </c>
      <c r="K525" s="402">
        <v>1</v>
      </c>
      <c r="L525" s="398"/>
    </row>
    <row r="526" spans="1:12" ht="14.4">
      <c r="A526" s="390">
        <v>43278</v>
      </c>
      <c r="B526" s="366" t="s">
        <v>9739</v>
      </c>
      <c r="C526" s="392" t="s">
        <v>7860</v>
      </c>
      <c r="D526" s="391" t="s">
        <v>622</v>
      </c>
      <c r="E526" s="401">
        <v>16</v>
      </c>
      <c r="F526" s="395">
        <v>25</v>
      </c>
      <c r="G526" s="395">
        <v>23.99</v>
      </c>
      <c r="H526" s="396">
        <f>(G526-E526)/E526</f>
        <v>0.4993749999999999</v>
      </c>
      <c r="I526" s="395">
        <f>(F526-E526)</f>
        <v>9</v>
      </c>
      <c r="J526" s="395">
        <f>G526-E526</f>
        <v>7.9899999999999984</v>
      </c>
      <c r="K526" s="402">
        <v>2</v>
      </c>
      <c r="L526" s="398"/>
    </row>
    <row r="527" spans="1:12" ht="14.4">
      <c r="A527" s="390">
        <v>43278</v>
      </c>
      <c r="B527" s="366" t="s">
        <v>9740</v>
      </c>
      <c r="C527" s="392" t="s">
        <v>7862</v>
      </c>
      <c r="D527" s="391" t="s">
        <v>7863</v>
      </c>
      <c r="E527" s="401">
        <v>16</v>
      </c>
      <c r="F527" s="395">
        <v>16</v>
      </c>
      <c r="G527" s="395">
        <v>15</v>
      </c>
      <c r="H527" s="396">
        <f>(G527-E527)/E527</f>
        <v>-6.25E-2</v>
      </c>
      <c r="I527" s="395">
        <f>(F527-E527)</f>
        <v>0</v>
      </c>
      <c r="J527" s="395">
        <f>G527-E527</f>
        <v>-1</v>
      </c>
      <c r="K527" s="402">
        <v>1</v>
      </c>
      <c r="L527" s="398" t="s">
        <v>3006</v>
      </c>
    </row>
    <row r="528" spans="1:12" ht="14.4">
      <c r="A528" s="390">
        <v>43278</v>
      </c>
      <c r="B528" s="366" t="s">
        <v>9741</v>
      </c>
      <c r="C528" s="392" t="s">
        <v>7865</v>
      </c>
      <c r="D528" s="391" t="s">
        <v>7866</v>
      </c>
      <c r="E528" s="401">
        <v>9</v>
      </c>
      <c r="F528" s="395">
        <v>10.4</v>
      </c>
      <c r="G528" s="395">
        <v>9.67</v>
      </c>
      <c r="H528" s="396">
        <f>(G528-E528)/E528</f>
        <v>7.4444444444444438E-2</v>
      </c>
      <c r="I528" s="395">
        <f>(F528-E528)</f>
        <v>1.4000000000000004</v>
      </c>
      <c r="J528" s="395">
        <f>G528-E528</f>
        <v>0.66999999999999993</v>
      </c>
      <c r="K528" s="402">
        <v>1</v>
      </c>
      <c r="L528" s="398"/>
    </row>
    <row r="529" spans="1:12" ht="14.4">
      <c r="A529" s="390">
        <v>43273</v>
      </c>
      <c r="B529" s="366" t="s">
        <v>9736</v>
      </c>
      <c r="C529" s="392" t="s">
        <v>7853</v>
      </c>
      <c r="D529" s="391" t="s">
        <v>6810</v>
      </c>
      <c r="E529" s="401">
        <v>17</v>
      </c>
      <c r="F529" s="395">
        <v>28</v>
      </c>
      <c r="G529" s="395">
        <v>25</v>
      </c>
      <c r="H529" s="396">
        <f>(G529-E529)/E529</f>
        <v>0.47058823529411764</v>
      </c>
      <c r="I529" s="395">
        <f>(F529-E529)</f>
        <v>11</v>
      </c>
      <c r="J529" s="395">
        <f>G529-E529</f>
        <v>8</v>
      </c>
      <c r="K529" s="402">
        <v>3</v>
      </c>
      <c r="L529" s="396"/>
    </row>
    <row r="530" spans="1:12" ht="14.4">
      <c r="A530" s="390">
        <v>43273</v>
      </c>
      <c r="B530" s="366" t="s">
        <v>9737</v>
      </c>
      <c r="C530" s="392" t="s">
        <v>7855</v>
      </c>
      <c r="D530" s="391" t="s">
        <v>7856</v>
      </c>
      <c r="E530" s="401">
        <v>15</v>
      </c>
      <c r="F530" s="395">
        <v>18</v>
      </c>
      <c r="G530" s="395">
        <v>19.850000000000001</v>
      </c>
      <c r="H530" s="396">
        <f>(G530-E530)/E530</f>
        <v>0.32333333333333342</v>
      </c>
      <c r="I530" s="395">
        <f>(F530-E530)</f>
        <v>3</v>
      </c>
      <c r="J530" s="395">
        <f>G530-E530</f>
        <v>4.8500000000000014</v>
      </c>
      <c r="K530" s="402">
        <v>1</v>
      </c>
      <c r="L530" s="398" t="s">
        <v>3006</v>
      </c>
    </row>
    <row r="531" spans="1:12" ht="14.4">
      <c r="A531" s="390">
        <v>43272</v>
      </c>
      <c r="B531" s="366" t="s">
        <v>9729</v>
      </c>
      <c r="C531" s="392" t="s">
        <v>7832</v>
      </c>
      <c r="D531" s="391" t="s">
        <v>7833</v>
      </c>
      <c r="E531" s="401">
        <v>16</v>
      </c>
      <c r="F531" s="395">
        <v>17.399999999999999</v>
      </c>
      <c r="G531" s="395">
        <v>22.2</v>
      </c>
      <c r="H531" s="396">
        <f>(G531-E531)/E531</f>
        <v>0.38749999999999996</v>
      </c>
      <c r="I531" s="395">
        <f>(F531-E531)</f>
        <v>1.3999999999999986</v>
      </c>
      <c r="J531" s="395">
        <f>G531-E531</f>
        <v>6.1999999999999993</v>
      </c>
      <c r="K531" s="402">
        <v>2</v>
      </c>
      <c r="L531" s="396"/>
    </row>
    <row r="532" spans="1:12" ht="14.4">
      <c r="A532" s="390">
        <v>43272</v>
      </c>
      <c r="B532" s="366" t="s">
        <v>9730</v>
      </c>
      <c r="C532" s="392" t="s">
        <v>7835</v>
      </c>
      <c r="D532" s="391" t="s">
        <v>7836</v>
      </c>
      <c r="E532" s="401">
        <v>19</v>
      </c>
      <c r="F532" s="395">
        <v>29.25</v>
      </c>
      <c r="G532" s="395">
        <v>31.2</v>
      </c>
      <c r="H532" s="396">
        <f>(G532-E532)/E532</f>
        <v>0.64210526315789473</v>
      </c>
      <c r="I532" s="395">
        <f>(F532-E532)</f>
        <v>10.25</v>
      </c>
      <c r="J532" s="395">
        <f>G532-E532</f>
        <v>12.2</v>
      </c>
      <c r="K532" s="402">
        <v>2</v>
      </c>
      <c r="L532" s="396"/>
    </row>
    <row r="533" spans="1:12" ht="14.4">
      <c r="A533" s="390">
        <v>43272</v>
      </c>
      <c r="B533" s="366" t="s">
        <v>9731</v>
      </c>
      <c r="C533" s="392" t="s">
        <v>7838</v>
      </c>
      <c r="D533" s="391" t="s">
        <v>7839</v>
      </c>
      <c r="E533" s="401">
        <v>14</v>
      </c>
      <c r="F533" s="395">
        <v>13.49</v>
      </c>
      <c r="G533" s="395">
        <v>13.64</v>
      </c>
      <c r="H533" s="396">
        <f>(G533-E533)/E533</f>
        <v>-2.5714285714285672E-2</v>
      </c>
      <c r="I533" s="395">
        <f>(F533-E533)</f>
        <v>-0.50999999999999979</v>
      </c>
      <c r="J533" s="395">
        <f>G533-E533</f>
        <v>-0.35999999999999943</v>
      </c>
      <c r="K533" s="402">
        <v>1</v>
      </c>
      <c r="L533" s="396"/>
    </row>
    <row r="534" spans="1:12" ht="14.4">
      <c r="A534" s="390">
        <v>43272</v>
      </c>
      <c r="B534" s="366" t="s">
        <v>9732</v>
      </c>
      <c r="C534" s="392" t="s">
        <v>7841</v>
      </c>
      <c r="D534" s="391" t="s">
        <v>7842</v>
      </c>
      <c r="E534" s="401">
        <v>13</v>
      </c>
      <c r="F534" s="395">
        <v>18</v>
      </c>
      <c r="G534" s="395">
        <v>18.350000000000001</v>
      </c>
      <c r="H534" s="396">
        <f>(G534-E534)/E534</f>
        <v>0.41153846153846163</v>
      </c>
      <c r="I534" s="395">
        <f>(F534-E534)</f>
        <v>5</v>
      </c>
      <c r="J534" s="395">
        <f>G534-E534</f>
        <v>5.3500000000000014</v>
      </c>
      <c r="K534" s="402">
        <v>3</v>
      </c>
      <c r="L534" s="396"/>
    </row>
    <row r="535" spans="1:12" ht="14.4">
      <c r="A535" s="390">
        <v>43272</v>
      </c>
      <c r="B535" s="366" t="s">
        <v>9733</v>
      </c>
      <c r="C535" s="392" t="s">
        <v>7844</v>
      </c>
      <c r="D535" s="391" t="s">
        <v>7845</v>
      </c>
      <c r="E535" s="401">
        <v>15</v>
      </c>
      <c r="F535" s="395">
        <v>20</v>
      </c>
      <c r="G535" s="395">
        <v>17.5</v>
      </c>
      <c r="H535" s="396">
        <f>(G535-E535)/E535</f>
        <v>0.16666666666666666</v>
      </c>
      <c r="I535" s="395">
        <f>(F535-E535)</f>
        <v>5</v>
      </c>
      <c r="J535" s="395">
        <f>G535-E535</f>
        <v>2.5</v>
      </c>
      <c r="K535" s="402">
        <v>2</v>
      </c>
      <c r="L535" s="396"/>
    </row>
    <row r="536" spans="1:12" ht="14.4">
      <c r="A536" s="390">
        <v>43272</v>
      </c>
      <c r="B536" s="366" t="s">
        <v>9734</v>
      </c>
      <c r="C536" s="392" t="s">
        <v>7847</v>
      </c>
      <c r="D536" s="391" t="s">
        <v>7848</v>
      </c>
      <c r="E536" s="401">
        <v>15</v>
      </c>
      <c r="F536" s="395">
        <v>15.5</v>
      </c>
      <c r="G536" s="395">
        <v>14.52</v>
      </c>
      <c r="H536" s="396">
        <f>(G536-E536)/E536</f>
        <v>-3.2000000000000028E-2</v>
      </c>
      <c r="I536" s="395">
        <f>(F536-E536)</f>
        <v>0.5</v>
      </c>
      <c r="J536" s="395">
        <f>G536-E536</f>
        <v>-0.48000000000000043</v>
      </c>
      <c r="K536" s="402">
        <v>2</v>
      </c>
      <c r="L536" s="396"/>
    </row>
    <row r="537" spans="1:12" ht="14.4">
      <c r="A537" s="390">
        <v>43272</v>
      </c>
      <c r="B537" s="366" t="s">
        <v>9735</v>
      </c>
      <c r="C537" s="392" t="s">
        <v>7850</v>
      </c>
      <c r="D537" s="391" t="s">
        <v>7851</v>
      </c>
      <c r="E537" s="401">
        <v>15</v>
      </c>
      <c r="F537" s="395">
        <v>15.75</v>
      </c>
      <c r="G537" s="395">
        <v>20.22</v>
      </c>
      <c r="H537" s="396">
        <f>(G537-E537)/E537</f>
        <v>0.34799999999999992</v>
      </c>
      <c r="I537" s="395">
        <f>(F537-E537)</f>
        <v>0.75</v>
      </c>
      <c r="J537" s="395">
        <f>G537-E537</f>
        <v>5.2199999999999989</v>
      </c>
      <c r="K537" s="402">
        <v>2</v>
      </c>
      <c r="L537" s="396"/>
    </row>
    <row r="538" spans="1:12" ht="14.4">
      <c r="A538" s="390">
        <v>43271</v>
      </c>
      <c r="B538" s="366" t="s">
        <v>9726</v>
      </c>
      <c r="C538" s="392" t="s">
        <v>7825</v>
      </c>
      <c r="D538" s="391" t="s">
        <v>2086</v>
      </c>
      <c r="E538" s="401">
        <v>17</v>
      </c>
      <c r="F538" s="395">
        <v>20</v>
      </c>
      <c r="G538" s="395">
        <v>23.12</v>
      </c>
      <c r="H538" s="396">
        <f>(G538-E538)/E538</f>
        <v>0.36000000000000004</v>
      </c>
      <c r="I538" s="395">
        <f>(F538-E538)</f>
        <v>3</v>
      </c>
      <c r="J538" s="395">
        <f>G538-E538</f>
        <v>6.120000000000001</v>
      </c>
      <c r="K538" s="402">
        <v>2</v>
      </c>
      <c r="L538" s="396"/>
    </row>
    <row r="539" spans="1:12" ht="14.4">
      <c r="A539" s="390">
        <v>43271</v>
      </c>
      <c r="B539" s="366" t="s">
        <v>9727</v>
      </c>
      <c r="C539" s="392" t="s">
        <v>7827</v>
      </c>
      <c r="D539" s="391" t="s">
        <v>7828</v>
      </c>
      <c r="E539" s="401">
        <v>10</v>
      </c>
      <c r="F539" s="395">
        <v>10.02</v>
      </c>
      <c r="G539" s="395">
        <v>10</v>
      </c>
      <c r="H539" s="396">
        <f>(G539-E539)/E539</f>
        <v>0</v>
      </c>
      <c r="I539" s="395">
        <f>(F539-E539)</f>
        <v>1.9999999999999574E-2</v>
      </c>
      <c r="J539" s="395">
        <f>G539-E539</f>
        <v>0</v>
      </c>
      <c r="K539" s="402">
        <v>1</v>
      </c>
      <c r="L539" s="396"/>
    </row>
    <row r="540" spans="1:12" ht="14.4">
      <c r="A540" s="390">
        <v>43271</v>
      </c>
      <c r="B540" s="366" t="s">
        <v>9728</v>
      </c>
      <c r="C540" s="392" t="s">
        <v>7830</v>
      </c>
      <c r="D540" s="391" t="s">
        <v>4937</v>
      </c>
      <c r="E540" s="401">
        <v>10</v>
      </c>
      <c r="F540" s="395">
        <v>10.02</v>
      </c>
      <c r="G540" s="395">
        <v>10.06</v>
      </c>
      <c r="H540" s="396">
        <f>(G540-E540)/E540</f>
        <v>6.0000000000000496E-3</v>
      </c>
      <c r="I540" s="395">
        <f>(F540-E540)</f>
        <v>1.9999999999999574E-2</v>
      </c>
      <c r="J540" s="395">
        <f>G540-E540</f>
        <v>6.0000000000000497E-2</v>
      </c>
      <c r="K540" s="402">
        <v>1</v>
      </c>
      <c r="L540" s="396"/>
    </row>
    <row r="541" spans="1:12" ht="14.4">
      <c r="A541" s="390">
        <v>43270</v>
      </c>
      <c r="B541" s="366" t="s">
        <v>9725</v>
      </c>
      <c r="C541" s="392" t="s">
        <v>7822</v>
      </c>
      <c r="D541" s="391" t="s">
        <v>7823</v>
      </c>
      <c r="E541" s="401">
        <v>10</v>
      </c>
      <c r="F541" s="395">
        <v>10.050000000000001</v>
      </c>
      <c r="G541" s="395">
        <v>10.050000000000001</v>
      </c>
      <c r="H541" s="396">
        <f>(G541-E541)/E541</f>
        <v>5.0000000000000712E-3</v>
      </c>
      <c r="I541" s="395">
        <f>(F541-E541)</f>
        <v>5.0000000000000711E-2</v>
      </c>
      <c r="J541" s="395">
        <f>G541-E541</f>
        <v>5.0000000000000711E-2</v>
      </c>
      <c r="K541" s="402">
        <v>1</v>
      </c>
      <c r="L541" s="396"/>
    </row>
    <row r="542" spans="1:12" ht="14.4">
      <c r="A542" s="390">
        <v>43266</v>
      </c>
      <c r="B542" s="366" t="s">
        <v>9722</v>
      </c>
      <c r="C542" s="392" t="s">
        <v>7813</v>
      </c>
      <c r="D542" s="391" t="s">
        <v>7814</v>
      </c>
      <c r="E542" s="401">
        <v>24</v>
      </c>
      <c r="F542" s="395">
        <v>35</v>
      </c>
      <c r="G542" s="395">
        <v>44.94</v>
      </c>
      <c r="H542" s="396">
        <f>(G542-E542)/E542</f>
        <v>0.87249999999999994</v>
      </c>
      <c r="I542" s="395">
        <f>(F542-E542)</f>
        <v>11</v>
      </c>
      <c r="J542" s="395">
        <f>G542-E542</f>
        <v>20.939999999999998</v>
      </c>
      <c r="K542" s="402">
        <v>3</v>
      </c>
      <c r="L542" s="396"/>
    </row>
    <row r="543" spans="1:12" ht="14.4">
      <c r="A543" s="390">
        <v>43266</v>
      </c>
      <c r="B543" s="366" t="s">
        <v>9723</v>
      </c>
      <c r="C543" s="392" t="s">
        <v>7816</v>
      </c>
      <c r="D543" s="391" t="s">
        <v>7817</v>
      </c>
      <c r="E543" s="401">
        <v>17</v>
      </c>
      <c r="F543" s="395">
        <v>17</v>
      </c>
      <c r="G543" s="395">
        <v>21</v>
      </c>
      <c r="H543" s="396">
        <f>(G543-E543)/E543</f>
        <v>0.23529411764705882</v>
      </c>
      <c r="I543" s="395">
        <f>(F543-E543)</f>
        <v>0</v>
      </c>
      <c r="J543" s="395">
        <f>G543-E543</f>
        <v>4</v>
      </c>
      <c r="K543" s="402">
        <v>1</v>
      </c>
      <c r="L543" s="396"/>
    </row>
    <row r="544" spans="1:12" ht="14.4">
      <c r="A544" s="390">
        <v>43266</v>
      </c>
      <c r="B544" s="366" t="s">
        <v>9724</v>
      </c>
      <c r="C544" s="392" t="s">
        <v>7819</v>
      </c>
      <c r="D544" s="391" t="s">
        <v>7820</v>
      </c>
      <c r="E544" s="401">
        <v>15</v>
      </c>
      <c r="F544" s="395">
        <v>20</v>
      </c>
      <c r="G544" s="395">
        <v>17.5</v>
      </c>
      <c r="H544" s="396">
        <f>(G544-E544)/E544</f>
        <v>0.16666666666666666</v>
      </c>
      <c r="I544" s="395">
        <f>(F544-E544)</f>
        <v>5</v>
      </c>
      <c r="J544" s="395">
        <f>G544-E544</f>
        <v>2.5</v>
      </c>
      <c r="K544" s="402">
        <v>1</v>
      </c>
      <c r="L544" s="396"/>
    </row>
    <row r="545" spans="1:12" ht="14.4">
      <c r="A545" s="390">
        <v>43265</v>
      </c>
      <c r="B545" s="366" t="s">
        <v>9721</v>
      </c>
      <c r="C545" s="392" t="s">
        <v>7807</v>
      </c>
      <c r="D545" s="391" t="s">
        <v>7808</v>
      </c>
      <c r="E545" s="401">
        <v>12</v>
      </c>
      <c r="F545" s="395">
        <v>11.75</v>
      </c>
      <c r="G545" s="395">
        <v>12</v>
      </c>
      <c r="H545" s="396">
        <f>(G545-E545)/E545</f>
        <v>0</v>
      </c>
      <c r="I545" s="395">
        <f>(F545-E545)</f>
        <v>-0.25</v>
      </c>
      <c r="J545" s="395">
        <f>G545-E545</f>
        <v>0</v>
      </c>
      <c r="K545" s="402">
        <v>1</v>
      </c>
      <c r="L545" s="398"/>
    </row>
    <row r="546" spans="1:12" ht="14.4">
      <c r="A546" s="390">
        <v>43265</v>
      </c>
      <c r="B546" s="366" t="s">
        <v>7809</v>
      </c>
      <c r="C546" s="392" t="s">
        <v>7810</v>
      </c>
      <c r="D546" s="391" t="s">
        <v>7811</v>
      </c>
      <c r="E546" s="401">
        <v>16</v>
      </c>
      <c r="F546" s="395">
        <v>16.3</v>
      </c>
      <c r="G546" s="395">
        <v>16.68</v>
      </c>
      <c r="H546" s="396">
        <f>(G546-E546)/E546</f>
        <v>4.2499999999999982E-2</v>
      </c>
      <c r="I546" s="395">
        <f>(F546-E546)</f>
        <v>0.30000000000000071</v>
      </c>
      <c r="J546" s="395">
        <f>G546-E546</f>
        <v>0.67999999999999972</v>
      </c>
      <c r="K546" s="402">
        <v>1</v>
      </c>
      <c r="L546" s="398"/>
    </row>
    <row r="547" spans="1:12" ht="14.4">
      <c r="A547" s="390">
        <v>43263</v>
      </c>
      <c r="B547" s="366" t="s">
        <v>9720</v>
      </c>
      <c r="C547" s="392" t="s">
        <v>7805</v>
      </c>
      <c r="D547" s="391" t="s">
        <v>4807</v>
      </c>
      <c r="E547" s="401">
        <v>10</v>
      </c>
      <c r="F547" s="395">
        <v>10.15</v>
      </c>
      <c r="G547" s="395">
        <v>10.16</v>
      </c>
      <c r="H547" s="396">
        <f>(G547-E547)/E547</f>
        <v>1.6000000000000014E-2</v>
      </c>
      <c r="I547" s="395">
        <f>(F547-E547)</f>
        <v>0.15000000000000036</v>
      </c>
      <c r="J547" s="395">
        <f>G547-E547</f>
        <v>0.16000000000000014</v>
      </c>
      <c r="K547" s="402">
        <v>1</v>
      </c>
      <c r="L547" s="398"/>
    </row>
    <row r="548" spans="1:12" ht="14.4">
      <c r="A548" s="390">
        <v>43259</v>
      </c>
      <c r="B548" s="366" t="s">
        <v>9719</v>
      </c>
      <c r="C548" s="392" t="s">
        <v>7802</v>
      </c>
      <c r="D548" s="391" t="s">
        <v>7803</v>
      </c>
      <c r="E548" s="401">
        <v>15</v>
      </c>
      <c r="F548" s="395">
        <v>15.1</v>
      </c>
      <c r="G548" s="395">
        <v>15</v>
      </c>
      <c r="H548" s="396">
        <f>(G548-E548)/E548</f>
        <v>0</v>
      </c>
      <c r="I548" s="395">
        <f>(F548-E548)</f>
        <v>9.9999999999999645E-2</v>
      </c>
      <c r="J548" s="395">
        <f>G548-E548</f>
        <v>0</v>
      </c>
      <c r="K548" s="402">
        <v>1</v>
      </c>
      <c r="L548" s="398"/>
    </row>
    <row r="549" spans="1:12" ht="14.4">
      <c r="A549" s="390">
        <v>43250</v>
      </c>
      <c r="B549" s="393" t="s">
        <v>9718</v>
      </c>
      <c r="C549" s="392" t="s">
        <v>7799</v>
      </c>
      <c r="D549" s="391" t="s">
        <v>7800</v>
      </c>
      <c r="E549" s="401">
        <v>10</v>
      </c>
      <c r="F549" s="395">
        <v>10.01</v>
      </c>
      <c r="G549" s="395">
        <v>10.029999999999999</v>
      </c>
      <c r="H549" s="396">
        <f>(G549-E549)/E549</f>
        <v>2.9999999999999359E-3</v>
      </c>
      <c r="I549" s="395">
        <f>(F549-E549)</f>
        <v>9.9999999999997868E-3</v>
      </c>
      <c r="J549" s="395">
        <f>G549-E549</f>
        <v>2.9999999999999361E-2</v>
      </c>
      <c r="K549" s="402">
        <v>1</v>
      </c>
      <c r="L549" s="396"/>
    </row>
    <row r="550" spans="1:12" ht="14.4">
      <c r="A550" s="390">
        <v>43245</v>
      </c>
      <c r="B550" s="366" t="s">
        <v>9717</v>
      </c>
      <c r="C550" s="392" t="s">
        <v>7797</v>
      </c>
      <c r="D550" s="391" t="s">
        <v>6720</v>
      </c>
      <c r="E550" s="401">
        <v>13</v>
      </c>
      <c r="F550" s="395">
        <v>12.7</v>
      </c>
      <c r="G550" s="395">
        <v>12.85</v>
      </c>
      <c r="H550" s="396">
        <f>(G550-E550)/E550</f>
        <v>-1.1538461538461565E-2</v>
      </c>
      <c r="I550" s="395">
        <f>(F550-E550)</f>
        <v>-0.30000000000000071</v>
      </c>
      <c r="J550" s="395">
        <f>G550-E550</f>
        <v>-0.15000000000000036</v>
      </c>
      <c r="K550" s="402">
        <v>1</v>
      </c>
      <c r="L550" s="398"/>
    </row>
    <row r="551" spans="1:12" ht="14.4">
      <c r="A551" s="390">
        <v>43244</v>
      </c>
      <c r="B551" s="366" t="s">
        <v>9713</v>
      </c>
      <c r="C551" s="392" t="s">
        <v>7786</v>
      </c>
      <c r="D551" s="391" t="s">
        <v>7787</v>
      </c>
      <c r="E551" s="401">
        <v>5.25</v>
      </c>
      <c r="F551" s="395">
        <v>5.75</v>
      </c>
      <c r="G551" s="395">
        <v>5.51</v>
      </c>
      <c r="H551" s="396">
        <f>(G551-E551)/E551</f>
        <v>4.9523809523809484E-2</v>
      </c>
      <c r="I551" s="395">
        <f>(F551-E551)</f>
        <v>0.5</v>
      </c>
      <c r="J551" s="395">
        <f>G551-E551</f>
        <v>0.25999999999999979</v>
      </c>
      <c r="K551" s="402" t="s">
        <v>5829</v>
      </c>
      <c r="L551" s="398"/>
    </row>
    <row r="552" spans="1:12" ht="14.4">
      <c r="A552" s="390">
        <v>43244</v>
      </c>
      <c r="B552" s="366" t="s">
        <v>9714</v>
      </c>
      <c r="C552" s="392" t="s">
        <v>7789</v>
      </c>
      <c r="D552" s="366" t="s">
        <v>7790</v>
      </c>
      <c r="E552" s="401">
        <v>23</v>
      </c>
      <c r="F552" s="395">
        <v>22.15</v>
      </c>
      <c r="G552" s="395">
        <v>23.36</v>
      </c>
      <c r="H552" s="396">
        <f>(G552-E552)/E552</f>
        <v>1.5652173913043455E-2</v>
      </c>
      <c r="I552" s="395">
        <f>(F552-E552)</f>
        <v>-0.85000000000000142</v>
      </c>
      <c r="J552" s="395">
        <f>G552-E552</f>
        <v>0.35999999999999943</v>
      </c>
      <c r="K552" s="402">
        <v>3</v>
      </c>
      <c r="L552" s="398" t="s">
        <v>3006</v>
      </c>
    </row>
    <row r="553" spans="1:12" ht="14.4">
      <c r="A553" s="390">
        <v>43244</v>
      </c>
      <c r="B553" s="366" t="s">
        <v>9715</v>
      </c>
      <c r="C553" s="392" t="s">
        <v>7792</v>
      </c>
      <c r="D553" s="391" t="s">
        <v>5947</v>
      </c>
      <c r="E553" s="401">
        <v>18</v>
      </c>
      <c r="F553" s="395">
        <v>24.45</v>
      </c>
      <c r="G553" s="395">
        <v>19.47</v>
      </c>
      <c r="H553" s="396">
        <f>(G553-E553)/E553</f>
        <v>8.166666666666661E-2</v>
      </c>
      <c r="I553" s="395">
        <f>(F553-E553)</f>
        <v>6.4499999999999993</v>
      </c>
      <c r="J553" s="395">
        <f>G553-E553</f>
        <v>1.4699999999999989</v>
      </c>
      <c r="K553" s="402">
        <v>3</v>
      </c>
      <c r="L553" s="398"/>
    </row>
    <row r="554" spans="1:12" ht="14.4">
      <c r="A554" s="390">
        <v>43244</v>
      </c>
      <c r="B554" s="366" t="s">
        <v>9716</v>
      </c>
      <c r="C554" s="392" t="s">
        <v>7794</v>
      </c>
      <c r="D554" s="391" t="s">
        <v>7795</v>
      </c>
      <c r="E554" s="401">
        <v>14</v>
      </c>
      <c r="F554" s="395">
        <v>14.25</v>
      </c>
      <c r="G554" s="395">
        <v>15.5</v>
      </c>
      <c r="H554" s="396">
        <f>(G554-E554)/E554</f>
        <v>0.10714285714285714</v>
      </c>
      <c r="I554" s="395">
        <f>(F554-E554)</f>
        <v>0.25</v>
      </c>
      <c r="J554" s="395">
        <v>15</v>
      </c>
      <c r="K554" s="402">
        <v>1</v>
      </c>
      <c r="L554" s="398"/>
    </row>
    <row r="555" spans="1:12" ht="14.4">
      <c r="A555" s="390">
        <v>43243</v>
      </c>
      <c r="B555" s="366" t="s">
        <v>9712</v>
      </c>
      <c r="C555" s="392" t="s">
        <v>7783</v>
      </c>
      <c r="D555" s="391" t="s">
        <v>7784</v>
      </c>
      <c r="E555" s="401">
        <v>14</v>
      </c>
      <c r="F555" s="395">
        <v>20.5</v>
      </c>
      <c r="G555" s="395">
        <v>19.02</v>
      </c>
      <c r="H555" s="396">
        <f>(G555-E555)/E555</f>
        <v>0.35857142857142854</v>
      </c>
      <c r="I555" s="395">
        <f>(F555-E555)</f>
        <v>6.5</v>
      </c>
      <c r="J555" s="395">
        <f>G555-E555</f>
        <v>5.0199999999999996</v>
      </c>
      <c r="K555" s="402">
        <v>3</v>
      </c>
      <c r="L555" s="398"/>
    </row>
    <row r="556" spans="1:12" ht="14.4">
      <c r="A556" s="390">
        <v>43237</v>
      </c>
      <c r="B556" s="366" t="s">
        <v>9711</v>
      </c>
      <c r="C556" s="392" t="s">
        <v>7780</v>
      </c>
      <c r="D556" s="391" t="s">
        <v>7781</v>
      </c>
      <c r="E556" s="401">
        <v>15</v>
      </c>
      <c r="F556" s="395">
        <v>20</v>
      </c>
      <c r="G556" s="395">
        <v>20</v>
      </c>
      <c r="H556" s="396">
        <f>(G556-E556)/E556</f>
        <v>0.33333333333333331</v>
      </c>
      <c r="I556" s="395">
        <f>(F556-E556)</f>
        <v>5</v>
      </c>
      <c r="J556" s="395">
        <f>G556-E556</f>
        <v>5</v>
      </c>
      <c r="K556" s="402">
        <v>3</v>
      </c>
      <c r="L556" s="366"/>
    </row>
    <row r="557" spans="1:12" ht="14.4">
      <c r="A557" s="390">
        <v>43236</v>
      </c>
      <c r="B557" s="366" t="s">
        <v>9710</v>
      </c>
      <c r="C557" s="392" t="s">
        <v>7778</v>
      </c>
      <c r="D557" s="391" t="s">
        <v>7540</v>
      </c>
      <c r="E557" s="401">
        <v>10</v>
      </c>
      <c r="F557" s="395">
        <v>10</v>
      </c>
      <c r="G557" s="395">
        <v>10</v>
      </c>
      <c r="H557" s="396">
        <f>(G557-E557)/E557</f>
        <v>0</v>
      </c>
      <c r="I557" s="395">
        <f>(F557-E557)</f>
        <v>0</v>
      </c>
      <c r="J557" s="395">
        <f>G557-E557</f>
        <v>0</v>
      </c>
      <c r="K557" s="402">
        <v>1</v>
      </c>
      <c r="L557" s="366"/>
    </row>
    <row r="558" spans="1:12" ht="14.4">
      <c r="A558" s="390">
        <v>43235</v>
      </c>
      <c r="B558" s="366" t="s">
        <v>7775</v>
      </c>
      <c r="C558" s="392" t="s">
        <v>7776</v>
      </c>
      <c r="D558" s="391" t="s">
        <v>7575</v>
      </c>
      <c r="E558" s="401">
        <v>10</v>
      </c>
      <c r="F558" s="395">
        <v>10</v>
      </c>
      <c r="G558" s="395">
        <v>10.01</v>
      </c>
      <c r="H558" s="396">
        <f>(G558-E558)/E558</f>
        <v>9.9999999999997877E-4</v>
      </c>
      <c r="I558" s="395">
        <f>(F558-E558)</f>
        <v>0</v>
      </c>
      <c r="J558" s="395">
        <f>G558-E558</f>
        <v>9.9999999999997868E-3</v>
      </c>
      <c r="K558" s="402">
        <v>1</v>
      </c>
      <c r="L558" s="366"/>
    </row>
    <row r="559" spans="1:12" ht="14.4">
      <c r="A559" s="390">
        <v>43231</v>
      </c>
      <c r="B559" s="366" t="s">
        <v>7773</v>
      </c>
      <c r="C559" s="392" t="s">
        <v>7773</v>
      </c>
      <c r="D559" s="391" t="s">
        <v>7774</v>
      </c>
      <c r="E559" s="401">
        <v>12</v>
      </c>
      <c r="F559" s="395">
        <v>15.5</v>
      </c>
      <c r="G559" s="395">
        <v>16.059999999999999</v>
      </c>
      <c r="H559" s="396">
        <f>(G559-E559)/E559</f>
        <v>0.33833333333333321</v>
      </c>
      <c r="I559" s="395">
        <f>(F559-E559)</f>
        <v>3.5</v>
      </c>
      <c r="J559" s="395">
        <f>G559-E559</f>
        <v>4.0599999999999987</v>
      </c>
      <c r="K559" s="402">
        <v>2</v>
      </c>
      <c r="L559" s="366"/>
    </row>
    <row r="560" spans="1:12" ht="14.4">
      <c r="A560" s="390">
        <v>43230</v>
      </c>
      <c r="B560" s="366" t="s">
        <v>9709</v>
      </c>
      <c r="C560" s="392" t="s">
        <v>7771</v>
      </c>
      <c r="D560" s="391" t="s">
        <v>7449</v>
      </c>
      <c r="E560" s="401">
        <v>20</v>
      </c>
      <c r="F560" s="395">
        <v>19.75</v>
      </c>
      <c r="G560" s="395">
        <v>20.34</v>
      </c>
      <c r="H560" s="396">
        <f>(G560-E560)/E560</f>
        <v>1.6999999999999994E-2</v>
      </c>
      <c r="I560" s="395">
        <f>(F560-E560)</f>
        <v>-0.25</v>
      </c>
      <c r="J560" s="395">
        <f>G560-E560</f>
        <v>0.33999999999999986</v>
      </c>
      <c r="K560" s="402">
        <v>1</v>
      </c>
      <c r="L560" s="366"/>
    </row>
    <row r="561" spans="1:12" ht="14.4">
      <c r="A561" s="390">
        <v>43229</v>
      </c>
      <c r="B561" s="366" t="s">
        <v>9707</v>
      </c>
      <c r="C561" s="392" t="s">
        <v>7765</v>
      </c>
      <c r="D561" s="391" t="s">
        <v>7766</v>
      </c>
      <c r="E561" s="401">
        <v>16</v>
      </c>
      <c r="F561" s="395">
        <v>16</v>
      </c>
      <c r="G561" s="395">
        <v>16.25</v>
      </c>
      <c r="H561" s="396">
        <f>(G561-E561)/E561</f>
        <v>1.5625E-2</v>
      </c>
      <c r="I561" s="395">
        <f>(F561-E561)</f>
        <v>0</v>
      </c>
      <c r="J561" s="395">
        <f>G561-E561</f>
        <v>0.25</v>
      </c>
      <c r="K561" s="402">
        <v>3</v>
      </c>
      <c r="L561" s="398" t="s">
        <v>3006</v>
      </c>
    </row>
    <row r="562" spans="1:12" ht="14.4">
      <c r="A562" s="390">
        <v>43229</v>
      </c>
      <c r="B562" s="366" t="s">
        <v>9708</v>
      </c>
      <c r="C562" s="392" t="s">
        <v>7768</v>
      </c>
      <c r="D562" s="391" t="s">
        <v>7769</v>
      </c>
      <c r="E562" s="401">
        <v>34</v>
      </c>
      <c r="F562" s="395">
        <v>36.25</v>
      </c>
      <c r="G562" s="395">
        <v>37.159999999999997</v>
      </c>
      <c r="H562" s="396">
        <f>(G562-E562)/E562</f>
        <v>9.2941176470588138E-2</v>
      </c>
      <c r="I562" s="395">
        <f>(F562-E562)</f>
        <v>2.25</v>
      </c>
      <c r="J562" s="395">
        <f>G562-E562</f>
        <v>3.1599999999999966</v>
      </c>
      <c r="K562" s="402">
        <v>2</v>
      </c>
      <c r="L562" s="366"/>
    </row>
    <row r="563" spans="1:12" ht="14.4">
      <c r="A563" s="390">
        <v>43224</v>
      </c>
      <c r="B563" s="366" t="s">
        <v>7756</v>
      </c>
      <c r="C563" s="392" t="s">
        <v>7757</v>
      </c>
      <c r="D563" s="391" t="s">
        <v>5415</v>
      </c>
      <c r="E563" s="401">
        <v>19</v>
      </c>
      <c r="F563" s="395">
        <v>24.7</v>
      </c>
      <c r="G563" s="395">
        <v>23.94</v>
      </c>
      <c r="H563" s="396">
        <f>(G563-E563)/E563</f>
        <v>0.26000000000000006</v>
      </c>
      <c r="I563" s="395">
        <f>(F563-E563)</f>
        <v>5.6999999999999993</v>
      </c>
      <c r="J563" s="395">
        <f>G563-E563</f>
        <v>4.9400000000000013</v>
      </c>
      <c r="K563" s="402">
        <v>3</v>
      </c>
      <c r="L563" s="366"/>
    </row>
    <row r="564" spans="1:12" ht="14.4">
      <c r="A564" s="390">
        <v>43224</v>
      </c>
      <c r="B564" s="366" t="s">
        <v>9705</v>
      </c>
      <c r="C564" s="392" t="s">
        <v>7759</v>
      </c>
      <c r="D564" s="391" t="s">
        <v>7760</v>
      </c>
      <c r="E564" s="401">
        <v>12</v>
      </c>
      <c r="F564" s="395">
        <v>13</v>
      </c>
      <c r="G564" s="395">
        <v>12.1</v>
      </c>
      <c r="H564" s="396">
        <f>(G564-E564)/E564</f>
        <v>8.3333333333333037E-3</v>
      </c>
      <c r="I564" s="395">
        <f>(F564-E564)</f>
        <v>1</v>
      </c>
      <c r="J564" s="395">
        <f>G564-E564</f>
        <v>9.9999999999999645E-2</v>
      </c>
      <c r="K564" s="402">
        <v>1</v>
      </c>
      <c r="L564" s="366"/>
    </row>
    <row r="565" spans="1:12" ht="14.4">
      <c r="A565" s="390">
        <v>43224</v>
      </c>
      <c r="B565" s="366" t="s">
        <v>9706</v>
      </c>
      <c r="C565" s="392" t="s">
        <v>7762</v>
      </c>
      <c r="D565" s="391" t="s">
        <v>7763</v>
      </c>
      <c r="E565" s="401">
        <v>21</v>
      </c>
      <c r="F565" s="395">
        <v>22</v>
      </c>
      <c r="G565" s="395">
        <v>21.85</v>
      </c>
      <c r="H565" s="396">
        <f>(G565-E565)/E565</f>
        <v>4.0476190476190541E-2</v>
      </c>
      <c r="I565" s="395">
        <f>(F565-E565)</f>
        <v>1</v>
      </c>
      <c r="J565" s="395">
        <f>G565-E565</f>
        <v>0.85000000000000142</v>
      </c>
      <c r="K565" s="402">
        <v>2</v>
      </c>
      <c r="L565" s="366"/>
    </row>
    <row r="566" spans="1:12" ht="14.4">
      <c r="A566" s="390">
        <v>43223</v>
      </c>
      <c r="B566" s="366" t="s">
        <v>9703</v>
      </c>
      <c r="C566" s="392" t="s">
        <v>7753</v>
      </c>
      <c r="D566" s="391" t="s">
        <v>6695</v>
      </c>
      <c r="E566" s="401">
        <v>16</v>
      </c>
      <c r="F566" s="395">
        <v>24.49</v>
      </c>
      <c r="G566" s="395">
        <v>24.98</v>
      </c>
      <c r="H566" s="396">
        <f>(G566-E566)/E566</f>
        <v>0.56125000000000003</v>
      </c>
      <c r="I566" s="395">
        <f>(F566-E566)</f>
        <v>8.4899999999999984</v>
      </c>
      <c r="J566" s="395">
        <f>G566-E566</f>
        <v>8.98</v>
      </c>
      <c r="K566" s="402">
        <v>3</v>
      </c>
      <c r="L566" s="366"/>
    </row>
    <row r="567" spans="1:12" ht="14.4">
      <c r="A567" s="390">
        <v>43223</v>
      </c>
      <c r="B567" s="366" t="s">
        <v>9704</v>
      </c>
      <c r="C567" s="392" t="s">
        <v>8186</v>
      </c>
      <c r="D567" s="391" t="s">
        <v>7755</v>
      </c>
      <c r="E567" s="401">
        <v>17</v>
      </c>
      <c r="F567" s="395">
        <v>19</v>
      </c>
      <c r="G567" s="395">
        <v>16.649999999999999</v>
      </c>
      <c r="H567" s="396">
        <f>(G567-E567)/E567</f>
        <v>-2.058823529411773E-2</v>
      </c>
      <c r="I567" s="395">
        <f>(F567-E567)</f>
        <v>2</v>
      </c>
      <c r="J567" s="395">
        <f>G567-E567</f>
        <v>-0.35000000000000142</v>
      </c>
      <c r="K567" s="402">
        <v>1</v>
      </c>
      <c r="L567" s="366"/>
    </row>
    <row r="568" spans="1:12" ht="14.4">
      <c r="A568" s="390">
        <v>43222</v>
      </c>
      <c r="B568" s="366" t="s">
        <v>9702</v>
      </c>
      <c r="C568" s="392" t="s">
        <v>7750</v>
      </c>
      <c r="D568" s="391" t="s">
        <v>7751</v>
      </c>
      <c r="E568" s="401">
        <v>17</v>
      </c>
      <c r="F568" s="395">
        <v>17</v>
      </c>
      <c r="G568" s="395">
        <v>15.5</v>
      </c>
      <c r="H568" s="396">
        <f>(G568-E568)/E568</f>
        <v>-8.8235294117647065E-2</v>
      </c>
      <c r="I568" s="395">
        <f>(F568-E568)</f>
        <v>0</v>
      </c>
      <c r="J568" s="395">
        <f>G568-E568</f>
        <v>-1.5</v>
      </c>
      <c r="K568" s="402">
        <v>1</v>
      </c>
      <c r="L568" s="366"/>
    </row>
    <row r="569" spans="1:12" ht="14.4">
      <c r="A569" s="390">
        <v>43217</v>
      </c>
      <c r="B569" s="366" t="s">
        <v>7742</v>
      </c>
      <c r="C569" s="392" t="s">
        <v>7743</v>
      </c>
      <c r="D569" s="391" t="s">
        <v>5415</v>
      </c>
      <c r="E569" s="401">
        <v>29</v>
      </c>
      <c r="F569" s="395">
        <v>38</v>
      </c>
      <c r="G569" s="395">
        <v>39.729999999999997</v>
      </c>
      <c r="H569" s="396">
        <f>(G569-E569)/E569</f>
        <v>0.36999999999999988</v>
      </c>
      <c r="I569" s="395">
        <f>(F569-E569)</f>
        <v>9</v>
      </c>
      <c r="J569" s="395">
        <f>G569-E569</f>
        <v>10.729999999999997</v>
      </c>
      <c r="K569" s="402">
        <v>3</v>
      </c>
      <c r="L569" s="366"/>
    </row>
    <row r="570" spans="1:12" ht="14.4">
      <c r="A570" s="390">
        <v>43217</v>
      </c>
      <c r="B570" s="366" t="s">
        <v>9701</v>
      </c>
      <c r="C570" s="392" t="s">
        <v>7745</v>
      </c>
      <c r="D570" s="391" t="s">
        <v>2086</v>
      </c>
      <c r="E570" s="401">
        <v>10</v>
      </c>
      <c r="F570" s="395">
        <v>12</v>
      </c>
      <c r="G570" s="395">
        <v>15.75</v>
      </c>
      <c r="H570" s="396">
        <f>(G570-E570)/E570</f>
        <v>0.57499999999999996</v>
      </c>
      <c r="I570" s="395">
        <f>(F570-E570)</f>
        <v>2</v>
      </c>
      <c r="J570" s="395">
        <f>G570-E570</f>
        <v>5.75</v>
      </c>
      <c r="K570" s="402">
        <v>1</v>
      </c>
      <c r="L570" s="366"/>
    </row>
    <row r="571" spans="1:12" ht="14.4">
      <c r="A571" s="390">
        <v>43217</v>
      </c>
      <c r="B571" s="366" t="s">
        <v>7746</v>
      </c>
      <c r="C571" s="392" t="s">
        <v>7747</v>
      </c>
      <c r="D571" s="391" t="s">
        <v>7748</v>
      </c>
      <c r="E571" s="401">
        <v>15</v>
      </c>
      <c r="F571" s="395">
        <v>18.399999999999999</v>
      </c>
      <c r="G571" s="395">
        <v>19.5</v>
      </c>
      <c r="H571" s="396">
        <f>(G571-E571)/E571</f>
        <v>0.3</v>
      </c>
      <c r="I571" s="395">
        <f>(F571-E571)</f>
        <v>3.3999999999999986</v>
      </c>
      <c r="J571" s="395">
        <f>G571-E571</f>
        <v>4.5</v>
      </c>
      <c r="K571" s="402">
        <v>3</v>
      </c>
      <c r="L571" s="366"/>
    </row>
    <row r="572" spans="1:12" ht="14.4">
      <c r="A572" s="390">
        <v>43216</v>
      </c>
      <c r="B572" s="366" t="s">
        <v>7736</v>
      </c>
      <c r="C572" s="392" t="s">
        <v>7737</v>
      </c>
      <c r="D572" s="391" t="s">
        <v>7738</v>
      </c>
      <c r="E572" s="401">
        <v>21</v>
      </c>
      <c r="F572" s="395">
        <v>28.9</v>
      </c>
      <c r="G572" s="395">
        <v>31.21</v>
      </c>
      <c r="H572" s="396">
        <f>(G572-E572)/E572</f>
        <v>0.48619047619047623</v>
      </c>
      <c r="I572" s="395">
        <f>(F572-E572)</f>
        <v>7.8999999999999986</v>
      </c>
      <c r="J572" s="395">
        <f>G572-E572</f>
        <v>10.210000000000001</v>
      </c>
      <c r="K572" s="402">
        <v>3</v>
      </c>
      <c r="L572" s="366"/>
    </row>
    <row r="573" spans="1:12" ht="14.4">
      <c r="A573" s="390">
        <v>43216</v>
      </c>
      <c r="B573" s="366" t="s">
        <v>9700</v>
      </c>
      <c r="C573" s="392" t="s">
        <v>7740</v>
      </c>
      <c r="D573" s="391" t="s">
        <v>7741</v>
      </c>
      <c r="E573" s="401">
        <v>16</v>
      </c>
      <c r="F573" s="395">
        <v>23</v>
      </c>
      <c r="G573" s="395">
        <v>26.95</v>
      </c>
      <c r="H573" s="396">
        <f>(G573-E573)/E573</f>
        <v>0.68437499999999996</v>
      </c>
      <c r="I573" s="395">
        <f>(F573-E573)</f>
        <v>7</v>
      </c>
      <c r="J573" s="395">
        <f>G573-E573</f>
        <v>10.95</v>
      </c>
      <c r="K573" s="402">
        <v>3</v>
      </c>
      <c r="L573" s="366"/>
    </row>
    <row r="574" spans="1:12" ht="14.4">
      <c r="A574" s="390">
        <v>43210</v>
      </c>
      <c r="B574" s="366" t="s">
        <v>9698</v>
      </c>
      <c r="C574" s="392" t="s">
        <v>7731</v>
      </c>
      <c r="D574" s="391" t="s">
        <v>7732</v>
      </c>
      <c r="E574" s="401">
        <v>28</v>
      </c>
      <c r="F574" s="395">
        <v>29</v>
      </c>
      <c r="G574" s="395">
        <v>29.26</v>
      </c>
      <c r="H574" s="396">
        <f>(G574-E574)/E574</f>
        <v>4.5000000000000054E-2</v>
      </c>
      <c r="I574" s="395">
        <f>(F574-E574)</f>
        <v>1</v>
      </c>
      <c r="J574" s="395">
        <f>G574-E574</f>
        <v>1.2600000000000016</v>
      </c>
      <c r="K574" s="402">
        <v>2</v>
      </c>
      <c r="L574" s="398"/>
    </row>
    <row r="575" spans="1:12" ht="14.4">
      <c r="A575" s="390">
        <v>43210</v>
      </c>
      <c r="B575" s="366" t="s">
        <v>9699</v>
      </c>
      <c r="C575" s="392" t="s">
        <v>7734</v>
      </c>
      <c r="D575" s="391" t="s">
        <v>7735</v>
      </c>
      <c r="E575" s="401">
        <v>15</v>
      </c>
      <c r="F575" s="395">
        <v>16.75</v>
      </c>
      <c r="G575" s="395">
        <v>15.73</v>
      </c>
      <c r="H575" s="396">
        <f>(G575-E575)/E575</f>
        <v>4.8666666666666698E-2</v>
      </c>
      <c r="I575" s="395">
        <f>(F575-E575)</f>
        <v>1.75</v>
      </c>
      <c r="J575" s="395">
        <f>G575-E575</f>
        <v>0.73000000000000043</v>
      </c>
      <c r="K575" s="402">
        <v>2</v>
      </c>
      <c r="L575" s="398"/>
    </row>
    <row r="576" spans="1:12" ht="14.4">
      <c r="A576" s="390">
        <v>43209</v>
      </c>
      <c r="B576" s="366" t="s">
        <v>9696</v>
      </c>
      <c r="C576" s="392" t="s">
        <v>7726</v>
      </c>
      <c r="D576" s="391" t="s">
        <v>2051</v>
      </c>
      <c r="E576" s="401">
        <v>10</v>
      </c>
      <c r="F576" s="395">
        <v>10.1</v>
      </c>
      <c r="G576" s="395">
        <v>10.119999999999999</v>
      </c>
      <c r="H576" s="396">
        <f>(G576-E576)/E576</f>
        <v>1.1999999999999922E-2</v>
      </c>
      <c r="I576" s="395">
        <f>(F576-E576)</f>
        <v>9.9999999999999645E-2</v>
      </c>
      <c r="J576" s="395">
        <f>G576-E576</f>
        <v>0.11999999999999922</v>
      </c>
      <c r="K576" s="402">
        <v>1</v>
      </c>
      <c r="L576" s="398"/>
    </row>
    <row r="577" spans="1:12" ht="14.4">
      <c r="A577" s="390">
        <v>43209</v>
      </c>
      <c r="B577" s="366" t="s">
        <v>9697</v>
      </c>
      <c r="C577" s="392" t="s">
        <v>7728</v>
      </c>
      <c r="D577" s="391" t="s">
        <v>7729</v>
      </c>
      <c r="E577" s="401">
        <v>15</v>
      </c>
      <c r="F577" s="395">
        <v>14.75</v>
      </c>
      <c r="G577" s="395">
        <v>13.55</v>
      </c>
      <c r="H577" s="396">
        <f>(G577-E577)/E577</f>
        <v>-9.6666666666666623E-2</v>
      </c>
      <c r="I577" s="395">
        <f>(F577-E577)</f>
        <v>-0.25</v>
      </c>
      <c r="J577" s="395">
        <f>G577-E577</f>
        <v>-1.4499999999999993</v>
      </c>
      <c r="K577" s="402">
        <v>3</v>
      </c>
      <c r="L577" s="398" t="s">
        <v>3006</v>
      </c>
    </row>
    <row r="578" spans="1:12" ht="14.4">
      <c r="A578" s="390">
        <v>43202</v>
      </c>
      <c r="B578" s="366" t="s">
        <v>9694</v>
      </c>
      <c r="C578" s="392" t="s">
        <v>7721</v>
      </c>
      <c r="D578" s="391" t="s">
        <v>7722</v>
      </c>
      <c r="E578" s="401">
        <v>14</v>
      </c>
      <c r="F578" s="395">
        <v>20</v>
      </c>
      <c r="G578" s="395">
        <v>20</v>
      </c>
      <c r="H578" s="396">
        <f>(G578-E578)/E578</f>
        <v>0.42857142857142855</v>
      </c>
      <c r="I578" s="395">
        <f>(F578-E578)</f>
        <v>6</v>
      </c>
      <c r="J578" s="395">
        <f>G578-E578</f>
        <v>6</v>
      </c>
      <c r="K578" s="402">
        <v>3</v>
      </c>
      <c r="L578" s="398"/>
    </row>
    <row r="579" spans="1:12" ht="14.4">
      <c r="A579" s="390">
        <v>43188</v>
      </c>
      <c r="B579" s="366" t="s">
        <v>9692</v>
      </c>
      <c r="C579" s="392" t="s">
        <v>7712</v>
      </c>
      <c r="D579" s="391" t="s">
        <v>7713</v>
      </c>
      <c r="E579" s="401">
        <v>5</v>
      </c>
      <c r="F579" s="395">
        <v>4.6399999999999997</v>
      </c>
      <c r="G579" s="395">
        <v>4.7</v>
      </c>
      <c r="H579" s="396">
        <f>(G579-E579)/E579</f>
        <v>-5.9999999999999963E-2</v>
      </c>
      <c r="I579" s="395">
        <f>(F579-E579)</f>
        <v>-0.36000000000000032</v>
      </c>
      <c r="J579" s="395">
        <f>G579-E579</f>
        <v>-0.29999999999999982</v>
      </c>
      <c r="K579" s="402">
        <v>1</v>
      </c>
      <c r="L579" s="398"/>
    </row>
    <row r="580" spans="1:12" ht="14.4">
      <c r="A580" s="390">
        <v>43188</v>
      </c>
      <c r="B580" s="366" t="s">
        <v>7714</v>
      </c>
      <c r="C580" s="392" t="s">
        <v>7715</v>
      </c>
      <c r="D580" s="391" t="s">
        <v>7716</v>
      </c>
      <c r="E580" s="401">
        <v>18</v>
      </c>
      <c r="F580" s="395">
        <v>18.2</v>
      </c>
      <c r="G580" s="395">
        <v>15.55</v>
      </c>
      <c r="H580" s="396">
        <f>(G580-E580)/E580</f>
        <v>-0.13611111111111107</v>
      </c>
      <c r="I580" s="395">
        <f>(F580-E580)</f>
        <v>0.19999999999999929</v>
      </c>
      <c r="J580" s="395">
        <f>G580-E580</f>
        <v>-2.4499999999999993</v>
      </c>
      <c r="K580" s="402">
        <v>2</v>
      </c>
      <c r="L580" s="398" t="s">
        <v>3006</v>
      </c>
    </row>
    <row r="581" spans="1:12" ht="14.4">
      <c r="A581" s="390">
        <v>43188</v>
      </c>
      <c r="B581" s="366" t="s">
        <v>9693</v>
      </c>
      <c r="C581" s="392" t="s">
        <v>7718</v>
      </c>
      <c r="D581" s="391" t="s">
        <v>7719</v>
      </c>
      <c r="E581" s="401">
        <v>12</v>
      </c>
      <c r="F581" s="395">
        <v>11.75</v>
      </c>
      <c r="G581" s="395">
        <v>11.11</v>
      </c>
      <c r="H581" s="396">
        <f>(G581-E581)/E581</f>
        <v>-7.4166666666666714E-2</v>
      </c>
      <c r="I581" s="395">
        <f>(F581-E581)</f>
        <v>-0.25</v>
      </c>
      <c r="J581" s="395">
        <f>G581-E581</f>
        <v>-0.89000000000000057</v>
      </c>
      <c r="K581" s="402">
        <v>2</v>
      </c>
      <c r="L581" s="398" t="s">
        <v>3006</v>
      </c>
    </row>
    <row r="582" spans="1:12" ht="14.4">
      <c r="A582" s="390">
        <v>43187</v>
      </c>
      <c r="B582" s="366" t="s">
        <v>9689</v>
      </c>
      <c r="C582" s="392" t="s">
        <v>7706</v>
      </c>
      <c r="D582" s="391" t="s">
        <v>5450</v>
      </c>
      <c r="E582" s="401">
        <v>11.5</v>
      </c>
      <c r="F582" s="395">
        <v>9.8000000000000007</v>
      </c>
      <c r="G582" s="395">
        <v>11.24</v>
      </c>
      <c r="H582" s="396">
        <f>(G582-E582)/E582</f>
        <v>-2.2608695652173893E-2</v>
      </c>
      <c r="I582" s="395">
        <f>(F582-E582)</f>
        <v>-1.6999999999999993</v>
      </c>
      <c r="J582" s="395">
        <f>G582-E582</f>
        <v>-0.25999999999999979</v>
      </c>
      <c r="K582" s="402">
        <v>3</v>
      </c>
      <c r="L582" s="398" t="s">
        <v>3006</v>
      </c>
    </row>
    <row r="583" spans="1:12" ht="14.4">
      <c r="A583" s="390">
        <v>43187</v>
      </c>
      <c r="B583" s="366" t="s">
        <v>9690</v>
      </c>
      <c r="C583" s="392" t="s">
        <v>7708</v>
      </c>
      <c r="D583" s="391" t="s">
        <v>7709</v>
      </c>
      <c r="E583" s="401">
        <v>16</v>
      </c>
      <c r="F583" s="395">
        <v>23</v>
      </c>
      <c r="G583" s="395">
        <v>18.66</v>
      </c>
      <c r="H583" s="396">
        <f>(G583-E583)/E583</f>
        <v>0.16625000000000001</v>
      </c>
      <c r="I583" s="395">
        <f>(F583-E583)</f>
        <v>7</v>
      </c>
      <c r="J583" s="395">
        <f>G583-E583</f>
        <v>2.66</v>
      </c>
      <c r="K583" s="402">
        <v>3</v>
      </c>
      <c r="L583" s="366"/>
    </row>
    <row r="584" spans="1:12" ht="14.4">
      <c r="A584" s="390">
        <v>43186</v>
      </c>
      <c r="B584" s="366" t="s">
        <v>9688</v>
      </c>
      <c r="C584" s="392" t="s">
        <v>7703</v>
      </c>
      <c r="D584" s="391" t="s">
        <v>7704</v>
      </c>
      <c r="E584" s="401">
        <v>14</v>
      </c>
      <c r="F584" s="395">
        <v>14.4</v>
      </c>
      <c r="G584" s="395">
        <v>13</v>
      </c>
      <c r="H584" s="396">
        <f>(G584-E584)/E584</f>
        <v>-7.1428571428571425E-2</v>
      </c>
      <c r="I584" s="395">
        <f>(F584-E584)</f>
        <v>0.40000000000000036</v>
      </c>
      <c r="J584" s="395">
        <f>G584-E584</f>
        <v>-1</v>
      </c>
      <c r="K584" s="402">
        <v>1</v>
      </c>
      <c r="L584" s="366"/>
    </row>
    <row r="585" spans="1:12" ht="14.4">
      <c r="A585" s="390">
        <v>43182</v>
      </c>
      <c r="B585" s="366" t="s">
        <v>9686</v>
      </c>
      <c r="C585" s="392" t="s">
        <v>7697</v>
      </c>
      <c r="D585" s="391" t="s">
        <v>7698</v>
      </c>
      <c r="E585" s="401">
        <v>21</v>
      </c>
      <c r="F585" s="395">
        <v>29</v>
      </c>
      <c r="G585" s="395">
        <v>28.48</v>
      </c>
      <c r="H585" s="396">
        <f>(G585-E585)/E585</f>
        <v>0.35619047619047622</v>
      </c>
      <c r="I585" s="395">
        <f>(F585-E585)</f>
        <v>8</v>
      </c>
      <c r="J585" s="395">
        <f>G585-E585</f>
        <v>7.48</v>
      </c>
      <c r="K585" s="402">
        <v>3</v>
      </c>
      <c r="L585" s="366"/>
    </row>
    <row r="586" spans="1:12" ht="14.4">
      <c r="A586" s="390">
        <v>43182</v>
      </c>
      <c r="B586" s="366" t="s">
        <v>9687</v>
      </c>
      <c r="C586" s="392" t="s">
        <v>7700</v>
      </c>
      <c r="D586" s="391" t="s">
        <v>7701</v>
      </c>
      <c r="E586" s="401">
        <v>11.5</v>
      </c>
      <c r="F586" s="395">
        <v>13.1</v>
      </c>
      <c r="G586" s="395">
        <v>11.1</v>
      </c>
      <c r="H586" s="396">
        <f>(G586-E586)/E586</f>
        <v>-3.4782608695652202E-2</v>
      </c>
      <c r="I586" s="395">
        <f>(F586-E586)</f>
        <v>1.5999999999999996</v>
      </c>
      <c r="J586" s="395">
        <f>G586-E586</f>
        <v>-0.40000000000000036</v>
      </c>
      <c r="K586" s="402">
        <v>1</v>
      </c>
      <c r="L586" s="366"/>
    </row>
    <row r="587" spans="1:12" ht="14.4">
      <c r="A587" s="390">
        <v>43179</v>
      </c>
      <c r="B587" s="366" t="s">
        <v>7694</v>
      </c>
      <c r="C587" s="392" t="s">
        <v>7695</v>
      </c>
      <c r="D587" s="366" t="s">
        <v>7334</v>
      </c>
      <c r="E587" s="401">
        <v>4</v>
      </c>
      <c r="F587" s="395">
        <v>5.2</v>
      </c>
      <c r="G587" s="395">
        <v>4.62</v>
      </c>
      <c r="H587" s="396">
        <f>(G587-E587)/E587</f>
        <v>0.15500000000000003</v>
      </c>
      <c r="I587" s="395">
        <f>(F587-E587)</f>
        <v>1.2000000000000002</v>
      </c>
      <c r="J587" s="395">
        <f>G587-E587</f>
        <v>0.62000000000000011</v>
      </c>
      <c r="K587" s="402" t="s">
        <v>5829</v>
      </c>
      <c r="L587" s="398"/>
    </row>
    <row r="588" spans="1:12" ht="14.4">
      <c r="A588" s="390">
        <v>43175</v>
      </c>
      <c r="B588" s="366" t="s">
        <v>9683</v>
      </c>
      <c r="C588" s="392" t="s">
        <v>7688</v>
      </c>
      <c r="D588" s="391" t="s">
        <v>7334</v>
      </c>
      <c r="E588" s="401">
        <v>4</v>
      </c>
      <c r="F588" s="395">
        <v>5.51</v>
      </c>
      <c r="G588" s="395">
        <v>5.56</v>
      </c>
      <c r="H588" s="396">
        <f>(G588-E588)/E588</f>
        <v>0.3899999999999999</v>
      </c>
      <c r="I588" s="395">
        <f>(F588-E588)</f>
        <v>1.5099999999999998</v>
      </c>
      <c r="J588" s="395">
        <f>G588-E588</f>
        <v>1.5599999999999996</v>
      </c>
      <c r="K588" s="402">
        <v>1</v>
      </c>
      <c r="L588" s="398" t="s">
        <v>3006</v>
      </c>
    </row>
    <row r="589" spans="1:12" ht="14.4">
      <c r="A589" s="390">
        <v>43175</v>
      </c>
      <c r="B589" s="366" t="s">
        <v>9684</v>
      </c>
      <c r="C589" s="392" t="s">
        <v>7690</v>
      </c>
      <c r="D589" s="391" t="s">
        <v>7691</v>
      </c>
      <c r="E589" s="401">
        <v>10</v>
      </c>
      <c r="F589" s="395">
        <v>10.01</v>
      </c>
      <c r="G589" s="395">
        <v>10.02</v>
      </c>
      <c r="H589" s="396">
        <f>(G589-E589)/E589</f>
        <v>1.9999999999999575E-3</v>
      </c>
      <c r="I589" s="395">
        <f>(F589-E589)</f>
        <v>9.9999999999997868E-3</v>
      </c>
      <c r="J589" s="395">
        <f>G589-E589</f>
        <v>1.9999999999999574E-2</v>
      </c>
      <c r="K589" s="402">
        <v>1</v>
      </c>
      <c r="L589" s="366"/>
    </row>
    <row r="590" spans="1:12" ht="14.4">
      <c r="A590" s="390">
        <v>43175</v>
      </c>
      <c r="B590" s="366" t="s">
        <v>9685</v>
      </c>
      <c r="C590" s="392" t="s">
        <v>7693</v>
      </c>
      <c r="D590" s="391" t="s">
        <v>5852</v>
      </c>
      <c r="E590" s="401">
        <v>16</v>
      </c>
      <c r="F590" s="395">
        <v>27.5</v>
      </c>
      <c r="G590" s="395">
        <v>33</v>
      </c>
      <c r="H590" s="396">
        <f>(G590-E590)/E590</f>
        <v>1.0625</v>
      </c>
      <c r="I590" s="395">
        <f>(F590-E590)</f>
        <v>11.5</v>
      </c>
      <c r="J590" s="395">
        <f>G590-E590</f>
        <v>17</v>
      </c>
      <c r="K590" s="402">
        <v>3</v>
      </c>
      <c r="L590" s="366"/>
    </row>
    <row r="591" spans="1:12" ht="14.4">
      <c r="A591" s="390">
        <v>43174</v>
      </c>
      <c r="B591" s="366" t="s">
        <v>9682</v>
      </c>
      <c r="C591" s="392" t="s">
        <v>7685</v>
      </c>
      <c r="D591" s="391" t="s">
        <v>7686</v>
      </c>
      <c r="E591" s="401">
        <v>15</v>
      </c>
      <c r="F591" s="395">
        <v>20</v>
      </c>
      <c r="G591" s="395">
        <v>17</v>
      </c>
      <c r="H591" s="396">
        <f>(G591-E591)/E591</f>
        <v>0.13333333333333333</v>
      </c>
      <c r="I591" s="395">
        <f>(F591-E591)</f>
        <v>5</v>
      </c>
      <c r="J591" s="395">
        <f>G591-E591</f>
        <v>2</v>
      </c>
      <c r="K591" s="402">
        <v>3</v>
      </c>
      <c r="L591" s="366"/>
    </row>
    <row r="592" spans="1:12" ht="14.4">
      <c r="A592" s="390">
        <v>43173</v>
      </c>
      <c r="B592" s="366" t="s">
        <v>9680</v>
      </c>
      <c r="C592" s="392" t="s">
        <v>7680</v>
      </c>
      <c r="D592" s="391" t="s">
        <v>7681</v>
      </c>
      <c r="E592" s="401">
        <v>11.75</v>
      </c>
      <c r="F592" s="395">
        <v>12.66</v>
      </c>
      <c r="G592" s="395">
        <v>12.62</v>
      </c>
      <c r="H592" s="396">
        <f>(G592-E592)/E592</f>
        <v>7.4042553191489294E-2</v>
      </c>
      <c r="I592" s="395">
        <f>(F592-E592)</f>
        <v>0.91000000000000014</v>
      </c>
      <c r="J592" s="395">
        <f>G592-E592</f>
        <v>0.86999999999999922</v>
      </c>
      <c r="K592" s="402">
        <v>2</v>
      </c>
      <c r="L592" s="366"/>
    </row>
    <row r="593" spans="1:12" ht="14.4">
      <c r="A593" s="390">
        <v>43173</v>
      </c>
      <c r="B593" s="366" t="s">
        <v>9681</v>
      </c>
      <c r="C593" s="392" t="s">
        <v>7683</v>
      </c>
      <c r="D593" s="391" t="s">
        <v>4937</v>
      </c>
      <c r="E593" s="401">
        <v>10</v>
      </c>
      <c r="F593" s="395">
        <v>10.029999999999999</v>
      </c>
      <c r="G593" s="395">
        <v>10.02</v>
      </c>
      <c r="H593" s="396">
        <f>(G593-E593)/E593</f>
        <v>1.9999999999999575E-3</v>
      </c>
      <c r="I593" s="395">
        <f>(F593-E593)</f>
        <v>2.9999999999999361E-2</v>
      </c>
      <c r="J593" s="395">
        <f>G593-E593</f>
        <v>1.9999999999999574E-2</v>
      </c>
      <c r="K593" s="402">
        <v>1</v>
      </c>
      <c r="L593" s="366"/>
    </row>
    <row r="594" spans="1:12" ht="14.4">
      <c r="A594" s="390">
        <v>43167</v>
      </c>
      <c r="B594" s="366" t="s">
        <v>9679</v>
      </c>
      <c r="C594" s="392" t="s">
        <v>7677</v>
      </c>
      <c r="D594" s="391" t="s">
        <v>7678</v>
      </c>
      <c r="E594" s="401">
        <v>11</v>
      </c>
      <c r="F594" s="395">
        <v>11.02</v>
      </c>
      <c r="G594" s="395">
        <v>11.03</v>
      </c>
      <c r="H594" s="396">
        <f>(G594-E594)/E594</f>
        <v>2.7272727272726689E-3</v>
      </c>
      <c r="I594" s="395">
        <f>(F594-E594)</f>
        <v>1.9999999999999574E-2</v>
      </c>
      <c r="J594" s="395">
        <f>G594-E594</f>
        <v>2.9999999999999361E-2</v>
      </c>
      <c r="K594" s="402">
        <v>1</v>
      </c>
      <c r="L594" s="366"/>
    </row>
    <row r="595" spans="1:12" ht="14.4">
      <c r="A595" s="390">
        <v>43159</v>
      </c>
      <c r="B595" s="366" t="s">
        <v>9678</v>
      </c>
      <c r="C595" s="392" t="s">
        <v>7670</v>
      </c>
      <c r="D595" s="391" t="s">
        <v>7671</v>
      </c>
      <c r="E595" s="401">
        <v>10</v>
      </c>
      <c r="F595" s="395">
        <v>10.01</v>
      </c>
      <c r="G595" s="395">
        <v>10.01</v>
      </c>
      <c r="H595" s="396">
        <f>(G595-E595)/E595</f>
        <v>9.9999999999997877E-4</v>
      </c>
      <c r="I595" s="395">
        <f>(F595-E595)</f>
        <v>9.9999999999997868E-3</v>
      </c>
      <c r="J595" s="395">
        <f>G595-E595</f>
        <v>9.9999999999997868E-3</v>
      </c>
      <c r="K595" s="402">
        <v>1</v>
      </c>
      <c r="L595" s="366"/>
    </row>
    <row r="596" spans="1:12" ht="14.4">
      <c r="A596" s="390">
        <v>43147</v>
      </c>
      <c r="B596" s="366" t="s">
        <v>7672</v>
      </c>
      <c r="C596" s="392" t="s">
        <v>7673</v>
      </c>
      <c r="D596" s="391" t="s">
        <v>7633</v>
      </c>
      <c r="E596" s="401">
        <v>10</v>
      </c>
      <c r="F596" s="395">
        <v>10</v>
      </c>
      <c r="G596" s="395">
        <v>10</v>
      </c>
      <c r="H596" s="396">
        <f>(G596-E596)/E596</f>
        <v>0</v>
      </c>
      <c r="I596" s="395">
        <f>(F596-E596)</f>
        <v>0</v>
      </c>
      <c r="J596" s="395">
        <f>G596-E596</f>
        <v>0</v>
      </c>
      <c r="K596" s="402">
        <v>1</v>
      </c>
      <c r="L596" s="366"/>
    </row>
    <row r="597" spans="1:12" ht="14.4">
      <c r="A597" s="390">
        <v>43147</v>
      </c>
      <c r="B597" s="366" t="s">
        <v>7674</v>
      </c>
      <c r="C597" s="392" t="s">
        <v>7675</v>
      </c>
      <c r="D597" s="391" t="s">
        <v>7334</v>
      </c>
      <c r="E597" s="401">
        <v>4</v>
      </c>
      <c r="F597" s="395">
        <v>4.4000000000000004</v>
      </c>
      <c r="G597" s="395">
        <v>6.18</v>
      </c>
      <c r="H597" s="396">
        <f>(G597-E597)/E597</f>
        <v>0.54499999999999993</v>
      </c>
      <c r="I597" s="395">
        <f>(F597-E597)</f>
        <v>0.40000000000000036</v>
      </c>
      <c r="J597" s="395">
        <f>G597-E597</f>
        <v>2.1799999999999997</v>
      </c>
      <c r="K597" s="402" t="s">
        <v>5829</v>
      </c>
      <c r="L597" s="366"/>
    </row>
    <row r="598" spans="1:12" ht="14.4">
      <c r="A598" s="390">
        <v>43145</v>
      </c>
      <c r="B598" s="366" t="s">
        <v>9677</v>
      </c>
      <c r="C598" s="392" t="s">
        <v>7627</v>
      </c>
      <c r="D598" s="391" t="s">
        <v>7628</v>
      </c>
      <c r="E598" s="401">
        <v>5</v>
      </c>
      <c r="F598" s="395">
        <v>5</v>
      </c>
      <c r="G598" s="395">
        <v>4.38</v>
      </c>
      <c r="H598" s="396">
        <f>(G598-E598)/E598</f>
        <v>-0.12400000000000003</v>
      </c>
      <c r="I598" s="395">
        <f>(F598-E598)</f>
        <v>0</v>
      </c>
      <c r="J598" s="395">
        <f>G598-E598</f>
        <v>-0.62000000000000011</v>
      </c>
      <c r="K598" s="402">
        <v>1</v>
      </c>
      <c r="L598" s="366"/>
    </row>
    <row r="599" spans="1:12" ht="14.4">
      <c r="A599" s="390">
        <v>43144</v>
      </c>
      <c r="B599" s="366" t="s">
        <v>9676</v>
      </c>
      <c r="C599" s="392" t="s">
        <v>7625</v>
      </c>
      <c r="D599" s="391" t="s">
        <v>1819</v>
      </c>
      <c r="E599" s="401">
        <v>10</v>
      </c>
      <c r="F599" s="395">
        <v>10</v>
      </c>
      <c r="G599" s="395">
        <v>9.93</v>
      </c>
      <c r="H599" s="396">
        <f>(G599-E599)/E599</f>
        <v>-7.0000000000000288E-3</v>
      </c>
      <c r="I599" s="395">
        <f>(F599-E599)</f>
        <v>0</v>
      </c>
      <c r="J599" s="395">
        <f>G599-E599</f>
        <v>-7.0000000000000284E-2</v>
      </c>
      <c r="K599" s="402">
        <v>1</v>
      </c>
      <c r="L599" s="366"/>
    </row>
    <row r="600" spans="1:12" ht="14.4">
      <c r="A600" s="390">
        <v>43140</v>
      </c>
      <c r="B600" s="366" t="s">
        <v>9674</v>
      </c>
      <c r="C600" s="392" t="s">
        <v>7619</v>
      </c>
      <c r="D600" s="391" t="s">
        <v>601</v>
      </c>
      <c r="E600" s="401">
        <v>13</v>
      </c>
      <c r="F600" s="395">
        <v>12.1</v>
      </c>
      <c r="G600" s="395">
        <v>13.37</v>
      </c>
      <c r="H600" s="396">
        <f>(G600-E600)/E600</f>
        <v>2.8461538461538403E-2</v>
      </c>
      <c r="I600" s="395">
        <f>(F600-E600)</f>
        <v>-0.90000000000000036</v>
      </c>
      <c r="J600" s="395">
        <f>G600-E600</f>
        <v>0.36999999999999922</v>
      </c>
      <c r="K600" s="402">
        <v>2</v>
      </c>
      <c r="L600" s="398" t="s">
        <v>3006</v>
      </c>
    </row>
    <row r="601" spans="1:12" ht="14.4">
      <c r="A601" s="390">
        <v>43140</v>
      </c>
      <c r="B601" s="366" t="s">
        <v>9675</v>
      </c>
      <c r="C601" s="392" t="s">
        <v>7621</v>
      </c>
      <c r="D601" s="391" t="s">
        <v>7622</v>
      </c>
      <c r="E601" s="401">
        <v>10</v>
      </c>
      <c r="F601" s="395">
        <v>9</v>
      </c>
      <c r="G601" s="395">
        <v>9</v>
      </c>
      <c r="H601" s="396">
        <f>(G601-E601)/E601</f>
        <v>-0.1</v>
      </c>
      <c r="I601" s="395">
        <f>(F601-E601)</f>
        <v>-1</v>
      </c>
      <c r="J601" s="395">
        <f>G601-E601</f>
        <v>-1</v>
      </c>
      <c r="K601" s="402">
        <v>1</v>
      </c>
      <c r="L601" s="398"/>
    </row>
    <row r="602" spans="1:12" ht="14.4">
      <c r="A602" s="390">
        <v>43139</v>
      </c>
      <c r="B602" s="366" t="s">
        <v>9669</v>
      </c>
      <c r="C602" s="392" t="s">
        <v>7604</v>
      </c>
      <c r="D602" s="391" t="s">
        <v>7605</v>
      </c>
      <c r="E602" s="401">
        <v>19</v>
      </c>
      <c r="F602" s="395">
        <v>21.1</v>
      </c>
      <c r="G602" s="395">
        <v>20.25</v>
      </c>
      <c r="H602" s="396">
        <f>(G602-E602)/E602</f>
        <v>6.5789473684210523E-2</v>
      </c>
      <c r="I602" s="395">
        <f>(F602-E602)</f>
        <v>2.1000000000000014</v>
      </c>
      <c r="J602" s="395">
        <f>G602-E602</f>
        <v>1.25</v>
      </c>
      <c r="K602" s="402">
        <v>2</v>
      </c>
      <c r="L602" s="366"/>
    </row>
    <row r="603" spans="1:12" ht="14.4">
      <c r="A603" s="390">
        <v>43139</v>
      </c>
      <c r="B603" s="366" t="s">
        <v>9670</v>
      </c>
      <c r="C603" s="392" t="s">
        <v>7607</v>
      </c>
      <c r="D603" s="391" t="s">
        <v>7608</v>
      </c>
      <c r="E603" s="401">
        <v>12</v>
      </c>
      <c r="F603" s="395">
        <v>11.2</v>
      </c>
      <c r="G603" s="395">
        <v>11.5</v>
      </c>
      <c r="H603" s="396">
        <f>(G603-E603)/E603</f>
        <v>-4.1666666666666664E-2</v>
      </c>
      <c r="I603" s="395">
        <f>(F603-E603)</f>
        <v>-0.80000000000000071</v>
      </c>
      <c r="J603" s="395">
        <f>G603-E603</f>
        <v>-0.5</v>
      </c>
      <c r="K603" s="402">
        <v>1</v>
      </c>
      <c r="L603" s="366"/>
    </row>
    <row r="604" spans="1:12" ht="14.4">
      <c r="A604" s="390">
        <v>43139</v>
      </c>
      <c r="B604" s="366" t="s">
        <v>9671</v>
      </c>
      <c r="C604" s="392" t="s">
        <v>7610</v>
      </c>
      <c r="D604" s="391" t="s">
        <v>7611</v>
      </c>
      <c r="E604" s="401">
        <v>11</v>
      </c>
      <c r="F604" s="395">
        <v>12</v>
      </c>
      <c r="G604" s="395">
        <v>11.25</v>
      </c>
      <c r="H604" s="396">
        <f>(G604-E604)/E604</f>
        <v>2.2727272727272728E-2</v>
      </c>
      <c r="I604" s="395">
        <f>(F604-E604)</f>
        <v>1</v>
      </c>
      <c r="J604" s="395">
        <f>G604-E604</f>
        <v>0.25</v>
      </c>
      <c r="K604" s="402">
        <v>1</v>
      </c>
      <c r="L604" s="366"/>
    </row>
    <row r="605" spans="1:12" ht="14.4">
      <c r="A605" s="390">
        <v>43139</v>
      </c>
      <c r="B605" s="366" t="s">
        <v>9672</v>
      </c>
      <c r="C605" s="392" t="s">
        <v>7613</v>
      </c>
      <c r="D605" s="391" t="s">
        <v>7614</v>
      </c>
      <c r="E605" s="401">
        <v>10</v>
      </c>
      <c r="F605" s="395">
        <v>10</v>
      </c>
      <c r="G605" s="395">
        <v>10</v>
      </c>
      <c r="H605" s="396">
        <f>(G605-E605)/E605</f>
        <v>0</v>
      </c>
      <c r="I605" s="395">
        <f>(F605-E605)</f>
        <v>0</v>
      </c>
      <c r="J605" s="395">
        <f>G605-E605</f>
        <v>0</v>
      </c>
      <c r="K605" s="402">
        <v>1</v>
      </c>
      <c r="L605" s="366"/>
    </row>
    <row r="606" spans="1:12" ht="14.4">
      <c r="A606" s="390">
        <v>43139</v>
      </c>
      <c r="B606" s="366" t="s">
        <v>9673</v>
      </c>
      <c r="C606" s="392" t="s">
        <v>7616</v>
      </c>
      <c r="D606" s="391" t="s">
        <v>7617</v>
      </c>
      <c r="E606" s="401">
        <v>13</v>
      </c>
      <c r="F606" s="395">
        <v>12.25</v>
      </c>
      <c r="G606" s="395">
        <v>11.6</v>
      </c>
      <c r="H606" s="396">
        <f>(G606-E606)/E606</f>
        <v>-0.10769230769230773</v>
      </c>
      <c r="I606" s="395">
        <f>(F606-E606)</f>
        <v>-0.75</v>
      </c>
      <c r="J606" s="395">
        <f>G606-E606</f>
        <v>-1.4000000000000004</v>
      </c>
      <c r="K606" s="402">
        <v>1</v>
      </c>
      <c r="L606" s="366"/>
    </row>
    <row r="607" spans="1:12" ht="14.4">
      <c r="A607" s="390">
        <v>43133</v>
      </c>
      <c r="B607" s="366" t="s">
        <v>9668</v>
      </c>
      <c r="C607" s="392" t="s">
        <v>7602</v>
      </c>
      <c r="D607" s="400" t="s">
        <v>4828</v>
      </c>
      <c r="E607" s="401">
        <v>18</v>
      </c>
      <c r="F607" s="395">
        <v>19</v>
      </c>
      <c r="G607" s="395">
        <v>20.61</v>
      </c>
      <c r="H607" s="396">
        <f>(G607-E607)/E607</f>
        <v>0.14499999999999996</v>
      </c>
      <c r="I607" s="395">
        <f>(F607-E607)</f>
        <v>1</v>
      </c>
      <c r="J607" s="395">
        <f>G607-E607</f>
        <v>2.6099999999999994</v>
      </c>
      <c r="K607" s="402">
        <v>3</v>
      </c>
      <c r="L607" s="398"/>
    </row>
    <row r="608" spans="1:12" ht="14.4">
      <c r="A608" s="390">
        <v>43132</v>
      </c>
      <c r="B608" s="366" t="s">
        <v>9664</v>
      </c>
      <c r="C608" s="392" t="s">
        <v>7592</v>
      </c>
      <c r="D608" s="391" t="s">
        <v>622</v>
      </c>
      <c r="E608" s="401">
        <v>5</v>
      </c>
      <c r="F608" s="395">
        <v>5.55</v>
      </c>
      <c r="G608" s="395">
        <v>4.88</v>
      </c>
      <c r="H608" s="396">
        <f>(G608-E608)/E608</f>
        <v>-2.4000000000000021E-2</v>
      </c>
      <c r="I608" s="395">
        <f>(F608-E608)</f>
        <v>0.54999999999999982</v>
      </c>
      <c r="J608" s="395">
        <f>G608-E608</f>
        <v>-0.12000000000000011</v>
      </c>
      <c r="K608" s="402">
        <v>1</v>
      </c>
      <c r="L608" s="398"/>
    </row>
    <row r="609" spans="1:12" ht="14.4">
      <c r="A609" s="390">
        <v>43132</v>
      </c>
      <c r="B609" s="366" t="s">
        <v>9665</v>
      </c>
      <c r="C609" s="392" t="s">
        <v>7594</v>
      </c>
      <c r="D609" s="391" t="s">
        <v>5490</v>
      </c>
      <c r="E609" s="401">
        <v>17</v>
      </c>
      <c r="F609" s="395">
        <v>17</v>
      </c>
      <c r="G609" s="395">
        <v>16.399999999999999</v>
      </c>
      <c r="H609" s="396">
        <f>(G609-E609)/E609</f>
        <v>-3.5294117647058906E-2</v>
      </c>
      <c r="I609" s="395">
        <f>(F609-E609)</f>
        <v>0</v>
      </c>
      <c r="J609" s="395">
        <f>G609-E609</f>
        <v>-0.60000000000000142</v>
      </c>
      <c r="K609" s="402">
        <v>1</v>
      </c>
      <c r="L609" s="398"/>
    </row>
    <row r="610" spans="1:12" ht="14.4">
      <c r="A610" s="390">
        <v>43132</v>
      </c>
      <c r="B610" s="366" t="s">
        <v>9666</v>
      </c>
      <c r="C610" s="392" t="s">
        <v>7596</v>
      </c>
      <c r="D610" s="391" t="s">
        <v>7597</v>
      </c>
      <c r="E610" s="401">
        <v>19</v>
      </c>
      <c r="F610" s="395">
        <v>17.95</v>
      </c>
      <c r="G610" s="395">
        <v>17.600000000000001</v>
      </c>
      <c r="H610" s="396">
        <f>(G610-E610)/E610</f>
        <v>-7.3684210526315713E-2</v>
      </c>
      <c r="I610" s="395">
        <f>(F610-E610)</f>
        <v>-1.0500000000000007</v>
      </c>
      <c r="J610" s="395">
        <f>G610-E610</f>
        <v>-1.3999999999999986</v>
      </c>
      <c r="K610" s="402">
        <v>2</v>
      </c>
      <c r="L610" s="398" t="s">
        <v>3006</v>
      </c>
    </row>
    <row r="611" spans="1:12" ht="14.4">
      <c r="A611" s="390">
        <v>43132</v>
      </c>
      <c r="B611" s="366" t="s">
        <v>9667</v>
      </c>
      <c r="C611" s="392" t="s">
        <v>7599</v>
      </c>
      <c r="D611" s="391" t="s">
        <v>7600</v>
      </c>
      <c r="E611" s="401">
        <v>12</v>
      </c>
      <c r="F611" s="395">
        <v>15.33</v>
      </c>
      <c r="G611" s="395">
        <v>13.64</v>
      </c>
      <c r="H611" s="396">
        <f>(G611-E611)/E611</f>
        <v>0.13666666666666671</v>
      </c>
      <c r="I611" s="395">
        <f>(F611-E611)</f>
        <v>3.33</v>
      </c>
      <c r="J611" s="395">
        <f>G611-E611</f>
        <v>1.6400000000000006</v>
      </c>
      <c r="K611" s="402">
        <v>2</v>
      </c>
      <c r="L611" s="398"/>
    </row>
    <row r="612" spans="1:12" ht="14.4">
      <c r="A612" s="390">
        <v>43130</v>
      </c>
      <c r="B612" s="366" t="s">
        <v>9663</v>
      </c>
      <c r="C612" s="392" t="s">
        <v>7590</v>
      </c>
      <c r="D612" s="391" t="s">
        <v>4937</v>
      </c>
      <c r="E612" s="401">
        <v>10</v>
      </c>
      <c r="F612" s="395">
        <v>10.01</v>
      </c>
      <c r="G612" s="395">
        <v>10.07</v>
      </c>
      <c r="H612" s="396">
        <f>(G612-E612)/E612</f>
        <v>7.0000000000000288E-3</v>
      </c>
      <c r="I612" s="395">
        <f>(F612-E612)</f>
        <v>9.9999999999997868E-3</v>
      </c>
      <c r="J612" s="395">
        <f>G612-E612</f>
        <v>7.0000000000000284E-2</v>
      </c>
      <c r="K612" s="402">
        <v>1</v>
      </c>
      <c r="L612" s="397"/>
    </row>
    <row r="613" spans="1:12" ht="14.4">
      <c r="A613" s="390">
        <v>43126</v>
      </c>
      <c r="B613" s="366" t="s">
        <v>9659</v>
      </c>
      <c r="C613" s="392" t="s">
        <v>7580</v>
      </c>
      <c r="D613" s="391" t="s">
        <v>6179</v>
      </c>
      <c r="E613" s="401">
        <v>17</v>
      </c>
      <c r="F613" s="395">
        <v>28</v>
      </c>
      <c r="G613" s="395">
        <v>29.74</v>
      </c>
      <c r="H613" s="396">
        <f>(G613-E613)/E613</f>
        <v>0.74941176470588222</v>
      </c>
      <c r="I613" s="395">
        <f>(F613-E613)</f>
        <v>11</v>
      </c>
      <c r="J613" s="395">
        <f>G613-E613</f>
        <v>12.739999999999998</v>
      </c>
      <c r="K613" s="402">
        <v>2</v>
      </c>
      <c r="L613" s="397"/>
    </row>
    <row r="614" spans="1:12" ht="14.4">
      <c r="A614" s="390">
        <v>43126</v>
      </c>
      <c r="B614" s="366" t="s">
        <v>9660</v>
      </c>
      <c r="C614" s="392" t="s">
        <v>7582</v>
      </c>
      <c r="D614" s="391" t="s">
        <v>7583</v>
      </c>
      <c r="E614" s="401">
        <v>16</v>
      </c>
      <c r="F614" s="395">
        <v>14</v>
      </c>
      <c r="G614" s="395">
        <v>18.5</v>
      </c>
      <c r="H614" s="396">
        <f>(G614-E614)/E614</f>
        <v>0.15625</v>
      </c>
      <c r="I614" s="395">
        <f>(F614-E614)</f>
        <v>-2</v>
      </c>
      <c r="J614" s="395">
        <f>G614-E614</f>
        <v>2.5</v>
      </c>
      <c r="K614" s="402">
        <v>1</v>
      </c>
      <c r="L614" s="397"/>
    </row>
    <row r="615" spans="1:12" ht="14.4">
      <c r="A615" s="390">
        <v>43126</v>
      </c>
      <c r="B615" s="366" t="s">
        <v>9662</v>
      </c>
      <c r="C615" s="392" t="s">
        <v>7587</v>
      </c>
      <c r="D615" s="391" t="s">
        <v>7588</v>
      </c>
      <c r="E615" s="401">
        <v>16</v>
      </c>
      <c r="F615" s="395">
        <v>25.5</v>
      </c>
      <c r="G615" s="395">
        <v>22.62</v>
      </c>
      <c r="H615" s="396">
        <f>(G615-E615)/E615</f>
        <v>0.41375000000000006</v>
      </c>
      <c r="I615" s="395">
        <f>(F615-E615)</f>
        <v>9.5</v>
      </c>
      <c r="J615" s="395">
        <f>G615-E615</f>
        <v>6.620000000000001</v>
      </c>
      <c r="K615" s="402">
        <v>3</v>
      </c>
      <c r="L615" s="397"/>
    </row>
    <row r="616" spans="1:12" ht="14.4">
      <c r="A616" s="390">
        <v>43125</v>
      </c>
      <c r="B616" s="366" t="s">
        <v>9655</v>
      </c>
      <c r="C616" s="392" t="s">
        <v>7568</v>
      </c>
      <c r="D616" s="391" t="s">
        <v>7569</v>
      </c>
      <c r="E616" s="401">
        <v>10</v>
      </c>
      <c r="F616" s="395">
        <v>10</v>
      </c>
      <c r="G616" s="395">
        <v>9.92</v>
      </c>
      <c r="H616" s="396">
        <f>(G616-E616)/E616</f>
        <v>-8.0000000000000071E-3</v>
      </c>
      <c r="I616" s="395">
        <f>(F616-E616)</f>
        <v>0</v>
      </c>
      <c r="J616" s="395">
        <f>G616-E616</f>
        <v>-8.0000000000000071E-2</v>
      </c>
      <c r="K616" s="402">
        <v>1</v>
      </c>
      <c r="L616" s="397"/>
    </row>
    <row r="617" spans="1:12" ht="14.4">
      <c r="A617" s="390">
        <v>43125</v>
      </c>
      <c r="B617" s="366" t="s">
        <v>9656</v>
      </c>
      <c r="C617" s="392" t="s">
        <v>7571</v>
      </c>
      <c r="D617" s="391" t="s">
        <v>7572</v>
      </c>
      <c r="E617" s="401">
        <v>19</v>
      </c>
      <c r="F617" s="395">
        <v>19.05</v>
      </c>
      <c r="G617" s="395">
        <v>18.5</v>
      </c>
      <c r="H617" s="396">
        <f>(G617-E617)/E617</f>
        <v>-2.6315789473684209E-2</v>
      </c>
      <c r="I617" s="395">
        <f>(F617-E617)</f>
        <v>5.0000000000000711E-2</v>
      </c>
      <c r="J617" s="395">
        <f>G617-E617</f>
        <v>-0.5</v>
      </c>
      <c r="K617" s="402">
        <v>1</v>
      </c>
      <c r="L617" s="397"/>
    </row>
    <row r="618" spans="1:12" ht="14.4">
      <c r="A618" s="390">
        <v>43125</v>
      </c>
      <c r="B618" s="366" t="s">
        <v>9657</v>
      </c>
      <c r="C618" s="392" t="s">
        <v>7574</v>
      </c>
      <c r="D618" s="391" t="s">
        <v>7575</v>
      </c>
      <c r="E618" s="401">
        <v>10</v>
      </c>
      <c r="F618" s="395">
        <v>10</v>
      </c>
      <c r="G618" s="395">
        <v>10</v>
      </c>
      <c r="H618" s="396">
        <f>(G618-E618)/E618</f>
        <v>0</v>
      </c>
      <c r="I618" s="395">
        <f>(F618-E618)</f>
        <v>0</v>
      </c>
      <c r="J618" s="395">
        <f>G618-E618</f>
        <v>0</v>
      </c>
      <c r="K618" s="402">
        <v>1</v>
      </c>
      <c r="L618" s="397"/>
    </row>
    <row r="619" spans="1:12" ht="14.4">
      <c r="A619" s="390">
        <v>43125</v>
      </c>
      <c r="B619" s="366" t="s">
        <v>9658</v>
      </c>
      <c r="C619" s="392" t="s">
        <v>7577</v>
      </c>
      <c r="D619" s="391" t="s">
        <v>7578</v>
      </c>
      <c r="E619" s="401">
        <v>17</v>
      </c>
      <c r="F619" s="395">
        <v>20.5</v>
      </c>
      <c r="G619" s="395">
        <v>28.71</v>
      </c>
      <c r="H619" s="396">
        <f>(G619-E619)/E619</f>
        <v>0.68882352941176472</v>
      </c>
      <c r="I619" s="395">
        <f>(F619-E619)</f>
        <v>3.5</v>
      </c>
      <c r="J619" s="395">
        <f>G619-E619</f>
        <v>11.71</v>
      </c>
      <c r="K619" s="402">
        <v>2</v>
      </c>
      <c r="L619" s="397"/>
    </row>
    <row r="620" spans="1:12" ht="14.4">
      <c r="A620" s="390">
        <v>43124</v>
      </c>
      <c r="B620" s="366" t="s">
        <v>9654</v>
      </c>
      <c r="C620" s="392" t="s">
        <v>7566</v>
      </c>
      <c r="D620" s="391" t="s">
        <v>5633</v>
      </c>
      <c r="E620" s="401">
        <v>21.5</v>
      </c>
      <c r="F620" s="395">
        <v>28.2</v>
      </c>
      <c r="G620" s="395">
        <v>29.2</v>
      </c>
      <c r="H620" s="396">
        <f>(G620-E620)/E620</f>
        <v>0.35813953488372091</v>
      </c>
      <c r="I620" s="395">
        <f>(F620-E620)</f>
        <v>6.6999999999999993</v>
      </c>
      <c r="J620" s="395">
        <f>G620-E620</f>
        <v>7.6999999999999993</v>
      </c>
      <c r="K620" s="402">
        <v>3</v>
      </c>
      <c r="L620" s="397"/>
    </row>
    <row r="621" spans="1:12" ht="14.4">
      <c r="A621" s="390">
        <v>43112</v>
      </c>
      <c r="B621" s="366" t="s">
        <v>9651</v>
      </c>
      <c r="C621" s="392" t="s">
        <v>7560</v>
      </c>
      <c r="D621" s="391" t="s">
        <v>7356</v>
      </c>
      <c r="E621" s="401">
        <v>24</v>
      </c>
      <c r="F621" s="395">
        <v>23.7</v>
      </c>
      <c r="G621" s="395">
        <v>23.35</v>
      </c>
      <c r="H621" s="396">
        <f>(G621-E621)/E621</f>
        <v>-2.7083333333333275E-2</v>
      </c>
      <c r="I621" s="395">
        <f>(F621-E621)</f>
        <v>-0.30000000000000071</v>
      </c>
      <c r="J621" s="395">
        <f>G621-E621</f>
        <v>-0.64999999999999858</v>
      </c>
      <c r="K621" s="402">
        <v>1</v>
      </c>
      <c r="L621" s="397"/>
    </row>
    <row r="622" spans="1:12" ht="14.4">
      <c r="A622" s="390">
        <v>43112</v>
      </c>
      <c r="B622" s="366" t="s">
        <v>9652</v>
      </c>
      <c r="C622" s="392" t="s">
        <v>7562</v>
      </c>
      <c r="D622" s="391" t="s">
        <v>7563</v>
      </c>
      <c r="E622" s="401">
        <v>17</v>
      </c>
      <c r="F622" s="395">
        <v>21.2</v>
      </c>
      <c r="G622" s="395">
        <v>21.75</v>
      </c>
      <c r="H622" s="396">
        <f>(G622-E622)/E622</f>
        <v>0.27941176470588236</v>
      </c>
      <c r="I622" s="395">
        <f>(F622-E622)</f>
        <v>4.1999999999999993</v>
      </c>
      <c r="J622" s="395">
        <f>G622-E622</f>
        <v>4.75</v>
      </c>
      <c r="K622" s="402">
        <v>2</v>
      </c>
      <c r="L622" s="398"/>
    </row>
    <row r="623" spans="1:12" ht="14.4">
      <c r="A623" s="390">
        <v>43110</v>
      </c>
      <c r="B623" s="366" t="s">
        <v>9650</v>
      </c>
      <c r="C623" s="392" t="s">
        <v>7558</v>
      </c>
      <c r="D623" s="391" t="s">
        <v>6021</v>
      </c>
      <c r="E623" s="401">
        <v>10</v>
      </c>
      <c r="F623" s="395">
        <v>10.029999999999999</v>
      </c>
      <c r="G623" s="395">
        <v>10.02</v>
      </c>
      <c r="H623" s="396">
        <f>(G623-E623)/E623</f>
        <v>1.9999999999999575E-3</v>
      </c>
      <c r="I623" s="395">
        <f>(F623-E623)</f>
        <v>2.9999999999999361E-2</v>
      </c>
      <c r="J623" s="395">
        <f>G623-E623</f>
        <v>1.9999999999999574E-2</v>
      </c>
      <c r="K623" s="402">
        <v>1</v>
      </c>
      <c r="L623" s="397"/>
    </row>
    <row r="624" spans="1:12" ht="14.4">
      <c r="A624" s="390">
        <v>43091</v>
      </c>
      <c r="B624" s="366" t="s">
        <v>10019</v>
      </c>
      <c r="C624" s="392" t="s">
        <v>7555</v>
      </c>
      <c r="D624" s="391" t="s">
        <v>7556</v>
      </c>
      <c r="E624" s="395">
        <v>8</v>
      </c>
      <c r="F624" s="395">
        <v>8.5</v>
      </c>
      <c r="G624" s="395">
        <v>9</v>
      </c>
      <c r="H624" s="396">
        <f>(G624-E624)/E624</f>
        <v>0.125</v>
      </c>
      <c r="I624" s="395">
        <f>(F624-E624)</f>
        <v>0.5</v>
      </c>
      <c r="J624" s="395">
        <f>G624-E624</f>
        <v>1</v>
      </c>
      <c r="K624" s="397">
        <v>1</v>
      </c>
      <c r="L624" s="398"/>
    </row>
    <row r="625" spans="1:12" ht="14.4">
      <c r="A625" s="390">
        <v>43090</v>
      </c>
      <c r="B625" s="366" t="s">
        <v>10018</v>
      </c>
      <c r="C625" s="392" t="s">
        <v>7552</v>
      </c>
      <c r="D625" s="391" t="s">
        <v>7553</v>
      </c>
      <c r="E625" s="395">
        <v>9</v>
      </c>
      <c r="F625" s="395">
        <v>11.8</v>
      </c>
      <c r="G625" s="395">
        <v>10.7</v>
      </c>
      <c r="H625" s="396">
        <f>(G625-E625)/E625</f>
        <v>0.1888888888888888</v>
      </c>
      <c r="I625" s="395">
        <f>(F625-E625)</f>
        <v>2.8000000000000007</v>
      </c>
      <c r="J625" s="395">
        <f>G625-E625</f>
        <v>1.6999999999999993</v>
      </c>
      <c r="K625" s="397">
        <v>1</v>
      </c>
      <c r="L625" s="398" t="s">
        <v>3006</v>
      </c>
    </row>
    <row r="626" spans="1:12" ht="14.4">
      <c r="A626" s="390">
        <v>43084</v>
      </c>
      <c r="B626" s="366" t="s">
        <v>10016</v>
      </c>
      <c r="C626" s="392" t="s">
        <v>7545</v>
      </c>
      <c r="D626" s="391" t="s">
        <v>6661</v>
      </c>
      <c r="E626" s="395">
        <v>13</v>
      </c>
      <c r="F626" s="395">
        <v>13.5</v>
      </c>
      <c r="G626" s="395">
        <v>14.4</v>
      </c>
      <c r="H626" s="396">
        <f>(G626-E626)/E626</f>
        <v>0.10769230769230773</v>
      </c>
      <c r="I626" s="395">
        <f>(F626-E626)</f>
        <v>0.5</v>
      </c>
      <c r="J626" s="395">
        <f>G626-E626</f>
        <v>1.4000000000000004</v>
      </c>
      <c r="K626" s="397">
        <v>1</v>
      </c>
      <c r="L626" s="366"/>
    </row>
    <row r="627" spans="1:12" ht="14.4">
      <c r="A627" s="390">
        <v>43084</v>
      </c>
      <c r="B627" s="366" t="s">
        <v>10017</v>
      </c>
      <c r="C627" s="392" t="s">
        <v>7547</v>
      </c>
      <c r="D627" s="391" t="s">
        <v>7548</v>
      </c>
      <c r="E627" s="395">
        <v>14</v>
      </c>
      <c r="F627" s="395">
        <v>14.05</v>
      </c>
      <c r="G627" s="395">
        <v>13.95</v>
      </c>
      <c r="H627" s="396">
        <f>(G627-E627)/E627</f>
        <v>-3.5714285714286221E-3</v>
      </c>
      <c r="I627" s="395">
        <f>(F627-E627)</f>
        <v>5.0000000000000711E-2</v>
      </c>
      <c r="J627" s="395">
        <f>G627-E627</f>
        <v>-5.0000000000000711E-2</v>
      </c>
      <c r="K627" s="397">
        <v>1</v>
      </c>
      <c r="L627" s="366"/>
    </row>
    <row r="628" spans="1:12" ht="14.4">
      <c r="A628" s="390">
        <v>43077</v>
      </c>
      <c r="B628" s="366" t="s">
        <v>10013</v>
      </c>
      <c r="C628" s="392" t="s">
        <v>7537</v>
      </c>
      <c r="D628" s="391" t="s">
        <v>6793</v>
      </c>
      <c r="E628" s="395">
        <v>18</v>
      </c>
      <c r="F628" s="395">
        <v>21.55</v>
      </c>
      <c r="G628" s="395">
        <v>21.45</v>
      </c>
      <c r="H628" s="396">
        <f>(G628-E628)/E628</f>
        <v>0.19166666666666662</v>
      </c>
      <c r="I628" s="395">
        <f>(F628-E628)</f>
        <v>3.5500000000000007</v>
      </c>
      <c r="J628" s="395">
        <f>G628-E628</f>
        <v>3.4499999999999993</v>
      </c>
      <c r="K628" s="397">
        <v>2</v>
      </c>
      <c r="L628" s="366"/>
    </row>
    <row r="629" spans="1:12" ht="14.4">
      <c r="A629" s="390">
        <v>43077</v>
      </c>
      <c r="B629" s="366" t="s">
        <v>10014</v>
      </c>
      <c r="C629" s="392" t="s">
        <v>7539</v>
      </c>
      <c r="D629" s="366" t="s">
        <v>7540</v>
      </c>
      <c r="E629" s="395">
        <v>10</v>
      </c>
      <c r="F629" s="395">
        <v>10</v>
      </c>
      <c r="G629" s="395">
        <v>10</v>
      </c>
      <c r="H629" s="396">
        <f>(G629-E629)/E629</f>
        <v>0</v>
      </c>
      <c r="I629" s="395">
        <f>(F629-E629)</f>
        <v>0</v>
      </c>
      <c r="J629" s="395">
        <f>G629-E629</f>
        <v>0</v>
      </c>
      <c r="K629" s="397">
        <v>1</v>
      </c>
      <c r="L629" s="366"/>
    </row>
    <row r="630" spans="1:12" ht="14.4">
      <c r="A630" s="390">
        <v>43077</v>
      </c>
      <c r="B630" s="366" t="s">
        <v>10015</v>
      </c>
      <c r="C630" s="392" t="s">
        <v>7542</v>
      </c>
      <c r="D630" s="391" t="s">
        <v>7543</v>
      </c>
      <c r="E630" s="395">
        <v>10.75</v>
      </c>
      <c r="F630" s="395">
        <v>11.75</v>
      </c>
      <c r="G630" s="395">
        <v>11.75</v>
      </c>
      <c r="H630" s="396">
        <f>(G630-E630)/E630</f>
        <v>9.3023255813953487E-2</v>
      </c>
      <c r="I630" s="395">
        <f>(F630-E630)</f>
        <v>1</v>
      </c>
      <c r="J630" s="395">
        <f>G630-E630</f>
        <v>1</v>
      </c>
      <c r="K630" s="397">
        <v>2</v>
      </c>
      <c r="L630" s="366"/>
    </row>
    <row r="631" spans="1:12" ht="14.4">
      <c r="A631" s="390">
        <v>43076</v>
      </c>
      <c r="B631" s="366" t="s">
        <v>10010</v>
      </c>
      <c r="C631" s="392" t="s">
        <v>7529</v>
      </c>
      <c r="D631" s="391" t="s">
        <v>7530</v>
      </c>
      <c r="E631" s="395">
        <v>14</v>
      </c>
      <c r="F631" s="395">
        <v>14.8</v>
      </c>
      <c r="G631" s="395">
        <v>14.2</v>
      </c>
      <c r="H631" s="396">
        <f>(G631-E631)/E631</f>
        <v>1.4285714285714235E-2</v>
      </c>
      <c r="I631" s="395">
        <f>(F631-E631)</f>
        <v>0.80000000000000071</v>
      </c>
      <c r="J631" s="395">
        <f>G631-E631</f>
        <v>0.19999999999999929</v>
      </c>
      <c r="K631" s="397">
        <v>1</v>
      </c>
      <c r="L631" s="366"/>
    </row>
    <row r="632" spans="1:12" ht="14.4">
      <c r="A632" s="390">
        <v>43076</v>
      </c>
      <c r="B632" s="366" t="s">
        <v>10011</v>
      </c>
      <c r="C632" s="392" t="s">
        <v>7532</v>
      </c>
      <c r="D632" s="391" t="s">
        <v>6810</v>
      </c>
      <c r="E632" s="395">
        <v>24</v>
      </c>
      <c r="F632" s="395">
        <v>23</v>
      </c>
      <c r="G632" s="395">
        <v>23</v>
      </c>
      <c r="H632" s="396">
        <f>(G632-E632)/E632</f>
        <v>-4.1666666666666664E-2</v>
      </c>
      <c r="I632" s="395">
        <f>(F632-E632)</f>
        <v>-1</v>
      </c>
      <c r="J632" s="395">
        <f>G632-E632</f>
        <v>-1</v>
      </c>
      <c r="K632" s="397">
        <v>1</v>
      </c>
      <c r="L632" s="366"/>
    </row>
    <row r="633" spans="1:12" ht="14.4">
      <c r="A633" s="390">
        <v>43076</v>
      </c>
      <c r="B633" s="366" t="s">
        <v>10012</v>
      </c>
      <c r="C633" s="392" t="s">
        <v>7534</v>
      </c>
      <c r="D633" s="391" t="s">
        <v>7535</v>
      </c>
      <c r="E633" s="395">
        <v>15</v>
      </c>
      <c r="F633" s="395">
        <v>16.25</v>
      </c>
      <c r="G633" s="395">
        <v>17.47</v>
      </c>
      <c r="H633" s="396">
        <f>(G633-E633)/E633</f>
        <v>0.1646666666666666</v>
      </c>
      <c r="I633" s="395">
        <f>(F633-E633)</f>
        <v>1.25</v>
      </c>
      <c r="J633" s="395">
        <f>G633-E633</f>
        <v>2.4699999999999989</v>
      </c>
      <c r="K633" s="397">
        <v>1</v>
      </c>
      <c r="L633" s="398" t="s">
        <v>3006</v>
      </c>
    </row>
    <row r="634" spans="1:12" ht="14.4">
      <c r="A634" s="390">
        <v>43070</v>
      </c>
      <c r="B634" s="366" t="s">
        <v>7524</v>
      </c>
      <c r="C634" s="392" t="s">
        <v>7525</v>
      </c>
      <c r="D634" s="391" t="s">
        <v>2307</v>
      </c>
      <c r="E634" s="395">
        <v>10</v>
      </c>
      <c r="F634" s="395">
        <v>10</v>
      </c>
      <c r="G634" s="395">
        <v>9.9600000000000009</v>
      </c>
      <c r="H634" s="396">
        <f>(G634-E634)/E634</f>
        <v>-3.9999999999999151E-3</v>
      </c>
      <c r="I634" s="395">
        <f>(F634-E634)</f>
        <v>0</v>
      </c>
      <c r="J634" s="395">
        <f>G634-E634</f>
        <v>-3.9999999999999147E-2</v>
      </c>
      <c r="K634" s="397">
        <v>1</v>
      </c>
      <c r="L634" s="366"/>
    </row>
    <row r="635" spans="1:12" ht="14.4">
      <c r="A635" s="390">
        <v>43070</v>
      </c>
      <c r="B635" s="366" t="s">
        <v>10009</v>
      </c>
      <c r="C635" s="392" t="s">
        <v>7527</v>
      </c>
      <c r="D635" s="391" t="s">
        <v>6151</v>
      </c>
      <c r="E635" s="395">
        <v>10</v>
      </c>
      <c r="F635" s="395">
        <v>10.01</v>
      </c>
      <c r="G635" s="395">
        <v>10</v>
      </c>
      <c r="H635" s="396">
        <f>(G635-E635)/E635</f>
        <v>0</v>
      </c>
      <c r="I635" s="395">
        <f>(F635-E635)</f>
        <v>9.9999999999997868E-3</v>
      </c>
      <c r="J635" s="395">
        <f>G635-E635</f>
        <v>0</v>
      </c>
      <c r="K635" s="397">
        <v>1</v>
      </c>
      <c r="L635" s="366"/>
    </row>
    <row r="636" spans="1:12" ht="14.4">
      <c r="A636" s="390">
        <v>43068</v>
      </c>
      <c r="B636" s="366" t="s">
        <v>10008</v>
      </c>
      <c r="C636" s="392" t="s">
        <v>7550</v>
      </c>
      <c r="D636" s="391" t="s">
        <v>7334</v>
      </c>
      <c r="E636" s="395">
        <v>5</v>
      </c>
      <c r="F636" s="395">
        <v>8.3000000000000007</v>
      </c>
      <c r="G636" s="395">
        <v>10.57</v>
      </c>
      <c r="H636" s="396">
        <f>(G636-E636)/E636</f>
        <v>1.1140000000000001</v>
      </c>
      <c r="I636" s="395">
        <f>(F636-E636)</f>
        <v>3.3000000000000007</v>
      </c>
      <c r="J636" s="395">
        <f>G636-E636</f>
        <v>5.57</v>
      </c>
      <c r="K636" s="397" t="s">
        <v>5829</v>
      </c>
      <c r="L636" s="397" t="s">
        <v>7114</v>
      </c>
    </row>
    <row r="637" spans="1:12" ht="14.4">
      <c r="A637" s="390">
        <v>43059</v>
      </c>
      <c r="B637" s="366" t="s">
        <v>10007</v>
      </c>
      <c r="C637" s="392" t="s">
        <v>7523</v>
      </c>
      <c r="D637" s="391" t="s">
        <v>4937</v>
      </c>
      <c r="E637" s="395">
        <v>10</v>
      </c>
      <c r="F637" s="395">
        <v>10.01</v>
      </c>
      <c r="G637" s="395">
        <v>10.01</v>
      </c>
      <c r="H637" s="396">
        <f>(G637-E637)/E637</f>
        <v>9.9999999999997877E-4</v>
      </c>
      <c r="I637" s="395">
        <f>(F637-E637)</f>
        <v>9.9999999999997868E-3</v>
      </c>
      <c r="J637" s="395">
        <f>G637-E637</f>
        <v>9.9999999999997868E-3</v>
      </c>
      <c r="K637" s="397">
        <v>1</v>
      </c>
      <c r="L637" s="366"/>
    </row>
    <row r="638" spans="1:12" ht="14.4">
      <c r="A638" s="390">
        <v>43056</v>
      </c>
      <c r="B638" s="366" t="s">
        <v>10001</v>
      </c>
      <c r="C638" s="392" t="s">
        <v>7506</v>
      </c>
      <c r="D638" s="391" t="s">
        <v>7507</v>
      </c>
      <c r="E638" s="395">
        <v>14</v>
      </c>
      <c r="F638" s="395">
        <v>12.55</v>
      </c>
      <c r="G638" s="395">
        <v>13</v>
      </c>
      <c r="H638" s="396">
        <f>(G638-E638)/E638</f>
        <v>-7.1428571428571425E-2</v>
      </c>
      <c r="I638" s="395">
        <f>(F638-E638)</f>
        <v>-1.4499999999999993</v>
      </c>
      <c r="J638" s="395">
        <f>G638-E638</f>
        <v>-1</v>
      </c>
      <c r="K638" s="397">
        <v>1</v>
      </c>
      <c r="L638" s="366"/>
    </row>
    <row r="639" spans="1:12" ht="14.4">
      <c r="A639" s="390">
        <v>43056</v>
      </c>
      <c r="B639" s="366" t="s">
        <v>10002</v>
      </c>
      <c r="C639" s="392" t="s">
        <v>7509</v>
      </c>
      <c r="D639" s="391" t="s">
        <v>7510</v>
      </c>
      <c r="E639" s="395">
        <v>10</v>
      </c>
      <c r="F639" s="395">
        <v>10</v>
      </c>
      <c r="G639" s="395">
        <v>10</v>
      </c>
      <c r="H639" s="396">
        <f>(G639-E639)/E639</f>
        <v>0</v>
      </c>
      <c r="I639" s="395">
        <f>(F639-E639)</f>
        <v>0</v>
      </c>
      <c r="J639" s="395">
        <f>G639-E639</f>
        <v>0</v>
      </c>
      <c r="K639" s="397">
        <v>1</v>
      </c>
      <c r="L639" s="366"/>
    </row>
    <row r="640" spans="1:12" ht="14.4">
      <c r="A640" s="390">
        <v>43056</v>
      </c>
      <c r="B640" s="366" t="s">
        <v>10003</v>
      </c>
      <c r="C640" s="392" t="s">
        <v>7512</v>
      </c>
      <c r="D640" s="391" t="s">
        <v>7513</v>
      </c>
      <c r="E640" s="395">
        <v>12</v>
      </c>
      <c r="F640" s="395">
        <v>14.9</v>
      </c>
      <c r="G640" s="395">
        <v>13</v>
      </c>
      <c r="H640" s="396">
        <f>(G640-E640)/E640</f>
        <v>8.3333333333333329E-2</v>
      </c>
      <c r="I640" s="395">
        <f>(F640-E640)</f>
        <v>2.9000000000000004</v>
      </c>
      <c r="J640" s="395">
        <f>G640-E640</f>
        <v>1</v>
      </c>
      <c r="K640" s="397">
        <v>3</v>
      </c>
      <c r="L640" s="366"/>
    </row>
    <row r="641" spans="1:12" ht="14.4">
      <c r="A641" s="390">
        <v>43056</v>
      </c>
      <c r="B641" s="366" t="s">
        <v>10004</v>
      </c>
      <c r="C641" s="392" t="s">
        <v>7515</v>
      </c>
      <c r="D641" s="391" t="s">
        <v>6179</v>
      </c>
      <c r="E641" s="395">
        <v>14</v>
      </c>
      <c r="F641" s="395">
        <v>14.25</v>
      </c>
      <c r="G641" s="395">
        <v>14.1</v>
      </c>
      <c r="H641" s="396">
        <f>(G641-E641)/E641</f>
        <v>7.1428571428571175E-3</v>
      </c>
      <c r="I641" s="395">
        <f>(F641-E641)</f>
        <v>0.25</v>
      </c>
      <c r="J641" s="395">
        <f>G641-E641</f>
        <v>9.9999999999999645E-2</v>
      </c>
      <c r="K641" s="397">
        <v>1</v>
      </c>
      <c r="L641" s="366"/>
    </row>
    <row r="642" spans="1:12" ht="14.4">
      <c r="A642" s="390">
        <v>43056</v>
      </c>
      <c r="B642" s="366" t="s">
        <v>10005</v>
      </c>
      <c r="C642" s="392" t="s">
        <v>7517</v>
      </c>
      <c r="D642" s="391" t="s">
        <v>7518</v>
      </c>
      <c r="E642" s="395">
        <v>15</v>
      </c>
      <c r="F642" s="395">
        <v>16.899999999999999</v>
      </c>
      <c r="G642" s="395">
        <v>15.15</v>
      </c>
      <c r="H642" s="396">
        <f>(G642-E642)/E642</f>
        <v>1.0000000000000024E-2</v>
      </c>
      <c r="I642" s="395">
        <f>(F642-E642)</f>
        <v>1.8999999999999986</v>
      </c>
      <c r="J642" s="395">
        <f>G642-E642</f>
        <v>0.15000000000000036</v>
      </c>
      <c r="K642" s="397">
        <v>1</v>
      </c>
      <c r="L642" s="366"/>
    </row>
    <row r="643" spans="1:12" ht="14.4">
      <c r="A643" s="390">
        <v>43056</v>
      </c>
      <c r="B643" s="366" t="s">
        <v>10006</v>
      </c>
      <c r="C643" s="392" t="s">
        <v>7520</v>
      </c>
      <c r="D643" s="391" t="s">
        <v>7521</v>
      </c>
      <c r="E643" s="395">
        <v>12</v>
      </c>
      <c r="F643" s="395">
        <v>12.35</v>
      </c>
      <c r="G643" s="395">
        <v>12.16</v>
      </c>
      <c r="H643" s="396">
        <f>(G643-E643)/E643</f>
        <v>1.3333333333333345E-2</v>
      </c>
      <c r="I643" s="395">
        <f>(F643-E643)</f>
        <v>0.34999999999999964</v>
      </c>
      <c r="J643" s="395">
        <f>G643-E643</f>
        <v>0.16000000000000014</v>
      </c>
      <c r="K643" s="397">
        <v>2</v>
      </c>
      <c r="L643" s="366"/>
    </row>
    <row r="644" spans="1:12" ht="14.4">
      <c r="A644" s="390">
        <v>43055</v>
      </c>
      <c r="B644" s="366" t="s">
        <v>9999</v>
      </c>
      <c r="C644" s="392" t="s">
        <v>7500</v>
      </c>
      <c r="D644" s="391" t="s">
        <v>7501</v>
      </c>
      <c r="E644" s="395">
        <v>10</v>
      </c>
      <c r="F644" s="395">
        <v>13</v>
      </c>
      <c r="G644" s="395">
        <v>14.03</v>
      </c>
      <c r="H644" s="396">
        <f>(G644-E644)/E644</f>
        <v>0.40299999999999991</v>
      </c>
      <c r="I644" s="395">
        <f>(F644-E644)</f>
        <v>3</v>
      </c>
      <c r="J644" s="395">
        <f>G644-E644</f>
        <v>4.0299999999999994</v>
      </c>
      <c r="K644" s="397">
        <v>1</v>
      </c>
      <c r="L644" s="366"/>
    </row>
    <row r="645" spans="1:12" ht="14.4">
      <c r="A645" s="390">
        <v>43055</v>
      </c>
      <c r="B645" s="366" t="s">
        <v>10000</v>
      </c>
      <c r="C645" s="392" t="s">
        <v>7503</v>
      </c>
      <c r="D645" s="391" t="s">
        <v>7504</v>
      </c>
      <c r="E645" s="395">
        <v>8</v>
      </c>
      <c r="F645" s="395">
        <v>8.25</v>
      </c>
      <c r="G645" s="395">
        <v>8.4</v>
      </c>
      <c r="H645" s="396">
        <f>(G645-E645)/E645</f>
        <v>5.0000000000000044E-2</v>
      </c>
      <c r="I645" s="395">
        <f>(F645-E645)</f>
        <v>0.25</v>
      </c>
      <c r="J645" s="395">
        <f>G645-E645</f>
        <v>0.40000000000000036</v>
      </c>
      <c r="K645" s="397">
        <v>1</v>
      </c>
      <c r="L645" s="366"/>
    </row>
    <row r="646" spans="1:12" ht="14.4">
      <c r="A646" s="390">
        <v>43054</v>
      </c>
      <c r="B646" s="366" t="s">
        <v>9998</v>
      </c>
      <c r="C646" s="392" t="s">
        <v>7498</v>
      </c>
      <c r="D646" s="391" t="s">
        <v>5415</v>
      </c>
      <c r="E646" s="395">
        <v>16</v>
      </c>
      <c r="F646" s="395">
        <v>18.55</v>
      </c>
      <c r="G646" s="395">
        <v>18</v>
      </c>
      <c r="H646" s="396">
        <f>(G646-E646)/E646</f>
        <v>0.125</v>
      </c>
      <c r="I646" s="395">
        <f>(F646-E646)</f>
        <v>2.5500000000000007</v>
      </c>
      <c r="J646" s="395">
        <f>G646-E646</f>
        <v>2</v>
      </c>
      <c r="K646" s="397">
        <v>3</v>
      </c>
      <c r="L646" s="366"/>
    </row>
    <row r="647" spans="1:12" ht="14.4">
      <c r="A647" s="390">
        <v>43049</v>
      </c>
      <c r="B647" s="366" t="s">
        <v>9996</v>
      </c>
      <c r="C647" s="392" t="s">
        <v>7493</v>
      </c>
      <c r="D647" s="391" t="s">
        <v>7494</v>
      </c>
      <c r="E647" s="395">
        <v>20</v>
      </c>
      <c r="F647" s="395">
        <v>21.06</v>
      </c>
      <c r="G647" s="395">
        <v>21.19</v>
      </c>
      <c r="H647" s="396">
        <f>(G647-E647)/E647</f>
        <v>5.9500000000000067E-2</v>
      </c>
      <c r="I647" s="395">
        <f>(F647-E647)</f>
        <v>1.0599999999999987</v>
      </c>
      <c r="J647" s="395">
        <f>G647-E647</f>
        <v>1.1900000000000013</v>
      </c>
      <c r="K647" s="397">
        <v>2</v>
      </c>
      <c r="L647" s="366"/>
    </row>
    <row r="648" spans="1:12" ht="14.4">
      <c r="A648" s="390">
        <v>43049</v>
      </c>
      <c r="B648" s="366" t="s">
        <v>9997</v>
      </c>
      <c r="C648" s="392" t="s">
        <v>7496</v>
      </c>
      <c r="D648" s="391" t="s">
        <v>4195</v>
      </c>
      <c r="E648" s="395">
        <v>13</v>
      </c>
      <c r="F648" s="395">
        <v>13.3</v>
      </c>
      <c r="G648" s="395">
        <v>13.08</v>
      </c>
      <c r="H648" s="396">
        <f>(G648-E648)/E648</f>
        <v>6.153846153846159E-3</v>
      </c>
      <c r="I648" s="395">
        <f>(F648-E648)</f>
        <v>0.30000000000000071</v>
      </c>
      <c r="J648" s="395">
        <f>G648-E648</f>
        <v>8.0000000000000071E-2</v>
      </c>
      <c r="K648" s="397">
        <v>1</v>
      </c>
      <c r="L648" s="366"/>
    </row>
    <row r="649" spans="1:12" ht="14.4">
      <c r="A649" s="390">
        <v>43048</v>
      </c>
      <c r="B649" s="366" t="s">
        <v>9994</v>
      </c>
      <c r="C649" s="392" t="s">
        <v>7487</v>
      </c>
      <c r="D649" s="391" t="s">
        <v>7488</v>
      </c>
      <c r="E649" s="395">
        <v>14</v>
      </c>
      <c r="F649" s="395">
        <v>14.5</v>
      </c>
      <c r="G649" s="395">
        <v>14.03</v>
      </c>
      <c r="H649" s="396">
        <f>(G649-E649)/E649</f>
        <v>2.142857142857097E-3</v>
      </c>
      <c r="I649" s="395">
        <f>(F649-E649)</f>
        <v>0.5</v>
      </c>
      <c r="J649" s="395">
        <f>G649-E649</f>
        <v>2.9999999999999361E-2</v>
      </c>
      <c r="K649" s="397">
        <v>1</v>
      </c>
      <c r="L649" s="366"/>
    </row>
    <row r="650" spans="1:12" ht="14.4">
      <c r="A650" s="390">
        <v>43048</v>
      </c>
      <c r="B650" s="366" t="s">
        <v>9995</v>
      </c>
      <c r="C650" s="392" t="s">
        <v>7490</v>
      </c>
      <c r="D650" s="391" t="s">
        <v>7491</v>
      </c>
      <c r="E650" s="395">
        <v>13</v>
      </c>
      <c r="F650" s="395">
        <v>13</v>
      </c>
      <c r="G650" s="395">
        <v>13.5</v>
      </c>
      <c r="H650" s="396">
        <f>(G650-E650)/E650</f>
        <v>3.8461538461538464E-2</v>
      </c>
      <c r="I650" s="395">
        <f>(F650-E650)</f>
        <v>0</v>
      </c>
      <c r="J650" s="395">
        <f>G650-E650</f>
        <v>0.5</v>
      </c>
      <c r="K650" s="397">
        <v>3</v>
      </c>
      <c r="L650" s="398" t="s">
        <v>3006</v>
      </c>
    </row>
    <row r="651" spans="1:12" ht="14.4">
      <c r="A651" s="390">
        <v>43047</v>
      </c>
      <c r="B651" s="366" t="s">
        <v>7475</v>
      </c>
      <c r="C651" s="392" t="s">
        <v>7475</v>
      </c>
      <c r="D651" s="391" t="s">
        <v>7476</v>
      </c>
      <c r="E651" s="395">
        <v>26</v>
      </c>
      <c r="F651" s="395">
        <v>28</v>
      </c>
      <c r="G651" s="395">
        <v>28.71</v>
      </c>
      <c r="H651" s="396">
        <f>(G651-E651)/E651</f>
        <v>0.10423076923076927</v>
      </c>
      <c r="I651" s="395">
        <f>(F651-E651)</f>
        <v>2</v>
      </c>
      <c r="J651" s="395">
        <f>G651-E651</f>
        <v>2.7100000000000009</v>
      </c>
      <c r="K651" s="397">
        <v>2</v>
      </c>
      <c r="L651" s="366"/>
    </row>
    <row r="652" spans="1:12" ht="14.4">
      <c r="A652" s="390">
        <v>43047</v>
      </c>
      <c r="B652" s="366" t="s">
        <v>9991</v>
      </c>
      <c r="C652" s="392" t="s">
        <v>7478</v>
      </c>
      <c r="D652" s="391" t="s">
        <v>7479</v>
      </c>
      <c r="E652" s="395">
        <v>15</v>
      </c>
      <c r="F652" s="395">
        <v>15.19</v>
      </c>
      <c r="G652" s="395">
        <v>14.99</v>
      </c>
      <c r="H652" s="396">
        <f>(G652-E652)/E652</f>
        <v>-6.6666666666665244E-4</v>
      </c>
      <c r="I652" s="395">
        <f>(F652-E652)</f>
        <v>0.1899999999999995</v>
      </c>
      <c r="J652" s="395">
        <f>G652-E652</f>
        <v>-9.9999999999997868E-3</v>
      </c>
      <c r="K652" s="397">
        <v>1</v>
      </c>
      <c r="L652" s="366"/>
    </row>
    <row r="653" spans="1:12" ht="14.4">
      <c r="A653" s="390">
        <v>43047</v>
      </c>
      <c r="B653" s="366" t="s">
        <v>9992</v>
      </c>
      <c r="C653" s="392" t="s">
        <v>7481</v>
      </c>
      <c r="D653" s="391" t="s">
        <v>7482</v>
      </c>
      <c r="E653" s="395">
        <v>10</v>
      </c>
      <c r="F653" s="395">
        <v>10.199999999999999</v>
      </c>
      <c r="G653" s="395">
        <v>9.5</v>
      </c>
      <c r="H653" s="396">
        <f>(G653-E653)/E653</f>
        <v>-0.05</v>
      </c>
      <c r="I653" s="395">
        <f>(F653-E653)</f>
        <v>0.19999999999999929</v>
      </c>
      <c r="J653" s="395">
        <f>G653-E653</f>
        <v>-0.5</v>
      </c>
      <c r="K653" s="397">
        <v>1</v>
      </c>
      <c r="L653" s="366"/>
    </row>
    <row r="654" spans="1:12" ht="14.4">
      <c r="A654" s="390">
        <v>43047</v>
      </c>
      <c r="B654" s="366" t="s">
        <v>9993</v>
      </c>
      <c r="C654" s="392" t="s">
        <v>7484</v>
      </c>
      <c r="D654" s="391" t="s">
        <v>7485</v>
      </c>
      <c r="E654" s="395">
        <v>35</v>
      </c>
      <c r="F654" s="395">
        <v>38.44</v>
      </c>
      <c r="G654" s="395">
        <v>37.21</v>
      </c>
      <c r="H654" s="396">
        <f>(G654-E654)/E654</f>
        <v>6.3142857142857167E-2</v>
      </c>
      <c r="I654" s="395">
        <f>(F654-E654)</f>
        <v>3.4399999999999977</v>
      </c>
      <c r="J654" s="395">
        <f>G654-E654</f>
        <v>2.2100000000000009</v>
      </c>
      <c r="K654" s="397">
        <v>2</v>
      </c>
      <c r="L654" s="366"/>
    </row>
    <row r="655" spans="1:12" ht="14.4">
      <c r="A655" s="390">
        <v>43042</v>
      </c>
      <c r="B655" s="366" t="s">
        <v>9988</v>
      </c>
      <c r="C655" s="392" t="s">
        <v>7469</v>
      </c>
      <c r="D655" s="391" t="s">
        <v>622</v>
      </c>
      <c r="E655" s="395">
        <v>5.6</v>
      </c>
      <c r="F655" s="395">
        <v>8.17</v>
      </c>
      <c r="G655" s="395">
        <v>6.05</v>
      </c>
      <c r="H655" s="396">
        <f>(G655-E655)/E655</f>
        <v>8.0357142857142891E-2</v>
      </c>
      <c r="I655" s="395">
        <f>(F655-E655)</f>
        <v>2.5700000000000003</v>
      </c>
      <c r="J655" s="395">
        <f>G655-E655</f>
        <v>0.45000000000000018</v>
      </c>
      <c r="K655" s="397">
        <v>1</v>
      </c>
      <c r="L655" s="398"/>
    </row>
    <row r="656" spans="1:12" ht="14.4">
      <c r="A656" s="390">
        <v>43042</v>
      </c>
      <c r="B656" s="366" t="s">
        <v>9990</v>
      </c>
      <c r="C656" s="392" t="s">
        <v>7472</v>
      </c>
      <c r="D656" s="391" t="s">
        <v>7473</v>
      </c>
      <c r="E656" s="395">
        <v>10</v>
      </c>
      <c r="F656" s="395">
        <v>10.14</v>
      </c>
      <c r="G656" s="395">
        <v>10.050000000000001</v>
      </c>
      <c r="H656" s="396">
        <f>(G656-E656)/E656</f>
        <v>5.0000000000000712E-3</v>
      </c>
      <c r="I656" s="395">
        <f>(F656-E656)</f>
        <v>0.14000000000000057</v>
      </c>
      <c r="J656" s="395">
        <f>G656-E656</f>
        <v>5.0000000000000711E-2</v>
      </c>
      <c r="K656" s="397">
        <v>1</v>
      </c>
      <c r="L656" s="398"/>
    </row>
    <row r="657" spans="1:12" ht="14.4">
      <c r="A657" s="390">
        <v>43041</v>
      </c>
      <c r="B657" s="366" t="s">
        <v>9984</v>
      </c>
      <c r="C657" s="392" t="s">
        <v>7457</v>
      </c>
      <c r="D657" s="391" t="s">
        <v>7458</v>
      </c>
      <c r="E657" s="395">
        <v>14</v>
      </c>
      <c r="F657" s="395">
        <v>12</v>
      </c>
      <c r="G657" s="395">
        <v>9.98</v>
      </c>
      <c r="H657" s="396">
        <f>(G657-E657)/E657</f>
        <v>-0.28714285714285709</v>
      </c>
      <c r="I657" s="395">
        <f>(F657-E657)</f>
        <v>-2</v>
      </c>
      <c r="J657" s="395">
        <f>G657-E657</f>
        <v>-4.0199999999999996</v>
      </c>
      <c r="K657" s="397">
        <v>1</v>
      </c>
      <c r="L657" s="398"/>
    </row>
    <row r="658" spans="1:12" ht="14.4">
      <c r="A658" s="390">
        <v>43041</v>
      </c>
      <c r="B658" s="366" t="s">
        <v>9985</v>
      </c>
      <c r="C658" s="392" t="s">
        <v>7460</v>
      </c>
      <c r="D658" s="391" t="s">
        <v>7461</v>
      </c>
      <c r="E658" s="395">
        <v>18</v>
      </c>
      <c r="F658" s="395">
        <v>19.100000000000001</v>
      </c>
      <c r="G658" s="395">
        <v>20.88</v>
      </c>
      <c r="H658" s="396">
        <f>(G658-E658)/E658</f>
        <v>0.15999999999999995</v>
      </c>
      <c r="I658" s="395">
        <f>(F658-E658)</f>
        <v>1.1000000000000014</v>
      </c>
      <c r="J658" s="395">
        <f>G658-E658</f>
        <v>2.879999999999999</v>
      </c>
      <c r="K658" s="397">
        <v>2</v>
      </c>
      <c r="L658" s="398"/>
    </row>
    <row r="659" spans="1:12" ht="14.4">
      <c r="A659" s="390">
        <v>43041</v>
      </c>
      <c r="B659" s="366" t="s">
        <v>9986</v>
      </c>
      <c r="C659" s="392" t="s">
        <v>7463</v>
      </c>
      <c r="D659" s="391" t="s">
        <v>7464</v>
      </c>
      <c r="E659" s="395">
        <v>12</v>
      </c>
      <c r="F659" s="395">
        <v>8</v>
      </c>
      <c r="G659" s="395">
        <v>7.07</v>
      </c>
      <c r="H659" s="396">
        <f>(G659-E659)/E659</f>
        <v>-0.41083333333333333</v>
      </c>
      <c r="I659" s="395">
        <f>(F659-E659)</f>
        <v>-4</v>
      </c>
      <c r="J659" s="395">
        <f>G659-E659</f>
        <v>-4.93</v>
      </c>
      <c r="K659" s="397">
        <v>2</v>
      </c>
      <c r="L659" s="398" t="s">
        <v>3006</v>
      </c>
    </row>
    <row r="660" spans="1:12" ht="14.4">
      <c r="A660" s="390">
        <v>43041</v>
      </c>
      <c r="B660" s="366" t="s">
        <v>9987</v>
      </c>
      <c r="C660" s="392" t="s">
        <v>7466</v>
      </c>
      <c r="D660" s="391" t="s">
        <v>7467</v>
      </c>
      <c r="E660" s="395">
        <v>14</v>
      </c>
      <c r="F660" s="395">
        <v>13.25</v>
      </c>
      <c r="G660" s="395">
        <v>11.5</v>
      </c>
      <c r="H660" s="396">
        <f>(G660-E660)/E660</f>
        <v>-0.17857142857142858</v>
      </c>
      <c r="I660" s="395">
        <f>(F660-E660)</f>
        <v>-0.75</v>
      </c>
      <c r="J660" s="395">
        <f>G660-E660</f>
        <v>-2.5</v>
      </c>
      <c r="K660" s="397">
        <v>2</v>
      </c>
      <c r="L660" s="398" t="s">
        <v>3006</v>
      </c>
    </row>
    <row r="661" spans="1:12" ht="14.4">
      <c r="A661" s="390">
        <v>43040</v>
      </c>
      <c r="B661" s="366" t="s">
        <v>9982</v>
      </c>
      <c r="C661" s="392" t="s">
        <v>7451</v>
      </c>
      <c r="D661" s="391" t="s">
        <v>7452</v>
      </c>
      <c r="E661" s="395">
        <v>13</v>
      </c>
      <c r="F661" s="395">
        <v>17</v>
      </c>
      <c r="G661" s="395">
        <v>18.309999999999999</v>
      </c>
      <c r="H661" s="396">
        <f>(G661-E661)/E661</f>
        <v>0.40846153846153838</v>
      </c>
      <c r="I661" s="395">
        <f>(F661-E661)</f>
        <v>4</v>
      </c>
      <c r="J661" s="395">
        <f>G661-E661</f>
        <v>5.3099999999999987</v>
      </c>
      <c r="K661" s="397">
        <v>3</v>
      </c>
      <c r="L661" s="398"/>
    </row>
    <row r="662" spans="1:12" ht="14.4">
      <c r="A662" s="390">
        <v>43040</v>
      </c>
      <c r="B662" s="447" t="s">
        <v>9983</v>
      </c>
      <c r="C662" s="392" t="s">
        <v>7454</v>
      </c>
      <c r="D662" s="391" t="s">
        <v>7455</v>
      </c>
      <c r="E662" s="395">
        <v>19</v>
      </c>
      <c r="F662" s="395">
        <v>21.65</v>
      </c>
      <c r="G662" s="395">
        <v>21.35</v>
      </c>
      <c r="H662" s="396">
        <f>(G662-E662)/E662</f>
        <v>0.12368421052631587</v>
      </c>
      <c r="I662" s="395">
        <f>(F662-E662)</f>
        <v>2.6499999999999986</v>
      </c>
      <c r="J662" s="395">
        <f>G662-E662</f>
        <v>2.3500000000000014</v>
      </c>
      <c r="K662" s="397">
        <v>2</v>
      </c>
      <c r="L662" s="398"/>
    </row>
    <row r="663" spans="1:12" ht="14.4">
      <c r="A663" s="390">
        <v>43035</v>
      </c>
      <c r="B663" s="366" t="s">
        <v>9979</v>
      </c>
      <c r="C663" s="392" t="s">
        <v>7442</v>
      </c>
      <c r="D663" s="391" t="s">
        <v>7443</v>
      </c>
      <c r="E663" s="395">
        <v>16</v>
      </c>
      <c r="F663" s="395">
        <v>17</v>
      </c>
      <c r="G663" s="395">
        <v>16.8</v>
      </c>
      <c r="H663" s="396">
        <f>(G663-E663)/E663</f>
        <v>5.0000000000000044E-2</v>
      </c>
      <c r="I663" s="395">
        <f>(F663-E663)</f>
        <v>1</v>
      </c>
      <c r="J663" s="395">
        <f>G663-E663</f>
        <v>0.80000000000000071</v>
      </c>
      <c r="K663" s="397">
        <v>2</v>
      </c>
      <c r="L663" s="398"/>
    </row>
    <row r="664" spans="1:12" ht="14.4">
      <c r="A664" s="390">
        <v>43035</v>
      </c>
      <c r="B664" s="366" t="s">
        <v>9980</v>
      </c>
      <c r="C664" s="392" t="s">
        <v>7445</v>
      </c>
      <c r="D664" s="391" t="s">
        <v>7446</v>
      </c>
      <c r="E664" s="395">
        <v>16</v>
      </c>
      <c r="F664" s="395">
        <v>16.5</v>
      </c>
      <c r="G664" s="395">
        <v>17.399999999999999</v>
      </c>
      <c r="H664" s="396">
        <f>(G664-E664)/E664</f>
        <v>8.7499999999999911E-2</v>
      </c>
      <c r="I664" s="395">
        <f>(F664-E664)</f>
        <v>0.5</v>
      </c>
      <c r="J664" s="395">
        <f>G664-E664</f>
        <v>1.3999999999999986</v>
      </c>
      <c r="K664" s="397">
        <v>1</v>
      </c>
      <c r="L664" s="398"/>
    </row>
    <row r="665" spans="1:12" ht="14.4">
      <c r="A665" s="390">
        <v>43035</v>
      </c>
      <c r="B665" s="366" t="s">
        <v>9981</v>
      </c>
      <c r="C665" s="392" t="s">
        <v>7448</v>
      </c>
      <c r="D665" s="391" t="s">
        <v>7449</v>
      </c>
      <c r="E665" s="395">
        <v>22</v>
      </c>
      <c r="F665" s="395">
        <v>26.25</v>
      </c>
      <c r="G665" s="395">
        <v>25.5</v>
      </c>
      <c r="H665" s="396">
        <f>(G665-E665)/E665</f>
        <v>0.15909090909090909</v>
      </c>
      <c r="I665" s="395">
        <f>(F665-E665)</f>
        <v>4.25</v>
      </c>
      <c r="J665" s="395">
        <f>G665-E665</f>
        <v>3.5</v>
      </c>
      <c r="K665" s="397">
        <v>3</v>
      </c>
      <c r="L665" s="398"/>
    </row>
    <row r="666" spans="1:12" ht="14.4">
      <c r="A666" s="390">
        <v>43034</v>
      </c>
      <c r="B666" s="366" t="s">
        <v>9976</v>
      </c>
      <c r="C666" s="392" t="s">
        <v>7434</v>
      </c>
      <c r="D666" s="391" t="s">
        <v>7435</v>
      </c>
      <c r="E666" s="395">
        <v>18</v>
      </c>
      <c r="F666" s="395">
        <v>16.850000000000001</v>
      </c>
      <c r="G666" s="395">
        <v>17.25</v>
      </c>
      <c r="H666" s="396">
        <f>(G666-E666)/E666</f>
        <v>-4.1666666666666664E-2</v>
      </c>
      <c r="I666" s="395">
        <f>(F666-E666)</f>
        <v>-1.1499999999999986</v>
      </c>
      <c r="J666" s="395">
        <f>G666-E666</f>
        <v>-0.75</v>
      </c>
      <c r="K666" s="397">
        <v>1</v>
      </c>
      <c r="L666" s="398"/>
    </row>
    <row r="667" spans="1:12" ht="14.4">
      <c r="A667" s="390">
        <v>43034</v>
      </c>
      <c r="B667" s="366" t="s">
        <v>9977</v>
      </c>
      <c r="C667" s="392" t="s">
        <v>7437</v>
      </c>
      <c r="D667" s="391" t="s">
        <v>4937</v>
      </c>
      <c r="E667" s="395">
        <v>10</v>
      </c>
      <c r="F667" s="395">
        <v>10.01</v>
      </c>
      <c r="G667" s="395">
        <v>10.01</v>
      </c>
      <c r="H667" s="396">
        <f>(G667-E667)/E667</f>
        <v>9.9999999999997877E-4</v>
      </c>
      <c r="I667" s="395">
        <f>(F667-E667)</f>
        <v>9.9999999999997868E-3</v>
      </c>
      <c r="J667" s="395">
        <f>G667-E667</f>
        <v>9.9999999999997868E-3</v>
      </c>
      <c r="K667" s="397">
        <v>1</v>
      </c>
      <c r="L667" s="398"/>
    </row>
    <row r="668" spans="1:12" ht="14.4">
      <c r="A668" s="390">
        <v>43034</v>
      </c>
      <c r="B668" s="366" t="s">
        <v>9978</v>
      </c>
      <c r="C668" s="392" t="s">
        <v>7439</v>
      </c>
      <c r="D668" s="391" t="s">
        <v>7440</v>
      </c>
      <c r="E668" s="395">
        <v>22</v>
      </c>
      <c r="F668" s="395">
        <v>28.75</v>
      </c>
      <c r="G668" s="395">
        <v>27.83</v>
      </c>
      <c r="H668" s="396">
        <f>(G668-E668)/E668</f>
        <v>0.2649999999999999</v>
      </c>
      <c r="I668" s="395">
        <f>(F668-E668)</f>
        <v>6.75</v>
      </c>
      <c r="J668" s="395">
        <f>G668-E668</f>
        <v>5.8299999999999983</v>
      </c>
      <c r="K668" s="397">
        <v>3</v>
      </c>
      <c r="L668" s="398"/>
    </row>
    <row r="669" spans="1:12" ht="14.4">
      <c r="A669" s="390">
        <v>43028</v>
      </c>
      <c r="B669" s="366" t="s">
        <v>9973</v>
      </c>
      <c r="C669" s="392" t="s">
        <v>7427</v>
      </c>
      <c r="D669" s="391" t="s">
        <v>7428</v>
      </c>
      <c r="E669" s="395">
        <v>15</v>
      </c>
      <c r="F669" s="395">
        <v>16.25</v>
      </c>
      <c r="G669" s="395">
        <v>16.260000000000002</v>
      </c>
      <c r="H669" s="396">
        <f>(G669-E669)/E669</f>
        <v>8.4000000000000102E-2</v>
      </c>
      <c r="I669" s="395">
        <f>(F669-E669)</f>
        <v>1.25</v>
      </c>
      <c r="J669" s="395">
        <f>G669-E669</f>
        <v>1.2600000000000016</v>
      </c>
      <c r="K669" s="397">
        <v>3</v>
      </c>
      <c r="L669" s="366"/>
    </row>
    <row r="670" spans="1:12" ht="14.4">
      <c r="A670" s="390">
        <v>43028</v>
      </c>
      <c r="B670" s="366" t="s">
        <v>9974</v>
      </c>
      <c r="C670" s="392" t="s">
        <v>7430</v>
      </c>
      <c r="D670" s="391" t="s">
        <v>3280</v>
      </c>
      <c r="E670" s="395">
        <v>14.5</v>
      </c>
      <c r="F670" s="395">
        <v>16</v>
      </c>
      <c r="G670" s="395">
        <v>16.61</v>
      </c>
      <c r="H670" s="396">
        <f>(G670-E670)/E670</f>
        <v>0.1455172413793103</v>
      </c>
      <c r="I670" s="395">
        <f>(F670-E670)</f>
        <v>1.5</v>
      </c>
      <c r="J670" s="395">
        <f>G670-E670</f>
        <v>2.1099999999999994</v>
      </c>
      <c r="K670" s="397">
        <v>3</v>
      </c>
      <c r="L670" s="366"/>
    </row>
    <row r="671" spans="1:12" ht="14.4">
      <c r="A671" s="390">
        <v>43027</v>
      </c>
      <c r="B671" s="366" t="s">
        <v>9971</v>
      </c>
      <c r="C671" s="392" t="s">
        <v>7421</v>
      </c>
      <c r="D671" s="391" t="s">
        <v>7422</v>
      </c>
      <c r="E671" s="395">
        <v>24</v>
      </c>
      <c r="F671" s="395">
        <v>33</v>
      </c>
      <c r="G671" s="395">
        <v>32.07</v>
      </c>
      <c r="H671" s="396">
        <f>(G671-E671)/E671</f>
        <v>0.33624999999999999</v>
      </c>
      <c r="I671" s="395">
        <f>(F671-E671)</f>
        <v>9</v>
      </c>
      <c r="J671" s="395">
        <f>G671-E671</f>
        <v>8.07</v>
      </c>
      <c r="K671" s="397">
        <v>3</v>
      </c>
      <c r="L671" s="366"/>
    </row>
    <row r="672" spans="1:12" ht="14.4">
      <c r="A672" s="390">
        <v>43027</v>
      </c>
      <c r="B672" s="366" t="s">
        <v>9972</v>
      </c>
      <c r="C672" s="392" t="s">
        <v>7424</v>
      </c>
      <c r="D672" s="391" t="s">
        <v>7425</v>
      </c>
      <c r="E672" s="395">
        <v>10</v>
      </c>
      <c r="F672" s="395">
        <v>10.199999999999999</v>
      </c>
      <c r="G672" s="395">
        <v>10.15</v>
      </c>
      <c r="H672" s="396">
        <f>(G672-E672)/E672</f>
        <v>1.5000000000000036E-2</v>
      </c>
      <c r="I672" s="395">
        <f>(F672-E672)</f>
        <v>0.19999999999999929</v>
      </c>
      <c r="J672" s="395">
        <f>G672-E672</f>
        <v>0.15000000000000036</v>
      </c>
      <c r="K672" s="397">
        <v>1</v>
      </c>
      <c r="L672" s="366"/>
    </row>
    <row r="673" spans="1:12" ht="14.4">
      <c r="A673" s="390">
        <v>43026</v>
      </c>
      <c r="B673" s="366" t="s">
        <v>9970</v>
      </c>
      <c r="C673" s="392" t="s">
        <v>7418</v>
      </c>
      <c r="D673" s="391" t="s">
        <v>7419</v>
      </c>
      <c r="E673" s="395">
        <v>24</v>
      </c>
      <c r="F673" s="395">
        <v>34.5</v>
      </c>
      <c r="G673" s="395">
        <v>29.18</v>
      </c>
      <c r="H673" s="396">
        <f>(G673-E673)/E673</f>
        <v>0.21583333333333332</v>
      </c>
      <c r="I673" s="395">
        <f>(F673-E673)</f>
        <v>10.5</v>
      </c>
      <c r="J673" s="395">
        <f>G673-E673</f>
        <v>5.18</v>
      </c>
      <c r="K673" s="397">
        <v>3</v>
      </c>
      <c r="L673" s="366"/>
    </row>
    <row r="674" spans="1:12" ht="14.4">
      <c r="A674" s="390">
        <v>43021</v>
      </c>
      <c r="B674" s="366" t="s">
        <v>7413</v>
      </c>
      <c r="C674" s="392" t="s">
        <v>7414</v>
      </c>
      <c r="D674" s="391" t="s">
        <v>7415</v>
      </c>
      <c r="E674" s="395">
        <v>16</v>
      </c>
      <c r="F674" s="395">
        <v>20</v>
      </c>
      <c r="G674" s="395">
        <v>19</v>
      </c>
      <c r="H674" s="396">
        <f>(G674-E674)/E674</f>
        <v>0.1875</v>
      </c>
      <c r="I674" s="395">
        <f>(F674-E674)</f>
        <v>4</v>
      </c>
      <c r="J674" s="395">
        <f>G674-E674</f>
        <v>3</v>
      </c>
      <c r="K674" s="397">
        <v>2</v>
      </c>
      <c r="L674" s="366"/>
    </row>
    <row r="675" spans="1:12" ht="14.4">
      <c r="A675" s="390">
        <v>43020</v>
      </c>
      <c r="B675" s="366" t="s">
        <v>9967</v>
      </c>
      <c r="C675" s="392" t="s">
        <v>7407</v>
      </c>
      <c r="D675" s="391" t="s">
        <v>7408</v>
      </c>
      <c r="E675" s="395">
        <v>16</v>
      </c>
      <c r="F675" s="395">
        <v>29</v>
      </c>
      <c r="G675" s="395">
        <v>27.58</v>
      </c>
      <c r="H675" s="396">
        <f>(G675-E675)/E675</f>
        <v>0.72374999999999989</v>
      </c>
      <c r="I675" s="395">
        <f>(F675-E675)</f>
        <v>13</v>
      </c>
      <c r="J675" s="395">
        <f>G675-E675</f>
        <v>11.579999999999998</v>
      </c>
      <c r="K675" s="397">
        <v>3</v>
      </c>
      <c r="L675" s="366"/>
    </row>
    <row r="676" spans="1:12" ht="14.4">
      <c r="A676" s="390">
        <v>43020</v>
      </c>
      <c r="B676" s="366" t="s">
        <v>9968</v>
      </c>
      <c r="C676" s="392" t="s">
        <v>7410</v>
      </c>
      <c r="D676" s="391" t="s">
        <v>6289</v>
      </c>
      <c r="E676" s="395">
        <v>13</v>
      </c>
      <c r="F676" s="395">
        <v>18</v>
      </c>
      <c r="G676" s="395">
        <v>19.72</v>
      </c>
      <c r="H676" s="396">
        <f>(G676-E676)/E676</f>
        <v>0.51692307692307682</v>
      </c>
      <c r="I676" s="395">
        <f>(F676-E676)</f>
        <v>5</v>
      </c>
      <c r="J676" s="395">
        <f>G676-E676</f>
        <v>6.7199999999999989</v>
      </c>
      <c r="K676" s="397">
        <v>2</v>
      </c>
      <c r="L676" s="366"/>
    </row>
    <row r="677" spans="1:12" ht="14.4">
      <c r="A677" s="390">
        <v>43020</v>
      </c>
      <c r="B677" s="366" t="s">
        <v>9969</v>
      </c>
      <c r="C677" s="392" t="s">
        <v>7412</v>
      </c>
      <c r="D677" s="366" t="s">
        <v>6949</v>
      </c>
      <c r="E677" s="395">
        <v>7</v>
      </c>
      <c r="F677" s="395">
        <v>8.85</v>
      </c>
      <c r="G677" s="395">
        <v>9.92</v>
      </c>
      <c r="H677" s="396">
        <f>(G677-E677)/E677</f>
        <v>0.41714285714285715</v>
      </c>
      <c r="I677" s="395">
        <f>(F677-E677)</f>
        <v>1.8499999999999996</v>
      </c>
      <c r="J677" s="395">
        <f>G677-E677</f>
        <v>2.92</v>
      </c>
      <c r="K677" s="397">
        <v>1</v>
      </c>
      <c r="L677" s="398" t="s">
        <v>3006</v>
      </c>
    </row>
    <row r="678" spans="1:12" ht="14.4">
      <c r="A678" s="390">
        <v>43014</v>
      </c>
      <c r="B678" s="366" t="s">
        <v>9966</v>
      </c>
      <c r="C678" s="392" t="s">
        <v>7404</v>
      </c>
      <c r="D678" s="391" t="s">
        <v>7405</v>
      </c>
      <c r="E678" s="395">
        <v>17</v>
      </c>
      <c r="F678" s="395">
        <v>21.7</v>
      </c>
      <c r="G678" s="395">
        <v>20.84</v>
      </c>
      <c r="H678" s="396">
        <f>(G678-E678)/E678</f>
        <v>0.22588235294117645</v>
      </c>
      <c r="I678" s="395">
        <f>(F678-E678)</f>
        <v>4.6999999999999993</v>
      </c>
      <c r="J678" s="395">
        <f>G678-E678</f>
        <v>3.84</v>
      </c>
      <c r="K678" s="397">
        <v>3</v>
      </c>
      <c r="L678" s="366"/>
    </row>
    <row r="679" spans="1:12" ht="14.4">
      <c r="A679" s="390">
        <v>43013</v>
      </c>
      <c r="B679" s="366" t="s">
        <v>9964</v>
      </c>
      <c r="C679" s="392" t="s">
        <v>7399</v>
      </c>
      <c r="D679" s="391" t="s">
        <v>4937</v>
      </c>
      <c r="E679" s="395">
        <v>10</v>
      </c>
      <c r="F679" s="395">
        <v>10.09</v>
      </c>
      <c r="G679" s="395">
        <v>10.15</v>
      </c>
      <c r="H679" s="396">
        <f>(G679-E679)/E679</f>
        <v>1.5000000000000036E-2</v>
      </c>
      <c r="I679" s="395">
        <f>(F679-E679)</f>
        <v>8.9999999999999858E-2</v>
      </c>
      <c r="J679" s="395">
        <f>G679-E679</f>
        <v>0.15000000000000036</v>
      </c>
      <c r="K679" s="397">
        <v>1</v>
      </c>
      <c r="L679" s="366"/>
    </row>
    <row r="680" spans="1:12" ht="14.4">
      <c r="A680" s="390">
        <v>43013</v>
      </c>
      <c r="B680" s="366" t="s">
        <v>9965</v>
      </c>
      <c r="C680" s="392" t="s">
        <v>7401</v>
      </c>
      <c r="D680" s="391" t="s">
        <v>7402</v>
      </c>
      <c r="E680" s="395">
        <v>17</v>
      </c>
      <c r="F680" s="395">
        <v>23.21</v>
      </c>
      <c r="G680" s="395">
        <v>30</v>
      </c>
      <c r="H680" s="396">
        <f>(G680-E680)/E680</f>
        <v>0.76470588235294112</v>
      </c>
      <c r="I680" s="395">
        <f>(F680-E680)</f>
        <v>6.2100000000000009</v>
      </c>
      <c r="J680" s="395">
        <f>G680-E680</f>
        <v>13</v>
      </c>
      <c r="K680" s="397">
        <v>3</v>
      </c>
      <c r="L680" s="366"/>
    </row>
    <row r="681" spans="1:12" ht="14.4">
      <c r="A681" s="390">
        <v>43007</v>
      </c>
      <c r="B681" s="366" t="s">
        <v>9963</v>
      </c>
      <c r="C681" s="392" t="s">
        <v>7396</v>
      </c>
      <c r="D681" s="391" t="s">
        <v>7397</v>
      </c>
      <c r="E681" s="395">
        <v>17.5</v>
      </c>
      <c r="F681" s="395">
        <v>17</v>
      </c>
      <c r="G681" s="395">
        <v>17.25</v>
      </c>
      <c r="H681" s="396">
        <f>(G681-E681)/E681</f>
        <v>-1.4285714285714285E-2</v>
      </c>
      <c r="I681" s="395">
        <f>(F681-E681)</f>
        <v>-0.5</v>
      </c>
      <c r="J681" s="395">
        <f>G681-E681</f>
        <v>-0.25</v>
      </c>
      <c r="K681" s="397">
        <v>1</v>
      </c>
      <c r="L681" s="366"/>
    </row>
    <row r="682" spans="1:12" ht="14.4">
      <c r="A682" s="390">
        <v>43006</v>
      </c>
      <c r="B682" s="366" t="s">
        <v>9960</v>
      </c>
      <c r="C682" s="392" t="s">
        <v>7389</v>
      </c>
      <c r="D682" s="391" t="s">
        <v>6179</v>
      </c>
      <c r="E682" s="395">
        <v>14</v>
      </c>
      <c r="F682" s="395">
        <v>17.25</v>
      </c>
      <c r="G682" s="395">
        <v>24</v>
      </c>
      <c r="H682" s="396">
        <f>(G682-E682)/E682</f>
        <v>0.7142857142857143</v>
      </c>
      <c r="I682" s="395">
        <f>(F682-E682)</f>
        <v>3.25</v>
      </c>
      <c r="J682" s="395">
        <f>G682-E682</f>
        <v>10</v>
      </c>
      <c r="K682" s="397">
        <v>1</v>
      </c>
      <c r="L682" s="366"/>
    </row>
    <row r="683" spans="1:12" ht="14.4">
      <c r="A683" s="390">
        <v>43006</v>
      </c>
      <c r="B683" s="366" t="s">
        <v>9961</v>
      </c>
      <c r="C683" s="392" t="s">
        <v>7391</v>
      </c>
      <c r="D683" s="366" t="s">
        <v>7392</v>
      </c>
      <c r="E683" s="395">
        <v>15</v>
      </c>
      <c r="F683" s="395">
        <v>15.5</v>
      </c>
      <c r="G683" s="395">
        <v>16.149999999999999</v>
      </c>
      <c r="H683" s="396">
        <f>(G683-E683)/E683</f>
        <v>7.6666666666666577E-2</v>
      </c>
      <c r="I683" s="395">
        <f>(F683-E683)</f>
        <v>0.5</v>
      </c>
      <c r="J683" s="395">
        <f>G683-E683</f>
        <v>1.1499999999999986</v>
      </c>
      <c r="K683" s="397">
        <v>1</v>
      </c>
      <c r="L683" s="366"/>
    </row>
    <row r="684" spans="1:12" ht="14.4">
      <c r="A684" s="390">
        <v>43006</v>
      </c>
      <c r="B684" s="366" t="s">
        <v>9962</v>
      </c>
      <c r="C684" s="392" t="s">
        <v>7394</v>
      </c>
      <c r="D684" s="391" t="s">
        <v>5796</v>
      </c>
      <c r="E684" s="395">
        <v>14</v>
      </c>
      <c r="F684" s="395">
        <v>15.78</v>
      </c>
      <c r="G684" s="395">
        <v>23.5</v>
      </c>
      <c r="H684" s="396">
        <f>(G684-E684)/E684</f>
        <v>0.6785714285714286</v>
      </c>
      <c r="I684" s="395">
        <f>(F684-E684)</f>
        <v>1.7799999999999994</v>
      </c>
      <c r="J684" s="395">
        <f>G684-E684</f>
        <v>9.5</v>
      </c>
      <c r="K684" s="397">
        <v>2</v>
      </c>
      <c r="L684" s="366"/>
    </row>
    <row r="685" spans="1:12" ht="14.4">
      <c r="A685" s="390">
        <v>43005</v>
      </c>
      <c r="B685" s="366" t="s">
        <v>9958</v>
      </c>
      <c r="C685" s="392" t="s">
        <v>7385</v>
      </c>
      <c r="D685" s="391" t="s">
        <v>4828</v>
      </c>
      <c r="E685" s="395">
        <v>18.5</v>
      </c>
      <c r="F685" s="395">
        <v>24.12</v>
      </c>
      <c r="G685" s="395">
        <v>25.9</v>
      </c>
      <c r="H685" s="396">
        <f>(G685-E685)/E685</f>
        <v>0.39999999999999991</v>
      </c>
      <c r="I685" s="395">
        <f>(F685-E685)</f>
        <v>5.620000000000001</v>
      </c>
      <c r="J685" s="395">
        <f>G685-E685</f>
        <v>7.3999999999999986</v>
      </c>
      <c r="K685" s="397">
        <v>2</v>
      </c>
      <c r="L685" s="366"/>
    </row>
    <row r="686" spans="1:12" ht="14.4">
      <c r="A686" s="390">
        <v>43000</v>
      </c>
      <c r="B686" s="366" t="s">
        <v>9957</v>
      </c>
      <c r="C686" s="392" t="s">
        <v>7383</v>
      </c>
      <c r="D686" s="391" t="s">
        <v>3152</v>
      </c>
      <c r="E686" s="395">
        <v>13</v>
      </c>
      <c r="F686" s="395">
        <v>12.1</v>
      </c>
      <c r="G686" s="395">
        <v>10</v>
      </c>
      <c r="H686" s="396">
        <f>(G686-E686)/E686</f>
        <v>-0.23076923076923078</v>
      </c>
      <c r="I686" s="395">
        <f>(F686-E686)</f>
        <v>-0.90000000000000036</v>
      </c>
      <c r="J686" s="395">
        <f>G686-E686</f>
        <v>-3</v>
      </c>
      <c r="K686" s="397">
        <v>1</v>
      </c>
      <c r="L686" s="366"/>
    </row>
    <row r="687" spans="1:12" ht="14.4">
      <c r="A687" s="390">
        <v>42999</v>
      </c>
      <c r="B687" s="366" t="s">
        <v>9955</v>
      </c>
      <c r="C687" s="392" t="s">
        <v>7373</v>
      </c>
      <c r="D687" s="391" t="s">
        <v>7374</v>
      </c>
      <c r="E687" s="395">
        <v>17</v>
      </c>
      <c r="F687" s="395">
        <v>16.75</v>
      </c>
      <c r="G687" s="395">
        <v>16.75</v>
      </c>
      <c r="H687" s="396">
        <f>(G687-E687)/E687</f>
        <v>-1.4705882352941176E-2</v>
      </c>
      <c r="I687" s="395">
        <f>(F687-E687)</f>
        <v>-0.25</v>
      </c>
      <c r="J687" s="395">
        <f>G687-E687</f>
        <v>-0.25</v>
      </c>
      <c r="K687" s="397">
        <v>1</v>
      </c>
      <c r="L687" s="397"/>
    </row>
    <row r="688" spans="1:12" ht="14.4">
      <c r="A688" s="390">
        <v>42999</v>
      </c>
      <c r="B688" s="366" t="s">
        <v>9956</v>
      </c>
      <c r="C688" s="392" t="s">
        <v>7381</v>
      </c>
      <c r="D688" s="366" t="s">
        <v>7334</v>
      </c>
      <c r="E688" s="395">
        <v>4.25</v>
      </c>
      <c r="F688" s="395">
        <v>6.75</v>
      </c>
      <c r="G688" s="395">
        <v>6.41</v>
      </c>
      <c r="H688" s="396">
        <f>(G688-E688)/E688</f>
        <v>0.50823529411764712</v>
      </c>
      <c r="I688" s="395">
        <f>(F688-E688)</f>
        <v>2.5</v>
      </c>
      <c r="J688" s="395">
        <f>G688-E688</f>
        <v>2.16</v>
      </c>
      <c r="K688" s="397" t="s">
        <v>5829</v>
      </c>
      <c r="L688" s="397" t="s">
        <v>7114</v>
      </c>
    </row>
    <row r="689" spans="1:12" ht="14.4">
      <c r="A689" s="390">
        <v>42998</v>
      </c>
      <c r="B689" s="366" t="s">
        <v>9951</v>
      </c>
      <c r="C689" s="392" t="s">
        <v>7360</v>
      </c>
      <c r="D689" s="391" t="s">
        <v>7361</v>
      </c>
      <c r="E689" s="395">
        <v>10</v>
      </c>
      <c r="F689" s="395">
        <v>11.48</v>
      </c>
      <c r="G689" s="395">
        <v>10.52</v>
      </c>
      <c r="H689" s="396">
        <f>(G689-E689)/E689</f>
        <v>5.1999999999999956E-2</v>
      </c>
      <c r="I689" s="395">
        <f>(F689-E689)</f>
        <v>1.4800000000000004</v>
      </c>
      <c r="J689" s="395">
        <f>G689-E689</f>
        <v>0.51999999999999957</v>
      </c>
      <c r="K689" s="397">
        <v>1</v>
      </c>
      <c r="L689" s="397"/>
    </row>
    <row r="690" spans="1:12" ht="14.4">
      <c r="A690" s="390">
        <v>42998</v>
      </c>
      <c r="B690" s="366" t="s">
        <v>9952</v>
      </c>
      <c r="C690" s="392" t="s">
        <v>7363</v>
      </c>
      <c r="D690" s="391" t="s">
        <v>7364</v>
      </c>
      <c r="E690" s="395">
        <v>9.5</v>
      </c>
      <c r="F690" s="395">
        <v>12.35</v>
      </c>
      <c r="G690" s="395">
        <v>14.29</v>
      </c>
      <c r="H690" s="396">
        <f>(G690-E690)/E690</f>
        <v>0.50421052631578933</v>
      </c>
      <c r="I690" s="395">
        <f>(F690-E690)</f>
        <v>2.8499999999999996</v>
      </c>
      <c r="J690" s="395">
        <f>G690-E690</f>
        <v>4.7899999999999991</v>
      </c>
      <c r="K690" s="397">
        <v>1</v>
      </c>
      <c r="L690" s="398" t="s">
        <v>3006</v>
      </c>
    </row>
    <row r="691" spans="1:12" ht="14.4">
      <c r="A691" s="390">
        <v>42998</v>
      </c>
      <c r="B691" s="366" t="s">
        <v>9953</v>
      </c>
      <c r="C691" s="392" t="s">
        <v>7366</v>
      </c>
      <c r="D691" s="391" t="s">
        <v>5796</v>
      </c>
      <c r="E691" s="395">
        <v>26</v>
      </c>
      <c r="F691" s="395">
        <v>29</v>
      </c>
      <c r="G691" s="395">
        <v>31.78</v>
      </c>
      <c r="H691" s="396">
        <f>(G691-E691)/E691</f>
        <v>0.22230769230769235</v>
      </c>
      <c r="I691" s="395">
        <f>(F691-E691)</f>
        <v>3</v>
      </c>
      <c r="J691" s="395">
        <f>G691-E691</f>
        <v>5.7800000000000011</v>
      </c>
      <c r="K691" s="397">
        <v>2</v>
      </c>
      <c r="L691" s="397"/>
    </row>
    <row r="692" spans="1:12" ht="14.4">
      <c r="A692" s="390">
        <v>42998</v>
      </c>
      <c r="B692" s="366" t="s">
        <v>9954</v>
      </c>
      <c r="C692" s="392" t="s">
        <v>7368</v>
      </c>
      <c r="D692" s="391" t="s">
        <v>1027</v>
      </c>
      <c r="E692" s="395">
        <v>10</v>
      </c>
      <c r="F692" s="395">
        <v>10.5</v>
      </c>
      <c r="G692" s="395">
        <v>10.64</v>
      </c>
      <c r="H692" s="396">
        <f>(G692-E692)/E692</f>
        <v>6.4000000000000057E-2</v>
      </c>
      <c r="I692" s="395">
        <f>(F692-E692)</f>
        <v>0.5</v>
      </c>
      <c r="J692" s="395">
        <f>G692-E692</f>
        <v>0.64000000000000057</v>
      </c>
      <c r="K692" s="397">
        <v>1</v>
      </c>
      <c r="L692" s="397"/>
    </row>
    <row r="693" spans="1:12" ht="14.4">
      <c r="A693" s="390">
        <v>42998</v>
      </c>
      <c r="B693" s="366" t="s">
        <v>7369</v>
      </c>
      <c r="C693" s="392" t="s">
        <v>7370</v>
      </c>
      <c r="D693" s="391" t="s">
        <v>7371</v>
      </c>
      <c r="E693" s="395">
        <v>18</v>
      </c>
      <c r="F693" s="395">
        <v>24</v>
      </c>
      <c r="G693" s="395">
        <v>27.93</v>
      </c>
      <c r="H693" s="396">
        <f>(G693-E693)/E693</f>
        <v>0.55166666666666664</v>
      </c>
      <c r="I693" s="395">
        <f>(F693-E693)</f>
        <v>6</v>
      </c>
      <c r="J693" s="395">
        <f>G693-E693</f>
        <v>9.93</v>
      </c>
      <c r="K693" s="397">
        <v>2</v>
      </c>
      <c r="L693" s="397"/>
    </row>
    <row r="694" spans="1:12" ht="14.4">
      <c r="A694" s="390">
        <v>42993</v>
      </c>
      <c r="B694" s="366" t="s">
        <v>9950</v>
      </c>
      <c r="C694" s="392" t="s">
        <v>7358</v>
      </c>
      <c r="D694" s="391" t="s">
        <v>4937</v>
      </c>
      <c r="E694" s="395">
        <v>10</v>
      </c>
      <c r="F694" s="395">
        <v>10.07</v>
      </c>
      <c r="G694" s="395">
        <v>10.16</v>
      </c>
      <c r="H694" s="396">
        <f>(G694-E694)/E694</f>
        <v>1.6000000000000014E-2</v>
      </c>
      <c r="I694" s="395">
        <f>(F694-E694)</f>
        <v>7.0000000000000284E-2</v>
      </c>
      <c r="J694" s="395">
        <f>G694-E694</f>
        <v>0.16000000000000014</v>
      </c>
      <c r="K694" s="397">
        <v>1</v>
      </c>
      <c r="L694" s="398"/>
    </row>
    <row r="695" spans="1:12" ht="14.4">
      <c r="A695" s="390">
        <v>42992</v>
      </c>
      <c r="B695" s="366" t="s">
        <v>9949</v>
      </c>
      <c r="C695" s="392" t="s">
        <v>7353</v>
      </c>
      <c r="D695" s="391" t="s">
        <v>1215</v>
      </c>
      <c r="E695" s="395">
        <v>10</v>
      </c>
      <c r="F695" s="395">
        <v>10.199999999999999</v>
      </c>
      <c r="G695" s="395">
        <v>10.31</v>
      </c>
      <c r="H695" s="396">
        <f>(G695-E695)/E695</f>
        <v>3.1000000000000048E-2</v>
      </c>
      <c r="I695" s="395">
        <f>(F695-E695)</f>
        <v>0.19999999999999929</v>
      </c>
      <c r="J695" s="395">
        <f>G695-E695</f>
        <v>0.3100000000000005</v>
      </c>
      <c r="K695" s="397">
        <v>1</v>
      </c>
      <c r="L695" s="398"/>
    </row>
    <row r="696" spans="1:12" ht="14.4">
      <c r="A696" s="390">
        <v>42992</v>
      </c>
      <c r="B696" s="366" t="s">
        <v>7354</v>
      </c>
      <c r="C696" s="392" t="s">
        <v>7355</v>
      </c>
      <c r="D696" s="391" t="s">
        <v>7356</v>
      </c>
      <c r="E696" s="395">
        <v>20</v>
      </c>
      <c r="F696" s="395">
        <v>17.75</v>
      </c>
      <c r="G696" s="395">
        <v>17.29</v>
      </c>
      <c r="H696" s="396">
        <f>(G696-E696)/E696</f>
        <v>-0.13550000000000004</v>
      </c>
      <c r="I696" s="395">
        <f>(F696-E696)</f>
        <v>-2.25</v>
      </c>
      <c r="J696" s="395">
        <f>G696-E696</f>
        <v>-2.7100000000000009</v>
      </c>
      <c r="K696" s="397">
        <v>1</v>
      </c>
      <c r="L696" s="398"/>
    </row>
    <row r="697" spans="1:12" ht="14.4">
      <c r="A697" s="390">
        <v>42964</v>
      </c>
      <c r="B697" s="366" t="s">
        <v>7377</v>
      </c>
      <c r="C697" s="392" t="s">
        <v>7378</v>
      </c>
      <c r="D697" s="400" t="s">
        <v>7379</v>
      </c>
      <c r="E697" s="395">
        <v>10</v>
      </c>
      <c r="F697" s="395">
        <v>10.050000000000001</v>
      </c>
      <c r="G697" s="395">
        <v>10.06</v>
      </c>
      <c r="H697" s="396">
        <f>(G697-E697)/E697</f>
        <v>6.0000000000000496E-3</v>
      </c>
      <c r="I697" s="395">
        <f>(F697-E697)</f>
        <v>5.0000000000000711E-2</v>
      </c>
      <c r="J697" s="395">
        <f>G697-E697</f>
        <v>6.0000000000000497E-2</v>
      </c>
      <c r="K697" s="397">
        <v>1</v>
      </c>
      <c r="L697" s="397"/>
    </row>
    <row r="698" spans="1:12" ht="14.4">
      <c r="A698" s="390">
        <v>42963</v>
      </c>
      <c r="B698" s="366" t="s">
        <v>9948</v>
      </c>
      <c r="C698" s="392" t="s">
        <v>7350</v>
      </c>
      <c r="D698" s="366" t="s">
        <v>7351</v>
      </c>
      <c r="E698" s="395">
        <v>10</v>
      </c>
      <c r="F698" s="395">
        <v>10.1</v>
      </c>
      <c r="G698" s="395">
        <v>10.02</v>
      </c>
      <c r="H698" s="396">
        <f>(G698-E698)/E698</f>
        <v>1.9999999999999575E-3</v>
      </c>
      <c r="I698" s="395">
        <f>(F698-E698)</f>
        <v>9.9999999999999645E-2</v>
      </c>
      <c r="J698" s="395">
        <f>G698-E698</f>
        <v>1.9999999999999574E-2</v>
      </c>
      <c r="K698" s="397">
        <v>1</v>
      </c>
      <c r="L698" s="397"/>
    </row>
    <row r="699" spans="1:12" ht="14.4">
      <c r="A699" s="390">
        <v>42958</v>
      </c>
      <c r="B699" s="366" t="s">
        <v>9946</v>
      </c>
      <c r="C699" s="392" t="s">
        <v>7344</v>
      </c>
      <c r="D699" s="391" t="s">
        <v>7345</v>
      </c>
      <c r="E699" s="395">
        <v>14.5</v>
      </c>
      <c r="F699" s="395">
        <v>14</v>
      </c>
      <c r="G699" s="395">
        <v>14.22</v>
      </c>
      <c r="H699" s="396">
        <f>(G699-E699)/E699</f>
        <v>-1.9310344827586163E-2</v>
      </c>
      <c r="I699" s="395">
        <f>(F699-E699)</f>
        <v>-0.5</v>
      </c>
      <c r="J699" s="395">
        <f>G699-E699</f>
        <v>-0.27999999999999936</v>
      </c>
      <c r="K699" s="397">
        <v>2</v>
      </c>
      <c r="L699" s="398" t="s">
        <v>3006</v>
      </c>
    </row>
    <row r="700" spans="1:12" ht="14.4">
      <c r="A700" s="390">
        <v>42958</v>
      </c>
      <c r="B700" s="366" t="s">
        <v>9947</v>
      </c>
      <c r="C700" s="392" t="s">
        <v>7347</v>
      </c>
      <c r="D700" s="391" t="s">
        <v>7348</v>
      </c>
      <c r="E700" s="395">
        <v>5.5</v>
      </c>
      <c r="F700" s="395">
        <v>5.5</v>
      </c>
      <c r="G700" s="395">
        <v>4.8499999999999996</v>
      </c>
      <c r="H700" s="396">
        <f>(G700-E700)/E700</f>
        <v>-0.11818181818181825</v>
      </c>
      <c r="I700" s="395">
        <f>(F700-E700)</f>
        <v>0</v>
      </c>
      <c r="J700" s="395">
        <f>G700-E700</f>
        <v>-0.65000000000000036</v>
      </c>
      <c r="K700" s="397">
        <v>2</v>
      </c>
      <c r="L700" s="398" t="s">
        <v>3006</v>
      </c>
    </row>
    <row r="701" spans="1:12" ht="14.4">
      <c r="A701" s="390">
        <v>42956</v>
      </c>
      <c r="B701" s="366" t="s">
        <v>9945</v>
      </c>
      <c r="C701" s="392" t="s">
        <v>7376</v>
      </c>
      <c r="D701" s="391" t="s">
        <v>4081</v>
      </c>
      <c r="E701" s="395">
        <v>10</v>
      </c>
      <c r="F701" s="395">
        <v>10.050000000000001</v>
      </c>
      <c r="G701" s="395">
        <v>10.050000000000001</v>
      </c>
      <c r="H701" s="396">
        <f>(G701-E701)/E701</f>
        <v>5.0000000000000712E-3</v>
      </c>
      <c r="I701" s="395">
        <f>(F701-E701)</f>
        <v>5.0000000000000711E-2</v>
      </c>
      <c r="J701" s="395">
        <f>G701-E701</f>
        <v>5.0000000000000711E-2</v>
      </c>
      <c r="K701" s="397">
        <v>1</v>
      </c>
      <c r="L701" s="398"/>
    </row>
    <row r="702" spans="1:12" ht="14.4">
      <c r="A702" s="390">
        <v>42950</v>
      </c>
      <c r="B702" s="366" t="s">
        <v>9944</v>
      </c>
      <c r="C702" s="392" t="s">
        <v>7341</v>
      </c>
      <c r="D702" s="391" t="s">
        <v>7342</v>
      </c>
      <c r="E702" s="395">
        <v>20</v>
      </c>
      <c r="F702" s="395">
        <v>20.89</v>
      </c>
      <c r="G702" s="395">
        <v>20.65</v>
      </c>
      <c r="H702" s="396">
        <f>(G702-E702)/E702</f>
        <v>3.2499999999999932E-2</v>
      </c>
      <c r="I702" s="395">
        <f>(F702-E702)</f>
        <v>0.89000000000000057</v>
      </c>
      <c r="J702" s="395">
        <f>G702-E702</f>
        <v>0.64999999999999858</v>
      </c>
      <c r="K702" s="397">
        <v>1</v>
      </c>
      <c r="L702" s="397"/>
    </row>
    <row r="703" spans="1:12" ht="14.4">
      <c r="A703" s="390">
        <v>42949</v>
      </c>
      <c r="B703" s="366" t="s">
        <v>9943</v>
      </c>
      <c r="C703" s="392" t="s">
        <v>7338</v>
      </c>
      <c r="D703" s="391" t="s">
        <v>7339</v>
      </c>
      <c r="E703" s="395">
        <v>15</v>
      </c>
      <c r="F703" s="395">
        <v>18.25</v>
      </c>
      <c r="G703" s="395">
        <v>16.350000000000001</v>
      </c>
      <c r="H703" s="396">
        <f>(G703-E703)/E703</f>
        <v>9.0000000000000094E-2</v>
      </c>
      <c r="I703" s="395">
        <f>(F703-E703)</f>
        <v>3.25</v>
      </c>
      <c r="J703" s="395">
        <f>G703-E703</f>
        <v>1.3500000000000014</v>
      </c>
      <c r="K703" s="397">
        <v>3</v>
      </c>
      <c r="L703" s="397"/>
    </row>
    <row r="704" spans="1:12" ht="14.4">
      <c r="A704" s="390">
        <v>42944</v>
      </c>
      <c r="B704" s="366" t="s">
        <v>9941</v>
      </c>
      <c r="C704" s="392" t="s">
        <v>7333</v>
      </c>
      <c r="D704" s="391" t="s">
        <v>7334</v>
      </c>
      <c r="E704" s="395">
        <v>5</v>
      </c>
      <c r="F704" s="395">
        <v>7.32</v>
      </c>
      <c r="G704" s="395">
        <v>8.93</v>
      </c>
      <c r="H704" s="396">
        <f>(G704-E704)/E704</f>
        <v>0.78599999999999992</v>
      </c>
      <c r="I704" s="395">
        <f>(F704-E704)</f>
        <v>2.3200000000000003</v>
      </c>
      <c r="J704" s="395">
        <f>G704-E704</f>
        <v>3.9299999999999997</v>
      </c>
      <c r="K704" s="397" t="s">
        <v>5829</v>
      </c>
      <c r="L704" s="397" t="s">
        <v>7114</v>
      </c>
    </row>
    <row r="705" spans="1:12" ht="14.4">
      <c r="A705" s="390">
        <v>42944</v>
      </c>
      <c r="B705" s="366" t="s">
        <v>9942</v>
      </c>
      <c r="C705" s="392" t="s">
        <v>7336</v>
      </c>
      <c r="D705" s="391" t="s">
        <v>5758</v>
      </c>
      <c r="E705" s="395">
        <v>15</v>
      </c>
      <c r="F705" s="395">
        <v>19.559999999999999</v>
      </c>
      <c r="G705" s="395">
        <v>21.7</v>
      </c>
      <c r="H705" s="396">
        <f>(G705-E705)/E705</f>
        <v>0.4466666666666666</v>
      </c>
      <c r="I705" s="395">
        <f>(F705-E705)</f>
        <v>4.5599999999999987</v>
      </c>
      <c r="J705" s="395">
        <f>G705-E705</f>
        <v>6.6999999999999993</v>
      </c>
      <c r="K705" s="397">
        <v>3</v>
      </c>
      <c r="L705" s="366"/>
    </row>
    <row r="706" spans="1:12" ht="14.4">
      <c r="A706" s="390">
        <v>42943</v>
      </c>
      <c r="B706" s="366" t="s">
        <v>9939</v>
      </c>
      <c r="C706" s="392" t="s">
        <v>7325</v>
      </c>
      <c r="D706" s="391" t="s">
        <v>7326</v>
      </c>
      <c r="E706" s="395">
        <v>10</v>
      </c>
      <c r="F706" s="395">
        <v>10.02</v>
      </c>
      <c r="G706" s="395">
        <v>10.02</v>
      </c>
      <c r="H706" s="396">
        <f>(G706-E706)/E706</f>
        <v>1.9999999999999575E-3</v>
      </c>
      <c r="I706" s="395">
        <f>(F706-E706)</f>
        <v>1.9999999999999574E-2</v>
      </c>
      <c r="J706" s="395">
        <f>G706-E706</f>
        <v>1.9999999999999574E-2</v>
      </c>
      <c r="K706" s="397">
        <v>1</v>
      </c>
      <c r="L706" s="366"/>
    </row>
    <row r="707" spans="1:12" ht="14.4">
      <c r="A707" s="390">
        <v>42943</v>
      </c>
      <c r="B707" s="366" t="s">
        <v>9940</v>
      </c>
      <c r="C707" s="392" t="s">
        <v>7328</v>
      </c>
      <c r="D707" s="391" t="s">
        <v>4937</v>
      </c>
      <c r="E707" s="395">
        <v>10</v>
      </c>
      <c r="F707" s="395">
        <v>10.050000000000001</v>
      </c>
      <c r="G707" s="395">
        <v>10.039999999999999</v>
      </c>
      <c r="H707" s="396">
        <f>(G707-E707)/E707</f>
        <v>3.9999999999999151E-3</v>
      </c>
      <c r="I707" s="395">
        <f>(F707-E707)</f>
        <v>5.0000000000000711E-2</v>
      </c>
      <c r="J707" s="395">
        <f>G707-E707</f>
        <v>3.9999999999999147E-2</v>
      </c>
      <c r="K707" s="397">
        <v>1</v>
      </c>
      <c r="L707" s="366"/>
    </row>
    <row r="708" spans="1:12" ht="14.4">
      <c r="A708" s="390">
        <v>42943</v>
      </c>
      <c r="B708" s="366" t="s">
        <v>7329</v>
      </c>
      <c r="C708" s="392" t="s">
        <v>7330</v>
      </c>
      <c r="D708" s="391" t="s">
        <v>7331</v>
      </c>
      <c r="E708" s="395">
        <v>15</v>
      </c>
      <c r="F708" s="395">
        <v>19.05</v>
      </c>
      <c r="G708" s="395">
        <v>19.25</v>
      </c>
      <c r="H708" s="396">
        <f>(G708-E708)/E708</f>
        <v>0.28333333333333333</v>
      </c>
      <c r="I708" s="395">
        <f>(F708-E708)</f>
        <v>4.0500000000000007</v>
      </c>
      <c r="J708" s="395">
        <f>G708-E708</f>
        <v>4.25</v>
      </c>
      <c r="K708" s="397">
        <v>2</v>
      </c>
      <c r="L708" s="366"/>
    </row>
    <row r="709" spans="1:12" ht="14.4">
      <c r="A709" s="390">
        <v>42942</v>
      </c>
      <c r="B709" s="366" t="s">
        <v>9938</v>
      </c>
      <c r="C709" s="392" t="s">
        <v>7322</v>
      </c>
      <c r="D709" s="391" t="s">
        <v>7323</v>
      </c>
      <c r="E709" s="395">
        <v>23</v>
      </c>
      <c r="F709" s="395">
        <v>23.32</v>
      </c>
      <c r="G709" s="395">
        <v>23.35</v>
      </c>
      <c r="H709" s="396">
        <f>(G709-E709)/E709</f>
        <v>1.5217391304347887E-2</v>
      </c>
      <c r="I709" s="395">
        <f>(F709-E709)</f>
        <v>0.32000000000000028</v>
      </c>
      <c r="J709" s="395">
        <f>G709-E709</f>
        <v>0.35000000000000142</v>
      </c>
      <c r="K709" s="397">
        <v>2</v>
      </c>
      <c r="L709" s="366"/>
    </row>
    <row r="710" spans="1:12" ht="14.4">
      <c r="A710" s="390">
        <v>42937</v>
      </c>
      <c r="B710" s="366" t="s">
        <v>9937</v>
      </c>
      <c r="C710" s="392" t="s">
        <v>7319</v>
      </c>
      <c r="D710" s="391" t="s">
        <v>7320</v>
      </c>
      <c r="E710" s="395">
        <v>16</v>
      </c>
      <c r="F710" s="395">
        <v>21</v>
      </c>
      <c r="G710" s="395">
        <v>23.25</v>
      </c>
      <c r="H710" s="396">
        <f>(G710-E710)/E710</f>
        <v>0.453125</v>
      </c>
      <c r="I710" s="395">
        <f>(F710-E710)</f>
        <v>5</v>
      </c>
      <c r="J710" s="395">
        <f>G710-E710</f>
        <v>7.25</v>
      </c>
      <c r="K710" s="397">
        <v>1</v>
      </c>
      <c r="L710" s="397" t="s">
        <v>3006</v>
      </c>
    </row>
    <row r="711" spans="1:12" ht="14.4">
      <c r="A711" s="390">
        <v>42936</v>
      </c>
      <c r="B711" s="366" t="s">
        <v>9934</v>
      </c>
      <c r="C711" s="392" t="s">
        <v>7307</v>
      </c>
      <c r="D711" s="391" t="s">
        <v>7308</v>
      </c>
      <c r="E711" s="395">
        <v>8</v>
      </c>
      <c r="F711" s="395">
        <v>9.5</v>
      </c>
      <c r="G711" s="395">
        <v>11.25</v>
      </c>
      <c r="H711" s="396">
        <f>(G711-E711)/E711</f>
        <v>0.40625</v>
      </c>
      <c r="I711" s="395">
        <f>(F711-E711)</f>
        <v>1.5</v>
      </c>
      <c r="J711" s="395">
        <f>G711-E711</f>
        <v>3.25</v>
      </c>
      <c r="K711" s="397">
        <v>1</v>
      </c>
      <c r="L711" s="366"/>
    </row>
    <row r="712" spans="1:12" ht="14.4">
      <c r="A712" s="390">
        <v>42936</v>
      </c>
      <c r="B712" s="366" t="s">
        <v>9935</v>
      </c>
      <c r="C712" s="392" t="s">
        <v>7310</v>
      </c>
      <c r="D712" s="391" t="s">
        <v>7311</v>
      </c>
      <c r="E712" s="395">
        <v>15</v>
      </c>
      <c r="F712" s="395">
        <v>16.7</v>
      </c>
      <c r="G712" s="395">
        <v>18.62</v>
      </c>
      <c r="H712" s="396">
        <f>(G712-E712)/E712</f>
        <v>0.2413333333333334</v>
      </c>
      <c r="I712" s="395">
        <f>(F712-E712)</f>
        <v>1.6999999999999993</v>
      </c>
      <c r="J712" s="395">
        <f>G712-E712</f>
        <v>3.620000000000001</v>
      </c>
      <c r="K712" s="397">
        <v>2</v>
      </c>
      <c r="L712" s="366"/>
    </row>
    <row r="713" spans="1:12" ht="14.4">
      <c r="A713" s="390">
        <v>42936</v>
      </c>
      <c r="B713" s="366" t="s">
        <v>9936</v>
      </c>
      <c r="C713" s="392" t="s">
        <v>7313</v>
      </c>
      <c r="D713" s="391" t="s">
        <v>7314</v>
      </c>
      <c r="E713" s="395">
        <v>20</v>
      </c>
      <c r="F713" s="395">
        <v>19.579999999999998</v>
      </c>
      <c r="G713" s="395">
        <v>19.579999999999998</v>
      </c>
      <c r="H713" s="396">
        <f>(G713-E713)/E713</f>
        <v>-2.1000000000000085E-2</v>
      </c>
      <c r="I713" s="395">
        <f>(F713-E713)</f>
        <v>-0.42000000000000171</v>
      </c>
      <c r="J713" s="395">
        <f>G713-E713</f>
        <v>-0.42000000000000171</v>
      </c>
      <c r="K713" s="397">
        <v>1</v>
      </c>
      <c r="L713" s="366"/>
    </row>
    <row r="714" spans="1:12" ht="14.4">
      <c r="A714" s="390">
        <v>42935</v>
      </c>
      <c r="B714" s="366" t="s">
        <v>9933</v>
      </c>
      <c r="C714" s="392" t="s">
        <v>7305</v>
      </c>
      <c r="D714" s="391" t="s">
        <v>5981</v>
      </c>
      <c r="E714" s="395">
        <v>10</v>
      </c>
      <c r="F714" s="395">
        <v>10.06</v>
      </c>
      <c r="G714" s="395">
        <v>10.1</v>
      </c>
      <c r="H714" s="396">
        <f>(G714-E714)/E714</f>
        <v>9.9999999999999638E-3</v>
      </c>
      <c r="I714" s="395">
        <f>(F714-E714)</f>
        <v>6.0000000000000497E-2</v>
      </c>
      <c r="J714" s="395">
        <f>G714-E714</f>
        <v>9.9999999999999645E-2</v>
      </c>
      <c r="K714" s="397">
        <v>1</v>
      </c>
      <c r="L714" s="366"/>
    </row>
    <row r="715" spans="1:12" ht="14.4">
      <c r="A715" s="390">
        <v>42930</v>
      </c>
      <c r="B715" s="366" t="s">
        <v>9932</v>
      </c>
      <c r="C715" s="392" t="s">
        <v>7316</v>
      </c>
      <c r="D715" s="400" t="s">
        <v>7317</v>
      </c>
      <c r="E715" s="395">
        <v>8</v>
      </c>
      <c r="F715" s="395">
        <v>8.1300000000000008</v>
      </c>
      <c r="G715" s="395">
        <v>9.48</v>
      </c>
      <c r="H715" s="396">
        <f>(G715-E715)/E715</f>
        <v>0.18500000000000005</v>
      </c>
      <c r="I715" s="395">
        <f>(F715-E715)</f>
        <v>0.13000000000000078</v>
      </c>
      <c r="J715" s="395">
        <f>G715-E715</f>
        <v>1.4800000000000004</v>
      </c>
      <c r="K715" s="397">
        <v>1</v>
      </c>
      <c r="L715" s="366"/>
    </row>
    <row r="716" spans="1:12" ht="14.4">
      <c r="A716" s="390">
        <v>42928</v>
      </c>
      <c r="B716" s="366" t="s">
        <v>9931</v>
      </c>
      <c r="C716" s="392" t="s">
        <v>7302</v>
      </c>
      <c r="D716" s="391" t="s">
        <v>7303</v>
      </c>
      <c r="E716" s="395">
        <v>6</v>
      </c>
      <c r="F716" s="395">
        <v>6</v>
      </c>
      <c r="G716" s="395">
        <v>5.81</v>
      </c>
      <c r="H716" s="396">
        <f>(G716-E716)/E716</f>
        <v>-3.1666666666666732E-2</v>
      </c>
      <c r="I716" s="395">
        <f>(F716-E716)</f>
        <v>0</v>
      </c>
      <c r="J716" s="395">
        <f>G716-E716</f>
        <v>-0.19000000000000039</v>
      </c>
      <c r="K716" s="397">
        <v>1</v>
      </c>
      <c r="L716" s="366"/>
    </row>
    <row r="717" spans="1:12" ht="14.4">
      <c r="A717" s="390">
        <v>42916</v>
      </c>
      <c r="B717" s="366" t="s">
        <v>9929</v>
      </c>
      <c r="C717" s="392" t="s">
        <v>7296</v>
      </c>
      <c r="D717" s="391" t="s">
        <v>7297</v>
      </c>
      <c r="E717" s="395">
        <v>19</v>
      </c>
      <c r="F717" s="395">
        <v>20.350000000000001</v>
      </c>
      <c r="G717" s="395">
        <v>20.05</v>
      </c>
      <c r="H717" s="396">
        <f>(G717-E717)/E717</f>
        <v>5.5263157894736882E-2</v>
      </c>
      <c r="I717" s="395">
        <f>(F717-E717)</f>
        <v>1.3500000000000014</v>
      </c>
      <c r="J717" s="395">
        <f>G717-E717</f>
        <v>1.0500000000000007</v>
      </c>
      <c r="K717" s="397">
        <v>2</v>
      </c>
      <c r="L717" s="366"/>
    </row>
    <row r="718" spans="1:12" ht="14.4">
      <c r="A718" s="390">
        <v>42916</v>
      </c>
      <c r="B718" s="366" t="s">
        <v>9930</v>
      </c>
      <c r="C718" s="392" t="s">
        <v>7299</v>
      </c>
      <c r="D718" s="391" t="s">
        <v>7300</v>
      </c>
      <c r="E718" s="395">
        <v>7</v>
      </c>
      <c r="F718" s="395">
        <v>7.12</v>
      </c>
      <c r="G718" s="395">
        <v>7.27</v>
      </c>
      <c r="H718" s="396">
        <f>(G718-E718)/E718</f>
        <v>3.8571428571428513E-2</v>
      </c>
      <c r="I718" s="395">
        <f>(F718-E718)</f>
        <v>0.12000000000000011</v>
      </c>
      <c r="J718" s="395">
        <f>G718-E718</f>
        <v>0.26999999999999957</v>
      </c>
      <c r="K718" s="397">
        <v>1</v>
      </c>
      <c r="L718" s="366"/>
    </row>
    <row r="719" spans="1:12" ht="14.4">
      <c r="A719" s="390">
        <v>42915</v>
      </c>
      <c r="B719" s="366" t="s">
        <v>9926</v>
      </c>
      <c r="C719" s="392" t="s">
        <v>7288</v>
      </c>
      <c r="D719" s="391" t="s">
        <v>5430</v>
      </c>
      <c r="E719" s="395">
        <v>15</v>
      </c>
      <c r="F719" s="395">
        <v>13.75</v>
      </c>
      <c r="G719" s="395">
        <v>10.8</v>
      </c>
      <c r="H719" s="396">
        <f>(G719-E719)/E719</f>
        <v>-0.27999999999999997</v>
      </c>
      <c r="I719" s="395">
        <f>(F719-E719)</f>
        <v>-1.25</v>
      </c>
      <c r="J719" s="395">
        <f>G719-E719</f>
        <v>-4.1999999999999993</v>
      </c>
      <c r="K719" s="397">
        <v>2</v>
      </c>
      <c r="L719" s="398" t="s">
        <v>3006</v>
      </c>
    </row>
    <row r="720" spans="1:12" ht="14.4">
      <c r="A720" s="390">
        <v>42915</v>
      </c>
      <c r="B720" s="366" t="s">
        <v>9927</v>
      </c>
      <c r="C720" s="392" t="s">
        <v>7290</v>
      </c>
      <c r="D720" s="391" t="s">
        <v>7291</v>
      </c>
      <c r="E720" s="395">
        <v>10</v>
      </c>
      <c r="F720" s="395">
        <v>10</v>
      </c>
      <c r="G720" s="395">
        <v>10</v>
      </c>
      <c r="H720" s="396">
        <f>(G720-E720)/E720</f>
        <v>0</v>
      </c>
      <c r="I720" s="395">
        <f>(F720-E720)</f>
        <v>0</v>
      </c>
      <c r="J720" s="395">
        <f>G720-E720</f>
        <v>0</v>
      </c>
      <c r="K720" s="397">
        <v>1</v>
      </c>
      <c r="L720" s="398"/>
    </row>
    <row r="721" spans="1:12" ht="14.4">
      <c r="A721" s="390">
        <v>42915</v>
      </c>
      <c r="B721" s="366" t="s">
        <v>9928</v>
      </c>
      <c r="C721" s="392" t="s">
        <v>7293</v>
      </c>
      <c r="D721" s="391" t="s">
        <v>7294</v>
      </c>
      <c r="E721" s="395">
        <v>17</v>
      </c>
      <c r="F721" s="395">
        <v>19.25</v>
      </c>
      <c r="G721" s="395">
        <v>19.809999999999999</v>
      </c>
      <c r="H721" s="396">
        <f>(G721-E721)/E721</f>
        <v>0.16529411764705876</v>
      </c>
      <c r="I721" s="395">
        <f>(F721-E721)</f>
        <v>2.25</v>
      </c>
      <c r="J721" s="395">
        <f>G721-E721</f>
        <v>2.8099999999999987</v>
      </c>
      <c r="K721" s="397">
        <v>2</v>
      </c>
      <c r="L721" s="398"/>
    </row>
    <row r="722" spans="1:12" ht="14.4">
      <c r="A722" s="390">
        <v>42913</v>
      </c>
      <c r="B722" s="366" t="s">
        <v>9924</v>
      </c>
      <c r="C722" s="392" t="s">
        <v>7283</v>
      </c>
      <c r="D722" s="391" t="s">
        <v>7284</v>
      </c>
      <c r="E722" s="395">
        <v>15</v>
      </c>
      <c r="F722" s="395">
        <v>14.25</v>
      </c>
      <c r="G722" s="395">
        <v>14</v>
      </c>
      <c r="H722" s="396">
        <f>(G722-E722)/E722</f>
        <v>-6.6666666666666666E-2</v>
      </c>
      <c r="I722" s="395">
        <f>(F722-E722)</f>
        <v>-0.75</v>
      </c>
      <c r="J722" s="395">
        <f>G722-E722</f>
        <v>-1</v>
      </c>
      <c r="K722" s="397">
        <v>3</v>
      </c>
      <c r="L722" s="398" t="s">
        <v>3006</v>
      </c>
    </row>
    <row r="723" spans="1:12" ht="14.4">
      <c r="A723" s="390">
        <v>42913</v>
      </c>
      <c r="B723" s="366" t="s">
        <v>9925</v>
      </c>
      <c r="C723" s="392" t="s">
        <v>7286</v>
      </c>
      <c r="D723" s="391" t="s">
        <v>6021</v>
      </c>
      <c r="E723" s="395">
        <v>10</v>
      </c>
      <c r="F723" s="395">
        <v>10.199999999999999</v>
      </c>
      <c r="G723" s="395">
        <v>10.25</v>
      </c>
      <c r="H723" s="396">
        <f>(G723-E723)/E723</f>
        <v>2.5000000000000001E-2</v>
      </c>
      <c r="I723" s="395">
        <f>(F723-E723)</f>
        <v>0.19999999999999929</v>
      </c>
      <c r="J723" s="395">
        <f>G723-E723</f>
        <v>0.25</v>
      </c>
      <c r="K723" s="397">
        <v>1</v>
      </c>
      <c r="L723" s="398"/>
    </row>
    <row r="724" spans="1:12" ht="14.4">
      <c r="A724" s="390">
        <v>42912</v>
      </c>
      <c r="B724" s="366" t="s">
        <v>9922</v>
      </c>
      <c r="C724" s="392" t="s">
        <v>7278</v>
      </c>
      <c r="D724" s="391" t="s">
        <v>1559</v>
      </c>
      <c r="E724" s="395">
        <v>6</v>
      </c>
      <c r="F724" s="395">
        <v>7.6</v>
      </c>
      <c r="G724" s="395">
        <v>8.25</v>
      </c>
      <c r="H724" s="396">
        <f>(G724-E724)/E724</f>
        <v>0.375</v>
      </c>
      <c r="I724" s="395">
        <f>(F724-E724)</f>
        <v>1.5999999999999996</v>
      </c>
      <c r="J724" s="395">
        <f>G724-E724</f>
        <v>2.25</v>
      </c>
      <c r="K724" s="397">
        <v>1</v>
      </c>
      <c r="L724" s="398" t="s">
        <v>3006</v>
      </c>
    </row>
    <row r="725" spans="1:12" ht="14.4">
      <c r="A725" s="390">
        <v>42912</v>
      </c>
      <c r="B725" s="366" t="s">
        <v>9923</v>
      </c>
      <c r="C725" s="392" t="s">
        <v>7280</v>
      </c>
      <c r="D725" s="391" t="s">
        <v>7281</v>
      </c>
      <c r="E725" s="395">
        <v>14</v>
      </c>
      <c r="F725" s="395">
        <v>15.9</v>
      </c>
      <c r="G725" s="395">
        <v>15.25</v>
      </c>
      <c r="H725" s="396">
        <f>(G725-E725)/E725</f>
        <v>8.9285714285714288E-2</v>
      </c>
      <c r="I725" s="395">
        <f>(F725-E725)</f>
        <v>1.9000000000000004</v>
      </c>
      <c r="J725" s="395">
        <f>G725-E725</f>
        <v>1.25</v>
      </c>
      <c r="K725" s="397">
        <v>2</v>
      </c>
      <c r="L725" s="398"/>
    </row>
    <row r="726" spans="1:12" ht="14.4">
      <c r="A726" s="390">
        <v>42909</v>
      </c>
      <c r="B726" s="366" t="s">
        <v>9920</v>
      </c>
      <c r="C726" s="392" t="s">
        <v>7273</v>
      </c>
      <c r="D726" s="391" t="s">
        <v>7274</v>
      </c>
      <c r="E726" s="395">
        <v>19.5</v>
      </c>
      <c r="F726" s="395">
        <v>18.25</v>
      </c>
      <c r="G726" s="395">
        <v>19</v>
      </c>
      <c r="H726" s="396">
        <f>(G726-E726)/E726</f>
        <v>-2.564102564102564E-2</v>
      </c>
      <c r="I726" s="395">
        <f>(F726-E726)</f>
        <v>-1.25</v>
      </c>
      <c r="J726" s="395">
        <f>G726-E726</f>
        <v>-0.5</v>
      </c>
      <c r="K726" s="397">
        <v>1</v>
      </c>
      <c r="L726" s="366"/>
    </row>
    <row r="727" spans="1:12" ht="14.4">
      <c r="A727" s="390">
        <v>42909</v>
      </c>
      <c r="B727" s="366" t="s">
        <v>9921</v>
      </c>
      <c r="C727" s="392" t="s">
        <v>7276</v>
      </c>
      <c r="D727" s="391" t="s">
        <v>5237</v>
      </c>
      <c r="E727" s="395">
        <v>10</v>
      </c>
      <c r="F727" s="395">
        <v>10.039999999999999</v>
      </c>
      <c r="G727" s="395">
        <v>10.050000000000001</v>
      </c>
      <c r="H727" s="396">
        <f>(G727-E727)/E727</f>
        <v>5.0000000000000712E-3</v>
      </c>
      <c r="I727" s="395">
        <f>(F727-E727)</f>
        <v>3.9999999999999147E-2</v>
      </c>
      <c r="J727" s="395">
        <f>G727-E727</f>
        <v>5.0000000000000711E-2</v>
      </c>
      <c r="K727" s="397">
        <v>1</v>
      </c>
      <c r="L727" s="366"/>
    </row>
    <row r="728" spans="1:12" ht="14.4">
      <c r="A728" s="390">
        <v>42908</v>
      </c>
      <c r="B728" s="366" t="s">
        <v>9917</v>
      </c>
      <c r="C728" s="392" t="s">
        <v>7265</v>
      </c>
      <c r="D728" s="391" t="s">
        <v>7266</v>
      </c>
      <c r="E728" s="395">
        <v>30</v>
      </c>
      <c r="F728" s="395">
        <v>31.6</v>
      </c>
      <c r="G728" s="395">
        <v>32.71</v>
      </c>
      <c r="H728" s="396">
        <f>(G728-E728)/E728</f>
        <v>9.0333333333333363E-2</v>
      </c>
      <c r="I728" s="395">
        <f>(F728-E728)</f>
        <v>1.6000000000000014</v>
      </c>
      <c r="J728" s="395">
        <f>G728-E728</f>
        <v>2.7100000000000009</v>
      </c>
      <c r="K728" s="397">
        <v>2</v>
      </c>
      <c r="L728" s="366"/>
    </row>
    <row r="729" spans="1:12" ht="14.4">
      <c r="A729" s="390">
        <v>42908</v>
      </c>
      <c r="B729" s="366" t="s">
        <v>9918</v>
      </c>
      <c r="C729" s="392" t="s">
        <v>7268</v>
      </c>
      <c r="D729" s="391" t="s">
        <v>7269</v>
      </c>
      <c r="E729" s="395">
        <v>20</v>
      </c>
      <c r="F729" s="395">
        <v>19</v>
      </c>
      <c r="G729" s="395">
        <v>19</v>
      </c>
      <c r="H729" s="396">
        <f>(G729-E729)/E729</f>
        <v>-0.05</v>
      </c>
      <c r="I729" s="395">
        <f>(F729-E729)</f>
        <v>-1</v>
      </c>
      <c r="J729" s="395">
        <f>G729-E729</f>
        <v>-1</v>
      </c>
      <c r="K729" s="397">
        <v>1</v>
      </c>
      <c r="L729" s="366"/>
    </row>
    <row r="730" spans="1:12" ht="14.4">
      <c r="A730" s="390">
        <v>42908</v>
      </c>
      <c r="B730" s="366" t="s">
        <v>9919</v>
      </c>
      <c r="C730" s="392" t="s">
        <v>7271</v>
      </c>
      <c r="D730" s="400" t="s">
        <v>7100</v>
      </c>
      <c r="E730" s="395">
        <v>5</v>
      </c>
      <c r="F730" s="395">
        <v>4.75</v>
      </c>
      <c r="G730" s="395">
        <v>4.92</v>
      </c>
      <c r="H730" s="396">
        <f>(G730-E730)/E730</f>
        <v>-1.6000000000000014E-2</v>
      </c>
      <c r="I730" s="395">
        <f>(F730-E730)</f>
        <v>-0.25</v>
      </c>
      <c r="J730" s="395">
        <f>G730-E730</f>
        <v>-8.0000000000000071E-2</v>
      </c>
      <c r="K730" s="397">
        <v>1</v>
      </c>
      <c r="L730" s="366"/>
    </row>
    <row r="731" spans="1:12" ht="14.4">
      <c r="A731" s="390">
        <v>42906</v>
      </c>
      <c r="B731" s="366" t="s">
        <v>9916</v>
      </c>
      <c r="C731" s="392" t="s">
        <v>7261</v>
      </c>
      <c r="D731" s="391" t="s">
        <v>4937</v>
      </c>
      <c r="E731" s="395">
        <v>10</v>
      </c>
      <c r="F731" s="395">
        <v>10.1</v>
      </c>
      <c r="G731" s="395">
        <v>10.7</v>
      </c>
      <c r="H731" s="396">
        <f>(G731-E731)/E731</f>
        <v>6.9999999999999923E-2</v>
      </c>
      <c r="I731" s="395">
        <f>(F731-E731)</f>
        <v>9.9999999999999645E-2</v>
      </c>
      <c r="J731" s="395">
        <f>G731-E731</f>
        <v>0.69999999999999929</v>
      </c>
      <c r="K731" s="397">
        <v>1</v>
      </c>
      <c r="L731" s="366"/>
    </row>
    <row r="732" spans="1:12" ht="14.4">
      <c r="A732" s="390">
        <v>42906</v>
      </c>
      <c r="B732" s="366" t="s">
        <v>7262</v>
      </c>
      <c r="C732" s="392" t="s">
        <v>7263</v>
      </c>
      <c r="D732" s="391" t="s">
        <v>4344</v>
      </c>
      <c r="E732" s="395">
        <v>10</v>
      </c>
      <c r="F732" s="395">
        <v>10</v>
      </c>
      <c r="G732" s="395">
        <v>10.01</v>
      </c>
      <c r="H732" s="396">
        <f>(G732-E732)/E732</f>
        <v>9.9999999999997877E-4</v>
      </c>
      <c r="I732" s="395">
        <f>(F732-E732)</f>
        <v>0</v>
      </c>
      <c r="J732" s="395">
        <f>G732-E732</f>
        <v>9.9999999999997868E-3</v>
      </c>
      <c r="K732" s="397">
        <v>1</v>
      </c>
      <c r="L732" s="366"/>
    </row>
    <row r="733" spans="1:12" ht="14.4">
      <c r="A733" s="390">
        <v>42900</v>
      </c>
      <c r="B733" s="366" t="s">
        <v>9914</v>
      </c>
      <c r="C733" s="392" t="s">
        <v>7255</v>
      </c>
      <c r="D733" s="391" t="s">
        <v>7256</v>
      </c>
      <c r="E733" s="395">
        <v>11</v>
      </c>
      <c r="F733" s="395">
        <v>12</v>
      </c>
      <c r="G733" s="395">
        <v>12.56</v>
      </c>
      <c r="H733" s="396">
        <f>(G733-E733)/E733</f>
        <v>0.14181818181818187</v>
      </c>
      <c r="I733" s="395">
        <f>(F733-E733)</f>
        <v>1</v>
      </c>
      <c r="J733" s="395">
        <f>G733-E733</f>
        <v>1.5600000000000005</v>
      </c>
      <c r="K733" s="397">
        <v>2</v>
      </c>
      <c r="L733" s="398" t="s">
        <v>3006</v>
      </c>
    </row>
    <row r="734" spans="1:12" ht="14.4">
      <c r="A734" s="390">
        <v>42900</v>
      </c>
      <c r="B734" s="366" t="s">
        <v>9915</v>
      </c>
      <c r="C734" s="392" t="s">
        <v>7258</v>
      </c>
      <c r="D734" s="391" t="s">
        <v>7259</v>
      </c>
      <c r="E734" s="395">
        <v>18.5</v>
      </c>
      <c r="F734" s="395">
        <v>17.8</v>
      </c>
      <c r="G734" s="395">
        <v>18.11</v>
      </c>
      <c r="H734" s="396">
        <f>(G734-E734)/E734</f>
        <v>-2.1081081081081112E-2</v>
      </c>
      <c r="I734" s="395">
        <f>(F734-E734)</f>
        <v>-0.69999999999999929</v>
      </c>
      <c r="J734" s="395">
        <f>G734-E734</f>
        <v>-0.39000000000000057</v>
      </c>
      <c r="K734" s="397">
        <v>1</v>
      </c>
      <c r="L734" s="366"/>
    </row>
    <row r="735" spans="1:12" ht="14.4">
      <c r="A735" s="390">
        <v>42895</v>
      </c>
      <c r="B735" s="366" t="s">
        <v>9913</v>
      </c>
      <c r="C735" s="392" t="s">
        <v>7252</v>
      </c>
      <c r="D735" s="391" t="s">
        <v>7253</v>
      </c>
      <c r="E735" s="395">
        <v>19</v>
      </c>
      <c r="F735" s="395">
        <v>18.309999999999999</v>
      </c>
      <c r="G735" s="395">
        <v>18.39</v>
      </c>
      <c r="H735" s="396">
        <f>(G735-E735)/E735</f>
        <v>-3.2105263157894706E-2</v>
      </c>
      <c r="I735" s="395">
        <f>(F735-E735)</f>
        <v>-0.69000000000000128</v>
      </c>
      <c r="J735" s="395">
        <f>G735-E735</f>
        <v>-0.60999999999999943</v>
      </c>
      <c r="K735" s="397">
        <v>1</v>
      </c>
      <c r="L735" s="366"/>
    </row>
    <row r="736" spans="1:12" ht="14.4">
      <c r="A736" s="390">
        <v>42893</v>
      </c>
      <c r="B736" s="366" t="s">
        <v>7248</v>
      </c>
      <c r="C736" s="392" t="s">
        <v>7249</v>
      </c>
      <c r="D736" s="391" t="s">
        <v>7250</v>
      </c>
      <c r="E736" s="395">
        <v>11</v>
      </c>
      <c r="F736" s="395">
        <v>12.2</v>
      </c>
      <c r="G736" s="395">
        <v>14.38</v>
      </c>
      <c r="H736" s="396">
        <f>(G736-E736)/E736</f>
        <v>0.30727272727272736</v>
      </c>
      <c r="I736" s="395">
        <f>(F736-E736)</f>
        <v>1.1999999999999993</v>
      </c>
      <c r="J736" s="395">
        <f>G736-E736</f>
        <v>3.3800000000000008</v>
      </c>
      <c r="K736" s="397">
        <v>1</v>
      </c>
      <c r="L736" s="366"/>
    </row>
    <row r="737" spans="1:12" ht="14.4">
      <c r="A737" s="390">
        <v>42888</v>
      </c>
      <c r="B737" s="366" t="s">
        <v>9912</v>
      </c>
      <c r="C737" s="392" t="s">
        <v>7247</v>
      </c>
      <c r="D737" s="391" t="s">
        <v>1027</v>
      </c>
      <c r="E737" s="395">
        <v>10</v>
      </c>
      <c r="F737" s="395">
        <v>10</v>
      </c>
      <c r="G737" s="395">
        <v>10</v>
      </c>
      <c r="H737" s="396">
        <f>(G737-E737)/E737</f>
        <v>0</v>
      </c>
      <c r="I737" s="395">
        <f>(F737-E737)</f>
        <v>0</v>
      </c>
      <c r="J737" s="395">
        <f>G737-E737</f>
        <v>0</v>
      </c>
      <c r="K737" s="397">
        <v>1</v>
      </c>
      <c r="L737" s="366"/>
    </row>
    <row r="738" spans="1:12" ht="14.4">
      <c r="A738" s="390">
        <v>42880</v>
      </c>
      <c r="B738" s="366" t="s">
        <v>9910</v>
      </c>
      <c r="C738" s="392" t="s">
        <v>7241</v>
      </c>
      <c r="D738" s="391" t="s">
        <v>7242</v>
      </c>
      <c r="E738" s="395">
        <v>12</v>
      </c>
      <c r="F738" s="395">
        <v>15</v>
      </c>
      <c r="G738" s="395">
        <v>15.01</v>
      </c>
      <c r="H738" s="396">
        <f>(G738-E738)/E738</f>
        <v>0.2508333333333333</v>
      </c>
      <c r="I738" s="395">
        <f>(F738-E738)</f>
        <v>3</v>
      </c>
      <c r="J738" s="395">
        <f>G738-E738</f>
        <v>3.01</v>
      </c>
      <c r="K738" s="397">
        <v>2</v>
      </c>
      <c r="L738" s="398"/>
    </row>
    <row r="739" spans="1:12" ht="14.4">
      <c r="A739" s="390">
        <v>42880</v>
      </c>
      <c r="B739" s="366" t="s">
        <v>9911</v>
      </c>
      <c r="C739" s="392" t="s">
        <v>7244</v>
      </c>
      <c r="D739" s="366" t="s">
        <v>7245</v>
      </c>
      <c r="E739" s="395">
        <v>17</v>
      </c>
      <c r="F739" s="395">
        <v>16.149999999999999</v>
      </c>
      <c r="G739" s="395">
        <v>16.5</v>
      </c>
      <c r="H739" s="396">
        <f>(G739-E739)/E739</f>
        <v>-2.9411764705882353E-2</v>
      </c>
      <c r="I739" s="395">
        <f>(F739-E739)</f>
        <v>-0.85000000000000142</v>
      </c>
      <c r="J739" s="395">
        <f>G739-E739</f>
        <v>-0.5</v>
      </c>
      <c r="K739" s="397">
        <v>1</v>
      </c>
      <c r="L739" s="366"/>
    </row>
    <row r="740" spans="1:12" ht="14.4">
      <c r="A740" s="390">
        <v>42879</v>
      </c>
      <c r="B740" s="366" t="s">
        <v>9909</v>
      </c>
      <c r="C740" s="392" t="s">
        <v>7238</v>
      </c>
      <c r="D740" s="391" t="s">
        <v>7239</v>
      </c>
      <c r="E740" s="395">
        <v>11</v>
      </c>
      <c r="F740" s="395">
        <v>12</v>
      </c>
      <c r="G740" s="395">
        <v>13.45</v>
      </c>
      <c r="H740" s="396">
        <f>(G740-E740)/E740</f>
        <v>0.22272727272727266</v>
      </c>
      <c r="I740" s="395">
        <f>(F740-E740)</f>
        <v>1</v>
      </c>
      <c r="J740" s="395">
        <f>G740-E740</f>
        <v>2.4499999999999993</v>
      </c>
      <c r="K740" s="397">
        <v>1</v>
      </c>
      <c r="L740" s="398"/>
    </row>
    <row r="741" spans="1:12" ht="14.4">
      <c r="A741" s="390">
        <v>42873</v>
      </c>
      <c r="B741" s="366" t="s">
        <v>9908</v>
      </c>
      <c r="C741" s="392" t="s">
        <v>7236</v>
      </c>
      <c r="D741" s="391" t="s">
        <v>1756</v>
      </c>
      <c r="E741" s="395">
        <v>10.5</v>
      </c>
      <c r="F741" s="395">
        <v>11.05</v>
      </c>
      <c r="G741" s="395">
        <v>13.4</v>
      </c>
      <c r="H741" s="396">
        <f>(G741-E741)/E741</f>
        <v>0.27619047619047621</v>
      </c>
      <c r="I741" s="395">
        <f>(F741-E741)</f>
        <v>0.55000000000000071</v>
      </c>
      <c r="J741" s="395">
        <f>G741-E741</f>
        <v>2.9000000000000004</v>
      </c>
      <c r="K741" s="397">
        <v>1</v>
      </c>
      <c r="L741" s="450"/>
    </row>
    <row r="742" spans="1:12" ht="14.4">
      <c r="A742" s="390">
        <v>42872</v>
      </c>
      <c r="B742" s="366" t="s">
        <v>9907</v>
      </c>
      <c r="C742" s="392" t="s">
        <v>7234</v>
      </c>
      <c r="D742" s="391" t="s">
        <v>7083</v>
      </c>
      <c r="E742" s="395">
        <v>15</v>
      </c>
      <c r="F742" s="395">
        <v>15</v>
      </c>
      <c r="G742" s="395">
        <v>15</v>
      </c>
      <c r="H742" s="396">
        <f>(G742-E742)/E742</f>
        <v>0</v>
      </c>
      <c r="I742" s="395">
        <f>(F742-E742)</f>
        <v>0</v>
      </c>
      <c r="J742" s="395">
        <f>G742-E742</f>
        <v>0</v>
      </c>
      <c r="K742" s="397">
        <v>1</v>
      </c>
      <c r="L742" s="450"/>
    </row>
    <row r="743" spans="1:12" ht="14.4">
      <c r="A743" s="390">
        <v>42867</v>
      </c>
      <c r="B743" s="366" t="s">
        <v>9901</v>
      </c>
      <c r="C743" s="392" t="s">
        <v>7217</v>
      </c>
      <c r="D743" s="400" t="s">
        <v>622</v>
      </c>
      <c r="E743" s="395">
        <v>7</v>
      </c>
      <c r="F743" s="395">
        <v>7.45</v>
      </c>
      <c r="G743" s="395">
        <v>7.85</v>
      </c>
      <c r="H743" s="396">
        <f>(G743-E743)/E743</f>
        <v>0.12142857142857137</v>
      </c>
      <c r="I743" s="395">
        <f>(F743-E743)</f>
        <v>0.45000000000000018</v>
      </c>
      <c r="J743" s="395">
        <f>G743-E743</f>
        <v>0.84999999999999964</v>
      </c>
      <c r="K743" s="397">
        <v>1</v>
      </c>
      <c r="L743" s="398"/>
    </row>
    <row r="744" spans="1:12" ht="14.4">
      <c r="A744" s="390">
        <v>42867</v>
      </c>
      <c r="B744" s="366" t="s">
        <v>9902</v>
      </c>
      <c r="C744" s="392" t="s">
        <v>7219</v>
      </c>
      <c r="D744" s="391" t="s">
        <v>7220</v>
      </c>
      <c r="E744" s="395">
        <v>20</v>
      </c>
      <c r="F744" s="395">
        <v>21.2</v>
      </c>
      <c r="G744" s="395">
        <v>21.1</v>
      </c>
      <c r="H744" s="396">
        <f>(G744-E744)/E744</f>
        <v>5.500000000000007E-2</v>
      </c>
      <c r="I744" s="395">
        <f>(F744-E744)</f>
        <v>1.1999999999999993</v>
      </c>
      <c r="J744" s="395">
        <f>G744-E744</f>
        <v>1.1000000000000014</v>
      </c>
      <c r="K744" s="397">
        <v>1</v>
      </c>
      <c r="L744" s="398"/>
    </row>
    <row r="745" spans="1:12" ht="14.4">
      <c r="A745" s="390">
        <v>42867</v>
      </c>
      <c r="B745" s="366" t="s">
        <v>9903</v>
      </c>
      <c r="C745" s="392" t="s">
        <v>7222</v>
      </c>
      <c r="D745" s="391" t="s">
        <v>7223</v>
      </c>
      <c r="E745" s="395">
        <v>10</v>
      </c>
      <c r="F745" s="395">
        <v>10.09</v>
      </c>
      <c r="G745" s="395">
        <v>10.11</v>
      </c>
      <c r="H745" s="396">
        <f>(G745-E745)/E745</f>
        <v>1.0999999999999944E-2</v>
      </c>
      <c r="I745" s="395">
        <f>(F745-E745)</f>
        <v>8.9999999999999858E-2</v>
      </c>
      <c r="J745" s="395">
        <f>G745-E745</f>
        <v>0.10999999999999943</v>
      </c>
      <c r="K745" s="397">
        <v>1</v>
      </c>
      <c r="L745" s="398"/>
    </row>
    <row r="746" spans="1:12" ht="14.4">
      <c r="A746" s="390">
        <v>42867</v>
      </c>
      <c r="B746" s="366" t="s">
        <v>9904</v>
      </c>
      <c r="C746" s="392" t="s">
        <v>7225</v>
      </c>
      <c r="D746" s="400" t="s">
        <v>7226</v>
      </c>
      <c r="E746" s="395">
        <v>10</v>
      </c>
      <c r="F746" s="395">
        <v>10</v>
      </c>
      <c r="G746" s="395">
        <v>9.99</v>
      </c>
      <c r="H746" s="396">
        <f>(G746-E746)/E746</f>
        <v>-9.9999999999997877E-4</v>
      </c>
      <c r="I746" s="395">
        <f>(F746-E746)</f>
        <v>0</v>
      </c>
      <c r="J746" s="395">
        <f>G746-E746</f>
        <v>-9.9999999999997868E-3</v>
      </c>
      <c r="K746" s="397">
        <v>1</v>
      </c>
      <c r="L746" s="398"/>
    </row>
    <row r="747" spans="1:12" ht="14.4">
      <c r="A747" s="390">
        <v>42867</v>
      </c>
      <c r="B747" s="366" t="s">
        <v>9905</v>
      </c>
      <c r="C747" s="392" t="s">
        <v>7228</v>
      </c>
      <c r="D747" s="400" t="s">
        <v>7229</v>
      </c>
      <c r="E747" s="395">
        <v>12</v>
      </c>
      <c r="F747" s="395">
        <v>12.23</v>
      </c>
      <c r="G747" s="395">
        <v>11.55</v>
      </c>
      <c r="H747" s="396">
        <f>(G747-E747)/E747</f>
        <v>-3.7499999999999943E-2</v>
      </c>
      <c r="I747" s="395">
        <f>(F747-E747)</f>
        <v>0.23000000000000043</v>
      </c>
      <c r="J747" s="395">
        <f>G747-E747</f>
        <v>-0.44999999999999929</v>
      </c>
      <c r="K747" s="397">
        <v>1</v>
      </c>
      <c r="L747" s="398"/>
    </row>
    <row r="748" spans="1:12" ht="14.4">
      <c r="A748" s="390">
        <v>42867</v>
      </c>
      <c r="B748" s="366" t="s">
        <v>9906</v>
      </c>
      <c r="C748" s="392" t="s">
        <v>7231</v>
      </c>
      <c r="D748" s="400" t="s">
        <v>7232</v>
      </c>
      <c r="E748" s="395">
        <v>15</v>
      </c>
      <c r="F748" s="395">
        <v>15.64</v>
      </c>
      <c r="G748" s="395">
        <v>13.07</v>
      </c>
      <c r="H748" s="396">
        <f>(G748-E748)/E748</f>
        <v>-0.12866666666666665</v>
      </c>
      <c r="I748" s="395">
        <f>(F748-E748)</f>
        <v>0.64000000000000057</v>
      </c>
      <c r="J748" s="395">
        <f>G748-E748</f>
        <v>-1.9299999999999997</v>
      </c>
      <c r="K748" s="397">
        <v>2</v>
      </c>
      <c r="L748" s="398"/>
    </row>
    <row r="749" spans="1:12" ht="14.4">
      <c r="A749" s="390">
        <v>42865</v>
      </c>
      <c r="B749" s="366" t="s">
        <v>9900</v>
      </c>
      <c r="C749" s="392" t="s">
        <v>7215</v>
      </c>
      <c r="D749" s="391" t="s">
        <v>6151</v>
      </c>
      <c r="E749" s="395">
        <v>14</v>
      </c>
      <c r="F749" s="395">
        <v>15.25</v>
      </c>
      <c r="G749" s="395">
        <v>15.04</v>
      </c>
      <c r="H749" s="396">
        <f>(G749-E749)/E749</f>
        <v>7.4285714285714219E-2</v>
      </c>
      <c r="I749" s="395">
        <f>(F749-E749)</f>
        <v>1.25</v>
      </c>
      <c r="J749" s="395">
        <f>G749-E749</f>
        <v>1.0399999999999991</v>
      </c>
      <c r="K749" s="397">
        <v>1</v>
      </c>
      <c r="L749" s="398"/>
    </row>
    <row r="750" spans="1:12" ht="14.4">
      <c r="A750" s="390">
        <v>42864</v>
      </c>
      <c r="B750" s="366" t="s">
        <v>9898</v>
      </c>
      <c r="C750" s="392" t="s">
        <v>7209</v>
      </c>
      <c r="D750" s="391" t="s">
        <v>7210</v>
      </c>
      <c r="E750" s="395">
        <v>5</v>
      </c>
      <c r="F750" s="395">
        <v>5.45</v>
      </c>
      <c r="G750" s="395">
        <v>5.2</v>
      </c>
      <c r="H750" s="396">
        <f>(G750-E750)/E750</f>
        <v>4.0000000000000036E-2</v>
      </c>
      <c r="I750" s="395">
        <f>(F750-E750)</f>
        <v>0.45000000000000018</v>
      </c>
      <c r="J750" s="395">
        <f>G750-E750</f>
        <v>0.20000000000000018</v>
      </c>
      <c r="K750" s="397">
        <v>1</v>
      </c>
      <c r="L750" s="398"/>
    </row>
    <row r="751" spans="1:12" ht="14.4">
      <c r="A751" s="390">
        <v>42864</v>
      </c>
      <c r="B751" s="366" t="s">
        <v>9899</v>
      </c>
      <c r="C751" s="392" t="s">
        <v>7212</v>
      </c>
      <c r="D751" s="391" t="s">
        <v>7213</v>
      </c>
      <c r="E751" s="395">
        <v>27</v>
      </c>
      <c r="F751" s="395">
        <v>30</v>
      </c>
      <c r="G751" s="395">
        <v>30.1</v>
      </c>
      <c r="H751" s="396">
        <f>(G751-E751)/E751</f>
        <v>0.11481481481481487</v>
      </c>
      <c r="I751" s="395">
        <f>(F751-E751)</f>
        <v>3</v>
      </c>
      <c r="J751" s="395">
        <f>G751-E751</f>
        <v>3.1000000000000014</v>
      </c>
      <c r="K751" s="397">
        <v>2</v>
      </c>
      <c r="L751" s="398"/>
    </row>
    <row r="752" spans="1:12" ht="14.4">
      <c r="A752" s="390">
        <v>42860</v>
      </c>
      <c r="B752" s="366" t="s">
        <v>9895</v>
      </c>
      <c r="C752" s="392" t="s">
        <v>7201</v>
      </c>
      <c r="D752" s="400" t="s">
        <v>7202</v>
      </c>
      <c r="E752" s="395">
        <v>20.5</v>
      </c>
      <c r="F752" s="395">
        <v>21.01</v>
      </c>
      <c r="G752" s="395">
        <v>22.13</v>
      </c>
      <c r="H752" s="396">
        <f>(G752-E752)/E752</f>
        <v>7.9512195121951165E-2</v>
      </c>
      <c r="I752" s="395">
        <f>(F752-E752)</f>
        <v>0.51000000000000156</v>
      </c>
      <c r="J752" s="395">
        <f>G752-E752</f>
        <v>1.629999999999999</v>
      </c>
      <c r="K752" s="397">
        <v>1</v>
      </c>
      <c r="L752" s="398" t="s">
        <v>3006</v>
      </c>
    </row>
    <row r="753" spans="1:12" ht="14.4">
      <c r="A753" s="390">
        <v>42860</v>
      </c>
      <c r="B753" s="366" t="s">
        <v>9896</v>
      </c>
      <c r="C753" s="392" t="s">
        <v>7204</v>
      </c>
      <c r="D753" s="391" t="s">
        <v>5698</v>
      </c>
      <c r="E753" s="395">
        <v>15</v>
      </c>
      <c r="F753" s="395">
        <v>14</v>
      </c>
      <c r="G753" s="395">
        <v>12.25</v>
      </c>
      <c r="H753" s="396">
        <f>(G753-E753)/E753</f>
        <v>-0.18333333333333332</v>
      </c>
      <c r="I753" s="395">
        <f>(F753-E753)</f>
        <v>-1</v>
      </c>
      <c r="J753" s="395">
        <f>G753-E753</f>
        <v>-2.75</v>
      </c>
      <c r="K753" s="397">
        <v>1</v>
      </c>
      <c r="L753" s="398"/>
    </row>
    <row r="754" spans="1:12" ht="14.4">
      <c r="A754" s="390">
        <v>42860</v>
      </c>
      <c r="B754" s="366" t="s">
        <v>9897</v>
      </c>
      <c r="C754" s="392" t="s">
        <v>7206</v>
      </c>
      <c r="D754" s="391" t="s">
        <v>7207</v>
      </c>
      <c r="E754" s="395">
        <v>10</v>
      </c>
      <c r="F754" s="395">
        <v>10.1</v>
      </c>
      <c r="G754" s="395">
        <v>10.14</v>
      </c>
      <c r="H754" s="396">
        <f>(G754-E754)/E754</f>
        <v>1.4000000000000058E-2</v>
      </c>
      <c r="I754" s="395">
        <f>(F754-E754)</f>
        <v>9.9999999999999645E-2</v>
      </c>
      <c r="J754" s="395">
        <f>G754-E754</f>
        <v>0.14000000000000057</v>
      </c>
      <c r="K754" s="397">
        <v>1</v>
      </c>
      <c r="L754" s="398"/>
    </row>
    <row r="755" spans="1:12" ht="14.4">
      <c r="A755" s="390">
        <v>42859</v>
      </c>
      <c r="B755" s="366" t="s">
        <v>9893</v>
      </c>
      <c r="C755" s="392" t="s">
        <v>7196</v>
      </c>
      <c r="D755" s="391" t="s">
        <v>7197</v>
      </c>
      <c r="E755" s="395">
        <v>17</v>
      </c>
      <c r="F755" s="395">
        <v>20.239999999999998</v>
      </c>
      <c r="G755" s="395">
        <v>17.5</v>
      </c>
      <c r="H755" s="396">
        <f>(G755-E755)/E755</f>
        <v>2.9411764705882353E-2</v>
      </c>
      <c r="I755" s="395">
        <f>(F755-E755)</f>
        <v>3.2399999999999984</v>
      </c>
      <c r="J755" s="395">
        <f>G755-E755</f>
        <v>0.5</v>
      </c>
      <c r="K755" s="397">
        <v>2</v>
      </c>
      <c r="L755" s="398"/>
    </row>
    <row r="756" spans="1:12" ht="14.4">
      <c r="A756" s="390">
        <v>42859</v>
      </c>
      <c r="B756" s="366" t="s">
        <v>9894</v>
      </c>
      <c r="C756" s="392" t="s">
        <v>7199</v>
      </c>
      <c r="D756" s="400" t="s">
        <v>5755</v>
      </c>
      <c r="E756" s="395">
        <v>13</v>
      </c>
      <c r="F756" s="395">
        <v>13.28</v>
      </c>
      <c r="G756" s="395">
        <v>13.98</v>
      </c>
      <c r="H756" s="396">
        <f>(G756-E756)/E756</f>
        <v>7.5384615384615411E-2</v>
      </c>
      <c r="I756" s="395">
        <f>(F756-E756)</f>
        <v>0.27999999999999936</v>
      </c>
      <c r="J756" s="395">
        <f>G756-E756</f>
        <v>0.98000000000000043</v>
      </c>
      <c r="K756" s="397">
        <v>2</v>
      </c>
      <c r="L756" s="398"/>
    </row>
    <row r="757" spans="1:12" ht="14.4">
      <c r="A757" s="390">
        <v>42853</v>
      </c>
      <c r="B757" s="366" t="s">
        <v>9886</v>
      </c>
      <c r="C757" s="392" t="s">
        <v>7177</v>
      </c>
      <c r="D757" s="400" t="s">
        <v>7178</v>
      </c>
      <c r="E757" s="395">
        <v>15</v>
      </c>
      <c r="F757" s="395">
        <v>13.71</v>
      </c>
      <c r="G757" s="395">
        <v>11.1</v>
      </c>
      <c r="H757" s="396">
        <f>(G757-E757)/E757</f>
        <v>-0.26</v>
      </c>
      <c r="I757" s="395">
        <f>(F757-E757)</f>
        <v>-1.2899999999999991</v>
      </c>
      <c r="J757" s="395">
        <f>G757-E757</f>
        <v>-3.9000000000000004</v>
      </c>
      <c r="K757" s="397">
        <v>3</v>
      </c>
      <c r="L757" s="398" t="s">
        <v>3006</v>
      </c>
    </row>
    <row r="758" spans="1:12" ht="14.4">
      <c r="A758" s="390">
        <v>42853</v>
      </c>
      <c r="B758" s="366" t="s">
        <v>9887</v>
      </c>
      <c r="C758" s="392" t="s">
        <v>7180</v>
      </c>
      <c r="D758" s="400" t="s">
        <v>7181</v>
      </c>
      <c r="E758" s="395">
        <v>6</v>
      </c>
      <c r="F758" s="395">
        <v>6.67</v>
      </c>
      <c r="G758" s="395">
        <v>6.67</v>
      </c>
      <c r="H758" s="396">
        <f>(G758-E758)/E758</f>
        <v>0.11166666666666665</v>
      </c>
      <c r="I758" s="395">
        <f>(F758-E758)</f>
        <v>0.66999999999999993</v>
      </c>
      <c r="J758" s="395">
        <f>G758-E758</f>
        <v>0.66999999999999993</v>
      </c>
      <c r="K758" s="397">
        <v>1</v>
      </c>
      <c r="L758" s="398"/>
    </row>
    <row r="759" spans="1:12" ht="14.4">
      <c r="A759" s="390">
        <v>42853</v>
      </c>
      <c r="B759" s="366" t="s">
        <v>9888</v>
      </c>
      <c r="C759" s="392" t="s">
        <v>7183</v>
      </c>
      <c r="D759" s="400" t="s">
        <v>7184</v>
      </c>
      <c r="E759" s="395">
        <v>15</v>
      </c>
      <c r="F759" s="395">
        <v>17.87</v>
      </c>
      <c r="G759" s="395">
        <v>18.100000000000001</v>
      </c>
      <c r="H759" s="396">
        <f>(G759-E759)/E759</f>
        <v>0.20666666666666675</v>
      </c>
      <c r="I759" s="395">
        <f>(F759-E759)</f>
        <v>2.870000000000001</v>
      </c>
      <c r="J759" s="395">
        <f>G759-E759</f>
        <v>3.1000000000000014</v>
      </c>
      <c r="K759" s="397">
        <v>3</v>
      </c>
      <c r="L759" s="398"/>
    </row>
    <row r="760" spans="1:12" ht="14.4">
      <c r="A760" s="390">
        <v>42853</v>
      </c>
      <c r="B760" s="451" t="s">
        <v>9889</v>
      </c>
      <c r="C760" s="392" t="s">
        <v>7186</v>
      </c>
      <c r="D760" s="400" t="s">
        <v>7187</v>
      </c>
      <c r="E760" s="395">
        <v>17</v>
      </c>
      <c r="F760" s="395">
        <v>18.73</v>
      </c>
      <c r="G760" s="395">
        <v>19.5</v>
      </c>
      <c r="H760" s="396">
        <f>(G760-E760)/E760</f>
        <v>0.14705882352941177</v>
      </c>
      <c r="I760" s="395">
        <f>(F760-E760)</f>
        <v>1.7300000000000004</v>
      </c>
      <c r="J760" s="395">
        <f>G760-E760</f>
        <v>2.5</v>
      </c>
      <c r="K760" s="397">
        <v>1</v>
      </c>
      <c r="L760" s="398" t="s">
        <v>3006</v>
      </c>
    </row>
    <row r="761" spans="1:12" ht="14.4">
      <c r="A761" s="390">
        <v>42853</v>
      </c>
      <c r="B761" s="366" t="s">
        <v>9890</v>
      </c>
      <c r="C761" s="392" t="s">
        <v>7189</v>
      </c>
      <c r="D761" s="391" t="s">
        <v>7190</v>
      </c>
      <c r="E761" s="395">
        <v>17</v>
      </c>
      <c r="F761" s="395">
        <v>20</v>
      </c>
      <c r="G761" s="395">
        <v>19.5</v>
      </c>
      <c r="H761" s="396">
        <f>(G761-E761)/E761</f>
        <v>0.14705882352941177</v>
      </c>
      <c r="I761" s="395">
        <f>(F761-E761)</f>
        <v>3</v>
      </c>
      <c r="J761" s="395">
        <f>G761-E761</f>
        <v>2.5</v>
      </c>
      <c r="K761" s="397">
        <v>1</v>
      </c>
      <c r="L761" s="398" t="s">
        <v>3006</v>
      </c>
    </row>
    <row r="762" spans="1:12" ht="14.4">
      <c r="A762" s="390">
        <v>42853</v>
      </c>
      <c r="B762" s="366" t="s">
        <v>9891</v>
      </c>
      <c r="C762" s="392" t="s">
        <v>7192</v>
      </c>
      <c r="D762" s="400" t="s">
        <v>7193</v>
      </c>
      <c r="E762" s="395">
        <v>13</v>
      </c>
      <c r="F762" s="395">
        <v>13.5</v>
      </c>
      <c r="G762" s="395">
        <v>13</v>
      </c>
      <c r="H762" s="396">
        <f>(G762-E762)/E762</f>
        <v>0</v>
      </c>
      <c r="I762" s="395">
        <f>(F762-E762)</f>
        <v>0.5</v>
      </c>
      <c r="J762" s="395">
        <f>G762-E762</f>
        <v>0</v>
      </c>
      <c r="K762" s="397">
        <v>3</v>
      </c>
      <c r="L762" s="398" t="s">
        <v>3006</v>
      </c>
    </row>
    <row r="763" spans="1:12" ht="14.4">
      <c r="A763" s="390">
        <v>42852</v>
      </c>
      <c r="B763" s="366" t="s">
        <v>9885</v>
      </c>
      <c r="C763" s="392" t="s">
        <v>7174</v>
      </c>
      <c r="D763" s="400" t="s">
        <v>7175</v>
      </c>
      <c r="E763" s="395">
        <v>21</v>
      </c>
      <c r="F763" s="395">
        <v>30.25</v>
      </c>
      <c r="G763" s="395">
        <v>32.049999999999997</v>
      </c>
      <c r="H763" s="396">
        <f>(G763-E763)/E763</f>
        <v>0.5261904761904761</v>
      </c>
      <c r="I763" s="395">
        <f>(F763-E763)</f>
        <v>9.25</v>
      </c>
      <c r="J763" s="395">
        <f>G763-E763</f>
        <v>11.049999999999997</v>
      </c>
      <c r="K763" s="397">
        <v>3</v>
      </c>
      <c r="L763" s="398"/>
    </row>
    <row r="764" spans="1:12" ht="14.4">
      <c r="A764" s="390">
        <v>42846</v>
      </c>
      <c r="B764" s="366" t="s">
        <v>9884</v>
      </c>
      <c r="C764" s="392" t="s">
        <v>7171</v>
      </c>
      <c r="D764" s="391" t="s">
        <v>7172</v>
      </c>
      <c r="E764" s="395">
        <v>14</v>
      </c>
      <c r="F764" s="395">
        <v>14.9</v>
      </c>
      <c r="G764" s="395">
        <v>14.02</v>
      </c>
      <c r="H764" s="396">
        <f>(G764-E764)/E764</f>
        <v>1.4285714285713982E-3</v>
      </c>
      <c r="I764" s="395">
        <f>(F764-E764)</f>
        <v>0.90000000000000036</v>
      </c>
      <c r="J764" s="395">
        <f>G764-E764</f>
        <v>1.9999999999999574E-2</v>
      </c>
      <c r="K764" s="397">
        <v>1</v>
      </c>
      <c r="L764" s="397"/>
    </row>
    <row r="765" spans="1:12" ht="14.4">
      <c r="A765" s="390">
        <v>42838</v>
      </c>
      <c r="B765" s="366" t="s">
        <v>9881</v>
      </c>
      <c r="C765" s="392" t="s">
        <v>7159</v>
      </c>
      <c r="D765" s="452" t="s">
        <v>7160</v>
      </c>
      <c r="E765" s="395">
        <v>20</v>
      </c>
      <c r="F765" s="395">
        <v>22.08</v>
      </c>
      <c r="G765" s="395">
        <v>21.55</v>
      </c>
      <c r="H765" s="396">
        <f>(G765-E765)/E765</f>
        <v>7.7500000000000041E-2</v>
      </c>
      <c r="I765" s="395">
        <f>(F765-E765)</f>
        <v>2.0799999999999983</v>
      </c>
      <c r="J765" s="395">
        <f>G765-E765</f>
        <v>1.5500000000000007</v>
      </c>
      <c r="K765" s="397">
        <v>2</v>
      </c>
      <c r="L765" s="366"/>
    </row>
    <row r="766" spans="1:12" ht="14.4">
      <c r="A766" s="390">
        <v>42838</v>
      </c>
      <c r="B766" s="366" t="s">
        <v>9882</v>
      </c>
      <c r="C766" s="392" t="s">
        <v>7162</v>
      </c>
      <c r="D766" s="453" t="s">
        <v>7163</v>
      </c>
      <c r="E766" s="395">
        <v>10</v>
      </c>
      <c r="F766" s="395">
        <v>10.27</v>
      </c>
      <c r="G766" s="395">
        <v>12.45</v>
      </c>
      <c r="H766" s="396">
        <f>(G766-E766)/E766</f>
        <v>0.24499999999999994</v>
      </c>
      <c r="I766" s="395">
        <f>(F766-E766)</f>
        <v>0.26999999999999957</v>
      </c>
      <c r="J766" s="395">
        <f>G766-E766</f>
        <v>2.4499999999999993</v>
      </c>
      <c r="K766" s="397">
        <v>2</v>
      </c>
      <c r="L766" s="366"/>
    </row>
    <row r="767" spans="1:12" ht="14.4">
      <c r="A767" s="390">
        <v>42838</v>
      </c>
      <c r="B767" s="366" t="s">
        <v>9883</v>
      </c>
      <c r="C767" s="392" t="s">
        <v>7165</v>
      </c>
      <c r="D767" s="453" t="s">
        <v>7166</v>
      </c>
      <c r="E767" s="395">
        <v>19</v>
      </c>
      <c r="F767" s="395">
        <v>17.5</v>
      </c>
      <c r="G767" s="395">
        <v>18</v>
      </c>
      <c r="H767" s="396">
        <f>(G767-E767)/E767</f>
        <v>-5.2631578947368418E-2</v>
      </c>
      <c r="I767" s="395">
        <f>(F767-E767)</f>
        <v>-1.5</v>
      </c>
      <c r="J767" s="395">
        <f>G767-E767</f>
        <v>-1</v>
      </c>
      <c r="K767" s="397">
        <v>2</v>
      </c>
      <c r="L767" s="398" t="s">
        <v>3006</v>
      </c>
    </row>
    <row r="768" spans="1:12" ht="14.4">
      <c r="A768" s="390">
        <v>42838</v>
      </c>
      <c r="B768" s="366" t="s">
        <v>7167</v>
      </c>
      <c r="C768" s="392" t="s">
        <v>7168</v>
      </c>
      <c r="D768" s="453" t="s">
        <v>7169</v>
      </c>
      <c r="E768" s="395">
        <v>11</v>
      </c>
      <c r="F768" s="395">
        <v>14.03</v>
      </c>
      <c r="G768" s="395">
        <v>13.41</v>
      </c>
      <c r="H768" s="396">
        <f>(G768-E768)/E768</f>
        <v>0.21909090909090911</v>
      </c>
      <c r="I768" s="395">
        <f>(F768-E768)</f>
        <v>3.0299999999999994</v>
      </c>
      <c r="J768" s="395">
        <f>G768-E768</f>
        <v>2.41</v>
      </c>
      <c r="K768" s="397">
        <v>3</v>
      </c>
      <c r="L768" s="398"/>
    </row>
    <row r="769" spans="1:12" ht="14.4">
      <c r="A769" s="390">
        <v>42837</v>
      </c>
      <c r="B769" s="366" t="s">
        <v>9880</v>
      </c>
      <c r="C769" s="392" t="s">
        <v>7156</v>
      </c>
      <c r="D769" s="452" t="s">
        <v>7157</v>
      </c>
      <c r="E769" s="395">
        <v>18</v>
      </c>
      <c r="F769" s="395">
        <v>16.32</v>
      </c>
      <c r="G769" s="395">
        <v>16.100000000000001</v>
      </c>
      <c r="H769" s="396">
        <f>(G769-E769)/E769</f>
        <v>-0.10555555555555547</v>
      </c>
      <c r="I769" s="395">
        <f>(F769-E769)</f>
        <v>-1.6799999999999997</v>
      </c>
      <c r="J769" s="395">
        <f>G769-E769</f>
        <v>-1.8999999999999986</v>
      </c>
      <c r="K769" s="397">
        <v>2</v>
      </c>
      <c r="L769" s="398" t="s">
        <v>3006</v>
      </c>
    </row>
    <row r="770" spans="1:12" ht="14.4">
      <c r="A770" s="390">
        <v>42836</v>
      </c>
      <c r="B770" s="366" t="s">
        <v>9878</v>
      </c>
      <c r="C770" s="392" t="s">
        <v>7150</v>
      </c>
      <c r="D770" s="400" t="s">
        <v>7151</v>
      </c>
      <c r="E770" s="395">
        <v>20.059999999999999</v>
      </c>
      <c r="F770" s="395">
        <v>21.8</v>
      </c>
      <c r="G770" s="395">
        <v>21.5</v>
      </c>
      <c r="H770" s="396">
        <f>(G770-E770)/E770</f>
        <v>7.178464606181463E-2</v>
      </c>
      <c r="I770" s="395">
        <f>(F770-E770)</f>
        <v>1.740000000000002</v>
      </c>
      <c r="J770" s="395">
        <f>G770-E770</f>
        <v>1.4400000000000013</v>
      </c>
      <c r="K770" s="397">
        <v>2</v>
      </c>
      <c r="L770" s="366"/>
    </row>
    <row r="771" spans="1:12" ht="14.4">
      <c r="A771" s="390">
        <v>42836</v>
      </c>
      <c r="B771" s="366" t="s">
        <v>9879</v>
      </c>
      <c r="C771" s="392" t="s">
        <v>7153</v>
      </c>
      <c r="D771" s="391" t="s">
        <v>7154</v>
      </c>
      <c r="E771" s="395">
        <v>10</v>
      </c>
      <c r="F771" s="395">
        <v>10.1</v>
      </c>
      <c r="G771" s="395">
        <v>10</v>
      </c>
      <c r="H771" s="396">
        <f>(G771-E771)/E771</f>
        <v>0</v>
      </c>
      <c r="I771" s="395">
        <f>(F771-E771)</f>
        <v>9.9999999999999645E-2</v>
      </c>
      <c r="J771" s="395">
        <f>G771-E771</f>
        <v>0</v>
      </c>
      <c r="K771" s="397">
        <v>1</v>
      </c>
      <c r="L771" s="366"/>
    </row>
    <row r="772" spans="1:12" ht="14.4">
      <c r="A772" s="390">
        <v>42832</v>
      </c>
      <c r="B772" s="366" t="s">
        <v>7146</v>
      </c>
      <c r="C772" s="392" t="s">
        <v>7147</v>
      </c>
      <c r="D772" s="400" t="s">
        <v>7148</v>
      </c>
      <c r="E772" s="395">
        <v>17</v>
      </c>
      <c r="F772" s="395">
        <v>17</v>
      </c>
      <c r="G772" s="395">
        <v>23.56</v>
      </c>
      <c r="H772" s="396">
        <f>(G772-E772)/E772</f>
        <v>0.3858823529411764</v>
      </c>
      <c r="I772" s="395">
        <f>(F772-E772)</f>
        <v>0</v>
      </c>
      <c r="J772" s="395">
        <f>G772-E772</f>
        <v>6.5599999999999987</v>
      </c>
      <c r="K772" s="402">
        <v>3</v>
      </c>
      <c r="L772" s="366"/>
    </row>
    <row r="773" spans="1:12" ht="14.4">
      <c r="A773" s="390">
        <v>42831</v>
      </c>
      <c r="B773" s="366" t="s">
        <v>9876</v>
      </c>
      <c r="C773" s="392" t="s">
        <v>7139</v>
      </c>
      <c r="D773" s="400" t="s">
        <v>7140</v>
      </c>
      <c r="E773" s="395">
        <v>19</v>
      </c>
      <c r="F773" s="395">
        <v>19.5</v>
      </c>
      <c r="G773" s="395">
        <v>19</v>
      </c>
      <c r="H773" s="396">
        <f>(G773-E773)/E773</f>
        <v>0</v>
      </c>
      <c r="I773" s="395">
        <f>(F773-E773)</f>
        <v>0.5</v>
      </c>
      <c r="J773" s="395">
        <f>G773-E773</f>
        <v>0</v>
      </c>
      <c r="K773" s="402">
        <v>2</v>
      </c>
      <c r="L773" s="366"/>
    </row>
    <row r="774" spans="1:12" ht="14.4">
      <c r="A774" s="390">
        <v>42831</v>
      </c>
      <c r="B774" s="366" t="s">
        <v>9877</v>
      </c>
      <c r="C774" s="392" t="s">
        <v>7142</v>
      </c>
      <c r="D774" s="400" t="s">
        <v>7143</v>
      </c>
      <c r="E774" s="395">
        <v>6.5</v>
      </c>
      <c r="F774" s="395">
        <v>7</v>
      </c>
      <c r="G774" s="395">
        <v>7.76</v>
      </c>
      <c r="H774" s="396">
        <f>(G774-E774)/E774</f>
        <v>0.19384615384615381</v>
      </c>
      <c r="I774" s="395">
        <f>(F774-E774)</f>
        <v>0.5</v>
      </c>
      <c r="J774" s="395">
        <f>G774-E774</f>
        <v>1.2599999999999998</v>
      </c>
      <c r="K774" s="402">
        <v>1</v>
      </c>
      <c r="L774" s="366"/>
    </row>
    <row r="775" spans="1:12" ht="14.4">
      <c r="A775" s="390">
        <v>42830</v>
      </c>
      <c r="B775" s="366" t="s">
        <v>7136</v>
      </c>
      <c r="C775" s="392" t="s">
        <v>7137</v>
      </c>
      <c r="D775" s="391" t="s">
        <v>4392</v>
      </c>
      <c r="E775" s="395">
        <v>23</v>
      </c>
      <c r="F775" s="395">
        <v>25.5</v>
      </c>
      <c r="G775" s="395">
        <v>25.6</v>
      </c>
      <c r="H775" s="396">
        <f>(G775-E775)/E775</f>
        <v>0.11304347826086962</v>
      </c>
      <c r="I775" s="395">
        <f>(F775-E775)</f>
        <v>2.5</v>
      </c>
      <c r="J775" s="395">
        <f>G775-E775</f>
        <v>2.6000000000000014</v>
      </c>
      <c r="K775" s="402">
        <v>2</v>
      </c>
      <c r="L775" s="366"/>
    </row>
    <row r="776" spans="1:12" ht="14.4">
      <c r="A776" s="390">
        <v>42824</v>
      </c>
      <c r="B776" s="366" t="s">
        <v>9875</v>
      </c>
      <c r="C776" s="392" t="s">
        <v>7129</v>
      </c>
      <c r="D776" s="391" t="s">
        <v>6754</v>
      </c>
      <c r="E776" s="395">
        <v>10</v>
      </c>
      <c r="F776" s="395">
        <v>10.09</v>
      </c>
      <c r="G776" s="395">
        <v>10</v>
      </c>
      <c r="H776" s="396">
        <f>(G776-E776)/E776</f>
        <v>0</v>
      </c>
      <c r="I776" s="395">
        <f>(F776-E776)</f>
        <v>8.9999999999999858E-2</v>
      </c>
      <c r="J776" s="395">
        <f>G776-E776</f>
        <v>0</v>
      </c>
      <c r="K776" s="402">
        <v>1</v>
      </c>
      <c r="L776" s="397"/>
    </row>
    <row r="777" spans="1:12" ht="14.4">
      <c r="A777" s="390">
        <v>42818</v>
      </c>
      <c r="B777" s="366" t="s">
        <v>9873</v>
      </c>
      <c r="C777" s="392" t="s">
        <v>7124</v>
      </c>
      <c r="D777" s="391" t="s">
        <v>2058</v>
      </c>
      <c r="E777" s="395">
        <v>14</v>
      </c>
      <c r="F777" s="395">
        <v>17.25</v>
      </c>
      <c r="G777" s="395">
        <v>15.5</v>
      </c>
      <c r="H777" s="396">
        <f>(G777-E777)/E777</f>
        <v>0.10714285714285714</v>
      </c>
      <c r="I777" s="395">
        <f>(F777-E777)</f>
        <v>3.25</v>
      </c>
      <c r="J777" s="395">
        <f>G777-E777</f>
        <v>1.5</v>
      </c>
      <c r="K777" s="402">
        <v>3</v>
      </c>
      <c r="L777" s="397"/>
    </row>
    <row r="778" spans="1:12" ht="14.4">
      <c r="A778" s="390">
        <v>42818</v>
      </c>
      <c r="B778" s="366" t="s">
        <v>9874</v>
      </c>
      <c r="C778" s="392" t="s">
        <v>7126</v>
      </c>
      <c r="D778" s="391" t="s">
        <v>7127</v>
      </c>
      <c r="E778" s="395">
        <v>10</v>
      </c>
      <c r="F778" s="395">
        <v>10.210000000000001</v>
      </c>
      <c r="G778" s="395">
        <v>10.36</v>
      </c>
      <c r="H778" s="396">
        <f>(G778-E778)/E778</f>
        <v>3.5999999999999942E-2</v>
      </c>
      <c r="I778" s="395">
        <f>(F778-E778)</f>
        <v>0.21000000000000085</v>
      </c>
      <c r="J778" s="395">
        <f>G778-E778</f>
        <v>0.35999999999999943</v>
      </c>
      <c r="K778" s="402">
        <v>1</v>
      </c>
      <c r="L778" s="397"/>
    </row>
    <row r="779" spans="1:12" ht="14.4">
      <c r="A779" s="390">
        <v>42811</v>
      </c>
      <c r="B779" s="366" t="s">
        <v>9871</v>
      </c>
      <c r="C779" s="392" t="s">
        <v>7119</v>
      </c>
      <c r="D779" s="391" t="s">
        <v>7120</v>
      </c>
      <c r="E779" s="395">
        <v>17</v>
      </c>
      <c r="F779" s="395">
        <v>24.25</v>
      </c>
      <c r="G779" s="395">
        <v>24.75</v>
      </c>
      <c r="H779" s="396">
        <f>(G779-E779)/E779</f>
        <v>0.45588235294117646</v>
      </c>
      <c r="I779" s="395">
        <f>(F779-E779)</f>
        <v>7.25</v>
      </c>
      <c r="J779" s="395">
        <f>G779-E779</f>
        <v>7.75</v>
      </c>
      <c r="K779" s="402">
        <v>3</v>
      </c>
      <c r="L779" s="397"/>
    </row>
    <row r="780" spans="1:12" ht="14.4">
      <c r="A780" s="390">
        <v>42810</v>
      </c>
      <c r="B780" s="366" t="s">
        <v>9870</v>
      </c>
      <c r="C780" s="392" t="s">
        <v>7116</v>
      </c>
      <c r="D780" s="391" t="s">
        <v>7117</v>
      </c>
      <c r="E780" s="395">
        <v>12.78</v>
      </c>
      <c r="F780" s="395">
        <v>18</v>
      </c>
      <c r="G780" s="395">
        <v>16.079999999999998</v>
      </c>
      <c r="H780" s="396">
        <f>(G780-E780)/E780</f>
        <v>0.25821596244131451</v>
      </c>
      <c r="I780" s="395">
        <f>(F780-E780)</f>
        <v>5.2200000000000006</v>
      </c>
      <c r="J780" s="395">
        <f>G780-E780</f>
        <v>3.2999999999999989</v>
      </c>
      <c r="K780" s="402">
        <v>3</v>
      </c>
      <c r="L780" s="397"/>
    </row>
    <row r="781" spans="1:12" ht="14.4">
      <c r="A781" s="390">
        <v>42809</v>
      </c>
      <c r="B781" s="366" t="s">
        <v>9869</v>
      </c>
      <c r="C781" s="392" t="s">
        <v>7112</v>
      </c>
      <c r="D781" s="366" t="s">
        <v>7113</v>
      </c>
      <c r="E781" s="395">
        <v>19</v>
      </c>
      <c r="F781" s="395">
        <v>21.96</v>
      </c>
      <c r="G781" s="395">
        <v>22.91</v>
      </c>
      <c r="H781" s="396">
        <f>(G781-E781)/E781</f>
        <v>0.20578947368421052</v>
      </c>
      <c r="I781" s="395">
        <f>(F781-E781)</f>
        <v>2.9600000000000009</v>
      </c>
      <c r="J781" s="395">
        <f>G781-E781</f>
        <v>3.91</v>
      </c>
      <c r="K781" s="402">
        <v>1</v>
      </c>
      <c r="L781" s="398" t="s">
        <v>3006</v>
      </c>
    </row>
    <row r="782" spans="1:12" ht="14.4">
      <c r="A782" s="390">
        <v>42804</v>
      </c>
      <c r="B782" s="366" t="s">
        <v>9867</v>
      </c>
      <c r="C782" s="392" t="s">
        <v>7108</v>
      </c>
      <c r="D782" s="391" t="s">
        <v>4064</v>
      </c>
      <c r="E782" s="395">
        <v>14</v>
      </c>
      <c r="F782" s="395">
        <v>13.5</v>
      </c>
      <c r="G782" s="395">
        <v>14.25</v>
      </c>
      <c r="H782" s="396">
        <f>(G782-E782)/E782</f>
        <v>1.7857142857142856E-2</v>
      </c>
      <c r="I782" s="395">
        <f>(F782-E782)</f>
        <v>-0.5</v>
      </c>
      <c r="J782" s="395">
        <f>G782-E782</f>
        <v>0.25</v>
      </c>
      <c r="K782" s="402">
        <v>2</v>
      </c>
      <c r="L782" s="398" t="s">
        <v>3006</v>
      </c>
    </row>
    <row r="783" spans="1:12" ht="14.4">
      <c r="A783" s="390">
        <v>42804</v>
      </c>
      <c r="B783" s="366" t="s">
        <v>9868</v>
      </c>
      <c r="C783" s="392" t="s">
        <v>7110</v>
      </c>
      <c r="D783" s="391" t="s">
        <v>6168</v>
      </c>
      <c r="E783" s="395">
        <v>10</v>
      </c>
      <c r="F783" s="395">
        <v>10</v>
      </c>
      <c r="G783" s="395">
        <v>10.01</v>
      </c>
      <c r="H783" s="396">
        <f>(G783-E783)/E783</f>
        <v>9.9999999999997877E-4</v>
      </c>
      <c r="I783" s="395">
        <f>(F783-E783)</f>
        <v>0</v>
      </c>
      <c r="J783" s="395">
        <f>G783-E783</f>
        <v>9.9999999999997868E-3</v>
      </c>
      <c r="K783" s="402">
        <v>1</v>
      </c>
      <c r="L783" s="397"/>
    </row>
    <row r="784" spans="1:12" ht="14.4">
      <c r="A784" s="390">
        <v>42802</v>
      </c>
      <c r="B784" s="366" t="s">
        <v>9865</v>
      </c>
      <c r="C784" s="392" t="s">
        <v>7102</v>
      </c>
      <c r="D784" s="400" t="s">
        <v>7103</v>
      </c>
      <c r="E784" s="395">
        <v>13</v>
      </c>
      <c r="F784" s="395">
        <v>12.85</v>
      </c>
      <c r="G784" s="395">
        <v>12.65</v>
      </c>
      <c r="H784" s="396">
        <f>(G784-E784)/E784</f>
        <v>-2.6923076923076897E-2</v>
      </c>
      <c r="I784" s="395">
        <f>(F784-E784)</f>
        <v>-0.15000000000000036</v>
      </c>
      <c r="J784" s="395">
        <f>G784-E784</f>
        <v>-0.34999999999999964</v>
      </c>
      <c r="K784" s="402">
        <v>1</v>
      </c>
      <c r="L784" s="397"/>
    </row>
    <row r="785" spans="1:12" ht="14.4">
      <c r="A785" s="390">
        <v>42802</v>
      </c>
      <c r="B785" s="366" t="s">
        <v>9866</v>
      </c>
      <c r="C785" s="392" t="s">
        <v>7105</v>
      </c>
      <c r="D785" s="391" t="s">
        <v>7106</v>
      </c>
      <c r="E785" s="395">
        <v>20</v>
      </c>
      <c r="F785" s="395">
        <v>20</v>
      </c>
      <c r="G785" s="395">
        <v>16.8</v>
      </c>
      <c r="H785" s="396">
        <f>(G785-E785)/E785</f>
        <v>-0.15999999999999998</v>
      </c>
      <c r="I785" s="395">
        <f>(F785-E785)</f>
        <v>0</v>
      </c>
      <c r="J785" s="395">
        <f>G785-E785</f>
        <v>-3.1999999999999993</v>
      </c>
      <c r="K785" s="402" t="s">
        <v>5829</v>
      </c>
      <c r="L785" s="397" t="s">
        <v>7114</v>
      </c>
    </row>
    <row r="786" spans="1:12" ht="14.4">
      <c r="A786" s="390">
        <v>42796</v>
      </c>
      <c r="B786" s="366" t="s">
        <v>9864</v>
      </c>
      <c r="C786" s="392" t="s">
        <v>7134</v>
      </c>
      <c r="D786" s="400" t="s">
        <v>7135</v>
      </c>
      <c r="E786" s="395">
        <v>17</v>
      </c>
      <c r="F786" s="395">
        <v>23.71</v>
      </c>
      <c r="G786" s="395">
        <v>24.48</v>
      </c>
      <c r="H786" s="396">
        <f>(G786-E786)/E786</f>
        <v>0.44</v>
      </c>
      <c r="I786" s="395">
        <f>(F786-E786)</f>
        <v>6.7100000000000009</v>
      </c>
      <c r="J786" s="395">
        <f>G786-E786</f>
        <v>7.48</v>
      </c>
      <c r="K786" s="402">
        <v>3</v>
      </c>
      <c r="L786" s="397"/>
    </row>
    <row r="787" spans="1:12" ht="14.4">
      <c r="A787" s="390">
        <v>42795</v>
      </c>
      <c r="B787" s="366" t="s">
        <v>9863</v>
      </c>
      <c r="C787" s="392" t="s">
        <v>7131</v>
      </c>
      <c r="D787" s="391" t="s">
        <v>7132</v>
      </c>
      <c r="E787" s="395">
        <v>16</v>
      </c>
      <c r="F787" s="395">
        <v>17.850000000000001</v>
      </c>
      <c r="G787" s="395">
        <v>18.02</v>
      </c>
      <c r="H787" s="396">
        <f>(G787-E787)/E787</f>
        <v>0.12624999999999997</v>
      </c>
      <c r="I787" s="395">
        <f>(F787-E787)</f>
        <v>1.8500000000000014</v>
      </c>
      <c r="J787" s="395">
        <f>G787-E787</f>
        <v>2.0199999999999996</v>
      </c>
      <c r="K787" s="402">
        <v>2</v>
      </c>
      <c r="L787" s="397"/>
    </row>
    <row r="788" spans="1:12" ht="14.4">
      <c r="A788" s="390">
        <v>42794</v>
      </c>
      <c r="B788" s="366" t="s">
        <v>9959</v>
      </c>
      <c r="C788" s="392" t="s">
        <v>7387</v>
      </c>
      <c r="D788" s="366" t="s">
        <v>666</v>
      </c>
      <c r="E788" s="395">
        <v>17</v>
      </c>
      <c r="F788" s="395">
        <v>20.05</v>
      </c>
      <c r="G788" s="395">
        <v>17.649999999999999</v>
      </c>
      <c r="H788" s="396">
        <f>(G788-E788)/E788</f>
        <v>3.8235294117646978E-2</v>
      </c>
      <c r="I788" s="395">
        <f>(F788-E788)</f>
        <v>3.0500000000000007</v>
      </c>
      <c r="J788" s="395">
        <f>G788-E788</f>
        <v>0.64999999999999858</v>
      </c>
      <c r="K788" s="397">
        <v>2</v>
      </c>
      <c r="L788" s="366"/>
    </row>
    <row r="789" spans="1:12" ht="14.4">
      <c r="A789" s="390">
        <v>42776</v>
      </c>
      <c r="B789" s="366" t="s">
        <v>9861</v>
      </c>
      <c r="C789" s="392" t="s">
        <v>7096</v>
      </c>
      <c r="D789" s="400" t="s">
        <v>7097</v>
      </c>
      <c r="E789" s="395">
        <v>14</v>
      </c>
      <c r="F789" s="395">
        <v>15.8</v>
      </c>
      <c r="G789" s="395">
        <v>15.5</v>
      </c>
      <c r="H789" s="396">
        <f>(G789-E789)/E789</f>
        <v>0.10714285714285714</v>
      </c>
      <c r="I789" s="395">
        <f>(F789-E789)</f>
        <v>1.8000000000000007</v>
      </c>
      <c r="J789" s="395">
        <f>G789-E789</f>
        <v>1.5</v>
      </c>
      <c r="K789" s="402">
        <v>1</v>
      </c>
      <c r="L789" s="397"/>
    </row>
    <row r="790" spans="1:12" ht="14.4">
      <c r="A790" s="390">
        <v>42776</v>
      </c>
      <c r="B790" s="366" t="s">
        <v>9862</v>
      </c>
      <c r="C790" s="392" t="s">
        <v>7099</v>
      </c>
      <c r="D790" s="391" t="s">
        <v>7100</v>
      </c>
      <c r="E790" s="395">
        <v>5</v>
      </c>
      <c r="F790" s="395">
        <v>4.9000000000000004</v>
      </c>
      <c r="G790" s="395">
        <v>5.04</v>
      </c>
      <c r="H790" s="396">
        <f>(G790-E790)/E790</f>
        <v>8.0000000000000071E-3</v>
      </c>
      <c r="I790" s="395">
        <f>(F790-E790)</f>
        <v>-9.9999999999999645E-2</v>
      </c>
      <c r="J790" s="395">
        <f>G790-E790</f>
        <v>4.0000000000000036E-2</v>
      </c>
      <c r="K790" s="402">
        <v>1</v>
      </c>
      <c r="L790" s="397"/>
    </row>
    <row r="791" spans="1:12" ht="14.4">
      <c r="A791" s="390">
        <v>42769</v>
      </c>
      <c r="B791" s="366" t="s">
        <v>9859</v>
      </c>
      <c r="C791" s="392" t="s">
        <v>7091</v>
      </c>
      <c r="D791" s="400" t="s">
        <v>7092</v>
      </c>
      <c r="E791" s="395">
        <v>18</v>
      </c>
      <c r="F791" s="395">
        <v>18.11</v>
      </c>
      <c r="G791" s="395">
        <v>20.64</v>
      </c>
      <c r="H791" s="396">
        <f>(G791-E791)/E791</f>
        <v>0.1466666666666667</v>
      </c>
      <c r="I791" s="395">
        <f>(F791-E791)</f>
        <v>0.10999999999999943</v>
      </c>
      <c r="J791" s="395">
        <f>G791-E791</f>
        <v>2.6400000000000006</v>
      </c>
      <c r="K791" s="402">
        <v>1</v>
      </c>
      <c r="L791" s="396"/>
    </row>
    <row r="792" spans="1:12" ht="14.4">
      <c r="A792" s="390">
        <v>42769</v>
      </c>
      <c r="B792" s="366" t="s">
        <v>9860</v>
      </c>
      <c r="C792" s="392" t="s">
        <v>7094</v>
      </c>
      <c r="D792" s="400" t="s">
        <v>5776</v>
      </c>
      <c r="E792" s="395">
        <v>13.5</v>
      </c>
      <c r="F792" s="395">
        <v>14.55</v>
      </c>
      <c r="G792" s="395">
        <v>13.55</v>
      </c>
      <c r="H792" s="396">
        <f>(G792-E792)/E792</f>
        <v>3.7037037037037563E-3</v>
      </c>
      <c r="I792" s="395">
        <f>(F792-E792)</f>
        <v>1.0500000000000007</v>
      </c>
      <c r="J792" s="395">
        <f>G792-E792</f>
        <v>5.0000000000000711E-2</v>
      </c>
      <c r="K792" s="402">
        <v>2</v>
      </c>
      <c r="L792" s="397"/>
    </row>
    <row r="793" spans="1:12" ht="14.4">
      <c r="A793" s="390">
        <v>42767</v>
      </c>
      <c r="B793" s="366" t="s">
        <v>9857</v>
      </c>
      <c r="C793" s="392" t="s">
        <v>7085</v>
      </c>
      <c r="D793" s="399" t="s">
        <v>7086</v>
      </c>
      <c r="E793" s="395">
        <v>20</v>
      </c>
      <c r="F793" s="395">
        <v>20.149999999999999</v>
      </c>
      <c r="G793" s="395">
        <v>20</v>
      </c>
      <c r="H793" s="396">
        <f>(G793-E793)/E793</f>
        <v>0</v>
      </c>
      <c r="I793" s="395">
        <f>(F793-E793)</f>
        <v>0.14999999999999858</v>
      </c>
      <c r="J793" s="395">
        <f>G793-E793</f>
        <v>0</v>
      </c>
      <c r="K793" s="402">
        <v>1</v>
      </c>
      <c r="L793" s="396"/>
    </row>
    <row r="794" spans="1:12" ht="14.4">
      <c r="A794" s="390">
        <v>42767</v>
      </c>
      <c r="B794" s="366" t="s">
        <v>9858</v>
      </c>
      <c r="C794" s="392" t="s">
        <v>7088</v>
      </c>
      <c r="D794" s="366" t="s">
        <v>7089</v>
      </c>
      <c r="E794" s="395">
        <v>14</v>
      </c>
      <c r="F794" s="395">
        <v>12.5</v>
      </c>
      <c r="G794" s="395">
        <v>13.25</v>
      </c>
      <c r="H794" s="396">
        <f>(G794-E794)/E794</f>
        <v>-5.3571428571428568E-2</v>
      </c>
      <c r="I794" s="395">
        <f>(F794-E794)</f>
        <v>-1.5</v>
      </c>
      <c r="J794" s="395">
        <f>G794-E794</f>
        <v>-0.75</v>
      </c>
      <c r="K794" s="402">
        <v>1</v>
      </c>
      <c r="L794" s="396"/>
    </row>
    <row r="795" spans="1:12" ht="14.4">
      <c r="A795" s="390">
        <v>42762</v>
      </c>
      <c r="B795" s="366" t="s">
        <v>9856</v>
      </c>
      <c r="C795" s="392" t="s">
        <v>7082</v>
      </c>
      <c r="D795" s="400" t="s">
        <v>7083</v>
      </c>
      <c r="E795" s="395">
        <v>16</v>
      </c>
      <c r="F795" s="395">
        <v>18</v>
      </c>
      <c r="G795" s="395">
        <v>17.25</v>
      </c>
      <c r="H795" s="396">
        <f>(G795-E795)/E795</f>
        <v>7.8125E-2</v>
      </c>
      <c r="I795" s="395">
        <f>(F795-E795)</f>
        <v>2</v>
      </c>
      <c r="J795" s="395">
        <f>G795-E795</f>
        <v>1.25</v>
      </c>
      <c r="K795" s="402">
        <v>2</v>
      </c>
      <c r="L795" s="397"/>
    </row>
    <row r="796" spans="1:12" ht="14.4">
      <c r="A796" s="390">
        <v>42761</v>
      </c>
      <c r="B796" s="366" t="s">
        <v>9855</v>
      </c>
      <c r="C796" s="392" t="s">
        <v>7080</v>
      </c>
      <c r="D796" s="400" t="s">
        <v>5237</v>
      </c>
      <c r="E796" s="395">
        <v>15</v>
      </c>
      <c r="F796" s="395">
        <v>16</v>
      </c>
      <c r="G796" s="395">
        <v>17</v>
      </c>
      <c r="H796" s="396">
        <f>(G796-E796)/E796</f>
        <v>0.13333333333333333</v>
      </c>
      <c r="I796" s="395">
        <f>(F796-E796)</f>
        <v>1</v>
      </c>
      <c r="J796" s="395">
        <f>G796-E796</f>
        <v>2</v>
      </c>
      <c r="K796" s="402">
        <v>2</v>
      </c>
      <c r="L796" s="397"/>
    </row>
    <row r="797" spans="1:12" ht="14.4">
      <c r="A797" s="390">
        <v>42755</v>
      </c>
      <c r="B797" s="366" t="s">
        <v>7074</v>
      </c>
      <c r="C797" s="392" t="s">
        <v>7075</v>
      </c>
      <c r="D797" s="400" t="s">
        <v>6168</v>
      </c>
      <c r="E797" s="395">
        <v>10</v>
      </c>
      <c r="F797" s="395">
        <v>10.1</v>
      </c>
      <c r="G797" s="395">
        <v>10.050000000000001</v>
      </c>
      <c r="H797" s="396">
        <f>(G797-E797)/E797</f>
        <v>5.0000000000000712E-3</v>
      </c>
      <c r="I797" s="395">
        <f>(F797-E797)</f>
        <v>9.9999999999999645E-2</v>
      </c>
      <c r="J797" s="395">
        <f>G797-E797</f>
        <v>5.0000000000000711E-2</v>
      </c>
      <c r="K797" s="402">
        <v>1</v>
      </c>
      <c r="L797" s="397"/>
    </row>
    <row r="798" spans="1:12" ht="14.4">
      <c r="A798" s="390">
        <v>42755</v>
      </c>
      <c r="B798" s="366" t="s">
        <v>9854</v>
      </c>
      <c r="C798" s="392" t="s">
        <v>7077</v>
      </c>
      <c r="D798" s="400" t="s">
        <v>7078</v>
      </c>
      <c r="E798" s="395">
        <v>19</v>
      </c>
      <c r="F798" s="395">
        <v>22.18</v>
      </c>
      <c r="G798" s="395">
        <v>21.65</v>
      </c>
      <c r="H798" s="396">
        <f>(G798-E798)/E798</f>
        <v>0.13947368421052625</v>
      </c>
      <c r="I798" s="395">
        <f>(F798-E798)</f>
        <v>3.1799999999999997</v>
      </c>
      <c r="J798" s="395">
        <f>G798-E798</f>
        <v>2.6499999999999986</v>
      </c>
      <c r="K798" s="402">
        <v>3</v>
      </c>
      <c r="L798" s="397"/>
    </row>
    <row r="799" spans="1:12" ht="14.4">
      <c r="A799" s="390">
        <v>42748</v>
      </c>
      <c r="B799" s="366" t="s">
        <v>9853</v>
      </c>
      <c r="C799" s="392" t="s">
        <v>7073</v>
      </c>
      <c r="D799" s="391" t="s">
        <v>2329</v>
      </c>
      <c r="E799" s="395">
        <v>10</v>
      </c>
      <c r="F799" s="395">
        <v>10.16</v>
      </c>
      <c r="G799" s="395">
        <v>10.25</v>
      </c>
      <c r="H799" s="396">
        <f>(G799-E799)/E799</f>
        <v>2.5000000000000001E-2</v>
      </c>
      <c r="I799" s="395">
        <f>(F799-E799)</f>
        <v>0.16000000000000014</v>
      </c>
      <c r="J799" s="395">
        <f>G799-E799</f>
        <v>0.25</v>
      </c>
      <c r="K799" s="402">
        <v>1</v>
      </c>
      <c r="L799" s="366"/>
    </row>
    <row r="800" spans="1:12" ht="14.4">
      <c r="A800" s="390">
        <v>42720</v>
      </c>
      <c r="B800" s="366" t="s">
        <v>10115</v>
      </c>
      <c r="C800" s="392" t="s">
        <v>7071</v>
      </c>
      <c r="D800" s="391" t="s">
        <v>5849</v>
      </c>
      <c r="E800" s="395">
        <v>11</v>
      </c>
      <c r="F800" s="395">
        <v>11.2</v>
      </c>
      <c r="G800" s="395">
        <v>11.85</v>
      </c>
      <c r="H800" s="396">
        <f>(G800-E800)/E800</f>
        <v>7.7272727272727243E-2</v>
      </c>
      <c r="I800" s="395">
        <f>(F800-E800)</f>
        <v>0.19999999999999929</v>
      </c>
      <c r="J800" s="395">
        <f>G800-E800</f>
        <v>0.84999999999999964</v>
      </c>
      <c r="K800" s="402">
        <v>2</v>
      </c>
      <c r="L800" s="366"/>
    </row>
    <row r="801" spans="1:12" ht="14.4">
      <c r="A801" s="390">
        <v>42718</v>
      </c>
      <c r="B801" s="366" t="s">
        <v>10114</v>
      </c>
      <c r="C801" s="392" t="s">
        <v>7068</v>
      </c>
      <c r="D801" s="391" t="s">
        <v>7069</v>
      </c>
      <c r="E801" s="395">
        <v>15</v>
      </c>
      <c r="F801" s="395">
        <v>15.7</v>
      </c>
      <c r="G801" s="395">
        <v>15.06</v>
      </c>
      <c r="H801" s="396">
        <f>(G801-E801)/E801</f>
        <v>4.000000000000033E-3</v>
      </c>
      <c r="I801" s="395">
        <f>(F801-E801)</f>
        <v>0.69999999999999929</v>
      </c>
      <c r="J801" s="395">
        <f>G801-E801</f>
        <v>6.0000000000000497E-2</v>
      </c>
      <c r="K801" s="402">
        <v>2</v>
      </c>
      <c r="L801" s="366"/>
    </row>
    <row r="802" spans="1:12" ht="14.4">
      <c r="A802" s="390">
        <v>42713</v>
      </c>
      <c r="B802" s="366" t="s">
        <v>10113</v>
      </c>
      <c r="C802" s="392" t="s">
        <v>7065</v>
      </c>
      <c r="D802" s="391" t="s">
        <v>7066</v>
      </c>
      <c r="E802" s="395">
        <v>9</v>
      </c>
      <c r="F802" s="395">
        <v>10.25</v>
      </c>
      <c r="G802" s="395">
        <v>9.77</v>
      </c>
      <c r="H802" s="396">
        <f>(G802-E802)/E802</f>
        <v>8.555555555555551E-2</v>
      </c>
      <c r="I802" s="395">
        <f>(F802-E802)</f>
        <v>1.25</v>
      </c>
      <c r="J802" s="395">
        <f>G802-E802</f>
        <v>0.76999999999999957</v>
      </c>
      <c r="K802" s="402">
        <v>1</v>
      </c>
      <c r="L802" s="366"/>
    </row>
    <row r="803" spans="1:12" ht="14.4">
      <c r="A803" s="390">
        <v>42712</v>
      </c>
      <c r="B803" s="366" t="s">
        <v>10111</v>
      </c>
      <c r="C803" s="392" t="s">
        <v>7061</v>
      </c>
      <c r="D803" s="391" t="s">
        <v>622</v>
      </c>
      <c r="E803" s="395">
        <v>8</v>
      </c>
      <c r="F803" s="395">
        <v>8.25</v>
      </c>
      <c r="G803" s="395">
        <v>8.16</v>
      </c>
      <c r="H803" s="396">
        <f>(G803-E803)/E803</f>
        <v>2.0000000000000018E-2</v>
      </c>
      <c r="I803" s="395">
        <f>(F803-E803)</f>
        <v>0.25</v>
      </c>
      <c r="J803" s="395">
        <f>G803-E803</f>
        <v>0.16000000000000014</v>
      </c>
      <c r="K803" s="402">
        <v>1</v>
      </c>
      <c r="L803" s="366"/>
    </row>
    <row r="804" spans="1:12" ht="14.4">
      <c r="A804" s="390">
        <v>42711</v>
      </c>
      <c r="B804" s="366" t="s">
        <v>10110</v>
      </c>
      <c r="C804" s="392" t="s">
        <v>7058</v>
      </c>
      <c r="D804" s="391" t="s">
        <v>7059</v>
      </c>
      <c r="E804" s="395">
        <v>7</v>
      </c>
      <c r="F804" s="395">
        <v>7.55</v>
      </c>
      <c r="G804" s="395">
        <v>9</v>
      </c>
      <c r="H804" s="396">
        <f>(G804-E804)/E804</f>
        <v>0.2857142857142857</v>
      </c>
      <c r="I804" s="395">
        <f>(F804-E804)</f>
        <v>0.54999999999999982</v>
      </c>
      <c r="J804" s="395">
        <f>G804-E804</f>
        <v>2</v>
      </c>
      <c r="K804" s="402">
        <v>1</v>
      </c>
      <c r="L804" s="366"/>
    </row>
    <row r="805" spans="1:12" ht="14.4">
      <c r="A805" s="390">
        <v>42705</v>
      </c>
      <c r="B805" s="366" t="s">
        <v>10109</v>
      </c>
      <c r="C805" s="392" t="s">
        <v>7055</v>
      </c>
      <c r="D805" s="391" t="s">
        <v>7056</v>
      </c>
      <c r="E805" s="395">
        <v>20</v>
      </c>
      <c r="F805" s="395">
        <v>20.25</v>
      </c>
      <c r="G805" s="395">
        <v>19.149999999999999</v>
      </c>
      <c r="H805" s="396">
        <f>(G805-E805)/E805</f>
        <v>-4.2500000000000072E-2</v>
      </c>
      <c r="I805" s="395">
        <f>(F805-E805)</f>
        <v>0.25</v>
      </c>
      <c r="J805" s="395">
        <f>G805-E805</f>
        <v>-0.85000000000000142</v>
      </c>
      <c r="K805" s="402">
        <v>1</v>
      </c>
      <c r="L805" s="366"/>
    </row>
    <row r="806" spans="1:12" ht="14.4">
      <c r="A806" s="390">
        <v>42678</v>
      </c>
      <c r="B806" s="366" t="s">
        <v>10108</v>
      </c>
      <c r="C806" s="392" t="s">
        <v>7052</v>
      </c>
      <c r="D806" s="454" t="s">
        <v>7053</v>
      </c>
      <c r="E806" s="395">
        <v>11</v>
      </c>
      <c r="F806" s="395">
        <v>10.3</v>
      </c>
      <c r="G806" s="395">
        <v>10.99</v>
      </c>
      <c r="H806" s="396">
        <f>(G806-E806)/E806</f>
        <v>-9.0909090909088968E-4</v>
      </c>
      <c r="I806" s="395">
        <f>(F806-E806)</f>
        <v>-0.69999999999999929</v>
      </c>
      <c r="J806" s="395">
        <f>G806-E806</f>
        <v>-9.9999999999997868E-3</v>
      </c>
      <c r="K806" s="402">
        <v>2</v>
      </c>
      <c r="L806" s="366"/>
    </row>
    <row r="807" spans="1:12" ht="14.4">
      <c r="A807" s="390">
        <v>42676</v>
      </c>
      <c r="B807" s="366" t="s">
        <v>10107</v>
      </c>
      <c r="C807" s="392" t="s">
        <v>7050</v>
      </c>
      <c r="D807" s="391" t="s">
        <v>3460</v>
      </c>
      <c r="E807" s="395">
        <v>10</v>
      </c>
      <c r="F807" s="395">
        <v>10</v>
      </c>
      <c r="G807" s="395">
        <v>10.41</v>
      </c>
      <c r="H807" s="396">
        <f>(G807-E807)/E807</f>
        <v>4.1000000000000016E-2</v>
      </c>
      <c r="I807" s="395">
        <f>(F807-E807)</f>
        <v>0</v>
      </c>
      <c r="J807" s="395">
        <f>G807-E807</f>
        <v>0.41000000000000014</v>
      </c>
      <c r="K807" s="402">
        <v>2</v>
      </c>
      <c r="L807" s="366"/>
    </row>
    <row r="808" spans="1:12" ht="14.4">
      <c r="A808" s="390">
        <v>42671</v>
      </c>
      <c r="B808" s="366" t="s">
        <v>10105</v>
      </c>
      <c r="C808" s="392" t="s">
        <v>7045</v>
      </c>
      <c r="D808" s="391" t="s">
        <v>5947</v>
      </c>
      <c r="E808" s="395">
        <v>17</v>
      </c>
      <c r="F808" s="395">
        <v>24.52</v>
      </c>
      <c r="G808" s="395">
        <v>23.7</v>
      </c>
      <c r="H808" s="396">
        <f>(G808-E808)/E808</f>
        <v>0.39411764705882346</v>
      </c>
      <c r="I808" s="395">
        <f>(F808-E808)</f>
        <v>7.52</v>
      </c>
      <c r="J808" s="395">
        <f>G808-E808</f>
        <v>6.6999999999999993</v>
      </c>
      <c r="K808" s="402">
        <v>3</v>
      </c>
      <c r="L808" s="366"/>
    </row>
    <row r="809" spans="1:12" ht="14.4">
      <c r="A809" s="390">
        <v>42671</v>
      </c>
      <c r="B809" s="366" t="s">
        <v>10106</v>
      </c>
      <c r="C809" s="392" t="s">
        <v>7047</v>
      </c>
      <c r="D809" s="391" t="s">
        <v>7048</v>
      </c>
      <c r="E809" s="395">
        <v>16</v>
      </c>
      <c r="F809" s="395">
        <v>16.8</v>
      </c>
      <c r="G809" s="395">
        <v>15.5</v>
      </c>
      <c r="H809" s="396">
        <f>(G809-E809)/E809</f>
        <v>-3.125E-2</v>
      </c>
      <c r="I809" s="395">
        <f>(F809-E809)</f>
        <v>0.80000000000000071</v>
      </c>
      <c r="J809" s="395">
        <f>G809-E809</f>
        <v>-0.5</v>
      </c>
      <c r="K809" s="402">
        <v>2</v>
      </c>
      <c r="L809" s="366"/>
    </row>
    <row r="810" spans="1:12" ht="14.4">
      <c r="A810" s="390">
        <v>42670</v>
      </c>
      <c r="B810" s="366" t="s">
        <v>10101</v>
      </c>
      <c r="C810" s="392" t="s">
        <v>7035</v>
      </c>
      <c r="D810" s="391" t="s">
        <v>1819</v>
      </c>
      <c r="E810" s="395">
        <v>10</v>
      </c>
      <c r="F810" s="395">
        <v>10.039999999999999</v>
      </c>
      <c r="G810" s="395">
        <v>10.050000000000001</v>
      </c>
      <c r="H810" s="396">
        <f>(G810-E810)/E810</f>
        <v>5.0000000000000712E-3</v>
      </c>
      <c r="I810" s="395">
        <f>(F810-E810)</f>
        <v>3.9999999999999147E-2</v>
      </c>
      <c r="J810" s="395">
        <f>G810-E810</f>
        <v>5.0000000000000711E-2</v>
      </c>
      <c r="K810" s="402">
        <v>1</v>
      </c>
      <c r="L810" s="366"/>
    </row>
    <row r="811" spans="1:12" ht="14.4">
      <c r="A811" s="390">
        <v>42670</v>
      </c>
      <c r="B811" s="366" t="s">
        <v>10102</v>
      </c>
      <c r="C811" s="392" t="s">
        <v>7037</v>
      </c>
      <c r="D811" s="391" t="s">
        <v>7038</v>
      </c>
      <c r="E811" s="395">
        <v>15</v>
      </c>
      <c r="F811" s="395">
        <v>15</v>
      </c>
      <c r="G811" s="395">
        <v>13.26</v>
      </c>
      <c r="H811" s="396">
        <f>(G811-E811)/E811</f>
        <v>-0.11600000000000002</v>
      </c>
      <c r="I811" s="395">
        <f>(F811-E811)</f>
        <v>0</v>
      </c>
      <c r="J811" s="395">
        <f>G811-E811</f>
        <v>-1.7400000000000002</v>
      </c>
      <c r="K811" s="402">
        <v>2</v>
      </c>
      <c r="L811" s="398" t="s">
        <v>3006</v>
      </c>
    </row>
    <row r="812" spans="1:12" ht="14.4">
      <c r="A812" s="390">
        <v>42670</v>
      </c>
      <c r="B812" s="366" t="s">
        <v>10103</v>
      </c>
      <c r="C812" s="392" t="s">
        <v>7040</v>
      </c>
      <c r="D812" s="400" t="s">
        <v>7041</v>
      </c>
      <c r="E812" s="395">
        <v>19.5</v>
      </c>
      <c r="F812" s="395">
        <v>18.399999999999999</v>
      </c>
      <c r="G812" s="395">
        <v>16.57</v>
      </c>
      <c r="H812" s="396">
        <f>(G812-E812)/E812</f>
        <v>-0.15025641025641023</v>
      </c>
      <c r="I812" s="395">
        <f>(F812-E812)</f>
        <v>-1.1000000000000014</v>
      </c>
      <c r="J812" s="395">
        <f>G812-E812</f>
        <v>-2.9299999999999997</v>
      </c>
      <c r="K812" s="402">
        <v>3</v>
      </c>
      <c r="L812" s="398" t="s">
        <v>3006</v>
      </c>
    </row>
    <row r="813" spans="1:12" ht="14.4">
      <c r="A813" s="390">
        <v>42669</v>
      </c>
      <c r="B813" s="366" t="s">
        <v>10100</v>
      </c>
      <c r="C813" s="392" t="s">
        <v>7033</v>
      </c>
      <c r="D813" s="391" t="s">
        <v>5776</v>
      </c>
      <c r="E813" s="395">
        <v>13</v>
      </c>
      <c r="F813" s="395">
        <v>14.16</v>
      </c>
      <c r="G813" s="395">
        <v>13</v>
      </c>
      <c r="H813" s="396">
        <f>(G813-E813)/E813</f>
        <v>0</v>
      </c>
      <c r="I813" s="395">
        <f>(F813-E813)</f>
        <v>1.1600000000000001</v>
      </c>
      <c r="J813" s="395">
        <f>G813-E813</f>
        <v>0</v>
      </c>
      <c r="K813" s="402">
        <v>3</v>
      </c>
      <c r="L813" s="366"/>
    </row>
    <row r="814" spans="1:12" ht="14.4">
      <c r="A814" s="390">
        <v>42663</v>
      </c>
      <c r="B814" s="366" t="s">
        <v>10098</v>
      </c>
      <c r="C814" s="392" t="s">
        <v>7028</v>
      </c>
      <c r="D814" s="391" t="s">
        <v>7029</v>
      </c>
      <c r="E814" s="395">
        <v>18</v>
      </c>
      <c r="F814" s="395">
        <v>16.61</v>
      </c>
      <c r="G814" s="395">
        <v>16.5</v>
      </c>
      <c r="H814" s="396">
        <f>(G814-E814)/E814</f>
        <v>-8.3333333333333329E-2</v>
      </c>
      <c r="I814" s="395">
        <f>(F814-E814)</f>
        <v>-1.3900000000000006</v>
      </c>
      <c r="J814" s="395">
        <f>G814-E814</f>
        <v>-1.5</v>
      </c>
      <c r="K814" s="402">
        <v>1</v>
      </c>
      <c r="L814" s="366"/>
    </row>
    <row r="815" spans="1:12" ht="14.4">
      <c r="A815" s="390">
        <v>42663</v>
      </c>
      <c r="B815" s="366" t="s">
        <v>10099</v>
      </c>
      <c r="C815" s="392" t="s">
        <v>7031</v>
      </c>
      <c r="D815" s="391" t="s">
        <v>5258</v>
      </c>
      <c r="E815" s="395">
        <v>17</v>
      </c>
      <c r="F815" s="395">
        <v>26.75</v>
      </c>
      <c r="G815" s="395">
        <v>26.05</v>
      </c>
      <c r="H815" s="396">
        <f>(G815-E815)/E815</f>
        <v>0.53235294117647058</v>
      </c>
      <c r="I815" s="395">
        <f>(F815-E815)</f>
        <v>9.75</v>
      </c>
      <c r="J815" s="395">
        <f>G815-E815</f>
        <v>9.0500000000000007</v>
      </c>
      <c r="K815" s="402">
        <v>3</v>
      </c>
      <c r="L815" s="366"/>
    </row>
    <row r="816" spans="1:12" ht="14.4">
      <c r="A816" s="390">
        <v>42662</v>
      </c>
      <c r="B816" s="366" t="s">
        <v>10097</v>
      </c>
      <c r="C816" s="392" t="s">
        <v>7025</v>
      </c>
      <c r="D816" s="400" t="s">
        <v>7026</v>
      </c>
      <c r="E816" s="395">
        <v>14</v>
      </c>
      <c r="F816" s="395">
        <v>15</v>
      </c>
      <c r="G816" s="395">
        <v>14.09</v>
      </c>
      <c r="H816" s="396">
        <f>(G816-E816)/E816</f>
        <v>6.428571428571418E-3</v>
      </c>
      <c r="I816" s="395">
        <f>(F816-E816)</f>
        <v>1</v>
      </c>
      <c r="J816" s="395">
        <f>G816-E816</f>
        <v>8.9999999999999858E-2</v>
      </c>
      <c r="K816" s="402">
        <v>1</v>
      </c>
      <c r="L816" s="366"/>
    </row>
    <row r="817" spans="1:12" ht="14.4">
      <c r="A817" s="390">
        <v>42657</v>
      </c>
      <c r="B817" s="366" t="s">
        <v>10096</v>
      </c>
      <c r="C817" s="392" t="s">
        <v>7022</v>
      </c>
      <c r="D817" s="400" t="s">
        <v>7023</v>
      </c>
      <c r="E817" s="395">
        <v>15</v>
      </c>
      <c r="F817" s="395">
        <v>13.66</v>
      </c>
      <c r="G817" s="395">
        <v>13.26</v>
      </c>
      <c r="H817" s="396">
        <f>(G817-E817)/E817</f>
        <v>-0.11600000000000002</v>
      </c>
      <c r="I817" s="395">
        <f>(F817-E817)</f>
        <v>-1.3399999999999999</v>
      </c>
      <c r="J817" s="395">
        <f>G817-E817</f>
        <v>-1.7400000000000002</v>
      </c>
      <c r="K817" s="402">
        <v>1</v>
      </c>
      <c r="L817" s="366"/>
    </row>
    <row r="818" spans="1:12" ht="14.4">
      <c r="A818" s="390">
        <v>42655</v>
      </c>
      <c r="B818" s="366" t="s">
        <v>10094</v>
      </c>
      <c r="C818" s="392" t="s">
        <v>7017</v>
      </c>
      <c r="D818" s="400" t="s">
        <v>5570</v>
      </c>
      <c r="E818" s="395">
        <v>18</v>
      </c>
      <c r="F818" s="395">
        <v>16.12</v>
      </c>
      <c r="G818" s="395">
        <v>14.6</v>
      </c>
      <c r="H818" s="396">
        <f>(G818-E818)/E818</f>
        <v>-0.18888888888888891</v>
      </c>
      <c r="I818" s="395">
        <f>(F818-E818)</f>
        <v>-1.879999999999999</v>
      </c>
      <c r="J818" s="395">
        <f>G818-E818</f>
        <v>-3.4000000000000004</v>
      </c>
      <c r="K818" s="402">
        <v>1</v>
      </c>
      <c r="L818" s="366"/>
    </row>
    <row r="819" spans="1:12" ht="14.4">
      <c r="A819" s="390">
        <v>42655</v>
      </c>
      <c r="B819" s="366" t="s">
        <v>10095</v>
      </c>
      <c r="C819" s="392" t="s">
        <v>7019</v>
      </c>
      <c r="D819" s="391" t="s">
        <v>7020</v>
      </c>
      <c r="E819" s="395">
        <v>19</v>
      </c>
      <c r="F819" s="395">
        <v>22.75</v>
      </c>
      <c r="G819" s="395">
        <v>21.85</v>
      </c>
      <c r="H819" s="396">
        <f>(G819-E819)/E819</f>
        <v>0.15000000000000008</v>
      </c>
      <c r="I819" s="395">
        <f>(F819-E819)</f>
        <v>3.75</v>
      </c>
      <c r="J819" s="395">
        <f>G819-E819</f>
        <v>2.8500000000000014</v>
      </c>
      <c r="K819" s="402">
        <v>2</v>
      </c>
      <c r="L819" s="366"/>
    </row>
    <row r="820" spans="1:12" ht="14.4">
      <c r="A820" s="390">
        <v>42654</v>
      </c>
      <c r="B820" s="366" t="s">
        <v>7011</v>
      </c>
      <c r="C820" s="392" t="s">
        <v>7012</v>
      </c>
      <c r="D820" s="391" t="s">
        <v>1215</v>
      </c>
      <c r="E820" s="395">
        <v>10</v>
      </c>
      <c r="F820" s="395">
        <v>9.82</v>
      </c>
      <c r="G820" s="395">
        <v>9.86</v>
      </c>
      <c r="H820" s="396">
        <f>(G820-E820)/E820</f>
        <v>-1.4000000000000058E-2</v>
      </c>
      <c r="I820" s="395">
        <f>(F820-E820)</f>
        <v>-0.17999999999999972</v>
      </c>
      <c r="J820" s="395">
        <f>G820-E820</f>
        <v>-0.14000000000000057</v>
      </c>
      <c r="K820" s="402">
        <v>1</v>
      </c>
      <c r="L820" s="366"/>
    </row>
    <row r="821" spans="1:12" ht="14.4">
      <c r="A821" s="390">
        <v>42654</v>
      </c>
      <c r="B821" s="366" t="s">
        <v>10093</v>
      </c>
      <c r="C821" s="392" t="s">
        <v>7014</v>
      </c>
      <c r="D821" s="391" t="s">
        <v>7015</v>
      </c>
      <c r="E821" s="395">
        <v>5.5</v>
      </c>
      <c r="F821" s="395">
        <v>5.0599999999999996</v>
      </c>
      <c r="G821" s="395">
        <v>4.9800000000000004</v>
      </c>
      <c r="H821" s="396">
        <f>(G821-E821)/E821</f>
        <v>-9.4545454545454474E-2</v>
      </c>
      <c r="I821" s="395">
        <f>(F821-E821)</f>
        <v>-0.44000000000000039</v>
      </c>
      <c r="J821" s="395">
        <f>G821-E821</f>
        <v>-0.51999999999999957</v>
      </c>
      <c r="K821" s="402">
        <v>1</v>
      </c>
      <c r="L821" s="366"/>
    </row>
    <row r="822" spans="1:12" ht="14.4">
      <c r="A822" s="390">
        <v>42650</v>
      </c>
      <c r="B822" s="366" t="s">
        <v>10091</v>
      </c>
      <c r="C822" s="392" t="s">
        <v>7007</v>
      </c>
      <c r="D822" s="366" t="s">
        <v>5947</v>
      </c>
      <c r="E822" s="395">
        <v>22</v>
      </c>
      <c r="F822" s="395">
        <v>23.75</v>
      </c>
      <c r="G822" s="395">
        <v>22.5</v>
      </c>
      <c r="H822" s="396">
        <f>(G822-E822)/E822</f>
        <v>2.2727272727272728E-2</v>
      </c>
      <c r="I822" s="395">
        <f>(F822-E822)</f>
        <v>1.75</v>
      </c>
      <c r="J822" s="395">
        <f>G822-E822</f>
        <v>0.5</v>
      </c>
      <c r="K822" s="402">
        <v>3</v>
      </c>
      <c r="L822" s="366"/>
    </row>
    <row r="823" spans="1:12" ht="14.4">
      <c r="A823" s="390">
        <v>42650</v>
      </c>
      <c r="B823" s="366" t="s">
        <v>10092</v>
      </c>
      <c r="C823" s="392" t="s">
        <v>7009</v>
      </c>
      <c r="D823" s="391" t="s">
        <v>7010</v>
      </c>
      <c r="E823" s="395">
        <v>8</v>
      </c>
      <c r="F823" s="395">
        <v>9.1</v>
      </c>
      <c r="G823" s="395">
        <v>8.02</v>
      </c>
      <c r="H823" s="396">
        <f>(G823-E823)/E823</f>
        <v>2.4999999999999467E-3</v>
      </c>
      <c r="I823" s="395">
        <f>(F823-E823)</f>
        <v>1.0999999999999996</v>
      </c>
      <c r="J823" s="395">
        <f>G823-E823</f>
        <v>1.9999999999999574E-2</v>
      </c>
      <c r="K823" s="402">
        <v>1</v>
      </c>
      <c r="L823" s="366"/>
    </row>
    <row r="824" spans="1:12" ht="14.4">
      <c r="A824" s="390">
        <v>42649</v>
      </c>
      <c r="B824" s="366" t="s">
        <v>10087</v>
      </c>
      <c r="C824" s="392" t="s">
        <v>6996</v>
      </c>
      <c r="D824" s="366" t="s">
        <v>6997</v>
      </c>
      <c r="E824" s="395">
        <v>18</v>
      </c>
      <c r="F824" s="395">
        <v>20.5</v>
      </c>
      <c r="G824" s="395">
        <v>20</v>
      </c>
      <c r="H824" s="396">
        <f>(G824-E824)/E824</f>
        <v>0.1111111111111111</v>
      </c>
      <c r="I824" s="395">
        <f>(F824-E824)</f>
        <v>2.5</v>
      </c>
      <c r="J824" s="395">
        <f>G824-E824</f>
        <v>2</v>
      </c>
      <c r="K824" s="402">
        <v>1</v>
      </c>
      <c r="L824" s="398" t="s">
        <v>3006</v>
      </c>
    </row>
    <row r="825" spans="1:12" ht="14.4">
      <c r="A825" s="390">
        <v>42649</v>
      </c>
      <c r="B825" s="366" t="s">
        <v>10088</v>
      </c>
      <c r="C825" s="392" t="s">
        <v>6999</v>
      </c>
      <c r="D825" s="391" t="s">
        <v>7000</v>
      </c>
      <c r="E825" s="395">
        <v>18</v>
      </c>
      <c r="F825" s="395">
        <v>21</v>
      </c>
      <c r="G825" s="395">
        <v>21.95</v>
      </c>
      <c r="H825" s="396">
        <f>(G825-E825)/E825</f>
        <v>0.21944444444444441</v>
      </c>
      <c r="I825" s="395">
        <f>(F825-E825)</f>
        <v>3</v>
      </c>
      <c r="J825" s="395">
        <f>G825-E825</f>
        <v>3.9499999999999993</v>
      </c>
      <c r="K825" s="402">
        <v>1</v>
      </c>
      <c r="L825" s="398" t="s">
        <v>3006</v>
      </c>
    </row>
    <row r="826" spans="1:12" ht="14.4">
      <c r="A826" s="390">
        <v>42649</v>
      </c>
      <c r="B826" s="366" t="s">
        <v>10090</v>
      </c>
      <c r="C826" s="392" t="s">
        <v>7004</v>
      </c>
      <c r="D826" s="366" t="s">
        <v>7005</v>
      </c>
      <c r="E826" s="395">
        <v>15</v>
      </c>
      <c r="F826" s="395">
        <v>15.21</v>
      </c>
      <c r="G826" s="395">
        <v>15</v>
      </c>
      <c r="H826" s="396">
        <f>(G826-E826)/E826</f>
        <v>0</v>
      </c>
      <c r="I826" s="395">
        <f>(F826-E826)</f>
        <v>0.21000000000000085</v>
      </c>
      <c r="J826" s="395">
        <f>G826-E826</f>
        <v>0</v>
      </c>
      <c r="K826" s="402">
        <v>1</v>
      </c>
      <c r="L826" s="366"/>
    </row>
    <row r="827" spans="1:12" ht="14.4">
      <c r="A827" s="390">
        <v>42643</v>
      </c>
      <c r="B827" s="366" t="s">
        <v>6992</v>
      </c>
      <c r="C827" s="392" t="s">
        <v>6993</v>
      </c>
      <c r="D827" s="366" t="s">
        <v>6994</v>
      </c>
      <c r="E827" s="395">
        <v>16</v>
      </c>
      <c r="F827" s="395">
        <v>26.5</v>
      </c>
      <c r="G827" s="395">
        <v>37</v>
      </c>
      <c r="H827" s="396">
        <f>(G827-E827)/E827</f>
        <v>1.3125</v>
      </c>
      <c r="I827" s="395">
        <f>(F827-E827)</f>
        <v>10.5</v>
      </c>
      <c r="J827" s="395">
        <f>G827-E827</f>
        <v>21</v>
      </c>
      <c r="K827" s="402">
        <v>3</v>
      </c>
      <c r="L827" s="366"/>
    </row>
    <row r="828" spans="1:12" ht="14.4">
      <c r="A828" s="390">
        <v>42642</v>
      </c>
      <c r="B828" s="366" t="s">
        <v>10084</v>
      </c>
      <c r="C828" s="392" t="s">
        <v>6986</v>
      </c>
      <c r="D828" s="454" t="s">
        <v>4293</v>
      </c>
      <c r="E828" s="395">
        <v>9</v>
      </c>
      <c r="F828" s="395">
        <v>9.2100000000000009</v>
      </c>
      <c r="G828" s="395">
        <v>9.18</v>
      </c>
      <c r="H828" s="396">
        <f>(G828-E828)/E828</f>
        <v>1.9999999999999969E-2</v>
      </c>
      <c r="I828" s="395">
        <f>(F828-E828)</f>
        <v>0.21000000000000085</v>
      </c>
      <c r="J828" s="395">
        <f>G828-E828</f>
        <v>0.17999999999999972</v>
      </c>
      <c r="K828" s="402">
        <v>1</v>
      </c>
      <c r="L828" s="366"/>
    </row>
    <row r="829" spans="1:12" ht="14.4">
      <c r="A829" s="390">
        <v>42642</v>
      </c>
      <c r="B829" s="366" t="s">
        <v>10086</v>
      </c>
      <c r="C829" s="392" t="s">
        <v>6990</v>
      </c>
      <c r="D829" s="400" t="s">
        <v>6991</v>
      </c>
      <c r="E829" s="395">
        <v>12</v>
      </c>
      <c r="F829" s="395">
        <v>14.7</v>
      </c>
      <c r="G829" s="395">
        <v>14.88</v>
      </c>
      <c r="H829" s="396">
        <f>(G829-E829)/E829</f>
        <v>0.24000000000000007</v>
      </c>
      <c r="I829" s="395">
        <f>(F829-E829)</f>
        <v>2.6999999999999993</v>
      </c>
      <c r="J829" s="395">
        <f>G829-E829</f>
        <v>2.8800000000000008</v>
      </c>
      <c r="K829" s="402">
        <v>3</v>
      </c>
      <c r="L829" s="366"/>
    </row>
    <row r="830" spans="1:12" ht="14.4">
      <c r="A830" s="390">
        <v>42636</v>
      </c>
      <c r="B830" s="366" t="s">
        <v>10081</v>
      </c>
      <c r="C830" s="392" t="s">
        <v>6976</v>
      </c>
      <c r="D830" s="400" t="s">
        <v>6977</v>
      </c>
      <c r="E830" s="395">
        <v>11</v>
      </c>
      <c r="F830" s="395">
        <v>14.11</v>
      </c>
      <c r="G830" s="395">
        <v>15.66</v>
      </c>
      <c r="H830" s="396">
        <f>(G830-E830)/E830</f>
        <v>0.42363636363636364</v>
      </c>
      <c r="I830" s="395">
        <f>(F830-E830)</f>
        <v>3.1099999999999994</v>
      </c>
      <c r="J830" s="395">
        <f>G830-E830</f>
        <v>4.66</v>
      </c>
      <c r="K830" s="402">
        <v>3</v>
      </c>
      <c r="L830" s="398"/>
    </row>
    <row r="831" spans="1:12" ht="14.4">
      <c r="A831" s="390">
        <v>42636</v>
      </c>
      <c r="B831" s="366" t="s">
        <v>10082</v>
      </c>
      <c r="C831" s="392" t="s">
        <v>6980</v>
      </c>
      <c r="D831" s="366" t="s">
        <v>6981</v>
      </c>
      <c r="E831" s="395">
        <v>13</v>
      </c>
      <c r="F831" s="395">
        <v>15.25</v>
      </c>
      <c r="G831" s="395">
        <v>15.75</v>
      </c>
      <c r="H831" s="396">
        <f>(G831-E831)/E831</f>
        <v>0.21153846153846154</v>
      </c>
      <c r="I831" s="395">
        <f>(F831-E831)</f>
        <v>2.25</v>
      </c>
      <c r="J831" s="395">
        <f>G831-E831</f>
        <v>2.75</v>
      </c>
      <c r="K831" s="402">
        <v>2</v>
      </c>
      <c r="L831" s="366"/>
    </row>
    <row r="832" spans="1:12" ht="14.4">
      <c r="A832" s="390">
        <v>42636</v>
      </c>
      <c r="B832" s="366" t="s">
        <v>10083</v>
      </c>
      <c r="C832" s="392" t="s">
        <v>6983</v>
      </c>
      <c r="D832" s="391" t="s">
        <v>6984</v>
      </c>
      <c r="E832" s="395">
        <v>22</v>
      </c>
      <c r="F832" s="395">
        <v>24.1</v>
      </c>
      <c r="G832" s="395">
        <v>23.1</v>
      </c>
      <c r="H832" s="396">
        <f>(G832-E832)/E832</f>
        <v>5.0000000000000065E-2</v>
      </c>
      <c r="I832" s="395">
        <f>(F832-E832)</f>
        <v>2.1000000000000014</v>
      </c>
      <c r="J832" s="395">
        <f>G832-E832</f>
        <v>1.1000000000000014</v>
      </c>
      <c r="K832" s="402">
        <v>3</v>
      </c>
      <c r="L832" s="366"/>
    </row>
    <row r="833" spans="1:12" ht="14.4">
      <c r="A833" s="390">
        <v>42635</v>
      </c>
      <c r="B833" s="366" t="s">
        <v>10080</v>
      </c>
      <c r="C833" s="392" t="s">
        <v>6971</v>
      </c>
      <c r="D833" s="391" t="s">
        <v>6972</v>
      </c>
      <c r="E833" s="395">
        <v>15</v>
      </c>
      <c r="F833" s="395">
        <v>16.559999999999999</v>
      </c>
      <c r="G833" s="395">
        <v>15.9</v>
      </c>
      <c r="H833" s="396">
        <f>(G833-E833)/E833</f>
        <v>6.0000000000000026E-2</v>
      </c>
      <c r="I833" s="395">
        <f>(F833-E833)</f>
        <v>1.5599999999999987</v>
      </c>
      <c r="J833" s="395">
        <f>G833-E833</f>
        <v>0.90000000000000036</v>
      </c>
      <c r="K833" s="402">
        <v>2</v>
      </c>
      <c r="L833" s="398"/>
    </row>
    <row r="834" spans="1:12" ht="14.4">
      <c r="A834" s="390">
        <v>42635</v>
      </c>
      <c r="B834" s="366" t="s">
        <v>6973</v>
      </c>
      <c r="C834" s="392" t="s">
        <v>6974</v>
      </c>
      <c r="D834" s="400" t="s">
        <v>5258</v>
      </c>
      <c r="E834" s="395">
        <v>17</v>
      </c>
      <c r="F834" s="395">
        <v>24</v>
      </c>
      <c r="G834" s="395">
        <v>26.5</v>
      </c>
      <c r="H834" s="396">
        <f>(G834-E834)/E834</f>
        <v>0.55882352941176472</v>
      </c>
      <c r="I834" s="395">
        <f>(F834-E834)</f>
        <v>7</v>
      </c>
      <c r="J834" s="395">
        <f>G834-E834</f>
        <v>9.5</v>
      </c>
      <c r="K834" s="402">
        <v>3</v>
      </c>
      <c r="L834" s="366"/>
    </row>
    <row r="835" spans="1:12" ht="14.4">
      <c r="A835" s="390">
        <v>42634</v>
      </c>
      <c r="B835" s="366" t="s">
        <v>10078</v>
      </c>
      <c r="C835" s="392" t="s">
        <v>6966</v>
      </c>
      <c r="D835" s="391" t="s">
        <v>2223</v>
      </c>
      <c r="E835" s="395">
        <v>11</v>
      </c>
      <c r="F835" s="395">
        <v>14.4</v>
      </c>
      <c r="G835" s="395">
        <v>18.100000000000001</v>
      </c>
      <c r="H835" s="396">
        <f>(G835-E835)/E835</f>
        <v>0.64545454545454561</v>
      </c>
      <c r="I835" s="395">
        <f>(F835-E835)</f>
        <v>3.4000000000000004</v>
      </c>
      <c r="J835" s="395">
        <f>G835-E835</f>
        <v>7.1000000000000014</v>
      </c>
      <c r="K835" s="402">
        <v>3</v>
      </c>
      <c r="L835" s="366"/>
    </row>
    <row r="836" spans="1:12" ht="14.4">
      <c r="A836" s="390">
        <v>42634</v>
      </c>
      <c r="B836" s="366" t="s">
        <v>10079</v>
      </c>
      <c r="C836" s="392" t="s">
        <v>6968</v>
      </c>
      <c r="D836" s="391" t="s">
        <v>6969</v>
      </c>
      <c r="E836" s="395">
        <v>18</v>
      </c>
      <c r="F836" s="395">
        <v>28.75</v>
      </c>
      <c r="G836" s="395">
        <v>30.1</v>
      </c>
      <c r="H836" s="396">
        <f>(G836-E836)/E836</f>
        <v>0.67222222222222228</v>
      </c>
      <c r="I836" s="395">
        <f>(F836-E836)</f>
        <v>10.75</v>
      </c>
      <c r="J836" s="395">
        <f>G836-E836</f>
        <v>12.100000000000001</v>
      </c>
      <c r="K836" s="402">
        <v>3</v>
      </c>
      <c r="L836" s="366"/>
    </row>
    <row r="837" spans="1:12" ht="14.4">
      <c r="A837" s="390">
        <v>42629</v>
      </c>
      <c r="B837" s="366" t="s">
        <v>6958</v>
      </c>
      <c r="C837" s="392" t="s">
        <v>6959</v>
      </c>
      <c r="D837" s="366" t="s">
        <v>4807</v>
      </c>
      <c r="E837" s="395">
        <v>12</v>
      </c>
      <c r="F837" s="395">
        <v>12.3</v>
      </c>
      <c r="G837" s="395">
        <v>15.25</v>
      </c>
      <c r="H837" s="396">
        <f>(G837-E837)/E837</f>
        <v>0.27083333333333331</v>
      </c>
      <c r="I837" s="395">
        <f>(F837-E837)</f>
        <v>0.30000000000000071</v>
      </c>
      <c r="J837" s="395">
        <f>G837-E837</f>
        <v>3.25</v>
      </c>
      <c r="K837" s="402">
        <v>1</v>
      </c>
      <c r="L837" s="366"/>
    </row>
    <row r="838" spans="1:12" ht="14.4">
      <c r="A838" s="390">
        <v>42629</v>
      </c>
      <c r="B838" s="366" t="s">
        <v>10077</v>
      </c>
      <c r="C838" s="392" t="s">
        <v>6961</v>
      </c>
      <c r="D838" s="400" t="s">
        <v>6962</v>
      </c>
      <c r="E838" s="395">
        <v>19</v>
      </c>
      <c r="F838" s="395">
        <v>21.15</v>
      </c>
      <c r="G838" s="395">
        <v>20.75</v>
      </c>
      <c r="H838" s="396">
        <f>(G838-E838)/E838</f>
        <v>9.2105263157894732E-2</v>
      </c>
      <c r="I838" s="395">
        <f>(F838-E838)</f>
        <v>2.1499999999999986</v>
      </c>
      <c r="J838" s="395">
        <f>G838-E838</f>
        <v>1.75</v>
      </c>
      <c r="K838" s="402">
        <v>2</v>
      </c>
      <c r="L838" s="366"/>
    </row>
    <row r="839" spans="1:12" ht="14.4">
      <c r="A839" s="390">
        <v>42629</v>
      </c>
      <c r="B839" s="366" t="s">
        <v>6963</v>
      </c>
      <c r="C839" s="392" t="s">
        <v>6964</v>
      </c>
      <c r="D839" s="400" t="s">
        <v>6021</v>
      </c>
      <c r="E839" s="395">
        <v>10</v>
      </c>
      <c r="F839" s="395">
        <v>10.06</v>
      </c>
      <c r="G839" s="395">
        <v>10.050000000000001</v>
      </c>
      <c r="H839" s="396">
        <f>(G839-E839)/E839</f>
        <v>5.0000000000000712E-3</v>
      </c>
      <c r="I839" s="395">
        <f>(F839-E839)</f>
        <v>6.0000000000000497E-2</v>
      </c>
      <c r="J839" s="395">
        <f>G839-E839</f>
        <v>5.0000000000000711E-2</v>
      </c>
      <c r="K839" s="402">
        <v>1</v>
      </c>
      <c r="L839" s="366"/>
    </row>
    <row r="840" spans="1:12" ht="14.4">
      <c r="A840" s="390">
        <v>42628</v>
      </c>
      <c r="B840" s="366" t="s">
        <v>6955</v>
      </c>
      <c r="C840" s="392" t="s">
        <v>6956</v>
      </c>
      <c r="D840" s="366" t="s">
        <v>6957</v>
      </c>
      <c r="E840" s="395">
        <v>22.5</v>
      </c>
      <c r="F840" s="395">
        <v>26.5</v>
      </c>
      <c r="G840" s="395">
        <v>26.2</v>
      </c>
      <c r="H840" s="396">
        <f>(G840-E840)/E840</f>
        <v>0.16444444444444442</v>
      </c>
      <c r="I840" s="395">
        <f>(F840-E840)</f>
        <v>4</v>
      </c>
      <c r="J840" s="395">
        <f>G840-E840</f>
        <v>3.6999999999999993</v>
      </c>
      <c r="K840" s="402">
        <v>2</v>
      </c>
      <c r="L840" s="366"/>
    </row>
    <row r="841" spans="1:12" ht="14.4">
      <c r="A841" s="390">
        <v>42627</v>
      </c>
      <c r="B841" s="393" t="s">
        <v>10076</v>
      </c>
      <c r="C841" s="392" t="s">
        <v>6954</v>
      </c>
      <c r="D841" s="391" t="s">
        <v>1759</v>
      </c>
      <c r="E841" s="395">
        <v>10</v>
      </c>
      <c r="F841" s="395">
        <v>10</v>
      </c>
      <c r="G841" s="395">
        <v>10</v>
      </c>
      <c r="H841" s="396">
        <f>(G841-E841)/E841</f>
        <v>0</v>
      </c>
      <c r="I841" s="395">
        <f>(F841-E841)</f>
        <v>0</v>
      </c>
      <c r="J841" s="395">
        <f>G841-E841</f>
        <v>0</v>
      </c>
      <c r="K841" s="402">
        <v>1</v>
      </c>
      <c r="L841" s="366"/>
    </row>
    <row r="842" spans="1:12" ht="14.4">
      <c r="A842" s="390">
        <v>42601</v>
      </c>
      <c r="B842" s="366" t="s">
        <v>10075</v>
      </c>
      <c r="C842" s="392" t="s">
        <v>6952</v>
      </c>
      <c r="D842" s="366" t="s">
        <v>4081</v>
      </c>
      <c r="E842" s="401">
        <v>10</v>
      </c>
      <c r="F842" s="395">
        <v>10</v>
      </c>
      <c r="G842" s="395">
        <v>9.9700000000000006</v>
      </c>
      <c r="H842" s="396">
        <f>(G842-E842)/E842</f>
        <v>-2.9999999999999359E-3</v>
      </c>
      <c r="I842" s="395">
        <f>(F842-E842)</f>
        <v>0</v>
      </c>
      <c r="J842" s="395">
        <f>G842-E842</f>
        <v>-2.9999999999999361E-2</v>
      </c>
      <c r="K842" s="402">
        <v>1</v>
      </c>
      <c r="L842" s="366"/>
    </row>
    <row r="843" spans="1:12" ht="14.4">
      <c r="A843" s="390">
        <v>42594</v>
      </c>
      <c r="B843" s="366" t="s">
        <v>10074</v>
      </c>
      <c r="C843" s="392" t="s">
        <v>6939</v>
      </c>
      <c r="D843" s="391" t="s">
        <v>6940</v>
      </c>
      <c r="E843" s="401">
        <v>8</v>
      </c>
      <c r="F843" s="395">
        <v>8</v>
      </c>
      <c r="G843" s="395">
        <v>8</v>
      </c>
      <c r="H843" s="396">
        <f>(G843-E843)/E843</f>
        <v>0</v>
      </c>
      <c r="I843" s="395">
        <f>(F843-E843)</f>
        <v>0</v>
      </c>
      <c r="J843" s="395">
        <f>G843-E843</f>
        <v>0</v>
      </c>
      <c r="K843" s="402">
        <v>1</v>
      </c>
      <c r="L843" s="366"/>
    </row>
    <row r="844" spans="1:12" ht="14.4">
      <c r="A844" s="390">
        <v>42593</v>
      </c>
      <c r="B844" s="366" t="s">
        <v>10072</v>
      </c>
      <c r="C844" s="392" t="s">
        <v>6933</v>
      </c>
      <c r="D844" s="391" t="s">
        <v>6934</v>
      </c>
      <c r="E844" s="401">
        <v>23</v>
      </c>
      <c r="F844" s="395">
        <v>28.15</v>
      </c>
      <c r="G844" s="395">
        <v>27.79</v>
      </c>
      <c r="H844" s="396">
        <f>(G844-E844)/E844</f>
        <v>0.20826086956521736</v>
      </c>
      <c r="I844" s="395">
        <f>(F844-E844)</f>
        <v>5.1499999999999986</v>
      </c>
      <c r="J844" s="395">
        <f>G844-E844</f>
        <v>4.7899999999999991</v>
      </c>
      <c r="K844" s="402">
        <v>3</v>
      </c>
      <c r="L844" s="450"/>
    </row>
    <row r="845" spans="1:12" ht="14.4">
      <c r="A845" s="390">
        <v>42593</v>
      </c>
      <c r="B845" s="366" t="s">
        <v>10073</v>
      </c>
      <c r="C845" s="392" t="s">
        <v>6936</v>
      </c>
      <c r="D845" s="391" t="s">
        <v>6937</v>
      </c>
      <c r="E845" s="401">
        <v>12</v>
      </c>
      <c r="F845" s="395">
        <v>12</v>
      </c>
      <c r="G845" s="395">
        <v>11.7</v>
      </c>
      <c r="H845" s="396">
        <f>(G845-E845)/E845</f>
        <v>-2.500000000000006E-2</v>
      </c>
      <c r="I845" s="395">
        <f>(F845-E845)</f>
        <v>0</v>
      </c>
      <c r="J845" s="395">
        <f>G845-E845</f>
        <v>-0.30000000000000071</v>
      </c>
      <c r="K845" s="402">
        <v>1</v>
      </c>
      <c r="L845" s="450"/>
    </row>
    <row r="846" spans="1:12" ht="14.4">
      <c r="A846" s="390">
        <v>42587</v>
      </c>
      <c r="B846" s="366" t="s">
        <v>10070</v>
      </c>
      <c r="C846" s="392" t="s">
        <v>6948</v>
      </c>
      <c r="D846" s="391" t="s">
        <v>6949</v>
      </c>
      <c r="E846" s="401">
        <v>7.5</v>
      </c>
      <c r="F846" s="395">
        <v>8.1300000000000008</v>
      </c>
      <c r="G846" s="395">
        <v>8.08</v>
      </c>
      <c r="H846" s="396">
        <f>(G846-E846)/E846</f>
        <v>7.7333333333333337E-2</v>
      </c>
      <c r="I846" s="395">
        <f>(F846-E846)</f>
        <v>0.63000000000000078</v>
      </c>
      <c r="J846" s="395">
        <f>G846-E846</f>
        <v>0.58000000000000007</v>
      </c>
      <c r="K846" s="402">
        <v>1</v>
      </c>
      <c r="L846" s="366"/>
    </row>
    <row r="847" spans="1:12" ht="14.4">
      <c r="A847" s="390">
        <v>42586</v>
      </c>
      <c r="B847" s="366" t="s">
        <v>10068</v>
      </c>
      <c r="C847" s="392" t="s">
        <v>6942</v>
      </c>
      <c r="D847" s="400" t="s">
        <v>6943</v>
      </c>
      <c r="E847" s="401">
        <v>15</v>
      </c>
      <c r="F847" s="395">
        <v>16.25</v>
      </c>
      <c r="G847" s="395">
        <v>16.309999999999999</v>
      </c>
      <c r="H847" s="396">
        <f>(G847-E847)/E847</f>
        <v>8.7333333333333249E-2</v>
      </c>
      <c r="I847" s="395">
        <f>(F847-E847)</f>
        <v>1.25</v>
      </c>
      <c r="J847" s="395">
        <f>G847-E847</f>
        <v>1.3099999999999987</v>
      </c>
      <c r="K847" s="402">
        <v>1</v>
      </c>
      <c r="L847" s="366"/>
    </row>
    <row r="848" spans="1:12" ht="14.4">
      <c r="A848" s="390">
        <v>42586</v>
      </c>
      <c r="B848" s="366" t="s">
        <v>10069</v>
      </c>
      <c r="C848" s="392" t="s">
        <v>6945</v>
      </c>
      <c r="D848" s="391" t="s">
        <v>6946</v>
      </c>
      <c r="E848" s="401">
        <v>23</v>
      </c>
      <c r="F848" s="395">
        <v>24.2</v>
      </c>
      <c r="G848" s="395">
        <v>24.25</v>
      </c>
      <c r="H848" s="396">
        <f>(G848-E848)/E848</f>
        <v>5.434782608695652E-2</v>
      </c>
      <c r="I848" s="395">
        <f>(F848-E848)</f>
        <v>1.1999999999999993</v>
      </c>
      <c r="J848" s="395">
        <f>G848-E848</f>
        <v>1.25</v>
      </c>
      <c r="K848" s="402">
        <v>3</v>
      </c>
      <c r="L848" s="366"/>
    </row>
    <row r="849" spans="1:12" ht="14.4">
      <c r="A849" s="390">
        <v>42580</v>
      </c>
      <c r="B849" s="366" t="s">
        <v>10067</v>
      </c>
      <c r="C849" s="392" t="s">
        <v>6930</v>
      </c>
      <c r="D849" s="391" t="s">
        <v>6931</v>
      </c>
      <c r="E849" s="401">
        <v>18</v>
      </c>
      <c r="F849" s="395">
        <v>27.66</v>
      </c>
      <c r="G849" s="395">
        <v>25.5</v>
      </c>
      <c r="H849" s="396">
        <f>(G849-E849)/E849</f>
        <v>0.41666666666666669</v>
      </c>
      <c r="I849" s="395">
        <f>(F849-E849)</f>
        <v>9.66</v>
      </c>
      <c r="J849" s="395">
        <f>G849-E849</f>
        <v>7.5</v>
      </c>
      <c r="K849" s="402">
        <v>4</v>
      </c>
      <c r="L849" s="366"/>
    </row>
    <row r="850" spans="1:12" ht="14.4">
      <c r="A850" s="390">
        <v>42579</v>
      </c>
      <c r="B850" s="366" t="s">
        <v>10065</v>
      </c>
      <c r="C850" s="392" t="s">
        <v>6924</v>
      </c>
      <c r="D850" s="391" t="s">
        <v>6925</v>
      </c>
      <c r="E850" s="401">
        <v>16</v>
      </c>
      <c r="F850" s="395">
        <v>18</v>
      </c>
      <c r="G850" s="395">
        <v>18.350000000000001</v>
      </c>
      <c r="H850" s="396">
        <f>(G850-E850)/E850</f>
        <v>0.14687500000000009</v>
      </c>
      <c r="I850" s="395">
        <f>(F850-E850)</f>
        <v>2</v>
      </c>
      <c r="J850" s="395">
        <f>G850-E850</f>
        <v>2.3500000000000014</v>
      </c>
      <c r="K850" s="402">
        <v>2</v>
      </c>
      <c r="L850" s="398"/>
    </row>
    <row r="851" spans="1:12" ht="14.4">
      <c r="A851" s="390">
        <v>42579</v>
      </c>
      <c r="B851" s="366" t="s">
        <v>10066</v>
      </c>
      <c r="C851" s="392" t="s">
        <v>6927</v>
      </c>
      <c r="D851" s="391" t="s">
        <v>6928</v>
      </c>
      <c r="E851" s="401">
        <v>10</v>
      </c>
      <c r="F851" s="395">
        <v>10.35</v>
      </c>
      <c r="G851" s="395">
        <v>11</v>
      </c>
      <c r="H851" s="396">
        <f>(G851-E851)/E851</f>
        <v>0.1</v>
      </c>
      <c r="I851" s="395">
        <f>(F851-E851)</f>
        <v>0.34999999999999964</v>
      </c>
      <c r="J851" s="395">
        <f>G851-E851</f>
        <v>1</v>
      </c>
      <c r="K851" s="402">
        <v>1</v>
      </c>
      <c r="L851" s="398"/>
    </row>
    <row r="852" spans="1:12" ht="14.4">
      <c r="A852" s="390">
        <v>42578</v>
      </c>
      <c r="B852" s="366" t="s">
        <v>10064</v>
      </c>
      <c r="C852" s="392" t="s">
        <v>6922</v>
      </c>
      <c r="D852" s="391" t="s">
        <v>6862</v>
      </c>
      <c r="E852" s="401">
        <v>12</v>
      </c>
      <c r="F852" s="395">
        <v>11.55</v>
      </c>
      <c r="G852" s="395">
        <v>9.6999999999999993</v>
      </c>
      <c r="H852" s="396">
        <f>(G852-E852)/E852</f>
        <v>-0.19166666666666674</v>
      </c>
      <c r="I852" s="395">
        <f>(F852-E852)</f>
        <v>-0.44999999999999929</v>
      </c>
      <c r="J852" s="395">
        <f>G852-E852</f>
        <v>-2.3000000000000007</v>
      </c>
      <c r="K852" s="402">
        <v>1</v>
      </c>
      <c r="L852" s="398"/>
    </row>
    <row r="853" spans="1:12" ht="14.4">
      <c r="A853" s="390">
        <v>42573</v>
      </c>
      <c r="B853" s="366" t="s">
        <v>10063</v>
      </c>
      <c r="C853" s="392" t="s">
        <v>6920</v>
      </c>
      <c r="D853" s="391" t="s">
        <v>5258</v>
      </c>
      <c r="E853" s="401">
        <v>11</v>
      </c>
      <c r="F853" s="395">
        <v>13.56</v>
      </c>
      <c r="G853" s="395">
        <v>13.56</v>
      </c>
      <c r="H853" s="396">
        <f>(G853-E853)/E853</f>
        <v>0.23272727272727278</v>
      </c>
      <c r="I853" s="395">
        <f>(F853-E853)</f>
        <v>2.5600000000000005</v>
      </c>
      <c r="J853" s="395">
        <f>G853-E853</f>
        <v>2.5600000000000005</v>
      </c>
      <c r="K853" s="402">
        <v>1</v>
      </c>
      <c r="L853" s="398"/>
    </row>
    <row r="854" spans="1:12" ht="14.4">
      <c r="A854" s="390">
        <v>42572</v>
      </c>
      <c r="B854" s="366" t="s">
        <v>10061</v>
      </c>
      <c r="C854" s="392" t="s">
        <v>6914</v>
      </c>
      <c r="D854" s="391" t="s">
        <v>6915</v>
      </c>
      <c r="E854" s="401">
        <v>14</v>
      </c>
      <c r="F854" s="395">
        <v>18</v>
      </c>
      <c r="G854" s="395">
        <v>17.97</v>
      </c>
      <c r="H854" s="396">
        <f>(G854-E854)/E854</f>
        <v>0.28357142857142847</v>
      </c>
      <c r="I854" s="395">
        <f>(F854-E854)</f>
        <v>4</v>
      </c>
      <c r="J854" s="395">
        <f>G854-E854</f>
        <v>3.9699999999999989</v>
      </c>
      <c r="K854" s="402">
        <v>3</v>
      </c>
      <c r="L854" s="398"/>
    </row>
    <row r="855" spans="1:12" ht="14.4">
      <c r="A855" s="390">
        <v>42572</v>
      </c>
      <c r="B855" s="366" t="s">
        <v>10062</v>
      </c>
      <c r="C855" s="392" t="s">
        <v>6917</v>
      </c>
      <c r="D855" s="400" t="s">
        <v>6918</v>
      </c>
      <c r="E855" s="401">
        <v>21</v>
      </c>
      <c r="F855" s="395">
        <v>25</v>
      </c>
      <c r="G855" s="395">
        <v>24.99</v>
      </c>
      <c r="H855" s="396">
        <f>(G855-E855)/E855</f>
        <v>0.18999999999999992</v>
      </c>
      <c r="I855" s="395">
        <f>(F855-E855)</f>
        <v>4</v>
      </c>
      <c r="J855" s="395">
        <f>G855-E855</f>
        <v>3.9899999999999984</v>
      </c>
      <c r="K855" s="402">
        <v>3</v>
      </c>
      <c r="L855" s="398"/>
    </row>
    <row r="856" spans="1:12" ht="14.4">
      <c r="A856" s="390">
        <v>42571</v>
      </c>
      <c r="B856" s="366" t="s">
        <v>10060</v>
      </c>
      <c r="C856" s="392" t="s">
        <v>6909</v>
      </c>
      <c r="D856" s="400" t="s">
        <v>6910</v>
      </c>
      <c r="E856" s="401">
        <v>15</v>
      </c>
      <c r="F856" s="395">
        <v>19</v>
      </c>
      <c r="G856" s="395">
        <v>15.13</v>
      </c>
      <c r="H856" s="396">
        <f>(G856-E856)/E856</f>
        <v>8.6666666666667183E-3</v>
      </c>
      <c r="I856" s="395">
        <f>(F856-E856)</f>
        <v>4</v>
      </c>
      <c r="J856" s="395">
        <f>G856-E856</f>
        <v>0.13000000000000078</v>
      </c>
      <c r="K856" s="402">
        <v>3</v>
      </c>
      <c r="L856" s="366"/>
    </row>
    <row r="857" spans="1:12" ht="14.4">
      <c r="A857" s="390">
        <v>42566</v>
      </c>
      <c r="B857" s="366" t="s">
        <v>10058</v>
      </c>
      <c r="C857" s="392" t="s">
        <v>6905</v>
      </c>
      <c r="D857" s="391" t="s">
        <v>6906</v>
      </c>
      <c r="E857" s="401">
        <v>21</v>
      </c>
      <c r="F857" s="395">
        <v>23.5</v>
      </c>
      <c r="G857" s="395">
        <v>24</v>
      </c>
      <c r="H857" s="396">
        <f>(G857-E857)/E857</f>
        <v>0.14285714285714285</v>
      </c>
      <c r="I857" s="395">
        <f>(F857-E857)</f>
        <v>2.5</v>
      </c>
      <c r="J857" s="395">
        <f>G857-E857</f>
        <v>3</v>
      </c>
      <c r="K857" s="402">
        <v>2</v>
      </c>
      <c r="L857" s="398"/>
    </row>
    <row r="858" spans="1:12" ht="14.4">
      <c r="A858" s="390">
        <v>42566</v>
      </c>
      <c r="B858" s="366" t="s">
        <v>10059</v>
      </c>
      <c r="C858" s="392" t="s">
        <v>6907</v>
      </c>
      <c r="D858" s="391" t="s">
        <v>6021</v>
      </c>
      <c r="E858" s="401">
        <v>10</v>
      </c>
      <c r="F858" s="395">
        <v>10.050000000000001</v>
      </c>
      <c r="G858" s="395">
        <v>10.210000000000001</v>
      </c>
      <c r="H858" s="396">
        <f>(G858-E858)/E858</f>
        <v>2.1000000000000085E-2</v>
      </c>
      <c r="I858" s="395">
        <f>(F858-E858)</f>
        <v>5.0000000000000711E-2</v>
      </c>
      <c r="J858" s="395">
        <f>G858-E858</f>
        <v>0.21000000000000085</v>
      </c>
      <c r="K858" s="402">
        <v>1</v>
      </c>
      <c r="L858" s="398"/>
    </row>
    <row r="859" spans="1:12" ht="14.4">
      <c r="A859" s="390">
        <v>42565</v>
      </c>
      <c r="B859" s="366" t="s">
        <v>10057</v>
      </c>
      <c r="C859" s="392" t="s">
        <v>6903</v>
      </c>
      <c r="D859" s="391" t="s">
        <v>6904</v>
      </c>
      <c r="E859" s="401">
        <v>32.840000000000003</v>
      </c>
      <c r="F859" s="395">
        <v>42</v>
      </c>
      <c r="G859" s="395">
        <v>41.58</v>
      </c>
      <c r="H859" s="396">
        <f>(G859-E859)/E859</f>
        <v>0.266138855054811</v>
      </c>
      <c r="I859" s="395">
        <f>(F859-E859)</f>
        <v>9.1599999999999966</v>
      </c>
      <c r="J859" s="395">
        <f>G859-E859</f>
        <v>8.7399999999999949</v>
      </c>
      <c r="K859" s="402">
        <v>3</v>
      </c>
      <c r="L859" s="366"/>
    </row>
    <row r="860" spans="1:12" ht="14.4">
      <c r="A860" s="390">
        <v>42559</v>
      </c>
      <c r="B860" s="366" t="s">
        <v>10056</v>
      </c>
      <c r="C860" s="392" t="s">
        <v>6900</v>
      </c>
      <c r="D860" s="400" t="s">
        <v>6901</v>
      </c>
      <c r="E860" s="401">
        <v>4.5</v>
      </c>
      <c r="F860" s="395">
        <v>4</v>
      </c>
      <c r="G860" s="395">
        <v>3.68</v>
      </c>
      <c r="H860" s="396">
        <f>(G860-E860)/E860</f>
        <v>-0.18222222222222217</v>
      </c>
      <c r="I860" s="395">
        <f>(F860-E860)</f>
        <v>-0.5</v>
      </c>
      <c r="J860" s="395">
        <f>G860-E860</f>
        <v>-0.81999999999999984</v>
      </c>
      <c r="K860" s="402">
        <v>1</v>
      </c>
      <c r="L860" s="366"/>
    </row>
    <row r="861" spans="1:12" ht="14.4">
      <c r="A861" s="390">
        <v>42558</v>
      </c>
      <c r="B861" s="366" t="s">
        <v>10055</v>
      </c>
      <c r="C861" s="392" t="s">
        <v>6898</v>
      </c>
      <c r="D861" s="391" t="s">
        <v>6168</v>
      </c>
      <c r="E861" s="401">
        <v>10</v>
      </c>
      <c r="F861" s="395">
        <v>10</v>
      </c>
      <c r="G861" s="395">
        <v>9.6300000000000008</v>
      </c>
      <c r="H861" s="396">
        <f>(G861-E861)/E861</f>
        <v>-3.6999999999999922E-2</v>
      </c>
      <c r="I861" s="395">
        <f>(F861-E861)</f>
        <v>0</v>
      </c>
      <c r="J861" s="395">
        <f>G861-E861</f>
        <v>-0.36999999999999922</v>
      </c>
      <c r="K861" s="402">
        <v>1</v>
      </c>
      <c r="L861" s="366"/>
    </row>
    <row r="862" spans="1:12" ht="14.4">
      <c r="A862" s="390">
        <v>42544</v>
      </c>
      <c r="B862" s="366" t="s">
        <v>6894</v>
      </c>
      <c r="C862" s="392" t="s">
        <v>6895</v>
      </c>
      <c r="D862" s="391" t="s">
        <v>5947</v>
      </c>
      <c r="E862" s="401">
        <v>15</v>
      </c>
      <c r="F862" s="395">
        <v>23.99</v>
      </c>
      <c r="G862" s="395">
        <v>28.79</v>
      </c>
      <c r="H862" s="396">
        <f>(G862-E862)/E862</f>
        <v>0.91933333333333322</v>
      </c>
      <c r="I862" s="395">
        <f>(F862-E862)</f>
        <v>8.9899999999999984</v>
      </c>
      <c r="J862" s="395">
        <f>G862-E862</f>
        <v>13.79</v>
      </c>
      <c r="K862" s="402">
        <v>3</v>
      </c>
      <c r="L862" s="366"/>
    </row>
    <row r="863" spans="1:12" ht="14.4">
      <c r="A863" s="390">
        <v>42543</v>
      </c>
      <c r="B863" s="366" t="s">
        <v>10054</v>
      </c>
      <c r="C863" s="392" t="s">
        <v>6892</v>
      </c>
      <c r="D863" s="391" t="s">
        <v>6893</v>
      </c>
      <c r="E863" s="401">
        <v>14</v>
      </c>
      <c r="F863" s="395">
        <v>15</v>
      </c>
      <c r="G863" s="395">
        <v>14</v>
      </c>
      <c r="H863" s="396">
        <f>(G863-E863)/E863</f>
        <v>0</v>
      </c>
      <c r="I863" s="395">
        <f>(F863-E863)</f>
        <v>1</v>
      </c>
      <c r="J863" s="395">
        <f>G863-E863</f>
        <v>0</v>
      </c>
      <c r="K863" s="402">
        <v>1</v>
      </c>
      <c r="L863" s="366"/>
    </row>
    <row r="864" spans="1:12" ht="14.4">
      <c r="A864" s="390">
        <v>42531</v>
      </c>
      <c r="B864" s="366" t="s">
        <v>10052</v>
      </c>
      <c r="C864" s="392" t="s">
        <v>6888</v>
      </c>
      <c r="D864" s="391" t="s">
        <v>6889</v>
      </c>
      <c r="E864" s="401">
        <v>16</v>
      </c>
      <c r="F864" s="395">
        <v>15.75</v>
      </c>
      <c r="G864" s="395">
        <v>16</v>
      </c>
      <c r="H864" s="396">
        <f>(G864-E864)/E864</f>
        <v>0</v>
      </c>
      <c r="I864" s="395">
        <f>(F864-E864)</f>
        <v>-0.25</v>
      </c>
      <c r="J864" s="395">
        <f>G864-E864</f>
        <v>0</v>
      </c>
      <c r="K864" s="402">
        <v>1</v>
      </c>
      <c r="L864" s="398"/>
    </row>
    <row r="865" spans="1:12" ht="14.4">
      <c r="A865" s="390">
        <v>42524</v>
      </c>
      <c r="B865" s="366" t="s">
        <v>10051</v>
      </c>
      <c r="C865" s="392" t="s">
        <v>6885</v>
      </c>
      <c r="D865" s="391" t="s">
        <v>6886</v>
      </c>
      <c r="E865" s="401">
        <v>23</v>
      </c>
      <c r="F865" s="395">
        <v>23.25</v>
      </c>
      <c r="G865" s="395">
        <v>24.91</v>
      </c>
      <c r="H865" s="396">
        <f>(G865-E865)/E865</f>
        <v>8.3043478260869566E-2</v>
      </c>
      <c r="I865" s="395">
        <f>(F865-E865)</f>
        <v>0.25</v>
      </c>
      <c r="J865" s="395">
        <f>G865-E865</f>
        <v>1.9100000000000001</v>
      </c>
      <c r="K865" s="402">
        <v>1</v>
      </c>
      <c r="L865" s="366"/>
    </row>
    <row r="866" spans="1:12" ht="14.4">
      <c r="A866" s="390">
        <v>42523</v>
      </c>
      <c r="B866" s="366" t="s">
        <v>10049</v>
      </c>
      <c r="C866" s="392" t="s">
        <v>6881</v>
      </c>
      <c r="D866" s="400" t="s">
        <v>6146</v>
      </c>
      <c r="E866" s="401">
        <v>7</v>
      </c>
      <c r="F866" s="395">
        <v>8</v>
      </c>
      <c r="G866" s="395">
        <v>7.25</v>
      </c>
      <c r="H866" s="396">
        <f>(G866-E866)/E866</f>
        <v>3.5714285714285712E-2</v>
      </c>
      <c r="I866" s="395">
        <f>(F866-E866)</f>
        <v>1</v>
      </c>
      <c r="J866" s="395">
        <f>G866-E866</f>
        <v>0.25</v>
      </c>
      <c r="K866" s="402">
        <v>1</v>
      </c>
      <c r="L866" s="366"/>
    </row>
    <row r="867" spans="1:12" ht="14.4">
      <c r="A867" s="390">
        <v>42523</v>
      </c>
      <c r="B867" s="366" t="s">
        <v>10050</v>
      </c>
      <c r="C867" s="392" t="s">
        <v>6883</v>
      </c>
      <c r="D867" s="391" t="s">
        <v>5755</v>
      </c>
      <c r="E867" s="401">
        <v>14</v>
      </c>
      <c r="F867" s="395">
        <v>16.11</v>
      </c>
      <c r="G867" s="395">
        <v>18.59</v>
      </c>
      <c r="H867" s="396">
        <f>(G867-E867)/E867</f>
        <v>0.32785714285714285</v>
      </c>
      <c r="I867" s="395">
        <f>(F867-E867)</f>
        <v>2.1099999999999994</v>
      </c>
      <c r="J867" s="395">
        <f>G867-E867</f>
        <v>4.59</v>
      </c>
      <c r="K867" s="402">
        <v>1</v>
      </c>
      <c r="L867" s="398" t="s">
        <v>3006</v>
      </c>
    </row>
    <row r="868" spans="1:12" ht="14.4">
      <c r="A868" s="390">
        <v>42516</v>
      </c>
      <c r="B868" s="366" t="s">
        <v>10045</v>
      </c>
      <c r="C868" s="392" t="s">
        <v>6870</v>
      </c>
      <c r="D868" s="391" t="s">
        <v>5947</v>
      </c>
      <c r="E868" s="401">
        <v>19</v>
      </c>
      <c r="F868" s="395">
        <v>19.5</v>
      </c>
      <c r="G868" s="395">
        <v>17.11</v>
      </c>
      <c r="H868" s="396">
        <f>(G868-E868)/E868</f>
        <v>-9.9473684210526339E-2</v>
      </c>
      <c r="I868" s="395">
        <f>(F868-E868)</f>
        <v>0.5</v>
      </c>
      <c r="J868" s="395">
        <f>G868-E868</f>
        <v>-1.8900000000000006</v>
      </c>
      <c r="K868" s="402">
        <v>3</v>
      </c>
      <c r="L868" s="398" t="s">
        <v>3006</v>
      </c>
    </row>
    <row r="869" spans="1:12" ht="14.4">
      <c r="A869" s="390">
        <v>42516</v>
      </c>
      <c r="B869" s="366" t="s">
        <v>6871</v>
      </c>
      <c r="C869" s="392" t="s">
        <v>6871</v>
      </c>
      <c r="D869" s="400" t="s">
        <v>5570</v>
      </c>
      <c r="E869" s="401">
        <v>21</v>
      </c>
      <c r="F869" s="395">
        <v>22.5</v>
      </c>
      <c r="G869" s="395">
        <v>21.91</v>
      </c>
      <c r="H869" s="396">
        <f>(G869-E869)/E869</f>
        <v>4.3333333333333342E-2</v>
      </c>
      <c r="I869" s="395">
        <f>(F869-E869)</f>
        <v>1.5</v>
      </c>
      <c r="J869" s="395">
        <f>G869-E869</f>
        <v>0.91000000000000014</v>
      </c>
      <c r="K869" s="402">
        <v>1</v>
      </c>
      <c r="L869" s="398"/>
    </row>
    <row r="870" spans="1:12" ht="14.4">
      <c r="A870" s="390">
        <v>42516</v>
      </c>
      <c r="B870" s="366" t="s">
        <v>10047</v>
      </c>
      <c r="C870" s="392" t="s">
        <v>6876</v>
      </c>
      <c r="D870" s="400" t="s">
        <v>6877</v>
      </c>
      <c r="E870" s="401">
        <v>11</v>
      </c>
      <c r="F870" s="395">
        <v>11.06</v>
      </c>
      <c r="G870" s="395">
        <v>13.7</v>
      </c>
      <c r="H870" s="396">
        <f>(G870-E870)/E870</f>
        <v>0.2454545454545454</v>
      </c>
      <c r="I870" s="395">
        <f>(F870-E870)</f>
        <v>6.0000000000000497E-2</v>
      </c>
      <c r="J870" s="395">
        <f>G870-E870</f>
        <v>2.6999999999999993</v>
      </c>
      <c r="K870" s="402">
        <v>1</v>
      </c>
      <c r="L870" s="398"/>
    </row>
    <row r="871" spans="1:12" ht="14.4">
      <c r="A871" s="390">
        <v>42516</v>
      </c>
      <c r="B871" s="366" t="s">
        <v>10048</v>
      </c>
      <c r="C871" s="392" t="s">
        <v>6879</v>
      </c>
      <c r="D871" s="391" t="s">
        <v>6793</v>
      </c>
      <c r="E871" s="401">
        <v>23</v>
      </c>
      <c r="F871" s="395">
        <v>24.25</v>
      </c>
      <c r="G871" s="395">
        <v>24.91</v>
      </c>
      <c r="H871" s="396">
        <f>(G871-E871)/E871</f>
        <v>8.3043478260869566E-2</v>
      </c>
      <c r="I871" s="395">
        <f>(F871-E871)</f>
        <v>1.25</v>
      </c>
      <c r="J871" s="395">
        <f>G871-E871</f>
        <v>1.9100000000000001</v>
      </c>
      <c r="K871" s="402">
        <v>2</v>
      </c>
      <c r="L871" s="398"/>
    </row>
    <row r="872" spans="1:12" ht="14.4">
      <c r="A872" s="390">
        <v>42514</v>
      </c>
      <c r="B872" s="366" t="s">
        <v>10044</v>
      </c>
      <c r="C872" s="392" t="s">
        <v>6867</v>
      </c>
      <c r="D872" s="391" t="s">
        <v>6868</v>
      </c>
      <c r="E872" s="401">
        <v>22</v>
      </c>
      <c r="F872" s="395">
        <v>22.06</v>
      </c>
      <c r="G872" s="395">
        <v>21.9</v>
      </c>
      <c r="H872" s="396">
        <f>(G872-E872)/E872</f>
        <v>-4.5454545454546103E-3</v>
      </c>
      <c r="I872" s="395">
        <f>(F872-E872)</f>
        <v>5.9999999999998721E-2</v>
      </c>
      <c r="J872" s="395">
        <f>G872-E872</f>
        <v>-0.10000000000000142</v>
      </c>
      <c r="K872" s="402">
        <v>1</v>
      </c>
      <c r="L872" s="398"/>
    </row>
    <row r="873" spans="1:12" ht="14.4">
      <c r="A873" s="390">
        <v>42510</v>
      </c>
      <c r="B873" s="366" t="s">
        <v>10043</v>
      </c>
      <c r="C873" s="392" t="s">
        <v>6864</v>
      </c>
      <c r="D873" s="391" t="s">
        <v>6865</v>
      </c>
      <c r="E873" s="401">
        <v>10</v>
      </c>
      <c r="F873" s="395">
        <v>10.039999999999999</v>
      </c>
      <c r="G873" s="395">
        <v>9.99</v>
      </c>
      <c r="H873" s="396">
        <f>(G873-E873)/E873</f>
        <v>-9.9999999999997877E-4</v>
      </c>
      <c r="I873" s="395">
        <f>(F873-E873)</f>
        <v>3.9999999999999147E-2</v>
      </c>
      <c r="J873" s="395">
        <f>G873-E873</f>
        <v>-9.9999999999997868E-3</v>
      </c>
      <c r="K873" s="402">
        <v>1</v>
      </c>
      <c r="L873" s="397"/>
    </row>
    <row r="874" spans="1:12" ht="14.4">
      <c r="A874" s="390">
        <v>42509</v>
      </c>
      <c r="B874" s="366" t="s">
        <v>10041</v>
      </c>
      <c r="C874" s="392" t="s">
        <v>6859</v>
      </c>
      <c r="D874" s="400" t="s">
        <v>2078</v>
      </c>
      <c r="E874" s="401">
        <v>11</v>
      </c>
      <c r="F874" s="395">
        <v>11.5</v>
      </c>
      <c r="G874" s="395">
        <v>11.5</v>
      </c>
      <c r="H874" s="396">
        <f>(G874-E874)/E874</f>
        <v>4.5454545454545456E-2</v>
      </c>
      <c r="I874" s="395">
        <f>(F874-E874)</f>
        <v>0.5</v>
      </c>
      <c r="J874" s="395">
        <f>G874-E874</f>
        <v>0.5</v>
      </c>
      <c r="K874" s="402">
        <v>1</v>
      </c>
      <c r="L874" s="397"/>
    </row>
    <row r="875" spans="1:12" ht="14.4">
      <c r="A875" s="390">
        <v>42509</v>
      </c>
      <c r="B875" s="366" t="s">
        <v>10042</v>
      </c>
      <c r="C875" s="392" t="s">
        <v>6861</v>
      </c>
      <c r="D875" s="400" t="s">
        <v>6862</v>
      </c>
      <c r="E875" s="401">
        <v>10</v>
      </c>
      <c r="F875" s="395">
        <v>9.75</v>
      </c>
      <c r="G875" s="395">
        <v>10.039999999999999</v>
      </c>
      <c r="H875" s="396">
        <f>(G875-E875)/E875</f>
        <v>3.9999999999999151E-3</v>
      </c>
      <c r="I875" s="395">
        <f>(F875-E875)</f>
        <v>-0.25</v>
      </c>
      <c r="J875" s="395">
        <f>G875-E875</f>
        <v>3.9999999999999147E-2</v>
      </c>
      <c r="K875" s="402">
        <v>1</v>
      </c>
      <c r="L875" s="397"/>
    </row>
    <row r="876" spans="1:12" ht="14.4">
      <c r="A876" s="390">
        <v>42508</v>
      </c>
      <c r="B876" s="447" t="s">
        <v>10040</v>
      </c>
      <c r="C876" s="392" t="s">
        <v>6857</v>
      </c>
      <c r="D876" s="391" t="s">
        <v>6508</v>
      </c>
      <c r="E876" s="401">
        <v>4</v>
      </c>
      <c r="F876" s="395">
        <v>4.13</v>
      </c>
      <c r="G876" s="395">
        <v>4.17</v>
      </c>
      <c r="H876" s="396">
        <f>(G876-E876)/E876</f>
        <v>4.2499999999999982E-2</v>
      </c>
      <c r="I876" s="395">
        <f>(F876-E876)</f>
        <v>0.12999999999999989</v>
      </c>
      <c r="J876" s="395">
        <f>G876-E876</f>
        <v>0.16999999999999993</v>
      </c>
      <c r="K876" s="402">
        <v>1</v>
      </c>
      <c r="L876" s="397"/>
    </row>
    <row r="877" spans="1:12" ht="14.4">
      <c r="A877" s="390">
        <v>42503</v>
      </c>
      <c r="B877" s="366" t="s">
        <v>6851</v>
      </c>
      <c r="C877" s="392" t="s">
        <v>6852</v>
      </c>
      <c r="D877" s="400" t="s">
        <v>6853</v>
      </c>
      <c r="E877" s="401">
        <v>23</v>
      </c>
      <c r="F877" s="395">
        <v>29</v>
      </c>
      <c r="G877" s="395">
        <v>30.95</v>
      </c>
      <c r="H877" s="396">
        <f>(G877-E877)/E877</f>
        <v>0.34565217391304343</v>
      </c>
      <c r="I877" s="395">
        <f>(F877-E877)</f>
        <v>6</v>
      </c>
      <c r="J877" s="395">
        <f>G877-E877</f>
        <v>7.9499999999999993</v>
      </c>
      <c r="K877" s="402">
        <v>3</v>
      </c>
      <c r="L877" s="366"/>
    </row>
    <row r="878" spans="1:12" ht="14.4">
      <c r="A878" s="390">
        <v>42503</v>
      </c>
      <c r="B878" s="366" t="s">
        <v>10039</v>
      </c>
      <c r="C878" s="392" t="s">
        <v>6855</v>
      </c>
      <c r="D878" s="391" t="s">
        <v>5641</v>
      </c>
      <c r="E878" s="401">
        <v>6</v>
      </c>
      <c r="F878" s="395">
        <v>5.12</v>
      </c>
      <c r="G878" s="395">
        <v>4.8</v>
      </c>
      <c r="H878" s="396">
        <f>(G878-E878)/E878</f>
        <v>-0.20000000000000004</v>
      </c>
      <c r="I878" s="395">
        <f>(F878-E878)</f>
        <v>-0.87999999999999989</v>
      </c>
      <c r="J878" s="395">
        <f>G878-E878</f>
        <v>-1.2000000000000002</v>
      </c>
      <c r="K878" s="402">
        <v>1</v>
      </c>
      <c r="L878" s="366"/>
    </row>
    <row r="879" spans="1:12" ht="14.4">
      <c r="A879" s="390">
        <v>42502</v>
      </c>
      <c r="B879" s="366" t="s">
        <v>10038</v>
      </c>
      <c r="C879" s="392" t="s">
        <v>6849</v>
      </c>
      <c r="D879" s="400" t="s">
        <v>6850</v>
      </c>
      <c r="E879" s="401">
        <v>21</v>
      </c>
      <c r="F879" s="395">
        <v>25.9</v>
      </c>
      <c r="G879" s="395">
        <v>26.67</v>
      </c>
      <c r="H879" s="396">
        <f>(G879-E879)/E879</f>
        <v>0.27000000000000007</v>
      </c>
      <c r="I879" s="395">
        <f>(F879-E879)</f>
        <v>4.8999999999999986</v>
      </c>
      <c r="J879" s="395">
        <f>G879-E879</f>
        <v>5.6700000000000017</v>
      </c>
      <c r="K879" s="402">
        <v>1</v>
      </c>
      <c r="L879" s="398" t="s">
        <v>3006</v>
      </c>
    </row>
    <row r="880" spans="1:12" ht="14.4">
      <c r="A880" s="390">
        <v>42496</v>
      </c>
      <c r="B880" s="366" t="s">
        <v>10036</v>
      </c>
      <c r="C880" s="392" t="s">
        <v>6844</v>
      </c>
      <c r="D880" s="391" t="s">
        <v>6845</v>
      </c>
      <c r="E880" s="401">
        <v>18</v>
      </c>
      <c r="F880" s="395">
        <v>22</v>
      </c>
      <c r="G880" s="395">
        <v>22.1</v>
      </c>
      <c r="H880" s="396">
        <f>(G880-E880)/E880</f>
        <v>0.22777777777777786</v>
      </c>
      <c r="I880" s="395">
        <f>(F880-E880)</f>
        <v>4</v>
      </c>
      <c r="J880" s="395">
        <f>G880-E880</f>
        <v>4.1000000000000014</v>
      </c>
      <c r="K880" s="402">
        <v>3</v>
      </c>
      <c r="L880" s="397"/>
    </row>
    <row r="881" spans="1:12" ht="14.4">
      <c r="A881" s="390">
        <v>42496</v>
      </c>
      <c r="B881" s="366" t="s">
        <v>10037</v>
      </c>
      <c r="C881" s="392" t="s">
        <v>6847</v>
      </c>
      <c r="D881" s="400" t="s">
        <v>2585</v>
      </c>
      <c r="E881" s="401">
        <v>12</v>
      </c>
      <c r="F881" s="395">
        <v>11.28</v>
      </c>
      <c r="G881" s="395">
        <v>11.1</v>
      </c>
      <c r="H881" s="396">
        <f>(G881-E881)/E881</f>
        <v>-7.5000000000000025E-2</v>
      </c>
      <c r="I881" s="395">
        <f>(F881-E881)</f>
        <v>-0.72000000000000064</v>
      </c>
      <c r="J881" s="395">
        <f>G881-E881</f>
        <v>-0.90000000000000036</v>
      </c>
      <c r="K881" s="402">
        <v>1</v>
      </c>
      <c r="L881" s="397"/>
    </row>
    <row r="882" spans="1:12" ht="14.4">
      <c r="A882" s="390">
        <v>42487</v>
      </c>
      <c r="B882" s="366" t="s">
        <v>10035</v>
      </c>
      <c r="C882" s="392" t="s">
        <v>6842</v>
      </c>
      <c r="D882" s="391" t="s">
        <v>3152</v>
      </c>
      <c r="E882" s="401">
        <v>13.5</v>
      </c>
      <c r="F882" s="395">
        <v>13.8</v>
      </c>
      <c r="G882" s="395">
        <v>13.5</v>
      </c>
      <c r="H882" s="396">
        <f>(G882-E882)/E882</f>
        <v>0</v>
      </c>
      <c r="I882" s="395">
        <f>(F882-E882)</f>
        <v>0.30000000000000071</v>
      </c>
      <c r="J882" s="395">
        <f>G882-E882</f>
        <v>0</v>
      </c>
      <c r="K882" s="402">
        <v>1</v>
      </c>
      <c r="L882" s="397"/>
    </row>
    <row r="883" spans="1:12" ht="14.4">
      <c r="A883" s="390">
        <v>42482</v>
      </c>
      <c r="B883" s="366" t="s">
        <v>10033</v>
      </c>
      <c r="C883" s="392" t="s">
        <v>6837</v>
      </c>
      <c r="D883" s="400" t="s">
        <v>6838</v>
      </c>
      <c r="E883" s="401">
        <v>14</v>
      </c>
      <c r="F883" s="395">
        <v>13.91</v>
      </c>
      <c r="G883" s="395">
        <v>14</v>
      </c>
      <c r="H883" s="396">
        <f>(G883-E883)/E883</f>
        <v>0</v>
      </c>
      <c r="I883" s="395">
        <f>(F883-E883)</f>
        <v>-8.9999999999999858E-2</v>
      </c>
      <c r="J883" s="395">
        <f>G883-E883</f>
        <v>0</v>
      </c>
      <c r="K883" s="402">
        <v>1</v>
      </c>
      <c r="L883" s="397"/>
    </row>
    <row r="884" spans="1:12" ht="14.4">
      <c r="A884" s="390">
        <v>42481</v>
      </c>
      <c r="B884" s="366" t="s">
        <v>10032</v>
      </c>
      <c r="C884" s="392" t="s">
        <v>6834</v>
      </c>
      <c r="D884" s="400" t="s">
        <v>6835</v>
      </c>
      <c r="E884" s="401">
        <v>22</v>
      </c>
      <c r="F884" s="395">
        <v>26.5</v>
      </c>
      <c r="G884" s="395">
        <v>26.5</v>
      </c>
      <c r="H884" s="396">
        <f>(G884-E884)/E884</f>
        <v>0.20454545454545456</v>
      </c>
      <c r="I884" s="395">
        <f>(F884-E884)</f>
        <v>4.5</v>
      </c>
      <c r="J884" s="395">
        <f>G884-E884</f>
        <v>4.5</v>
      </c>
      <c r="K884" s="402">
        <v>2</v>
      </c>
      <c r="L884" s="397"/>
    </row>
    <row r="885" spans="1:12" ht="14.4">
      <c r="A885" s="390">
        <v>42480</v>
      </c>
      <c r="B885" s="366" t="s">
        <v>10031</v>
      </c>
      <c r="C885" s="392" t="s">
        <v>6831</v>
      </c>
      <c r="D885" s="391" t="s">
        <v>6832</v>
      </c>
      <c r="E885" s="401">
        <v>21</v>
      </c>
      <c r="F885" s="395">
        <v>22.75</v>
      </c>
      <c r="G885" s="395">
        <v>22.01</v>
      </c>
      <c r="H885" s="396">
        <f>(G885-E885)/E885</f>
        <v>4.809523809523817E-2</v>
      </c>
      <c r="I885" s="395">
        <f>(F885-E885)</f>
        <v>1.75</v>
      </c>
      <c r="J885" s="395">
        <f>G885-E885</f>
        <v>1.0100000000000016</v>
      </c>
      <c r="K885" s="402">
        <v>2</v>
      </c>
      <c r="L885" s="397"/>
    </row>
    <row r="886" spans="1:12" ht="14.4">
      <c r="A886" s="390">
        <v>42475</v>
      </c>
      <c r="B886" s="366" t="s">
        <v>10030</v>
      </c>
      <c r="C886" s="392" t="s">
        <v>6829</v>
      </c>
      <c r="D886" s="400" t="s">
        <v>5796</v>
      </c>
      <c r="E886" s="401">
        <v>19</v>
      </c>
      <c r="F886" s="395">
        <v>22.88</v>
      </c>
      <c r="G886" s="395">
        <v>23</v>
      </c>
      <c r="H886" s="396">
        <f>(G886-E886)/E886</f>
        <v>0.21052631578947367</v>
      </c>
      <c r="I886" s="395">
        <f>(F886-E886)</f>
        <v>3.879999999999999</v>
      </c>
      <c r="J886" s="395">
        <f>G886-E886</f>
        <v>4</v>
      </c>
      <c r="K886" s="402">
        <v>3</v>
      </c>
      <c r="L886" s="366"/>
    </row>
    <row r="887" spans="1:12" ht="14.4">
      <c r="A887" s="390">
        <v>42467</v>
      </c>
      <c r="B887" s="366" t="s">
        <v>10029</v>
      </c>
      <c r="C887" s="392" t="s">
        <v>6824</v>
      </c>
      <c r="D887" s="400" t="s">
        <v>6825</v>
      </c>
      <c r="E887" s="401">
        <v>10</v>
      </c>
      <c r="F887" s="395">
        <v>10.4</v>
      </c>
      <c r="G887" s="395">
        <v>9.77</v>
      </c>
      <c r="H887" s="396">
        <f>(G887-E887)/E887</f>
        <v>-2.3000000000000041E-2</v>
      </c>
      <c r="I887" s="395">
        <f>(F887-E887)</f>
        <v>0.40000000000000036</v>
      </c>
      <c r="J887" s="395">
        <f>G887-E887</f>
        <v>-0.23000000000000043</v>
      </c>
      <c r="K887" s="402">
        <v>1</v>
      </c>
      <c r="L887" s="397"/>
    </row>
    <row r="888" spans="1:12" ht="14.4">
      <c r="A888" s="390">
        <v>42451</v>
      </c>
      <c r="B888" s="366" t="s">
        <v>10028</v>
      </c>
      <c r="C888" s="392" t="s">
        <v>6821</v>
      </c>
      <c r="D888" s="400" t="s">
        <v>5396</v>
      </c>
      <c r="E888" s="401">
        <v>15</v>
      </c>
      <c r="F888" s="395">
        <v>15</v>
      </c>
      <c r="G888" s="395">
        <v>14.25</v>
      </c>
      <c r="H888" s="396">
        <f>(G888-E888)/E888</f>
        <v>-0.05</v>
      </c>
      <c r="I888" s="395">
        <f>(F888-E888)</f>
        <v>0</v>
      </c>
      <c r="J888" s="395">
        <f>G888-E888</f>
        <v>-0.75</v>
      </c>
      <c r="K888" s="402">
        <v>1</v>
      </c>
      <c r="L888" s="397"/>
    </row>
    <row r="889" spans="1:12" ht="14.4">
      <c r="A889" s="390">
        <v>42440</v>
      </c>
      <c r="B889" s="366" t="s">
        <v>10027</v>
      </c>
      <c r="C889" s="392" t="s">
        <v>6827</v>
      </c>
      <c r="D889" s="391" t="s">
        <v>4937</v>
      </c>
      <c r="E889" s="401">
        <v>10</v>
      </c>
      <c r="F889" s="395">
        <v>10</v>
      </c>
      <c r="G889" s="395">
        <v>10</v>
      </c>
      <c r="H889" s="396">
        <f>(G889-E889)/E889</f>
        <v>0</v>
      </c>
      <c r="I889" s="395">
        <f>(F889-E889)</f>
        <v>0</v>
      </c>
      <c r="J889" s="395">
        <f>G889-E889</f>
        <v>0</v>
      </c>
      <c r="K889" s="402">
        <v>1</v>
      </c>
      <c r="L889" s="397"/>
    </row>
    <row r="890" spans="1:12" ht="14.4">
      <c r="A890" s="390">
        <v>42432</v>
      </c>
      <c r="B890" s="366" t="s">
        <v>10025</v>
      </c>
      <c r="C890" s="392" t="s">
        <v>6817</v>
      </c>
      <c r="D890" s="400" t="s">
        <v>1759</v>
      </c>
      <c r="E890" s="401">
        <v>10</v>
      </c>
      <c r="F890" s="395">
        <v>9.9499999999999993</v>
      </c>
      <c r="G890" s="395">
        <v>9.9499999999999993</v>
      </c>
      <c r="H890" s="396">
        <f>(G890-E890)/E890</f>
        <v>-5.0000000000000712E-3</v>
      </c>
      <c r="I890" s="395">
        <f>(F890-E890)</f>
        <v>-5.0000000000000711E-2</v>
      </c>
      <c r="J890" s="395">
        <f>G890-E890</f>
        <v>-5.0000000000000711E-2</v>
      </c>
      <c r="K890" s="402">
        <v>1</v>
      </c>
      <c r="L890" s="397"/>
    </row>
    <row r="891" spans="1:12" ht="14.4">
      <c r="A891" s="390">
        <v>42432</v>
      </c>
      <c r="B891" s="366" t="s">
        <v>10026</v>
      </c>
      <c r="C891" s="392" t="s">
        <v>6819</v>
      </c>
      <c r="D891" s="400" t="s">
        <v>5796</v>
      </c>
      <c r="E891" s="401">
        <v>12</v>
      </c>
      <c r="F891" s="395">
        <v>12.11</v>
      </c>
      <c r="G891" s="395">
        <v>12.01</v>
      </c>
      <c r="H891" s="396">
        <f>(G891-E891)/E891</f>
        <v>8.3333333333331561E-4</v>
      </c>
      <c r="I891" s="395">
        <f>(F891-E891)</f>
        <v>0.10999999999999943</v>
      </c>
      <c r="J891" s="395">
        <f>G891-E891</f>
        <v>9.9999999999997868E-3</v>
      </c>
      <c r="K891" s="402">
        <v>1</v>
      </c>
      <c r="L891" s="397"/>
    </row>
    <row r="892" spans="1:12" ht="14.4">
      <c r="A892" s="390">
        <v>42424</v>
      </c>
      <c r="B892" s="366" t="s">
        <v>10024</v>
      </c>
      <c r="C892" s="392" t="s">
        <v>6814</v>
      </c>
      <c r="D892" s="391" t="s">
        <v>6815</v>
      </c>
      <c r="E892" s="401">
        <v>10</v>
      </c>
      <c r="F892" s="395">
        <v>10.01</v>
      </c>
      <c r="G892" s="395">
        <v>10.210000000000001</v>
      </c>
      <c r="H892" s="396">
        <f>(G892-E892)/E892</f>
        <v>2.1000000000000085E-2</v>
      </c>
      <c r="I892" s="395">
        <f>(F892-E892)</f>
        <v>9.9999999999997868E-3</v>
      </c>
      <c r="J892" s="395">
        <f>G892-E892</f>
        <v>0.21000000000000085</v>
      </c>
      <c r="K892" s="402">
        <v>1</v>
      </c>
      <c r="L892" s="397"/>
    </row>
    <row r="893" spans="1:12" ht="14.4">
      <c r="A893" s="390">
        <v>42411</v>
      </c>
      <c r="B893" s="366" t="s">
        <v>10022</v>
      </c>
      <c r="C893" s="392" t="s">
        <v>6809</v>
      </c>
      <c r="D893" s="391" t="s">
        <v>6810</v>
      </c>
      <c r="E893" s="401">
        <v>20</v>
      </c>
      <c r="F893" s="395">
        <v>18.02</v>
      </c>
      <c r="G893" s="395">
        <v>18.05</v>
      </c>
      <c r="H893" s="396">
        <f>(G893-E893)/E893</f>
        <v>-9.7499999999999962E-2</v>
      </c>
      <c r="I893" s="395">
        <f>(F893-E893)</f>
        <v>-1.9800000000000004</v>
      </c>
      <c r="J893" s="395">
        <f>G893-E893</f>
        <v>-1.9499999999999993</v>
      </c>
      <c r="K893" s="402">
        <v>2</v>
      </c>
      <c r="L893" s="398" t="s">
        <v>3006</v>
      </c>
    </row>
    <row r="894" spans="1:12" ht="14.4">
      <c r="A894" s="390">
        <v>42411</v>
      </c>
      <c r="B894" s="366" t="s">
        <v>10023</v>
      </c>
      <c r="C894" s="392" t="s">
        <v>6812</v>
      </c>
      <c r="D894" s="400" t="s">
        <v>6720</v>
      </c>
      <c r="E894" s="401">
        <v>8</v>
      </c>
      <c r="F894" s="395">
        <v>8</v>
      </c>
      <c r="G894" s="395">
        <v>6.64</v>
      </c>
      <c r="H894" s="396">
        <f>(G894-E894)/E894</f>
        <v>-0.17000000000000004</v>
      </c>
      <c r="I894" s="395">
        <f>(F894-E894)</f>
        <v>0</v>
      </c>
      <c r="J894" s="395">
        <f>G894-E894</f>
        <v>-1.3600000000000003</v>
      </c>
      <c r="K894" s="402">
        <v>1</v>
      </c>
      <c r="L894" s="397"/>
    </row>
    <row r="895" spans="1:12" ht="14.4">
      <c r="A895" s="390">
        <v>42403</v>
      </c>
      <c r="B895" s="366" t="s">
        <v>10020</v>
      </c>
      <c r="C895" s="392" t="s">
        <v>6804</v>
      </c>
      <c r="D895" s="400" t="s">
        <v>6805</v>
      </c>
      <c r="E895" s="401">
        <v>24</v>
      </c>
      <c r="F895" s="395">
        <v>28.97</v>
      </c>
      <c r="G895" s="395">
        <v>28.32</v>
      </c>
      <c r="H895" s="396">
        <f>(G895-E895)/E895</f>
        <v>0.18000000000000002</v>
      </c>
      <c r="I895" s="395">
        <f>(F895-E895)</f>
        <v>4.9699999999999989</v>
      </c>
      <c r="J895" s="395">
        <f>G895-E895</f>
        <v>4.32</v>
      </c>
      <c r="K895" s="402">
        <v>3</v>
      </c>
      <c r="L895" s="397"/>
    </row>
    <row r="896" spans="1:12" ht="14.4">
      <c r="A896" s="390">
        <v>42403</v>
      </c>
      <c r="B896" s="451" t="s">
        <v>10021</v>
      </c>
      <c r="C896" s="392" t="s">
        <v>6807</v>
      </c>
      <c r="D896" s="400" t="s">
        <v>5415</v>
      </c>
      <c r="E896" s="401">
        <v>16</v>
      </c>
      <c r="F896" s="395">
        <v>18</v>
      </c>
      <c r="G896" s="395">
        <v>18.2</v>
      </c>
      <c r="H896" s="396">
        <f>(G896-E896)/E896</f>
        <v>0.13749999999999996</v>
      </c>
      <c r="I896" s="395">
        <f>(F896-E896)</f>
        <v>2</v>
      </c>
      <c r="J896" s="395">
        <f>G896-E896</f>
        <v>2.1999999999999993</v>
      </c>
      <c r="K896" s="402">
        <v>2</v>
      </c>
      <c r="L896" s="397"/>
    </row>
    <row r="897" spans="1:12" ht="14.4">
      <c r="A897" s="390">
        <v>42356</v>
      </c>
      <c r="B897" s="366" t="s">
        <v>10284</v>
      </c>
      <c r="C897" s="403" t="s">
        <v>6802</v>
      </c>
      <c r="D897" s="400" t="s">
        <v>5934</v>
      </c>
      <c r="E897" s="401">
        <v>10</v>
      </c>
      <c r="F897" s="395">
        <v>10</v>
      </c>
      <c r="G897" s="395">
        <v>9.1</v>
      </c>
      <c r="H897" s="396">
        <f>(G897-E897)/E897</f>
        <v>-9.0000000000000038E-2</v>
      </c>
      <c r="I897" s="395">
        <f>(F897-E897)</f>
        <v>0</v>
      </c>
      <c r="J897" s="395">
        <f>G897-E897</f>
        <v>-0.90000000000000036</v>
      </c>
      <c r="K897" s="402">
        <v>1</v>
      </c>
      <c r="L897" s="397"/>
    </row>
    <row r="898" spans="1:12" ht="14.4">
      <c r="A898" s="390">
        <v>42348</v>
      </c>
      <c r="B898" s="366" t="s">
        <v>10283</v>
      </c>
      <c r="C898" s="392" t="s">
        <v>6800</v>
      </c>
      <c r="D898" s="400" t="s">
        <v>5633</v>
      </c>
      <c r="E898" s="401">
        <v>21</v>
      </c>
      <c r="F898" s="395">
        <v>27.67</v>
      </c>
      <c r="G898" s="395">
        <v>27.78</v>
      </c>
      <c r="H898" s="396">
        <f>(G898-E898)/E898</f>
        <v>0.3228571428571429</v>
      </c>
      <c r="I898" s="395">
        <f>(F898-E898)</f>
        <v>6.6700000000000017</v>
      </c>
      <c r="J898" s="395">
        <f>G898-E898</f>
        <v>6.7800000000000011</v>
      </c>
      <c r="K898" s="402">
        <v>3</v>
      </c>
      <c r="L898" s="366"/>
    </row>
    <row r="899" spans="1:12" ht="14.4">
      <c r="A899" s="390">
        <v>42328</v>
      </c>
      <c r="B899" s="366" t="s">
        <v>10281</v>
      </c>
      <c r="C899" s="392" t="s">
        <v>6795</v>
      </c>
      <c r="D899" s="400" t="s">
        <v>6796</v>
      </c>
      <c r="E899" s="401">
        <v>12</v>
      </c>
      <c r="F899" s="395">
        <v>5.15</v>
      </c>
      <c r="G899" s="395">
        <v>13.36</v>
      </c>
      <c r="H899" s="396">
        <f>(G899-E899)/E899</f>
        <v>0.11333333333333329</v>
      </c>
      <c r="I899" s="395">
        <f>(F899-E899)</f>
        <v>-6.85</v>
      </c>
      <c r="J899" s="395">
        <f>G899-E899</f>
        <v>1.3599999999999994</v>
      </c>
      <c r="K899" s="402">
        <v>1</v>
      </c>
      <c r="L899" s="397"/>
    </row>
    <row r="900" spans="1:12" ht="14.4">
      <c r="A900" s="390">
        <v>42327</v>
      </c>
      <c r="B900" s="366" t="s">
        <v>10279</v>
      </c>
      <c r="C900" s="392" t="s">
        <v>6787</v>
      </c>
      <c r="D900" s="400" t="s">
        <v>1027</v>
      </c>
      <c r="E900" s="401">
        <v>9</v>
      </c>
      <c r="F900" s="395">
        <v>9</v>
      </c>
      <c r="G900" s="395">
        <v>9.07</v>
      </c>
      <c r="H900" s="396">
        <f>(G900-E900)/E900</f>
        <v>7.7777777777778096E-3</v>
      </c>
      <c r="I900" s="395">
        <f>(F900-E900)</f>
        <v>0</v>
      </c>
      <c r="J900" s="395">
        <f>G900-E900</f>
        <v>7.0000000000000284E-2</v>
      </c>
      <c r="K900" s="402">
        <v>1</v>
      </c>
      <c r="L900" s="397"/>
    </row>
    <row r="901" spans="1:12" ht="14.4">
      <c r="A901" s="390">
        <v>42327</v>
      </c>
      <c r="B901" s="366" t="s">
        <v>10280</v>
      </c>
      <c r="C901" s="392" t="s">
        <v>6789</v>
      </c>
      <c r="D901" s="400" t="s">
        <v>6790</v>
      </c>
      <c r="E901" s="401">
        <v>10</v>
      </c>
      <c r="F901" s="395">
        <v>11</v>
      </c>
      <c r="G901" s="395">
        <v>10.1</v>
      </c>
      <c r="H901" s="396">
        <f>(G901-E901)/E901</f>
        <v>9.9999999999999638E-3</v>
      </c>
      <c r="I901" s="395">
        <f>(F901-E901)</f>
        <v>1</v>
      </c>
      <c r="J901" s="395">
        <f>G901-E901</f>
        <v>9.9999999999999645E-2</v>
      </c>
      <c r="K901" s="402">
        <v>3</v>
      </c>
      <c r="L901" s="397"/>
    </row>
    <row r="902" spans="1:12" ht="14.4">
      <c r="A902" s="390">
        <v>42327</v>
      </c>
      <c r="B902" s="366" t="s">
        <v>6791</v>
      </c>
      <c r="C902" s="392" t="s">
        <v>6792</v>
      </c>
      <c r="D902" s="400" t="s">
        <v>6793</v>
      </c>
      <c r="E902" s="401">
        <v>9</v>
      </c>
      <c r="F902" s="395">
        <v>11.2</v>
      </c>
      <c r="G902" s="395">
        <v>13.07</v>
      </c>
      <c r="H902" s="396">
        <f>(G902-E902)/E902</f>
        <v>0.45222222222222225</v>
      </c>
      <c r="I902" s="395">
        <f>(F902-E902)</f>
        <v>2.1999999999999993</v>
      </c>
      <c r="J902" s="395">
        <f>G902-E902</f>
        <v>4.07</v>
      </c>
      <c r="K902" s="402">
        <v>1</v>
      </c>
      <c r="L902" s="397"/>
    </row>
    <row r="903" spans="1:12" ht="14.4">
      <c r="A903" s="390">
        <v>42326</v>
      </c>
      <c r="B903" s="366" t="s">
        <v>10278</v>
      </c>
      <c r="C903" s="392" t="s">
        <v>6784</v>
      </c>
      <c r="D903" s="400" t="s">
        <v>6785</v>
      </c>
      <c r="E903" s="401">
        <v>12</v>
      </c>
      <c r="F903" s="395">
        <v>13.5</v>
      </c>
      <c r="G903" s="395">
        <v>14.74</v>
      </c>
      <c r="H903" s="396">
        <f>(G903-E903)/E903</f>
        <v>0.22833333333333336</v>
      </c>
      <c r="I903" s="395">
        <f>(F903-E903)</f>
        <v>1.5</v>
      </c>
      <c r="J903" s="395">
        <f>G903-E903</f>
        <v>2.74</v>
      </c>
      <c r="K903" s="402">
        <v>1</v>
      </c>
      <c r="L903" s="398" t="s">
        <v>3006</v>
      </c>
    </row>
    <row r="904" spans="1:12" ht="14.4">
      <c r="A904" s="390">
        <v>42321</v>
      </c>
      <c r="B904" s="366" t="s">
        <v>10276</v>
      </c>
      <c r="C904" s="392" t="s">
        <v>6778</v>
      </c>
      <c r="D904" s="400" t="s">
        <v>6779</v>
      </c>
      <c r="E904" s="401">
        <v>16</v>
      </c>
      <c r="F904" s="395">
        <v>16</v>
      </c>
      <c r="G904" s="395">
        <v>18</v>
      </c>
      <c r="H904" s="396">
        <f>(G904-E904)/E904</f>
        <v>0.125</v>
      </c>
      <c r="I904" s="395">
        <f>(F904-E904)</f>
        <v>0</v>
      </c>
      <c r="J904" s="395">
        <f>G904-E904</f>
        <v>2</v>
      </c>
      <c r="K904" s="402">
        <v>2</v>
      </c>
      <c r="L904" s="397"/>
    </row>
    <row r="905" spans="1:12" ht="14.4">
      <c r="A905" s="390">
        <v>42321</v>
      </c>
      <c r="B905" s="366" t="s">
        <v>10277</v>
      </c>
      <c r="C905" s="392" t="s">
        <v>6781</v>
      </c>
      <c r="D905" s="400" t="s">
        <v>6782</v>
      </c>
      <c r="E905" s="401">
        <v>5</v>
      </c>
      <c r="F905" s="395">
        <v>5.15</v>
      </c>
      <c r="G905" s="395">
        <v>5</v>
      </c>
      <c r="H905" s="396">
        <f>(G905-E905)/E905</f>
        <v>0</v>
      </c>
      <c r="I905" s="395">
        <f>(F905-E905)</f>
        <v>0.15000000000000036</v>
      </c>
      <c r="J905" s="395">
        <f>G905-E905</f>
        <v>0</v>
      </c>
      <c r="K905" s="402">
        <v>1</v>
      </c>
      <c r="L905" s="397"/>
    </row>
    <row r="906" spans="1:12" ht="14.4">
      <c r="A906" s="390">
        <v>42319</v>
      </c>
      <c r="B906" s="366" t="s">
        <v>10272</v>
      </c>
      <c r="C906" s="392" t="s">
        <v>6768</v>
      </c>
      <c r="D906" s="400" t="s">
        <v>6769</v>
      </c>
      <c r="E906" s="401">
        <v>16</v>
      </c>
      <c r="F906" s="395">
        <v>18.5</v>
      </c>
      <c r="G906" s="395">
        <v>24.5</v>
      </c>
      <c r="H906" s="396">
        <f>(G906-E906)/E906</f>
        <v>0.53125</v>
      </c>
      <c r="I906" s="395">
        <f>(F906-E906)</f>
        <v>2.5</v>
      </c>
      <c r="J906" s="395">
        <f>G906-E906</f>
        <v>8.5</v>
      </c>
      <c r="K906" s="402">
        <v>1</v>
      </c>
      <c r="L906" s="398" t="s">
        <v>3006</v>
      </c>
    </row>
    <row r="907" spans="1:12" ht="14.4">
      <c r="A907" s="390">
        <v>42319</v>
      </c>
      <c r="B907" s="366" t="s">
        <v>10273</v>
      </c>
      <c r="C907" s="392" t="s">
        <v>6771</v>
      </c>
      <c r="D907" s="400" t="s">
        <v>6772</v>
      </c>
      <c r="E907" s="401">
        <v>22.5</v>
      </c>
      <c r="F907" s="395">
        <v>24.25</v>
      </c>
      <c r="G907" s="395">
        <v>23.89</v>
      </c>
      <c r="H907" s="396">
        <f>(G907-E907)/E907</f>
        <v>6.1777777777777806E-2</v>
      </c>
      <c r="I907" s="395">
        <f>(F907-E907)</f>
        <v>1.75</v>
      </c>
      <c r="J907" s="395">
        <f>G907-E907</f>
        <v>1.3900000000000006</v>
      </c>
      <c r="K907" s="402">
        <v>3</v>
      </c>
      <c r="L907" s="397"/>
    </row>
    <row r="908" spans="1:12" ht="14.4">
      <c r="A908" s="390">
        <v>42319</v>
      </c>
      <c r="B908" s="366" t="s">
        <v>10274</v>
      </c>
      <c r="C908" s="392" t="s">
        <v>6774</v>
      </c>
      <c r="D908" s="400" t="s">
        <v>5713</v>
      </c>
      <c r="E908" s="401">
        <v>14</v>
      </c>
      <c r="F908" s="395">
        <v>15.1</v>
      </c>
      <c r="G908" s="395">
        <v>17.75</v>
      </c>
      <c r="H908" s="396">
        <f>(G908-E908)/E908</f>
        <v>0.26785714285714285</v>
      </c>
      <c r="I908" s="395">
        <f>(F908-E908)</f>
        <v>1.0999999999999996</v>
      </c>
      <c r="J908" s="395">
        <f>G908-E908</f>
        <v>3.75</v>
      </c>
      <c r="K908" s="402">
        <v>1</v>
      </c>
      <c r="L908" s="397"/>
    </row>
    <row r="909" spans="1:12" ht="14.4">
      <c r="A909" s="390">
        <v>42319</v>
      </c>
      <c r="B909" s="366" t="s">
        <v>10275</v>
      </c>
      <c r="C909" s="392" t="s">
        <v>6776</v>
      </c>
      <c r="D909" s="400" t="s">
        <v>5837</v>
      </c>
      <c r="E909" s="401">
        <v>16</v>
      </c>
      <c r="F909" s="395">
        <v>17.05</v>
      </c>
      <c r="G909" s="395">
        <v>16</v>
      </c>
      <c r="H909" s="396">
        <f>(G909-E909)/E909</f>
        <v>0</v>
      </c>
      <c r="I909" s="395">
        <f>(F909-E909)</f>
        <v>1.0500000000000007</v>
      </c>
      <c r="J909" s="395">
        <f>G909-E909</f>
        <v>0</v>
      </c>
      <c r="K909" s="402">
        <v>2</v>
      </c>
      <c r="L909" s="397"/>
    </row>
    <row r="910" spans="1:12" ht="14.4">
      <c r="A910" s="390">
        <v>42306</v>
      </c>
      <c r="B910" s="366" t="s">
        <v>10271</v>
      </c>
      <c r="C910" s="392" t="s">
        <v>6766</v>
      </c>
      <c r="D910" s="391" t="s">
        <v>5396</v>
      </c>
      <c r="E910" s="401">
        <v>10</v>
      </c>
      <c r="F910" s="395">
        <v>11.08</v>
      </c>
      <c r="G910" s="395">
        <v>10.53</v>
      </c>
      <c r="H910" s="396">
        <f>(G910-E910)/E910</f>
        <v>5.2999999999999936E-2</v>
      </c>
      <c r="I910" s="395">
        <f>(F910-E910)</f>
        <v>1.08</v>
      </c>
      <c r="J910" s="395">
        <f>G910-E910</f>
        <v>0.52999999999999936</v>
      </c>
      <c r="K910" s="402">
        <v>1</v>
      </c>
      <c r="L910" s="397"/>
    </row>
    <row r="911" spans="1:12" ht="14.4">
      <c r="A911" s="390">
        <v>42304</v>
      </c>
      <c r="B911" s="366" t="s">
        <v>10270</v>
      </c>
      <c r="C911" s="392" t="s">
        <v>6763</v>
      </c>
      <c r="D911" s="400" t="s">
        <v>6764</v>
      </c>
      <c r="E911" s="401">
        <v>5</v>
      </c>
      <c r="F911" s="395">
        <v>5.6</v>
      </c>
      <c r="G911" s="395">
        <v>5.9</v>
      </c>
      <c r="H911" s="396">
        <f>(G911-E911)/E911</f>
        <v>0.18000000000000008</v>
      </c>
      <c r="I911" s="395">
        <f>(F911-E911)</f>
        <v>0.59999999999999964</v>
      </c>
      <c r="J911" s="395">
        <f>G911-E911</f>
        <v>0.90000000000000036</v>
      </c>
      <c r="K911" s="402">
        <v>1</v>
      </c>
      <c r="L911" s="397"/>
    </row>
    <row r="912" spans="1:12" ht="14.4">
      <c r="A912" s="390">
        <v>42299</v>
      </c>
      <c r="B912" s="366" t="s">
        <v>10269</v>
      </c>
      <c r="C912" s="392" t="s">
        <v>7667</v>
      </c>
      <c r="D912" s="400" t="s">
        <v>7668</v>
      </c>
      <c r="E912" s="401">
        <v>13</v>
      </c>
      <c r="F912" s="395">
        <v>12.6</v>
      </c>
      <c r="G912" s="395">
        <v>10.8</v>
      </c>
      <c r="H912" s="396">
        <f>(G912-E912)/E912</f>
        <v>-0.16923076923076918</v>
      </c>
      <c r="I912" s="395">
        <f>(F912-E912)</f>
        <v>-0.40000000000000036</v>
      </c>
      <c r="J912" s="395">
        <f>G912-E912</f>
        <v>-2.1999999999999993</v>
      </c>
      <c r="K912" s="397">
        <v>1</v>
      </c>
      <c r="L912" s="397"/>
    </row>
    <row r="913" spans="1:12" ht="14.4">
      <c r="A913" s="390">
        <v>42298</v>
      </c>
      <c r="B913" s="366" t="s">
        <v>10267</v>
      </c>
      <c r="C913" s="392" t="s">
        <v>7662</v>
      </c>
      <c r="D913" s="400" t="s">
        <v>7663</v>
      </c>
      <c r="E913" s="401">
        <v>52</v>
      </c>
      <c r="F913" s="395">
        <v>60</v>
      </c>
      <c r="G913" s="395">
        <v>55</v>
      </c>
      <c r="H913" s="396">
        <f>(G913-E913)/E913</f>
        <v>5.7692307692307696E-2</v>
      </c>
      <c r="I913" s="395">
        <f>(F913-E913)</f>
        <v>8</v>
      </c>
      <c r="J913" s="395">
        <f>G913-E913</f>
        <v>3</v>
      </c>
      <c r="K913" s="397">
        <v>3</v>
      </c>
      <c r="L913" s="397"/>
    </row>
    <row r="914" spans="1:12" ht="14.4">
      <c r="A914" s="390">
        <v>42298</v>
      </c>
      <c r="B914" s="366" t="s">
        <v>10268</v>
      </c>
      <c r="C914" s="392" t="s">
        <v>7665</v>
      </c>
      <c r="D914" s="400" t="s">
        <v>5456</v>
      </c>
      <c r="E914" s="401">
        <v>13</v>
      </c>
      <c r="F914" s="395">
        <v>13.25</v>
      </c>
      <c r="G914" s="395">
        <v>15.83</v>
      </c>
      <c r="H914" s="396">
        <f>(G914-E914)/E914</f>
        <v>0.21769230769230768</v>
      </c>
      <c r="I914" s="395">
        <f>(F914-E914)</f>
        <v>0.25</v>
      </c>
      <c r="J914" s="395">
        <f>G914-E914</f>
        <v>2.83</v>
      </c>
      <c r="K914" s="397">
        <v>1</v>
      </c>
      <c r="L914" s="397"/>
    </row>
    <row r="915" spans="1:12" ht="14.4">
      <c r="A915" s="390">
        <v>42296</v>
      </c>
      <c r="B915" s="366" t="s">
        <v>10266</v>
      </c>
      <c r="C915" s="392" t="s">
        <v>7659</v>
      </c>
      <c r="D915" s="366" t="s">
        <v>7660</v>
      </c>
      <c r="E915" s="401">
        <v>8</v>
      </c>
      <c r="F915" s="395">
        <v>7</v>
      </c>
      <c r="G915" s="395">
        <v>6.93</v>
      </c>
      <c r="H915" s="396">
        <f>(G915-E915)/E915</f>
        <v>-0.13375000000000004</v>
      </c>
      <c r="I915" s="395">
        <f>(F915-E915)</f>
        <v>-1</v>
      </c>
      <c r="J915" s="395">
        <f>G915-E915</f>
        <v>-1.0700000000000003</v>
      </c>
      <c r="K915" s="397">
        <v>1</v>
      </c>
      <c r="L915" s="397"/>
    </row>
    <row r="916" spans="1:12" ht="14.4">
      <c r="A916" s="390">
        <v>42291</v>
      </c>
      <c r="B916" s="366" t="s">
        <v>10263</v>
      </c>
      <c r="C916" s="392" t="s">
        <v>6756</v>
      </c>
      <c r="D916" s="400" t="s">
        <v>4081</v>
      </c>
      <c r="E916" s="401">
        <v>6.5</v>
      </c>
      <c r="F916" s="395">
        <v>6.59</v>
      </c>
      <c r="G916" s="395">
        <v>6.4</v>
      </c>
      <c r="H916" s="396">
        <f>(G916-E916)/E916</f>
        <v>-1.538461538461533E-2</v>
      </c>
      <c r="I916" s="395">
        <f>(F916-E916)</f>
        <v>8.9999999999999858E-2</v>
      </c>
      <c r="J916" s="395">
        <f>G916-E916</f>
        <v>-9.9999999999999645E-2</v>
      </c>
      <c r="K916" s="402">
        <v>1</v>
      </c>
      <c r="L916" s="396"/>
    </row>
    <row r="917" spans="1:12" ht="14.4">
      <c r="A917" s="390">
        <v>42291</v>
      </c>
      <c r="B917" s="366" t="s">
        <v>10264</v>
      </c>
      <c r="C917" s="392" t="s">
        <v>6758</v>
      </c>
      <c r="D917" s="400" t="s">
        <v>6759</v>
      </c>
      <c r="E917" s="401">
        <v>16</v>
      </c>
      <c r="F917" s="395">
        <v>16.39</v>
      </c>
      <c r="G917" s="395">
        <v>15.75</v>
      </c>
      <c r="H917" s="396">
        <f>(G917-E917)/E917</f>
        <v>-1.5625E-2</v>
      </c>
      <c r="I917" s="395">
        <f>(F917-E917)</f>
        <v>0.39000000000000057</v>
      </c>
      <c r="J917" s="395">
        <f>G917-E917</f>
        <v>-0.25</v>
      </c>
      <c r="K917" s="402">
        <v>1</v>
      </c>
      <c r="L917" s="396"/>
    </row>
    <row r="918" spans="1:12" ht="14.4">
      <c r="A918" s="390">
        <v>42286</v>
      </c>
      <c r="B918" s="366" t="s">
        <v>10261</v>
      </c>
      <c r="C918" s="392" t="s">
        <v>6751</v>
      </c>
      <c r="D918" s="391" t="s">
        <v>6752</v>
      </c>
      <c r="E918" s="401">
        <v>10</v>
      </c>
      <c r="F918" s="395">
        <v>11</v>
      </c>
      <c r="G918" s="395">
        <v>12.17</v>
      </c>
      <c r="H918" s="396">
        <f>(G918-E918)/E918</f>
        <v>0.217</v>
      </c>
      <c r="I918" s="395">
        <f>(F918-E918)</f>
        <v>1</v>
      </c>
      <c r="J918" s="395">
        <f>G918-E918</f>
        <v>2.17</v>
      </c>
      <c r="K918" s="402">
        <v>1</v>
      </c>
      <c r="L918" s="396"/>
    </row>
    <row r="919" spans="1:12" ht="14.4">
      <c r="A919" s="390">
        <v>42285</v>
      </c>
      <c r="B919" s="366" t="s">
        <v>10259</v>
      </c>
      <c r="C919" s="392" t="s">
        <v>6745</v>
      </c>
      <c r="D919" s="400" t="s">
        <v>6746</v>
      </c>
      <c r="E919" s="401">
        <v>21</v>
      </c>
      <c r="F919" s="395">
        <v>22.31</v>
      </c>
      <c r="G919" s="395">
        <v>23.12</v>
      </c>
      <c r="H919" s="396">
        <f>(G919-E919)/E919</f>
        <v>0.100952380952381</v>
      </c>
      <c r="I919" s="395">
        <f>(F919-E919)</f>
        <v>1.3099999999999987</v>
      </c>
      <c r="J919" s="395">
        <f>G919-E919</f>
        <v>2.120000000000001</v>
      </c>
      <c r="K919" s="402">
        <v>1</v>
      </c>
      <c r="L919" s="396"/>
    </row>
    <row r="920" spans="1:12" ht="14.4">
      <c r="A920" s="390">
        <v>42285</v>
      </c>
      <c r="B920" s="366" t="s">
        <v>10260</v>
      </c>
      <c r="C920" s="392" t="s">
        <v>6748</v>
      </c>
      <c r="D920" s="400" t="s">
        <v>6749</v>
      </c>
      <c r="E920" s="401">
        <v>12</v>
      </c>
      <c r="F920" s="395">
        <v>15.6</v>
      </c>
      <c r="G920" s="395">
        <v>12.9</v>
      </c>
      <c r="H920" s="396">
        <f>(G920-E920)/E920</f>
        <v>7.5000000000000025E-2</v>
      </c>
      <c r="I920" s="395">
        <f>(F920-E920)</f>
        <v>3.5999999999999996</v>
      </c>
      <c r="J920" s="395">
        <f>G920-E920</f>
        <v>0.90000000000000036</v>
      </c>
      <c r="K920" s="402">
        <v>1</v>
      </c>
      <c r="L920" s="396"/>
    </row>
    <row r="921" spans="1:12" ht="14.4">
      <c r="A921" s="390">
        <v>42284</v>
      </c>
      <c r="B921" s="366" t="s">
        <v>10257</v>
      </c>
      <c r="C921" s="392" t="s">
        <v>6739</v>
      </c>
      <c r="D921" s="400" t="s">
        <v>6740</v>
      </c>
      <c r="E921" s="401">
        <v>11</v>
      </c>
      <c r="F921" s="395">
        <v>11.94</v>
      </c>
      <c r="G921" s="395">
        <v>11.05</v>
      </c>
      <c r="H921" s="396">
        <f>(G921-E921)/E921</f>
        <v>4.5454545454546103E-3</v>
      </c>
      <c r="I921" s="395">
        <f>(F921-E921)</f>
        <v>0.9399999999999995</v>
      </c>
      <c r="J921" s="395">
        <f>G921-E921</f>
        <v>5.0000000000000711E-2</v>
      </c>
      <c r="K921" s="402">
        <v>1</v>
      </c>
      <c r="L921" s="396"/>
    </row>
    <row r="922" spans="1:12" ht="14.4">
      <c r="A922" s="390">
        <v>42284</v>
      </c>
      <c r="B922" s="366" t="s">
        <v>10258</v>
      </c>
      <c r="C922" s="392" t="s">
        <v>6742</v>
      </c>
      <c r="D922" s="391" t="s">
        <v>6743</v>
      </c>
      <c r="E922" s="401">
        <v>17</v>
      </c>
      <c r="F922" s="395">
        <v>16.739999999999998</v>
      </c>
      <c r="G922" s="395">
        <v>16.010000000000002</v>
      </c>
      <c r="H922" s="396">
        <f>(G922-E922)/E922</f>
        <v>-5.8235294117646969E-2</v>
      </c>
      <c r="I922" s="395">
        <f>(F922-E922)</f>
        <v>-0.26000000000000156</v>
      </c>
      <c r="J922" s="395">
        <f>G922-E922</f>
        <v>-0.98999999999999844</v>
      </c>
      <c r="K922" s="402">
        <v>3</v>
      </c>
      <c r="L922" s="398" t="s">
        <v>3006</v>
      </c>
    </row>
    <row r="923" spans="1:12" ht="14.4">
      <c r="A923" s="390">
        <v>42279</v>
      </c>
      <c r="B923" s="366" t="s">
        <v>10256</v>
      </c>
      <c r="C923" s="392" t="s">
        <v>6736</v>
      </c>
      <c r="D923" s="400" t="s">
        <v>6737</v>
      </c>
      <c r="E923" s="401">
        <v>22</v>
      </c>
      <c r="F923" s="395">
        <v>19.23</v>
      </c>
      <c r="G923" s="395">
        <v>18.28</v>
      </c>
      <c r="H923" s="396">
        <f>(G923-E923)/E923</f>
        <v>-0.16909090909090904</v>
      </c>
      <c r="I923" s="395">
        <f>(F923-E923)</f>
        <v>-2.7699999999999996</v>
      </c>
      <c r="J923" s="395">
        <f>G923-E923</f>
        <v>-3.7199999999999989</v>
      </c>
      <c r="K923" s="402">
        <v>1</v>
      </c>
      <c r="L923" s="396"/>
    </row>
    <row r="924" spans="1:12" ht="14.4">
      <c r="A924" s="390">
        <v>42278</v>
      </c>
      <c r="B924" s="366" t="s">
        <v>10252</v>
      </c>
      <c r="C924" s="392" t="s">
        <v>6726</v>
      </c>
      <c r="D924" s="391" t="s">
        <v>6727</v>
      </c>
      <c r="E924" s="401">
        <v>11</v>
      </c>
      <c r="F924" s="395">
        <v>11.6</v>
      </c>
      <c r="G924" s="395">
        <v>12.94</v>
      </c>
      <c r="H924" s="396">
        <f>(G924-E924)/E924</f>
        <v>0.17636363636363631</v>
      </c>
      <c r="I924" s="395">
        <f>(F924-E924)</f>
        <v>0.59999999999999964</v>
      </c>
      <c r="J924" s="395">
        <f>G924-E924</f>
        <v>1.9399999999999995</v>
      </c>
      <c r="K924" s="402">
        <v>1</v>
      </c>
      <c r="L924" s="396"/>
    </row>
    <row r="925" spans="1:12" ht="14.4">
      <c r="A925" s="390">
        <v>42278</v>
      </c>
      <c r="B925" s="366" t="s">
        <v>10253</v>
      </c>
      <c r="C925" s="392" t="s">
        <v>6729</v>
      </c>
      <c r="D925" s="400" t="s">
        <v>6005</v>
      </c>
      <c r="E925" s="401">
        <v>7</v>
      </c>
      <c r="F925" s="395">
        <v>7.25</v>
      </c>
      <c r="G925" s="395">
        <v>7.04</v>
      </c>
      <c r="H925" s="396">
        <f>(G925-E925)/E925</f>
        <v>5.7142857142857195E-3</v>
      </c>
      <c r="I925" s="395">
        <f>(F925-E925)</f>
        <v>0.25</v>
      </c>
      <c r="J925" s="395">
        <f>G925-E925</f>
        <v>4.0000000000000036E-2</v>
      </c>
      <c r="K925" s="402">
        <v>1</v>
      </c>
      <c r="L925" s="396"/>
    </row>
    <row r="926" spans="1:12" ht="14.4">
      <c r="A926" s="390">
        <v>42278</v>
      </c>
      <c r="B926" s="366" t="s">
        <v>10254</v>
      </c>
      <c r="C926" s="392" t="s">
        <v>6731</v>
      </c>
      <c r="D926" s="391" t="s">
        <v>6732</v>
      </c>
      <c r="E926" s="401">
        <v>19</v>
      </c>
      <c r="F926" s="395">
        <v>19</v>
      </c>
      <c r="G926" s="395">
        <v>19.2</v>
      </c>
      <c r="H926" s="396">
        <f>(G926-E926)/E926</f>
        <v>1.0526315789473648E-2</v>
      </c>
      <c r="I926" s="395">
        <f>(F926-E926)</f>
        <v>0</v>
      </c>
      <c r="J926" s="395">
        <f>G926-E926</f>
        <v>0.19999999999999929</v>
      </c>
      <c r="K926" s="402">
        <v>1</v>
      </c>
      <c r="L926" s="396"/>
    </row>
    <row r="927" spans="1:12" ht="14.4">
      <c r="A927" s="390">
        <v>42278</v>
      </c>
      <c r="B927" s="366" t="s">
        <v>10255</v>
      </c>
      <c r="C927" s="392" t="s">
        <v>6822</v>
      </c>
      <c r="D927" s="400" t="s">
        <v>6734</v>
      </c>
      <c r="E927" s="401">
        <v>19</v>
      </c>
      <c r="F927" s="395">
        <v>17.45</v>
      </c>
      <c r="G927" s="395">
        <v>18.11</v>
      </c>
      <c r="H927" s="396">
        <f>(G927-E927)/E927</f>
        <v>-4.6842105263157928E-2</v>
      </c>
      <c r="I927" s="395">
        <f>(F927-E927)</f>
        <v>-1.5500000000000007</v>
      </c>
      <c r="J927" s="395">
        <f>G927-E927</f>
        <v>-0.89000000000000057</v>
      </c>
      <c r="K927" s="402">
        <v>1</v>
      </c>
      <c r="L927" s="396"/>
    </row>
    <row r="928" spans="1:12" ht="14.4">
      <c r="A928" s="390">
        <v>42265</v>
      </c>
      <c r="B928" s="366" t="s">
        <v>10249</v>
      </c>
      <c r="C928" s="392" t="s">
        <v>6719</v>
      </c>
      <c r="D928" s="400" t="s">
        <v>6720</v>
      </c>
      <c r="E928" s="401">
        <v>10.25</v>
      </c>
      <c r="F928" s="395">
        <v>11.39</v>
      </c>
      <c r="G928" s="395">
        <v>13.24</v>
      </c>
      <c r="H928" s="396">
        <f>(G928-E928)/E928</f>
        <v>0.29170731707317077</v>
      </c>
      <c r="I928" s="395">
        <f>(F928-E928)</f>
        <v>1.1400000000000006</v>
      </c>
      <c r="J928" s="395">
        <f>G928-E928</f>
        <v>2.99</v>
      </c>
      <c r="K928" s="402">
        <v>2</v>
      </c>
      <c r="L928" s="366"/>
    </row>
    <row r="929" spans="1:12" ht="14.4">
      <c r="A929" s="390">
        <v>42265</v>
      </c>
      <c r="B929" s="366" t="s">
        <v>10250</v>
      </c>
      <c r="C929" s="392" t="s">
        <v>6722</v>
      </c>
      <c r="D929" s="391" t="s">
        <v>2086</v>
      </c>
      <c r="E929" s="401">
        <v>30</v>
      </c>
      <c r="F929" s="395">
        <v>40</v>
      </c>
      <c r="G929" s="395">
        <v>41.3</v>
      </c>
      <c r="H929" s="396">
        <f>(G929-E929)/E929</f>
        <v>0.37666666666666659</v>
      </c>
      <c r="I929" s="395">
        <f>(F929-E929)</f>
        <v>10</v>
      </c>
      <c r="J929" s="395">
        <f>G929-E929</f>
        <v>11.299999999999997</v>
      </c>
      <c r="K929" s="402">
        <v>3</v>
      </c>
      <c r="L929" s="366"/>
    </row>
    <row r="930" spans="1:12" ht="14.4">
      <c r="A930" s="390">
        <v>42264</v>
      </c>
      <c r="B930" s="366" t="s">
        <v>10248</v>
      </c>
      <c r="C930" s="392" t="s">
        <v>6716</v>
      </c>
      <c r="D930" s="400" t="s">
        <v>6717</v>
      </c>
      <c r="E930" s="401">
        <v>22</v>
      </c>
      <c r="F930" s="395">
        <v>30.26</v>
      </c>
      <c r="G930" s="395">
        <v>30.45</v>
      </c>
      <c r="H930" s="396">
        <f>(G930-E930)/E930</f>
        <v>0.38409090909090904</v>
      </c>
      <c r="I930" s="395">
        <f>(F930-E930)</f>
        <v>8.2600000000000016</v>
      </c>
      <c r="J930" s="395">
        <f>G930-E930</f>
        <v>8.4499999999999993</v>
      </c>
      <c r="K930" s="402">
        <v>3</v>
      </c>
      <c r="L930" s="366"/>
    </row>
    <row r="931" spans="1:12" ht="14.4">
      <c r="A931" s="390">
        <v>42258</v>
      </c>
      <c r="B931" s="366" t="s">
        <v>10247</v>
      </c>
      <c r="C931" s="392" t="s">
        <v>6713</v>
      </c>
      <c r="D931" s="391" t="s">
        <v>6714</v>
      </c>
      <c r="E931" s="401">
        <v>10</v>
      </c>
      <c r="F931" s="395">
        <v>10.1</v>
      </c>
      <c r="G931" s="395">
        <v>10.11</v>
      </c>
      <c r="H931" s="396">
        <f>(G931-E931)/E931</f>
        <v>1.0999999999999944E-2</v>
      </c>
      <c r="I931" s="395">
        <f>(F931-E931)</f>
        <v>9.9999999999999645E-2</v>
      </c>
      <c r="J931" s="395">
        <f>G931-E931</f>
        <v>0.10999999999999943</v>
      </c>
      <c r="K931" s="402">
        <v>1</v>
      </c>
      <c r="L931" s="397"/>
    </row>
    <row r="932" spans="1:12" ht="14.4">
      <c r="A932" s="390">
        <v>42229</v>
      </c>
      <c r="B932" s="366" t="s">
        <v>10242</v>
      </c>
      <c r="C932" s="392" t="s">
        <v>6689</v>
      </c>
      <c r="D932" s="391" t="s">
        <v>6690</v>
      </c>
      <c r="E932" s="401">
        <v>10.5</v>
      </c>
      <c r="F932" s="395">
        <v>9.75</v>
      </c>
      <c r="G932" s="395">
        <v>10.5</v>
      </c>
      <c r="H932" s="396">
        <f>(G932-E932)/E932</f>
        <v>0</v>
      </c>
      <c r="I932" s="395">
        <f>(F932-E932)</f>
        <v>-0.75</v>
      </c>
      <c r="J932" s="395">
        <f>G932-E932</f>
        <v>0</v>
      </c>
      <c r="K932" s="402">
        <v>1</v>
      </c>
      <c r="L932" s="396"/>
    </row>
    <row r="933" spans="1:12" ht="14.4">
      <c r="A933" s="390">
        <v>42229</v>
      </c>
      <c r="B933" s="366" t="s">
        <v>10243</v>
      </c>
      <c r="C933" s="392" t="s">
        <v>6692</v>
      </c>
      <c r="D933" s="391" t="s">
        <v>3059</v>
      </c>
      <c r="E933" s="401">
        <v>10</v>
      </c>
      <c r="F933" s="395">
        <v>10.050000000000001</v>
      </c>
      <c r="G933" s="395">
        <v>10.039999999999999</v>
      </c>
      <c r="H933" s="396">
        <f>(G933-E933)/E933</f>
        <v>3.9999999999999151E-3</v>
      </c>
      <c r="I933" s="395">
        <f>(F933-E933)</f>
        <v>5.0000000000000711E-2</v>
      </c>
      <c r="J933" s="395">
        <f>G933-E933</f>
        <v>3.9999999999999147E-2</v>
      </c>
      <c r="K933" s="402">
        <v>1</v>
      </c>
      <c r="L933" s="396"/>
    </row>
    <row r="934" spans="1:12" ht="14.4">
      <c r="A934" s="390">
        <v>42229</v>
      </c>
      <c r="B934" s="366" t="s">
        <v>10244</v>
      </c>
      <c r="C934" s="392" t="s">
        <v>6694</v>
      </c>
      <c r="D934" s="366" t="s">
        <v>6695</v>
      </c>
      <c r="E934" s="401">
        <v>21</v>
      </c>
      <c r="F934" s="395">
        <v>22.11</v>
      </c>
      <c r="G934" s="395">
        <v>22.4</v>
      </c>
      <c r="H934" s="396">
        <f>(G934-E934)/E934</f>
        <v>6.6666666666666596E-2</v>
      </c>
      <c r="I934" s="395">
        <f>(F934-E934)</f>
        <v>1.1099999999999994</v>
      </c>
      <c r="J934" s="395">
        <f>G934-E934</f>
        <v>1.3999999999999986</v>
      </c>
      <c r="K934" s="402">
        <v>1</v>
      </c>
      <c r="L934" s="396"/>
    </row>
    <row r="935" spans="1:12" ht="14.4">
      <c r="A935" s="390">
        <v>42228</v>
      </c>
      <c r="B935" s="366" t="s">
        <v>10241</v>
      </c>
      <c r="C935" s="392" t="s">
        <v>6687</v>
      </c>
      <c r="D935" s="366" t="s">
        <v>5852</v>
      </c>
      <c r="E935" s="401">
        <v>20</v>
      </c>
      <c r="F935" s="395">
        <v>34.65</v>
      </c>
      <c r="G935" s="395">
        <v>43.11</v>
      </c>
      <c r="H935" s="396">
        <f>(G935-E935)/E935</f>
        <v>1.1555</v>
      </c>
      <c r="I935" s="395">
        <f>(F935-E935)</f>
        <v>14.649999999999999</v>
      </c>
      <c r="J935" s="395">
        <f>G935-E935</f>
        <v>23.11</v>
      </c>
      <c r="K935" s="402">
        <v>3</v>
      </c>
      <c r="L935" s="396"/>
    </row>
    <row r="936" spans="1:12" ht="14.4">
      <c r="A936" s="390">
        <v>42222</v>
      </c>
      <c r="B936" s="366" t="s">
        <v>10239</v>
      </c>
      <c r="C936" s="392" t="s">
        <v>6706</v>
      </c>
      <c r="D936" s="391" t="s">
        <v>6707</v>
      </c>
      <c r="E936" s="401">
        <v>16</v>
      </c>
      <c r="F936" s="395">
        <v>17.5</v>
      </c>
      <c r="G936" s="395">
        <v>24.1</v>
      </c>
      <c r="H936" s="396">
        <f>(G936-E936)/E936</f>
        <v>0.50625000000000009</v>
      </c>
      <c r="I936" s="395">
        <f>(F936-E936)</f>
        <v>1.5</v>
      </c>
      <c r="J936" s="395">
        <f>G936-E936</f>
        <v>8.1000000000000014</v>
      </c>
      <c r="K936" s="402">
        <v>3</v>
      </c>
      <c r="L936" s="396"/>
    </row>
    <row r="937" spans="1:12" ht="14.4">
      <c r="A937" s="390">
        <v>42222</v>
      </c>
      <c r="B937" s="366" t="s">
        <v>10240</v>
      </c>
      <c r="C937" s="392" t="s">
        <v>6709</v>
      </c>
      <c r="D937" s="400" t="s">
        <v>6710</v>
      </c>
      <c r="E937" s="401">
        <v>16</v>
      </c>
      <c r="F937" s="395">
        <v>14.5</v>
      </c>
      <c r="G937" s="395">
        <v>16</v>
      </c>
      <c r="H937" s="396">
        <f>(G937-E937)/E937</f>
        <v>0</v>
      </c>
      <c r="I937" s="395">
        <f>(F937-E937)</f>
        <v>-1.5</v>
      </c>
      <c r="J937" s="395">
        <f>G937-E937</f>
        <v>0</v>
      </c>
      <c r="K937" s="402">
        <v>3</v>
      </c>
      <c r="L937" s="398" t="s">
        <v>3006</v>
      </c>
    </row>
    <row r="938" spans="1:12" ht="14.4">
      <c r="A938" s="390">
        <v>42221</v>
      </c>
      <c r="B938" s="366" t="s">
        <v>10236</v>
      </c>
      <c r="C938" s="392" t="s">
        <v>6698</v>
      </c>
      <c r="D938" s="400" t="s">
        <v>6699</v>
      </c>
      <c r="E938" s="401">
        <v>18</v>
      </c>
      <c r="F938" s="395">
        <v>17</v>
      </c>
      <c r="G938" s="395">
        <v>16.14</v>
      </c>
      <c r="H938" s="396">
        <f>(G938-E938)/E938</f>
        <v>-0.1033333333333333</v>
      </c>
      <c r="I938" s="395">
        <f>(F938-E938)</f>
        <v>-1</v>
      </c>
      <c r="J938" s="395">
        <f>G938-E938</f>
        <v>-1.8599999999999994</v>
      </c>
      <c r="K938" s="402">
        <v>3</v>
      </c>
      <c r="L938" s="398" t="s">
        <v>3006</v>
      </c>
    </row>
    <row r="939" spans="1:12" ht="14.4">
      <c r="A939" s="390">
        <v>42221</v>
      </c>
      <c r="B939" s="366" t="s">
        <v>10237</v>
      </c>
      <c r="C939" s="392" t="s">
        <v>6701</v>
      </c>
      <c r="D939" s="400" t="s">
        <v>6702</v>
      </c>
      <c r="E939" s="401">
        <v>14</v>
      </c>
      <c r="F939" s="395">
        <v>13.06</v>
      </c>
      <c r="G939" s="395">
        <v>10.77</v>
      </c>
      <c r="H939" s="396">
        <f>(G939-E939)/E939</f>
        <v>-0.23071428571428573</v>
      </c>
      <c r="I939" s="395">
        <f>(F939-E939)</f>
        <v>-0.9399999999999995</v>
      </c>
      <c r="J939" s="395">
        <f>G939-E939</f>
        <v>-3.2300000000000004</v>
      </c>
      <c r="K939" s="402">
        <v>1</v>
      </c>
      <c r="L939" s="396"/>
    </row>
    <row r="940" spans="1:12" ht="14.4">
      <c r="A940" s="390">
        <v>42221</v>
      </c>
      <c r="B940" s="366" t="s">
        <v>10238</v>
      </c>
      <c r="C940" s="392" t="s">
        <v>6704</v>
      </c>
      <c r="D940" s="400" t="s">
        <v>3047</v>
      </c>
      <c r="E940" s="401">
        <v>14</v>
      </c>
      <c r="F940" s="395">
        <v>18</v>
      </c>
      <c r="G940" s="395">
        <v>16.25</v>
      </c>
      <c r="H940" s="396">
        <f>(G940-E940)/E940</f>
        <v>0.16071428571428573</v>
      </c>
      <c r="I940" s="395">
        <f>(F940-E940)</f>
        <v>4</v>
      </c>
      <c r="J940" s="395">
        <f>G940-E940</f>
        <v>2.25</v>
      </c>
      <c r="K940" s="402">
        <v>3</v>
      </c>
      <c r="L940" s="396"/>
    </row>
    <row r="941" spans="1:12" ht="14.4">
      <c r="A941" s="390">
        <v>42216</v>
      </c>
      <c r="B941" s="366" t="s">
        <v>10234</v>
      </c>
      <c r="C941" s="392" t="s">
        <v>6684</v>
      </c>
      <c r="D941" s="391" t="s">
        <v>6685</v>
      </c>
      <c r="E941" s="401">
        <v>15</v>
      </c>
      <c r="F941" s="395">
        <v>14</v>
      </c>
      <c r="G941" s="395">
        <v>14</v>
      </c>
      <c r="H941" s="396">
        <f>(G941-E941)/E941</f>
        <v>-6.6666666666666666E-2</v>
      </c>
      <c r="I941" s="395">
        <f>(F941-E941)</f>
        <v>-1</v>
      </c>
      <c r="J941" s="395">
        <f>G941-E941</f>
        <v>-1</v>
      </c>
      <c r="K941" s="402">
        <v>1</v>
      </c>
      <c r="L941" s="398"/>
    </row>
    <row r="942" spans="1:12" ht="14.4">
      <c r="A942" s="390">
        <v>42216</v>
      </c>
      <c r="B942" s="366" t="s">
        <v>10235</v>
      </c>
      <c r="C942" s="392" t="s">
        <v>7657</v>
      </c>
      <c r="D942" s="400" t="s">
        <v>6949</v>
      </c>
      <c r="E942" s="401">
        <v>5</v>
      </c>
      <c r="F942" s="395">
        <v>6.5</v>
      </c>
      <c r="G942" s="395">
        <v>5.35</v>
      </c>
      <c r="H942" s="396">
        <f>(G942-E942)/E942</f>
        <v>6.9999999999999923E-2</v>
      </c>
      <c r="I942" s="395">
        <f>(F942-E942)</f>
        <v>1.5</v>
      </c>
      <c r="J942" s="395">
        <f>G942-E942</f>
        <v>0.34999999999999964</v>
      </c>
      <c r="K942" s="397">
        <v>1</v>
      </c>
      <c r="L942" s="397"/>
    </row>
    <row r="943" spans="1:12" ht="14.4">
      <c r="A943" s="390">
        <v>42215</v>
      </c>
      <c r="B943" s="366" t="s">
        <v>10231</v>
      </c>
      <c r="C943" s="392" t="s">
        <v>6678</v>
      </c>
      <c r="D943" s="391" t="s">
        <v>1819</v>
      </c>
      <c r="E943" s="401">
        <v>10</v>
      </c>
      <c r="F943" s="395">
        <v>10</v>
      </c>
      <c r="G943" s="395">
        <v>9.99</v>
      </c>
      <c r="H943" s="396">
        <f>(G943-E943)/E943</f>
        <v>-9.9999999999997877E-4</v>
      </c>
      <c r="I943" s="395">
        <f>(F943-E943)</f>
        <v>0</v>
      </c>
      <c r="J943" s="395">
        <f>G943-E943</f>
        <v>-9.9999999999997868E-3</v>
      </c>
      <c r="K943" s="402">
        <v>1</v>
      </c>
      <c r="L943" s="398"/>
    </row>
    <row r="944" spans="1:12" ht="14.4">
      <c r="A944" s="390">
        <v>42215</v>
      </c>
      <c r="B944" s="366" t="s">
        <v>10232</v>
      </c>
      <c r="C944" s="392" t="s">
        <v>6680</v>
      </c>
      <c r="D944" s="400" t="s">
        <v>2329</v>
      </c>
      <c r="E944" s="401">
        <v>10</v>
      </c>
      <c r="F944" s="395">
        <v>10.01</v>
      </c>
      <c r="G944" s="395">
        <v>10.029999999999999</v>
      </c>
      <c r="H944" s="396">
        <f>(G944-E944)/E944</f>
        <v>2.9999999999999359E-3</v>
      </c>
      <c r="I944" s="395">
        <f>(F944-E944)</f>
        <v>9.9999999999997868E-3</v>
      </c>
      <c r="J944" s="395">
        <f>G944-E944</f>
        <v>2.9999999999999361E-2</v>
      </c>
      <c r="K944" s="402">
        <v>1</v>
      </c>
      <c r="L944" s="398"/>
    </row>
    <row r="945" spans="1:12" ht="14.4">
      <c r="A945" s="390">
        <v>42215</v>
      </c>
      <c r="B945" s="366" t="s">
        <v>10233</v>
      </c>
      <c r="C945" s="392" t="s">
        <v>6682</v>
      </c>
      <c r="D945" s="400" t="s">
        <v>6289</v>
      </c>
      <c r="E945" s="401">
        <v>15</v>
      </c>
      <c r="F945" s="395">
        <v>14</v>
      </c>
      <c r="G945" s="395">
        <v>10.89</v>
      </c>
      <c r="H945" s="396">
        <f>(G945-E945)/E945</f>
        <v>-0.27399999999999997</v>
      </c>
      <c r="I945" s="395">
        <f>(F945-E945)</f>
        <v>-1</v>
      </c>
      <c r="J945" s="395">
        <f>G945-E945</f>
        <v>-4.1099999999999994</v>
      </c>
      <c r="K945" s="402">
        <v>2</v>
      </c>
      <c r="L945" s="398" t="s">
        <v>3006</v>
      </c>
    </row>
    <row r="946" spans="1:12" ht="14.4">
      <c r="A946" s="390">
        <v>42213</v>
      </c>
      <c r="B946" s="366" t="s">
        <v>10230</v>
      </c>
      <c r="C946" s="392" t="s">
        <v>6675</v>
      </c>
      <c r="D946" s="400" t="s">
        <v>6676</v>
      </c>
      <c r="E946" s="401">
        <v>25</v>
      </c>
      <c r="F946" s="395">
        <v>37</v>
      </c>
      <c r="G946" s="395">
        <v>34.64</v>
      </c>
      <c r="H946" s="396">
        <f>(G946-E946)/E946</f>
        <v>0.3856</v>
      </c>
      <c r="I946" s="395">
        <f>(F946-E946)</f>
        <v>12</v>
      </c>
      <c r="J946" s="395">
        <f>G946-E946</f>
        <v>9.64</v>
      </c>
      <c r="K946" s="402">
        <v>3</v>
      </c>
      <c r="L946" s="398"/>
    </row>
    <row r="947" spans="1:12" ht="14.4">
      <c r="A947" s="390">
        <v>42209</v>
      </c>
      <c r="B947" s="366" t="s">
        <v>10229</v>
      </c>
      <c r="C947" s="392" t="s">
        <v>6673</v>
      </c>
      <c r="D947" s="400" t="s">
        <v>3059</v>
      </c>
      <c r="E947" s="401">
        <v>10</v>
      </c>
      <c r="F947" s="395">
        <v>10</v>
      </c>
      <c r="G947" s="395">
        <v>10.06</v>
      </c>
      <c r="H947" s="396">
        <f>(G947-E947)/E947</f>
        <v>6.0000000000000496E-3</v>
      </c>
      <c r="I947" s="395">
        <f>(F947-E947)</f>
        <v>0</v>
      </c>
      <c r="J947" s="395">
        <f>G947-E947</f>
        <v>6.0000000000000497E-2</v>
      </c>
      <c r="K947" s="402">
        <v>1</v>
      </c>
      <c r="L947" s="397"/>
    </row>
    <row r="948" spans="1:12" ht="14.4">
      <c r="A948" s="390">
        <v>42208</v>
      </c>
      <c r="B948" s="366" t="s">
        <v>10227</v>
      </c>
      <c r="C948" s="392" t="s">
        <v>6667</v>
      </c>
      <c r="D948" s="400" t="s">
        <v>6668</v>
      </c>
      <c r="E948" s="401">
        <v>17</v>
      </c>
      <c r="F948" s="395">
        <v>18.5</v>
      </c>
      <c r="G948" s="395">
        <v>19.07</v>
      </c>
      <c r="H948" s="396">
        <f>(G948-E948)/E948</f>
        <v>0.12176470588235296</v>
      </c>
      <c r="I948" s="395">
        <f>(F948-E948)</f>
        <v>1.5</v>
      </c>
      <c r="J948" s="395">
        <f>G948-E948</f>
        <v>2.0700000000000003</v>
      </c>
      <c r="K948" s="402">
        <v>2</v>
      </c>
      <c r="L948" s="398"/>
    </row>
    <row r="949" spans="1:12" ht="14.4">
      <c r="A949" s="390">
        <v>42208</v>
      </c>
      <c r="B949" s="366" t="s">
        <v>10228</v>
      </c>
      <c r="C949" s="392" t="s">
        <v>6670</v>
      </c>
      <c r="D949" s="400" t="s">
        <v>6671</v>
      </c>
      <c r="E949" s="401">
        <v>15</v>
      </c>
      <c r="F949" s="395">
        <v>18.22</v>
      </c>
      <c r="G949" s="395">
        <v>19.54</v>
      </c>
      <c r="H949" s="396">
        <f>(G949-E949)/E949</f>
        <v>0.30266666666666658</v>
      </c>
      <c r="I949" s="395">
        <f>(F949-E949)</f>
        <v>3.2199999999999989</v>
      </c>
      <c r="J949" s="395">
        <f>G949-E949</f>
        <v>4.5399999999999991</v>
      </c>
      <c r="K949" s="402">
        <v>1</v>
      </c>
      <c r="L949" s="398" t="s">
        <v>3006</v>
      </c>
    </row>
    <row r="950" spans="1:12" ht="14.4">
      <c r="A950" s="390">
        <v>42207</v>
      </c>
      <c r="B950" s="366" t="s">
        <v>10225</v>
      </c>
      <c r="C950" s="392" t="s">
        <v>6663</v>
      </c>
      <c r="D950" s="400" t="s">
        <v>4064</v>
      </c>
      <c r="E950" s="401">
        <v>20</v>
      </c>
      <c r="F950" s="395">
        <v>27</v>
      </c>
      <c r="G950" s="395">
        <v>27.2</v>
      </c>
      <c r="H950" s="396">
        <f>(G950-E950)/E950</f>
        <v>0.36</v>
      </c>
      <c r="I950" s="395">
        <f>(F950-E950)</f>
        <v>7</v>
      </c>
      <c r="J950" s="395">
        <f>G950-E950</f>
        <v>7.1999999999999993</v>
      </c>
      <c r="K950" s="402">
        <v>4</v>
      </c>
      <c r="L950" s="398"/>
    </row>
    <row r="951" spans="1:12" ht="14.4">
      <c r="A951" s="390">
        <v>42202</v>
      </c>
      <c r="B951" s="366" t="s">
        <v>10222</v>
      </c>
      <c r="C951" s="392" t="s">
        <v>6655</v>
      </c>
      <c r="D951" s="391" t="s">
        <v>6656</v>
      </c>
      <c r="E951" s="401">
        <v>15</v>
      </c>
      <c r="F951" s="395">
        <v>15.5</v>
      </c>
      <c r="G951" s="395">
        <v>15.92</v>
      </c>
      <c r="H951" s="396">
        <f>(G951-E951)/E951</f>
        <v>6.133333333333333E-2</v>
      </c>
      <c r="I951" s="395">
        <f>(F951-E951)</f>
        <v>0.5</v>
      </c>
      <c r="J951" s="395">
        <f>G951-E951</f>
        <v>0.91999999999999993</v>
      </c>
      <c r="K951" s="402">
        <v>2</v>
      </c>
      <c r="L951" s="396"/>
    </row>
    <row r="952" spans="1:12" ht="14.4">
      <c r="A952" s="390">
        <v>42202</v>
      </c>
      <c r="B952" s="366" t="s">
        <v>10223</v>
      </c>
      <c r="C952" s="392" t="s">
        <v>6658</v>
      </c>
      <c r="D952" s="400" t="s">
        <v>4807</v>
      </c>
      <c r="E952" s="401">
        <v>13</v>
      </c>
      <c r="F952" s="395">
        <v>12.1</v>
      </c>
      <c r="G952" s="395">
        <v>10.95</v>
      </c>
      <c r="H952" s="396">
        <f>(G952-E952)/E952</f>
        <v>-0.15769230769230774</v>
      </c>
      <c r="I952" s="395">
        <f>(F952-E952)</f>
        <v>-0.90000000000000036</v>
      </c>
      <c r="J952" s="395">
        <f>G952-E952</f>
        <v>-2.0500000000000007</v>
      </c>
      <c r="K952" s="402">
        <v>1</v>
      </c>
      <c r="L952" s="396"/>
    </row>
    <row r="953" spans="1:12" ht="14.4">
      <c r="A953" s="390">
        <v>42202</v>
      </c>
      <c r="B953" s="366" t="s">
        <v>10224</v>
      </c>
      <c r="C953" s="392" t="s">
        <v>6660</v>
      </c>
      <c r="D953" s="391" t="s">
        <v>6661</v>
      </c>
      <c r="E953" s="401">
        <v>16</v>
      </c>
      <c r="F953" s="395">
        <v>26.75</v>
      </c>
      <c r="G953" s="395">
        <v>25.28</v>
      </c>
      <c r="H953" s="396">
        <f>(G953-E953)/E953</f>
        <v>0.58000000000000007</v>
      </c>
      <c r="I953" s="395">
        <f>(F953-E953)</f>
        <v>10.75</v>
      </c>
      <c r="J953" s="395">
        <f>G953-E953</f>
        <v>9.2800000000000011</v>
      </c>
      <c r="K953" s="402">
        <v>4</v>
      </c>
      <c r="L953" s="396"/>
    </row>
    <row r="954" spans="1:12" ht="14.4">
      <c r="A954" s="390">
        <v>42201</v>
      </c>
      <c r="B954" s="366" t="s">
        <v>10218</v>
      </c>
      <c r="C954" s="392" t="s">
        <v>6644</v>
      </c>
      <c r="D954" s="400" t="s">
        <v>6184</v>
      </c>
      <c r="E954" s="401">
        <v>16</v>
      </c>
      <c r="F954" s="395">
        <v>20.99</v>
      </c>
      <c r="G954" s="395">
        <v>20</v>
      </c>
      <c r="H954" s="396">
        <f>(G954-E954)/E954</f>
        <v>0.25</v>
      </c>
      <c r="I954" s="395">
        <f>(F954-E954)</f>
        <v>4.9899999999999984</v>
      </c>
      <c r="J954" s="395">
        <f>G954-E954</f>
        <v>4</v>
      </c>
      <c r="K954" s="402">
        <v>3</v>
      </c>
      <c r="L954" s="396"/>
    </row>
    <row r="955" spans="1:12" ht="14.4">
      <c r="A955" s="390">
        <v>42201</v>
      </c>
      <c r="B955" s="366" t="s">
        <v>10219</v>
      </c>
      <c r="C955" s="392" t="s">
        <v>6646</v>
      </c>
      <c r="D955" s="400" t="s">
        <v>6647</v>
      </c>
      <c r="E955" s="401">
        <v>10</v>
      </c>
      <c r="F955" s="395">
        <v>10.41</v>
      </c>
      <c r="G955" s="395">
        <v>11.08</v>
      </c>
      <c r="H955" s="396">
        <f>(G955-E955)/E955</f>
        <v>0.10800000000000001</v>
      </c>
      <c r="I955" s="395">
        <f>(F955-E955)</f>
        <v>0.41000000000000014</v>
      </c>
      <c r="J955" s="395">
        <f>G955-E955</f>
        <v>1.08</v>
      </c>
      <c r="K955" s="402">
        <v>1</v>
      </c>
      <c r="L955" s="396"/>
    </row>
    <row r="956" spans="1:12" ht="14.4">
      <c r="A956" s="390">
        <v>42201</v>
      </c>
      <c r="B956" s="366" t="s">
        <v>10220</v>
      </c>
      <c r="C956" s="392" t="s">
        <v>6649</v>
      </c>
      <c r="D956" s="400" t="s">
        <v>6650</v>
      </c>
      <c r="E956" s="401">
        <v>16</v>
      </c>
      <c r="F956" s="395">
        <v>21.27</v>
      </c>
      <c r="G956" s="395">
        <v>21.15</v>
      </c>
      <c r="H956" s="396">
        <f>(G956-E956)/E956</f>
        <v>0.32187499999999991</v>
      </c>
      <c r="I956" s="395">
        <f>(F956-E956)</f>
        <v>5.27</v>
      </c>
      <c r="J956" s="395">
        <f>G956-E956</f>
        <v>5.1499999999999986</v>
      </c>
      <c r="K956" s="402">
        <v>1</v>
      </c>
      <c r="L956" s="396"/>
    </row>
    <row r="957" spans="1:12" ht="14.4">
      <c r="A957" s="390">
        <v>42201</v>
      </c>
      <c r="B957" s="366" t="s">
        <v>10221</v>
      </c>
      <c r="C957" s="392" t="s">
        <v>6652</v>
      </c>
      <c r="D957" s="391" t="s">
        <v>6653</v>
      </c>
      <c r="E957" s="401">
        <v>17</v>
      </c>
      <c r="F957" s="395">
        <v>28.68</v>
      </c>
      <c r="G957" s="395">
        <v>30.8</v>
      </c>
      <c r="H957" s="396">
        <f>(G957-E957)/E957</f>
        <v>0.81176470588235294</v>
      </c>
      <c r="I957" s="395">
        <f>(F957-E957)</f>
        <v>11.68</v>
      </c>
      <c r="J957" s="395">
        <f>G957-E957</f>
        <v>13.8</v>
      </c>
      <c r="K957" s="402">
        <v>3</v>
      </c>
      <c r="L957" s="396"/>
    </row>
    <row r="958" spans="1:12" ht="14.4">
      <c r="A958" s="390">
        <v>42187</v>
      </c>
      <c r="B958" s="366" t="s">
        <v>10217</v>
      </c>
      <c r="C958" s="392" t="s">
        <v>6641</v>
      </c>
      <c r="D958" s="391" t="s">
        <v>6642</v>
      </c>
      <c r="E958" s="401">
        <v>18</v>
      </c>
      <c r="F958" s="395">
        <v>22.1</v>
      </c>
      <c r="G958" s="395">
        <v>22.74</v>
      </c>
      <c r="H958" s="396">
        <f>(G958-E958)/E958</f>
        <v>0.26333333333333325</v>
      </c>
      <c r="I958" s="395">
        <f>(F958-E958)</f>
        <v>4.1000000000000014</v>
      </c>
      <c r="J958" s="395">
        <f>G958-E958</f>
        <v>4.7399999999999984</v>
      </c>
      <c r="K958" s="402">
        <v>3</v>
      </c>
      <c r="L958" s="396"/>
    </row>
    <row r="959" spans="1:12" ht="14.4">
      <c r="A959" s="390">
        <v>42186</v>
      </c>
      <c r="B959" s="366" t="s">
        <v>10213</v>
      </c>
      <c r="C959" s="392" t="s">
        <v>6631</v>
      </c>
      <c r="D959" s="391" t="s">
        <v>6632</v>
      </c>
      <c r="E959" s="401">
        <v>15</v>
      </c>
      <c r="F959" s="395">
        <v>15</v>
      </c>
      <c r="G959" s="395">
        <v>15.41</v>
      </c>
      <c r="H959" s="396">
        <f>(G959-E959)/E959</f>
        <v>2.7333333333333341E-2</v>
      </c>
      <c r="I959" s="395">
        <f>(F959-E959)</f>
        <v>0</v>
      </c>
      <c r="J959" s="395">
        <f>G959-E959</f>
        <v>0.41000000000000014</v>
      </c>
      <c r="K959" s="402">
        <v>1</v>
      </c>
      <c r="L959" s="396"/>
    </row>
    <row r="960" spans="1:12" ht="14.4">
      <c r="A960" s="390">
        <v>42186</v>
      </c>
      <c r="B960" s="366" t="s">
        <v>10214</v>
      </c>
      <c r="C960" s="392" t="s">
        <v>6634</v>
      </c>
      <c r="D960" s="391" t="s">
        <v>2833</v>
      </c>
      <c r="E960" s="401">
        <v>15</v>
      </c>
      <c r="F960" s="395">
        <v>18</v>
      </c>
      <c r="G960" s="395">
        <v>19.25</v>
      </c>
      <c r="H960" s="396">
        <f>(G960-E960)/E960</f>
        <v>0.28333333333333333</v>
      </c>
      <c r="I960" s="395">
        <f>(F960-E960)</f>
        <v>3</v>
      </c>
      <c r="J960" s="395">
        <f>G960-E960</f>
        <v>4.25</v>
      </c>
      <c r="K960" s="402">
        <v>3</v>
      </c>
      <c r="L960" s="396"/>
    </row>
    <row r="961" spans="1:12" ht="14.4">
      <c r="A961" s="390">
        <v>42186</v>
      </c>
      <c r="B961" s="366" t="s">
        <v>10215</v>
      </c>
      <c r="C961" s="392" t="s">
        <v>6636</v>
      </c>
      <c r="D961" s="391" t="s">
        <v>2833</v>
      </c>
      <c r="E961" s="401">
        <v>19</v>
      </c>
      <c r="F961" s="395">
        <v>29.9</v>
      </c>
      <c r="G961" s="395">
        <v>28.5</v>
      </c>
      <c r="H961" s="396">
        <f>(G961-E961)/E961</f>
        <v>0.5</v>
      </c>
      <c r="I961" s="395">
        <f>(F961-E961)</f>
        <v>10.899999999999999</v>
      </c>
      <c r="J961" s="395">
        <f>G961-E961</f>
        <v>9.5</v>
      </c>
      <c r="K961" s="402">
        <v>3</v>
      </c>
      <c r="L961" s="396"/>
    </row>
    <row r="962" spans="1:12" ht="14.4">
      <c r="A962" s="390">
        <v>42186</v>
      </c>
      <c r="B962" s="366" t="s">
        <v>10216</v>
      </c>
      <c r="C962" s="392" t="s">
        <v>6638</v>
      </c>
      <c r="D962" s="391" t="s">
        <v>6639</v>
      </c>
      <c r="E962" s="401">
        <v>9.5</v>
      </c>
      <c r="F962" s="395">
        <v>12.5</v>
      </c>
      <c r="G962" s="395">
        <v>13.49</v>
      </c>
      <c r="H962" s="396">
        <f>(G962-E962)/E962</f>
        <v>0.42000000000000004</v>
      </c>
      <c r="I962" s="395">
        <f>(F962-E962)</f>
        <v>3</v>
      </c>
      <c r="J962" s="395">
        <f>G962-E962</f>
        <v>3.99</v>
      </c>
      <c r="K962" s="402">
        <v>1</v>
      </c>
      <c r="L962" s="398" t="s">
        <v>3006</v>
      </c>
    </row>
    <row r="963" spans="1:12" ht="14.4">
      <c r="A963" s="390">
        <v>42181</v>
      </c>
      <c r="B963" s="366" t="s">
        <v>10207</v>
      </c>
      <c r="C963" s="392" t="s">
        <v>6617</v>
      </c>
      <c r="D963" s="391" t="s">
        <v>6246</v>
      </c>
      <c r="E963" s="401">
        <v>14</v>
      </c>
      <c r="F963" s="395">
        <v>16.05</v>
      </c>
      <c r="G963" s="395">
        <v>16.88</v>
      </c>
      <c r="H963" s="396">
        <f>(G963-E963)/E963</f>
        <v>0.20571428571428566</v>
      </c>
      <c r="I963" s="395">
        <f>(F963-E963)</f>
        <v>2.0500000000000007</v>
      </c>
      <c r="J963" s="395">
        <f>G963-E963</f>
        <v>2.879999999999999</v>
      </c>
      <c r="K963" s="402">
        <v>3</v>
      </c>
      <c r="L963" s="398"/>
    </row>
    <row r="964" spans="1:12" ht="14.4">
      <c r="A964" s="390">
        <v>42181</v>
      </c>
      <c r="B964" s="366" t="s">
        <v>10208</v>
      </c>
      <c r="C964" s="392" t="s">
        <v>6619</v>
      </c>
      <c r="D964" s="391" t="s">
        <v>3280</v>
      </c>
      <c r="E964" s="401">
        <v>12</v>
      </c>
      <c r="F964" s="395">
        <v>12.15</v>
      </c>
      <c r="G964" s="395">
        <v>14.08</v>
      </c>
      <c r="H964" s="396">
        <f>(G964-E964)/E964</f>
        <v>0.17333333333333334</v>
      </c>
      <c r="I964" s="395">
        <f>(F964-E964)</f>
        <v>0.15000000000000036</v>
      </c>
      <c r="J964" s="395">
        <f>G964-E964</f>
        <v>2.08</v>
      </c>
      <c r="K964" s="402">
        <v>2</v>
      </c>
      <c r="L964" s="398"/>
    </row>
    <row r="965" spans="1:12" ht="14.4">
      <c r="A965" s="390">
        <v>42181</v>
      </c>
      <c r="B965" s="366" t="s">
        <v>10210</v>
      </c>
      <c r="C965" s="392" t="s">
        <v>6623</v>
      </c>
      <c r="D965" s="391" t="s">
        <v>5817</v>
      </c>
      <c r="E965" s="401">
        <v>18</v>
      </c>
      <c r="F965" s="395">
        <v>31.36</v>
      </c>
      <c r="G965" s="395">
        <v>51.4</v>
      </c>
      <c r="H965" s="396">
        <f>(G965-E965)/E965</f>
        <v>1.8555555555555554</v>
      </c>
      <c r="I965" s="395">
        <f>(F965-E965)</f>
        <v>13.36</v>
      </c>
      <c r="J965" s="395">
        <f>G965-E965</f>
        <v>33.4</v>
      </c>
      <c r="K965" s="402">
        <v>3</v>
      </c>
      <c r="L965" s="398"/>
    </row>
    <row r="966" spans="1:12" ht="14.4">
      <c r="A966" s="390">
        <v>42181</v>
      </c>
      <c r="B966" s="366" t="s">
        <v>10211</v>
      </c>
      <c r="C966" s="392" t="s">
        <v>6625</v>
      </c>
      <c r="D966" s="391" t="s">
        <v>6626</v>
      </c>
      <c r="E966" s="401">
        <v>8</v>
      </c>
      <c r="F966" s="395">
        <v>8</v>
      </c>
      <c r="G966" s="395">
        <v>8.6999999999999993</v>
      </c>
      <c r="H966" s="396">
        <f>(G966-E966)/E966</f>
        <v>8.7499999999999911E-2</v>
      </c>
      <c r="I966" s="395">
        <f>(F966-E966)</f>
        <v>0</v>
      </c>
      <c r="J966" s="395">
        <f>G966-E966</f>
        <v>0.69999999999999929</v>
      </c>
      <c r="K966" s="402">
        <v>1</v>
      </c>
      <c r="L966" s="398"/>
    </row>
    <row r="967" spans="1:12" ht="14.4">
      <c r="A967" s="390">
        <v>42181</v>
      </c>
      <c r="B967" s="366" t="s">
        <v>10212</v>
      </c>
      <c r="C967" s="392" t="s">
        <v>6628</v>
      </c>
      <c r="D967" s="400" t="s">
        <v>6629</v>
      </c>
      <c r="E967" s="401">
        <v>6.25</v>
      </c>
      <c r="F967" s="395">
        <v>6.25</v>
      </c>
      <c r="G967" s="395">
        <v>6.17</v>
      </c>
      <c r="H967" s="396">
        <f>(G967-E967)/E967</f>
        <v>-1.2800000000000011E-2</v>
      </c>
      <c r="I967" s="395">
        <f>(F967-E967)</f>
        <v>0</v>
      </c>
      <c r="J967" s="395">
        <f>G967-E967</f>
        <v>-8.0000000000000071E-2</v>
      </c>
      <c r="K967" s="402">
        <v>1</v>
      </c>
      <c r="L967" s="398"/>
    </row>
    <row r="968" spans="1:12" ht="14.4">
      <c r="A968" s="390">
        <v>42180</v>
      </c>
      <c r="B968" s="366" t="s">
        <v>10201</v>
      </c>
      <c r="C968" s="392" t="s">
        <v>6603</v>
      </c>
      <c r="D968" s="391" t="s">
        <v>5698</v>
      </c>
      <c r="E968" s="401">
        <v>12</v>
      </c>
      <c r="F968" s="395">
        <v>12.74</v>
      </c>
      <c r="G968" s="395">
        <v>13</v>
      </c>
      <c r="H968" s="396">
        <f>(G968-E968)/E968</f>
        <v>8.3333333333333329E-2</v>
      </c>
      <c r="I968" s="395">
        <f>(F968-E968)</f>
        <v>0.74000000000000021</v>
      </c>
      <c r="J968" s="395">
        <f>G968-E968</f>
        <v>1</v>
      </c>
      <c r="K968" s="402">
        <v>1</v>
      </c>
      <c r="L968" s="398"/>
    </row>
    <row r="969" spans="1:12" ht="14.4">
      <c r="A969" s="390">
        <v>42180</v>
      </c>
      <c r="B969" s="366" t="s">
        <v>10202</v>
      </c>
      <c r="C969" s="392" t="s">
        <v>6605</v>
      </c>
      <c r="D969" s="391" t="s">
        <v>6606</v>
      </c>
      <c r="E969" s="401">
        <v>14</v>
      </c>
      <c r="F969" s="395">
        <v>12.75</v>
      </c>
      <c r="G969" s="395">
        <v>13.1</v>
      </c>
      <c r="H969" s="396">
        <f>(G969-E969)/E969</f>
        <v>-6.4285714285714307E-2</v>
      </c>
      <c r="I969" s="395">
        <f>(F969-E969)</f>
        <v>-1.25</v>
      </c>
      <c r="J969" s="395">
        <f>G969-E969</f>
        <v>-0.90000000000000036</v>
      </c>
      <c r="K969" s="402">
        <v>1</v>
      </c>
      <c r="L969" s="398"/>
    </row>
    <row r="970" spans="1:12" ht="14.4">
      <c r="A970" s="390">
        <v>42180</v>
      </c>
      <c r="B970" s="366" t="s">
        <v>10203</v>
      </c>
      <c r="C970" s="392" t="s">
        <v>6608</v>
      </c>
      <c r="D970" s="391" t="s">
        <v>6609</v>
      </c>
      <c r="E970" s="401">
        <v>18</v>
      </c>
      <c r="F970" s="395">
        <v>29.11</v>
      </c>
      <c r="G970" s="395">
        <v>31.22</v>
      </c>
      <c r="H970" s="396">
        <f>(G970-E970)/E970</f>
        <v>0.73444444444444434</v>
      </c>
      <c r="I970" s="395">
        <f>(F970-E970)</f>
        <v>11.11</v>
      </c>
      <c r="J970" s="395">
        <f>G970-E970</f>
        <v>13.219999999999999</v>
      </c>
      <c r="K970" s="402">
        <v>3</v>
      </c>
      <c r="L970" s="398"/>
    </row>
    <row r="971" spans="1:12" ht="14.4">
      <c r="A971" s="390">
        <v>42180</v>
      </c>
      <c r="B971" s="366" t="s">
        <v>10204</v>
      </c>
      <c r="C971" s="392" t="s">
        <v>6611</v>
      </c>
      <c r="D971" s="366" t="s">
        <v>6612</v>
      </c>
      <c r="E971" s="401">
        <v>14</v>
      </c>
      <c r="F971" s="395">
        <v>16.22</v>
      </c>
      <c r="G971" s="395">
        <v>11.56</v>
      </c>
      <c r="H971" s="396">
        <f>(G971-E971)/E971</f>
        <v>-0.17428571428571424</v>
      </c>
      <c r="I971" s="395">
        <f>(F971-E971)</f>
        <v>2.2199999999999989</v>
      </c>
      <c r="J971" s="395">
        <f>G971-E971</f>
        <v>-2.4399999999999995</v>
      </c>
      <c r="K971" s="402">
        <v>1</v>
      </c>
      <c r="L971" s="398"/>
    </row>
    <row r="972" spans="1:12" ht="14.4">
      <c r="A972" s="390">
        <v>42180</v>
      </c>
      <c r="B972" s="366" t="s">
        <v>10205</v>
      </c>
      <c r="C972" s="392" t="s">
        <v>6614</v>
      </c>
      <c r="D972" s="391" t="s">
        <v>6615</v>
      </c>
      <c r="E972" s="401">
        <v>20</v>
      </c>
      <c r="F972" s="395">
        <v>19.5</v>
      </c>
      <c r="G972" s="395">
        <v>19.579999999999998</v>
      </c>
      <c r="H972" s="396">
        <f>(G972-E972)/E972</f>
        <v>-2.1000000000000085E-2</v>
      </c>
      <c r="I972" s="395">
        <f>(F972-E972)</f>
        <v>-0.5</v>
      </c>
      <c r="J972" s="395">
        <f>G972-E972</f>
        <v>-0.42000000000000171</v>
      </c>
      <c r="K972" s="402">
        <v>2</v>
      </c>
      <c r="L972" s="398" t="s">
        <v>3006</v>
      </c>
    </row>
    <row r="973" spans="1:12" ht="14.4">
      <c r="A973" s="390">
        <v>42180</v>
      </c>
      <c r="B973" s="366" t="s">
        <v>10206</v>
      </c>
      <c r="C973" s="392" t="s">
        <v>7654</v>
      </c>
      <c r="D973" s="391" t="s">
        <v>7655</v>
      </c>
      <c r="E973" s="401">
        <v>22.5</v>
      </c>
      <c r="F973" s="395">
        <v>24.62</v>
      </c>
      <c r="G973" s="395">
        <v>24.5</v>
      </c>
      <c r="H973" s="396">
        <f>(G973-E973)/E973</f>
        <v>8.8888888888888892E-2</v>
      </c>
      <c r="I973" s="395">
        <f>(F973-E973)</f>
        <v>2.120000000000001</v>
      </c>
      <c r="J973" s="395">
        <f>G973-E973</f>
        <v>2</v>
      </c>
      <c r="K973" s="397">
        <v>2</v>
      </c>
      <c r="L973" s="397"/>
    </row>
    <row r="974" spans="1:12" ht="14.4">
      <c r="A974" s="390">
        <v>42179</v>
      </c>
      <c r="B974" s="366" t="s">
        <v>10200</v>
      </c>
      <c r="C974" s="392" t="s">
        <v>6601</v>
      </c>
      <c r="D974" s="400" t="s">
        <v>5719</v>
      </c>
      <c r="E974" s="401">
        <v>5</v>
      </c>
      <c r="F974" s="395">
        <v>5</v>
      </c>
      <c r="G974" s="395">
        <v>4.96</v>
      </c>
      <c r="H974" s="396">
        <f>(G974-E974)/E974</f>
        <v>-8.0000000000000071E-3</v>
      </c>
      <c r="I974" s="395">
        <f>(F974-E974)</f>
        <v>0</v>
      </c>
      <c r="J974" s="395">
        <f>G974-E974</f>
        <v>-4.0000000000000036E-2</v>
      </c>
      <c r="K974" s="402">
        <v>1</v>
      </c>
      <c r="L974" s="398"/>
    </row>
    <row r="975" spans="1:12" ht="14.4">
      <c r="A975" s="390">
        <v>42174</v>
      </c>
      <c r="B975" s="366" t="s">
        <v>10197</v>
      </c>
      <c r="C975" s="392" t="s">
        <v>6592</v>
      </c>
      <c r="D975" s="400" t="s">
        <v>6593</v>
      </c>
      <c r="E975" s="401">
        <v>21</v>
      </c>
      <c r="F975" s="395">
        <v>20.8</v>
      </c>
      <c r="G975" s="395">
        <v>20.49</v>
      </c>
      <c r="H975" s="396">
        <f>(G975-E975)/E975</f>
        <v>-2.4285714285714362E-2</v>
      </c>
      <c r="I975" s="395">
        <f>(F975-E975)</f>
        <v>-0.19999999999999929</v>
      </c>
      <c r="J975" s="395">
        <f>G975-E975</f>
        <v>-0.51000000000000156</v>
      </c>
      <c r="K975" s="402">
        <v>2</v>
      </c>
      <c r="L975" s="398" t="s">
        <v>3006</v>
      </c>
    </row>
    <row r="976" spans="1:12" ht="14.4">
      <c r="A976" s="390">
        <v>42174</v>
      </c>
      <c r="B976" s="366" t="s">
        <v>10198</v>
      </c>
      <c r="C976" s="392" t="s">
        <v>6595</v>
      </c>
      <c r="D976" s="391" t="s">
        <v>6596</v>
      </c>
      <c r="E976" s="401">
        <v>20</v>
      </c>
      <c r="F976" s="395">
        <v>25.24</v>
      </c>
      <c r="G976" s="395">
        <v>25.75</v>
      </c>
      <c r="H976" s="396">
        <f>(G976-E976)/E976</f>
        <v>0.28749999999999998</v>
      </c>
      <c r="I976" s="395">
        <f>(F976-E976)</f>
        <v>5.2399999999999984</v>
      </c>
      <c r="J976" s="395">
        <f>G976-E976</f>
        <v>5.75</v>
      </c>
      <c r="K976" s="402">
        <v>4</v>
      </c>
      <c r="L976" s="398"/>
    </row>
    <row r="977" spans="1:12" ht="14.4">
      <c r="A977" s="390">
        <v>42174</v>
      </c>
      <c r="B977" s="366" t="s">
        <v>10199</v>
      </c>
      <c r="C977" s="392" t="s">
        <v>6598</v>
      </c>
      <c r="D977" s="391" t="s">
        <v>6599</v>
      </c>
      <c r="E977" s="401">
        <v>14</v>
      </c>
      <c r="F977" s="395">
        <v>16.22</v>
      </c>
      <c r="G977" s="395">
        <v>11.56</v>
      </c>
      <c r="H977" s="396">
        <f>(G977-E977)/E977</f>
        <v>-0.17428571428571424</v>
      </c>
      <c r="I977" s="395">
        <f>(F977-E977)</f>
        <v>2.2199999999999989</v>
      </c>
      <c r="J977" s="395">
        <f>G977-E977</f>
        <v>-2.4399999999999995</v>
      </c>
      <c r="K977" s="402">
        <v>3</v>
      </c>
      <c r="L977" s="398"/>
    </row>
    <row r="978" spans="1:12" ht="14.4">
      <c r="A978" s="390">
        <v>42173</v>
      </c>
      <c r="B978" s="366" t="s">
        <v>10195</v>
      </c>
      <c r="C978" s="392" t="s">
        <v>6586</v>
      </c>
      <c r="D978" s="391" t="s">
        <v>6587</v>
      </c>
      <c r="E978" s="401">
        <v>20</v>
      </c>
      <c r="F978" s="395">
        <v>30.4</v>
      </c>
      <c r="G978" s="395">
        <v>29.68</v>
      </c>
      <c r="H978" s="396">
        <f>(G978-E978)/E978</f>
        <v>0.48399999999999999</v>
      </c>
      <c r="I978" s="395">
        <f>(F978-E978)</f>
        <v>10.399999999999999</v>
      </c>
      <c r="J978" s="395">
        <f>G978-E978</f>
        <v>9.68</v>
      </c>
      <c r="K978" s="402">
        <v>4</v>
      </c>
      <c r="L978" s="398"/>
    </row>
    <row r="979" spans="1:12" ht="14.4">
      <c r="A979" s="390">
        <v>42173</v>
      </c>
      <c r="B979" s="366" t="s">
        <v>10196</v>
      </c>
      <c r="C979" s="392" t="s">
        <v>6589</v>
      </c>
      <c r="D979" s="366" t="s">
        <v>6590</v>
      </c>
      <c r="E979" s="401">
        <v>22</v>
      </c>
      <c r="F979" s="395">
        <v>24.1</v>
      </c>
      <c r="G979" s="395">
        <v>24.05</v>
      </c>
      <c r="H979" s="396">
        <f>(G979-E979)/E979</f>
        <v>9.3181818181818213E-2</v>
      </c>
      <c r="I979" s="395">
        <f>(F979-E979)</f>
        <v>2.1000000000000014</v>
      </c>
      <c r="J979" s="395">
        <f>G979-E979</f>
        <v>2.0500000000000007</v>
      </c>
      <c r="K979" s="402">
        <v>2</v>
      </c>
      <c r="L979" s="398"/>
    </row>
    <row r="980" spans="1:12" ht="14.4">
      <c r="A980" s="390">
        <v>42172</v>
      </c>
      <c r="B980" s="366" t="s">
        <v>10194</v>
      </c>
      <c r="C980" s="392" t="s">
        <v>6584</v>
      </c>
      <c r="D980" s="391" t="s">
        <v>6146</v>
      </c>
      <c r="E980" s="401">
        <v>14</v>
      </c>
      <c r="F980" s="395">
        <v>16.5</v>
      </c>
      <c r="G980" s="395">
        <v>14.92</v>
      </c>
      <c r="H980" s="396">
        <f>(G980-E980)/E980</f>
        <v>6.5714285714285711E-2</v>
      </c>
      <c r="I980" s="395">
        <f>(F980-E980)</f>
        <v>2.5</v>
      </c>
      <c r="J980" s="395">
        <f>G980-E980</f>
        <v>0.91999999999999993</v>
      </c>
      <c r="K980" s="402">
        <v>2</v>
      </c>
      <c r="L980" s="398"/>
    </row>
    <row r="981" spans="1:12" ht="14.4">
      <c r="A981" s="390">
        <v>42170</v>
      </c>
      <c r="B981" s="366" t="s">
        <v>10193</v>
      </c>
      <c r="C981" s="392" t="s">
        <v>6581</v>
      </c>
      <c r="D981" s="366" t="s">
        <v>6582</v>
      </c>
      <c r="E981" s="401">
        <v>12</v>
      </c>
      <c r="F981" s="395">
        <v>12.75</v>
      </c>
      <c r="G981" s="395">
        <v>14.92</v>
      </c>
      <c r="H981" s="396">
        <f>(G981-E981)/E981</f>
        <v>0.24333333333333332</v>
      </c>
      <c r="I981" s="395">
        <f>(F981-E981)</f>
        <v>0.75</v>
      </c>
      <c r="J981" s="395">
        <f>G981-E981</f>
        <v>2.92</v>
      </c>
      <c r="K981" s="402">
        <v>1</v>
      </c>
      <c r="L981" s="398"/>
    </row>
    <row r="982" spans="1:12" ht="14.4">
      <c r="A982" s="390">
        <v>42167</v>
      </c>
      <c r="B982" s="366" t="s">
        <v>10192</v>
      </c>
      <c r="C982" s="392" t="s">
        <v>7651</v>
      </c>
      <c r="D982" s="391" t="s">
        <v>7652</v>
      </c>
      <c r="E982" s="401">
        <v>19</v>
      </c>
      <c r="F982" s="395">
        <v>30.5</v>
      </c>
      <c r="G982" s="395">
        <v>30.59</v>
      </c>
      <c r="H982" s="396">
        <f>(G982-E982)/E982</f>
        <v>0.61</v>
      </c>
      <c r="I982" s="395">
        <f>(F982-E982)</f>
        <v>11.5</v>
      </c>
      <c r="J982" s="395">
        <f>G982-E982</f>
        <v>11.59</v>
      </c>
      <c r="K982" s="397">
        <v>3</v>
      </c>
      <c r="L982" s="397"/>
    </row>
    <row r="983" spans="1:12" ht="14.4">
      <c r="A983" s="390">
        <v>42166</v>
      </c>
      <c r="B983" s="366" t="s">
        <v>10189</v>
      </c>
      <c r="C983" s="392" t="s">
        <v>6573</v>
      </c>
      <c r="D983" s="391" t="s">
        <v>6574</v>
      </c>
      <c r="E983" s="401">
        <v>15</v>
      </c>
      <c r="F983" s="395">
        <v>20.93</v>
      </c>
      <c r="G983" s="395">
        <v>29.9</v>
      </c>
      <c r="H983" s="396">
        <f>(G983-E983)/E983</f>
        <v>0.99333333333333329</v>
      </c>
      <c r="I983" s="395">
        <f>(F983-E983)</f>
        <v>5.93</v>
      </c>
      <c r="J983" s="395">
        <f>G983-E983</f>
        <v>14.899999999999999</v>
      </c>
      <c r="K983" s="402">
        <v>3</v>
      </c>
      <c r="L983" s="398"/>
    </row>
    <row r="984" spans="1:12" ht="14.4">
      <c r="A984" s="390">
        <v>42166</v>
      </c>
      <c r="B984" s="366" t="s">
        <v>10190</v>
      </c>
      <c r="C984" s="392" t="s">
        <v>6576</v>
      </c>
      <c r="D984" s="391" t="s">
        <v>6458</v>
      </c>
      <c r="E984" s="401">
        <v>10</v>
      </c>
      <c r="F984" s="395">
        <v>10.06</v>
      </c>
      <c r="G984" s="395">
        <v>10.15</v>
      </c>
      <c r="H984" s="396">
        <f>(G984-E984)/E984</f>
        <v>1.5000000000000036E-2</v>
      </c>
      <c r="I984" s="395">
        <f>(F984-E984)</f>
        <v>6.0000000000000497E-2</v>
      </c>
      <c r="J984" s="395">
        <f>G984-E984</f>
        <v>0.15000000000000036</v>
      </c>
      <c r="K984" s="402">
        <v>1</v>
      </c>
      <c r="L984" s="398"/>
    </row>
    <row r="985" spans="1:12" ht="14.4">
      <c r="A985" s="390">
        <v>42166</v>
      </c>
      <c r="B985" s="366" t="s">
        <v>10191</v>
      </c>
      <c r="C985" s="392" t="s">
        <v>6578</v>
      </c>
      <c r="D985" s="391" t="s">
        <v>6579</v>
      </c>
      <c r="E985" s="401">
        <v>14.4</v>
      </c>
      <c r="F985" s="395">
        <v>15.76</v>
      </c>
      <c r="G985" s="395">
        <v>16.7</v>
      </c>
      <c r="H985" s="396">
        <f>(G985-E985)/E985</f>
        <v>0.15972222222222215</v>
      </c>
      <c r="I985" s="395">
        <f>(F985-E985)</f>
        <v>1.3599999999999994</v>
      </c>
      <c r="J985" s="395">
        <f>G985-E985</f>
        <v>2.2999999999999989</v>
      </c>
      <c r="K985" s="402">
        <v>1</v>
      </c>
      <c r="L985" s="398" t="s">
        <v>3006</v>
      </c>
    </row>
    <row r="986" spans="1:12" ht="14.4">
      <c r="A986" s="390">
        <v>42160</v>
      </c>
      <c r="B986" s="366" t="s">
        <v>10186</v>
      </c>
      <c r="C986" s="392" t="s">
        <v>6567</v>
      </c>
      <c r="D986" s="391" t="s">
        <v>5947</v>
      </c>
      <c r="E986" s="401">
        <v>19</v>
      </c>
      <c r="F986" s="395">
        <v>25</v>
      </c>
      <c r="G986" s="395">
        <v>27</v>
      </c>
      <c r="H986" s="396">
        <f>(G986-E986)/E986</f>
        <v>0.42105263157894735</v>
      </c>
      <c r="I986" s="395">
        <f>(F986-E986)</f>
        <v>6</v>
      </c>
      <c r="J986" s="395">
        <f>G986-E986</f>
        <v>8</v>
      </c>
      <c r="K986" s="402">
        <v>3</v>
      </c>
      <c r="L986" s="398"/>
    </row>
    <row r="987" spans="1:12" ht="14.4">
      <c r="A987" s="390">
        <v>42160</v>
      </c>
      <c r="B987" s="366" t="s">
        <v>10187</v>
      </c>
      <c r="C987" s="392" t="s">
        <v>6569</v>
      </c>
      <c r="D987" s="391" t="s">
        <v>6570</v>
      </c>
      <c r="E987" s="401">
        <v>15</v>
      </c>
      <c r="F987" s="395">
        <v>14.5</v>
      </c>
      <c r="G987" s="395">
        <v>17</v>
      </c>
      <c r="H987" s="396">
        <f>(G987-E987)/E987</f>
        <v>0.13333333333333333</v>
      </c>
      <c r="I987" s="395">
        <f>(F987-E987)</f>
        <v>-0.5</v>
      </c>
      <c r="J987" s="395">
        <f>G987-E987</f>
        <v>2</v>
      </c>
      <c r="K987" s="402">
        <v>2</v>
      </c>
      <c r="L987" s="398"/>
    </row>
    <row r="988" spans="1:12" ht="14.4">
      <c r="A988" s="390">
        <v>42159</v>
      </c>
      <c r="B988" s="366" t="s">
        <v>10185</v>
      </c>
      <c r="C988" s="392" t="s">
        <v>6564</v>
      </c>
      <c r="D988" s="391" t="s">
        <v>6565</v>
      </c>
      <c r="E988" s="401">
        <v>20</v>
      </c>
      <c r="F988" s="395">
        <v>20.95</v>
      </c>
      <c r="G988" s="395">
        <v>19.48</v>
      </c>
      <c r="H988" s="396">
        <f>(G988-E988)/E988</f>
        <v>-2.5999999999999978E-2</v>
      </c>
      <c r="I988" s="395">
        <f>(F988-E988)</f>
        <v>0.94999999999999929</v>
      </c>
      <c r="J988" s="395">
        <f>G988-E988</f>
        <v>-0.51999999999999957</v>
      </c>
      <c r="K988" s="402">
        <v>2</v>
      </c>
      <c r="L988" s="398"/>
    </row>
    <row r="989" spans="1:12" ht="14.4">
      <c r="A989" s="390">
        <v>42145</v>
      </c>
      <c r="B989" s="366" t="s">
        <v>10183</v>
      </c>
      <c r="C989" s="392" t="s">
        <v>6559</v>
      </c>
      <c r="D989" s="391" t="s">
        <v>6560</v>
      </c>
      <c r="E989" s="401">
        <v>25</v>
      </c>
      <c r="F989" s="395">
        <v>27.67</v>
      </c>
      <c r="G989" s="395">
        <v>27.5</v>
      </c>
      <c r="H989" s="396">
        <f>(G989-E989)/E989</f>
        <v>0.1</v>
      </c>
      <c r="I989" s="395">
        <f>(F989-E989)</f>
        <v>2.6700000000000017</v>
      </c>
      <c r="J989" s="395">
        <f>G989-E989</f>
        <v>2.5</v>
      </c>
      <c r="K989" s="402">
        <v>2</v>
      </c>
      <c r="L989" s="398"/>
    </row>
    <row r="990" spans="1:12" ht="14.4">
      <c r="A990" s="390">
        <v>42144</v>
      </c>
      <c r="B990" s="366" t="s">
        <v>10182</v>
      </c>
      <c r="C990" s="392" t="s">
        <v>6552</v>
      </c>
      <c r="D990" s="391" t="s">
        <v>1819</v>
      </c>
      <c r="E990" s="401">
        <v>10</v>
      </c>
      <c r="F990" s="395">
        <v>10.050000000000001</v>
      </c>
      <c r="G990" s="395">
        <v>10.02</v>
      </c>
      <c r="H990" s="396">
        <f>(G990-E990)/E990</f>
        <v>1.9999999999999575E-3</v>
      </c>
      <c r="I990" s="395">
        <f>(F990-E990)</f>
        <v>5.0000000000000711E-2</v>
      </c>
      <c r="J990" s="395">
        <f>G990-E990</f>
        <v>1.9999999999999574E-2</v>
      </c>
      <c r="K990" s="402">
        <v>1</v>
      </c>
      <c r="L990" s="398"/>
    </row>
    <row r="991" spans="1:12" ht="14.4">
      <c r="A991" s="390">
        <v>42143</v>
      </c>
      <c r="B991" s="366" t="s">
        <v>10181</v>
      </c>
      <c r="C991" s="392" t="s">
        <v>6550</v>
      </c>
      <c r="D991" s="400" t="s">
        <v>5427</v>
      </c>
      <c r="E991" s="401">
        <v>24.5</v>
      </c>
      <c r="F991" s="395">
        <v>26.25</v>
      </c>
      <c r="G991" s="395">
        <v>27.11</v>
      </c>
      <c r="H991" s="396">
        <f>(G991-E991)/E991</f>
        <v>0.10653061224489793</v>
      </c>
      <c r="I991" s="395">
        <f>(F991-E991)</f>
        <v>1.75</v>
      </c>
      <c r="J991" s="395">
        <f>G991-E991</f>
        <v>2.6099999999999994</v>
      </c>
      <c r="K991" s="402">
        <v>3</v>
      </c>
      <c r="L991" s="398"/>
    </row>
    <row r="992" spans="1:12" ht="14.4">
      <c r="A992" s="390">
        <v>42139</v>
      </c>
      <c r="B992" s="366" t="s">
        <v>10179</v>
      </c>
      <c r="C992" s="392" t="s">
        <v>6544</v>
      </c>
      <c r="D992" s="391" t="s">
        <v>6545</v>
      </c>
      <c r="E992" s="401">
        <v>8</v>
      </c>
      <c r="F992" s="395">
        <v>7.49</v>
      </c>
      <c r="G992" s="395">
        <v>7.3</v>
      </c>
      <c r="H992" s="396">
        <f>(G992-E992)/E992</f>
        <v>-8.7500000000000022E-2</v>
      </c>
      <c r="I992" s="395">
        <f>(F992-E992)</f>
        <v>-0.50999999999999979</v>
      </c>
      <c r="J992" s="395">
        <f>G992-E992</f>
        <v>-0.70000000000000018</v>
      </c>
      <c r="K992" s="402">
        <v>1</v>
      </c>
      <c r="L992" s="398"/>
    </row>
    <row r="993" spans="1:12" ht="14.4">
      <c r="A993" s="390">
        <v>42139</v>
      </c>
      <c r="B993" s="451" t="s">
        <v>10180</v>
      </c>
      <c r="C993" s="392" t="s">
        <v>6547</v>
      </c>
      <c r="D993" s="400" t="s">
        <v>6548</v>
      </c>
      <c r="E993" s="401">
        <v>17</v>
      </c>
      <c r="F993" s="395">
        <v>16</v>
      </c>
      <c r="G993" s="395">
        <v>16.55</v>
      </c>
      <c r="H993" s="396">
        <f>(G993-E993)/E993</f>
        <v>-2.6470588235294076E-2</v>
      </c>
      <c r="I993" s="395">
        <f>(F993-E993)</f>
        <v>-1</v>
      </c>
      <c r="J993" s="395">
        <f>G993-E993</f>
        <v>-0.44999999999999929</v>
      </c>
      <c r="K993" s="402">
        <v>1</v>
      </c>
      <c r="L993" s="398"/>
    </row>
    <row r="994" spans="1:12" ht="14.4">
      <c r="A994" s="390">
        <v>42138</v>
      </c>
      <c r="B994" s="366" t="s">
        <v>10178</v>
      </c>
      <c r="C994" s="392" t="s">
        <v>6541</v>
      </c>
      <c r="D994" s="391" t="s">
        <v>6542</v>
      </c>
      <c r="E994" s="401">
        <v>8</v>
      </c>
      <c r="F994" s="395">
        <v>7.8</v>
      </c>
      <c r="G994" s="395">
        <v>8.44</v>
      </c>
      <c r="H994" s="396">
        <f>(G994-E994)/E994</f>
        <v>5.4999999999999938E-2</v>
      </c>
      <c r="I994" s="395">
        <f>(F994-E994)</f>
        <v>-0.20000000000000018</v>
      </c>
      <c r="J994" s="395">
        <f>G994-E994</f>
        <v>0.4399999999999995</v>
      </c>
      <c r="K994" s="402">
        <v>1</v>
      </c>
      <c r="L994" s="398"/>
    </row>
    <row r="995" spans="1:12" ht="14.4">
      <c r="A995" s="390">
        <v>42137</v>
      </c>
      <c r="B995" s="451" t="s">
        <v>10177</v>
      </c>
      <c r="C995" s="392" t="s">
        <v>6539</v>
      </c>
      <c r="D995" s="400" t="s">
        <v>5719</v>
      </c>
      <c r="E995" s="401">
        <v>7</v>
      </c>
      <c r="F995" s="395">
        <v>7</v>
      </c>
      <c r="G995" s="395">
        <v>6.78</v>
      </c>
      <c r="H995" s="396">
        <f>(G995-E995)/E995</f>
        <v>-3.1428571428571396E-2</v>
      </c>
      <c r="I995" s="395">
        <f>(F995-E995)</f>
        <v>0</v>
      </c>
      <c r="J995" s="395">
        <f>G995-E995</f>
        <v>-0.21999999999999975</v>
      </c>
      <c r="K995" s="402">
        <v>1</v>
      </c>
      <c r="L995" s="398"/>
    </row>
    <row r="996" spans="1:12" ht="14.4">
      <c r="A996" s="390">
        <v>42136</v>
      </c>
      <c r="B996" s="366" t="s">
        <v>10176</v>
      </c>
      <c r="C996" s="392" t="s">
        <v>6536</v>
      </c>
      <c r="D996" s="391" t="s">
        <v>6537</v>
      </c>
      <c r="E996" s="401">
        <v>27</v>
      </c>
      <c r="F996" s="395">
        <v>32</v>
      </c>
      <c r="G996" s="395">
        <v>32.96</v>
      </c>
      <c r="H996" s="396">
        <f>(G996-E996)/E996</f>
        <v>0.22074074074074077</v>
      </c>
      <c r="I996" s="395">
        <f>(F996-E996)</f>
        <v>5</v>
      </c>
      <c r="J996" s="395">
        <f>G996-E996</f>
        <v>5.9600000000000009</v>
      </c>
      <c r="K996" s="402">
        <v>3</v>
      </c>
      <c r="L996" s="398"/>
    </row>
    <row r="997" spans="1:12" ht="14.4">
      <c r="A997" s="390">
        <v>42132</v>
      </c>
      <c r="B997" s="366" t="s">
        <v>10175</v>
      </c>
      <c r="C997" s="392" t="s">
        <v>6533</v>
      </c>
      <c r="D997" s="391" t="s">
        <v>6534</v>
      </c>
      <c r="E997" s="401">
        <v>19</v>
      </c>
      <c r="F997" s="395">
        <v>26.55</v>
      </c>
      <c r="G997" s="395">
        <v>23.75</v>
      </c>
      <c r="H997" s="396">
        <f>(G997-E997)/E997</f>
        <v>0.25</v>
      </c>
      <c r="I997" s="395">
        <f>(F997-E997)</f>
        <v>7.5500000000000007</v>
      </c>
      <c r="J997" s="395">
        <f>G997-E997</f>
        <v>4.75</v>
      </c>
      <c r="K997" s="402">
        <v>3</v>
      </c>
      <c r="L997" s="398"/>
    </row>
    <row r="998" spans="1:12" ht="14.4">
      <c r="A998" s="390">
        <v>42131</v>
      </c>
      <c r="B998" s="366" t="s">
        <v>10172</v>
      </c>
      <c r="C998" s="392" t="s">
        <v>6527</v>
      </c>
      <c r="D998" s="391" t="s">
        <v>4064</v>
      </c>
      <c r="E998" s="401">
        <v>14</v>
      </c>
      <c r="F998" s="395">
        <v>13.25</v>
      </c>
      <c r="G998" s="395">
        <v>14.95</v>
      </c>
      <c r="H998" s="396">
        <f>(G998-E998)/E998</f>
        <v>6.785714285714281E-2</v>
      </c>
      <c r="I998" s="395">
        <f>(F998-E998)</f>
        <v>-0.75</v>
      </c>
      <c r="J998" s="395">
        <f>G998-E998</f>
        <v>0.94999999999999929</v>
      </c>
      <c r="K998" s="402">
        <v>1</v>
      </c>
      <c r="L998" s="398"/>
    </row>
    <row r="999" spans="1:12" ht="14.4">
      <c r="A999" s="390">
        <v>42131</v>
      </c>
      <c r="B999" s="366" t="s">
        <v>10173</v>
      </c>
      <c r="C999" s="392" t="s">
        <v>6529</v>
      </c>
      <c r="D999" s="391" t="s">
        <v>3047</v>
      </c>
      <c r="E999" s="401">
        <v>12</v>
      </c>
      <c r="F999" s="395">
        <v>12</v>
      </c>
      <c r="G999" s="395">
        <v>12.29</v>
      </c>
      <c r="H999" s="396">
        <f>(G999-E999)/E999</f>
        <v>2.4166666666666597E-2</v>
      </c>
      <c r="I999" s="395">
        <f>(F999-E999)</f>
        <v>0</v>
      </c>
      <c r="J999" s="395">
        <f>G999-E999</f>
        <v>0.28999999999999915</v>
      </c>
      <c r="K999" s="402">
        <v>1</v>
      </c>
      <c r="L999" s="398"/>
    </row>
    <row r="1000" spans="1:12" ht="14.4">
      <c r="A1000" s="390">
        <v>42131</v>
      </c>
      <c r="B1000" s="366" t="s">
        <v>10174</v>
      </c>
      <c r="C1000" s="392" t="s">
        <v>6531</v>
      </c>
      <c r="D1000" s="391" t="s">
        <v>5529</v>
      </c>
      <c r="E1000" s="401">
        <v>29</v>
      </c>
      <c r="F1000" s="395">
        <v>30.9</v>
      </c>
      <c r="G1000" s="395">
        <v>31.75</v>
      </c>
      <c r="H1000" s="396">
        <f>(G1000-E1000)/E1000</f>
        <v>9.4827586206896547E-2</v>
      </c>
      <c r="I1000" s="395">
        <f>(F1000-E1000)</f>
        <v>1.8999999999999986</v>
      </c>
      <c r="J1000" s="395">
        <f>G1000-E1000</f>
        <v>2.75</v>
      </c>
      <c r="K1000" s="402">
        <v>3</v>
      </c>
      <c r="L1000" s="398"/>
    </row>
    <row r="1001" spans="1:12" ht="14.4">
      <c r="A1001" s="390">
        <v>42130</v>
      </c>
      <c r="B1001" s="366" t="s">
        <v>10169</v>
      </c>
      <c r="C1001" s="392" t="s">
        <v>6520</v>
      </c>
      <c r="D1001" s="391" t="s">
        <v>6521</v>
      </c>
      <c r="E1001" s="401">
        <v>17</v>
      </c>
      <c r="F1001" s="395">
        <v>19.25</v>
      </c>
      <c r="G1001" s="395">
        <v>16</v>
      </c>
      <c r="H1001" s="396">
        <f>(G1001-E1001)/E1001</f>
        <v>-5.8823529411764705E-2</v>
      </c>
      <c r="I1001" s="395">
        <f>(F1001-E1001)</f>
        <v>2.25</v>
      </c>
      <c r="J1001" s="395">
        <f>G1001-E1001</f>
        <v>-1</v>
      </c>
      <c r="K1001" s="402">
        <v>1</v>
      </c>
      <c r="L1001" s="398"/>
    </row>
    <row r="1002" spans="1:12" ht="14.4">
      <c r="A1002" s="390">
        <v>42130</v>
      </c>
      <c r="B1002" s="366" t="s">
        <v>10170</v>
      </c>
      <c r="C1002" s="392" t="s">
        <v>6523</v>
      </c>
      <c r="D1002" s="391" t="s">
        <v>6289</v>
      </c>
      <c r="E1002" s="401">
        <v>10</v>
      </c>
      <c r="F1002" s="395">
        <v>7.8</v>
      </c>
      <c r="G1002" s="395">
        <v>8</v>
      </c>
      <c r="H1002" s="396">
        <f>(G1002-E1002)/E1002</f>
        <v>-0.2</v>
      </c>
      <c r="I1002" s="395">
        <f>(F1002-E1002)</f>
        <v>-2.2000000000000002</v>
      </c>
      <c r="J1002" s="395">
        <f>G1002-E1002</f>
        <v>-2</v>
      </c>
      <c r="K1002" s="402">
        <v>1</v>
      </c>
      <c r="L1002" s="398"/>
    </row>
    <row r="1003" spans="1:12" ht="14.4">
      <c r="A1003" s="390">
        <v>42130</v>
      </c>
      <c r="B1003" s="366" t="s">
        <v>10171</v>
      </c>
      <c r="C1003" s="392" t="s">
        <v>6525</v>
      </c>
      <c r="D1003" s="400" t="s">
        <v>5867</v>
      </c>
      <c r="E1003" s="401">
        <v>14</v>
      </c>
      <c r="F1003" s="395">
        <v>14</v>
      </c>
      <c r="G1003" s="395">
        <v>13.77</v>
      </c>
      <c r="H1003" s="396">
        <f>(G1003-E1003)/E1003</f>
        <v>-1.6428571428571459E-2</v>
      </c>
      <c r="I1003" s="395">
        <f>(F1003-E1003)</f>
        <v>0</v>
      </c>
      <c r="J1003" s="395">
        <f>G1003-E1003</f>
        <v>-0.23000000000000043</v>
      </c>
      <c r="K1003" s="402">
        <v>2</v>
      </c>
      <c r="L1003" s="398" t="s">
        <v>3006</v>
      </c>
    </row>
    <row r="1004" spans="1:12" ht="14.4">
      <c r="A1004" s="390">
        <v>42129</v>
      </c>
      <c r="B1004" s="366" t="s">
        <v>10168</v>
      </c>
      <c r="C1004" s="392" t="s">
        <v>6518</v>
      </c>
      <c r="D1004" s="391" t="s">
        <v>1906</v>
      </c>
      <c r="E1004" s="401">
        <v>6</v>
      </c>
      <c r="F1004" s="395">
        <v>5.3</v>
      </c>
      <c r="G1004" s="395">
        <v>4.8499999999999996</v>
      </c>
      <c r="H1004" s="396">
        <f>(G1004-E1004)/E1004</f>
        <v>-0.19166666666666674</v>
      </c>
      <c r="I1004" s="395">
        <f>(F1004-E1004)</f>
        <v>-0.70000000000000018</v>
      </c>
      <c r="J1004" s="395">
        <f>G1004-E1004</f>
        <v>-1.1500000000000004</v>
      </c>
      <c r="K1004" s="402">
        <v>1</v>
      </c>
      <c r="L1004" s="398"/>
    </row>
    <row r="1005" spans="1:12" ht="14.4">
      <c r="A1005" s="390">
        <v>42125</v>
      </c>
      <c r="B1005" s="447" t="s">
        <v>10166</v>
      </c>
      <c r="C1005" s="392" t="s">
        <v>6513</v>
      </c>
      <c r="D1005" s="391" t="s">
        <v>4937</v>
      </c>
      <c r="E1005" s="401">
        <v>10</v>
      </c>
      <c r="F1005" s="395">
        <v>10.01</v>
      </c>
      <c r="G1005" s="395">
        <v>10.02</v>
      </c>
      <c r="H1005" s="396">
        <f>(G1005-E1005)/E1005</f>
        <v>1.9999999999999575E-3</v>
      </c>
      <c r="I1005" s="395">
        <f>(F1005-E1005)</f>
        <v>9.9999999999997868E-3</v>
      </c>
      <c r="J1005" s="395">
        <f>G1005-E1005</f>
        <v>1.9999999999999574E-2</v>
      </c>
      <c r="K1005" s="402">
        <v>1</v>
      </c>
      <c r="L1005" s="398"/>
    </row>
    <row r="1006" spans="1:12" ht="14.4">
      <c r="A1006" s="390">
        <v>42125</v>
      </c>
      <c r="B1006" s="366" t="s">
        <v>10167</v>
      </c>
      <c r="C1006" s="392" t="s">
        <v>6515</v>
      </c>
      <c r="D1006" s="391" t="s">
        <v>6516</v>
      </c>
      <c r="E1006" s="401">
        <v>19</v>
      </c>
      <c r="F1006" s="395">
        <v>19.149999999999999</v>
      </c>
      <c r="G1006" s="395">
        <v>18.239999999999998</v>
      </c>
      <c r="H1006" s="396">
        <f>(G1006-E1006)/E1006</f>
        <v>-4.0000000000000084E-2</v>
      </c>
      <c r="I1006" s="395">
        <f>(F1006-E1006)</f>
        <v>0.14999999999999858</v>
      </c>
      <c r="J1006" s="395">
        <f>G1006-E1006</f>
        <v>-0.76000000000000156</v>
      </c>
      <c r="K1006" s="402">
        <v>2</v>
      </c>
      <c r="L1006" s="398" t="s">
        <v>3006</v>
      </c>
    </row>
    <row r="1007" spans="1:12" ht="14.4">
      <c r="A1007" s="390">
        <v>42124</v>
      </c>
      <c r="B1007" s="366" t="s">
        <v>10165</v>
      </c>
      <c r="C1007" s="392" t="s">
        <v>6510</v>
      </c>
      <c r="D1007" s="391" t="s">
        <v>6511</v>
      </c>
      <c r="E1007" s="401">
        <v>18</v>
      </c>
      <c r="F1007" s="395">
        <v>23.4</v>
      </c>
      <c r="G1007" s="395">
        <v>18.87</v>
      </c>
      <c r="H1007" s="396">
        <f>(G1007-E1007)/E1007</f>
        <v>4.8333333333333388E-2</v>
      </c>
      <c r="I1007" s="395">
        <f>(F1007-E1007)</f>
        <v>5.3999999999999986</v>
      </c>
      <c r="J1007" s="395">
        <f>G1007-E1007</f>
        <v>0.87000000000000099</v>
      </c>
      <c r="K1007" s="402">
        <v>3</v>
      </c>
      <c r="L1007" s="398"/>
    </row>
    <row r="1008" spans="1:12" ht="14.4">
      <c r="A1008" s="390">
        <v>42123</v>
      </c>
      <c r="B1008" s="366" t="s">
        <v>10162</v>
      </c>
      <c r="C1008" s="392" t="s">
        <v>6502</v>
      </c>
      <c r="D1008" s="391" t="s">
        <v>1819</v>
      </c>
      <c r="E1008" s="401">
        <v>10</v>
      </c>
      <c r="F1008" s="395">
        <v>10.01</v>
      </c>
      <c r="G1008" s="395">
        <v>10.06</v>
      </c>
      <c r="H1008" s="396">
        <f>(G1008-E1008)/E1008</f>
        <v>6.0000000000000496E-3</v>
      </c>
      <c r="I1008" s="395">
        <f>(F1008-E1008)</f>
        <v>9.9999999999997868E-3</v>
      </c>
      <c r="J1008" s="395">
        <f>G1008-E1008</f>
        <v>6.0000000000000497E-2</v>
      </c>
      <c r="K1008" s="402">
        <v>1</v>
      </c>
      <c r="L1008" s="398"/>
    </row>
    <row r="1009" spans="1:12" ht="14.4">
      <c r="A1009" s="390">
        <v>42123</v>
      </c>
      <c r="B1009" s="366" t="s">
        <v>10163</v>
      </c>
      <c r="C1009" s="392" t="s">
        <v>6504</v>
      </c>
      <c r="D1009" s="391" t="s">
        <v>6505</v>
      </c>
      <c r="E1009" s="401">
        <v>20</v>
      </c>
      <c r="F1009" s="395">
        <v>20</v>
      </c>
      <c r="G1009" s="395">
        <v>21.5</v>
      </c>
      <c r="H1009" s="396">
        <f>(G1009-E1009)/E1009</f>
        <v>7.4999999999999997E-2</v>
      </c>
      <c r="I1009" s="395">
        <f>(F1009-E1009)</f>
        <v>0</v>
      </c>
      <c r="J1009" s="395">
        <f>G1009-E1009</f>
        <v>1.5</v>
      </c>
      <c r="K1009" s="402">
        <v>3</v>
      </c>
      <c r="L1009" s="398"/>
    </row>
    <row r="1010" spans="1:12" ht="14.4">
      <c r="A1010" s="390">
        <v>42123</v>
      </c>
      <c r="B1010" s="366" t="s">
        <v>10164</v>
      </c>
      <c r="C1010" s="392" t="s">
        <v>6507</v>
      </c>
      <c r="D1010" s="391" t="s">
        <v>6508</v>
      </c>
      <c r="E1010" s="401">
        <v>8</v>
      </c>
      <c r="F1010" s="395">
        <v>8.61</v>
      </c>
      <c r="G1010" s="395">
        <v>8.9600000000000009</v>
      </c>
      <c r="H1010" s="396">
        <f>(G1010-E1010)/E1010</f>
        <v>0.12000000000000011</v>
      </c>
      <c r="I1010" s="395">
        <f>(F1010-E1010)</f>
        <v>0.60999999999999943</v>
      </c>
      <c r="J1010" s="395">
        <f>G1010-E1010</f>
        <v>0.96000000000000085</v>
      </c>
      <c r="K1010" s="402">
        <v>1</v>
      </c>
      <c r="L1010" s="398"/>
    </row>
    <row r="1011" spans="1:12" ht="14.4">
      <c r="A1011" s="390">
        <v>42118</v>
      </c>
      <c r="B1011" s="366" t="s">
        <v>10161</v>
      </c>
      <c r="C1011" s="392" t="s">
        <v>6500</v>
      </c>
      <c r="D1011" s="391" t="s">
        <v>5925</v>
      </c>
      <c r="E1011" s="401">
        <v>17</v>
      </c>
      <c r="F1011" s="395">
        <v>20</v>
      </c>
      <c r="G1011" s="395">
        <v>16.7</v>
      </c>
      <c r="H1011" s="396">
        <f>(G1011-E1011)/E1011</f>
        <v>-1.7647058823529453E-2</v>
      </c>
      <c r="I1011" s="395">
        <f>(F1011-E1011)</f>
        <v>3</v>
      </c>
      <c r="J1011" s="395">
        <f>G1011-E1011</f>
        <v>-0.30000000000000071</v>
      </c>
      <c r="K1011" s="402">
        <v>3</v>
      </c>
      <c r="L1011" s="398"/>
    </row>
    <row r="1012" spans="1:12" ht="14.4">
      <c r="A1012" s="390">
        <v>42117</v>
      </c>
      <c r="B1012" s="366" t="s">
        <v>10160</v>
      </c>
      <c r="C1012" s="392" t="s">
        <v>6497</v>
      </c>
      <c r="D1012" s="391" t="s">
        <v>6498</v>
      </c>
      <c r="E1012" s="401">
        <v>13</v>
      </c>
      <c r="F1012" s="395">
        <v>13</v>
      </c>
      <c r="G1012" s="395">
        <v>13</v>
      </c>
      <c r="H1012" s="396">
        <f>(G1012-E1012)/E1012</f>
        <v>0</v>
      </c>
      <c r="I1012" s="395">
        <f>(F1012-E1012)</f>
        <v>0</v>
      </c>
      <c r="J1012" s="395">
        <f>G1012-E1012</f>
        <v>0</v>
      </c>
      <c r="K1012" s="402">
        <v>1</v>
      </c>
      <c r="L1012" s="398"/>
    </row>
    <row r="1013" spans="1:12" ht="14.4">
      <c r="A1013" s="390">
        <v>42110</v>
      </c>
      <c r="B1013" s="366" t="s">
        <v>10156</v>
      </c>
      <c r="C1013" s="392" t="s">
        <v>6487</v>
      </c>
      <c r="D1013" s="405" t="s">
        <v>309</v>
      </c>
      <c r="E1013" s="401">
        <v>16</v>
      </c>
      <c r="F1013" s="395">
        <v>31</v>
      </c>
      <c r="G1013" s="395">
        <v>30</v>
      </c>
      <c r="H1013" s="396">
        <f>(G1013-E1013)/E1013</f>
        <v>0.875</v>
      </c>
      <c r="I1013" s="395">
        <f>(F1013-E1013)</f>
        <v>15</v>
      </c>
      <c r="J1013" s="395">
        <f>G1013-E1013</f>
        <v>14</v>
      </c>
      <c r="K1013" s="402">
        <v>3</v>
      </c>
      <c r="L1013" s="398"/>
    </row>
    <row r="1014" spans="1:12" ht="14.4">
      <c r="A1014" s="390">
        <v>42110</v>
      </c>
      <c r="B1014" s="415" t="s">
        <v>10157</v>
      </c>
      <c r="C1014" s="392" t="s">
        <v>6489</v>
      </c>
      <c r="D1014" s="400" t="s">
        <v>6490</v>
      </c>
      <c r="E1014" s="401">
        <v>11</v>
      </c>
      <c r="F1014" s="395">
        <v>11.75</v>
      </c>
      <c r="G1014" s="395">
        <v>11.2</v>
      </c>
      <c r="H1014" s="396">
        <f>(G1014-E1014)/E1014</f>
        <v>1.8181818181818118E-2</v>
      </c>
      <c r="I1014" s="395">
        <f>(F1014-E1014)</f>
        <v>0.75</v>
      </c>
      <c r="J1014" s="395">
        <f>G1014-E1014</f>
        <v>0.19999999999999929</v>
      </c>
      <c r="K1014" s="402">
        <v>1</v>
      </c>
      <c r="L1014" s="398"/>
    </row>
    <row r="1015" spans="1:12" ht="14.4">
      <c r="A1015" s="390">
        <v>42110</v>
      </c>
      <c r="B1015" s="366" t="s">
        <v>10158</v>
      </c>
      <c r="C1015" s="392" t="s">
        <v>6492</v>
      </c>
      <c r="D1015" s="400" t="s">
        <v>5817</v>
      </c>
      <c r="E1015" s="401">
        <v>17</v>
      </c>
      <c r="F1015" s="395">
        <v>20.5</v>
      </c>
      <c r="G1015" s="395">
        <v>20.7</v>
      </c>
      <c r="H1015" s="396">
        <f>(G1015-E1015)/E1015</f>
        <v>0.21764705882352936</v>
      </c>
      <c r="I1015" s="395">
        <f>(F1015-E1015)</f>
        <v>3.5</v>
      </c>
      <c r="J1015" s="395">
        <f>G1015-E1015</f>
        <v>3.6999999999999993</v>
      </c>
      <c r="K1015" s="402">
        <v>3</v>
      </c>
      <c r="L1015" s="398"/>
    </row>
    <row r="1016" spans="1:12" ht="14.4">
      <c r="A1016" s="390">
        <v>42110</v>
      </c>
      <c r="B1016" s="366" t="s">
        <v>10159</v>
      </c>
      <c r="C1016" s="392" t="s">
        <v>6494</v>
      </c>
      <c r="D1016" s="391" t="s">
        <v>6495</v>
      </c>
      <c r="E1016" s="401">
        <v>19</v>
      </c>
      <c r="F1016" s="395">
        <v>23</v>
      </c>
      <c r="G1016" s="395">
        <v>22.18</v>
      </c>
      <c r="H1016" s="396">
        <f>(G1016-E1016)/E1016</f>
        <v>0.16736842105263156</v>
      </c>
      <c r="I1016" s="395">
        <f>(F1016-E1016)</f>
        <v>4</v>
      </c>
      <c r="J1016" s="395">
        <f>G1016-E1016</f>
        <v>3.1799999999999997</v>
      </c>
      <c r="K1016" s="402">
        <v>2</v>
      </c>
      <c r="L1016" s="398"/>
    </row>
    <row r="1017" spans="1:12" ht="14.4">
      <c r="A1017" s="390">
        <v>42109</v>
      </c>
      <c r="B1017" s="366" t="s">
        <v>10154</v>
      </c>
      <c r="C1017" s="392" t="s">
        <v>6478</v>
      </c>
      <c r="D1017" s="400" t="s">
        <v>5837</v>
      </c>
      <c r="E1017" s="401">
        <v>16</v>
      </c>
      <c r="F1017" s="395">
        <v>16.11</v>
      </c>
      <c r="G1017" s="395">
        <v>16</v>
      </c>
      <c r="H1017" s="396">
        <f>(G1017-E1017)/E1017</f>
        <v>0</v>
      </c>
      <c r="I1017" s="395">
        <f>(F1017-E1017)</f>
        <v>0.10999999999999943</v>
      </c>
      <c r="J1017" s="395">
        <f>G1017-E1017</f>
        <v>0</v>
      </c>
      <c r="K1017" s="402">
        <v>2</v>
      </c>
      <c r="L1017" s="398" t="s">
        <v>3006</v>
      </c>
    </row>
    <row r="1018" spans="1:12" ht="14.4">
      <c r="A1018" s="390">
        <v>42109</v>
      </c>
      <c r="B1018" s="366" t="s">
        <v>10155</v>
      </c>
      <c r="C1018" s="392" t="s">
        <v>7649</v>
      </c>
      <c r="D1018" s="400" t="s">
        <v>6060</v>
      </c>
      <c r="E1018" s="401">
        <v>17</v>
      </c>
      <c r="F1018" s="395">
        <v>32</v>
      </c>
      <c r="G1018" s="395">
        <v>42</v>
      </c>
      <c r="H1018" s="396">
        <f>(G1018-E1018)/E1018</f>
        <v>1.4705882352941178</v>
      </c>
      <c r="I1018" s="395">
        <f>(F1018-E1018)</f>
        <v>15</v>
      </c>
      <c r="J1018" s="395">
        <f>G1018-E1018</f>
        <v>25</v>
      </c>
      <c r="K1018" s="397">
        <v>3</v>
      </c>
      <c r="L1018" s="397"/>
    </row>
    <row r="1019" spans="1:12" ht="14.4">
      <c r="A1019" s="390">
        <v>42103</v>
      </c>
      <c r="B1019" s="366" t="s">
        <v>10153</v>
      </c>
      <c r="C1019" s="392" t="s">
        <v>6485</v>
      </c>
      <c r="D1019" s="400" t="s">
        <v>5867</v>
      </c>
      <c r="E1019" s="401">
        <v>5</v>
      </c>
      <c r="F1019" s="395">
        <v>5.56</v>
      </c>
      <c r="G1019" s="395">
        <v>5.56</v>
      </c>
      <c r="H1019" s="396">
        <f>(G1019-E1019)/E1019</f>
        <v>0.11199999999999992</v>
      </c>
      <c r="I1019" s="395">
        <f>(F1019-E1019)</f>
        <v>0.55999999999999961</v>
      </c>
      <c r="J1019" s="395">
        <f>G1019-E1019</f>
        <v>0.55999999999999961</v>
      </c>
      <c r="K1019" s="402">
        <v>1</v>
      </c>
      <c r="L1019" s="398"/>
    </row>
    <row r="1020" spans="1:12" ht="14.4">
      <c r="A1020" s="390">
        <v>42102</v>
      </c>
      <c r="B1020" s="366" t="s">
        <v>10152</v>
      </c>
      <c r="C1020" s="392" t="s">
        <v>7646</v>
      </c>
      <c r="D1020" s="400" t="s">
        <v>7647</v>
      </c>
      <c r="E1020" s="401">
        <v>10</v>
      </c>
      <c r="F1020" s="395">
        <v>11.06</v>
      </c>
      <c r="G1020" s="395">
        <v>10.29</v>
      </c>
      <c r="H1020" s="396">
        <f>(G1020-E1020)/E1020</f>
        <v>2.8999999999999915E-2</v>
      </c>
      <c r="I1020" s="395">
        <f>(F1020-E1020)</f>
        <v>1.0600000000000005</v>
      </c>
      <c r="J1020" s="395">
        <f>G1020-E1020</f>
        <v>0.28999999999999915</v>
      </c>
      <c r="K1020" s="397">
        <v>1</v>
      </c>
      <c r="L1020" s="397"/>
    </row>
    <row r="1021" spans="1:12" ht="14.4">
      <c r="A1021" s="390">
        <v>42096</v>
      </c>
      <c r="B1021" s="366" t="s">
        <v>10151</v>
      </c>
      <c r="C1021" s="392" t="s">
        <v>6483</v>
      </c>
      <c r="D1021" s="391" t="s">
        <v>5202</v>
      </c>
      <c r="E1021" s="401">
        <v>10</v>
      </c>
      <c r="F1021" s="395">
        <v>12.94</v>
      </c>
      <c r="G1021" s="395">
        <v>14</v>
      </c>
      <c r="H1021" s="396">
        <f>(G1021-E1021)/E1021</f>
        <v>0.4</v>
      </c>
      <c r="I1021" s="395">
        <f>(F1021-E1021)</f>
        <v>2.9399999999999995</v>
      </c>
      <c r="J1021" s="395">
        <f>G1021-E1021</f>
        <v>4</v>
      </c>
      <c r="K1021" s="402">
        <v>1</v>
      </c>
      <c r="L1021" s="398"/>
    </row>
    <row r="1022" spans="1:12" ht="14.4">
      <c r="A1022" s="390">
        <v>42095</v>
      </c>
      <c r="B1022" s="366" t="s">
        <v>10150</v>
      </c>
      <c r="C1022" s="392" t="s">
        <v>6480</v>
      </c>
      <c r="D1022" s="391" t="s">
        <v>6481</v>
      </c>
      <c r="E1022" s="401">
        <v>20</v>
      </c>
      <c r="F1022" s="395">
        <v>26.15</v>
      </c>
      <c r="G1022" s="395">
        <v>26.15</v>
      </c>
      <c r="H1022" s="396">
        <f>(G1022-E1022)/E1022</f>
        <v>0.30749999999999994</v>
      </c>
      <c r="I1022" s="395">
        <f>(F1022-E1022)</f>
        <v>6.1499999999999986</v>
      </c>
      <c r="J1022" s="395">
        <f>G1022-E1022</f>
        <v>6.1499999999999986</v>
      </c>
      <c r="K1022" s="402">
        <v>3</v>
      </c>
      <c r="L1022" s="398"/>
    </row>
    <row r="1023" spans="1:12" ht="14.4">
      <c r="A1023" s="390">
        <v>42090</v>
      </c>
      <c r="B1023" s="366" t="s">
        <v>10149</v>
      </c>
      <c r="C1023" s="392" t="s">
        <v>7635</v>
      </c>
      <c r="D1023" s="391" t="s">
        <v>7636</v>
      </c>
      <c r="E1023" s="401">
        <v>20</v>
      </c>
      <c r="F1023" s="395">
        <v>20.05</v>
      </c>
      <c r="G1023" s="395">
        <v>20.309999999999999</v>
      </c>
      <c r="H1023" s="396">
        <f>(G1023-E1023)/E1023</f>
        <v>1.5499999999999936E-2</v>
      </c>
      <c r="I1023" s="395">
        <f>(F1023-E1023)</f>
        <v>5.0000000000000711E-2</v>
      </c>
      <c r="J1023" s="395">
        <f>G1023-E1023</f>
        <v>0.30999999999999872</v>
      </c>
      <c r="K1023" s="402">
        <v>1</v>
      </c>
      <c r="L1023" s="366"/>
    </row>
    <row r="1024" spans="1:12" ht="14.4">
      <c r="A1024" s="390">
        <v>42089</v>
      </c>
      <c r="B1024" s="366" t="s">
        <v>7631</v>
      </c>
      <c r="C1024" s="392" t="s">
        <v>7632</v>
      </c>
      <c r="D1024" s="391" t="s">
        <v>7633</v>
      </c>
      <c r="E1024" s="401">
        <v>18</v>
      </c>
      <c r="F1024" s="395">
        <v>20</v>
      </c>
      <c r="G1024" s="395">
        <v>20.7</v>
      </c>
      <c r="H1024" s="396">
        <f>(G1024-E1024)/E1024</f>
        <v>0.14999999999999997</v>
      </c>
      <c r="I1024" s="395">
        <f>(F1024-E1024)</f>
        <v>2</v>
      </c>
      <c r="J1024" s="395">
        <f>G1024-E1024</f>
        <v>2.6999999999999993</v>
      </c>
      <c r="K1024" s="402">
        <v>3</v>
      </c>
      <c r="L1024" s="366"/>
    </row>
    <row r="1025" spans="1:12" ht="14.4">
      <c r="A1025" s="390">
        <v>42087</v>
      </c>
      <c r="B1025" s="393" t="s">
        <v>10148</v>
      </c>
      <c r="C1025" s="392" t="s">
        <v>7630</v>
      </c>
      <c r="D1025" s="391" t="s">
        <v>6168</v>
      </c>
      <c r="E1025" s="401">
        <v>10</v>
      </c>
      <c r="F1025" s="395">
        <v>10</v>
      </c>
      <c r="G1025" s="395">
        <v>10</v>
      </c>
      <c r="H1025" s="396">
        <f>(G1025-E1025)/E1025</f>
        <v>0</v>
      </c>
      <c r="I1025" s="395">
        <f>(F1025-E1025)</f>
        <v>0</v>
      </c>
      <c r="J1025" s="395">
        <f>G1025-E1025</f>
        <v>0</v>
      </c>
      <c r="K1025" s="402">
        <v>1</v>
      </c>
      <c r="L1025" s="366"/>
    </row>
    <row r="1026" spans="1:12" ht="14.4">
      <c r="A1026" s="390">
        <v>42083</v>
      </c>
      <c r="B1026" s="366" t="s">
        <v>10147</v>
      </c>
      <c r="C1026" s="392" t="s">
        <v>6475</v>
      </c>
      <c r="D1026" s="391" t="s">
        <v>6476</v>
      </c>
      <c r="E1026" s="401">
        <v>8.5</v>
      </c>
      <c r="F1026" s="395">
        <v>8.06</v>
      </c>
      <c r="G1026" s="395">
        <v>8.6</v>
      </c>
      <c r="H1026" s="396">
        <f>(G1026-E1026)/E1026</f>
        <v>1.1764705882352899E-2</v>
      </c>
      <c r="I1026" s="395">
        <f>(F1026-E1026)</f>
        <v>-0.4399999999999995</v>
      </c>
      <c r="J1026" s="395">
        <f>G1026-E1026</f>
        <v>9.9999999999999645E-2</v>
      </c>
      <c r="K1026" s="402">
        <v>1</v>
      </c>
      <c r="L1026" s="398"/>
    </row>
    <row r="1027" spans="1:12" ht="14.4">
      <c r="A1027" s="390">
        <v>42082</v>
      </c>
      <c r="B1027" s="366" t="s">
        <v>10146</v>
      </c>
      <c r="C1027" s="392" t="s">
        <v>6473</v>
      </c>
      <c r="D1027" s="400" t="s">
        <v>6444</v>
      </c>
      <c r="E1027" s="401">
        <v>19.5</v>
      </c>
      <c r="F1027" s="395">
        <v>21.05</v>
      </c>
      <c r="G1027" s="395">
        <v>21.12</v>
      </c>
      <c r="H1027" s="396">
        <f>(G1027-E1027)/E1027</f>
        <v>8.3076923076923131E-2</v>
      </c>
      <c r="I1027" s="395">
        <f>(F1027-E1027)</f>
        <v>1.5500000000000007</v>
      </c>
      <c r="J1027" s="395">
        <f>G1027-E1027</f>
        <v>1.620000000000001</v>
      </c>
      <c r="K1027" s="402">
        <v>1</v>
      </c>
      <c r="L1027" s="398" t="s">
        <v>3006</v>
      </c>
    </row>
    <row r="1028" spans="1:12" ht="14.4">
      <c r="A1028" s="390">
        <v>42080</v>
      </c>
      <c r="B1028" s="366" t="s">
        <v>10145</v>
      </c>
      <c r="C1028" s="392" t="s">
        <v>6470</v>
      </c>
      <c r="D1028" s="391" t="s">
        <v>6471</v>
      </c>
      <c r="E1028" s="401">
        <v>20</v>
      </c>
      <c r="F1028" s="395">
        <v>19.5</v>
      </c>
      <c r="G1028" s="395">
        <v>20.05</v>
      </c>
      <c r="H1028" s="396">
        <f>(G1028-E1028)/E1028</f>
        <v>2.5000000000000356E-3</v>
      </c>
      <c r="I1028" s="395">
        <f>(F1028-E1028)</f>
        <v>-0.5</v>
      </c>
      <c r="J1028" s="395">
        <f>G1028-E1028</f>
        <v>5.0000000000000711E-2</v>
      </c>
      <c r="K1028" s="402">
        <v>1</v>
      </c>
      <c r="L1028" s="398"/>
    </row>
    <row r="1029" spans="1:12" ht="14.4">
      <c r="A1029" s="390">
        <v>42075</v>
      </c>
      <c r="B1029" s="415" t="s">
        <v>10144</v>
      </c>
      <c r="C1029" s="392" t="s">
        <v>6467</v>
      </c>
      <c r="D1029" s="400" t="s">
        <v>6468</v>
      </c>
      <c r="E1029" s="401">
        <v>18</v>
      </c>
      <c r="F1029" s="395">
        <v>20.16</v>
      </c>
      <c r="G1029" s="395">
        <v>20.97</v>
      </c>
      <c r="H1029" s="396">
        <f>(G1029-E1029)/E1029</f>
        <v>0.16499999999999992</v>
      </c>
      <c r="I1029" s="395">
        <f>(F1029-E1029)</f>
        <v>2.16</v>
      </c>
      <c r="J1029" s="395">
        <f>G1029-E1029</f>
        <v>2.9699999999999989</v>
      </c>
      <c r="K1029" s="402">
        <v>2</v>
      </c>
      <c r="L1029" s="398"/>
    </row>
    <row r="1030" spans="1:12" ht="14.4">
      <c r="A1030" s="390">
        <v>42069</v>
      </c>
      <c r="B1030" s="366" t="s">
        <v>10143</v>
      </c>
      <c r="C1030" s="392" t="s">
        <v>6464</v>
      </c>
      <c r="D1030" s="400" t="s">
        <v>6465</v>
      </c>
      <c r="E1030" s="401">
        <v>11.5</v>
      </c>
      <c r="F1030" s="395">
        <v>11</v>
      </c>
      <c r="G1030" s="395">
        <v>9.76</v>
      </c>
      <c r="H1030" s="396">
        <f>(G1030-E1030)/E1030</f>
        <v>-0.15130434782608698</v>
      </c>
      <c r="I1030" s="395">
        <f>(F1030-E1030)</f>
        <v>-0.5</v>
      </c>
      <c r="J1030" s="395">
        <f>G1030-E1030</f>
        <v>-1.7400000000000002</v>
      </c>
      <c r="K1030" s="402">
        <v>2</v>
      </c>
      <c r="L1030" s="398" t="s">
        <v>3006</v>
      </c>
    </row>
    <row r="1031" spans="1:12" ht="14.4">
      <c r="A1031" s="390">
        <v>42056</v>
      </c>
      <c r="B1031" s="447" t="s">
        <v>10141</v>
      </c>
      <c r="C1031" s="392" t="s">
        <v>6554</v>
      </c>
      <c r="D1031" s="391" t="s">
        <v>1060</v>
      </c>
      <c r="E1031" s="401">
        <v>10</v>
      </c>
      <c r="F1031" s="395">
        <v>10.25</v>
      </c>
      <c r="G1031" s="395">
        <v>10.44</v>
      </c>
      <c r="H1031" s="396">
        <f>(G1031-E1031)/E1031</f>
        <v>4.3999999999999949E-2</v>
      </c>
      <c r="I1031" s="395">
        <f>(F1031-E1031)</f>
        <v>0.25</v>
      </c>
      <c r="J1031" s="395">
        <f>G1031-E1031</f>
        <v>0.4399999999999995</v>
      </c>
      <c r="K1031" s="402">
        <v>1</v>
      </c>
      <c r="L1031" s="398"/>
    </row>
    <row r="1032" spans="1:12" ht="14.4">
      <c r="A1032" s="390">
        <v>42056</v>
      </c>
      <c r="B1032" s="366" t="s">
        <v>10142</v>
      </c>
      <c r="C1032" s="392" t="s">
        <v>6556</v>
      </c>
      <c r="D1032" s="391" t="s">
        <v>6557</v>
      </c>
      <c r="E1032" s="401">
        <v>19</v>
      </c>
      <c r="F1032" s="395">
        <v>19</v>
      </c>
      <c r="G1032" s="395">
        <v>19.75</v>
      </c>
      <c r="H1032" s="396">
        <f>(G1032-E1032)/E1032</f>
        <v>3.9473684210526314E-2</v>
      </c>
      <c r="I1032" s="395">
        <f>(F1032-E1032)</f>
        <v>0</v>
      </c>
      <c r="J1032" s="395">
        <f>G1032-E1032</f>
        <v>0.75</v>
      </c>
      <c r="K1032" s="402">
        <v>1</v>
      </c>
      <c r="L1032" s="398"/>
    </row>
    <row r="1033" spans="1:12" ht="14.4">
      <c r="A1033" s="390">
        <v>42054</v>
      </c>
      <c r="B1033" s="366" t="s">
        <v>10140</v>
      </c>
      <c r="C1033" s="392" t="s">
        <v>6462</v>
      </c>
      <c r="D1033" s="391" t="s">
        <v>1568</v>
      </c>
      <c r="E1033" s="401">
        <v>6</v>
      </c>
      <c r="F1033" s="395">
        <v>6</v>
      </c>
      <c r="G1033" s="395">
        <v>6.01</v>
      </c>
      <c r="H1033" s="396">
        <f>(G1033-E1033)/E1033</f>
        <v>1.6666666666666312E-3</v>
      </c>
      <c r="I1033" s="395">
        <f>(F1033-E1033)</f>
        <v>0</v>
      </c>
      <c r="J1033" s="395">
        <f>G1033-E1033</f>
        <v>9.9999999999997868E-3</v>
      </c>
      <c r="K1033" s="402">
        <v>1</v>
      </c>
      <c r="L1033" s="397"/>
    </row>
    <row r="1034" spans="1:12" ht="14.4">
      <c r="A1034" s="390">
        <v>42053</v>
      </c>
      <c r="B1034" s="366" t="s">
        <v>10139</v>
      </c>
      <c r="C1034" s="392" t="s">
        <v>6460</v>
      </c>
      <c r="D1034" s="391" t="s">
        <v>5713</v>
      </c>
      <c r="E1034" s="401">
        <v>6</v>
      </c>
      <c r="F1034" s="395">
        <v>6.1</v>
      </c>
      <c r="G1034" s="395">
        <v>6</v>
      </c>
      <c r="H1034" s="396">
        <f>(G1034-E1034)/E1034</f>
        <v>0</v>
      </c>
      <c r="I1034" s="395">
        <f>(F1034-E1034)</f>
        <v>9.9999999999999645E-2</v>
      </c>
      <c r="J1034" s="395">
        <f>G1034-E1034</f>
        <v>0</v>
      </c>
      <c r="K1034" s="402">
        <v>1</v>
      </c>
      <c r="L1034" s="397"/>
    </row>
    <row r="1035" spans="1:12" ht="14.4">
      <c r="A1035" s="390">
        <v>42048</v>
      </c>
      <c r="B1035" s="366" t="s">
        <v>10135</v>
      </c>
      <c r="C1035" s="392" t="s">
        <v>6451</v>
      </c>
      <c r="D1035" s="414" t="s">
        <v>6011</v>
      </c>
      <c r="E1035" s="401">
        <v>12</v>
      </c>
      <c r="F1035" s="395">
        <v>10</v>
      </c>
      <c r="G1035" s="395">
        <v>8.9700000000000006</v>
      </c>
      <c r="H1035" s="396">
        <f>(G1035-E1035)/E1035</f>
        <v>-0.25249999999999995</v>
      </c>
      <c r="I1035" s="395">
        <f>(F1035-E1035)</f>
        <v>-2</v>
      </c>
      <c r="J1035" s="395">
        <f>G1035-E1035</f>
        <v>-3.0299999999999994</v>
      </c>
      <c r="K1035" s="402">
        <v>1</v>
      </c>
      <c r="L1035" s="396"/>
    </row>
    <row r="1036" spans="1:12" ht="14.4">
      <c r="A1036" s="390">
        <v>42048</v>
      </c>
      <c r="B1036" s="366" t="s">
        <v>10136</v>
      </c>
      <c r="C1036" s="392" t="s">
        <v>6723</v>
      </c>
      <c r="D1036" s="416" t="s">
        <v>5719</v>
      </c>
      <c r="E1036" s="401">
        <v>6</v>
      </c>
      <c r="F1036" s="395">
        <v>6</v>
      </c>
      <c r="G1036" s="395">
        <v>6</v>
      </c>
      <c r="H1036" s="396">
        <f>(G1036-E1036)/E1036</f>
        <v>0</v>
      </c>
      <c r="I1036" s="395">
        <f>(F1036-E1036)</f>
        <v>0</v>
      </c>
      <c r="J1036" s="395">
        <f>G1036-E1036</f>
        <v>0</v>
      </c>
      <c r="K1036" s="402">
        <v>1</v>
      </c>
      <c r="L1036" s="396"/>
    </row>
    <row r="1037" spans="1:12" ht="14.4">
      <c r="A1037" s="390">
        <v>42048</v>
      </c>
      <c r="B1037" s="366" t="s">
        <v>10137</v>
      </c>
      <c r="C1037" s="392" t="s">
        <v>6454</v>
      </c>
      <c r="D1037" s="417" t="s">
        <v>6455</v>
      </c>
      <c r="E1037" s="401">
        <v>14.25</v>
      </c>
      <c r="F1037" s="395">
        <v>14.25</v>
      </c>
      <c r="G1037" s="395">
        <v>14</v>
      </c>
      <c r="H1037" s="396">
        <f>(G1037-E1037)/E1037</f>
        <v>-1.7543859649122806E-2</v>
      </c>
      <c r="I1037" s="395">
        <f>(F1037-E1037)</f>
        <v>0</v>
      </c>
      <c r="J1037" s="395">
        <f>G1037-E1037</f>
        <v>-0.25</v>
      </c>
      <c r="K1037" s="402">
        <v>1</v>
      </c>
      <c r="L1037" s="396"/>
    </row>
    <row r="1038" spans="1:12" ht="14.4">
      <c r="A1038" s="390">
        <v>42048</v>
      </c>
      <c r="B1038" s="366" t="s">
        <v>10138</v>
      </c>
      <c r="C1038" s="392" t="s">
        <v>6457</v>
      </c>
      <c r="D1038" s="391" t="s">
        <v>6458</v>
      </c>
      <c r="E1038" s="401">
        <v>10</v>
      </c>
      <c r="F1038" s="395">
        <v>10</v>
      </c>
      <c r="G1038" s="395">
        <v>10</v>
      </c>
      <c r="H1038" s="396">
        <f>(G1038-E1038)/E1038</f>
        <v>0</v>
      </c>
      <c r="I1038" s="395">
        <f>(F1038-E1038)</f>
        <v>0</v>
      </c>
      <c r="J1038" s="395">
        <f>G1038-E1038</f>
        <v>0</v>
      </c>
      <c r="K1038" s="402">
        <v>1</v>
      </c>
      <c r="L1038" s="396"/>
    </row>
    <row r="1039" spans="1:12" ht="14.4">
      <c r="A1039" s="390">
        <v>42047</v>
      </c>
      <c r="B1039" s="366" t="s">
        <v>10133</v>
      </c>
      <c r="C1039" s="392" t="s">
        <v>6446</v>
      </c>
      <c r="D1039" s="416" t="s">
        <v>6447</v>
      </c>
      <c r="E1039" s="401">
        <v>27</v>
      </c>
      <c r="F1039" s="395">
        <v>33.159999999999997</v>
      </c>
      <c r="G1039" s="395">
        <v>27</v>
      </c>
      <c r="H1039" s="396">
        <f>(G1039-E1039)/E1039</f>
        <v>0</v>
      </c>
      <c r="I1039" s="395">
        <f>(F1039-E1039)</f>
        <v>6.1599999999999966</v>
      </c>
      <c r="J1039" s="395">
        <f>G1039-E1039</f>
        <v>0</v>
      </c>
      <c r="K1039" s="402">
        <v>3</v>
      </c>
      <c r="L1039" s="396"/>
    </row>
    <row r="1040" spans="1:12" ht="14.4">
      <c r="A1040" s="390">
        <v>42047</v>
      </c>
      <c r="B1040" s="366" t="s">
        <v>10134</v>
      </c>
      <c r="C1040" s="392" t="s">
        <v>6449</v>
      </c>
      <c r="D1040" s="416" t="s">
        <v>5029</v>
      </c>
      <c r="E1040" s="401">
        <v>16</v>
      </c>
      <c r="F1040" s="395">
        <v>17.5</v>
      </c>
      <c r="G1040" s="395">
        <v>17.05</v>
      </c>
      <c r="H1040" s="396">
        <f>(G1040-E1040)/E1040</f>
        <v>6.5625000000000044E-2</v>
      </c>
      <c r="I1040" s="395">
        <f>(F1040-E1040)</f>
        <v>1.5</v>
      </c>
      <c r="J1040" s="395">
        <f>G1040-E1040</f>
        <v>1.0500000000000007</v>
      </c>
      <c r="K1040" s="402">
        <v>3</v>
      </c>
      <c r="L1040" s="396"/>
    </row>
    <row r="1041" spans="1:12" ht="14.4">
      <c r="A1041" s="390">
        <v>42045</v>
      </c>
      <c r="B1041" s="366" t="s">
        <v>10132</v>
      </c>
      <c r="C1041" s="392" t="s">
        <v>6443</v>
      </c>
      <c r="D1041" s="416" t="s">
        <v>6444</v>
      </c>
      <c r="E1041" s="401">
        <v>11</v>
      </c>
      <c r="F1041" s="395">
        <v>14.3</v>
      </c>
      <c r="G1041" s="395">
        <v>11.85</v>
      </c>
      <c r="H1041" s="396">
        <f>(G1041-E1041)/E1041</f>
        <v>7.7272727272727243E-2</v>
      </c>
      <c r="I1041" s="395">
        <f>(F1041-E1041)</f>
        <v>3.3000000000000007</v>
      </c>
      <c r="J1041" s="395">
        <f>G1041-E1041</f>
        <v>0.84999999999999964</v>
      </c>
      <c r="K1041" s="402">
        <v>2</v>
      </c>
      <c r="L1041" s="396"/>
    </row>
    <row r="1042" spans="1:12" ht="14.4">
      <c r="A1042" s="390">
        <v>42041</v>
      </c>
      <c r="B1042" s="366" t="s">
        <v>10129</v>
      </c>
      <c r="C1042" s="392" t="s">
        <v>6435</v>
      </c>
      <c r="D1042" s="391" t="s">
        <v>4937</v>
      </c>
      <c r="E1042" s="401">
        <v>10</v>
      </c>
      <c r="F1042" s="395">
        <v>10</v>
      </c>
      <c r="G1042" s="395">
        <v>9.99</v>
      </c>
      <c r="H1042" s="396">
        <f>(G1042-E1042)/E1042</f>
        <v>-9.9999999999997877E-4</v>
      </c>
      <c r="I1042" s="395">
        <f>(F1042-E1042)</f>
        <v>0</v>
      </c>
      <c r="J1042" s="395">
        <f>G1042-E1042</f>
        <v>-9.9999999999997868E-3</v>
      </c>
      <c r="K1042" s="402">
        <v>1</v>
      </c>
      <c r="L1042" s="396"/>
    </row>
    <row r="1043" spans="1:12" ht="14.4">
      <c r="A1043" s="390">
        <v>42041</v>
      </c>
      <c r="B1043" s="366" t="s">
        <v>10130</v>
      </c>
      <c r="C1043" s="392" t="s">
        <v>6437</v>
      </c>
      <c r="D1043" s="391" t="s">
        <v>6438</v>
      </c>
      <c r="E1043" s="401">
        <v>23</v>
      </c>
      <c r="F1043" s="395">
        <v>28</v>
      </c>
      <c r="G1043" s="395">
        <v>26.79</v>
      </c>
      <c r="H1043" s="396">
        <f>(G1043-E1043)/E1043</f>
        <v>0.16478260869565214</v>
      </c>
      <c r="I1043" s="395">
        <f>(F1043-E1043)</f>
        <v>5</v>
      </c>
      <c r="J1043" s="395">
        <f>G1043-E1043</f>
        <v>3.7899999999999991</v>
      </c>
      <c r="K1043" s="402">
        <v>3</v>
      </c>
      <c r="L1043" s="396"/>
    </row>
    <row r="1044" spans="1:12" ht="14.4">
      <c r="A1044" s="390">
        <v>42041</v>
      </c>
      <c r="B1044" s="366" t="s">
        <v>10131</v>
      </c>
      <c r="C1044" s="392" t="s">
        <v>6440</v>
      </c>
      <c r="D1044" s="391" t="s">
        <v>6441</v>
      </c>
      <c r="E1044" s="401">
        <v>15</v>
      </c>
      <c r="F1044" s="395">
        <v>16.25</v>
      </c>
      <c r="G1044" s="395">
        <v>15.5</v>
      </c>
      <c r="H1044" s="396">
        <f>(G1044-E1044)/E1044</f>
        <v>3.3333333333333333E-2</v>
      </c>
      <c r="I1044" s="395">
        <f>(F1044-E1044)</f>
        <v>1.25</v>
      </c>
      <c r="J1044" s="395">
        <f>G1044-E1044</f>
        <v>0.5</v>
      </c>
      <c r="K1044" s="402">
        <v>1</v>
      </c>
      <c r="L1044" s="396"/>
    </row>
    <row r="1045" spans="1:12" ht="14.4">
      <c r="A1045" s="390">
        <v>42040</v>
      </c>
      <c r="B1045" s="366" t="s">
        <v>10128</v>
      </c>
      <c r="C1045" s="392" t="s">
        <v>6432</v>
      </c>
      <c r="D1045" s="400" t="s">
        <v>6433</v>
      </c>
      <c r="E1045" s="401">
        <v>10</v>
      </c>
      <c r="F1045" s="395">
        <v>9.15</v>
      </c>
      <c r="G1045" s="395">
        <v>8.8800000000000008</v>
      </c>
      <c r="H1045" s="396">
        <f>(G1045-E1045)/E1045</f>
        <v>-0.11199999999999992</v>
      </c>
      <c r="I1045" s="395">
        <f>(F1045-E1045)</f>
        <v>-0.84999999999999964</v>
      </c>
      <c r="J1045" s="395">
        <f>G1045-E1045</f>
        <v>-1.1199999999999992</v>
      </c>
      <c r="K1045" s="402">
        <v>1</v>
      </c>
      <c r="L1045" s="396"/>
    </row>
    <row r="1046" spans="1:12" ht="14.4">
      <c r="A1046" s="390">
        <v>42034</v>
      </c>
      <c r="B1046" s="366" t="s">
        <v>10123</v>
      </c>
      <c r="C1046" s="392" t="s">
        <v>6422</v>
      </c>
      <c r="D1046" s="400" t="s">
        <v>6423</v>
      </c>
      <c r="E1046" s="401">
        <v>13</v>
      </c>
      <c r="F1046" s="395">
        <v>13.15</v>
      </c>
      <c r="G1046" s="395">
        <v>13.5</v>
      </c>
      <c r="H1046" s="396">
        <f>(G1046-E1046)/E1046</f>
        <v>3.8461538461538464E-2</v>
      </c>
      <c r="I1046" s="395">
        <f>(F1046-E1046)</f>
        <v>0.15000000000000036</v>
      </c>
      <c r="J1046" s="395">
        <f>G1046-E1046</f>
        <v>0.5</v>
      </c>
      <c r="K1046" s="402">
        <v>1</v>
      </c>
      <c r="L1046" s="398"/>
    </row>
    <row r="1047" spans="1:12" ht="14.4">
      <c r="A1047" s="390">
        <v>42034</v>
      </c>
      <c r="B1047" s="366" t="s">
        <v>10124</v>
      </c>
      <c r="C1047" s="392" t="s">
        <v>6425</v>
      </c>
      <c r="D1047" s="391" t="s">
        <v>5130</v>
      </c>
      <c r="E1047" s="401">
        <v>23</v>
      </c>
      <c r="F1047" s="395">
        <v>27.1</v>
      </c>
      <c r="G1047" s="395">
        <v>26.6</v>
      </c>
      <c r="H1047" s="396">
        <f>(G1047-E1047)/E1047</f>
        <v>0.15652173913043485</v>
      </c>
      <c r="I1047" s="395">
        <f>(F1047-E1047)</f>
        <v>4.1000000000000014</v>
      </c>
      <c r="J1047" s="395">
        <f>G1047-E1047</f>
        <v>3.6000000000000014</v>
      </c>
      <c r="K1047" s="402">
        <v>3</v>
      </c>
      <c r="L1047" s="398"/>
    </row>
    <row r="1048" spans="1:12" ht="14.4">
      <c r="A1048" s="390">
        <v>42034</v>
      </c>
      <c r="B1048" s="366" t="s">
        <v>10125</v>
      </c>
      <c r="C1048" s="392" t="s">
        <v>6427</v>
      </c>
      <c r="D1048" s="400" t="s">
        <v>2051</v>
      </c>
      <c r="E1048" s="401">
        <v>23</v>
      </c>
      <c r="F1048" s="395">
        <v>42.05</v>
      </c>
      <c r="G1048" s="395">
        <v>50</v>
      </c>
      <c r="H1048" s="396">
        <f>(G1048-E1048)/E1048</f>
        <v>1.173913043478261</v>
      </c>
      <c r="I1048" s="395">
        <f>(F1048-E1048)</f>
        <v>19.049999999999997</v>
      </c>
      <c r="J1048" s="395">
        <f>G1048-E1048</f>
        <v>27</v>
      </c>
      <c r="K1048" s="402">
        <v>4</v>
      </c>
      <c r="L1048" s="398"/>
    </row>
    <row r="1049" spans="1:12" ht="14.4">
      <c r="A1049" s="390">
        <v>42034</v>
      </c>
      <c r="B1049" s="366" t="s">
        <v>10126</v>
      </c>
      <c r="C1049" s="392" t="s">
        <v>6429</v>
      </c>
      <c r="D1049" s="400" t="s">
        <v>6430</v>
      </c>
      <c r="E1049" s="401">
        <v>10</v>
      </c>
      <c r="F1049" s="395">
        <v>10</v>
      </c>
      <c r="G1049" s="395">
        <v>9.4</v>
      </c>
      <c r="H1049" s="396">
        <f>(G1049-E1049)/E1049</f>
        <v>-5.9999999999999963E-2</v>
      </c>
      <c r="I1049" s="395">
        <f>(F1049-E1049)</f>
        <v>0</v>
      </c>
      <c r="J1049" s="395">
        <f>G1049-E1049</f>
        <v>-0.59999999999999964</v>
      </c>
      <c r="K1049" s="402">
        <v>1</v>
      </c>
      <c r="L1049" s="398"/>
    </row>
    <row r="1050" spans="1:12" ht="14.4">
      <c r="A1050" s="390">
        <v>42034</v>
      </c>
      <c r="B1050" s="366" t="s">
        <v>10127</v>
      </c>
      <c r="C1050" s="392" t="s">
        <v>7644</v>
      </c>
      <c r="D1050" s="400" t="s">
        <v>5258</v>
      </c>
      <c r="E1050" s="401">
        <v>21</v>
      </c>
      <c r="F1050" s="395">
        <v>47</v>
      </c>
      <c r="G1050" s="395">
        <v>45.9</v>
      </c>
      <c r="H1050" s="396">
        <f>(G1050-E1050)/E1050</f>
        <v>1.1857142857142857</v>
      </c>
      <c r="I1050" s="395">
        <f>(F1050-E1050)</f>
        <v>26</v>
      </c>
      <c r="J1050" s="395">
        <f>G1050-E1050</f>
        <v>24.9</v>
      </c>
      <c r="K1050" s="397">
        <v>3</v>
      </c>
      <c r="L1050" s="397"/>
    </row>
    <row r="1051" spans="1:12" ht="14.4">
      <c r="A1051" s="390">
        <v>42033</v>
      </c>
      <c r="B1051" s="366" t="s">
        <v>10120</v>
      </c>
      <c r="C1051" s="392" t="s">
        <v>6415</v>
      </c>
      <c r="D1051" s="391" t="s">
        <v>6416</v>
      </c>
      <c r="E1051" s="401">
        <v>17</v>
      </c>
      <c r="F1051" s="395">
        <v>19.260000000000002</v>
      </c>
      <c r="G1051" s="395">
        <v>22</v>
      </c>
      <c r="H1051" s="396">
        <f>(G1051-E1051)/E1051</f>
        <v>0.29411764705882354</v>
      </c>
      <c r="I1051" s="395">
        <f>(F1051-E1051)</f>
        <v>2.2600000000000016</v>
      </c>
      <c r="J1051" s="395">
        <f>G1051-E1051</f>
        <v>5</v>
      </c>
      <c r="K1051" s="402">
        <v>2</v>
      </c>
      <c r="L1051" s="398"/>
    </row>
    <row r="1052" spans="1:12" ht="14.4">
      <c r="A1052" s="390">
        <v>42033</v>
      </c>
      <c r="B1052" s="366" t="s">
        <v>10121</v>
      </c>
      <c r="C1052" s="392" t="s">
        <v>6418</v>
      </c>
      <c r="D1052" s="400" t="s">
        <v>3047</v>
      </c>
      <c r="E1052" s="401">
        <v>16</v>
      </c>
      <c r="F1052" s="395">
        <v>19</v>
      </c>
      <c r="G1052" s="395">
        <v>14.95</v>
      </c>
      <c r="H1052" s="396">
        <f>(G1052-E1052)/E1052</f>
        <v>-6.5625000000000044E-2</v>
      </c>
      <c r="I1052" s="395">
        <f>(F1052-E1052)</f>
        <v>3</v>
      </c>
      <c r="J1052" s="395">
        <f>G1052-E1052</f>
        <v>-1.0500000000000007</v>
      </c>
      <c r="K1052" s="402">
        <v>2</v>
      </c>
      <c r="L1052" s="398"/>
    </row>
    <row r="1053" spans="1:12" ht="14.4">
      <c r="A1053" s="390">
        <v>42033</v>
      </c>
      <c r="B1053" s="366" t="s">
        <v>10122</v>
      </c>
      <c r="C1053" s="392" t="s">
        <v>6420</v>
      </c>
      <c r="D1053" s="391" t="s">
        <v>3152</v>
      </c>
      <c r="E1053" s="401">
        <v>10</v>
      </c>
      <c r="F1053" s="395">
        <v>9.25</v>
      </c>
      <c r="G1053" s="395">
        <v>8.15</v>
      </c>
      <c r="H1053" s="396">
        <f>(G1053-E1053)/E1053</f>
        <v>-0.18499999999999997</v>
      </c>
      <c r="I1053" s="395">
        <f>(F1053-E1053)</f>
        <v>-0.75</v>
      </c>
      <c r="J1053" s="395">
        <f>G1053-E1053</f>
        <v>-1.8499999999999996</v>
      </c>
      <c r="K1053" s="402">
        <v>1</v>
      </c>
      <c r="L1053" s="398"/>
    </row>
    <row r="1054" spans="1:12" ht="14.4">
      <c r="A1054" s="390">
        <v>42032</v>
      </c>
      <c r="B1054" s="366" t="s">
        <v>10119</v>
      </c>
      <c r="C1054" s="392" t="s">
        <v>6413</v>
      </c>
      <c r="D1054" s="400" t="s">
        <v>6060</v>
      </c>
      <c r="E1054" s="401">
        <v>18</v>
      </c>
      <c r="F1054" s="395">
        <v>21.5</v>
      </c>
      <c r="G1054" s="395">
        <v>18.829999999999998</v>
      </c>
      <c r="H1054" s="396">
        <f>(G1054-E1054)/E1054</f>
        <v>4.6111111111111019E-2</v>
      </c>
      <c r="I1054" s="395">
        <f>(F1054-E1054)</f>
        <v>3.5</v>
      </c>
      <c r="J1054" s="395">
        <f>G1054-E1054</f>
        <v>0.82999999999999829</v>
      </c>
      <c r="K1054" s="402">
        <v>2</v>
      </c>
      <c r="L1054" s="398"/>
    </row>
    <row r="1055" spans="1:12" ht="14.4">
      <c r="A1055" s="390">
        <v>42031</v>
      </c>
      <c r="B1055" s="366" t="s">
        <v>6409</v>
      </c>
      <c r="C1055" s="392" t="s">
        <v>6410</v>
      </c>
      <c r="D1055" s="391" t="s">
        <v>6411</v>
      </c>
      <c r="E1055" s="401">
        <v>11</v>
      </c>
      <c r="F1055" s="395">
        <v>12.16</v>
      </c>
      <c r="G1055" s="395">
        <v>11.1</v>
      </c>
      <c r="H1055" s="396">
        <f>(G1055-E1055)/E1055</f>
        <v>9.0909090909090592E-3</v>
      </c>
      <c r="I1055" s="395">
        <f>(F1055-E1055)</f>
        <v>1.1600000000000001</v>
      </c>
      <c r="J1055" s="395">
        <f>G1055-E1055</f>
        <v>9.9999999999999645E-2</v>
      </c>
      <c r="K1055" s="402">
        <v>1</v>
      </c>
      <c r="L1055" s="398"/>
    </row>
    <row r="1056" spans="1:12" ht="14.4">
      <c r="A1056" s="390">
        <v>42020</v>
      </c>
      <c r="B1056" s="366" t="s">
        <v>10116</v>
      </c>
      <c r="C1056" s="392" t="s">
        <v>6407</v>
      </c>
      <c r="D1056" s="455" t="s">
        <v>6408</v>
      </c>
      <c r="E1056" s="401">
        <v>14</v>
      </c>
      <c r="F1056" s="395">
        <v>13.49</v>
      </c>
      <c r="G1056" s="395">
        <v>13.5</v>
      </c>
      <c r="H1056" s="396">
        <f>(G1056-E1056)/E1056</f>
        <v>-3.5714285714285712E-2</v>
      </c>
      <c r="I1056" s="395">
        <f>(F1056-E1056)</f>
        <v>-0.50999999999999979</v>
      </c>
      <c r="J1056" s="395">
        <f>G1056-E1056</f>
        <v>-0.5</v>
      </c>
      <c r="K1056" s="402">
        <v>1</v>
      </c>
      <c r="L1056" s="398"/>
    </row>
    <row r="1057" spans="1:12" ht="14.4">
      <c r="A1057" s="390">
        <v>42020</v>
      </c>
      <c r="B1057" s="366" t="s">
        <v>10117</v>
      </c>
      <c r="C1057" s="392" t="s">
        <v>7638</v>
      </c>
      <c r="D1057" s="391" t="s">
        <v>7639</v>
      </c>
      <c r="E1057" s="401">
        <v>15.75</v>
      </c>
      <c r="F1057" s="395">
        <v>16.350000000000001</v>
      </c>
      <c r="G1057" s="395">
        <v>17</v>
      </c>
      <c r="H1057" s="396">
        <f>(G1057-E1057)/E1057</f>
        <v>7.9365079365079361E-2</v>
      </c>
      <c r="I1057" s="395">
        <f>(F1057-E1057)</f>
        <v>0.60000000000000142</v>
      </c>
      <c r="J1057" s="395">
        <f>G1057-E1057</f>
        <v>1.25</v>
      </c>
      <c r="K1057" s="397">
        <v>1</v>
      </c>
      <c r="L1057" s="397"/>
    </row>
    <row r="1058" spans="1:12" ht="14.4">
      <c r="A1058" s="390">
        <v>41992</v>
      </c>
      <c r="B1058" s="366" t="s">
        <v>10561</v>
      </c>
      <c r="C1058" s="392" t="s">
        <v>6402</v>
      </c>
      <c r="D1058" s="391" t="s">
        <v>6403</v>
      </c>
      <c r="E1058" s="404">
        <v>24</v>
      </c>
      <c r="F1058" s="404">
        <v>39</v>
      </c>
      <c r="G1058" s="395">
        <v>35</v>
      </c>
      <c r="H1058" s="396">
        <f>(G1058-E1058)/E1058</f>
        <v>0.45833333333333331</v>
      </c>
      <c r="I1058" s="395">
        <f>(F1058-E1058)</f>
        <v>15</v>
      </c>
      <c r="J1058" s="395">
        <f>G1058-E1058</f>
        <v>11</v>
      </c>
      <c r="K1058" s="402">
        <v>4</v>
      </c>
      <c r="L1058" s="398"/>
    </row>
    <row r="1059" spans="1:12" ht="14.4">
      <c r="A1059" s="390">
        <v>41991</v>
      </c>
      <c r="B1059" s="366" t="s">
        <v>10560</v>
      </c>
      <c r="C1059" s="392" t="s">
        <v>6399</v>
      </c>
      <c r="D1059" s="391" t="s">
        <v>6400</v>
      </c>
      <c r="E1059" s="404">
        <v>19</v>
      </c>
      <c r="F1059" s="404">
        <v>24.41</v>
      </c>
      <c r="G1059" s="395">
        <v>23.88</v>
      </c>
      <c r="H1059" s="396">
        <f>(G1059-E1059)/E1059</f>
        <v>0.25684210526315782</v>
      </c>
      <c r="I1059" s="395">
        <f>(F1059-E1059)</f>
        <v>5.41</v>
      </c>
      <c r="J1059" s="395">
        <f>G1059-E1059</f>
        <v>4.879999999999999</v>
      </c>
      <c r="K1059" s="402">
        <v>3</v>
      </c>
      <c r="L1059" s="397"/>
    </row>
    <row r="1060" spans="1:12" ht="14.4">
      <c r="A1060" s="390">
        <v>41990</v>
      </c>
      <c r="B1060" s="366" t="s">
        <v>10558</v>
      </c>
      <c r="C1060" s="392" t="s">
        <v>6394</v>
      </c>
      <c r="D1060" s="391" t="s">
        <v>6395</v>
      </c>
      <c r="E1060" s="404">
        <v>20</v>
      </c>
      <c r="F1060" s="404">
        <v>26.5</v>
      </c>
      <c r="G1060" s="395">
        <v>27.98</v>
      </c>
      <c r="H1060" s="396">
        <f>(G1060-E1060)/E1060</f>
        <v>0.39900000000000002</v>
      </c>
      <c r="I1060" s="395">
        <f>(F1060-E1060)</f>
        <v>6.5</v>
      </c>
      <c r="J1060" s="395">
        <f>G1060-E1060</f>
        <v>7.98</v>
      </c>
      <c r="K1060" s="402">
        <v>3</v>
      </c>
      <c r="L1060" s="397"/>
    </row>
    <row r="1061" spans="1:12" ht="14.4">
      <c r="A1061" s="390">
        <v>41990</v>
      </c>
      <c r="B1061" s="366" t="s">
        <v>10559</v>
      </c>
      <c r="C1061" s="392" t="s">
        <v>6397</v>
      </c>
      <c r="D1061" s="391" t="s">
        <v>5668</v>
      </c>
      <c r="E1061" s="404">
        <v>16.5</v>
      </c>
      <c r="F1061" s="404">
        <v>15.79</v>
      </c>
      <c r="G1061" s="395">
        <v>16.3</v>
      </c>
      <c r="H1061" s="396">
        <f>(G1061-E1061)/E1061</f>
        <v>-1.2121212121212078E-2</v>
      </c>
      <c r="I1061" s="395">
        <f>(F1061-E1061)</f>
        <v>-0.71000000000000085</v>
      </c>
      <c r="J1061" s="395">
        <f>G1061-E1061</f>
        <v>-0.19999999999999929</v>
      </c>
      <c r="K1061" s="402">
        <v>1</v>
      </c>
      <c r="L1061" s="397"/>
    </row>
    <row r="1062" spans="1:12" ht="14.4">
      <c r="A1062" s="390">
        <v>41985</v>
      </c>
      <c r="B1062" s="366" t="s">
        <v>10551</v>
      </c>
      <c r="C1062" s="392" t="s">
        <v>6375</v>
      </c>
      <c r="D1062" s="366" t="s">
        <v>6376</v>
      </c>
      <c r="E1062" s="404">
        <v>20</v>
      </c>
      <c r="F1062" s="404">
        <v>19.25</v>
      </c>
      <c r="G1062" s="395">
        <v>18.5</v>
      </c>
      <c r="H1062" s="396">
        <f>(G1062-E1062)/E1062</f>
        <v>-7.4999999999999997E-2</v>
      </c>
      <c r="I1062" s="395">
        <f>(F1062-E1062)</f>
        <v>-0.75</v>
      </c>
      <c r="J1062" s="395">
        <f>G1062-E1062</f>
        <v>-1.5</v>
      </c>
      <c r="K1062" s="402">
        <v>1</v>
      </c>
      <c r="L1062" s="398"/>
    </row>
    <row r="1063" spans="1:12" ht="14.4">
      <c r="A1063" s="390">
        <v>41985</v>
      </c>
      <c r="B1063" s="366" t="s">
        <v>10552</v>
      </c>
      <c r="C1063" s="392" t="s">
        <v>6378</v>
      </c>
      <c r="D1063" s="391" t="s">
        <v>4937</v>
      </c>
      <c r="E1063" s="404">
        <v>10</v>
      </c>
      <c r="F1063" s="404">
        <v>10.01</v>
      </c>
      <c r="G1063" s="395">
        <v>10</v>
      </c>
      <c r="H1063" s="396">
        <f>(G1063-E1063)/E1063</f>
        <v>0</v>
      </c>
      <c r="I1063" s="395">
        <f>(F1063-E1063)</f>
        <v>9.9999999999997868E-3</v>
      </c>
      <c r="J1063" s="395">
        <f>G1063-E1063</f>
        <v>0</v>
      </c>
      <c r="K1063" s="402">
        <v>1</v>
      </c>
      <c r="L1063" s="398"/>
    </row>
    <row r="1064" spans="1:12" ht="14.4">
      <c r="A1064" s="390">
        <v>41985</v>
      </c>
      <c r="B1064" s="366" t="s">
        <v>10553</v>
      </c>
      <c r="C1064" s="392" t="s">
        <v>6380</v>
      </c>
      <c r="D1064" s="391" t="s">
        <v>6381</v>
      </c>
      <c r="E1064" s="404">
        <v>8</v>
      </c>
      <c r="F1064" s="404">
        <v>9.25</v>
      </c>
      <c r="G1064" s="395">
        <v>8.8000000000000007</v>
      </c>
      <c r="H1064" s="396">
        <f>(G1064-E1064)/E1064</f>
        <v>0.10000000000000009</v>
      </c>
      <c r="I1064" s="395">
        <f>(F1064-E1064)</f>
        <v>1.25</v>
      </c>
      <c r="J1064" s="395">
        <f>G1064-E1064</f>
        <v>0.80000000000000071</v>
      </c>
      <c r="K1064" s="402">
        <v>2</v>
      </c>
      <c r="L1064" s="398"/>
    </row>
    <row r="1065" spans="1:12" ht="14.4">
      <c r="A1065" s="390">
        <v>41985</v>
      </c>
      <c r="B1065" s="366" t="s">
        <v>10554</v>
      </c>
      <c r="C1065" s="392" t="s">
        <v>6383</v>
      </c>
      <c r="D1065" s="391" t="s">
        <v>6384</v>
      </c>
      <c r="E1065" s="404">
        <v>16</v>
      </c>
      <c r="F1065" s="404">
        <v>24</v>
      </c>
      <c r="G1065" s="395">
        <v>26.38</v>
      </c>
      <c r="H1065" s="396">
        <f>(G1065-E1065)/E1065</f>
        <v>0.64874999999999994</v>
      </c>
      <c r="I1065" s="395">
        <f>(F1065-E1065)</f>
        <v>8</v>
      </c>
      <c r="J1065" s="395">
        <f>G1065-E1065</f>
        <v>10.379999999999999</v>
      </c>
      <c r="K1065" s="402">
        <v>2</v>
      </c>
      <c r="L1065" s="398"/>
    </row>
    <row r="1066" spans="1:12" ht="14.4">
      <c r="A1066" s="390">
        <v>41985</v>
      </c>
      <c r="B1066" s="366" t="s">
        <v>10556</v>
      </c>
      <c r="C1066" s="392" t="s">
        <v>6390</v>
      </c>
      <c r="D1066" s="391" t="s">
        <v>5415</v>
      </c>
      <c r="E1066" s="404">
        <v>23</v>
      </c>
      <c r="F1066" s="404">
        <v>30.16</v>
      </c>
      <c r="G1066" s="395">
        <v>33.99</v>
      </c>
      <c r="H1066" s="396">
        <f>(G1066-E1066)/E1066</f>
        <v>0.47782608695652184</v>
      </c>
      <c r="I1066" s="395">
        <f>(F1066-E1066)</f>
        <v>7.16</v>
      </c>
      <c r="J1066" s="395">
        <f>G1066-E1066</f>
        <v>10.990000000000002</v>
      </c>
      <c r="K1066" s="402">
        <v>3</v>
      </c>
      <c r="L1066" s="398"/>
    </row>
    <row r="1067" spans="1:12" ht="14.4">
      <c r="A1067" s="390">
        <v>41985</v>
      </c>
      <c r="B1067" s="366" t="s">
        <v>10557</v>
      </c>
      <c r="C1067" s="392" t="s">
        <v>6392</v>
      </c>
      <c r="D1067" s="391" t="s">
        <v>3280</v>
      </c>
      <c r="E1067" s="404">
        <v>14</v>
      </c>
      <c r="F1067" s="404">
        <v>14</v>
      </c>
      <c r="G1067" s="395">
        <v>13.75</v>
      </c>
      <c r="H1067" s="396">
        <f>(G1067-E1067)/E1067</f>
        <v>-1.7857142857142856E-2</v>
      </c>
      <c r="I1067" s="395">
        <f>(F1067-E1067)</f>
        <v>0</v>
      </c>
      <c r="J1067" s="395">
        <f>G1067-E1067</f>
        <v>-0.25</v>
      </c>
      <c r="K1067" s="402">
        <v>2</v>
      </c>
      <c r="L1067" s="398" t="s">
        <v>3006</v>
      </c>
    </row>
    <row r="1068" spans="1:12" ht="14.4">
      <c r="A1068" s="390">
        <v>41984</v>
      </c>
      <c r="B1068" s="366" t="s">
        <v>10549</v>
      </c>
      <c r="C1068" s="392" t="s">
        <v>6369</v>
      </c>
      <c r="D1068" s="400" t="s">
        <v>6370</v>
      </c>
      <c r="E1068" s="404">
        <v>15</v>
      </c>
      <c r="F1068" s="404">
        <v>24.98</v>
      </c>
      <c r="G1068" s="395">
        <v>23.43</v>
      </c>
      <c r="H1068" s="396">
        <f>(G1068-E1068)/E1068</f>
        <v>0.56199999999999994</v>
      </c>
      <c r="I1068" s="395">
        <f>(F1068-E1068)</f>
        <v>9.98</v>
      </c>
      <c r="J1068" s="395">
        <f>G1068-E1068</f>
        <v>8.43</v>
      </c>
      <c r="K1068" s="402">
        <v>3</v>
      </c>
      <c r="L1068" s="398"/>
    </row>
    <row r="1069" spans="1:12" ht="14.4">
      <c r="A1069" s="390">
        <v>41984</v>
      </c>
      <c r="B1069" s="366" t="s">
        <v>10550</v>
      </c>
      <c r="C1069" s="392" t="s">
        <v>6372</v>
      </c>
      <c r="D1069" s="366" t="s">
        <v>6373</v>
      </c>
      <c r="E1069" s="404">
        <v>13.5</v>
      </c>
      <c r="F1069" s="404">
        <v>14.25</v>
      </c>
      <c r="G1069" s="395">
        <v>17.02</v>
      </c>
      <c r="H1069" s="396">
        <f>(G1069-E1069)/E1069</f>
        <v>0.26074074074074072</v>
      </c>
      <c r="I1069" s="395">
        <f>(F1069-E1069)</f>
        <v>0.75</v>
      </c>
      <c r="J1069" s="395">
        <f>G1069-E1069</f>
        <v>3.5199999999999996</v>
      </c>
      <c r="K1069" s="402">
        <v>1</v>
      </c>
      <c r="L1069" s="398" t="s">
        <v>3006</v>
      </c>
    </row>
    <row r="1070" spans="1:12" ht="14.4">
      <c r="A1070" s="390">
        <v>41976</v>
      </c>
      <c r="B1070" s="366" t="s">
        <v>10548</v>
      </c>
      <c r="C1070" s="392" t="s">
        <v>6366</v>
      </c>
      <c r="D1070" s="391" t="s">
        <v>6367</v>
      </c>
      <c r="E1070" s="404">
        <v>11</v>
      </c>
      <c r="F1070" s="404">
        <v>11.35</v>
      </c>
      <c r="G1070" s="395">
        <v>11.75</v>
      </c>
      <c r="H1070" s="396">
        <f>(G1070-E1070)/E1070</f>
        <v>6.8181818181818177E-2</v>
      </c>
      <c r="I1070" s="395">
        <f>(F1070-E1070)</f>
        <v>0.34999999999999964</v>
      </c>
      <c r="J1070" s="395">
        <f>G1070-E1070</f>
        <v>0.75</v>
      </c>
      <c r="K1070" s="402">
        <v>2</v>
      </c>
      <c r="L1070" s="398"/>
    </row>
    <row r="1071" spans="1:12" ht="14.4">
      <c r="A1071" s="390">
        <v>41964</v>
      </c>
      <c r="B1071" s="366" t="s">
        <v>10546</v>
      </c>
      <c r="C1071" s="392" t="s">
        <v>6360</v>
      </c>
      <c r="D1071" s="400" t="s">
        <v>6361</v>
      </c>
      <c r="E1071" s="404">
        <v>15</v>
      </c>
      <c r="F1071" s="404">
        <v>14.75</v>
      </c>
      <c r="G1071" s="395">
        <v>14.85</v>
      </c>
      <c r="H1071" s="396">
        <f>(G1071-E1071)/E1071</f>
        <v>-1.0000000000000024E-2</v>
      </c>
      <c r="I1071" s="395">
        <f>(F1071-E1071)</f>
        <v>-0.25</v>
      </c>
      <c r="J1071" s="395">
        <f>G1071-E1071</f>
        <v>-0.15000000000000036</v>
      </c>
      <c r="K1071" s="402">
        <v>1</v>
      </c>
      <c r="L1071" s="398"/>
    </row>
    <row r="1072" spans="1:12" ht="14.4">
      <c r="A1072" s="390">
        <v>41964</v>
      </c>
      <c r="B1072" s="366" t="s">
        <v>10547</v>
      </c>
      <c r="C1072" s="392" t="s">
        <v>6363</v>
      </c>
      <c r="D1072" s="391" t="s">
        <v>6364</v>
      </c>
      <c r="E1072" s="404">
        <v>9</v>
      </c>
      <c r="F1072" s="404">
        <v>9</v>
      </c>
      <c r="G1072" s="395">
        <v>8.51</v>
      </c>
      <c r="H1072" s="396">
        <f>(G1072-E1072)/E1072</f>
        <v>-5.4444444444444469E-2</v>
      </c>
      <c r="I1072" s="395">
        <f>(F1072-E1072)</f>
        <v>0</v>
      </c>
      <c r="J1072" s="395">
        <f>G1072-E1072</f>
        <v>-0.49000000000000021</v>
      </c>
      <c r="K1072" s="402">
        <v>1</v>
      </c>
      <c r="L1072" s="398"/>
    </row>
    <row r="1073" spans="1:12" ht="14.4">
      <c r="A1073" s="390">
        <v>41963</v>
      </c>
      <c r="B1073" s="366" t="s">
        <v>10543</v>
      </c>
      <c r="C1073" s="392" t="s">
        <v>6344</v>
      </c>
      <c r="D1073" s="391" t="s">
        <v>6345</v>
      </c>
      <c r="E1073" s="404">
        <v>7</v>
      </c>
      <c r="F1073" s="404">
        <v>7.63</v>
      </c>
      <c r="G1073" s="395">
        <v>7.15</v>
      </c>
      <c r="H1073" s="396">
        <f>(G1073-E1073)/E1073</f>
        <v>2.1428571428571481E-2</v>
      </c>
      <c r="I1073" s="395">
        <f>(F1073-E1073)</f>
        <v>0.62999999999999989</v>
      </c>
      <c r="J1073" s="395">
        <f>G1073-E1073</f>
        <v>0.15000000000000036</v>
      </c>
      <c r="K1073" s="402">
        <v>1</v>
      </c>
      <c r="L1073" s="398"/>
    </row>
    <row r="1074" spans="1:12" ht="14.4">
      <c r="A1074" s="390">
        <v>41963</v>
      </c>
      <c r="B1074" s="366" t="s">
        <v>10544</v>
      </c>
      <c r="C1074" s="392" t="s">
        <v>6347</v>
      </c>
      <c r="D1074" s="391" t="s">
        <v>6348</v>
      </c>
      <c r="E1074" s="404">
        <v>18</v>
      </c>
      <c r="F1074" s="404">
        <v>30</v>
      </c>
      <c r="G1074" s="395">
        <v>39.54</v>
      </c>
      <c r="H1074" s="396">
        <f>(G1074-E1074)/E1074</f>
        <v>1.1966666666666665</v>
      </c>
      <c r="I1074" s="395">
        <f>(F1074-E1074)</f>
        <v>12</v>
      </c>
      <c r="J1074" s="395">
        <f>G1074-E1074</f>
        <v>21.54</v>
      </c>
      <c r="K1074" s="402">
        <v>3</v>
      </c>
      <c r="L1074" s="398"/>
    </row>
    <row r="1075" spans="1:12" ht="14.4">
      <c r="A1075" s="390">
        <v>41963</v>
      </c>
      <c r="B1075" s="366" t="s">
        <v>10545</v>
      </c>
      <c r="C1075" s="392" t="s">
        <v>6350</v>
      </c>
      <c r="D1075" s="391" t="s">
        <v>6351</v>
      </c>
      <c r="E1075" s="404">
        <v>14</v>
      </c>
      <c r="F1075" s="404">
        <v>14</v>
      </c>
      <c r="G1075" s="395">
        <v>12</v>
      </c>
      <c r="H1075" s="396">
        <f>(G1075-E1075)/E1075</f>
        <v>-0.14285714285714285</v>
      </c>
      <c r="I1075" s="395">
        <f>(F1075-E1075)</f>
        <v>0</v>
      </c>
      <c r="J1075" s="395">
        <f>G1075-E1075</f>
        <v>-2</v>
      </c>
      <c r="K1075" s="402">
        <v>2</v>
      </c>
      <c r="L1075" s="398" t="s">
        <v>3006</v>
      </c>
    </row>
    <row r="1076" spans="1:12" ht="14.4">
      <c r="A1076" s="390">
        <v>41961</v>
      </c>
      <c r="B1076" s="366" t="s">
        <v>10542</v>
      </c>
      <c r="C1076" s="392" t="s">
        <v>6357</v>
      </c>
      <c r="D1076" s="400" t="s">
        <v>6358</v>
      </c>
      <c r="E1076" s="404">
        <v>17.5</v>
      </c>
      <c r="F1076" s="404">
        <v>18.25</v>
      </c>
      <c r="G1076" s="395">
        <v>18.18</v>
      </c>
      <c r="H1076" s="396">
        <f>(G1076-E1076)/E1076</f>
        <v>3.885714285714284E-2</v>
      </c>
      <c r="I1076" s="395">
        <f>(F1076-E1076)</f>
        <v>0.75</v>
      </c>
      <c r="J1076" s="395">
        <f>G1076-E1076</f>
        <v>0.67999999999999972</v>
      </c>
      <c r="K1076" s="402">
        <v>2</v>
      </c>
      <c r="L1076" s="398"/>
    </row>
    <row r="1077" spans="1:12" ht="14.4">
      <c r="A1077" s="390">
        <v>41960</v>
      </c>
      <c r="B1077" s="366" t="s">
        <v>10540</v>
      </c>
      <c r="C1077" s="392" t="s">
        <v>6353</v>
      </c>
      <c r="D1077" s="391" t="s">
        <v>1288</v>
      </c>
      <c r="E1077" s="404">
        <v>12</v>
      </c>
      <c r="F1077" s="404">
        <v>12</v>
      </c>
      <c r="G1077" s="395">
        <v>11.7</v>
      </c>
      <c r="H1077" s="396">
        <f>(G1077-E1077)/E1077</f>
        <v>-2.500000000000006E-2</v>
      </c>
      <c r="I1077" s="395">
        <f>(F1077-E1077)</f>
        <v>0</v>
      </c>
      <c r="J1077" s="395">
        <f>G1077-E1077</f>
        <v>-0.30000000000000071</v>
      </c>
      <c r="K1077" s="402">
        <v>2</v>
      </c>
      <c r="L1077" s="398" t="s">
        <v>3006</v>
      </c>
    </row>
    <row r="1078" spans="1:12" ht="14.4">
      <c r="A1078" s="390">
        <v>41957</v>
      </c>
      <c r="B1078" s="366" t="s">
        <v>10537</v>
      </c>
      <c r="C1078" s="392" t="s">
        <v>6333</v>
      </c>
      <c r="D1078" s="391" t="s">
        <v>6334</v>
      </c>
      <c r="E1078" s="404">
        <v>18</v>
      </c>
      <c r="F1078" s="404">
        <v>23</v>
      </c>
      <c r="G1078" s="395">
        <v>22</v>
      </c>
      <c r="H1078" s="396">
        <f>(G1078-E1078)/E1078</f>
        <v>0.22222222222222221</v>
      </c>
      <c r="I1078" s="395">
        <f>(F1078-E1078)</f>
        <v>5</v>
      </c>
      <c r="J1078" s="395">
        <f>G1078-E1078</f>
        <v>4</v>
      </c>
      <c r="K1078" s="402">
        <v>3</v>
      </c>
      <c r="L1078" s="398"/>
    </row>
    <row r="1079" spans="1:12" ht="14.4">
      <c r="A1079" s="390">
        <v>41957</v>
      </c>
      <c r="B1079" s="366" t="s">
        <v>10538</v>
      </c>
      <c r="C1079" s="392" t="s">
        <v>6336</v>
      </c>
      <c r="D1079" s="360" t="s">
        <v>6337</v>
      </c>
      <c r="E1079" s="404">
        <v>19</v>
      </c>
      <c r="F1079" s="404">
        <v>18.75</v>
      </c>
      <c r="G1079" s="395">
        <v>19.09</v>
      </c>
      <c r="H1079" s="396">
        <f>(G1079-E1079)/E1079</f>
        <v>4.7368421052631504E-3</v>
      </c>
      <c r="I1079" s="395">
        <f>(F1079-E1079)</f>
        <v>-0.25</v>
      </c>
      <c r="J1079" s="395">
        <f>G1079-E1079</f>
        <v>8.9999999999999858E-2</v>
      </c>
      <c r="K1079" s="402">
        <v>1</v>
      </c>
      <c r="L1079" s="398"/>
    </row>
    <row r="1080" spans="1:12" ht="14.4">
      <c r="A1080" s="390">
        <v>41957</v>
      </c>
      <c r="B1080" s="366" t="s">
        <v>6338</v>
      </c>
      <c r="C1080" s="392" t="s">
        <v>6339</v>
      </c>
      <c r="D1080" s="391" t="s">
        <v>5755</v>
      </c>
      <c r="E1080" s="404">
        <v>10</v>
      </c>
      <c r="F1080" s="404">
        <v>9.4499999999999993</v>
      </c>
      <c r="G1080" s="395">
        <v>9.15</v>
      </c>
      <c r="H1080" s="396">
        <f>(G1080-E1080)/E1080</f>
        <v>-8.4999999999999964E-2</v>
      </c>
      <c r="I1080" s="395">
        <f>(F1080-E1080)</f>
        <v>-0.55000000000000071</v>
      </c>
      <c r="J1080" s="395">
        <f>G1080-E1080</f>
        <v>-0.84999999999999964</v>
      </c>
      <c r="K1080" s="402">
        <v>1</v>
      </c>
      <c r="L1080" s="398"/>
    </row>
    <row r="1081" spans="1:12" ht="14.4">
      <c r="A1081" s="390">
        <v>41957</v>
      </c>
      <c r="B1081" s="366" t="s">
        <v>10539</v>
      </c>
      <c r="C1081" s="392" t="s">
        <v>6341</v>
      </c>
      <c r="D1081" s="360" t="s">
        <v>6093</v>
      </c>
      <c r="E1081" s="404">
        <v>23</v>
      </c>
      <c r="F1081" s="404">
        <v>27</v>
      </c>
      <c r="G1081" s="395">
        <v>30</v>
      </c>
      <c r="H1081" s="396">
        <f>(G1081-E1081)/E1081</f>
        <v>0.30434782608695654</v>
      </c>
      <c r="I1081" s="395">
        <f>(F1081-E1081)</f>
        <v>4</v>
      </c>
      <c r="J1081" s="395">
        <f>G1081-E1081</f>
        <v>7</v>
      </c>
      <c r="K1081" s="402">
        <v>2</v>
      </c>
      <c r="L1081" s="398"/>
    </row>
    <row r="1082" spans="1:12" ht="14.4">
      <c r="A1082" s="390">
        <v>41956</v>
      </c>
      <c r="B1082" s="366" t="s">
        <v>10533</v>
      </c>
      <c r="C1082" s="392" t="s">
        <v>6342</v>
      </c>
      <c r="D1082" s="391" t="s">
        <v>4081</v>
      </c>
      <c r="E1082" s="404">
        <v>6.5</v>
      </c>
      <c r="F1082" s="404">
        <v>5.8</v>
      </c>
      <c r="G1082" s="395">
        <v>4.51</v>
      </c>
      <c r="H1082" s="396">
        <f>(G1082-E1082)/E1082</f>
        <v>-0.30615384615384617</v>
      </c>
      <c r="I1082" s="395">
        <f>(F1082-E1082)</f>
        <v>-0.70000000000000018</v>
      </c>
      <c r="J1082" s="395">
        <f>G1082-E1082</f>
        <v>-1.9900000000000002</v>
      </c>
      <c r="K1082" s="402">
        <v>1</v>
      </c>
      <c r="L1082" s="398"/>
    </row>
    <row r="1083" spans="1:12" ht="14.4">
      <c r="A1083" s="390">
        <v>41956</v>
      </c>
      <c r="B1083" s="366" t="s">
        <v>10534</v>
      </c>
      <c r="C1083" s="392" t="s">
        <v>6325</v>
      </c>
      <c r="D1083" s="391" t="s">
        <v>6326</v>
      </c>
      <c r="E1083" s="404">
        <v>15</v>
      </c>
      <c r="F1083" s="404">
        <v>13.2</v>
      </c>
      <c r="G1083" s="395">
        <v>13.8</v>
      </c>
      <c r="H1083" s="396">
        <f>(G1083-E1083)/E1083</f>
        <v>-7.9999999999999946E-2</v>
      </c>
      <c r="I1083" s="395">
        <f>(F1083-E1083)</f>
        <v>-1.8000000000000007</v>
      </c>
      <c r="J1083" s="395">
        <f>G1083-E1083</f>
        <v>-1.1999999999999993</v>
      </c>
      <c r="K1083" s="402">
        <v>1</v>
      </c>
      <c r="L1083" s="398"/>
    </row>
    <row r="1084" spans="1:12" ht="14.4">
      <c r="A1084" s="390">
        <v>41956</v>
      </c>
      <c r="B1084" s="366" t="s">
        <v>10535</v>
      </c>
      <c r="C1084" s="392" t="s">
        <v>6328</v>
      </c>
      <c r="D1084" s="391" t="s">
        <v>6329</v>
      </c>
      <c r="E1084" s="404">
        <v>18</v>
      </c>
      <c r="F1084" s="404">
        <v>18.87</v>
      </c>
      <c r="G1084" s="395">
        <v>19.62</v>
      </c>
      <c r="H1084" s="396">
        <f>(G1084-E1084)/E1084</f>
        <v>9.0000000000000052E-2</v>
      </c>
      <c r="I1084" s="395">
        <f>(F1084-E1084)</f>
        <v>0.87000000000000099</v>
      </c>
      <c r="J1084" s="395">
        <f>G1084-E1084</f>
        <v>1.620000000000001</v>
      </c>
      <c r="K1084" s="402">
        <v>1</v>
      </c>
      <c r="L1084" s="398"/>
    </row>
    <row r="1085" spans="1:12" ht="14.4">
      <c r="A1085" s="390">
        <v>41956</v>
      </c>
      <c r="B1085" s="366" t="s">
        <v>10536</v>
      </c>
      <c r="C1085" s="392" t="s">
        <v>6331</v>
      </c>
      <c r="D1085" s="391" t="s">
        <v>622</v>
      </c>
      <c r="E1085" s="404">
        <v>8</v>
      </c>
      <c r="F1085" s="404">
        <v>8.26</v>
      </c>
      <c r="G1085" s="395">
        <v>9.15</v>
      </c>
      <c r="H1085" s="396">
        <f>(G1085-E1085)/E1085</f>
        <v>0.14375000000000004</v>
      </c>
      <c r="I1085" s="395">
        <f>(F1085-E1085)</f>
        <v>0.25999999999999979</v>
      </c>
      <c r="J1085" s="395">
        <f>G1085-E1085</f>
        <v>1.1500000000000004</v>
      </c>
      <c r="K1085" s="402">
        <v>1</v>
      </c>
      <c r="L1085" s="398"/>
    </row>
    <row r="1086" spans="1:12" ht="14.4">
      <c r="A1086" s="390">
        <v>41955</v>
      </c>
      <c r="B1086" s="366" t="s">
        <v>10532</v>
      </c>
      <c r="C1086" s="392" t="s">
        <v>6321</v>
      </c>
      <c r="D1086" s="400" t="s">
        <v>6322</v>
      </c>
      <c r="E1086" s="404">
        <v>19.5</v>
      </c>
      <c r="F1086" s="404">
        <v>20.94</v>
      </c>
      <c r="G1086" s="395">
        <v>20.75</v>
      </c>
      <c r="H1086" s="396">
        <f>(G1086-E1086)/E1086</f>
        <v>6.4102564102564097E-2</v>
      </c>
      <c r="I1086" s="395">
        <f>(F1086-E1086)</f>
        <v>1.4400000000000013</v>
      </c>
      <c r="J1086" s="395">
        <f>G1086-E1086</f>
        <v>1.25</v>
      </c>
      <c r="K1086" s="402">
        <v>2</v>
      </c>
      <c r="L1086" s="398"/>
    </row>
    <row r="1087" spans="1:12" ht="14.4">
      <c r="A1087" s="390">
        <v>41953</v>
      </c>
      <c r="B1087" s="366" t="s">
        <v>10531</v>
      </c>
      <c r="C1087" s="392" t="s">
        <v>6318</v>
      </c>
      <c r="D1087" s="391" t="s">
        <v>6319</v>
      </c>
      <c r="E1087" s="404">
        <v>6.5</v>
      </c>
      <c r="F1087" s="404">
        <v>6.62</v>
      </c>
      <c r="G1087" s="395">
        <v>6.58</v>
      </c>
      <c r="H1087" s="396">
        <f>(G1087-E1087)/E1087</f>
        <v>1.2307692307692318E-2</v>
      </c>
      <c r="I1087" s="395">
        <f>(F1087-E1087)</f>
        <v>0.12000000000000011</v>
      </c>
      <c r="J1087" s="395">
        <f>G1087-E1087</f>
        <v>8.0000000000000071E-2</v>
      </c>
      <c r="K1087" s="402">
        <v>1</v>
      </c>
      <c r="L1087" s="396"/>
    </row>
    <row r="1088" spans="1:12" ht="14.4">
      <c r="A1088" s="390">
        <v>41950</v>
      </c>
      <c r="B1088" s="366" t="s">
        <v>10528</v>
      </c>
      <c r="C1088" s="392" t="s">
        <v>6316</v>
      </c>
      <c r="D1088" s="391" t="s">
        <v>5814</v>
      </c>
      <c r="E1088" s="404">
        <v>15</v>
      </c>
      <c r="F1088" s="404">
        <v>19.75</v>
      </c>
      <c r="G1088" s="395">
        <v>19.11</v>
      </c>
      <c r="H1088" s="396">
        <f>(G1088-E1088)/E1088</f>
        <v>0.27399999999999997</v>
      </c>
      <c r="I1088" s="395">
        <f>(F1088-E1088)</f>
        <v>4.75</v>
      </c>
      <c r="J1088" s="395">
        <f>G1088-E1088</f>
        <v>4.1099999999999994</v>
      </c>
      <c r="K1088" s="402">
        <v>3</v>
      </c>
      <c r="L1088" s="396"/>
    </row>
    <row r="1089" spans="1:12" ht="14.4">
      <c r="A1089" s="390">
        <v>41950</v>
      </c>
      <c r="B1089" s="366" t="s">
        <v>10529</v>
      </c>
      <c r="C1089" s="392" t="s">
        <v>6311</v>
      </c>
      <c r="D1089" s="391" t="s">
        <v>6312</v>
      </c>
      <c r="E1089" s="404">
        <v>18.5</v>
      </c>
      <c r="F1089" s="404">
        <v>20.100000000000001</v>
      </c>
      <c r="G1089" s="395">
        <v>20.49</v>
      </c>
      <c r="H1089" s="396">
        <f>(G1089-E1089)/E1089</f>
        <v>0.10756756756756748</v>
      </c>
      <c r="I1089" s="395">
        <f>(F1089-E1089)</f>
        <v>1.6000000000000014</v>
      </c>
      <c r="J1089" s="395">
        <f>G1089-E1089</f>
        <v>1.9899999999999984</v>
      </c>
      <c r="K1089" s="402">
        <v>2</v>
      </c>
      <c r="L1089" s="396"/>
    </row>
    <row r="1090" spans="1:12" ht="14.4">
      <c r="A1090" s="390">
        <v>41950</v>
      </c>
      <c r="B1090" s="366" t="s">
        <v>10530</v>
      </c>
      <c r="C1090" s="392" t="s">
        <v>6314</v>
      </c>
      <c r="D1090" s="391" t="s">
        <v>6315</v>
      </c>
      <c r="E1090" s="404">
        <v>12</v>
      </c>
      <c r="F1090" s="404">
        <v>12.18</v>
      </c>
      <c r="G1090" s="395">
        <v>12.75</v>
      </c>
      <c r="H1090" s="396">
        <f>(G1090-E1090)/E1090</f>
        <v>6.25E-2</v>
      </c>
      <c r="I1090" s="395">
        <f>(F1090-E1090)</f>
        <v>0.17999999999999972</v>
      </c>
      <c r="J1090" s="395">
        <f>G1090-E1090</f>
        <v>0.75</v>
      </c>
      <c r="K1090" s="402">
        <v>1</v>
      </c>
      <c r="L1090" s="396"/>
    </row>
    <row r="1091" spans="1:12" ht="14.4">
      <c r="A1091" s="390">
        <v>41949</v>
      </c>
      <c r="B1091" s="366" t="s">
        <v>10525</v>
      </c>
      <c r="C1091" s="392" t="s">
        <v>6304</v>
      </c>
      <c r="D1091" s="391" t="s">
        <v>2051</v>
      </c>
      <c r="E1091" s="404">
        <v>13.5</v>
      </c>
      <c r="F1091" s="404">
        <v>12.51</v>
      </c>
      <c r="G1091" s="395">
        <v>12.61</v>
      </c>
      <c r="H1091" s="396">
        <f>(G1091-E1091)/E1091</f>
        <v>-6.5925925925925971E-2</v>
      </c>
      <c r="I1091" s="395">
        <f>(F1091-E1091)</f>
        <v>-0.99000000000000021</v>
      </c>
      <c r="J1091" s="395">
        <f>G1091-E1091</f>
        <v>-0.89000000000000057</v>
      </c>
      <c r="K1091" s="402">
        <v>2</v>
      </c>
      <c r="L1091" s="398" t="s">
        <v>3006</v>
      </c>
    </row>
    <row r="1092" spans="1:12" ht="14.4">
      <c r="A1092" s="390">
        <v>41949</v>
      </c>
      <c r="B1092" s="366" t="s">
        <v>10526</v>
      </c>
      <c r="C1092" s="392" t="s">
        <v>6306</v>
      </c>
      <c r="D1092" s="391" t="s">
        <v>5258</v>
      </c>
      <c r="E1092" s="404">
        <v>18</v>
      </c>
      <c r="F1092" s="404">
        <v>23.4</v>
      </c>
      <c r="G1092" s="395">
        <v>25.19</v>
      </c>
      <c r="H1092" s="396">
        <f>(G1092-E1092)/E1092</f>
        <v>0.39944444444444449</v>
      </c>
      <c r="I1092" s="395">
        <f>(F1092-E1092)</f>
        <v>5.3999999999999986</v>
      </c>
      <c r="J1092" s="395">
        <f>G1092-E1092</f>
        <v>7.1900000000000013</v>
      </c>
      <c r="K1092" s="402">
        <v>3</v>
      </c>
      <c r="L1092" s="398"/>
    </row>
    <row r="1093" spans="1:12" ht="14.4">
      <c r="A1093" s="390">
        <v>41949</v>
      </c>
      <c r="B1093" s="366" t="s">
        <v>10527</v>
      </c>
      <c r="C1093" s="392" t="s">
        <v>6308</v>
      </c>
      <c r="D1093" s="400" t="s">
        <v>6223</v>
      </c>
      <c r="E1093" s="404">
        <v>12</v>
      </c>
      <c r="F1093" s="404">
        <v>11</v>
      </c>
      <c r="G1093" s="395">
        <v>9.75</v>
      </c>
      <c r="H1093" s="396">
        <f>(G1093-E1093)/E1093</f>
        <v>-0.1875</v>
      </c>
      <c r="I1093" s="395">
        <f>(F1093-E1093)</f>
        <v>-1</v>
      </c>
      <c r="J1093" s="395">
        <f>G1093-E1093</f>
        <v>-2.25</v>
      </c>
      <c r="K1093" s="402">
        <v>1</v>
      </c>
      <c r="L1093" s="398" t="s">
        <v>3006</v>
      </c>
    </row>
    <row r="1094" spans="1:12" ht="14.4">
      <c r="A1094" s="390">
        <v>41948</v>
      </c>
      <c r="B1094" s="366" t="s">
        <v>10523</v>
      </c>
      <c r="C1094" s="392" t="s">
        <v>6298</v>
      </c>
      <c r="D1094" s="391" t="s">
        <v>6299</v>
      </c>
      <c r="E1094" s="404">
        <v>25</v>
      </c>
      <c r="F1094" s="404">
        <v>30.5</v>
      </c>
      <c r="G1094" s="395">
        <v>28.03</v>
      </c>
      <c r="H1094" s="396">
        <f>(G1094-E1094)/E1094</f>
        <v>0.12120000000000004</v>
      </c>
      <c r="I1094" s="395">
        <f>(F1094-E1094)</f>
        <v>5.5</v>
      </c>
      <c r="J1094" s="395">
        <f>G1094-E1094</f>
        <v>3.0300000000000011</v>
      </c>
      <c r="K1094" s="402">
        <v>3</v>
      </c>
      <c r="L1094" s="398"/>
    </row>
    <row r="1095" spans="1:12" ht="14.4">
      <c r="A1095" s="390">
        <v>41948</v>
      </c>
      <c r="B1095" s="366" t="s">
        <v>10524</v>
      </c>
      <c r="C1095" s="392" t="s">
        <v>6301</v>
      </c>
      <c r="D1095" s="391" t="s">
        <v>6302</v>
      </c>
      <c r="E1095" s="404">
        <v>9</v>
      </c>
      <c r="F1095" s="404">
        <v>10.02</v>
      </c>
      <c r="G1095" s="395">
        <v>10.5</v>
      </c>
      <c r="H1095" s="396">
        <f>(G1095-E1095)/E1095</f>
        <v>0.16666666666666666</v>
      </c>
      <c r="I1095" s="395">
        <f>(F1095-E1095)</f>
        <v>1.0199999999999996</v>
      </c>
      <c r="J1095" s="395">
        <f>G1095-E1095</f>
        <v>1.5</v>
      </c>
      <c r="K1095" s="402">
        <v>1</v>
      </c>
      <c r="L1095" s="398"/>
    </row>
    <row r="1096" spans="1:12" ht="14.4">
      <c r="A1096" s="390">
        <v>41942</v>
      </c>
      <c r="B1096" s="366" t="s">
        <v>10521</v>
      </c>
      <c r="C1096" s="392" t="s">
        <v>6291</v>
      </c>
      <c r="D1096" s="391" t="s">
        <v>6292</v>
      </c>
      <c r="E1096" s="404">
        <v>16</v>
      </c>
      <c r="F1096" s="404">
        <v>19</v>
      </c>
      <c r="G1096" s="395">
        <v>17.45</v>
      </c>
      <c r="H1096" s="396">
        <f>(G1096-E1096)/E1096</f>
        <v>9.0624999999999956E-2</v>
      </c>
      <c r="I1096" s="395">
        <f>(F1096-E1096)</f>
        <v>3</v>
      </c>
      <c r="J1096" s="395">
        <f>G1096-E1096</f>
        <v>1.4499999999999993</v>
      </c>
      <c r="K1096" s="402">
        <v>2</v>
      </c>
      <c r="L1096" s="398"/>
    </row>
    <row r="1097" spans="1:12" ht="14.4">
      <c r="A1097" s="390">
        <v>41942</v>
      </c>
      <c r="B1097" s="366" t="s">
        <v>10522</v>
      </c>
      <c r="C1097" s="392" t="s">
        <v>6294</v>
      </c>
      <c r="D1097" s="391" t="s">
        <v>6295</v>
      </c>
      <c r="E1097" s="404">
        <v>17</v>
      </c>
      <c r="F1097" s="404">
        <v>16</v>
      </c>
      <c r="G1097" s="395">
        <v>13.37</v>
      </c>
      <c r="H1097" s="396">
        <f>(G1097-E1097)/E1097</f>
        <v>-0.21352941176470594</v>
      </c>
      <c r="I1097" s="395">
        <f>(F1097-E1097)</f>
        <v>-1</v>
      </c>
      <c r="J1097" s="395">
        <f>G1097-E1097</f>
        <v>-3.6300000000000008</v>
      </c>
      <c r="K1097" s="402">
        <v>1</v>
      </c>
      <c r="L1097" s="398"/>
    </row>
    <row r="1098" spans="1:12" ht="14.4">
      <c r="A1098" s="390">
        <v>41941</v>
      </c>
      <c r="B1098" s="366" t="s">
        <v>10519</v>
      </c>
      <c r="C1098" s="392" t="s">
        <v>6285</v>
      </c>
      <c r="D1098" s="366" t="s">
        <v>6286</v>
      </c>
      <c r="E1098" s="404">
        <v>23</v>
      </c>
      <c r="F1098" s="404">
        <v>32.06</v>
      </c>
      <c r="G1098" s="395">
        <v>33.549999999999997</v>
      </c>
      <c r="H1098" s="396">
        <f>(G1098-E1098)/E1098</f>
        <v>0.45869565217391289</v>
      </c>
      <c r="I1098" s="395">
        <f>(F1098-E1098)</f>
        <v>9.0600000000000023</v>
      </c>
      <c r="J1098" s="395">
        <f>G1098-E1098</f>
        <v>10.549999999999997</v>
      </c>
      <c r="K1098" s="402">
        <v>3</v>
      </c>
      <c r="L1098" s="398"/>
    </row>
    <row r="1099" spans="1:12" ht="14.4">
      <c r="A1099" s="390">
        <v>41941</v>
      </c>
      <c r="B1099" s="366" t="s">
        <v>10520</v>
      </c>
      <c r="C1099" s="392" t="s">
        <v>6288</v>
      </c>
      <c r="D1099" s="391" t="s">
        <v>6289</v>
      </c>
      <c r="E1099" s="404">
        <v>15</v>
      </c>
      <c r="F1099" s="404">
        <v>16.739999999999998</v>
      </c>
      <c r="G1099" s="395">
        <v>16.75</v>
      </c>
      <c r="H1099" s="396">
        <f>(G1099-E1099)/E1099</f>
        <v>0.11666666666666667</v>
      </c>
      <c r="I1099" s="395">
        <f>(F1099-E1099)</f>
        <v>1.7399999999999984</v>
      </c>
      <c r="J1099" s="395">
        <f>G1099-E1099</f>
        <v>1.75</v>
      </c>
      <c r="K1099" s="402">
        <v>2</v>
      </c>
      <c r="L1099" s="398"/>
    </row>
    <row r="1100" spans="1:12" ht="14.4">
      <c r="A1100" s="390">
        <v>41936</v>
      </c>
      <c r="B1100" s="366" t="s">
        <v>10518</v>
      </c>
      <c r="C1100" s="392" t="s">
        <v>6283</v>
      </c>
      <c r="D1100" s="400" t="s">
        <v>1816</v>
      </c>
      <c r="E1100" s="404">
        <v>10</v>
      </c>
      <c r="F1100" s="404">
        <v>9.7799999999999994</v>
      </c>
      <c r="G1100" s="395">
        <v>9.93</v>
      </c>
      <c r="H1100" s="396">
        <f>(G1100-E1100)/E1100</f>
        <v>-7.0000000000000288E-3</v>
      </c>
      <c r="I1100" s="395">
        <f>(F1100-E1100)</f>
        <v>-0.22000000000000064</v>
      </c>
      <c r="J1100" s="395">
        <f>G1100-E1100</f>
        <v>-7.0000000000000284E-2</v>
      </c>
      <c r="K1100" s="402">
        <v>1</v>
      </c>
      <c r="L1100" s="398"/>
    </row>
    <row r="1101" spans="1:12" ht="14.4">
      <c r="A1101" s="390">
        <v>41934</v>
      </c>
      <c r="B1101" s="366" t="s">
        <v>10517</v>
      </c>
      <c r="C1101" s="392" t="s">
        <v>6281</v>
      </c>
      <c r="D1101" s="391" t="s">
        <v>5705</v>
      </c>
      <c r="E1101" s="404">
        <v>10</v>
      </c>
      <c r="F1101" s="404">
        <v>11.3</v>
      </c>
      <c r="G1101" s="395">
        <v>10.029999999999999</v>
      </c>
      <c r="H1101" s="396">
        <f>(G1101-E1101)/E1101</f>
        <v>2.9999999999999359E-3</v>
      </c>
      <c r="I1101" s="395">
        <f>(F1101-E1101)</f>
        <v>1.3000000000000007</v>
      </c>
      <c r="J1101" s="395">
        <f>G1101-E1101</f>
        <v>2.9999999999999361E-2</v>
      </c>
      <c r="K1101" s="402">
        <v>1</v>
      </c>
      <c r="L1101" s="398"/>
    </row>
    <row r="1102" spans="1:12" ht="14.4">
      <c r="A1102" s="390">
        <v>41929</v>
      </c>
      <c r="B1102" s="366" t="s">
        <v>10516</v>
      </c>
      <c r="C1102" s="392" t="s">
        <v>6279</v>
      </c>
      <c r="D1102" s="391" t="s">
        <v>5870</v>
      </c>
      <c r="E1102" s="404">
        <v>19</v>
      </c>
      <c r="F1102" s="404">
        <v>21.5</v>
      </c>
      <c r="G1102" s="395">
        <v>22</v>
      </c>
      <c r="H1102" s="396">
        <f>(G1102-E1102)/E1102</f>
        <v>0.15789473684210525</v>
      </c>
      <c r="I1102" s="395">
        <f>(F1102-E1102)</f>
        <v>2.5</v>
      </c>
      <c r="J1102" s="395">
        <f>G1102-E1102</f>
        <v>3</v>
      </c>
      <c r="K1102" s="402">
        <v>1</v>
      </c>
      <c r="L1102" s="398"/>
    </row>
    <row r="1103" spans="1:12" ht="14.4">
      <c r="A1103" s="390">
        <v>41928</v>
      </c>
      <c r="B1103" s="366" t="s">
        <v>10515</v>
      </c>
      <c r="C1103" s="392" t="s">
        <v>6276</v>
      </c>
      <c r="D1103" s="366" t="s">
        <v>6277</v>
      </c>
      <c r="E1103" s="404">
        <v>11</v>
      </c>
      <c r="F1103" s="404">
        <v>9.89</v>
      </c>
      <c r="G1103" s="395">
        <v>10.65</v>
      </c>
      <c r="H1103" s="396">
        <f>(G1103-E1103)/E1103</f>
        <v>-3.1818181818181787E-2</v>
      </c>
      <c r="I1103" s="395">
        <f>(F1103-E1103)</f>
        <v>-1.1099999999999994</v>
      </c>
      <c r="J1103" s="395">
        <f>G1103-E1103</f>
        <v>-0.34999999999999964</v>
      </c>
      <c r="K1103" s="402">
        <v>1</v>
      </c>
      <c r="L1103" s="398"/>
    </row>
    <row r="1104" spans="1:12" ht="14.4">
      <c r="A1104" s="390">
        <v>41927</v>
      </c>
      <c r="B1104" s="366" t="s">
        <v>10513</v>
      </c>
      <c r="C1104" s="392" t="s">
        <v>6271</v>
      </c>
      <c r="D1104" s="391" t="s">
        <v>6272</v>
      </c>
      <c r="E1104" s="404">
        <v>21</v>
      </c>
      <c r="F1104" s="404">
        <v>18.989999999999998</v>
      </c>
      <c r="G1104" s="395">
        <v>17.5</v>
      </c>
      <c r="H1104" s="396">
        <f>(G1104-E1104)/E1104</f>
        <v>-0.16666666666666666</v>
      </c>
      <c r="I1104" s="395">
        <f>(F1104-E1104)</f>
        <v>-2.0100000000000016</v>
      </c>
      <c r="J1104" s="395">
        <f>G1104-E1104</f>
        <v>-3.5</v>
      </c>
      <c r="K1104" s="402">
        <v>2</v>
      </c>
      <c r="L1104" s="398" t="s">
        <v>3006</v>
      </c>
    </row>
    <row r="1105" spans="1:12" ht="14.4">
      <c r="A1105" s="390">
        <v>41927</v>
      </c>
      <c r="B1105" s="366" t="s">
        <v>10514</v>
      </c>
      <c r="C1105" s="392" t="s">
        <v>6274</v>
      </c>
      <c r="D1105" s="400" t="s">
        <v>5978</v>
      </c>
      <c r="E1105" s="404">
        <v>18</v>
      </c>
      <c r="F1105" s="404">
        <v>18</v>
      </c>
      <c r="G1105" s="395">
        <v>18</v>
      </c>
      <c r="H1105" s="396">
        <f>(G1105-E1105)/E1105</f>
        <v>0</v>
      </c>
      <c r="I1105" s="395">
        <f>(F1105-E1105)</f>
        <v>0</v>
      </c>
      <c r="J1105" s="395">
        <f>G1105-E1105</f>
        <v>0</v>
      </c>
      <c r="K1105" s="402">
        <v>1</v>
      </c>
      <c r="L1105" s="398"/>
    </row>
    <row r="1106" spans="1:12" ht="14.4">
      <c r="A1106" s="390">
        <v>41922</v>
      </c>
      <c r="B1106" s="366" t="s">
        <v>10511</v>
      </c>
      <c r="C1106" s="392" t="s">
        <v>6267</v>
      </c>
      <c r="D1106" s="366" t="s">
        <v>6268</v>
      </c>
      <c r="E1106" s="404">
        <v>13</v>
      </c>
      <c r="F1106" s="404">
        <v>16</v>
      </c>
      <c r="G1106" s="395">
        <v>16.02</v>
      </c>
      <c r="H1106" s="396">
        <f>(G1106-E1106)/E1106</f>
        <v>0.23230769230769227</v>
      </c>
      <c r="I1106" s="395">
        <f>(F1106-E1106)</f>
        <v>3</v>
      </c>
      <c r="J1106" s="395">
        <f>G1106-E1106</f>
        <v>3.0199999999999996</v>
      </c>
      <c r="K1106" s="402">
        <v>2</v>
      </c>
      <c r="L1106" s="398"/>
    </row>
    <row r="1107" spans="1:12" ht="14.4">
      <c r="A1107" s="390">
        <v>41921</v>
      </c>
      <c r="B1107" s="366" t="s">
        <v>10505</v>
      </c>
      <c r="C1107" s="392" t="s">
        <v>6251</v>
      </c>
      <c r="D1107" s="400" t="s">
        <v>6252</v>
      </c>
      <c r="E1107" s="404">
        <v>25</v>
      </c>
      <c r="F1107" s="404">
        <v>32.950000000000003</v>
      </c>
      <c r="G1107" s="395">
        <v>30.1</v>
      </c>
      <c r="H1107" s="396">
        <f>(G1107-E1107)/E1107</f>
        <v>0.20400000000000007</v>
      </c>
      <c r="I1107" s="395">
        <f>(F1107-E1107)</f>
        <v>7.9500000000000028</v>
      </c>
      <c r="J1107" s="395">
        <f>G1107-E1107</f>
        <v>5.1000000000000014</v>
      </c>
      <c r="K1107" s="402">
        <v>3</v>
      </c>
      <c r="L1107" s="398"/>
    </row>
    <row r="1108" spans="1:12" ht="14.4">
      <c r="A1108" s="390">
        <v>41921</v>
      </c>
      <c r="B1108" s="366" t="s">
        <v>10506</v>
      </c>
      <c r="C1108" s="392" t="s">
        <v>6254</v>
      </c>
      <c r="D1108" s="391" t="s">
        <v>6255</v>
      </c>
      <c r="E1108" s="404">
        <v>12.5</v>
      </c>
      <c r="F1108" s="404">
        <v>10.75</v>
      </c>
      <c r="G1108" s="395">
        <v>8.14</v>
      </c>
      <c r="H1108" s="396">
        <f>(G1108-E1108)/E1108</f>
        <v>-0.34879999999999994</v>
      </c>
      <c r="I1108" s="395">
        <f>(F1108-E1108)</f>
        <v>-1.75</v>
      </c>
      <c r="J1108" s="395">
        <f>G1108-E1108</f>
        <v>-4.3599999999999994</v>
      </c>
      <c r="K1108" s="402">
        <v>1</v>
      </c>
      <c r="L1108" s="398"/>
    </row>
    <row r="1109" spans="1:12" ht="14.4">
      <c r="A1109" s="390">
        <v>41921</v>
      </c>
      <c r="B1109" s="366" t="s">
        <v>10507</v>
      </c>
      <c r="C1109" s="392" t="s">
        <v>6257</v>
      </c>
      <c r="D1109" s="391" t="s">
        <v>6258</v>
      </c>
      <c r="E1109" s="404">
        <v>14</v>
      </c>
      <c r="F1109" s="404">
        <v>14</v>
      </c>
      <c r="G1109" s="395">
        <v>13.95</v>
      </c>
      <c r="H1109" s="396">
        <f>(G1109-E1109)/E1109</f>
        <v>-3.5714285714286221E-3</v>
      </c>
      <c r="I1109" s="395">
        <f>(F1109-E1109)</f>
        <v>0</v>
      </c>
      <c r="J1109" s="395">
        <f>G1109-E1109</f>
        <v>-5.0000000000000711E-2</v>
      </c>
      <c r="K1109" s="402">
        <v>1</v>
      </c>
      <c r="L1109" s="398"/>
    </row>
    <row r="1110" spans="1:12" ht="14.4">
      <c r="A1110" s="390">
        <v>41921</v>
      </c>
      <c r="B1110" s="366" t="s">
        <v>10508</v>
      </c>
      <c r="C1110" s="392" t="s">
        <v>6260</v>
      </c>
      <c r="D1110" s="456" t="s">
        <v>6261</v>
      </c>
      <c r="E1110" s="404">
        <v>17</v>
      </c>
      <c r="F1110" s="404">
        <v>15.8</v>
      </c>
      <c r="G1110" s="395">
        <v>16</v>
      </c>
      <c r="H1110" s="396">
        <f>(G1110-E1110)/E1110</f>
        <v>-5.8823529411764705E-2</v>
      </c>
      <c r="I1110" s="395">
        <f>(F1110-E1110)</f>
        <v>-1.1999999999999993</v>
      </c>
      <c r="J1110" s="395">
        <f>G1110-E1110</f>
        <v>-1</v>
      </c>
      <c r="K1110" s="402">
        <v>1</v>
      </c>
      <c r="L1110" s="398"/>
    </row>
    <row r="1111" spans="1:12" ht="14.4">
      <c r="A1111" s="390">
        <v>41921</v>
      </c>
      <c r="B1111" s="366" t="s">
        <v>10509</v>
      </c>
      <c r="C1111" s="392" t="s">
        <v>6263</v>
      </c>
      <c r="D1111" s="456" t="s">
        <v>6264</v>
      </c>
      <c r="E1111" s="404">
        <v>13</v>
      </c>
      <c r="F1111" s="404">
        <v>14</v>
      </c>
      <c r="G1111" s="395">
        <v>13.95</v>
      </c>
      <c r="H1111" s="396">
        <f>(G1111-E1111)/E1111</f>
        <v>7.3076923076923025E-2</v>
      </c>
      <c r="I1111" s="395">
        <f>(F1111-E1111)</f>
        <v>1</v>
      </c>
      <c r="J1111" s="395">
        <f>G1111-E1111</f>
        <v>0.94999999999999929</v>
      </c>
      <c r="K1111" s="402">
        <v>1</v>
      </c>
      <c r="L1111" s="398"/>
    </row>
    <row r="1112" spans="1:12" ht="14.4">
      <c r="A1112" s="390">
        <v>41920</v>
      </c>
      <c r="B1112" s="366" t="s">
        <v>10504</v>
      </c>
      <c r="C1112" s="392" t="s">
        <v>6248</v>
      </c>
      <c r="D1112" s="391" t="s">
        <v>6249</v>
      </c>
      <c r="E1112" s="404">
        <v>20</v>
      </c>
      <c r="F1112" s="404">
        <v>19.2</v>
      </c>
      <c r="G1112" s="395">
        <v>19.16</v>
      </c>
      <c r="H1112" s="396">
        <f>(G1112-E1112)/E1112</f>
        <v>-4.1999999999999996E-2</v>
      </c>
      <c r="I1112" s="395">
        <f>(F1112-E1112)</f>
        <v>-0.80000000000000071</v>
      </c>
      <c r="J1112" s="395">
        <f>G1112-E1112</f>
        <v>-0.83999999999999986</v>
      </c>
      <c r="K1112" s="402">
        <v>1</v>
      </c>
      <c r="L1112" s="397"/>
    </row>
    <row r="1113" spans="1:12" ht="14.4">
      <c r="A1113" s="390">
        <v>41915</v>
      </c>
      <c r="B1113" s="366" t="s">
        <v>10502</v>
      </c>
      <c r="C1113" s="392" t="s">
        <v>6241</v>
      </c>
      <c r="D1113" s="391" t="s">
        <v>6005</v>
      </c>
      <c r="E1113" s="404">
        <v>16</v>
      </c>
      <c r="F1113" s="404">
        <v>18</v>
      </c>
      <c r="G1113" s="395">
        <v>15.55</v>
      </c>
      <c r="H1113" s="396">
        <f>(G1113-E1113)/E1113</f>
        <v>-2.8124999999999956E-2</v>
      </c>
      <c r="I1113" s="395">
        <f>(F1113-E1113)</f>
        <v>2</v>
      </c>
      <c r="J1113" s="395">
        <f>G1113-E1113</f>
        <v>-0.44999999999999929</v>
      </c>
      <c r="K1113" s="402">
        <v>1</v>
      </c>
      <c r="L1113" s="397"/>
    </row>
    <row r="1114" spans="1:12" ht="14.4">
      <c r="A1114" s="390">
        <v>41915</v>
      </c>
      <c r="B1114" s="366" t="s">
        <v>6242</v>
      </c>
      <c r="C1114" s="392" t="s">
        <v>6242</v>
      </c>
      <c r="D1114" s="391" t="s">
        <v>6243</v>
      </c>
      <c r="E1114" s="404">
        <v>16</v>
      </c>
      <c r="F1114" s="404">
        <v>16.55</v>
      </c>
      <c r="G1114" s="395">
        <v>16.010000000000002</v>
      </c>
      <c r="H1114" s="396">
        <f>(G1114-E1114)/E1114</f>
        <v>6.250000000000977E-4</v>
      </c>
      <c r="I1114" s="395">
        <f>(F1114-E1114)</f>
        <v>0.55000000000000071</v>
      </c>
      <c r="J1114" s="395">
        <f>G1114-E1114</f>
        <v>1.0000000000001563E-2</v>
      </c>
      <c r="K1114" s="402">
        <v>1</v>
      </c>
      <c r="L1114" s="397"/>
    </row>
    <row r="1115" spans="1:12" ht="14.4">
      <c r="A1115" s="390">
        <v>41915</v>
      </c>
      <c r="B1115" s="366" t="s">
        <v>10503</v>
      </c>
      <c r="C1115" s="392" t="s">
        <v>6245</v>
      </c>
      <c r="D1115" s="391" t="s">
        <v>6246</v>
      </c>
      <c r="E1115" s="404">
        <v>12</v>
      </c>
      <c r="F1115" s="404">
        <v>18.809999999999999</v>
      </c>
      <c r="G1115" s="395">
        <v>13.44</v>
      </c>
      <c r="H1115" s="396">
        <f>(G1115-E1115)/E1115</f>
        <v>0.11999999999999995</v>
      </c>
      <c r="I1115" s="395">
        <f>(F1115-E1115)</f>
        <v>6.8099999999999987</v>
      </c>
      <c r="J1115" s="395">
        <f>G1115-E1115</f>
        <v>1.4399999999999995</v>
      </c>
      <c r="K1115" s="402">
        <v>3</v>
      </c>
      <c r="L1115" s="397"/>
    </row>
    <row r="1116" spans="1:12" ht="14.4">
      <c r="A1116" s="390">
        <v>41914</v>
      </c>
      <c r="B1116" s="366" t="s">
        <v>10495</v>
      </c>
      <c r="C1116" s="392" t="s">
        <v>6222</v>
      </c>
      <c r="D1116" s="391" t="s">
        <v>6223</v>
      </c>
      <c r="E1116" s="404">
        <v>15</v>
      </c>
      <c r="F1116" s="404">
        <v>20</v>
      </c>
      <c r="G1116" s="395">
        <v>18.5</v>
      </c>
      <c r="H1116" s="396">
        <f>(G1116-E1116)/E1116</f>
        <v>0.23333333333333334</v>
      </c>
      <c r="I1116" s="395">
        <f>(F1116-E1116)</f>
        <v>5</v>
      </c>
      <c r="J1116" s="395">
        <f>G1116-E1116</f>
        <v>3.5</v>
      </c>
      <c r="K1116" s="402">
        <v>2</v>
      </c>
      <c r="L1116" s="397"/>
    </row>
    <row r="1117" spans="1:12" ht="14.4">
      <c r="A1117" s="390">
        <v>41914</v>
      </c>
      <c r="B1117" s="366" t="s">
        <v>10496</v>
      </c>
      <c r="C1117" s="392" t="s">
        <v>6225</v>
      </c>
      <c r="D1117" s="391" t="s">
        <v>1819</v>
      </c>
      <c r="E1117" s="404">
        <v>10</v>
      </c>
      <c r="F1117" s="404">
        <v>9.66</v>
      </c>
      <c r="G1117" s="395">
        <v>9.74</v>
      </c>
      <c r="H1117" s="396">
        <f>(G1117-E1117)/E1117</f>
        <v>-2.5999999999999978E-2</v>
      </c>
      <c r="I1117" s="395">
        <f>(F1117-E1117)</f>
        <v>-0.33999999999999986</v>
      </c>
      <c r="J1117" s="395">
        <f>G1117-E1117</f>
        <v>-0.25999999999999979</v>
      </c>
      <c r="K1117" s="402">
        <v>1</v>
      </c>
      <c r="L1117" s="397"/>
    </row>
    <row r="1118" spans="1:12" ht="14.4">
      <c r="A1118" s="390">
        <v>41914</v>
      </c>
      <c r="B1118" s="366" t="s">
        <v>10497</v>
      </c>
      <c r="C1118" s="392" t="s">
        <v>6227</v>
      </c>
      <c r="D1118" s="400" t="s">
        <v>6228</v>
      </c>
      <c r="E1118" s="404">
        <v>15</v>
      </c>
      <c r="F1118" s="404">
        <v>13.75</v>
      </c>
      <c r="G1118" s="395">
        <v>12.96</v>
      </c>
      <c r="H1118" s="396">
        <f>(G1118-E1118)/E1118</f>
        <v>-0.13599999999999995</v>
      </c>
      <c r="I1118" s="395">
        <f>(F1118-E1118)</f>
        <v>-1.25</v>
      </c>
      <c r="J1118" s="395">
        <f>G1118-E1118</f>
        <v>-2.0399999999999991</v>
      </c>
      <c r="K1118" s="402">
        <v>1</v>
      </c>
      <c r="L1118" s="397"/>
    </row>
    <row r="1119" spans="1:12" ht="14.4">
      <c r="A1119" s="390">
        <v>41914</v>
      </c>
      <c r="B1119" s="366" t="s">
        <v>10498</v>
      </c>
      <c r="C1119" s="392" t="s">
        <v>6230</v>
      </c>
      <c r="D1119" s="400" t="s">
        <v>6231</v>
      </c>
      <c r="E1119" s="404">
        <v>10</v>
      </c>
      <c r="F1119" s="404">
        <v>10.220000000000001</v>
      </c>
      <c r="G1119" s="395">
        <v>9.41</v>
      </c>
      <c r="H1119" s="396">
        <f>(G1119-E1119)/E1119</f>
        <v>-5.8999999999999983E-2</v>
      </c>
      <c r="I1119" s="395">
        <f>(F1119-E1119)</f>
        <v>0.22000000000000064</v>
      </c>
      <c r="J1119" s="395">
        <f>G1119-E1119</f>
        <v>-0.58999999999999986</v>
      </c>
      <c r="K1119" s="402">
        <v>1</v>
      </c>
      <c r="L1119" s="397"/>
    </row>
    <row r="1120" spans="1:12" ht="14.4">
      <c r="A1120" s="390">
        <v>41914</v>
      </c>
      <c r="B1120" s="366" t="s">
        <v>10499</v>
      </c>
      <c r="C1120" s="392" t="s">
        <v>6233</v>
      </c>
      <c r="D1120" s="400" t="s">
        <v>6234</v>
      </c>
      <c r="E1120" s="404">
        <v>20</v>
      </c>
      <c r="F1120" s="404">
        <v>20.5</v>
      </c>
      <c r="G1120" s="395">
        <v>19.11</v>
      </c>
      <c r="H1120" s="396">
        <f>(G1120-E1120)/E1120</f>
        <v>-4.4500000000000026E-2</v>
      </c>
      <c r="I1120" s="395">
        <f>(F1120-E1120)</f>
        <v>0.5</v>
      </c>
      <c r="J1120" s="395">
        <f>G1120-E1120</f>
        <v>-0.89000000000000057</v>
      </c>
      <c r="K1120" s="402">
        <v>1</v>
      </c>
      <c r="L1120" s="397"/>
    </row>
    <row r="1121" spans="1:12" ht="14.4">
      <c r="A1121" s="390">
        <v>41914</v>
      </c>
      <c r="B1121" s="366" t="s">
        <v>10500</v>
      </c>
      <c r="C1121" s="392" t="s">
        <v>6236</v>
      </c>
      <c r="D1121" s="391" t="s">
        <v>6237</v>
      </c>
      <c r="E1121" s="404">
        <v>21</v>
      </c>
      <c r="F1121" s="404">
        <v>21</v>
      </c>
      <c r="G1121" s="395">
        <v>21.05</v>
      </c>
      <c r="H1121" s="396">
        <f>(G1121-E1121)/E1121</f>
        <v>2.380952380952415E-3</v>
      </c>
      <c r="I1121" s="395">
        <f>(F1121-E1121)</f>
        <v>0</v>
      </c>
      <c r="J1121" s="395">
        <f>G1121-E1121</f>
        <v>5.0000000000000711E-2</v>
      </c>
      <c r="K1121" s="402">
        <v>1</v>
      </c>
      <c r="L1121" s="397"/>
    </row>
    <row r="1122" spans="1:12" ht="14.4">
      <c r="A1122" s="390">
        <v>41914</v>
      </c>
      <c r="B1122" s="366" t="s">
        <v>10501</v>
      </c>
      <c r="C1122" s="392" t="s">
        <v>6239</v>
      </c>
      <c r="D1122" s="391" t="s">
        <v>5593</v>
      </c>
      <c r="E1122" s="404">
        <v>29</v>
      </c>
      <c r="F1122" s="404">
        <v>36</v>
      </c>
      <c r="G1122" s="395">
        <v>37.72</v>
      </c>
      <c r="H1122" s="396">
        <f>(G1122-E1122)/E1122</f>
        <v>0.30068965517241375</v>
      </c>
      <c r="I1122" s="395">
        <f>(F1122-E1122)</f>
        <v>7</v>
      </c>
      <c r="J1122" s="395">
        <f>G1122-E1122</f>
        <v>8.7199999999999989</v>
      </c>
      <c r="K1122" s="402">
        <v>3</v>
      </c>
      <c r="L1122" s="397"/>
    </row>
    <row r="1123" spans="1:12" ht="14.4">
      <c r="A1123" s="390">
        <v>41913</v>
      </c>
      <c r="B1123" s="366" t="s">
        <v>10493</v>
      </c>
      <c r="C1123" s="392" t="s">
        <v>6216</v>
      </c>
      <c r="D1123" s="391" t="s">
        <v>4937</v>
      </c>
      <c r="E1123" s="404">
        <v>10</v>
      </c>
      <c r="F1123" s="404">
        <v>10</v>
      </c>
      <c r="G1123" s="395">
        <v>9.99</v>
      </c>
      <c r="H1123" s="396">
        <f>(G1123-E1123)/E1123</f>
        <v>-9.9999999999997877E-4</v>
      </c>
      <c r="I1123" s="395">
        <f>(F1123-E1123)</f>
        <v>0</v>
      </c>
      <c r="J1123" s="395">
        <f>G1123-E1123</f>
        <v>-9.9999999999997868E-3</v>
      </c>
      <c r="K1123" s="402">
        <v>1</v>
      </c>
      <c r="L1123" s="397"/>
    </row>
    <row r="1124" spans="1:12" ht="14.4">
      <c r="A1124" s="390">
        <v>41913</v>
      </c>
      <c r="B1124" s="366" t="s">
        <v>10466</v>
      </c>
      <c r="C1124" s="392" t="s">
        <v>6217</v>
      </c>
      <c r="D1124" s="391" t="s">
        <v>6139</v>
      </c>
      <c r="E1124" s="404">
        <v>6</v>
      </c>
      <c r="F1124" s="404">
        <v>6.02</v>
      </c>
      <c r="G1124" s="395">
        <v>5.85</v>
      </c>
      <c r="H1124" s="396">
        <f>(G1124-E1124)/E1124</f>
        <v>-2.500000000000006E-2</v>
      </c>
      <c r="I1124" s="395">
        <f>(F1124-E1124)</f>
        <v>1.9999999999999574E-2</v>
      </c>
      <c r="J1124" s="395">
        <f>G1124-E1124</f>
        <v>-0.15000000000000036</v>
      </c>
      <c r="K1124" s="402">
        <v>1</v>
      </c>
      <c r="L1124" s="397"/>
    </row>
    <row r="1125" spans="1:12" ht="14.4">
      <c r="A1125" s="390">
        <v>41913</v>
      </c>
      <c r="B1125" s="366" t="s">
        <v>10494</v>
      </c>
      <c r="C1125" s="392" t="s">
        <v>6219</v>
      </c>
      <c r="D1125" s="400" t="s">
        <v>6220</v>
      </c>
      <c r="E1125" s="404">
        <v>16</v>
      </c>
      <c r="F1125" s="404">
        <v>17.38</v>
      </c>
      <c r="G1125" s="395">
        <v>16.010000000000002</v>
      </c>
      <c r="H1125" s="396">
        <f>(G1125-E1125)/E1125</f>
        <v>6.250000000000977E-4</v>
      </c>
      <c r="I1125" s="395">
        <f>(F1125-E1125)</f>
        <v>1.379999999999999</v>
      </c>
      <c r="J1125" s="395">
        <f>G1125-E1125</f>
        <v>1.0000000000001563E-2</v>
      </c>
      <c r="K1125" s="402">
        <v>3</v>
      </c>
      <c r="L1125" s="397"/>
    </row>
    <row r="1126" spans="1:12" ht="14.4">
      <c r="A1126" s="390">
        <v>41907</v>
      </c>
      <c r="B1126" s="366" t="s">
        <v>10491</v>
      </c>
      <c r="C1126" s="392" t="s">
        <v>6210</v>
      </c>
      <c r="D1126" s="400" t="s">
        <v>6211</v>
      </c>
      <c r="E1126" s="404">
        <v>22</v>
      </c>
      <c r="F1126" s="404">
        <v>28.5</v>
      </c>
      <c r="G1126" s="395">
        <v>30.4</v>
      </c>
      <c r="H1126" s="396">
        <f>(G1126-E1126)/E1126</f>
        <v>0.38181818181818178</v>
      </c>
      <c r="I1126" s="395">
        <f>(F1126-E1126)</f>
        <v>6.5</v>
      </c>
      <c r="J1126" s="395">
        <f>G1126-E1126</f>
        <v>8.3999999999999986</v>
      </c>
      <c r="K1126" s="402">
        <v>3</v>
      </c>
      <c r="L1126" s="398"/>
    </row>
    <row r="1127" spans="1:12" ht="14.4">
      <c r="A1127" s="390">
        <v>41907</v>
      </c>
      <c r="B1127" s="366" t="s">
        <v>10492</v>
      </c>
      <c r="C1127" s="392" t="s">
        <v>6213</v>
      </c>
      <c r="D1127" s="391" t="s">
        <v>6214</v>
      </c>
      <c r="E1127" s="404">
        <v>16</v>
      </c>
      <c r="F1127" s="404">
        <v>17.690000000000001</v>
      </c>
      <c r="G1127" s="395">
        <v>16.399999999999999</v>
      </c>
      <c r="H1127" s="396">
        <f>(G1127-E1127)/E1127</f>
        <v>2.4999999999999911E-2</v>
      </c>
      <c r="I1127" s="395">
        <f>(F1127-E1127)</f>
        <v>1.6900000000000013</v>
      </c>
      <c r="J1127" s="395">
        <f>G1127-E1127</f>
        <v>0.39999999999999858</v>
      </c>
      <c r="K1127" s="402">
        <v>1</v>
      </c>
      <c r="L1127" s="398"/>
    </row>
    <row r="1128" spans="1:12" ht="14.4">
      <c r="A1128" s="390">
        <v>41906</v>
      </c>
      <c r="B1128" s="366" t="s">
        <v>10487</v>
      </c>
      <c r="C1128" s="392" t="s">
        <v>6200</v>
      </c>
      <c r="D1128" s="391" t="s">
        <v>6201</v>
      </c>
      <c r="E1128" s="404">
        <v>16</v>
      </c>
      <c r="F1128" s="404">
        <v>25</v>
      </c>
      <c r="G1128" s="395">
        <v>29.93</v>
      </c>
      <c r="H1128" s="396">
        <f>(G1128-E1128)/E1128</f>
        <v>0.87062499999999998</v>
      </c>
      <c r="I1128" s="395">
        <f>(F1128-E1128)</f>
        <v>9</v>
      </c>
      <c r="J1128" s="395">
        <f>G1128-E1128</f>
        <v>13.93</v>
      </c>
      <c r="K1128" s="402">
        <v>3</v>
      </c>
      <c r="L1128" s="398"/>
    </row>
    <row r="1129" spans="1:12" ht="14.4">
      <c r="A1129" s="390">
        <v>41906</v>
      </c>
      <c r="B1129" s="366" t="s">
        <v>10488</v>
      </c>
      <c r="C1129" s="392" t="s">
        <v>6203</v>
      </c>
      <c r="D1129" s="391" t="s">
        <v>5814</v>
      </c>
      <c r="E1129" s="404">
        <v>18</v>
      </c>
      <c r="F1129" s="404">
        <v>16.989999999999998</v>
      </c>
      <c r="G1129" s="395">
        <v>16.399999999999999</v>
      </c>
      <c r="H1129" s="396">
        <f>(G1129-E1129)/E1129</f>
        <v>-8.8888888888888962E-2</v>
      </c>
      <c r="I1129" s="395">
        <f>(F1129-E1129)</f>
        <v>-1.0100000000000016</v>
      </c>
      <c r="J1129" s="395">
        <f>G1129-E1129</f>
        <v>-1.6000000000000014</v>
      </c>
      <c r="K1129" s="402">
        <v>1</v>
      </c>
      <c r="L1129" s="398"/>
    </row>
    <row r="1130" spans="1:12" ht="14.4">
      <c r="A1130" s="390">
        <v>41906</v>
      </c>
      <c r="B1130" s="366" t="s">
        <v>10489</v>
      </c>
      <c r="C1130" s="392" t="s">
        <v>6205</v>
      </c>
      <c r="D1130" s="366" t="s">
        <v>6206</v>
      </c>
      <c r="E1130" s="404">
        <v>12</v>
      </c>
      <c r="F1130" s="404">
        <v>13.1</v>
      </c>
      <c r="G1130" s="395">
        <v>12.01</v>
      </c>
      <c r="H1130" s="396">
        <f>(G1130-E1130)/E1130</f>
        <v>8.3333333333331561E-4</v>
      </c>
      <c r="I1130" s="395">
        <f>(F1130-E1130)</f>
        <v>1.0999999999999996</v>
      </c>
      <c r="J1130" s="395">
        <f>G1130-E1130</f>
        <v>9.9999999999997868E-3</v>
      </c>
      <c r="K1130" s="402">
        <v>3</v>
      </c>
      <c r="L1130" s="398"/>
    </row>
    <row r="1131" spans="1:12" ht="14.4">
      <c r="A1131" s="390">
        <v>41906</v>
      </c>
      <c r="B1131" s="366" t="s">
        <v>10490</v>
      </c>
      <c r="C1131" s="392" t="s">
        <v>6208</v>
      </c>
      <c r="D1131" s="400" t="s">
        <v>5690</v>
      </c>
      <c r="E1131" s="404">
        <v>8</v>
      </c>
      <c r="F1131" s="404">
        <v>8</v>
      </c>
      <c r="G1131" s="395">
        <v>7.61</v>
      </c>
      <c r="H1131" s="396">
        <f>(G1131-E1131)/E1131</f>
        <v>-4.874999999999996E-2</v>
      </c>
      <c r="I1131" s="395">
        <f>(F1131-E1131)</f>
        <v>0</v>
      </c>
      <c r="J1131" s="395">
        <f>G1131-E1131</f>
        <v>-0.38999999999999968</v>
      </c>
      <c r="K1131" s="402">
        <v>2</v>
      </c>
      <c r="L1131" s="398" t="s">
        <v>3006</v>
      </c>
    </row>
    <row r="1132" spans="1:12" ht="14.4">
      <c r="A1132" s="390">
        <v>41901</v>
      </c>
      <c r="B1132" s="366" t="s">
        <v>10485</v>
      </c>
      <c r="C1132" s="392" t="s">
        <v>6189</v>
      </c>
      <c r="D1132" s="400" t="s">
        <v>6190</v>
      </c>
      <c r="E1132" s="404">
        <v>68</v>
      </c>
      <c r="F1132" s="404">
        <v>92.7</v>
      </c>
      <c r="G1132" s="395">
        <v>93.89</v>
      </c>
      <c r="H1132" s="396">
        <f>(G1132-E1132)/E1132</f>
        <v>0.38073529411764706</v>
      </c>
      <c r="I1132" s="395">
        <f>(F1132-E1132)</f>
        <v>24.700000000000003</v>
      </c>
      <c r="J1132" s="395">
        <f>G1132-E1132</f>
        <v>25.89</v>
      </c>
      <c r="K1132" s="402">
        <v>4</v>
      </c>
      <c r="L1132" s="398"/>
    </row>
    <row r="1133" spans="1:12" ht="14.4">
      <c r="A1133" s="390">
        <v>41900</v>
      </c>
      <c r="B1133" s="366" t="s">
        <v>10483</v>
      </c>
      <c r="C1133" s="392" t="s">
        <v>6183</v>
      </c>
      <c r="D1133" s="391" t="s">
        <v>6184</v>
      </c>
      <c r="E1133" s="404">
        <v>6</v>
      </c>
      <c r="F1133" s="404">
        <v>8</v>
      </c>
      <c r="G1133" s="395">
        <v>6.22</v>
      </c>
      <c r="H1133" s="396">
        <f>(G1133-E1133)/E1133</f>
        <v>3.6666666666666625E-2</v>
      </c>
      <c r="I1133" s="395">
        <f>(F1133-E1133)</f>
        <v>2</v>
      </c>
      <c r="J1133" s="395">
        <f>G1133-E1133</f>
        <v>0.21999999999999975</v>
      </c>
      <c r="K1133" s="402">
        <v>1</v>
      </c>
      <c r="L1133" s="398"/>
    </row>
    <row r="1134" spans="1:12" ht="14.4">
      <c r="A1134" s="390">
        <v>41900</v>
      </c>
      <c r="B1134" s="366" t="s">
        <v>10484</v>
      </c>
      <c r="C1134" s="392" t="s">
        <v>6186</v>
      </c>
      <c r="D1134" s="391" t="s">
        <v>6187</v>
      </c>
      <c r="E1134" s="404">
        <v>13</v>
      </c>
      <c r="F1134" s="404">
        <v>19.899999999999999</v>
      </c>
      <c r="G1134" s="395">
        <v>14.73</v>
      </c>
      <c r="H1134" s="396">
        <f>(G1134-E1134)/E1134</f>
        <v>0.13307692307692312</v>
      </c>
      <c r="I1134" s="395">
        <f>(F1134-E1134)</f>
        <v>6.8999999999999986</v>
      </c>
      <c r="J1134" s="395">
        <f>G1134-E1134</f>
        <v>1.7300000000000004</v>
      </c>
      <c r="K1134" s="402">
        <v>2</v>
      </c>
      <c r="L1134" s="398"/>
    </row>
    <row r="1135" spans="1:12" ht="14.4">
      <c r="A1135" s="390">
        <v>41899</v>
      </c>
      <c r="B1135" s="366" t="s">
        <v>10481</v>
      </c>
      <c r="C1135" s="392" t="s">
        <v>6192</v>
      </c>
      <c r="D1135" s="391" t="s">
        <v>6193</v>
      </c>
      <c r="E1135" s="404">
        <v>17</v>
      </c>
      <c r="F1135" s="404">
        <v>17</v>
      </c>
      <c r="G1135" s="395">
        <v>16.61</v>
      </c>
      <c r="H1135" s="396">
        <f>(G1135-E1135)/E1135</f>
        <v>-2.294117647058827E-2</v>
      </c>
      <c r="I1135" s="395">
        <f>(F1135-E1135)</f>
        <v>0</v>
      </c>
      <c r="J1135" s="395">
        <f>G1135-E1135</f>
        <v>-0.39000000000000057</v>
      </c>
      <c r="K1135" s="402">
        <v>1</v>
      </c>
      <c r="L1135" s="396"/>
    </row>
    <row r="1136" spans="1:12" ht="14.4">
      <c r="A1136" s="390">
        <v>41899</v>
      </c>
      <c r="B1136" s="366" t="s">
        <v>10482</v>
      </c>
      <c r="C1136" s="392" t="s">
        <v>6195</v>
      </c>
      <c r="D1136" s="391" t="s">
        <v>6196</v>
      </c>
      <c r="E1136" s="404">
        <v>15</v>
      </c>
      <c r="F1136" s="404">
        <v>18.63</v>
      </c>
      <c r="G1136" s="395">
        <v>23.76</v>
      </c>
      <c r="H1136" s="396">
        <f>(G1136-E1136)/E1136</f>
        <v>0.58400000000000007</v>
      </c>
      <c r="I1136" s="395">
        <f>(F1136-E1136)</f>
        <v>3.629999999999999</v>
      </c>
      <c r="J1136" s="395">
        <f>G1136-E1136</f>
        <v>8.7600000000000016</v>
      </c>
      <c r="K1136" s="402">
        <v>2</v>
      </c>
      <c r="L1136" s="396"/>
    </row>
    <row r="1137" spans="1:12" ht="14.4">
      <c r="A1137" s="390">
        <v>41894</v>
      </c>
      <c r="B1137" s="366" t="s">
        <v>10479</v>
      </c>
      <c r="C1137" s="392" t="s">
        <v>6178</v>
      </c>
      <c r="D1137" s="366" t="s">
        <v>6179</v>
      </c>
      <c r="E1137" s="404">
        <v>7</v>
      </c>
      <c r="F1137" s="404">
        <v>6.83</v>
      </c>
      <c r="G1137" s="395">
        <v>5.7</v>
      </c>
      <c r="H1137" s="396">
        <f>(G1137-E1137)/E1137</f>
        <v>-0.18571428571428569</v>
      </c>
      <c r="I1137" s="395">
        <f>(F1137-E1137)</f>
        <v>-0.16999999999999993</v>
      </c>
      <c r="J1137" s="395">
        <f>G1137-E1137</f>
        <v>-1.2999999999999998</v>
      </c>
      <c r="K1137" s="402">
        <v>2</v>
      </c>
      <c r="L1137" s="398" t="s">
        <v>3006</v>
      </c>
    </row>
    <row r="1138" spans="1:12" ht="14.4">
      <c r="A1138" s="390">
        <v>41894</v>
      </c>
      <c r="B1138" s="366" t="s">
        <v>10480</v>
      </c>
      <c r="C1138" s="392" t="s">
        <v>6181</v>
      </c>
      <c r="D1138" s="391" t="s">
        <v>5685</v>
      </c>
      <c r="E1138" s="404">
        <v>12</v>
      </c>
      <c r="F1138" s="404">
        <v>12</v>
      </c>
      <c r="G1138" s="395">
        <v>25.6</v>
      </c>
      <c r="H1138" s="396">
        <f>(G1138-E1138)/E1138</f>
        <v>1.1333333333333335</v>
      </c>
      <c r="I1138" s="395">
        <f>(F1138-E1138)</f>
        <v>0</v>
      </c>
      <c r="J1138" s="395">
        <f>G1138-E1138</f>
        <v>13.600000000000001</v>
      </c>
      <c r="K1138" s="402">
        <v>1</v>
      </c>
      <c r="L1138" s="398"/>
    </row>
    <row r="1139" spans="1:12" ht="14.4">
      <c r="A1139" s="390">
        <v>41878</v>
      </c>
      <c r="B1139" s="366" t="s">
        <v>10478</v>
      </c>
      <c r="C1139" s="392" t="s">
        <v>6167</v>
      </c>
      <c r="D1139" s="391" t="s">
        <v>6168</v>
      </c>
      <c r="E1139" s="404">
        <v>10</v>
      </c>
      <c r="F1139" s="404">
        <v>10</v>
      </c>
      <c r="G1139" s="395">
        <v>10.029999999999999</v>
      </c>
      <c r="H1139" s="396">
        <f>(G1139-E1139)/E1139</f>
        <v>2.9999999999999359E-3</v>
      </c>
      <c r="I1139" s="395">
        <f>(F1139-E1139)</f>
        <v>0</v>
      </c>
      <c r="J1139" s="395">
        <f>G1139-E1139</f>
        <v>2.9999999999999361E-2</v>
      </c>
      <c r="K1139" s="402">
        <v>1</v>
      </c>
      <c r="L1139" s="398"/>
    </row>
    <row r="1140" spans="1:12" ht="14.4">
      <c r="A1140" s="390">
        <v>41865</v>
      </c>
      <c r="B1140" s="366" t="s">
        <v>10477</v>
      </c>
      <c r="C1140" s="392" t="s">
        <v>6164</v>
      </c>
      <c r="D1140" s="391" t="s">
        <v>6165</v>
      </c>
      <c r="E1140" s="404">
        <v>17</v>
      </c>
      <c r="F1140" s="404">
        <v>17.600000000000001</v>
      </c>
      <c r="G1140" s="395">
        <v>17</v>
      </c>
      <c r="H1140" s="396">
        <f>(G1140-E1140)/E1140</f>
        <v>0</v>
      </c>
      <c r="I1140" s="395">
        <f>(F1140-E1140)</f>
        <v>0.60000000000000142</v>
      </c>
      <c r="J1140" s="395">
        <f>G1140-E1140</f>
        <v>0</v>
      </c>
      <c r="K1140" s="402">
        <v>1</v>
      </c>
      <c r="L1140" s="398"/>
    </row>
    <row r="1141" spans="1:12" ht="14.4">
      <c r="A1141" s="390">
        <v>41864</v>
      </c>
      <c r="B1141" s="366" t="s">
        <v>10476</v>
      </c>
      <c r="C1141" s="392" t="s">
        <v>6162</v>
      </c>
      <c r="D1141" s="366" t="s">
        <v>2086</v>
      </c>
      <c r="E1141" s="404">
        <v>16</v>
      </c>
      <c r="F1141" s="404">
        <v>18.13</v>
      </c>
      <c r="G1141" s="395">
        <v>17.149999999999999</v>
      </c>
      <c r="H1141" s="396">
        <f>(G1141-E1141)/E1141</f>
        <v>7.1874999999999911E-2</v>
      </c>
      <c r="I1141" s="395">
        <f>(F1141-E1141)</f>
        <v>2.129999999999999</v>
      </c>
      <c r="J1141" s="395">
        <f>G1141-E1141</f>
        <v>1.1499999999999986</v>
      </c>
      <c r="K1141" s="402">
        <v>1</v>
      </c>
      <c r="L1141" s="398"/>
    </row>
    <row r="1142" spans="1:12" ht="14.4">
      <c r="A1142" s="390">
        <v>41859</v>
      </c>
      <c r="B1142" s="366" t="s">
        <v>10473</v>
      </c>
      <c r="C1142" s="392" t="s">
        <v>6170</v>
      </c>
      <c r="D1142" s="391" t="s">
        <v>6171</v>
      </c>
      <c r="E1142" s="404">
        <v>15</v>
      </c>
      <c r="F1142" s="404">
        <v>16.37</v>
      </c>
      <c r="G1142" s="395">
        <v>17.05</v>
      </c>
      <c r="H1142" s="396">
        <f>(G1142-E1142)/E1142</f>
        <v>0.13666666666666671</v>
      </c>
      <c r="I1142" s="395">
        <f>(F1142-E1142)</f>
        <v>1.370000000000001</v>
      </c>
      <c r="J1142" s="395">
        <f>G1142-E1142</f>
        <v>2.0500000000000007</v>
      </c>
      <c r="K1142" s="402">
        <v>1</v>
      </c>
      <c r="L1142" s="398" t="s">
        <v>3006</v>
      </c>
    </row>
    <row r="1143" spans="1:12" ht="14.4">
      <c r="A1143" s="390">
        <v>41859</v>
      </c>
      <c r="B1143" s="366" t="s">
        <v>10474</v>
      </c>
      <c r="C1143" s="392" t="s">
        <v>6173</v>
      </c>
      <c r="D1143" s="366" t="s">
        <v>6174</v>
      </c>
      <c r="E1143" s="404">
        <v>11</v>
      </c>
      <c r="F1143" s="404">
        <v>11</v>
      </c>
      <c r="G1143" s="395">
        <v>11.06</v>
      </c>
      <c r="H1143" s="396">
        <f>(G1143-E1143)/E1143</f>
        <v>5.4545454545455001E-3</v>
      </c>
      <c r="I1143" s="395">
        <f>(F1143-E1143)</f>
        <v>0</v>
      </c>
      <c r="J1143" s="395">
        <f>G1143-E1143</f>
        <v>6.0000000000000497E-2</v>
      </c>
      <c r="K1143" s="402">
        <v>1</v>
      </c>
      <c r="L1143" s="398"/>
    </row>
    <row r="1144" spans="1:12" ht="14.4">
      <c r="A1144" s="390">
        <v>41859</v>
      </c>
      <c r="B1144" s="366" t="s">
        <v>10475</v>
      </c>
      <c r="C1144" s="392" t="s">
        <v>6176</v>
      </c>
      <c r="D1144" s="366" t="s">
        <v>601</v>
      </c>
      <c r="E1144" s="404">
        <v>11</v>
      </c>
      <c r="F1144" s="404">
        <v>10.35</v>
      </c>
      <c r="G1144" s="395">
        <v>10.3</v>
      </c>
      <c r="H1144" s="396">
        <f>(G1144-E1144)/E1144</f>
        <v>-6.3636363636363574E-2</v>
      </c>
      <c r="I1144" s="395">
        <f>(F1144-E1144)</f>
        <v>-0.65000000000000036</v>
      </c>
      <c r="J1144" s="395">
        <f>G1144-E1144</f>
        <v>-0.69999999999999929</v>
      </c>
      <c r="K1144" s="402">
        <v>2</v>
      </c>
      <c r="L1144" s="398"/>
    </row>
    <row r="1145" spans="1:12" ht="14.4">
      <c r="A1145" s="390">
        <v>41858</v>
      </c>
      <c r="B1145" s="366" t="s">
        <v>6154</v>
      </c>
      <c r="C1145" s="392" t="s">
        <v>6155</v>
      </c>
      <c r="D1145" s="391" t="s">
        <v>6156</v>
      </c>
      <c r="E1145" s="404">
        <v>20</v>
      </c>
      <c r="F1145" s="404">
        <v>21.99</v>
      </c>
      <c r="G1145" s="395">
        <v>22.25</v>
      </c>
      <c r="H1145" s="396">
        <f>(G1145-E1145)/E1145</f>
        <v>0.1125</v>
      </c>
      <c r="I1145" s="395">
        <f>(F1145-E1145)</f>
        <v>1.9899999999999984</v>
      </c>
      <c r="J1145" s="395">
        <f>G1145-E1145</f>
        <v>2.25</v>
      </c>
      <c r="K1145" s="402">
        <v>2</v>
      </c>
      <c r="L1145" s="398"/>
    </row>
    <row r="1146" spans="1:12" ht="14.4">
      <c r="A1146" s="390">
        <v>41858</v>
      </c>
      <c r="B1146" s="366" t="s">
        <v>10471</v>
      </c>
      <c r="C1146" s="392" t="s">
        <v>6158</v>
      </c>
      <c r="D1146" s="391" t="s">
        <v>3460</v>
      </c>
      <c r="E1146" s="404">
        <v>15</v>
      </c>
      <c r="F1146" s="404">
        <v>17.5</v>
      </c>
      <c r="G1146" s="395">
        <v>16.100000000000001</v>
      </c>
      <c r="H1146" s="396">
        <f>(G1146-E1146)/E1146</f>
        <v>7.3333333333333431E-2</v>
      </c>
      <c r="I1146" s="395">
        <f>(F1146-E1146)</f>
        <v>2.5</v>
      </c>
      <c r="J1146" s="395">
        <f>G1146-E1146</f>
        <v>1.1000000000000014</v>
      </c>
      <c r="K1146" s="402">
        <v>3</v>
      </c>
      <c r="L1146" s="398"/>
    </row>
    <row r="1147" spans="1:12" ht="14.4">
      <c r="A1147" s="390">
        <v>41858</v>
      </c>
      <c r="B1147" s="366" t="s">
        <v>10472</v>
      </c>
      <c r="C1147" s="392" t="s">
        <v>6160</v>
      </c>
      <c r="D1147" s="391" t="s">
        <v>5633</v>
      </c>
      <c r="E1147" s="404">
        <v>11</v>
      </c>
      <c r="F1147" s="404">
        <v>15.95</v>
      </c>
      <c r="G1147" s="395">
        <v>14.32</v>
      </c>
      <c r="H1147" s="396">
        <f>(G1147-E1147)/E1147</f>
        <v>0.30181818181818182</v>
      </c>
      <c r="I1147" s="395">
        <f>(F1147-E1147)</f>
        <v>4.9499999999999993</v>
      </c>
      <c r="J1147" s="395">
        <f>G1147-E1147</f>
        <v>3.3200000000000003</v>
      </c>
      <c r="K1147" s="402">
        <v>2</v>
      </c>
      <c r="L1147" s="398"/>
    </row>
    <row r="1148" spans="1:12" ht="14.4">
      <c r="A1148" s="390">
        <v>41857</v>
      </c>
      <c r="B1148" s="366" t="s">
        <v>10470</v>
      </c>
      <c r="C1148" s="392" t="s">
        <v>6153</v>
      </c>
      <c r="D1148" s="391" t="s">
        <v>5837</v>
      </c>
      <c r="E1148" s="404">
        <v>6</v>
      </c>
      <c r="F1148" s="404">
        <v>6.1</v>
      </c>
      <c r="G1148" s="395">
        <v>6</v>
      </c>
      <c r="H1148" s="396">
        <f>(G1148-E1148)/E1148</f>
        <v>0</v>
      </c>
      <c r="I1148" s="395">
        <f>(F1148-E1148)</f>
        <v>9.9999999999999645E-2</v>
      </c>
      <c r="J1148" s="395">
        <f>G1148-E1148</f>
        <v>0</v>
      </c>
      <c r="K1148" s="402">
        <v>1</v>
      </c>
      <c r="L1148" s="398"/>
    </row>
    <row r="1149" spans="1:12" ht="14.4">
      <c r="A1149" s="390">
        <v>41852</v>
      </c>
      <c r="B1149" s="366" t="s">
        <v>10467</v>
      </c>
      <c r="C1149" s="392" t="s">
        <v>6142</v>
      </c>
      <c r="D1149" s="366" t="s">
        <v>6143</v>
      </c>
      <c r="E1149" s="404">
        <v>22</v>
      </c>
      <c r="F1149" s="404">
        <v>20.5</v>
      </c>
      <c r="G1149" s="395">
        <v>20.94</v>
      </c>
      <c r="H1149" s="396">
        <f>(G1149-E1149)/E1149</f>
        <v>-4.8181818181818124E-2</v>
      </c>
      <c r="I1149" s="395">
        <f>(F1149-E1149)</f>
        <v>-1.5</v>
      </c>
      <c r="J1149" s="395">
        <f>G1149-E1149</f>
        <v>-1.0599999999999987</v>
      </c>
      <c r="K1149" s="402">
        <v>1</v>
      </c>
      <c r="L1149" s="398"/>
    </row>
    <row r="1150" spans="1:12" ht="14.4">
      <c r="A1150" s="390">
        <v>41852</v>
      </c>
      <c r="B1150" s="366" t="s">
        <v>6144</v>
      </c>
      <c r="C1150" s="392" t="s">
        <v>6145</v>
      </c>
      <c r="D1150" s="391" t="s">
        <v>6146</v>
      </c>
      <c r="E1150" s="404">
        <v>13</v>
      </c>
      <c r="F1150" s="404">
        <v>13</v>
      </c>
      <c r="G1150" s="395">
        <v>13</v>
      </c>
      <c r="H1150" s="396">
        <f>(G1150-E1150)/E1150</f>
        <v>0</v>
      </c>
      <c r="I1150" s="395">
        <f>(F1150-E1150)</f>
        <v>0</v>
      </c>
      <c r="J1150" s="395">
        <f>G1150-E1150</f>
        <v>0</v>
      </c>
      <c r="K1150" s="402">
        <v>2</v>
      </c>
      <c r="L1150" s="398" t="s">
        <v>3006</v>
      </c>
    </row>
    <row r="1151" spans="1:12" ht="14.4">
      <c r="A1151" s="390">
        <v>41852</v>
      </c>
      <c r="B1151" s="366" t="s">
        <v>10468</v>
      </c>
      <c r="C1151" s="392" t="s">
        <v>6148</v>
      </c>
      <c r="D1151" s="366" t="s">
        <v>5633</v>
      </c>
      <c r="E1151" s="404">
        <v>25</v>
      </c>
      <c r="F1151" s="404">
        <v>36</v>
      </c>
      <c r="G1151" s="395">
        <v>37</v>
      </c>
      <c r="H1151" s="396">
        <f>(G1151-E1151)/E1151</f>
        <v>0.48</v>
      </c>
      <c r="I1151" s="395">
        <f>(F1151-E1151)</f>
        <v>11</v>
      </c>
      <c r="J1151" s="395">
        <f>G1151-E1151</f>
        <v>12</v>
      </c>
      <c r="K1151" s="402">
        <v>3</v>
      </c>
      <c r="L1151" s="398"/>
    </row>
    <row r="1152" spans="1:12" ht="14.4">
      <c r="A1152" s="390">
        <v>41852</v>
      </c>
      <c r="B1152" s="366" t="s">
        <v>10469</v>
      </c>
      <c r="C1152" s="392" t="s">
        <v>6150</v>
      </c>
      <c r="D1152" s="366" t="s">
        <v>6151</v>
      </c>
      <c r="E1152" s="404">
        <v>21</v>
      </c>
      <c r="F1152" s="404">
        <v>21</v>
      </c>
      <c r="G1152" s="395">
        <v>22.1</v>
      </c>
      <c r="H1152" s="396">
        <f>(G1152-E1152)/E1152</f>
        <v>5.2380952380952452E-2</v>
      </c>
      <c r="I1152" s="395">
        <f>(F1152-E1152)</f>
        <v>0</v>
      </c>
      <c r="J1152" s="395">
        <f>G1152-E1152</f>
        <v>1.1000000000000014</v>
      </c>
      <c r="K1152" s="402">
        <v>3</v>
      </c>
      <c r="L1152" s="398"/>
    </row>
    <row r="1153" spans="1:12" ht="14.4">
      <c r="A1153" s="390">
        <v>41851</v>
      </c>
      <c r="B1153" s="366" t="s">
        <v>10458</v>
      </c>
      <c r="C1153" s="392" t="s">
        <v>6117</v>
      </c>
      <c r="D1153" s="366" t="s">
        <v>6118</v>
      </c>
      <c r="E1153" s="404">
        <v>17</v>
      </c>
      <c r="F1153" s="404">
        <v>25</v>
      </c>
      <c r="G1153" s="395">
        <v>27.99</v>
      </c>
      <c r="H1153" s="396">
        <f>(G1153-E1153)/E1153</f>
        <v>0.64647058823529402</v>
      </c>
      <c r="I1153" s="395">
        <f>(F1153-E1153)</f>
        <v>8</v>
      </c>
      <c r="J1153" s="395">
        <f>G1153-E1153</f>
        <v>10.989999999999998</v>
      </c>
      <c r="K1153" s="402">
        <v>3</v>
      </c>
      <c r="L1153" s="398"/>
    </row>
    <row r="1154" spans="1:12" ht="14.4">
      <c r="A1154" s="390">
        <v>41851</v>
      </c>
      <c r="B1154" s="366" t="s">
        <v>10459</v>
      </c>
      <c r="C1154" s="392" t="s">
        <v>6120</v>
      </c>
      <c r="D1154" s="366" t="s">
        <v>6121</v>
      </c>
      <c r="E1154" s="404">
        <v>11</v>
      </c>
      <c r="F1154" s="404">
        <v>10.9</v>
      </c>
      <c r="G1154" s="395">
        <v>8.4</v>
      </c>
      <c r="H1154" s="396">
        <f>(G1154-E1154)/E1154</f>
        <v>-0.23636363636363633</v>
      </c>
      <c r="I1154" s="395">
        <f>(F1154-E1154)</f>
        <v>-9.9999999999999645E-2</v>
      </c>
      <c r="J1154" s="395">
        <f>G1154-E1154</f>
        <v>-2.5999999999999996</v>
      </c>
      <c r="K1154" s="402">
        <v>1</v>
      </c>
      <c r="L1154" s="398"/>
    </row>
    <row r="1155" spans="1:12" ht="14.4">
      <c r="A1155" s="390">
        <v>41851</v>
      </c>
      <c r="B1155" s="366" t="s">
        <v>10460</v>
      </c>
      <c r="C1155" s="392" t="s">
        <v>6123</v>
      </c>
      <c r="D1155" s="366" t="s">
        <v>5415</v>
      </c>
      <c r="E1155" s="404">
        <v>20.5</v>
      </c>
      <c r="F1155" s="404">
        <v>20</v>
      </c>
      <c r="G1155" s="395">
        <v>19.989999999999998</v>
      </c>
      <c r="H1155" s="396">
        <f>(G1155-E1155)/E1155</f>
        <v>-2.4878048780487882E-2</v>
      </c>
      <c r="I1155" s="395">
        <f>(F1155-E1155)</f>
        <v>-0.5</v>
      </c>
      <c r="J1155" s="395">
        <f>G1155-E1155</f>
        <v>-0.51000000000000156</v>
      </c>
      <c r="K1155" s="402">
        <v>2</v>
      </c>
      <c r="L1155" s="398" t="s">
        <v>3006</v>
      </c>
    </row>
    <row r="1156" spans="1:12" ht="14.4">
      <c r="A1156" s="390">
        <v>41851</v>
      </c>
      <c r="B1156" s="366" t="s">
        <v>10461</v>
      </c>
      <c r="C1156" s="392" t="s">
        <v>6125</v>
      </c>
      <c r="D1156" s="366" t="s">
        <v>6126</v>
      </c>
      <c r="E1156" s="404">
        <v>14</v>
      </c>
      <c r="F1156" s="404">
        <v>20</v>
      </c>
      <c r="G1156" s="395">
        <v>17.600000000000001</v>
      </c>
      <c r="H1156" s="396">
        <f>(G1156-E1156)/E1156</f>
        <v>0.25714285714285723</v>
      </c>
      <c r="I1156" s="395">
        <f>(F1156-E1156)</f>
        <v>6</v>
      </c>
      <c r="J1156" s="395">
        <f>G1156-E1156</f>
        <v>3.6000000000000014</v>
      </c>
      <c r="K1156" s="402">
        <v>3</v>
      </c>
      <c r="L1156" s="398"/>
    </row>
    <row r="1157" spans="1:12" ht="14.4">
      <c r="A1157" s="390">
        <v>41851</v>
      </c>
      <c r="B1157" s="366" t="s">
        <v>10462</v>
      </c>
      <c r="C1157" s="392" t="s">
        <v>6128</v>
      </c>
      <c r="D1157" s="366" t="s">
        <v>4293</v>
      </c>
      <c r="E1157" s="404">
        <v>10</v>
      </c>
      <c r="F1157" s="404">
        <v>9</v>
      </c>
      <c r="G1157" s="395">
        <v>7.25</v>
      </c>
      <c r="H1157" s="396">
        <f>(G1157-E1157)/E1157</f>
        <v>-0.27500000000000002</v>
      </c>
      <c r="I1157" s="395">
        <f>(F1157-E1157)</f>
        <v>-1</v>
      </c>
      <c r="J1157" s="395">
        <f>G1157-E1157</f>
        <v>-2.75</v>
      </c>
      <c r="K1157" s="402">
        <v>1</v>
      </c>
      <c r="L1157" s="398"/>
    </row>
    <row r="1158" spans="1:12" ht="14.4">
      <c r="A1158" s="390">
        <v>41851</v>
      </c>
      <c r="B1158" s="366" t="s">
        <v>10463</v>
      </c>
      <c r="C1158" s="392" t="s">
        <v>6130</v>
      </c>
      <c r="D1158" s="366" t="s">
        <v>5705</v>
      </c>
      <c r="E1158" s="404">
        <v>8</v>
      </c>
      <c r="F1158" s="404">
        <v>8.01</v>
      </c>
      <c r="G1158" s="395">
        <v>8</v>
      </c>
      <c r="H1158" s="396">
        <f>(G1158-E1158)/E1158</f>
        <v>0</v>
      </c>
      <c r="I1158" s="395">
        <f>(F1158-E1158)</f>
        <v>9.9999999999997868E-3</v>
      </c>
      <c r="J1158" s="395">
        <f>G1158-E1158</f>
        <v>0</v>
      </c>
      <c r="K1158" s="402">
        <v>1</v>
      </c>
      <c r="L1158" s="398"/>
    </row>
    <row r="1159" spans="1:12" ht="14.4">
      <c r="A1159" s="390">
        <v>41851</v>
      </c>
      <c r="B1159" s="366" t="s">
        <v>10464</v>
      </c>
      <c r="C1159" s="392" t="s">
        <v>6132</v>
      </c>
      <c r="D1159" s="366" t="s">
        <v>6133</v>
      </c>
      <c r="E1159" s="404">
        <v>23</v>
      </c>
      <c r="F1159" s="404">
        <v>23</v>
      </c>
      <c r="G1159" s="395">
        <v>23</v>
      </c>
      <c r="H1159" s="396">
        <f>(G1159-E1159)/E1159</f>
        <v>0</v>
      </c>
      <c r="I1159" s="395">
        <f>(F1159-E1159)</f>
        <v>0</v>
      </c>
      <c r="J1159" s="395">
        <f>G1159-E1159</f>
        <v>0</v>
      </c>
      <c r="K1159" s="402">
        <v>1</v>
      </c>
      <c r="L1159" s="398"/>
    </row>
    <row r="1160" spans="1:12" ht="14.4">
      <c r="A1160" s="390">
        <v>41851</v>
      </c>
      <c r="B1160" s="366" t="s">
        <v>10465</v>
      </c>
      <c r="C1160" s="392" t="s">
        <v>6135</v>
      </c>
      <c r="D1160" s="366" t="s">
        <v>6136</v>
      </c>
      <c r="E1160" s="404">
        <v>22</v>
      </c>
      <c r="F1160" s="404">
        <v>22</v>
      </c>
      <c r="G1160" s="395">
        <v>24.3</v>
      </c>
      <c r="H1160" s="396">
        <f>(G1160-E1160)/E1160</f>
        <v>0.10454545454545458</v>
      </c>
      <c r="I1160" s="395">
        <f>(F1160-E1160)</f>
        <v>0</v>
      </c>
      <c r="J1160" s="395">
        <f>G1160-E1160</f>
        <v>2.3000000000000007</v>
      </c>
      <c r="K1160" s="402">
        <v>3</v>
      </c>
      <c r="L1160" s="398"/>
    </row>
    <row r="1161" spans="1:12" ht="14.4">
      <c r="A1161" s="390">
        <v>41851</v>
      </c>
      <c r="B1161" s="366" t="s">
        <v>10466</v>
      </c>
      <c r="C1161" s="392" t="s">
        <v>6138</v>
      </c>
      <c r="D1161" s="366" t="s">
        <v>6139</v>
      </c>
      <c r="E1161" s="404">
        <v>12</v>
      </c>
      <c r="F1161" s="404">
        <v>11</v>
      </c>
      <c r="G1161" s="395">
        <v>10.25</v>
      </c>
      <c r="H1161" s="396">
        <f>(G1161-E1161)/E1161</f>
        <v>-0.14583333333333334</v>
      </c>
      <c r="I1161" s="395">
        <f>(F1161-E1161)</f>
        <v>-1</v>
      </c>
      <c r="J1161" s="395">
        <f>G1161-E1161</f>
        <v>-1.75</v>
      </c>
      <c r="K1161" s="402">
        <v>1</v>
      </c>
      <c r="L1161" s="398"/>
    </row>
    <row r="1162" spans="1:12" ht="14.4">
      <c r="A1162" s="390">
        <v>41850</v>
      </c>
      <c r="B1162" s="366" t="s">
        <v>10457</v>
      </c>
      <c r="C1162" s="392" t="s">
        <v>6114</v>
      </c>
      <c r="D1162" s="366" t="s">
        <v>6115</v>
      </c>
      <c r="E1162" s="401">
        <v>24</v>
      </c>
      <c r="F1162" s="395">
        <v>30.28</v>
      </c>
      <c r="G1162" s="395">
        <v>30.78</v>
      </c>
      <c r="H1162" s="396">
        <f>(G1162-E1162)/E1162</f>
        <v>0.28250000000000003</v>
      </c>
      <c r="I1162" s="395">
        <f>(F1162-E1162)</f>
        <v>6.2800000000000011</v>
      </c>
      <c r="J1162" s="395">
        <f>G1162-E1162</f>
        <v>6.7800000000000011</v>
      </c>
      <c r="K1162" s="402">
        <v>3</v>
      </c>
      <c r="L1162" s="398"/>
    </row>
    <row r="1163" spans="1:12" ht="14.4">
      <c r="A1163" s="390">
        <v>41849</v>
      </c>
      <c r="B1163" s="366" t="s">
        <v>10454</v>
      </c>
      <c r="C1163" s="392" t="s">
        <v>6106</v>
      </c>
      <c r="D1163" s="391" t="s">
        <v>4081</v>
      </c>
      <c r="E1163" s="401">
        <v>6</v>
      </c>
      <c r="F1163" s="395">
        <v>7.15</v>
      </c>
      <c r="G1163" s="395">
        <v>6.45</v>
      </c>
      <c r="H1163" s="396">
        <f>(G1163-E1163)/E1163</f>
        <v>7.5000000000000025E-2</v>
      </c>
      <c r="I1163" s="395">
        <f>(F1163-E1163)</f>
        <v>1.1500000000000004</v>
      </c>
      <c r="J1163" s="395">
        <f>G1163-E1163</f>
        <v>0.45000000000000018</v>
      </c>
      <c r="K1163" s="402">
        <v>1</v>
      </c>
      <c r="L1163" s="398"/>
    </row>
    <row r="1164" spans="1:12" ht="14.4">
      <c r="A1164" s="390">
        <v>41849</v>
      </c>
      <c r="B1164" s="366" t="s">
        <v>10455</v>
      </c>
      <c r="C1164" s="392" t="s">
        <v>6108</v>
      </c>
      <c r="D1164" s="391" t="s">
        <v>6109</v>
      </c>
      <c r="E1164" s="401">
        <v>18</v>
      </c>
      <c r="F1164" s="395">
        <v>18</v>
      </c>
      <c r="G1164" s="395">
        <v>17.87</v>
      </c>
      <c r="H1164" s="396">
        <f>(G1164-E1164)/E1164</f>
        <v>-7.2222222222221672E-3</v>
      </c>
      <c r="I1164" s="395">
        <f>(F1164-E1164)</f>
        <v>0</v>
      </c>
      <c r="J1164" s="395">
        <f>G1164-E1164</f>
        <v>-0.12999999999999901</v>
      </c>
      <c r="K1164" s="402">
        <v>1</v>
      </c>
      <c r="L1164" s="398" t="s">
        <v>3006</v>
      </c>
    </row>
    <row r="1165" spans="1:12" ht="14.4">
      <c r="A1165" s="390">
        <v>41849</v>
      </c>
      <c r="B1165" s="366" t="s">
        <v>10456</v>
      </c>
      <c r="C1165" s="392" t="s">
        <v>6111</v>
      </c>
      <c r="D1165" s="391" t="s">
        <v>6112</v>
      </c>
      <c r="E1165" s="401">
        <v>20</v>
      </c>
      <c r="F1165" s="395">
        <v>20</v>
      </c>
      <c r="G1165" s="395">
        <v>20</v>
      </c>
      <c r="H1165" s="396">
        <f>(G1165-E1165)/E1165</f>
        <v>0</v>
      </c>
      <c r="I1165" s="395">
        <f>(F1165-E1165)</f>
        <v>0</v>
      </c>
      <c r="J1165" s="395">
        <f>G1165-E1165</f>
        <v>0</v>
      </c>
      <c r="K1165" s="402">
        <v>1</v>
      </c>
      <c r="L1165" s="398"/>
    </row>
    <row r="1166" spans="1:12" ht="14.4">
      <c r="A1166" s="390">
        <v>41845</v>
      </c>
      <c r="B1166" s="366" t="s">
        <v>10449</v>
      </c>
      <c r="C1166" s="392" t="s">
        <v>6092</v>
      </c>
      <c r="D1166" s="391" t="s">
        <v>6093</v>
      </c>
      <c r="E1166" s="401">
        <v>16</v>
      </c>
      <c r="F1166" s="395">
        <v>16.05</v>
      </c>
      <c r="G1166" s="395">
        <v>16.149999999999999</v>
      </c>
      <c r="H1166" s="396">
        <f>(G1166-E1166)/E1166</f>
        <v>9.3749999999999112E-3</v>
      </c>
      <c r="I1166" s="395">
        <f>(F1166-E1166)</f>
        <v>5.0000000000000711E-2</v>
      </c>
      <c r="J1166" s="395">
        <f>G1166-E1166</f>
        <v>0.14999999999999858</v>
      </c>
      <c r="K1166" s="402">
        <v>1</v>
      </c>
      <c r="L1166" s="398"/>
    </row>
    <row r="1167" spans="1:12" ht="14.4">
      <c r="A1167" s="390">
        <v>41845</v>
      </c>
      <c r="B1167" s="366" t="s">
        <v>10450</v>
      </c>
      <c r="C1167" s="392" t="s">
        <v>6095</v>
      </c>
      <c r="D1167" s="391" t="s">
        <v>6096</v>
      </c>
      <c r="E1167" s="401">
        <v>15</v>
      </c>
      <c r="F1167" s="395">
        <v>19</v>
      </c>
      <c r="G1167" s="395">
        <v>24.03</v>
      </c>
      <c r="H1167" s="396">
        <f>(G1167-E1167)/E1167</f>
        <v>0.60200000000000009</v>
      </c>
      <c r="I1167" s="395">
        <f>(F1167-E1167)</f>
        <v>4</v>
      </c>
      <c r="J1167" s="395">
        <f>G1167-E1167</f>
        <v>9.0300000000000011</v>
      </c>
      <c r="K1167" s="402">
        <v>3</v>
      </c>
      <c r="L1167" s="398"/>
    </row>
    <row r="1168" spans="1:12" ht="14.4">
      <c r="A1168" s="390">
        <v>41845</v>
      </c>
      <c r="B1168" s="366" t="s">
        <v>10451</v>
      </c>
      <c r="C1168" s="392" t="s">
        <v>6098</v>
      </c>
      <c r="D1168" s="366" t="s">
        <v>6099</v>
      </c>
      <c r="E1168" s="401">
        <v>9</v>
      </c>
      <c r="F1168" s="395">
        <v>9</v>
      </c>
      <c r="G1168" s="395">
        <v>9</v>
      </c>
      <c r="H1168" s="396">
        <f>(G1168-E1168)/E1168</f>
        <v>0</v>
      </c>
      <c r="I1168" s="395">
        <f>(F1168-E1168)</f>
        <v>0</v>
      </c>
      <c r="J1168" s="395">
        <f>G1168-E1168</f>
        <v>0</v>
      </c>
      <c r="K1168" s="402">
        <v>1</v>
      </c>
      <c r="L1168" s="398"/>
    </row>
    <row r="1169" spans="1:12" ht="14.4">
      <c r="A1169" s="390">
        <v>41845</v>
      </c>
      <c r="B1169" s="366" t="s">
        <v>10452</v>
      </c>
      <c r="C1169" s="392" t="s">
        <v>6101</v>
      </c>
      <c r="D1169" s="366" t="s">
        <v>6102</v>
      </c>
      <c r="E1169" s="401">
        <v>13</v>
      </c>
      <c r="F1169" s="395">
        <v>13</v>
      </c>
      <c r="G1169" s="395">
        <v>13.5</v>
      </c>
      <c r="H1169" s="396">
        <f>(G1169-E1169)/E1169</f>
        <v>3.8461538461538464E-2</v>
      </c>
      <c r="I1169" s="395">
        <f>(F1169-E1169)</f>
        <v>0</v>
      </c>
      <c r="J1169" s="395">
        <f>G1169-E1169</f>
        <v>0.5</v>
      </c>
      <c r="K1169" s="402">
        <v>1</v>
      </c>
      <c r="L1169" s="398"/>
    </row>
    <row r="1170" spans="1:12" ht="14.4">
      <c r="A1170" s="390">
        <v>41845</v>
      </c>
      <c r="B1170" s="366" t="s">
        <v>10453</v>
      </c>
      <c r="C1170" s="392" t="s">
        <v>6104</v>
      </c>
      <c r="D1170" s="391" t="s">
        <v>5852</v>
      </c>
      <c r="E1170" s="401">
        <v>18</v>
      </c>
      <c r="F1170" s="395">
        <v>17.8</v>
      </c>
      <c r="G1170" s="395">
        <v>17.75</v>
      </c>
      <c r="H1170" s="396">
        <f>(G1170-E1170)/E1170</f>
        <v>-1.3888888888888888E-2</v>
      </c>
      <c r="I1170" s="395">
        <f>(F1170-E1170)</f>
        <v>-0.19999999999999929</v>
      </c>
      <c r="J1170" s="395">
        <f>G1170-E1170</f>
        <v>-0.25</v>
      </c>
      <c r="K1170" s="402">
        <v>1</v>
      </c>
      <c r="L1170" s="398"/>
    </row>
    <row r="1171" spans="1:12" ht="14.4">
      <c r="A1171" s="390">
        <v>41844</v>
      </c>
      <c r="B1171" s="366" t="s">
        <v>10445</v>
      </c>
      <c r="C1171" s="392" t="s">
        <v>6079</v>
      </c>
      <c r="D1171" s="391" t="s">
        <v>5837</v>
      </c>
      <c r="E1171" s="401">
        <v>12</v>
      </c>
      <c r="F1171" s="395">
        <v>12.41</v>
      </c>
      <c r="G1171" s="395">
        <v>12.05</v>
      </c>
      <c r="H1171" s="396">
        <f>(G1171-E1171)/E1171</f>
        <v>4.1666666666667256E-3</v>
      </c>
      <c r="I1171" s="395">
        <f>(F1171-E1171)</f>
        <v>0.41000000000000014</v>
      </c>
      <c r="J1171" s="395">
        <f>G1171-E1171</f>
        <v>5.0000000000000711E-2</v>
      </c>
      <c r="K1171" s="402">
        <v>1</v>
      </c>
      <c r="L1171" s="398"/>
    </row>
    <row r="1172" spans="1:12" ht="14.4">
      <c r="A1172" s="390">
        <v>41844</v>
      </c>
      <c r="B1172" s="366" t="s">
        <v>10446</v>
      </c>
      <c r="C1172" s="392" t="s">
        <v>6081</v>
      </c>
      <c r="D1172" s="391" t="s">
        <v>666</v>
      </c>
      <c r="E1172" s="401">
        <v>11</v>
      </c>
      <c r="F1172" s="395">
        <v>13.2</v>
      </c>
      <c r="G1172" s="395">
        <v>12.92</v>
      </c>
      <c r="H1172" s="396">
        <f>(G1172-E1172)/E1172</f>
        <v>0.17454545454545453</v>
      </c>
      <c r="I1172" s="395">
        <f>(F1172-E1172)</f>
        <v>2.1999999999999993</v>
      </c>
      <c r="J1172" s="395">
        <f>G1172-E1172</f>
        <v>1.92</v>
      </c>
      <c r="K1172" s="402">
        <v>1</v>
      </c>
      <c r="L1172" s="398"/>
    </row>
    <row r="1173" spans="1:12" ht="14.4">
      <c r="A1173" s="390">
        <v>41844</v>
      </c>
      <c r="B1173" s="366" t="s">
        <v>10447</v>
      </c>
      <c r="C1173" s="392" t="s">
        <v>6083</v>
      </c>
      <c r="D1173" s="400" t="s">
        <v>6084</v>
      </c>
      <c r="E1173" s="401">
        <v>6</v>
      </c>
      <c r="F1173" s="395">
        <v>6</v>
      </c>
      <c r="G1173" s="395">
        <v>5.3</v>
      </c>
      <c r="H1173" s="396">
        <f>(G1173-E1173)/E1173</f>
        <v>-0.1166666666666667</v>
      </c>
      <c r="I1173" s="395">
        <f>(F1173-E1173)</f>
        <v>0</v>
      </c>
      <c r="J1173" s="395">
        <f>G1173-E1173</f>
        <v>-0.70000000000000018</v>
      </c>
      <c r="K1173" s="402">
        <v>1</v>
      </c>
      <c r="L1173" s="398"/>
    </row>
    <row r="1174" spans="1:12" ht="14.4">
      <c r="A1174" s="390">
        <v>41844</v>
      </c>
      <c r="B1174" s="366" t="s">
        <v>10448</v>
      </c>
      <c r="C1174" s="392" t="s">
        <v>6086</v>
      </c>
      <c r="D1174" s="391" t="s">
        <v>6087</v>
      </c>
      <c r="E1174" s="401">
        <v>11</v>
      </c>
      <c r="F1174" s="395">
        <v>10.74</v>
      </c>
      <c r="G1174" s="395">
        <v>10.25</v>
      </c>
      <c r="H1174" s="396">
        <f>(G1174-E1174)/E1174</f>
        <v>-6.8181818181818177E-2</v>
      </c>
      <c r="I1174" s="395">
        <f>(F1174-E1174)</f>
        <v>-0.25999999999999979</v>
      </c>
      <c r="J1174" s="395">
        <f>G1174-E1174</f>
        <v>-0.75</v>
      </c>
      <c r="K1174" s="402">
        <v>1</v>
      </c>
      <c r="L1174" s="398"/>
    </row>
    <row r="1175" spans="1:12" ht="14.4">
      <c r="A1175" s="390">
        <v>41843</v>
      </c>
      <c r="B1175" s="366" t="s">
        <v>10444</v>
      </c>
      <c r="C1175" s="392" t="s">
        <v>6089</v>
      </c>
      <c r="D1175" s="405" t="s">
        <v>6090</v>
      </c>
      <c r="E1175" s="401">
        <v>5</v>
      </c>
      <c r="F1175" s="395">
        <v>5</v>
      </c>
      <c r="G1175" s="395">
        <v>4.28</v>
      </c>
      <c r="H1175" s="396">
        <f>(G1175-E1175)/E1175</f>
        <v>-0.14399999999999996</v>
      </c>
      <c r="I1175" s="395">
        <f>(F1175-E1175)</f>
        <v>0</v>
      </c>
      <c r="J1175" s="395">
        <f>G1175-E1175</f>
        <v>-0.71999999999999975</v>
      </c>
      <c r="K1175" s="402">
        <v>1</v>
      </c>
      <c r="L1175" s="398"/>
    </row>
    <row r="1176" spans="1:12" ht="14.4">
      <c r="A1176" s="390">
        <v>41838</v>
      </c>
      <c r="B1176" s="366" t="s">
        <v>10439</v>
      </c>
      <c r="C1176" s="392" t="s">
        <v>6065</v>
      </c>
      <c r="D1176" s="405" t="s">
        <v>1136</v>
      </c>
      <c r="E1176" s="401">
        <v>10</v>
      </c>
      <c r="F1176" s="395">
        <v>12.95</v>
      </c>
      <c r="G1176" s="395">
        <v>11.25</v>
      </c>
      <c r="H1176" s="396">
        <f>(G1176-E1176)/E1176</f>
        <v>0.125</v>
      </c>
      <c r="I1176" s="395">
        <f>(F1176-E1176)</f>
        <v>2.9499999999999993</v>
      </c>
      <c r="J1176" s="395">
        <f>G1176-E1176</f>
        <v>1.25</v>
      </c>
      <c r="K1176" s="402">
        <v>1</v>
      </c>
      <c r="L1176" s="398"/>
    </row>
    <row r="1177" spans="1:12" ht="14.4">
      <c r="A1177" s="390">
        <v>41838</v>
      </c>
      <c r="B1177" s="366" t="s">
        <v>10440</v>
      </c>
      <c r="C1177" s="392" t="s">
        <v>6067</v>
      </c>
      <c r="D1177" s="358" t="s">
        <v>6068</v>
      </c>
      <c r="E1177" s="401">
        <v>18</v>
      </c>
      <c r="F1177" s="395">
        <v>27</v>
      </c>
      <c r="G1177" s="395">
        <v>30.1</v>
      </c>
      <c r="H1177" s="396">
        <f>(G1177-E1177)/E1177</f>
        <v>0.67222222222222228</v>
      </c>
      <c r="I1177" s="395">
        <f>(F1177-E1177)</f>
        <v>9</v>
      </c>
      <c r="J1177" s="395">
        <f>G1177-E1177</f>
        <v>12.100000000000001</v>
      </c>
      <c r="K1177" s="402">
        <v>3</v>
      </c>
      <c r="L1177" s="398"/>
    </row>
    <row r="1178" spans="1:12" ht="14.4">
      <c r="A1178" s="390">
        <v>41838</v>
      </c>
      <c r="B1178" s="366" t="s">
        <v>10441</v>
      </c>
      <c r="C1178" s="392" t="s">
        <v>6070</v>
      </c>
      <c r="D1178" s="360" t="s">
        <v>6071</v>
      </c>
      <c r="E1178" s="401">
        <v>25</v>
      </c>
      <c r="F1178" s="395">
        <v>33.35</v>
      </c>
      <c r="G1178" s="395">
        <v>33.090000000000003</v>
      </c>
      <c r="H1178" s="396">
        <f>(G1178-E1178)/E1178</f>
        <v>0.32360000000000011</v>
      </c>
      <c r="I1178" s="395">
        <f>(F1178-E1178)</f>
        <v>8.3500000000000014</v>
      </c>
      <c r="J1178" s="395">
        <f>G1178-E1178</f>
        <v>8.0900000000000034</v>
      </c>
      <c r="K1178" s="402">
        <v>3</v>
      </c>
      <c r="L1178" s="398"/>
    </row>
    <row r="1179" spans="1:12" ht="14.4">
      <c r="A1179" s="390">
        <v>41838</v>
      </c>
      <c r="B1179" s="366" t="s">
        <v>10442</v>
      </c>
      <c r="C1179" s="392" t="s">
        <v>6073</v>
      </c>
      <c r="D1179" s="360" t="s">
        <v>6074</v>
      </c>
      <c r="E1179" s="401">
        <v>10</v>
      </c>
      <c r="F1179" s="395">
        <v>11.25</v>
      </c>
      <c r="G1179" s="395">
        <v>11.4</v>
      </c>
      <c r="H1179" s="396">
        <f>(G1179-E1179)/E1179</f>
        <v>0.14000000000000004</v>
      </c>
      <c r="I1179" s="395">
        <f>(F1179-E1179)</f>
        <v>1.25</v>
      </c>
      <c r="J1179" s="395">
        <f>G1179-E1179</f>
        <v>1.4000000000000004</v>
      </c>
      <c r="K1179" s="402">
        <v>1</v>
      </c>
      <c r="L1179" s="398"/>
    </row>
    <row r="1180" spans="1:12" ht="14.4">
      <c r="A1180" s="390">
        <v>41838</v>
      </c>
      <c r="B1180" s="366" t="s">
        <v>10443</v>
      </c>
      <c r="C1180" s="392" t="s">
        <v>6076</v>
      </c>
      <c r="D1180" s="358" t="s">
        <v>6077</v>
      </c>
      <c r="E1180" s="401">
        <v>7</v>
      </c>
      <c r="F1180" s="395">
        <v>9</v>
      </c>
      <c r="G1180" s="395">
        <v>11.5</v>
      </c>
      <c r="H1180" s="396">
        <f>(G1180-E1180)/E1180</f>
        <v>0.6428571428571429</v>
      </c>
      <c r="I1180" s="395">
        <f>(F1180-E1180)</f>
        <v>2</v>
      </c>
      <c r="J1180" s="395">
        <f>G1180-E1180</f>
        <v>4.5</v>
      </c>
      <c r="K1180" s="402">
        <v>1</v>
      </c>
      <c r="L1180" s="398"/>
    </row>
    <row r="1181" spans="1:12" ht="14.4">
      <c r="A1181" s="390">
        <v>41837</v>
      </c>
      <c r="B1181" s="366" t="s">
        <v>10436</v>
      </c>
      <c r="C1181" s="392" t="s">
        <v>6056</v>
      </c>
      <c r="D1181" s="360" t="s">
        <v>6057</v>
      </c>
      <c r="E1181" s="401">
        <v>10</v>
      </c>
      <c r="F1181" s="395">
        <v>9.5</v>
      </c>
      <c r="G1181" s="395">
        <v>9.0500000000000007</v>
      </c>
      <c r="H1181" s="396">
        <f>(G1181-E1181)/E1181</f>
        <v>-9.4999999999999932E-2</v>
      </c>
      <c r="I1181" s="395">
        <f>(F1181-E1181)</f>
        <v>-0.5</v>
      </c>
      <c r="J1181" s="395">
        <f>G1181-E1181</f>
        <v>-0.94999999999999929</v>
      </c>
      <c r="K1181" s="402">
        <v>1</v>
      </c>
      <c r="L1181" s="398"/>
    </row>
    <row r="1182" spans="1:12" ht="14.4">
      <c r="A1182" s="390">
        <v>41837</v>
      </c>
      <c r="B1182" s="366" t="s">
        <v>10437</v>
      </c>
      <c r="C1182" s="392" t="s">
        <v>6059</v>
      </c>
      <c r="D1182" s="360" t="s">
        <v>6060</v>
      </c>
      <c r="E1182" s="401">
        <v>12</v>
      </c>
      <c r="F1182" s="395">
        <v>12</v>
      </c>
      <c r="G1182" s="395">
        <v>12</v>
      </c>
      <c r="H1182" s="396">
        <f>(G1182-E1182)/E1182</f>
        <v>0</v>
      </c>
      <c r="I1182" s="395">
        <f>(F1182-E1182)</f>
        <v>0</v>
      </c>
      <c r="J1182" s="395">
        <f>G1182-E1182</f>
        <v>0</v>
      </c>
      <c r="K1182" s="402">
        <v>1</v>
      </c>
      <c r="L1182" s="398"/>
    </row>
    <row r="1183" spans="1:12" ht="14.4">
      <c r="A1183" s="390">
        <v>41837</v>
      </c>
      <c r="B1183" s="366" t="s">
        <v>10438</v>
      </c>
      <c r="C1183" s="392" t="s">
        <v>6061</v>
      </c>
      <c r="D1183" s="360" t="s">
        <v>2329</v>
      </c>
      <c r="E1183" s="401">
        <v>10</v>
      </c>
      <c r="F1183" s="395">
        <v>10</v>
      </c>
      <c r="G1183" s="395">
        <v>10.01</v>
      </c>
      <c r="H1183" s="396">
        <f>(G1183-E1183)/E1183</f>
        <v>9.9999999999997877E-4</v>
      </c>
      <c r="I1183" s="395">
        <f>(F1183-E1183)</f>
        <v>0</v>
      </c>
      <c r="J1183" s="395">
        <f>G1183-E1183</f>
        <v>9.9999999999997868E-3</v>
      </c>
      <c r="K1183" s="402">
        <v>1</v>
      </c>
      <c r="L1183" s="398"/>
    </row>
    <row r="1184" spans="1:12" ht="14.4">
      <c r="A1184" s="390">
        <v>41836</v>
      </c>
      <c r="B1184" s="366" t="s">
        <v>10434</v>
      </c>
      <c r="C1184" s="392" t="s">
        <v>6052</v>
      </c>
      <c r="D1184" s="405" t="s">
        <v>4937</v>
      </c>
      <c r="E1184" s="401">
        <v>10</v>
      </c>
      <c r="F1184" s="395">
        <v>10</v>
      </c>
      <c r="G1184" s="395">
        <v>10.029999999999999</v>
      </c>
      <c r="H1184" s="396">
        <f>(G1184-E1184)/E1184</f>
        <v>2.9999999999999359E-3</v>
      </c>
      <c r="I1184" s="395">
        <f>(F1184-E1184)</f>
        <v>0</v>
      </c>
      <c r="J1184" s="395">
        <f>G1184-E1184</f>
        <v>2.9999999999999361E-2</v>
      </c>
      <c r="K1184" s="402">
        <v>1</v>
      </c>
      <c r="L1184" s="398"/>
    </row>
    <row r="1185" spans="1:12" ht="14.4">
      <c r="A1185" s="390">
        <v>41836</v>
      </c>
      <c r="B1185" s="366" t="s">
        <v>10435</v>
      </c>
      <c r="C1185" s="392" t="s">
        <v>6054</v>
      </c>
      <c r="D1185" s="360" t="s">
        <v>622</v>
      </c>
      <c r="E1185" s="401">
        <v>6.25</v>
      </c>
      <c r="F1185" s="395">
        <v>10</v>
      </c>
      <c r="G1185" s="395">
        <v>9.9</v>
      </c>
      <c r="H1185" s="396">
        <f>(G1185-E1185)/E1185</f>
        <v>0.58400000000000007</v>
      </c>
      <c r="I1185" s="395">
        <f>(F1185-E1185)</f>
        <v>3.75</v>
      </c>
      <c r="J1185" s="395">
        <f>G1185-E1185</f>
        <v>3.6500000000000004</v>
      </c>
      <c r="K1185" s="402">
        <v>1</v>
      </c>
      <c r="L1185" s="398" t="s">
        <v>3006</v>
      </c>
    </row>
    <row r="1186" spans="1:12" ht="14.4">
      <c r="A1186" s="390">
        <v>41822</v>
      </c>
      <c r="B1186" s="366" t="s">
        <v>10433</v>
      </c>
      <c r="C1186" s="392" t="s">
        <v>6045</v>
      </c>
      <c r="D1186" s="391" t="s">
        <v>5309</v>
      </c>
      <c r="E1186" s="401">
        <v>10</v>
      </c>
      <c r="F1186" s="395">
        <v>11</v>
      </c>
      <c r="G1186" s="395">
        <v>11.05</v>
      </c>
      <c r="H1186" s="396">
        <f>(G1186-E1186)/E1186</f>
        <v>0.10500000000000007</v>
      </c>
      <c r="I1186" s="395">
        <f>(F1186-E1186)</f>
        <v>1</v>
      </c>
      <c r="J1186" s="395">
        <f>G1186-E1186</f>
        <v>1.0500000000000007</v>
      </c>
      <c r="K1186" s="402">
        <v>1</v>
      </c>
      <c r="L1186" s="398"/>
    </row>
    <row r="1187" spans="1:12" ht="14.4">
      <c r="A1187" s="390">
        <v>41821</v>
      </c>
      <c r="B1187" s="366" t="s">
        <v>10431</v>
      </c>
      <c r="C1187" s="392" t="s">
        <v>6050</v>
      </c>
      <c r="D1187" s="391" t="s">
        <v>6049</v>
      </c>
      <c r="E1187" s="401">
        <v>14</v>
      </c>
      <c r="F1187" s="395">
        <v>14.23</v>
      </c>
      <c r="G1187" s="395">
        <v>14.2</v>
      </c>
      <c r="H1187" s="396">
        <f>(G1187-E1187)/E1187</f>
        <v>1.4285714285714235E-2</v>
      </c>
      <c r="I1187" s="395">
        <f>(F1187-E1187)</f>
        <v>0.23000000000000043</v>
      </c>
      <c r="J1187" s="395">
        <f>G1187-E1187</f>
        <v>0.19999999999999929</v>
      </c>
      <c r="K1187" s="402">
        <v>1</v>
      </c>
      <c r="L1187" s="398"/>
    </row>
    <row r="1188" spans="1:12" ht="14.4">
      <c r="A1188" s="390">
        <v>41821</v>
      </c>
      <c r="B1188" s="366" t="s">
        <v>10432</v>
      </c>
      <c r="C1188" s="392" t="s">
        <v>6047</v>
      </c>
      <c r="D1188" s="391" t="s">
        <v>3152</v>
      </c>
      <c r="E1188" s="401">
        <v>6</v>
      </c>
      <c r="F1188" s="395">
        <v>6</v>
      </c>
      <c r="G1188" s="395">
        <v>6.05</v>
      </c>
      <c r="H1188" s="396">
        <f>(G1188-E1188)/E1188</f>
        <v>8.3333333333333037E-3</v>
      </c>
      <c r="I1188" s="395">
        <f>(F1188-E1188)</f>
        <v>0</v>
      </c>
      <c r="J1188" s="395">
        <f>G1188-E1188</f>
        <v>4.9999999999999822E-2</v>
      </c>
      <c r="K1188" s="402">
        <v>1</v>
      </c>
      <c r="L1188" s="398"/>
    </row>
    <row r="1189" spans="1:12" ht="14.4">
      <c r="A1189" s="390">
        <v>41817</v>
      </c>
      <c r="B1189" s="366" t="s">
        <v>10429</v>
      </c>
      <c r="C1189" s="392" t="s">
        <v>6041</v>
      </c>
      <c r="D1189" s="400" t="s">
        <v>6042</v>
      </c>
      <c r="E1189" s="401">
        <v>17</v>
      </c>
      <c r="F1189" s="395">
        <v>17</v>
      </c>
      <c r="G1189" s="395">
        <v>17.02</v>
      </c>
      <c r="H1189" s="396">
        <f>(G1189-E1189)/E1189</f>
        <v>1.1764705882352691E-3</v>
      </c>
      <c r="I1189" s="395">
        <f>(F1189-E1189)</f>
        <v>0</v>
      </c>
      <c r="J1189" s="395">
        <f>G1189-E1189</f>
        <v>1.9999999999999574E-2</v>
      </c>
      <c r="K1189" s="402">
        <v>1</v>
      </c>
      <c r="L1189" s="398"/>
    </row>
    <row r="1190" spans="1:12" ht="14.4">
      <c r="A1190" s="390">
        <v>41816</v>
      </c>
      <c r="B1190" s="366" t="s">
        <v>10425</v>
      </c>
      <c r="C1190" s="392" t="s">
        <v>6031</v>
      </c>
      <c r="D1190" s="391" t="s">
        <v>4937</v>
      </c>
      <c r="E1190" s="401">
        <v>10</v>
      </c>
      <c r="F1190" s="395">
        <v>10.029999999999999</v>
      </c>
      <c r="G1190" s="395">
        <v>10.01</v>
      </c>
      <c r="H1190" s="396">
        <f>(G1190-E1190)/E1190</f>
        <v>9.9999999999997877E-4</v>
      </c>
      <c r="I1190" s="395">
        <f>(F1190-E1190)</f>
        <v>2.9999999999999361E-2</v>
      </c>
      <c r="J1190" s="395">
        <f>G1190-E1190</f>
        <v>9.9999999999997868E-3</v>
      </c>
      <c r="K1190" s="402">
        <v>1</v>
      </c>
      <c r="L1190" s="397"/>
    </row>
    <row r="1191" spans="1:12" ht="14.4">
      <c r="A1191" s="390">
        <v>41816</v>
      </c>
      <c r="B1191" s="366" t="s">
        <v>10426</v>
      </c>
      <c r="C1191" s="392" t="s">
        <v>6033</v>
      </c>
      <c r="D1191" s="391" t="s">
        <v>6034</v>
      </c>
      <c r="E1191" s="401">
        <v>24</v>
      </c>
      <c r="F1191" s="395">
        <v>28.65</v>
      </c>
      <c r="G1191" s="395">
        <v>31.34</v>
      </c>
      <c r="H1191" s="396">
        <f>(G1191-E1191)/E1191</f>
        <v>0.30583333333333335</v>
      </c>
      <c r="I1191" s="395">
        <f>(F1191-E1191)</f>
        <v>4.6499999999999986</v>
      </c>
      <c r="J1191" s="395">
        <f>G1191-E1191</f>
        <v>7.34</v>
      </c>
      <c r="K1191" s="402">
        <v>3</v>
      </c>
      <c r="L1191" s="397"/>
    </row>
    <row r="1192" spans="1:12" ht="14.4">
      <c r="A1192" s="390">
        <v>41816</v>
      </c>
      <c r="B1192" s="366" t="s">
        <v>10427</v>
      </c>
      <c r="C1192" s="392" t="s">
        <v>6036</v>
      </c>
      <c r="D1192" s="366" t="s">
        <v>6037</v>
      </c>
      <c r="E1192" s="401">
        <v>17</v>
      </c>
      <c r="F1192" s="395">
        <v>17.45</v>
      </c>
      <c r="G1192" s="395">
        <v>17.95</v>
      </c>
      <c r="H1192" s="396">
        <f>(G1192-E1192)/E1192</f>
        <v>5.5882352941176432E-2</v>
      </c>
      <c r="I1192" s="395">
        <f>(F1192-E1192)</f>
        <v>0.44999999999999929</v>
      </c>
      <c r="J1192" s="395">
        <f>G1192-E1192</f>
        <v>0.94999999999999929</v>
      </c>
      <c r="K1192" s="402">
        <v>1</v>
      </c>
      <c r="L1192" s="397"/>
    </row>
    <row r="1193" spans="1:12" ht="14.4">
      <c r="A1193" s="390">
        <v>41816</v>
      </c>
      <c r="B1193" s="366" t="s">
        <v>10428</v>
      </c>
      <c r="C1193" s="392" t="s">
        <v>6039</v>
      </c>
      <c r="D1193" s="391" t="s">
        <v>3447</v>
      </c>
      <c r="E1193" s="401">
        <v>11</v>
      </c>
      <c r="F1193" s="395">
        <v>11</v>
      </c>
      <c r="G1193" s="395">
        <v>10.43</v>
      </c>
      <c r="H1193" s="396">
        <f>(G1193-E1193)/E1193</f>
        <v>-5.1818181818181847E-2</v>
      </c>
      <c r="I1193" s="395">
        <f>(F1193-E1193)</f>
        <v>0</v>
      </c>
      <c r="J1193" s="395">
        <f>G1193-E1193</f>
        <v>-0.57000000000000028</v>
      </c>
      <c r="K1193" s="402">
        <v>1</v>
      </c>
      <c r="L1193" s="397"/>
    </row>
    <row r="1194" spans="1:12" ht="14.4">
      <c r="A1194" s="390">
        <v>41815</v>
      </c>
      <c r="B1194" s="366" t="s">
        <v>10422</v>
      </c>
      <c r="C1194" s="392" t="s">
        <v>6023</v>
      </c>
      <c r="D1194" s="391" t="s">
        <v>666</v>
      </c>
      <c r="E1194" s="401">
        <v>15</v>
      </c>
      <c r="F1194" s="395">
        <v>17</v>
      </c>
      <c r="G1194" s="395">
        <v>16.25</v>
      </c>
      <c r="H1194" s="396">
        <f>(G1194-E1194)/E1194</f>
        <v>8.3333333333333329E-2</v>
      </c>
      <c r="I1194" s="395">
        <f>(F1194-E1194)</f>
        <v>2</v>
      </c>
      <c r="J1194" s="395">
        <f>G1194-E1194</f>
        <v>1.25</v>
      </c>
      <c r="K1194" s="402">
        <v>3</v>
      </c>
      <c r="L1194" s="398"/>
    </row>
    <row r="1195" spans="1:12" ht="14.4">
      <c r="A1195" s="390">
        <v>41815</v>
      </c>
      <c r="B1195" s="366" t="s">
        <v>10423</v>
      </c>
      <c r="C1195" s="392" t="s">
        <v>6025</v>
      </c>
      <c r="D1195" s="391" t="s">
        <v>6026</v>
      </c>
      <c r="E1195" s="401">
        <v>12</v>
      </c>
      <c r="F1195" s="395">
        <v>12</v>
      </c>
      <c r="G1195" s="395">
        <v>12</v>
      </c>
      <c r="H1195" s="396">
        <f>(G1195-E1195)/E1195</f>
        <v>0</v>
      </c>
      <c r="I1195" s="395">
        <f>(F1195-E1195)</f>
        <v>0</v>
      </c>
      <c r="J1195" s="395">
        <f>G1195-E1195</f>
        <v>0</v>
      </c>
      <c r="K1195" s="402">
        <v>3</v>
      </c>
      <c r="L1195" s="398" t="s">
        <v>3006</v>
      </c>
    </row>
    <row r="1196" spans="1:12" ht="14.4">
      <c r="A1196" s="390">
        <v>41815</v>
      </c>
      <c r="B1196" s="366" t="s">
        <v>10424</v>
      </c>
      <c r="C1196" s="392" t="s">
        <v>6028</v>
      </c>
      <c r="D1196" s="391" t="s">
        <v>6029</v>
      </c>
      <c r="E1196" s="401">
        <v>7</v>
      </c>
      <c r="F1196" s="395">
        <v>7</v>
      </c>
      <c r="G1196" s="395">
        <v>8.75</v>
      </c>
      <c r="H1196" s="396">
        <f>(G1196-E1196)/E1196</f>
        <v>0.25</v>
      </c>
      <c r="I1196" s="395">
        <f>(F1196-E1196)</f>
        <v>0</v>
      </c>
      <c r="J1196" s="395">
        <f>G1196-E1196</f>
        <v>1.75</v>
      </c>
      <c r="K1196" s="402">
        <v>2</v>
      </c>
      <c r="L1196" s="398"/>
    </row>
    <row r="1197" spans="1:12" ht="14.4">
      <c r="A1197" s="390">
        <v>41814</v>
      </c>
      <c r="B1197" s="366" t="s">
        <v>10420</v>
      </c>
      <c r="C1197" s="392" t="s">
        <v>6018</v>
      </c>
      <c r="D1197" s="391" t="s">
        <v>4064</v>
      </c>
      <c r="E1197" s="401">
        <v>12</v>
      </c>
      <c r="F1197" s="395">
        <v>14.21</v>
      </c>
      <c r="G1197" s="395">
        <v>14.9</v>
      </c>
      <c r="H1197" s="396">
        <f>(G1197-E1197)/E1197</f>
        <v>0.2416666666666667</v>
      </c>
      <c r="I1197" s="395">
        <f>(F1197-E1197)</f>
        <v>2.2100000000000009</v>
      </c>
      <c r="J1197" s="395">
        <f>G1197-E1197</f>
        <v>2.9000000000000004</v>
      </c>
      <c r="K1197" s="402">
        <v>3</v>
      </c>
      <c r="L1197" s="366"/>
    </row>
    <row r="1198" spans="1:12" ht="14.4">
      <c r="A1198" s="390">
        <v>41810</v>
      </c>
      <c r="B1198" s="366" t="s">
        <v>10419</v>
      </c>
      <c r="C1198" s="392" t="s">
        <v>6015</v>
      </c>
      <c r="D1198" s="391" t="s">
        <v>6016</v>
      </c>
      <c r="E1198" s="401">
        <v>17</v>
      </c>
      <c r="F1198" s="395">
        <v>25.45</v>
      </c>
      <c r="G1198" s="395">
        <v>29</v>
      </c>
      <c r="H1198" s="396">
        <f>(G1198-E1198)/E1198</f>
        <v>0.70588235294117652</v>
      </c>
      <c r="I1198" s="395">
        <f>(F1198-E1198)</f>
        <v>8.4499999999999993</v>
      </c>
      <c r="J1198" s="395">
        <f>G1198-E1198</f>
        <v>12</v>
      </c>
      <c r="K1198" s="402">
        <v>3</v>
      </c>
      <c r="L1198" s="398"/>
    </row>
    <row r="1199" spans="1:12" ht="14.4">
      <c r="A1199" s="390">
        <v>41809</v>
      </c>
      <c r="B1199" s="366" t="s">
        <v>10415</v>
      </c>
      <c r="C1199" s="392" t="s">
        <v>6004</v>
      </c>
      <c r="D1199" s="391" t="s">
        <v>6005</v>
      </c>
      <c r="E1199" s="401">
        <v>14</v>
      </c>
      <c r="F1199" s="395">
        <v>14.5</v>
      </c>
      <c r="G1199" s="395">
        <v>14.11</v>
      </c>
      <c r="H1199" s="396">
        <f>(G1199-E1199)/E1199</f>
        <v>7.857142857142816E-3</v>
      </c>
      <c r="I1199" s="395">
        <f>(F1199-E1199)</f>
        <v>0.5</v>
      </c>
      <c r="J1199" s="395">
        <f>G1199-E1199</f>
        <v>0.10999999999999943</v>
      </c>
      <c r="K1199" s="402">
        <v>2</v>
      </c>
      <c r="L1199" s="398"/>
    </row>
    <row r="1200" spans="1:12" ht="14.4">
      <c r="A1200" s="390">
        <v>41809</v>
      </c>
      <c r="B1200" s="366" t="s">
        <v>10416</v>
      </c>
      <c r="C1200" s="392" t="s">
        <v>6007</v>
      </c>
      <c r="D1200" s="400" t="s">
        <v>6008</v>
      </c>
      <c r="E1200" s="401">
        <v>24</v>
      </c>
      <c r="F1200" s="395">
        <v>26.15</v>
      </c>
      <c r="G1200" s="395">
        <v>26.7</v>
      </c>
      <c r="H1200" s="396">
        <f>(G1200-E1200)/E1200</f>
        <v>0.11249999999999998</v>
      </c>
      <c r="I1200" s="395">
        <f>(F1200-E1200)</f>
        <v>2.1499999999999986</v>
      </c>
      <c r="J1200" s="395">
        <f>G1200-E1200</f>
        <v>2.6999999999999993</v>
      </c>
      <c r="K1200" s="402">
        <v>3</v>
      </c>
      <c r="L1200" s="398"/>
    </row>
    <row r="1201" spans="1:12" ht="14.4">
      <c r="A1201" s="390">
        <v>41809</v>
      </c>
      <c r="B1201" s="366" t="s">
        <v>10417</v>
      </c>
      <c r="C1201" s="392" t="s">
        <v>6010</v>
      </c>
      <c r="D1201" s="391" t="s">
        <v>6011</v>
      </c>
      <c r="E1201" s="401">
        <v>16</v>
      </c>
      <c r="F1201" s="395">
        <v>20</v>
      </c>
      <c r="G1201" s="395">
        <v>19.75</v>
      </c>
      <c r="H1201" s="396">
        <f>(G1201-E1201)/E1201</f>
        <v>0.234375</v>
      </c>
      <c r="I1201" s="395">
        <f>(F1201-E1201)</f>
        <v>4</v>
      </c>
      <c r="J1201" s="395">
        <f>G1201-E1201</f>
        <v>3.75</v>
      </c>
      <c r="K1201" s="402">
        <v>2</v>
      </c>
      <c r="L1201" s="398"/>
    </row>
    <row r="1202" spans="1:12" ht="14.4">
      <c r="A1202" s="390">
        <v>41808</v>
      </c>
      <c r="B1202" s="366" t="s">
        <v>10409</v>
      </c>
      <c r="C1202" s="392" t="s">
        <v>5989</v>
      </c>
      <c r="D1202" s="400" t="s">
        <v>5990</v>
      </c>
      <c r="E1202" s="401">
        <v>23</v>
      </c>
      <c r="F1202" s="395">
        <v>23</v>
      </c>
      <c r="G1202" s="395">
        <v>21.25</v>
      </c>
      <c r="H1202" s="396">
        <f>(G1202-E1202)/E1202</f>
        <v>-7.6086956521739135E-2</v>
      </c>
      <c r="I1202" s="395">
        <f>(F1202-E1202)</f>
        <v>0</v>
      </c>
      <c r="J1202" s="395">
        <f>G1202-E1202</f>
        <v>-1.75</v>
      </c>
      <c r="K1202" s="402">
        <v>2</v>
      </c>
      <c r="L1202" s="398" t="s">
        <v>3006</v>
      </c>
    </row>
    <row r="1203" spans="1:12" ht="14.4">
      <c r="A1203" s="390">
        <v>41808</v>
      </c>
      <c r="B1203" s="366" t="s">
        <v>10410</v>
      </c>
      <c r="C1203" s="392" t="s">
        <v>5992</v>
      </c>
      <c r="D1203" s="406" t="s">
        <v>5993</v>
      </c>
      <c r="E1203" s="401">
        <v>20</v>
      </c>
      <c r="F1203" s="395">
        <v>20</v>
      </c>
      <c r="G1203" s="395">
        <v>19</v>
      </c>
      <c r="H1203" s="396">
        <f>(G1203-E1203)/E1203</f>
        <v>-0.05</v>
      </c>
      <c r="I1203" s="395">
        <f>(F1203-E1203)</f>
        <v>0</v>
      </c>
      <c r="J1203" s="395">
        <f>G1203-E1203</f>
        <v>-1</v>
      </c>
      <c r="K1203" s="402">
        <v>2</v>
      </c>
      <c r="L1203" s="398" t="s">
        <v>3006</v>
      </c>
    </row>
    <row r="1204" spans="1:12" ht="14.4">
      <c r="A1204" s="390">
        <v>41808</v>
      </c>
      <c r="B1204" s="366" t="s">
        <v>10411</v>
      </c>
      <c r="C1204" s="392" t="s">
        <v>5995</v>
      </c>
      <c r="D1204" s="407" t="s">
        <v>3047</v>
      </c>
      <c r="E1204" s="401">
        <v>10</v>
      </c>
      <c r="F1204" s="395">
        <v>9.25</v>
      </c>
      <c r="G1204" s="395">
        <v>8.0500000000000007</v>
      </c>
      <c r="H1204" s="396">
        <f>(G1204-E1204)/E1204</f>
        <v>-0.19499999999999992</v>
      </c>
      <c r="I1204" s="395">
        <f>(F1204-E1204)</f>
        <v>-0.75</v>
      </c>
      <c r="J1204" s="395">
        <f>G1204-E1204</f>
        <v>-1.9499999999999993</v>
      </c>
      <c r="K1204" s="402">
        <v>1</v>
      </c>
      <c r="L1204" s="398"/>
    </row>
    <row r="1205" spans="1:12" ht="14.4">
      <c r="A1205" s="390">
        <v>41808</v>
      </c>
      <c r="B1205" s="366" t="s">
        <v>10412</v>
      </c>
      <c r="C1205" s="392" t="s">
        <v>5997</v>
      </c>
      <c r="D1205" s="407" t="s">
        <v>5719</v>
      </c>
      <c r="E1205" s="401">
        <v>10</v>
      </c>
      <c r="F1205" s="395">
        <v>9.25</v>
      </c>
      <c r="G1205" s="395">
        <v>9.09</v>
      </c>
      <c r="H1205" s="396">
        <f>(G1205-E1205)/E1205</f>
        <v>-9.1000000000000011E-2</v>
      </c>
      <c r="I1205" s="395">
        <f>(F1205-E1205)</f>
        <v>-0.75</v>
      </c>
      <c r="J1205" s="395">
        <f>G1205-E1205</f>
        <v>-0.91000000000000014</v>
      </c>
      <c r="K1205" s="402">
        <v>1</v>
      </c>
      <c r="L1205" s="398"/>
    </row>
    <row r="1206" spans="1:12" ht="14.4">
      <c r="A1206" s="390">
        <v>41808</v>
      </c>
      <c r="B1206" s="366" t="s">
        <v>10413</v>
      </c>
      <c r="C1206" s="392" t="s">
        <v>5999</v>
      </c>
      <c r="D1206" s="408" t="s">
        <v>6000</v>
      </c>
      <c r="E1206" s="401">
        <v>26</v>
      </c>
      <c r="F1206" s="395">
        <v>31.5</v>
      </c>
      <c r="G1206" s="395">
        <v>32.35</v>
      </c>
      <c r="H1206" s="396">
        <f>(G1206-E1206)/E1206</f>
        <v>0.24423076923076928</v>
      </c>
      <c r="I1206" s="395">
        <f>(F1206-E1206)</f>
        <v>5.5</v>
      </c>
      <c r="J1206" s="395">
        <f>G1206-E1206</f>
        <v>6.3500000000000014</v>
      </c>
      <c r="K1206" s="402">
        <v>3</v>
      </c>
      <c r="L1206" s="398"/>
    </row>
    <row r="1207" spans="1:12" ht="14.4">
      <c r="A1207" s="390">
        <v>41808</v>
      </c>
      <c r="B1207" s="366" t="s">
        <v>10414</v>
      </c>
      <c r="C1207" s="392" t="s">
        <v>6002</v>
      </c>
      <c r="D1207" s="407" t="s">
        <v>2051</v>
      </c>
      <c r="E1207" s="401">
        <v>18</v>
      </c>
      <c r="F1207" s="395">
        <v>27.21</v>
      </c>
      <c r="G1207" s="395">
        <v>28.38</v>
      </c>
      <c r="H1207" s="396">
        <f>(G1207-E1207)/E1207</f>
        <v>0.57666666666666666</v>
      </c>
      <c r="I1207" s="395">
        <f>(F1207-E1207)</f>
        <v>9.2100000000000009</v>
      </c>
      <c r="J1207" s="395">
        <f>G1207-E1207</f>
        <v>10.379999999999999</v>
      </c>
      <c r="K1207" s="402">
        <v>2</v>
      </c>
      <c r="L1207" s="398"/>
    </row>
    <row r="1208" spans="1:12" ht="14.4">
      <c r="A1208" s="390">
        <v>41803</v>
      </c>
      <c r="B1208" s="366" t="s">
        <v>10406</v>
      </c>
      <c r="C1208" s="392" t="s">
        <v>5980</v>
      </c>
      <c r="D1208" s="407" t="s">
        <v>5981</v>
      </c>
      <c r="E1208" s="401">
        <v>29</v>
      </c>
      <c r="F1208" s="395">
        <v>35.15</v>
      </c>
      <c r="G1208" s="395">
        <v>37</v>
      </c>
      <c r="H1208" s="396">
        <f>(G1208-E1208)/E1208</f>
        <v>0.27586206896551724</v>
      </c>
      <c r="I1208" s="395">
        <f>(F1208-E1208)</f>
        <v>6.1499999999999986</v>
      </c>
      <c r="J1208" s="395">
        <f>G1208-E1208</f>
        <v>8</v>
      </c>
      <c r="K1208" s="402">
        <v>3</v>
      </c>
      <c r="L1208" s="398"/>
    </row>
    <row r="1209" spans="1:12" ht="14.4">
      <c r="A1209" s="390">
        <v>41803</v>
      </c>
      <c r="B1209" s="366" t="s">
        <v>10407</v>
      </c>
      <c r="C1209" s="392" t="s">
        <v>5983</v>
      </c>
      <c r="D1209" s="408" t="s">
        <v>5984</v>
      </c>
      <c r="E1209" s="401">
        <v>11</v>
      </c>
      <c r="F1209" s="395">
        <v>11</v>
      </c>
      <c r="G1209" s="395">
        <v>10.75</v>
      </c>
      <c r="H1209" s="396">
        <f>(G1209-E1209)/E1209</f>
        <v>-2.2727272727272728E-2</v>
      </c>
      <c r="I1209" s="395">
        <f>(F1209-E1209)</f>
        <v>0</v>
      </c>
      <c r="J1209" s="395">
        <f>G1209-E1209</f>
        <v>-0.25</v>
      </c>
      <c r="K1209" s="402">
        <v>1</v>
      </c>
      <c r="L1209" s="398"/>
    </row>
    <row r="1210" spans="1:12" ht="14.4">
      <c r="A1210" s="390">
        <v>41803</v>
      </c>
      <c r="B1210" s="366" t="s">
        <v>10408</v>
      </c>
      <c r="C1210" s="392" t="s">
        <v>5986</v>
      </c>
      <c r="D1210" s="408" t="s">
        <v>5987</v>
      </c>
      <c r="E1210" s="401">
        <v>19</v>
      </c>
      <c r="F1210" s="395">
        <v>21.26</v>
      </c>
      <c r="G1210" s="395">
        <v>22.16</v>
      </c>
      <c r="H1210" s="396">
        <f>(G1210-E1210)/E1210</f>
        <v>0.16631578947368422</v>
      </c>
      <c r="I1210" s="395">
        <f>(F1210-E1210)</f>
        <v>2.2600000000000016</v>
      </c>
      <c r="J1210" s="395">
        <f>G1210-E1210</f>
        <v>3.16</v>
      </c>
      <c r="K1210" s="402">
        <v>2</v>
      </c>
      <c r="L1210" s="398"/>
    </row>
    <row r="1211" spans="1:12" ht="14.4">
      <c r="A1211" s="390">
        <v>41802</v>
      </c>
      <c r="B1211" s="366" t="s">
        <v>10403</v>
      </c>
      <c r="C1211" s="392" t="s">
        <v>5965</v>
      </c>
      <c r="D1211" s="407" t="s">
        <v>5966</v>
      </c>
      <c r="E1211" s="401">
        <v>9</v>
      </c>
      <c r="F1211" s="395">
        <v>10</v>
      </c>
      <c r="G1211" s="395">
        <v>11.02</v>
      </c>
      <c r="H1211" s="396">
        <f>(G1211-E1211)/E1211</f>
        <v>0.22444444444444439</v>
      </c>
      <c r="I1211" s="395">
        <f>(F1211-E1211)</f>
        <v>1</v>
      </c>
      <c r="J1211" s="395">
        <f>G1211-E1211</f>
        <v>2.0199999999999996</v>
      </c>
      <c r="K1211" s="402">
        <v>3</v>
      </c>
      <c r="L1211" s="398"/>
    </row>
    <row r="1212" spans="1:12" ht="14.4">
      <c r="A1212" s="390">
        <v>41802</v>
      </c>
      <c r="B1212" s="366" t="s">
        <v>10404</v>
      </c>
      <c r="C1212" s="392" t="s">
        <v>5968</v>
      </c>
      <c r="D1212" s="409" t="s">
        <v>5969</v>
      </c>
      <c r="E1212" s="401">
        <v>19</v>
      </c>
      <c r="F1212" s="395">
        <v>20.43</v>
      </c>
      <c r="G1212" s="395">
        <v>20.25</v>
      </c>
      <c r="H1212" s="396">
        <f>(G1212-E1212)/E1212</f>
        <v>6.5789473684210523E-2</v>
      </c>
      <c r="I1212" s="395">
        <f>(F1212-E1212)</f>
        <v>1.4299999999999997</v>
      </c>
      <c r="J1212" s="395">
        <f>G1212-E1212</f>
        <v>1.25</v>
      </c>
      <c r="K1212" s="402">
        <v>2</v>
      </c>
      <c r="L1212" s="398"/>
    </row>
    <row r="1213" spans="1:12" ht="14.4">
      <c r="A1213" s="390">
        <v>41802</v>
      </c>
      <c r="B1213" s="366" t="s">
        <v>10405</v>
      </c>
      <c r="C1213" s="392" t="s">
        <v>5971</v>
      </c>
      <c r="D1213" s="410" t="s">
        <v>2154</v>
      </c>
      <c r="E1213" s="401">
        <v>13.5</v>
      </c>
      <c r="F1213" s="395">
        <v>14.51</v>
      </c>
      <c r="G1213" s="395">
        <v>14.65</v>
      </c>
      <c r="H1213" s="396">
        <f>(G1213-E1213)/E1213</f>
        <v>8.5185185185185211E-2</v>
      </c>
      <c r="I1213" s="395">
        <f>(F1213-E1213)</f>
        <v>1.0099999999999998</v>
      </c>
      <c r="J1213" s="395">
        <f>G1213-E1213</f>
        <v>1.1500000000000004</v>
      </c>
      <c r="K1213" s="402">
        <v>3</v>
      </c>
      <c r="L1213" s="398"/>
    </row>
    <row r="1214" spans="1:12" ht="14.4">
      <c r="A1214" s="390">
        <v>41796</v>
      </c>
      <c r="B1214" s="366" t="s">
        <v>10400</v>
      </c>
      <c r="C1214" s="392" t="s">
        <v>5973</v>
      </c>
      <c r="D1214" s="391" t="s">
        <v>5796</v>
      </c>
      <c r="E1214" s="401">
        <v>43</v>
      </c>
      <c r="F1214" s="395">
        <v>55.25</v>
      </c>
      <c r="G1214" s="395">
        <v>55</v>
      </c>
      <c r="H1214" s="396">
        <f>(G1214-E1214)/E1214</f>
        <v>0.27906976744186046</v>
      </c>
      <c r="I1214" s="395">
        <f>(F1214-E1214)</f>
        <v>12.25</v>
      </c>
      <c r="J1214" s="395">
        <f>G1214-E1214</f>
        <v>12</v>
      </c>
      <c r="K1214" s="402">
        <v>3</v>
      </c>
      <c r="L1214" s="398"/>
    </row>
    <row r="1215" spans="1:12" ht="14.4">
      <c r="A1215" s="390">
        <v>41796</v>
      </c>
      <c r="B1215" s="366" t="s">
        <v>10401</v>
      </c>
      <c r="C1215" s="392" t="s">
        <v>5975</v>
      </c>
      <c r="D1215" s="391" t="s">
        <v>5755</v>
      </c>
      <c r="E1215" s="401">
        <v>8</v>
      </c>
      <c r="F1215" s="395">
        <v>8.0500000000000007</v>
      </c>
      <c r="G1215" s="395">
        <v>8.01</v>
      </c>
      <c r="H1215" s="396">
        <f>(G1215-E1215)/E1215</f>
        <v>1.2499999999999734E-3</v>
      </c>
      <c r="I1215" s="395">
        <f>(F1215-E1215)</f>
        <v>5.0000000000000711E-2</v>
      </c>
      <c r="J1215" s="395">
        <f>G1215-E1215</f>
        <v>9.9999999999997868E-3</v>
      </c>
      <c r="K1215" s="402">
        <v>1</v>
      </c>
      <c r="L1215" s="398"/>
    </row>
    <row r="1216" spans="1:12" ht="14.4">
      <c r="A1216" s="390">
        <v>41796</v>
      </c>
      <c r="B1216" s="366" t="s">
        <v>10402</v>
      </c>
      <c r="C1216" s="392" t="s">
        <v>5977</v>
      </c>
      <c r="D1216" s="400" t="s">
        <v>5978</v>
      </c>
      <c r="E1216" s="401">
        <v>10</v>
      </c>
      <c r="F1216" s="395">
        <v>10.8</v>
      </c>
      <c r="G1216" s="395">
        <v>10.15</v>
      </c>
      <c r="H1216" s="396">
        <f>(G1216-E1216)/E1216</f>
        <v>1.5000000000000036E-2</v>
      </c>
      <c r="I1216" s="395">
        <f>(F1216-E1216)</f>
        <v>0.80000000000000071</v>
      </c>
      <c r="J1216" s="395">
        <f>G1216-E1216</f>
        <v>0.15000000000000036</v>
      </c>
      <c r="K1216" s="402">
        <v>1</v>
      </c>
      <c r="L1216" s="398"/>
    </row>
    <row r="1217" spans="1:12" ht="14.4">
      <c r="A1217" s="390">
        <v>41782</v>
      </c>
      <c r="B1217" s="366" t="s">
        <v>10396</v>
      </c>
      <c r="C1217" s="392" t="s">
        <v>5954</v>
      </c>
      <c r="D1217" s="391" t="s">
        <v>5955</v>
      </c>
      <c r="E1217" s="401">
        <v>6</v>
      </c>
      <c r="F1217" s="395">
        <v>5.5</v>
      </c>
      <c r="G1217" s="395">
        <v>5.54</v>
      </c>
      <c r="H1217" s="396">
        <f>(G1217-E1217)/E1217</f>
        <v>-7.6666666666666661E-2</v>
      </c>
      <c r="I1217" s="395">
        <f>(F1217-E1217)</f>
        <v>-0.5</v>
      </c>
      <c r="J1217" s="395">
        <f>G1217-E1217</f>
        <v>-0.45999999999999996</v>
      </c>
      <c r="K1217" s="402">
        <v>1</v>
      </c>
      <c r="L1217" s="398"/>
    </row>
    <row r="1218" spans="1:12" ht="14.4">
      <c r="A1218" s="390">
        <v>41782</v>
      </c>
      <c r="B1218" s="366" t="s">
        <v>10397</v>
      </c>
      <c r="C1218" s="392" t="s">
        <v>5957</v>
      </c>
      <c r="D1218" s="391" t="s">
        <v>1819</v>
      </c>
      <c r="E1218" s="401">
        <v>11</v>
      </c>
      <c r="F1218" s="395">
        <v>11.55</v>
      </c>
      <c r="G1218" s="395">
        <v>11.5</v>
      </c>
      <c r="H1218" s="396">
        <f>(G1218-E1218)/E1218</f>
        <v>4.5454545454545456E-2</v>
      </c>
      <c r="I1218" s="395">
        <f>(F1218-E1218)</f>
        <v>0.55000000000000071</v>
      </c>
      <c r="J1218" s="395">
        <f>G1218-E1218</f>
        <v>0.5</v>
      </c>
      <c r="K1218" s="402">
        <v>1</v>
      </c>
      <c r="L1218" s="398"/>
    </row>
    <row r="1219" spans="1:12" ht="14.4">
      <c r="A1219" s="390">
        <v>41782</v>
      </c>
      <c r="B1219" s="366" t="s">
        <v>10398</v>
      </c>
      <c r="C1219" s="392" t="s">
        <v>5959</v>
      </c>
      <c r="D1219" s="391" t="s">
        <v>5960</v>
      </c>
      <c r="E1219" s="401">
        <v>18.5</v>
      </c>
      <c r="F1219" s="395">
        <v>22.3</v>
      </c>
      <c r="G1219" s="395">
        <v>22.2</v>
      </c>
      <c r="H1219" s="396">
        <f>(G1219-E1219)/E1219</f>
        <v>0.19999999999999996</v>
      </c>
      <c r="I1219" s="395">
        <f>(F1219-E1219)</f>
        <v>3.8000000000000007</v>
      </c>
      <c r="J1219" s="395">
        <f>G1219-E1219</f>
        <v>3.6999999999999993</v>
      </c>
      <c r="K1219" s="402">
        <v>3</v>
      </c>
      <c r="L1219" s="398"/>
    </row>
    <row r="1220" spans="1:12" ht="14.4">
      <c r="A1220" s="390">
        <v>41782</v>
      </c>
      <c r="B1220" s="366" t="s">
        <v>10399</v>
      </c>
      <c r="C1220" s="392" t="s">
        <v>5962</v>
      </c>
      <c r="D1220" s="391" t="s">
        <v>5963</v>
      </c>
      <c r="E1220" s="401">
        <v>4</v>
      </c>
      <c r="F1220" s="395">
        <v>4</v>
      </c>
      <c r="G1220" s="395">
        <v>4.49</v>
      </c>
      <c r="H1220" s="396">
        <f>(G1220-E1220)/E1220</f>
        <v>0.12250000000000005</v>
      </c>
      <c r="I1220" s="395">
        <f>(F1220-E1220)</f>
        <v>0</v>
      </c>
      <c r="J1220" s="395">
        <f>G1220-E1220</f>
        <v>0.49000000000000021</v>
      </c>
      <c r="K1220" s="402">
        <v>1</v>
      </c>
      <c r="L1220" s="398"/>
    </row>
    <row r="1221" spans="1:12" ht="14.4">
      <c r="A1221" s="390">
        <v>41781</v>
      </c>
      <c r="B1221" s="366" t="s">
        <v>10394</v>
      </c>
      <c r="C1221" s="392" t="s">
        <v>5949</v>
      </c>
      <c r="D1221" s="400" t="s">
        <v>1753</v>
      </c>
      <c r="E1221" s="401">
        <v>19</v>
      </c>
      <c r="F1221" s="395">
        <v>21.7</v>
      </c>
      <c r="G1221" s="395">
        <v>20.9</v>
      </c>
      <c r="H1221" s="396">
        <f>(G1221-E1221)/E1221</f>
        <v>9.9999999999999922E-2</v>
      </c>
      <c r="I1221" s="395">
        <f>(F1221-E1221)</f>
        <v>2.6999999999999993</v>
      </c>
      <c r="J1221" s="395">
        <f>G1221-E1221</f>
        <v>1.8999999999999986</v>
      </c>
      <c r="K1221" s="402">
        <v>3</v>
      </c>
      <c r="L1221" s="398"/>
    </row>
    <row r="1222" spans="1:12" ht="14.4">
      <c r="A1222" s="390">
        <v>41781</v>
      </c>
      <c r="B1222" s="366" t="s">
        <v>10395</v>
      </c>
      <c r="C1222" s="392" t="s">
        <v>5951</v>
      </c>
      <c r="D1222" s="391" t="s">
        <v>5952</v>
      </c>
      <c r="E1222" s="401">
        <v>13</v>
      </c>
      <c r="F1222" s="395">
        <v>15.01</v>
      </c>
      <c r="G1222" s="395">
        <v>15</v>
      </c>
      <c r="H1222" s="396">
        <f>(G1222-E1222)/E1222</f>
        <v>0.15384615384615385</v>
      </c>
      <c r="I1222" s="395">
        <f>(F1222-E1222)</f>
        <v>2.0099999999999998</v>
      </c>
      <c r="J1222" s="395">
        <f>G1222-E1222</f>
        <v>2</v>
      </c>
      <c r="K1222" s="402">
        <v>1</v>
      </c>
      <c r="L1222" s="398" t="s">
        <v>3006</v>
      </c>
    </row>
    <row r="1223" spans="1:12" ht="14.4">
      <c r="A1223" s="390">
        <v>41775</v>
      </c>
      <c r="B1223" s="366" t="s">
        <v>10392</v>
      </c>
      <c r="C1223" s="392" t="s">
        <v>5944</v>
      </c>
      <c r="D1223" s="411" t="s">
        <v>5945</v>
      </c>
      <c r="E1223" s="401">
        <v>22</v>
      </c>
      <c r="F1223" s="395">
        <v>27.74</v>
      </c>
      <c r="G1223" s="395">
        <v>24.18</v>
      </c>
      <c r="H1223" s="396">
        <f>(G1223-E1223)/E1223</f>
        <v>9.9090909090909077E-2</v>
      </c>
      <c r="I1223" s="395">
        <f>(F1223-E1223)</f>
        <v>5.7399999999999984</v>
      </c>
      <c r="J1223" s="395">
        <f>G1223-E1223</f>
        <v>2.1799999999999997</v>
      </c>
      <c r="K1223" s="402">
        <v>3</v>
      </c>
      <c r="L1223" s="398"/>
    </row>
    <row r="1224" spans="1:12" ht="14.4">
      <c r="A1224" s="390">
        <v>41775</v>
      </c>
      <c r="B1224" s="366" t="s">
        <v>10393</v>
      </c>
      <c r="C1224" s="392" t="b">
        <v>1</v>
      </c>
      <c r="D1224" s="391" t="s">
        <v>5947</v>
      </c>
      <c r="E1224" s="401">
        <v>9</v>
      </c>
      <c r="F1224" s="395">
        <v>9.6999999999999993</v>
      </c>
      <c r="G1224" s="395">
        <v>10.06</v>
      </c>
      <c r="H1224" s="396">
        <f>(G1224-E1224)/E1224</f>
        <v>0.11777777777777783</v>
      </c>
      <c r="I1224" s="395">
        <f>(F1224-E1224)</f>
        <v>0.69999999999999929</v>
      </c>
      <c r="J1224" s="395">
        <f>G1224-E1224</f>
        <v>1.0600000000000005</v>
      </c>
      <c r="K1224" s="402">
        <v>1</v>
      </c>
      <c r="L1224" s="398"/>
    </row>
    <row r="1225" spans="1:12" ht="14.4">
      <c r="A1225" s="390">
        <v>41774</v>
      </c>
      <c r="B1225" s="366" t="s">
        <v>10391</v>
      </c>
      <c r="C1225" s="392" t="s">
        <v>5941</v>
      </c>
      <c r="D1225" s="391" t="s">
        <v>5942</v>
      </c>
      <c r="E1225" s="401">
        <v>9</v>
      </c>
      <c r="F1225" s="395">
        <v>11.4</v>
      </c>
      <c r="G1225" s="395">
        <v>13.43</v>
      </c>
      <c r="H1225" s="396">
        <f>(G1225-E1225)/E1225</f>
        <v>0.49222222222222217</v>
      </c>
      <c r="I1225" s="395">
        <f>(F1225-E1225)</f>
        <v>2.4000000000000004</v>
      </c>
      <c r="J1225" s="395">
        <f>G1225-E1225</f>
        <v>4.43</v>
      </c>
      <c r="K1225" s="402">
        <v>1</v>
      </c>
      <c r="L1225" s="398" t="s">
        <v>3006</v>
      </c>
    </row>
    <row r="1226" spans="1:12" ht="14.4">
      <c r="A1226" s="390">
        <v>41773</v>
      </c>
      <c r="B1226" s="366" t="s">
        <v>10390</v>
      </c>
      <c r="C1226" s="392" t="s">
        <v>5939</v>
      </c>
      <c r="D1226" s="391" t="s">
        <v>5326</v>
      </c>
      <c r="E1226" s="401">
        <v>91</v>
      </c>
      <c r="F1226" s="395">
        <v>91</v>
      </c>
      <c r="G1226" s="395">
        <v>85</v>
      </c>
      <c r="H1226" s="396">
        <f>(G1226-E1226)/E1226</f>
        <v>-6.5934065934065936E-2</v>
      </c>
      <c r="I1226" s="395">
        <f>(F1226-E1226)</f>
        <v>0</v>
      </c>
      <c r="J1226" s="395">
        <f>G1226-E1226</f>
        <v>-6</v>
      </c>
      <c r="K1226" s="402">
        <v>2</v>
      </c>
      <c r="L1226" s="398" t="s">
        <v>3006</v>
      </c>
    </row>
    <row r="1227" spans="1:12" ht="14.4">
      <c r="A1227" s="390">
        <v>41768</v>
      </c>
      <c r="B1227" s="366" t="s">
        <v>10387</v>
      </c>
      <c r="C1227" s="392" t="s">
        <v>5930</v>
      </c>
      <c r="D1227" s="391" t="s">
        <v>5931</v>
      </c>
      <c r="E1227" s="401">
        <v>15</v>
      </c>
      <c r="F1227" s="395">
        <v>15</v>
      </c>
      <c r="G1227" s="395">
        <v>15.05</v>
      </c>
      <c r="H1227" s="396">
        <f>(G1227-E1227)/E1227</f>
        <v>3.3333333333333808E-3</v>
      </c>
      <c r="I1227" s="395">
        <f>(F1227-E1227)</f>
        <v>0</v>
      </c>
      <c r="J1227" s="395">
        <f>G1227-E1227</f>
        <v>5.0000000000000711E-2</v>
      </c>
      <c r="K1227" s="402">
        <v>1</v>
      </c>
      <c r="L1227" s="398"/>
    </row>
    <row r="1228" spans="1:12" ht="14.4">
      <c r="A1228" s="390">
        <v>41768</v>
      </c>
      <c r="B1228" s="366" t="s">
        <v>10388</v>
      </c>
      <c r="C1228" s="392" t="s">
        <v>5933</v>
      </c>
      <c r="D1228" s="391" t="s">
        <v>5934</v>
      </c>
      <c r="E1228" s="401">
        <v>9</v>
      </c>
      <c r="F1228" s="395">
        <v>9</v>
      </c>
      <c r="G1228" s="395">
        <v>10.07</v>
      </c>
      <c r="H1228" s="396">
        <f>(G1228-E1228)/E1228</f>
        <v>0.11888888888888892</v>
      </c>
      <c r="I1228" s="395">
        <f>(F1228-E1228)</f>
        <v>0</v>
      </c>
      <c r="J1228" s="395">
        <f>G1228-E1228</f>
        <v>1.0700000000000003</v>
      </c>
      <c r="K1228" s="402">
        <v>2</v>
      </c>
      <c r="L1228" s="398"/>
    </row>
    <row r="1229" spans="1:12" ht="14.4">
      <c r="A1229" s="390">
        <v>41768</v>
      </c>
      <c r="B1229" s="366" t="s">
        <v>10389</v>
      </c>
      <c r="C1229" s="392" t="s">
        <v>5936</v>
      </c>
      <c r="D1229" s="412" t="s">
        <v>5937</v>
      </c>
      <c r="E1229" s="401">
        <v>23</v>
      </c>
      <c r="F1229" s="395">
        <v>28</v>
      </c>
      <c r="G1229" s="395">
        <v>27.68</v>
      </c>
      <c r="H1229" s="396">
        <f>(G1229-E1229)/E1229</f>
        <v>0.20347826086956519</v>
      </c>
      <c r="I1229" s="395">
        <f>(F1229-E1229)</f>
        <v>5</v>
      </c>
      <c r="J1229" s="395">
        <f>G1229-E1229</f>
        <v>4.68</v>
      </c>
      <c r="K1229" s="402">
        <v>3</v>
      </c>
      <c r="L1229" s="398"/>
    </row>
    <row r="1230" spans="1:12" ht="14.4">
      <c r="A1230" s="390">
        <v>41767</v>
      </c>
      <c r="B1230" s="366" t="s">
        <v>10384</v>
      </c>
      <c r="C1230" s="392" t="s">
        <v>5921</v>
      </c>
      <c r="D1230" s="413" t="s">
        <v>5922</v>
      </c>
      <c r="E1230" s="401">
        <v>10</v>
      </c>
      <c r="F1230" s="395">
        <v>10.35</v>
      </c>
      <c r="G1230" s="395">
        <v>10.029999999999999</v>
      </c>
      <c r="H1230" s="396">
        <f>(G1230-E1230)/E1230</f>
        <v>2.9999999999999359E-3</v>
      </c>
      <c r="I1230" s="395">
        <f>(F1230-E1230)</f>
        <v>0.34999999999999964</v>
      </c>
      <c r="J1230" s="395">
        <f>G1230-E1230</f>
        <v>2.9999999999999361E-2</v>
      </c>
      <c r="K1230" s="402">
        <v>1</v>
      </c>
      <c r="L1230" s="398"/>
    </row>
    <row r="1231" spans="1:12" ht="14.4">
      <c r="A1231" s="390">
        <v>41767</v>
      </c>
      <c r="B1231" s="366" t="s">
        <v>10385</v>
      </c>
      <c r="C1231" s="392" t="s">
        <v>5924</v>
      </c>
      <c r="D1231" s="414" t="s">
        <v>5925</v>
      </c>
      <c r="E1231" s="401">
        <v>14</v>
      </c>
      <c r="F1231" s="395">
        <v>15.25</v>
      </c>
      <c r="G1231" s="395">
        <v>14.1</v>
      </c>
      <c r="H1231" s="396">
        <f>(G1231-E1231)/E1231</f>
        <v>7.1428571428571175E-3</v>
      </c>
      <c r="I1231" s="395">
        <f>(F1231-E1231)</f>
        <v>1.25</v>
      </c>
      <c r="J1231" s="395">
        <f>G1231-E1231</f>
        <v>9.9999999999999645E-2</v>
      </c>
      <c r="K1231" s="402">
        <v>2</v>
      </c>
      <c r="L1231" s="398"/>
    </row>
    <row r="1232" spans="1:12" ht="14.4">
      <c r="A1232" s="390">
        <v>41767</v>
      </c>
      <c r="B1232" s="366" t="s">
        <v>10386</v>
      </c>
      <c r="C1232" s="392" t="s">
        <v>5927</v>
      </c>
      <c r="D1232" s="413" t="s">
        <v>5928</v>
      </c>
      <c r="E1232" s="401">
        <v>15</v>
      </c>
      <c r="F1232" s="395">
        <v>15</v>
      </c>
      <c r="G1232" s="395">
        <v>15</v>
      </c>
      <c r="H1232" s="396">
        <f>(G1232-E1232)/E1232</f>
        <v>0</v>
      </c>
      <c r="I1232" s="395">
        <f>(F1232-E1232)</f>
        <v>0</v>
      </c>
      <c r="J1232" s="395">
        <f>G1232-E1232</f>
        <v>0</v>
      </c>
      <c r="K1232" s="402">
        <v>1</v>
      </c>
      <c r="L1232" s="398"/>
    </row>
    <row r="1233" spans="1:12" ht="14.4">
      <c r="A1233" s="390">
        <v>41766</v>
      </c>
      <c r="B1233" s="366" t="s">
        <v>10383</v>
      </c>
      <c r="C1233" s="392" t="s">
        <v>5919</v>
      </c>
      <c r="D1233" s="414" t="s">
        <v>1819</v>
      </c>
      <c r="E1233" s="401">
        <v>21</v>
      </c>
      <c r="F1233" s="395">
        <v>25.5</v>
      </c>
      <c r="G1233" s="395">
        <v>26.11</v>
      </c>
      <c r="H1233" s="396">
        <f>(G1233-E1233)/E1233</f>
        <v>0.24333333333333332</v>
      </c>
      <c r="I1233" s="395">
        <f>(F1233-E1233)</f>
        <v>4.5</v>
      </c>
      <c r="J1233" s="395">
        <f>G1233-E1233</f>
        <v>5.1099999999999994</v>
      </c>
      <c r="K1233" s="402">
        <v>3</v>
      </c>
      <c r="L1233" s="398"/>
    </row>
    <row r="1234" spans="1:12" ht="14.4">
      <c r="A1234" s="390">
        <v>41761</v>
      </c>
      <c r="B1234" s="366" t="s">
        <v>10380</v>
      </c>
      <c r="C1234" s="392" t="s">
        <v>5909</v>
      </c>
      <c r="D1234" s="360" t="s">
        <v>5719</v>
      </c>
      <c r="E1234" s="401">
        <v>8</v>
      </c>
      <c r="F1234" s="395">
        <v>7.5</v>
      </c>
      <c r="G1234" s="395">
        <v>7.2</v>
      </c>
      <c r="H1234" s="396">
        <f>(G1234-E1234)/E1234</f>
        <v>-9.9999999999999978E-2</v>
      </c>
      <c r="I1234" s="395">
        <f>(F1234-E1234)</f>
        <v>-0.5</v>
      </c>
      <c r="J1234" s="395">
        <f>G1234-E1234</f>
        <v>-0.79999999999999982</v>
      </c>
      <c r="K1234" s="402">
        <v>1</v>
      </c>
      <c r="L1234" s="398"/>
    </row>
    <row r="1235" spans="1:12" ht="14.4">
      <c r="A1235" s="390">
        <v>41761</v>
      </c>
      <c r="B1235" s="366" t="s">
        <v>8021</v>
      </c>
      <c r="C1235" s="392" t="s">
        <v>5910</v>
      </c>
      <c r="D1235" s="391" t="s">
        <v>5911</v>
      </c>
      <c r="E1235" s="401">
        <v>19</v>
      </c>
      <c r="F1235" s="395">
        <v>18.149999999999999</v>
      </c>
      <c r="G1235" s="395">
        <v>18.600000000000001</v>
      </c>
      <c r="H1235" s="396">
        <f>(G1235-E1235)/E1235</f>
        <v>-2.1052631578947295E-2</v>
      </c>
      <c r="I1235" s="395">
        <f>(F1235-E1235)</f>
        <v>-0.85000000000000142</v>
      </c>
      <c r="J1235" s="395">
        <f>G1235-E1235</f>
        <v>-0.39999999999999858</v>
      </c>
      <c r="K1235" s="402">
        <v>1</v>
      </c>
      <c r="L1235" s="398"/>
    </row>
    <row r="1236" spans="1:12" ht="14.4">
      <c r="A1236" s="390">
        <v>41761</v>
      </c>
      <c r="B1236" s="366" t="s">
        <v>10381</v>
      </c>
      <c r="C1236" s="392" t="s">
        <v>5913</v>
      </c>
      <c r="D1236" s="358" t="s">
        <v>5914</v>
      </c>
      <c r="E1236" s="401">
        <v>11</v>
      </c>
      <c r="F1236" s="395">
        <v>12.1</v>
      </c>
      <c r="G1236" s="395">
        <v>11.05</v>
      </c>
      <c r="H1236" s="396">
        <f>(G1236-E1236)/E1236</f>
        <v>4.5454545454546103E-3</v>
      </c>
      <c r="I1236" s="395">
        <f>(F1236-E1236)</f>
        <v>1.0999999999999996</v>
      </c>
      <c r="J1236" s="395">
        <f>G1236-E1236</f>
        <v>5.0000000000000711E-2</v>
      </c>
      <c r="K1236" s="402">
        <v>1</v>
      </c>
      <c r="L1236" s="398"/>
    </row>
    <row r="1237" spans="1:12" ht="14.4">
      <c r="A1237" s="390">
        <v>41761</v>
      </c>
      <c r="B1237" s="366" t="s">
        <v>10382</v>
      </c>
      <c r="C1237" s="392" t="s">
        <v>5916</v>
      </c>
      <c r="D1237" s="360" t="s">
        <v>5917</v>
      </c>
      <c r="E1237" s="401">
        <v>10</v>
      </c>
      <c r="F1237" s="395">
        <v>9.65</v>
      </c>
      <c r="G1237" s="395">
        <v>9</v>
      </c>
      <c r="H1237" s="396">
        <f>(G1237-E1237)/E1237</f>
        <v>-0.1</v>
      </c>
      <c r="I1237" s="395">
        <f>(F1237-E1237)</f>
        <v>-0.34999999999999964</v>
      </c>
      <c r="J1237" s="395">
        <f>G1237-E1237</f>
        <v>-1</v>
      </c>
      <c r="K1237" s="402">
        <v>1</v>
      </c>
      <c r="L1237" s="398"/>
    </row>
    <row r="1238" spans="1:12" ht="14.4">
      <c r="A1238" s="390">
        <v>41754</v>
      </c>
      <c r="B1238" s="366" t="s">
        <v>10379</v>
      </c>
      <c r="C1238" s="392" t="s">
        <v>5906</v>
      </c>
      <c r="D1238" s="360" t="s">
        <v>5907</v>
      </c>
      <c r="E1238" s="401">
        <v>8</v>
      </c>
      <c r="F1238" s="395">
        <v>7.9</v>
      </c>
      <c r="G1238" s="395">
        <v>7.45</v>
      </c>
      <c r="H1238" s="396">
        <f>(G1238-E1238)/E1238</f>
        <v>-6.8749999999999978E-2</v>
      </c>
      <c r="I1238" s="395">
        <f>(F1238-E1238)</f>
        <v>-9.9999999999999645E-2</v>
      </c>
      <c r="J1238" s="395">
        <f>G1238-E1238</f>
        <v>-0.54999999999999982</v>
      </c>
      <c r="K1238" s="402">
        <v>1</v>
      </c>
      <c r="L1238" s="398"/>
    </row>
    <row r="1239" spans="1:12" ht="14.4">
      <c r="A1239" s="390">
        <v>41746</v>
      </c>
      <c r="B1239" s="366" t="s">
        <v>10375</v>
      </c>
      <c r="C1239" s="392" t="s">
        <v>5894</v>
      </c>
      <c r="D1239" s="358" t="s">
        <v>3460</v>
      </c>
      <c r="E1239" s="401">
        <v>10</v>
      </c>
      <c r="F1239" s="395">
        <v>10.8</v>
      </c>
      <c r="G1239" s="395">
        <v>11.86</v>
      </c>
      <c r="H1239" s="396">
        <f>(G1239-E1239)/E1239</f>
        <v>0.18599999999999994</v>
      </c>
      <c r="I1239" s="395">
        <f>(F1239-E1239)</f>
        <v>0.80000000000000071</v>
      </c>
      <c r="J1239" s="395">
        <f>G1239-E1239</f>
        <v>1.8599999999999994</v>
      </c>
      <c r="K1239" s="402">
        <v>1</v>
      </c>
      <c r="L1239" s="398"/>
    </row>
    <row r="1240" spans="1:12" ht="14.4">
      <c r="A1240" s="390">
        <v>41746</v>
      </c>
      <c r="B1240" s="366" t="s">
        <v>10376</v>
      </c>
      <c r="C1240" s="392" t="s">
        <v>5896</v>
      </c>
      <c r="D1240" s="405" t="s">
        <v>5897</v>
      </c>
      <c r="E1240" s="401">
        <v>16</v>
      </c>
      <c r="F1240" s="395">
        <v>16.79</v>
      </c>
      <c r="G1240" s="395">
        <v>16.5</v>
      </c>
      <c r="H1240" s="396">
        <f>(G1240-E1240)/E1240</f>
        <v>3.125E-2</v>
      </c>
      <c r="I1240" s="395">
        <f>(F1240-E1240)</f>
        <v>0.78999999999999915</v>
      </c>
      <c r="J1240" s="395">
        <f>G1240-E1240</f>
        <v>0.5</v>
      </c>
      <c r="K1240" s="402">
        <v>1</v>
      </c>
      <c r="L1240" s="398"/>
    </row>
    <row r="1241" spans="1:12" ht="14.4">
      <c r="A1241" s="390">
        <v>41746</v>
      </c>
      <c r="B1241" s="366" t="s">
        <v>10377</v>
      </c>
      <c r="C1241" s="392" t="s">
        <v>5899</v>
      </c>
      <c r="D1241" s="360" t="s">
        <v>5900</v>
      </c>
      <c r="E1241" s="401">
        <v>9.5</v>
      </c>
      <c r="F1241" s="395">
        <v>9.5</v>
      </c>
      <c r="G1241" s="395">
        <v>9.75</v>
      </c>
      <c r="H1241" s="396">
        <f>(G1241-E1241)/E1241</f>
        <v>2.6315789473684209E-2</v>
      </c>
      <c r="I1241" s="395">
        <f>(F1241-E1241)</f>
        <v>0</v>
      </c>
      <c r="J1241" s="395">
        <f>G1241-E1241</f>
        <v>0.25</v>
      </c>
      <c r="K1241" s="402">
        <v>1</v>
      </c>
      <c r="L1241" s="398"/>
    </row>
    <row r="1242" spans="1:12" ht="14.4">
      <c r="A1242" s="390">
        <v>41746</v>
      </c>
      <c r="B1242" s="366" t="s">
        <v>10378</v>
      </c>
      <c r="C1242" s="392" t="s">
        <v>5902</v>
      </c>
      <c r="D1242" s="358" t="s">
        <v>1053</v>
      </c>
      <c r="E1242" s="401">
        <v>12</v>
      </c>
      <c r="F1242" s="395">
        <v>12.25</v>
      </c>
      <c r="G1242" s="395">
        <v>12</v>
      </c>
      <c r="H1242" s="396">
        <f>(G1242-E1242)/E1242</f>
        <v>0</v>
      </c>
      <c r="I1242" s="395">
        <f>(F1242-E1242)</f>
        <v>0.25</v>
      </c>
      <c r="J1242" s="395">
        <f>G1242-E1242</f>
        <v>0</v>
      </c>
      <c r="K1242" s="402">
        <v>1</v>
      </c>
      <c r="L1242" s="398"/>
    </row>
    <row r="1243" spans="1:12" ht="14.4">
      <c r="A1243" s="390">
        <v>41746</v>
      </c>
      <c r="B1243" s="366" t="s">
        <v>5903</v>
      </c>
      <c r="C1243" s="392" t="s">
        <v>5904</v>
      </c>
      <c r="D1243" s="358" t="s">
        <v>5840</v>
      </c>
      <c r="E1243" s="401">
        <v>17</v>
      </c>
      <c r="F1243" s="395">
        <v>16.27</v>
      </c>
      <c r="G1243" s="395">
        <v>20.239999999999998</v>
      </c>
      <c r="H1243" s="396">
        <f>(G1243-E1243)/E1243</f>
        <v>0.19058823529411756</v>
      </c>
      <c r="I1243" s="395">
        <f>(F1243-E1243)</f>
        <v>-0.73000000000000043</v>
      </c>
      <c r="J1243" s="395">
        <f>G1243-E1243</f>
        <v>3.2399999999999984</v>
      </c>
      <c r="K1243" s="402">
        <v>1</v>
      </c>
      <c r="L1243" s="398"/>
    </row>
    <row r="1244" spans="1:12" ht="14.4">
      <c r="A1244" s="390">
        <v>41745</v>
      </c>
      <c r="B1244" s="366" t="s">
        <v>10372</v>
      </c>
      <c r="C1244" s="352" t="s">
        <v>5886</v>
      </c>
      <c r="D1244" s="360" t="s">
        <v>5885</v>
      </c>
      <c r="E1244" s="401">
        <v>25</v>
      </c>
      <c r="F1244" s="395">
        <v>27</v>
      </c>
      <c r="G1244" s="395">
        <v>26.15</v>
      </c>
      <c r="H1244" s="396">
        <f>(G1244-E1244)/E1244</f>
        <v>4.5999999999999944E-2</v>
      </c>
      <c r="I1244" s="395">
        <f>(F1244-E1244)</f>
        <v>2</v>
      </c>
      <c r="J1244" s="395">
        <f>G1244-E1244</f>
        <v>1.1499999999999986</v>
      </c>
      <c r="K1244" s="402">
        <v>1</v>
      </c>
      <c r="L1244" s="398"/>
    </row>
    <row r="1245" spans="1:12" ht="14.4">
      <c r="A1245" s="390">
        <v>41745</v>
      </c>
      <c r="B1245" s="366" t="s">
        <v>10373</v>
      </c>
      <c r="C1245" s="352" t="s">
        <v>5883</v>
      </c>
      <c r="D1245" s="358" t="s">
        <v>5882</v>
      </c>
      <c r="E1245" s="401">
        <v>30</v>
      </c>
      <c r="F1245" s="395">
        <v>30</v>
      </c>
      <c r="G1245" s="395">
        <v>29.33</v>
      </c>
      <c r="H1245" s="396">
        <f>(G1245-E1245)/E1245</f>
        <v>-2.2333333333333389E-2</v>
      </c>
      <c r="I1245" s="395">
        <f>(F1245-E1245)</f>
        <v>0</v>
      </c>
      <c r="J1245" s="395">
        <f>G1245-E1245</f>
        <v>-0.67000000000000171</v>
      </c>
      <c r="K1245" s="402">
        <v>1</v>
      </c>
      <c r="L1245" s="398"/>
    </row>
    <row r="1246" spans="1:12" ht="14.4">
      <c r="A1246" s="390">
        <v>41745</v>
      </c>
      <c r="B1246" s="366" t="s">
        <v>10374</v>
      </c>
      <c r="C1246" s="352" t="s">
        <v>5880</v>
      </c>
      <c r="D1246" s="360" t="s">
        <v>2051</v>
      </c>
      <c r="E1246" s="401">
        <v>12</v>
      </c>
      <c r="F1246" s="395">
        <v>11.35</v>
      </c>
      <c r="G1246" s="395">
        <v>13.79</v>
      </c>
      <c r="H1246" s="396">
        <f>(G1246-E1246)/E1246</f>
        <v>0.14916666666666659</v>
      </c>
      <c r="I1246" s="395">
        <f>(F1246-E1246)</f>
        <v>-0.65000000000000036</v>
      </c>
      <c r="J1246" s="395">
        <f>G1246-E1246</f>
        <v>1.7899999999999991</v>
      </c>
      <c r="K1246" s="402">
        <v>1</v>
      </c>
      <c r="L1246" s="398"/>
    </row>
    <row r="1247" spans="1:12" ht="14.4">
      <c r="A1247" s="390">
        <v>41744</v>
      </c>
      <c r="B1247" s="366" t="s">
        <v>10370</v>
      </c>
      <c r="C1247" s="392" t="s">
        <v>5891</v>
      </c>
      <c r="D1247" s="360" t="s">
        <v>5890</v>
      </c>
      <c r="E1247" s="401">
        <v>12.5</v>
      </c>
      <c r="F1247" s="395">
        <v>12.5</v>
      </c>
      <c r="G1247" s="395">
        <v>12.4</v>
      </c>
      <c r="H1247" s="396">
        <f>(G1247-E1247)/E1247</f>
        <v>-7.9999999999999724E-3</v>
      </c>
      <c r="I1247" s="395">
        <f>(F1247-E1247)</f>
        <v>0</v>
      </c>
      <c r="J1247" s="395">
        <f>G1247-E1247</f>
        <v>-9.9999999999999645E-2</v>
      </c>
      <c r="K1247" s="402">
        <v>1</v>
      </c>
      <c r="L1247" s="398"/>
    </row>
    <row r="1248" spans="1:12" ht="14.4">
      <c r="A1248" s="390">
        <v>41744</v>
      </c>
      <c r="B1248" s="366" t="s">
        <v>10371</v>
      </c>
      <c r="C1248" s="352" t="s">
        <v>6140</v>
      </c>
      <c r="D1248" s="360" t="s">
        <v>5888</v>
      </c>
      <c r="E1248" s="401">
        <v>15</v>
      </c>
      <c r="F1248" s="395">
        <v>17.899999999999999</v>
      </c>
      <c r="G1248" s="395">
        <v>15.35</v>
      </c>
      <c r="H1248" s="396">
        <f>(G1248-E1248)/E1248</f>
        <v>2.333333333333331E-2</v>
      </c>
      <c r="I1248" s="395">
        <f>(F1248-E1248)</f>
        <v>2.8999999999999986</v>
      </c>
      <c r="J1248" s="395">
        <f>G1248-E1248</f>
        <v>0.34999999999999964</v>
      </c>
      <c r="K1248" s="402">
        <v>1</v>
      </c>
      <c r="L1248" s="398"/>
    </row>
    <row r="1249" spans="1:12" ht="14.4">
      <c r="A1249" s="390">
        <v>41740</v>
      </c>
      <c r="B1249" s="415" t="s">
        <v>10365</v>
      </c>
      <c r="C1249" s="392" t="s">
        <v>6405</v>
      </c>
      <c r="D1249" s="400" t="s">
        <v>2592</v>
      </c>
      <c r="E1249" s="404">
        <v>5</v>
      </c>
      <c r="F1249" s="404">
        <v>5.05</v>
      </c>
      <c r="G1249" s="395">
        <v>5.05</v>
      </c>
      <c r="H1249" s="396">
        <f>(G1249-E1249)/E1249</f>
        <v>9.9999999999999638E-3</v>
      </c>
      <c r="I1249" s="395">
        <f>(F1249-E1249)</f>
        <v>4.9999999999999822E-2</v>
      </c>
      <c r="J1249" s="395">
        <f>G1249-E1249</f>
        <v>4.9999999999999822E-2</v>
      </c>
      <c r="K1249" s="402">
        <v>1</v>
      </c>
      <c r="L1249" s="397"/>
    </row>
    <row r="1250" spans="1:12" ht="14.4">
      <c r="A1250" s="390">
        <v>41740</v>
      </c>
      <c r="B1250" s="366" t="s">
        <v>10366</v>
      </c>
      <c r="C1250" s="392" t="s">
        <v>5869</v>
      </c>
      <c r="D1250" s="400" t="s">
        <v>5870</v>
      </c>
      <c r="E1250" s="401">
        <v>20</v>
      </c>
      <c r="F1250" s="395">
        <v>21.5</v>
      </c>
      <c r="G1250" s="395">
        <v>22.2</v>
      </c>
      <c r="H1250" s="396">
        <f>(G1250-E1250)/E1250</f>
        <v>0.10999999999999996</v>
      </c>
      <c r="I1250" s="395">
        <f>(F1250-E1250)</f>
        <v>1.5</v>
      </c>
      <c r="J1250" s="395">
        <f>G1250-E1250</f>
        <v>2.1999999999999993</v>
      </c>
      <c r="K1250" s="402">
        <v>2</v>
      </c>
      <c r="L1250" s="398"/>
    </row>
    <row r="1251" spans="1:12" ht="14.4">
      <c r="A1251" s="390">
        <v>41740</v>
      </c>
      <c r="B1251" s="366" t="s">
        <v>10367</v>
      </c>
      <c r="C1251" s="392" t="s">
        <v>5872</v>
      </c>
      <c r="D1251" s="366" t="s">
        <v>5873</v>
      </c>
      <c r="E1251" s="401">
        <v>14</v>
      </c>
      <c r="F1251" s="395">
        <v>13.75</v>
      </c>
      <c r="G1251" s="395">
        <v>12.98</v>
      </c>
      <c r="H1251" s="396">
        <f>(G1251-E1251)/E1251</f>
        <v>-7.2857142857142829E-2</v>
      </c>
      <c r="I1251" s="395">
        <f>(F1251-E1251)</f>
        <v>-0.25</v>
      </c>
      <c r="J1251" s="395">
        <f>G1251-E1251</f>
        <v>-1.0199999999999996</v>
      </c>
      <c r="K1251" s="402">
        <v>1</v>
      </c>
      <c r="L1251" s="398"/>
    </row>
    <row r="1252" spans="1:12" ht="14.4">
      <c r="A1252" s="390">
        <v>41740</v>
      </c>
      <c r="B1252" s="366" t="s">
        <v>10368</v>
      </c>
      <c r="C1252" s="392" t="s">
        <v>5875</v>
      </c>
      <c r="D1252" s="391" t="s">
        <v>5876</v>
      </c>
      <c r="E1252" s="401">
        <v>15</v>
      </c>
      <c r="F1252" s="395">
        <v>16.309999999999999</v>
      </c>
      <c r="G1252" s="395">
        <v>17</v>
      </c>
      <c r="H1252" s="396">
        <f>(G1252-E1252)/E1252</f>
        <v>0.13333333333333333</v>
      </c>
      <c r="I1252" s="395">
        <f>(F1252-E1252)</f>
        <v>1.3099999999999987</v>
      </c>
      <c r="J1252" s="395">
        <f>G1252-E1252</f>
        <v>2</v>
      </c>
      <c r="K1252" s="402">
        <v>1</v>
      </c>
      <c r="L1252" s="398"/>
    </row>
    <row r="1253" spans="1:12" ht="14.4">
      <c r="A1253" s="390">
        <v>41740</v>
      </c>
      <c r="B1253" s="366" t="s">
        <v>10369</v>
      </c>
      <c r="C1253" s="392" t="s">
        <v>5878</v>
      </c>
      <c r="D1253" s="391" t="s">
        <v>5879</v>
      </c>
      <c r="E1253" s="401">
        <v>15</v>
      </c>
      <c r="F1253" s="395">
        <v>25.65</v>
      </c>
      <c r="G1253" s="395">
        <v>24.72</v>
      </c>
      <c r="H1253" s="396">
        <f>(G1253-E1253)/E1253</f>
        <v>0.64799999999999991</v>
      </c>
      <c r="I1253" s="395">
        <f>(F1253-E1253)</f>
        <v>10.649999999999999</v>
      </c>
      <c r="J1253" s="395">
        <f>G1253-E1253</f>
        <v>9.7199999999999989</v>
      </c>
      <c r="K1253" s="402">
        <v>3</v>
      </c>
      <c r="L1253" s="398"/>
    </row>
    <row r="1254" spans="1:12" ht="14.4">
      <c r="A1254" s="390">
        <v>41739</v>
      </c>
      <c r="B1254" s="366" t="s">
        <v>10362</v>
      </c>
      <c r="C1254" s="392" t="s">
        <v>5860</v>
      </c>
      <c r="D1254" s="391" t="s">
        <v>5861</v>
      </c>
      <c r="E1254" s="401">
        <v>16</v>
      </c>
      <c r="F1254" s="395">
        <v>16.89</v>
      </c>
      <c r="G1254" s="395">
        <v>14.01</v>
      </c>
      <c r="H1254" s="396">
        <f>(G1254-E1254)/E1254</f>
        <v>-0.12437500000000001</v>
      </c>
      <c r="I1254" s="395">
        <f>(F1254-E1254)</f>
        <v>0.89000000000000057</v>
      </c>
      <c r="J1254" s="395">
        <f>G1254-E1254</f>
        <v>-1.9900000000000002</v>
      </c>
      <c r="K1254" s="402">
        <v>2</v>
      </c>
      <c r="L1254" s="398"/>
    </row>
    <row r="1255" spans="1:12" ht="14.4">
      <c r="A1255" s="390">
        <v>41739</v>
      </c>
      <c r="B1255" s="366" t="s">
        <v>10363</v>
      </c>
      <c r="C1255" s="392" t="s">
        <v>5863</v>
      </c>
      <c r="D1255" s="391" t="s">
        <v>5864</v>
      </c>
      <c r="E1255" s="401">
        <v>25</v>
      </c>
      <c r="F1255" s="395">
        <v>24.25</v>
      </c>
      <c r="G1255" s="395">
        <v>23.98</v>
      </c>
      <c r="H1255" s="396">
        <f>(G1255-E1255)/E1255</f>
        <v>-4.0799999999999982E-2</v>
      </c>
      <c r="I1255" s="395">
        <f>(F1255-E1255)</f>
        <v>-0.75</v>
      </c>
      <c r="J1255" s="395">
        <f>G1255-E1255</f>
        <v>-1.0199999999999996</v>
      </c>
      <c r="K1255" s="402">
        <v>1</v>
      </c>
      <c r="L1255" s="398"/>
    </row>
    <row r="1256" spans="1:12" ht="14.4">
      <c r="A1256" s="390">
        <v>41739</v>
      </c>
      <c r="B1256" s="366" t="s">
        <v>10364</v>
      </c>
      <c r="C1256" s="392" t="s">
        <v>5866</v>
      </c>
      <c r="D1256" s="391" t="s">
        <v>5867</v>
      </c>
      <c r="E1256" s="401">
        <v>7</v>
      </c>
      <c r="F1256" s="395">
        <v>7.1</v>
      </c>
      <c r="G1256" s="395">
        <v>6.85</v>
      </c>
      <c r="H1256" s="396">
        <f>(G1256-E1256)/E1256</f>
        <v>-2.1428571428571481E-2</v>
      </c>
      <c r="I1256" s="395">
        <f>(F1256-E1256)</f>
        <v>9.9999999999999645E-2</v>
      </c>
      <c r="J1256" s="395">
        <f>G1256-E1256</f>
        <v>-0.15000000000000036</v>
      </c>
      <c r="K1256" s="402">
        <v>1</v>
      </c>
      <c r="L1256" s="398"/>
    </row>
    <row r="1257" spans="1:12" ht="14.4">
      <c r="A1257" s="390">
        <v>41738</v>
      </c>
      <c r="B1257" s="366" t="s">
        <v>10360</v>
      </c>
      <c r="C1257" s="392" t="s">
        <v>5855</v>
      </c>
      <c r="D1257" s="391" t="s">
        <v>1753</v>
      </c>
      <c r="E1257" s="401">
        <v>14</v>
      </c>
      <c r="F1257" s="395">
        <v>16.5</v>
      </c>
      <c r="G1257" s="395">
        <v>15.2</v>
      </c>
      <c r="H1257" s="396">
        <f>(G1257-E1257)/E1257</f>
        <v>8.571428571428566E-2</v>
      </c>
      <c r="I1257" s="395">
        <f>(F1257-E1257)</f>
        <v>2.5</v>
      </c>
      <c r="J1257" s="395">
        <f>G1257-E1257</f>
        <v>1.1999999999999993</v>
      </c>
      <c r="K1257" s="402">
        <v>3</v>
      </c>
      <c r="L1257" s="398"/>
    </row>
    <row r="1258" spans="1:12" ht="14.4">
      <c r="A1258" s="390">
        <v>41738</v>
      </c>
      <c r="B1258" s="366" t="s">
        <v>10361</v>
      </c>
      <c r="C1258" s="392" t="s">
        <v>5857</v>
      </c>
      <c r="D1258" s="391" t="s">
        <v>5858</v>
      </c>
      <c r="E1258" s="401">
        <v>17</v>
      </c>
      <c r="F1258" s="395">
        <v>16.5</v>
      </c>
      <c r="G1258" s="395">
        <v>17.12</v>
      </c>
      <c r="H1258" s="396">
        <f>(G1258-E1258)/E1258</f>
        <v>7.0588235294118231E-3</v>
      </c>
      <c r="I1258" s="395">
        <f>(F1258-E1258)</f>
        <v>-0.5</v>
      </c>
      <c r="J1258" s="395">
        <f>G1258-E1258</f>
        <v>0.12000000000000099</v>
      </c>
      <c r="K1258" s="402">
        <v>1</v>
      </c>
      <c r="L1258" s="398"/>
    </row>
    <row r="1259" spans="1:12" ht="14.4">
      <c r="A1259" s="390">
        <v>41733</v>
      </c>
      <c r="B1259" s="366" t="s">
        <v>10356</v>
      </c>
      <c r="C1259" s="392" t="s">
        <v>5842</v>
      </c>
      <c r="D1259" s="391" t="s">
        <v>5843</v>
      </c>
      <c r="E1259" s="401">
        <v>7</v>
      </c>
      <c r="F1259" s="395">
        <v>7.95</v>
      </c>
      <c r="G1259" s="395">
        <v>7.64</v>
      </c>
      <c r="H1259" s="396">
        <f>(G1259-E1259)/E1259</f>
        <v>9.1428571428571387E-2</v>
      </c>
      <c r="I1259" s="395">
        <f>(F1259-E1259)</f>
        <v>0.95000000000000018</v>
      </c>
      <c r="J1259" s="395">
        <f>G1259-E1259</f>
        <v>0.63999999999999968</v>
      </c>
      <c r="K1259" s="402">
        <v>1</v>
      </c>
      <c r="L1259" s="398"/>
    </row>
    <row r="1260" spans="1:12" ht="14.4">
      <c r="A1260" s="390">
        <v>41733</v>
      </c>
      <c r="B1260" s="366" t="s">
        <v>10357</v>
      </c>
      <c r="C1260" s="392" t="s">
        <v>5845</v>
      </c>
      <c r="D1260" s="391" t="s">
        <v>5846</v>
      </c>
      <c r="E1260" s="401">
        <v>26</v>
      </c>
      <c r="F1260" s="395">
        <v>40</v>
      </c>
      <c r="G1260" s="395">
        <v>34</v>
      </c>
      <c r="H1260" s="396">
        <f>(G1260-E1260)/E1260</f>
        <v>0.30769230769230771</v>
      </c>
      <c r="I1260" s="395">
        <f>(F1260-E1260)</f>
        <v>14</v>
      </c>
      <c r="J1260" s="395">
        <f>G1260-E1260</f>
        <v>8</v>
      </c>
      <c r="K1260" s="402">
        <v>2</v>
      </c>
      <c r="L1260" s="398"/>
    </row>
    <row r="1261" spans="1:12" ht="14.4">
      <c r="A1261" s="390">
        <v>41733</v>
      </c>
      <c r="B1261" s="366" t="s">
        <v>10358</v>
      </c>
      <c r="C1261" s="392" t="s">
        <v>5848</v>
      </c>
      <c r="D1261" s="400" t="s">
        <v>5849</v>
      </c>
      <c r="E1261" s="401">
        <v>20</v>
      </c>
      <c r="F1261" s="395">
        <v>22.18</v>
      </c>
      <c r="G1261" s="395">
        <v>23</v>
      </c>
      <c r="H1261" s="396">
        <f>(G1261-E1261)/E1261</f>
        <v>0.15</v>
      </c>
      <c r="I1261" s="395">
        <f>(F1261-E1261)</f>
        <v>2.1799999999999997</v>
      </c>
      <c r="J1261" s="395">
        <f>G1261-E1261</f>
        <v>3</v>
      </c>
      <c r="K1261" s="402">
        <v>2</v>
      </c>
      <c r="L1261" s="398"/>
    </row>
    <row r="1262" spans="1:12" ht="14.4">
      <c r="A1262" s="390">
        <v>41733</v>
      </c>
      <c r="B1262" s="366" t="s">
        <v>10359</v>
      </c>
      <c r="C1262" s="392" t="s">
        <v>5851</v>
      </c>
      <c r="D1262" s="391" t="s">
        <v>5852</v>
      </c>
      <c r="E1262" s="401">
        <v>19</v>
      </c>
      <c r="F1262" s="395">
        <v>25</v>
      </c>
      <c r="G1262" s="395">
        <v>23</v>
      </c>
      <c r="H1262" s="396">
        <f>(G1262-E1262)/E1262</f>
        <v>0.21052631578947367</v>
      </c>
      <c r="I1262" s="395">
        <f>(F1262-E1262)</f>
        <v>6</v>
      </c>
      <c r="J1262" s="395">
        <f>G1262-E1262</f>
        <v>4</v>
      </c>
      <c r="K1262" s="402">
        <v>3</v>
      </c>
      <c r="L1262" s="398"/>
    </row>
    <row r="1263" spans="1:12" ht="14.4">
      <c r="A1263" s="390">
        <v>41732</v>
      </c>
      <c r="B1263" s="366" t="s">
        <v>10355</v>
      </c>
      <c r="C1263" s="392" t="s">
        <v>5836</v>
      </c>
      <c r="D1263" s="391" t="s">
        <v>5837</v>
      </c>
      <c r="E1263" s="401">
        <v>8</v>
      </c>
      <c r="F1263" s="395">
        <v>8.26</v>
      </c>
      <c r="G1263" s="395">
        <v>8</v>
      </c>
      <c r="H1263" s="396">
        <f>(G1263-E1263)/E1263</f>
        <v>0</v>
      </c>
      <c r="I1263" s="395">
        <f>(F1263-E1263)</f>
        <v>0.25999999999999979</v>
      </c>
      <c r="J1263" s="395">
        <f>G1263-E1263</f>
        <v>0</v>
      </c>
      <c r="K1263" s="402">
        <v>1</v>
      </c>
      <c r="L1263" s="398"/>
    </row>
    <row r="1264" spans="1:12" ht="14.4">
      <c r="A1264" s="390">
        <v>41732</v>
      </c>
      <c r="B1264" s="366" t="s">
        <v>5838</v>
      </c>
      <c r="C1264" s="392" t="s">
        <v>5839</v>
      </c>
      <c r="D1264" s="391" t="s">
        <v>5840</v>
      </c>
      <c r="E1264" s="401">
        <v>9</v>
      </c>
      <c r="F1264" s="395">
        <v>9.86</v>
      </c>
      <c r="G1264" s="395">
        <v>9.06</v>
      </c>
      <c r="H1264" s="396">
        <f>(G1264-E1264)/E1264</f>
        <v>6.6666666666667217E-3</v>
      </c>
      <c r="I1264" s="395">
        <f>(F1264-E1264)</f>
        <v>0.85999999999999943</v>
      </c>
      <c r="J1264" s="395">
        <f>G1264-E1264</f>
        <v>6.0000000000000497E-2</v>
      </c>
      <c r="K1264" s="402">
        <v>2</v>
      </c>
      <c r="L1264" s="398"/>
    </row>
    <row r="1265" spans="1:12" ht="14.4">
      <c r="A1265" s="390">
        <v>41731</v>
      </c>
      <c r="B1265" s="366" t="s">
        <v>10354</v>
      </c>
      <c r="C1265" s="392" t="s">
        <v>5833</v>
      </c>
      <c r="D1265" s="366" t="s">
        <v>5834</v>
      </c>
      <c r="E1265" s="401">
        <v>15</v>
      </c>
      <c r="F1265" s="395">
        <v>17.5</v>
      </c>
      <c r="G1265" s="395">
        <v>20.09</v>
      </c>
      <c r="H1265" s="396">
        <f>(G1265-E1265)/E1265</f>
        <v>0.33933333333333332</v>
      </c>
      <c r="I1265" s="395">
        <f>(F1265-E1265)</f>
        <v>2.5</v>
      </c>
      <c r="J1265" s="395">
        <f>G1265-E1265</f>
        <v>5.09</v>
      </c>
      <c r="K1265" s="402">
        <v>1</v>
      </c>
      <c r="L1265" s="398" t="s">
        <v>3006</v>
      </c>
    </row>
    <row r="1266" spans="1:12" ht="14.4">
      <c r="A1266" s="390">
        <v>41730</v>
      </c>
      <c r="B1266" s="366" t="s">
        <v>10353</v>
      </c>
      <c r="C1266" s="392" t="s">
        <v>5831</v>
      </c>
      <c r="D1266" s="400" t="s">
        <v>5719</v>
      </c>
      <c r="E1266" s="401">
        <v>8</v>
      </c>
      <c r="F1266" s="395">
        <v>8</v>
      </c>
      <c r="G1266" s="395">
        <v>7.95</v>
      </c>
      <c r="H1266" s="396">
        <f>(G1266-E1266)/E1266</f>
        <v>-6.2499999999999778E-3</v>
      </c>
      <c r="I1266" s="395">
        <f>(F1266-E1266)</f>
        <v>0</v>
      </c>
      <c r="J1266" s="395">
        <f>G1266-E1266</f>
        <v>-4.9999999999999822E-2</v>
      </c>
      <c r="K1266" s="402">
        <v>1</v>
      </c>
      <c r="L1266" s="398"/>
    </row>
    <row r="1267" spans="1:12" ht="14.4">
      <c r="A1267" s="390">
        <v>41726</v>
      </c>
      <c r="B1267" s="366" t="s">
        <v>10347</v>
      </c>
      <c r="C1267" s="392" t="s">
        <v>5813</v>
      </c>
      <c r="D1267" s="391" t="s">
        <v>5814</v>
      </c>
      <c r="E1267" s="401">
        <v>13</v>
      </c>
      <c r="F1267" s="395">
        <v>13</v>
      </c>
      <c r="G1267" s="395">
        <v>13.98</v>
      </c>
      <c r="H1267" s="396">
        <f>(G1267-E1267)/E1267</f>
        <v>7.5384615384615411E-2</v>
      </c>
      <c r="I1267" s="395">
        <f>(F1267-E1267)</f>
        <v>0</v>
      </c>
      <c r="J1267" s="395">
        <f>G1267-E1267</f>
        <v>0.98000000000000043</v>
      </c>
      <c r="K1267" s="402">
        <v>3</v>
      </c>
      <c r="L1267" s="398" t="s">
        <v>3006</v>
      </c>
    </row>
    <row r="1268" spans="1:12" ht="14.4">
      <c r="A1268" s="390">
        <v>41726</v>
      </c>
      <c r="B1268" s="366" t="s">
        <v>10348</v>
      </c>
      <c r="C1268" s="392" t="s">
        <v>5816</v>
      </c>
      <c r="D1268" s="366" t="s">
        <v>5817</v>
      </c>
      <c r="E1268" s="401">
        <v>10</v>
      </c>
      <c r="F1268" s="395">
        <v>8.9499999999999993</v>
      </c>
      <c r="G1268" s="395">
        <v>10</v>
      </c>
      <c r="H1268" s="396">
        <f>(G1268-E1268)/E1268</f>
        <v>0</v>
      </c>
      <c r="I1268" s="395">
        <f>(F1268-E1268)</f>
        <v>-1.0500000000000007</v>
      </c>
      <c r="J1268" s="395">
        <f>G1268-E1268</f>
        <v>0</v>
      </c>
      <c r="K1268" s="402">
        <v>3</v>
      </c>
      <c r="L1268" s="398" t="s">
        <v>3006</v>
      </c>
    </row>
    <row r="1269" spans="1:12" ht="14.4">
      <c r="A1269" s="390">
        <v>41726</v>
      </c>
      <c r="B1269" s="366" t="s">
        <v>10349</v>
      </c>
      <c r="C1269" s="392" t="s">
        <v>5819</v>
      </c>
      <c r="D1269" s="416" t="s">
        <v>3592</v>
      </c>
      <c r="E1269" s="401">
        <v>14.5</v>
      </c>
      <c r="F1269" s="395">
        <v>14.58</v>
      </c>
      <c r="G1269" s="395">
        <v>14.55</v>
      </c>
      <c r="H1269" s="396">
        <f>(G1269-E1269)/E1269</f>
        <v>3.4482758620690145E-3</v>
      </c>
      <c r="I1269" s="395">
        <f>(F1269-E1269)</f>
        <v>8.0000000000000071E-2</v>
      </c>
      <c r="J1269" s="395">
        <f>G1269-E1269</f>
        <v>5.0000000000000711E-2</v>
      </c>
      <c r="K1269" s="402">
        <v>1</v>
      </c>
      <c r="L1269" s="398"/>
    </row>
    <row r="1270" spans="1:12" ht="14.4">
      <c r="A1270" s="390">
        <v>41726</v>
      </c>
      <c r="B1270" s="366" t="s">
        <v>10350</v>
      </c>
      <c r="C1270" s="392" t="s">
        <v>5821</v>
      </c>
      <c r="D1270" s="391" t="s">
        <v>5822</v>
      </c>
      <c r="E1270" s="401">
        <v>28</v>
      </c>
      <c r="F1270" s="395">
        <v>30.1</v>
      </c>
      <c r="G1270" s="395">
        <v>29.5</v>
      </c>
      <c r="H1270" s="396">
        <f>(G1270-E1270)/E1270</f>
        <v>5.3571428571428568E-2</v>
      </c>
      <c r="I1270" s="395">
        <f>(F1270-E1270)</f>
        <v>2.1000000000000014</v>
      </c>
      <c r="J1270" s="395">
        <f>G1270-E1270</f>
        <v>1.5</v>
      </c>
      <c r="K1270" s="402">
        <v>2</v>
      </c>
      <c r="L1270" s="398"/>
    </row>
    <row r="1271" spans="1:12" ht="14.4">
      <c r="A1271" s="390">
        <v>41726</v>
      </c>
      <c r="B1271" s="366" t="s">
        <v>10351</v>
      </c>
      <c r="C1271" s="392" t="s">
        <v>5824</v>
      </c>
      <c r="D1271" s="400" t="s">
        <v>5825</v>
      </c>
      <c r="E1271" s="401">
        <v>6</v>
      </c>
      <c r="F1271" s="395">
        <v>9.5</v>
      </c>
      <c r="G1271" s="395">
        <v>10.58</v>
      </c>
      <c r="H1271" s="396">
        <f>(G1271-E1271)/E1271</f>
        <v>0.76333333333333331</v>
      </c>
      <c r="I1271" s="395">
        <f>(F1271-E1271)</f>
        <v>3.5</v>
      </c>
      <c r="J1271" s="395">
        <f>G1271-E1271</f>
        <v>4.58</v>
      </c>
      <c r="K1271" s="402" t="s">
        <v>5829</v>
      </c>
      <c r="L1271" s="398"/>
    </row>
    <row r="1272" spans="1:12" ht="14.4">
      <c r="A1272" s="390">
        <v>41726</v>
      </c>
      <c r="B1272" s="366" t="s">
        <v>10352</v>
      </c>
      <c r="C1272" s="392" t="s">
        <v>5827</v>
      </c>
      <c r="D1272" s="391" t="s">
        <v>5828</v>
      </c>
      <c r="E1272" s="401">
        <v>14</v>
      </c>
      <c r="F1272" s="395">
        <v>14.5</v>
      </c>
      <c r="G1272" s="395">
        <v>13.5</v>
      </c>
      <c r="H1272" s="396">
        <f>(G1272-E1272)/E1272</f>
        <v>-3.5714285714285712E-2</v>
      </c>
      <c r="I1272" s="395">
        <f>(F1272-E1272)</f>
        <v>0.5</v>
      </c>
      <c r="J1272" s="395">
        <f>G1272-E1272</f>
        <v>-0.5</v>
      </c>
      <c r="K1272" s="402">
        <v>3</v>
      </c>
      <c r="L1272" s="398" t="s">
        <v>3006</v>
      </c>
    </row>
    <row r="1273" spans="1:12" ht="14.4">
      <c r="A1273" s="390">
        <v>41725</v>
      </c>
      <c r="B1273" s="366" t="s">
        <v>10344</v>
      </c>
      <c r="C1273" s="392" t="s">
        <v>5804</v>
      </c>
      <c r="D1273" s="400" t="s">
        <v>5805</v>
      </c>
      <c r="E1273" s="401">
        <v>12</v>
      </c>
      <c r="F1273" s="395">
        <v>12.75</v>
      </c>
      <c r="G1273" s="395">
        <v>14.76</v>
      </c>
      <c r="H1273" s="396">
        <f>(G1273-E1273)/E1273</f>
        <v>0.22999999999999998</v>
      </c>
      <c r="I1273" s="395">
        <f>(F1273-E1273)</f>
        <v>0.75</v>
      </c>
      <c r="J1273" s="395">
        <f>G1273-E1273</f>
        <v>2.76</v>
      </c>
      <c r="K1273" s="402">
        <v>2</v>
      </c>
      <c r="L1273" s="398"/>
    </row>
    <row r="1274" spans="1:12" ht="14.4">
      <c r="A1274" s="390">
        <v>41725</v>
      </c>
      <c r="B1274" s="366" t="s">
        <v>10345</v>
      </c>
      <c r="C1274" s="392" t="s">
        <v>5807</v>
      </c>
      <c r="D1274" s="414" t="s">
        <v>5808</v>
      </c>
      <c r="E1274" s="401">
        <v>18</v>
      </c>
      <c r="F1274" s="395">
        <v>20</v>
      </c>
      <c r="G1274" s="395">
        <v>20.6</v>
      </c>
      <c r="H1274" s="396">
        <f>(G1274-E1274)/E1274</f>
        <v>0.14444444444444451</v>
      </c>
      <c r="I1274" s="395">
        <f>(F1274-E1274)</f>
        <v>2</v>
      </c>
      <c r="J1274" s="395">
        <f>G1274-E1274</f>
        <v>2.6000000000000014</v>
      </c>
      <c r="K1274" s="402">
        <v>2</v>
      </c>
      <c r="L1274" s="398"/>
    </row>
    <row r="1275" spans="1:12" ht="14.4">
      <c r="A1275" s="390">
        <v>41725</v>
      </c>
      <c r="B1275" s="366" t="s">
        <v>10346</v>
      </c>
      <c r="C1275" s="392" t="s">
        <v>5810</v>
      </c>
      <c r="D1275" s="416" t="s">
        <v>5811</v>
      </c>
      <c r="E1275" s="401">
        <v>16</v>
      </c>
      <c r="F1275" s="395">
        <v>18.5</v>
      </c>
      <c r="G1275" s="395">
        <v>19.100000000000001</v>
      </c>
      <c r="H1275" s="396">
        <f>(G1275-E1275)/E1275</f>
        <v>0.19375000000000009</v>
      </c>
      <c r="I1275" s="395">
        <f>(F1275-E1275)</f>
        <v>2.5</v>
      </c>
      <c r="J1275" s="395">
        <f>G1275-E1275</f>
        <v>3.1000000000000014</v>
      </c>
      <c r="K1275" s="402">
        <v>3</v>
      </c>
      <c r="L1275" s="398"/>
    </row>
    <row r="1276" spans="1:12" ht="14.4">
      <c r="A1276" s="390">
        <v>41724</v>
      </c>
      <c r="B1276" s="366" t="s">
        <v>10342</v>
      </c>
      <c r="C1276" s="392" t="s">
        <v>5798</v>
      </c>
      <c r="D1276" s="391" t="s">
        <v>5799</v>
      </c>
      <c r="E1276" s="401">
        <v>22.5</v>
      </c>
      <c r="F1276" s="395">
        <v>20.5</v>
      </c>
      <c r="G1276" s="395">
        <v>19</v>
      </c>
      <c r="H1276" s="396">
        <f>(G1276-E1276)/E1276</f>
        <v>-0.15555555555555556</v>
      </c>
      <c r="I1276" s="395">
        <f>(F1276-E1276)</f>
        <v>-2</v>
      </c>
      <c r="J1276" s="395">
        <f>G1276-E1276</f>
        <v>-3.5</v>
      </c>
      <c r="K1276" s="402">
        <v>3</v>
      </c>
      <c r="L1276" s="398" t="s">
        <v>3006</v>
      </c>
    </row>
    <row r="1277" spans="1:12" ht="14.4">
      <c r="A1277" s="390">
        <v>41724</v>
      </c>
      <c r="B1277" s="366" t="s">
        <v>10343</v>
      </c>
      <c r="C1277" s="392" t="s">
        <v>5801</v>
      </c>
      <c r="D1277" s="391" t="s">
        <v>5802</v>
      </c>
      <c r="E1277" s="401">
        <v>16</v>
      </c>
      <c r="F1277" s="395">
        <v>17.5</v>
      </c>
      <c r="G1277" s="395">
        <v>18</v>
      </c>
      <c r="H1277" s="396">
        <f>(G1277-E1277)/E1277</f>
        <v>0.125</v>
      </c>
      <c r="I1277" s="395">
        <f>(F1277-E1277)</f>
        <v>1.5</v>
      </c>
      <c r="J1277" s="395">
        <f>G1277-E1277</f>
        <v>2</v>
      </c>
      <c r="K1277" s="402">
        <v>3</v>
      </c>
      <c r="L1277" s="366"/>
    </row>
    <row r="1278" spans="1:12" ht="14.4">
      <c r="A1278" s="390">
        <v>41719</v>
      </c>
      <c r="B1278" s="366" t="s">
        <v>10336</v>
      </c>
      <c r="C1278" s="392" t="s">
        <v>5781</v>
      </c>
      <c r="D1278" s="391" t="s">
        <v>5782</v>
      </c>
      <c r="E1278" s="401">
        <v>15</v>
      </c>
      <c r="F1278" s="395">
        <v>13.75</v>
      </c>
      <c r="G1278" s="395">
        <v>16.21</v>
      </c>
      <c r="H1278" s="396">
        <f>(G1278-E1278)/E1278</f>
        <v>8.066666666666672E-2</v>
      </c>
      <c r="I1278" s="395">
        <f>(F1278-E1278)</f>
        <v>-1.25</v>
      </c>
      <c r="J1278" s="395">
        <f>G1278-E1278</f>
        <v>1.2100000000000009</v>
      </c>
      <c r="K1278" s="402">
        <v>3</v>
      </c>
      <c r="L1278" s="398"/>
    </row>
    <row r="1279" spans="1:12" ht="14.4">
      <c r="A1279" s="390">
        <v>41719</v>
      </c>
      <c r="B1279" s="366" t="s">
        <v>10337</v>
      </c>
      <c r="C1279" s="392" t="s">
        <v>5784</v>
      </c>
      <c r="D1279" s="360" t="s">
        <v>5785</v>
      </c>
      <c r="E1279" s="401">
        <v>13</v>
      </c>
      <c r="F1279" s="395">
        <v>17.5</v>
      </c>
      <c r="G1279" s="395">
        <v>17</v>
      </c>
      <c r="H1279" s="396">
        <f>(G1279-E1279)/E1279</f>
        <v>0.30769230769230771</v>
      </c>
      <c r="I1279" s="395">
        <f>(F1279-E1279)</f>
        <v>4.5</v>
      </c>
      <c r="J1279" s="395">
        <f>G1279-E1279</f>
        <v>4</v>
      </c>
      <c r="K1279" s="402">
        <v>2</v>
      </c>
      <c r="L1279" s="398"/>
    </row>
    <row r="1280" spans="1:12" ht="14.4">
      <c r="A1280" s="390">
        <v>41719</v>
      </c>
      <c r="B1280" s="366" t="s">
        <v>10338</v>
      </c>
      <c r="C1280" s="392" t="s">
        <v>5787</v>
      </c>
      <c r="D1280" s="391" t="s">
        <v>5788</v>
      </c>
      <c r="E1280" s="401">
        <v>16</v>
      </c>
      <c r="F1280" s="395">
        <v>21</v>
      </c>
      <c r="G1280" s="395">
        <v>20</v>
      </c>
      <c r="H1280" s="396">
        <f>(G1280-E1280)/E1280</f>
        <v>0.25</v>
      </c>
      <c r="I1280" s="395">
        <f>(F1280-E1280)</f>
        <v>5</v>
      </c>
      <c r="J1280" s="395">
        <f>G1280-E1280</f>
        <v>4</v>
      </c>
      <c r="K1280" s="402">
        <v>3</v>
      </c>
      <c r="L1280" s="398"/>
    </row>
    <row r="1281" spans="1:12" ht="14.4">
      <c r="A1281" s="390">
        <v>41719</v>
      </c>
      <c r="B1281" s="366" t="s">
        <v>10339</v>
      </c>
      <c r="C1281" s="392" t="s">
        <v>5790</v>
      </c>
      <c r="D1281" s="417" t="s">
        <v>2585</v>
      </c>
      <c r="E1281" s="401">
        <v>7.25</v>
      </c>
      <c r="F1281" s="395">
        <v>8.32</v>
      </c>
      <c r="G1281" s="395">
        <v>7.25</v>
      </c>
      <c r="H1281" s="396">
        <f>(G1281-E1281)/E1281</f>
        <v>0</v>
      </c>
      <c r="I1281" s="395">
        <f>(F1281-E1281)</f>
        <v>1.0700000000000003</v>
      </c>
      <c r="J1281" s="395">
        <f>G1281-E1281</f>
        <v>0</v>
      </c>
      <c r="K1281" s="402">
        <v>1</v>
      </c>
      <c r="L1281" s="398"/>
    </row>
    <row r="1282" spans="1:12" ht="14.4">
      <c r="A1282" s="390">
        <v>41719</v>
      </c>
      <c r="B1282" s="366" t="s">
        <v>10340</v>
      </c>
      <c r="C1282" s="392" t="s">
        <v>5792</v>
      </c>
      <c r="D1282" s="366" t="s">
        <v>5793</v>
      </c>
      <c r="E1282" s="401">
        <v>16</v>
      </c>
      <c r="F1282" s="395">
        <v>16.05</v>
      </c>
      <c r="G1282" s="395">
        <v>16</v>
      </c>
      <c r="H1282" s="396">
        <f>(G1282-E1282)/E1282</f>
        <v>0</v>
      </c>
      <c r="I1282" s="395">
        <f>(F1282-E1282)</f>
        <v>5.0000000000000711E-2</v>
      </c>
      <c r="J1282" s="395">
        <f>G1282-E1282</f>
        <v>0</v>
      </c>
      <c r="K1282" s="402">
        <v>1</v>
      </c>
      <c r="L1282" s="398"/>
    </row>
    <row r="1283" spans="1:12" ht="14.4">
      <c r="A1283" s="390">
        <v>41719</v>
      </c>
      <c r="B1283" s="366" t="s">
        <v>10341</v>
      </c>
      <c r="C1283" s="392" t="s">
        <v>5795</v>
      </c>
      <c r="D1283" s="391" t="s">
        <v>5796</v>
      </c>
      <c r="E1283" s="401">
        <v>21</v>
      </c>
      <c r="F1283" s="395">
        <v>28</v>
      </c>
      <c r="G1283" s="395">
        <v>31.37</v>
      </c>
      <c r="H1283" s="396">
        <f>(G1283-E1283)/E1283</f>
        <v>0.49380952380952386</v>
      </c>
      <c r="I1283" s="395">
        <f>(F1283-E1283)</f>
        <v>7</v>
      </c>
      <c r="J1283" s="395">
        <f>G1283-E1283</f>
        <v>10.370000000000001</v>
      </c>
      <c r="K1283" s="402">
        <v>3</v>
      </c>
      <c r="L1283" s="398"/>
    </row>
    <row r="1284" spans="1:12" ht="14.4">
      <c r="A1284" s="390">
        <v>41718</v>
      </c>
      <c r="B1284" s="366" t="s">
        <v>10333</v>
      </c>
      <c r="C1284" s="392" t="s">
        <v>5772</v>
      </c>
      <c r="D1284" s="366" t="s">
        <v>5773</v>
      </c>
      <c r="E1284" s="401">
        <v>17</v>
      </c>
      <c r="F1284" s="395">
        <v>22.9</v>
      </c>
      <c r="G1284" s="395">
        <v>26.69</v>
      </c>
      <c r="H1284" s="396">
        <f>(G1284-E1284)/E1284</f>
        <v>0.57000000000000006</v>
      </c>
      <c r="I1284" s="395">
        <f>(F1284-E1284)</f>
        <v>5.8999999999999986</v>
      </c>
      <c r="J1284" s="395">
        <f>G1284-E1284</f>
        <v>9.6900000000000013</v>
      </c>
      <c r="K1284" s="402">
        <v>3</v>
      </c>
      <c r="L1284" s="398"/>
    </row>
    <row r="1285" spans="1:12" ht="14.4">
      <c r="A1285" s="390">
        <v>41718</v>
      </c>
      <c r="B1285" s="366" t="s">
        <v>10334</v>
      </c>
      <c r="C1285" s="392" t="s">
        <v>5775</v>
      </c>
      <c r="D1285" s="391" t="s">
        <v>5776</v>
      </c>
      <c r="E1285" s="401">
        <v>14</v>
      </c>
      <c r="F1285" s="395">
        <v>16</v>
      </c>
      <c r="G1285" s="395">
        <v>17.27</v>
      </c>
      <c r="H1285" s="396">
        <f>(G1285-E1285)/E1285</f>
        <v>0.23357142857142854</v>
      </c>
      <c r="I1285" s="395">
        <f>(F1285-E1285)</f>
        <v>2</v>
      </c>
      <c r="J1285" s="395">
        <f>G1285-E1285</f>
        <v>3.2699999999999996</v>
      </c>
      <c r="K1285" s="402">
        <v>3</v>
      </c>
      <c r="L1285" s="398"/>
    </row>
    <row r="1286" spans="1:12" ht="14.4">
      <c r="A1286" s="390">
        <v>41718</v>
      </c>
      <c r="B1286" s="366" t="s">
        <v>10335</v>
      </c>
      <c r="C1286" s="392" t="s">
        <v>5778</v>
      </c>
      <c r="D1286" s="366" t="s">
        <v>5779</v>
      </c>
      <c r="E1286" s="401">
        <v>13</v>
      </c>
      <c r="F1286" s="395">
        <v>16.25</v>
      </c>
      <c r="G1286" s="395">
        <v>15.17</v>
      </c>
      <c r="H1286" s="396">
        <f>(G1286-E1286)/E1286</f>
        <v>0.16692307692307692</v>
      </c>
      <c r="I1286" s="395">
        <f>(F1286-E1286)</f>
        <v>3.25</v>
      </c>
      <c r="J1286" s="395">
        <f>G1286-E1286</f>
        <v>2.17</v>
      </c>
      <c r="K1286" s="402">
        <v>3</v>
      </c>
      <c r="L1286" s="398"/>
    </row>
    <row r="1287" spans="1:12" ht="14.4">
      <c r="A1287" s="390">
        <v>41717</v>
      </c>
      <c r="B1287" s="418" t="s">
        <v>10332</v>
      </c>
      <c r="C1287" s="392" t="s">
        <v>5769</v>
      </c>
      <c r="D1287" s="400" t="s">
        <v>5770</v>
      </c>
      <c r="E1287" s="401">
        <v>17</v>
      </c>
      <c r="F1287" s="395">
        <v>31</v>
      </c>
      <c r="G1287" s="395">
        <v>24.04</v>
      </c>
      <c r="H1287" s="396">
        <f>(G1287-E1287)/E1287</f>
        <v>0.41411764705882348</v>
      </c>
      <c r="I1287" s="395">
        <f>(F1287-E1287)</f>
        <v>14</v>
      </c>
      <c r="J1287" s="395">
        <f>G1287-E1287</f>
        <v>7.0399999999999991</v>
      </c>
      <c r="K1287" s="402">
        <v>3</v>
      </c>
      <c r="L1287" s="398"/>
    </row>
    <row r="1288" spans="1:12" ht="14.4">
      <c r="A1288" s="390">
        <v>41711</v>
      </c>
      <c r="B1288" s="366" t="s">
        <v>10329</v>
      </c>
      <c r="C1288" s="392" t="s">
        <v>5853</v>
      </c>
      <c r="D1288" s="391" t="s">
        <v>5490</v>
      </c>
      <c r="E1288" s="401">
        <v>12</v>
      </c>
      <c r="F1288" s="395">
        <v>14.6</v>
      </c>
      <c r="G1288" s="395">
        <v>14.4</v>
      </c>
      <c r="H1288" s="396">
        <f>(G1288-E1288)/E1288</f>
        <v>0.20000000000000004</v>
      </c>
      <c r="I1288" s="395">
        <f>(F1288-E1288)</f>
        <v>2.5999999999999996</v>
      </c>
      <c r="J1288" s="395">
        <f>G1288-E1288</f>
        <v>2.4000000000000004</v>
      </c>
      <c r="K1288" s="402">
        <v>1</v>
      </c>
      <c r="L1288" s="398" t="s">
        <v>3006</v>
      </c>
    </row>
    <row r="1289" spans="1:12" ht="14.4">
      <c r="A1289" s="390">
        <v>41711</v>
      </c>
      <c r="B1289" s="366" t="s">
        <v>10330</v>
      </c>
      <c r="C1289" s="392" t="s">
        <v>5765</v>
      </c>
      <c r="D1289" s="400" t="s">
        <v>4081</v>
      </c>
      <c r="E1289" s="401">
        <v>13.5</v>
      </c>
      <c r="F1289" s="395">
        <v>17</v>
      </c>
      <c r="G1289" s="395">
        <v>14.31</v>
      </c>
      <c r="H1289" s="396">
        <f>(G1289-E1289)/E1289</f>
        <v>6.0000000000000039E-2</v>
      </c>
      <c r="I1289" s="395">
        <f>(F1289-E1289)</f>
        <v>3.5</v>
      </c>
      <c r="J1289" s="395">
        <f>G1289-E1289</f>
        <v>0.8100000000000005</v>
      </c>
      <c r="K1289" s="402">
        <v>1</v>
      </c>
      <c r="L1289" s="366"/>
    </row>
    <row r="1290" spans="1:12" ht="14.4">
      <c r="A1290" s="390">
        <v>41711</v>
      </c>
      <c r="B1290" s="393" t="s">
        <v>10331</v>
      </c>
      <c r="C1290" s="392" t="s">
        <v>5767</v>
      </c>
      <c r="D1290" s="391" t="s">
        <v>5633</v>
      </c>
      <c r="E1290" s="401">
        <v>16</v>
      </c>
      <c r="F1290" s="395">
        <v>37.5</v>
      </c>
      <c r="G1290" s="395">
        <v>39.799999999999997</v>
      </c>
      <c r="H1290" s="396">
        <f>(G1290-E1290)/E1290</f>
        <v>1.4874999999999998</v>
      </c>
      <c r="I1290" s="395">
        <f>(F1290-E1290)</f>
        <v>21.5</v>
      </c>
      <c r="J1290" s="395">
        <f>G1290-E1290</f>
        <v>23.799999999999997</v>
      </c>
      <c r="K1290" s="402">
        <v>3</v>
      </c>
      <c r="L1290" s="398"/>
    </row>
    <row r="1291" spans="1:12" ht="14.4">
      <c r="A1291" s="390">
        <v>41710</v>
      </c>
      <c r="B1291" s="366" t="s">
        <v>10328</v>
      </c>
      <c r="C1291" s="392" t="s">
        <v>5762</v>
      </c>
      <c r="D1291" s="400" t="s">
        <v>5396</v>
      </c>
      <c r="E1291" s="401">
        <v>12</v>
      </c>
      <c r="F1291" s="395">
        <v>12.85</v>
      </c>
      <c r="G1291" s="395">
        <v>14.3</v>
      </c>
      <c r="H1291" s="396">
        <f>(G1291-E1291)/E1291</f>
        <v>0.19166666666666674</v>
      </c>
      <c r="I1291" s="395">
        <f>(F1291-E1291)</f>
        <v>0.84999999999999964</v>
      </c>
      <c r="J1291" s="395">
        <f>G1291-E1291</f>
        <v>2.3000000000000007</v>
      </c>
      <c r="K1291" s="402">
        <v>2</v>
      </c>
      <c r="L1291" s="398"/>
    </row>
    <row r="1292" spans="1:12" ht="14.4">
      <c r="A1292" s="390">
        <v>41705</v>
      </c>
      <c r="B1292" s="415" t="s">
        <v>10325</v>
      </c>
      <c r="C1292" s="392" t="s">
        <v>5754</v>
      </c>
      <c r="D1292" s="400" t="s">
        <v>5755</v>
      </c>
      <c r="E1292" s="401">
        <v>11</v>
      </c>
      <c r="F1292" s="395">
        <v>11.8</v>
      </c>
      <c r="G1292" s="395">
        <v>11.95</v>
      </c>
      <c r="H1292" s="396">
        <f>(G1292-E1292)/E1292</f>
        <v>8.6363636363636295E-2</v>
      </c>
      <c r="I1292" s="395">
        <f>(F1292-E1292)</f>
        <v>0.80000000000000071</v>
      </c>
      <c r="J1292" s="395">
        <f>G1292-E1292</f>
        <v>0.94999999999999929</v>
      </c>
      <c r="K1292" s="402">
        <v>2</v>
      </c>
      <c r="L1292" s="398"/>
    </row>
    <row r="1293" spans="1:12" ht="14.4">
      <c r="A1293" s="390">
        <v>41705</v>
      </c>
      <c r="B1293" s="393" t="s">
        <v>10327</v>
      </c>
      <c r="C1293" s="392" t="s">
        <v>5760</v>
      </c>
      <c r="D1293" s="391" t="s">
        <v>5719</v>
      </c>
      <c r="E1293" s="401">
        <v>8</v>
      </c>
      <c r="F1293" s="395">
        <v>8.5299999999999994</v>
      </c>
      <c r="G1293" s="395">
        <v>8.3000000000000007</v>
      </c>
      <c r="H1293" s="396">
        <f>(G1293-E1293)/E1293</f>
        <v>3.7500000000000089E-2</v>
      </c>
      <c r="I1293" s="395">
        <f>(F1293-E1293)</f>
        <v>0.52999999999999936</v>
      </c>
      <c r="J1293" s="395">
        <f>G1293-E1293</f>
        <v>0.30000000000000071</v>
      </c>
      <c r="K1293" s="402">
        <v>1</v>
      </c>
      <c r="L1293" s="398"/>
    </row>
    <row r="1294" spans="1:12" ht="14.4">
      <c r="A1294" s="390">
        <v>41704</v>
      </c>
      <c r="B1294" s="415" t="s">
        <v>10324</v>
      </c>
      <c r="C1294" s="392" t="s">
        <v>5751</v>
      </c>
      <c r="D1294" s="366" t="s">
        <v>5752</v>
      </c>
      <c r="E1294" s="401">
        <v>15</v>
      </c>
      <c r="F1294" s="395">
        <v>15</v>
      </c>
      <c r="G1294" s="395">
        <v>15.65</v>
      </c>
      <c r="H1294" s="396">
        <f>(G1294-E1294)/E1294</f>
        <v>4.3333333333333356E-2</v>
      </c>
      <c r="I1294" s="395">
        <f>(F1294-E1294)</f>
        <v>0</v>
      </c>
      <c r="J1294" s="395">
        <f>G1294-E1294</f>
        <v>0.65000000000000036</v>
      </c>
      <c r="K1294" s="402">
        <v>1</v>
      </c>
      <c r="L1294" s="398"/>
    </row>
    <row r="1295" spans="1:12" ht="14.4">
      <c r="A1295" s="390">
        <v>41698</v>
      </c>
      <c r="B1295" s="394" t="s">
        <v>10323</v>
      </c>
      <c r="C1295" s="392" t="s">
        <v>5748</v>
      </c>
      <c r="D1295" s="366" t="s">
        <v>5749</v>
      </c>
      <c r="E1295" s="401">
        <v>22</v>
      </c>
      <c r="F1295" s="395">
        <v>39</v>
      </c>
      <c r="G1295" s="395">
        <v>44</v>
      </c>
      <c r="H1295" s="396">
        <f>(G1295-E1295)/E1295</f>
        <v>1</v>
      </c>
      <c r="I1295" s="395">
        <f>(F1295-E1295)</f>
        <v>17</v>
      </c>
      <c r="J1295" s="395">
        <f>G1295-E1295</f>
        <v>22</v>
      </c>
      <c r="K1295" s="402">
        <v>3</v>
      </c>
      <c r="L1295" s="398"/>
    </row>
    <row r="1296" spans="1:12" ht="14.4">
      <c r="A1296" s="390">
        <v>41697</v>
      </c>
      <c r="B1296" s="366" t="s">
        <v>5744</v>
      </c>
      <c r="C1296" s="392" t="s">
        <v>5745</v>
      </c>
      <c r="D1296" s="400" t="s">
        <v>5746</v>
      </c>
      <c r="E1296" s="401">
        <v>12</v>
      </c>
      <c r="F1296" s="395">
        <v>12.5</v>
      </c>
      <c r="G1296" s="395">
        <v>12.15</v>
      </c>
      <c r="H1296" s="396">
        <f>(G1296-E1296)/E1296</f>
        <v>1.250000000000003E-2</v>
      </c>
      <c r="I1296" s="395">
        <f>(F1296-E1296)</f>
        <v>0.5</v>
      </c>
      <c r="J1296" s="395">
        <f>G1296-E1296</f>
        <v>0.15000000000000036</v>
      </c>
      <c r="K1296" s="402">
        <v>1</v>
      </c>
      <c r="L1296" s="398"/>
    </row>
    <row r="1297" spans="1:12" ht="14.4">
      <c r="A1297" s="390">
        <v>41691</v>
      </c>
      <c r="B1297" s="366" t="s">
        <v>10322</v>
      </c>
      <c r="C1297" s="392" t="s">
        <v>5743</v>
      </c>
      <c r="D1297" s="400" t="s">
        <v>5719</v>
      </c>
      <c r="E1297" s="401">
        <v>7</v>
      </c>
      <c r="F1297" s="395">
        <v>6</v>
      </c>
      <c r="G1297" s="395">
        <v>6.99</v>
      </c>
      <c r="H1297" s="396">
        <f>(G1297-E1297)/E1297</f>
        <v>-1.4285714285713982E-3</v>
      </c>
      <c r="I1297" s="395">
        <f>(F1297-E1297)</f>
        <v>-1</v>
      </c>
      <c r="J1297" s="395">
        <f>G1297-E1297</f>
        <v>-9.9999999999997868E-3</v>
      </c>
      <c r="K1297" s="402">
        <v>1</v>
      </c>
      <c r="L1297" s="398"/>
    </row>
    <row r="1298" spans="1:12" ht="14.4">
      <c r="A1298" s="390">
        <v>41683</v>
      </c>
      <c r="B1298" s="366" t="s">
        <v>10317</v>
      </c>
      <c r="C1298" s="392" t="s">
        <v>5730</v>
      </c>
      <c r="D1298" s="366" t="s">
        <v>5731</v>
      </c>
      <c r="E1298" s="401">
        <v>5.75</v>
      </c>
      <c r="F1298" s="395">
        <v>6.16</v>
      </c>
      <c r="G1298" s="395">
        <v>5.39</v>
      </c>
      <c r="H1298" s="396">
        <f>(G1298-E1298)/E1298</f>
        <v>-6.2608695652173973E-2</v>
      </c>
      <c r="I1298" s="395">
        <f>(F1298-E1298)</f>
        <v>0.41000000000000014</v>
      </c>
      <c r="J1298" s="395">
        <f>G1298-E1298</f>
        <v>-0.36000000000000032</v>
      </c>
      <c r="K1298" s="402">
        <v>1</v>
      </c>
      <c r="L1298" s="398"/>
    </row>
    <row r="1299" spans="1:12" ht="14.4">
      <c r="A1299" s="390">
        <v>41683</v>
      </c>
      <c r="B1299" s="366" t="s">
        <v>10319</v>
      </c>
      <c r="C1299" s="403" t="s">
        <v>5735</v>
      </c>
      <c r="D1299" s="400" t="s">
        <v>5736</v>
      </c>
      <c r="E1299" s="401">
        <v>14</v>
      </c>
      <c r="F1299" s="395">
        <v>15.75</v>
      </c>
      <c r="G1299" s="395">
        <v>14.18</v>
      </c>
      <c r="H1299" s="396">
        <f>(G1299-E1299)/E1299</f>
        <v>1.2857142857142836E-2</v>
      </c>
      <c r="I1299" s="395">
        <f>(F1299-E1299)</f>
        <v>1.75</v>
      </c>
      <c r="J1299" s="395">
        <f>G1299-E1299</f>
        <v>0.17999999999999972</v>
      </c>
      <c r="K1299" s="402">
        <v>2</v>
      </c>
      <c r="L1299" s="398"/>
    </row>
    <row r="1300" spans="1:12" ht="14.4">
      <c r="A1300" s="390">
        <v>41683</v>
      </c>
      <c r="B1300" s="366" t="s">
        <v>10320</v>
      </c>
      <c r="C1300" s="392" t="s">
        <v>5738</v>
      </c>
      <c r="D1300" s="391" t="s">
        <v>5739</v>
      </c>
      <c r="E1300" s="401">
        <v>11</v>
      </c>
      <c r="F1300" s="395">
        <v>12.3</v>
      </c>
      <c r="G1300" s="395">
        <v>12.8</v>
      </c>
      <c r="H1300" s="396">
        <f>(G1300-E1300)/E1300</f>
        <v>0.16363636363636369</v>
      </c>
      <c r="I1300" s="395">
        <f>(F1300-E1300)</f>
        <v>1.3000000000000007</v>
      </c>
      <c r="J1300" s="395">
        <f>G1300-E1300</f>
        <v>1.8000000000000007</v>
      </c>
      <c r="K1300" s="402">
        <v>1</v>
      </c>
      <c r="L1300" s="398"/>
    </row>
    <row r="1301" spans="1:12" ht="14.4">
      <c r="A1301" s="390">
        <v>41682</v>
      </c>
      <c r="B1301" s="366" t="s">
        <v>10314</v>
      </c>
      <c r="C1301" s="392" t="s">
        <v>5721</v>
      </c>
      <c r="D1301" s="400" t="s">
        <v>5722</v>
      </c>
      <c r="E1301" s="401">
        <v>15</v>
      </c>
      <c r="F1301" s="395">
        <v>15.5</v>
      </c>
      <c r="G1301" s="395">
        <v>12.83</v>
      </c>
      <c r="H1301" s="396">
        <f>(G1301-E1301)/E1301</f>
        <v>-0.14466666666666667</v>
      </c>
      <c r="I1301" s="395">
        <f>(F1301-E1301)</f>
        <v>0.5</v>
      </c>
      <c r="J1301" s="395">
        <f>G1301-E1301</f>
        <v>-2.17</v>
      </c>
      <c r="K1301" s="402">
        <v>2</v>
      </c>
      <c r="L1301" s="398"/>
    </row>
    <row r="1302" spans="1:12" ht="14.4">
      <c r="A1302" s="390">
        <v>41682</v>
      </c>
      <c r="B1302" s="366" t="s">
        <v>10315</v>
      </c>
      <c r="C1302" s="392" t="s">
        <v>5724</v>
      </c>
      <c r="D1302" s="391" t="s">
        <v>5725</v>
      </c>
      <c r="E1302" s="401">
        <v>13</v>
      </c>
      <c r="F1302" s="395">
        <v>16</v>
      </c>
      <c r="G1302" s="395">
        <v>14.71</v>
      </c>
      <c r="H1302" s="396">
        <f>(G1302-E1302)/E1302</f>
        <v>0.1315384615384616</v>
      </c>
      <c r="I1302" s="395">
        <f>(F1302-E1302)</f>
        <v>3</v>
      </c>
      <c r="J1302" s="395">
        <f>G1302-E1302</f>
        <v>1.7100000000000009</v>
      </c>
      <c r="K1302" s="402">
        <v>1</v>
      </c>
      <c r="L1302" s="398"/>
    </row>
    <row r="1303" spans="1:12" ht="14.4">
      <c r="A1303" s="390">
        <v>41682</v>
      </c>
      <c r="B1303" s="366" t="s">
        <v>10316</v>
      </c>
      <c r="C1303" s="392" t="s">
        <v>5727</v>
      </c>
      <c r="D1303" s="391" t="s">
        <v>5728</v>
      </c>
      <c r="E1303" s="401">
        <v>13</v>
      </c>
      <c r="F1303" s="395">
        <v>13.75</v>
      </c>
      <c r="G1303" s="395">
        <v>13.8</v>
      </c>
      <c r="H1303" s="396">
        <f>(G1303-E1303)/E1303</f>
        <v>6.153846153846159E-2</v>
      </c>
      <c r="I1303" s="395">
        <f>(F1303-E1303)</f>
        <v>0.75</v>
      </c>
      <c r="J1303" s="395">
        <f>G1303-E1303</f>
        <v>0.80000000000000071</v>
      </c>
      <c r="K1303" s="402">
        <v>2</v>
      </c>
      <c r="L1303" s="398"/>
    </row>
    <row r="1304" spans="1:12" ht="14.4">
      <c r="A1304" s="390">
        <v>41681</v>
      </c>
      <c r="B1304" s="366" t="s">
        <v>10313</v>
      </c>
      <c r="C1304" s="392" t="s">
        <v>5718</v>
      </c>
      <c r="D1304" s="391" t="s">
        <v>5719</v>
      </c>
      <c r="E1304" s="401">
        <v>12</v>
      </c>
      <c r="F1304" s="395">
        <v>12.12</v>
      </c>
      <c r="G1304" s="395">
        <v>11.54</v>
      </c>
      <c r="H1304" s="396">
        <f>(G1304-E1304)/E1304</f>
        <v>-3.8333333333333407E-2</v>
      </c>
      <c r="I1304" s="395">
        <f>(F1304-E1304)</f>
        <v>0.11999999999999922</v>
      </c>
      <c r="J1304" s="395">
        <f>G1304-E1304</f>
        <v>-0.46000000000000085</v>
      </c>
      <c r="K1304" s="402">
        <v>1</v>
      </c>
      <c r="L1304" s="398"/>
    </row>
    <row r="1305" spans="1:12" ht="14.4">
      <c r="A1305" s="390">
        <v>41677</v>
      </c>
      <c r="B1305" s="419" t="s">
        <v>10312</v>
      </c>
      <c r="C1305" s="392" t="s">
        <v>5715</v>
      </c>
      <c r="D1305" s="391" t="s">
        <v>5716</v>
      </c>
      <c r="E1305" s="401">
        <v>8</v>
      </c>
      <c r="F1305" s="395">
        <v>9</v>
      </c>
      <c r="G1305" s="395">
        <v>8</v>
      </c>
      <c r="H1305" s="396">
        <f>(G1305-E1305)/E1305</f>
        <v>0</v>
      </c>
      <c r="I1305" s="395">
        <f>(F1305-E1305)</f>
        <v>1</v>
      </c>
      <c r="J1305" s="395">
        <f>G1305-E1305</f>
        <v>0</v>
      </c>
      <c r="K1305" s="402">
        <v>2</v>
      </c>
      <c r="L1305" s="398"/>
    </row>
    <row r="1306" spans="1:12" ht="14.4">
      <c r="A1306" s="390">
        <v>41676</v>
      </c>
      <c r="B1306" s="419" t="s">
        <v>5701</v>
      </c>
      <c r="C1306" s="392" t="s">
        <v>5702</v>
      </c>
      <c r="D1306" s="400" t="s">
        <v>5703</v>
      </c>
      <c r="E1306" s="401">
        <v>15</v>
      </c>
      <c r="F1306" s="395">
        <v>15.3</v>
      </c>
      <c r="G1306" s="395">
        <v>15.81</v>
      </c>
      <c r="H1306" s="396">
        <f>(G1306-E1306)/E1306</f>
        <v>5.4000000000000034E-2</v>
      </c>
      <c r="I1306" s="395">
        <f>(F1306-E1306)</f>
        <v>0.30000000000000071</v>
      </c>
      <c r="J1306" s="395">
        <f>G1306-E1306</f>
        <v>0.8100000000000005</v>
      </c>
      <c r="K1306" s="402">
        <v>1</v>
      </c>
      <c r="L1306" s="398"/>
    </row>
    <row r="1307" spans="1:12" ht="14.4">
      <c r="A1307" s="390">
        <v>41676</v>
      </c>
      <c r="B1307" s="366" t="s">
        <v>10309</v>
      </c>
      <c r="C1307" s="392" t="s">
        <v>5707</v>
      </c>
      <c r="D1307" s="391" t="s">
        <v>5231</v>
      </c>
      <c r="E1307" s="401">
        <v>10</v>
      </c>
      <c r="F1307" s="395">
        <v>10.38</v>
      </c>
      <c r="G1307" s="395">
        <v>10.85</v>
      </c>
      <c r="H1307" s="396">
        <f>(G1307-E1307)/E1307</f>
        <v>8.4999999999999964E-2</v>
      </c>
      <c r="I1307" s="395">
        <f>(F1307-E1307)</f>
        <v>0.38000000000000078</v>
      </c>
      <c r="J1307" s="395">
        <f>G1307-E1307</f>
        <v>0.84999999999999964</v>
      </c>
      <c r="K1307" s="402">
        <v>2</v>
      </c>
      <c r="L1307" s="398"/>
    </row>
    <row r="1308" spans="1:12" ht="14.4">
      <c r="A1308" s="390">
        <v>41676</v>
      </c>
      <c r="B1308" s="366" t="s">
        <v>10310</v>
      </c>
      <c r="C1308" s="392" t="s">
        <v>5709</v>
      </c>
      <c r="D1308" s="400" t="s">
        <v>5710</v>
      </c>
      <c r="E1308" s="401">
        <v>17</v>
      </c>
      <c r="F1308" s="395">
        <v>16.5</v>
      </c>
      <c r="G1308" s="395">
        <v>16.989999999999998</v>
      </c>
      <c r="H1308" s="396">
        <f>(G1308-E1308)/E1308</f>
        <v>-5.8823529411773906E-4</v>
      </c>
      <c r="I1308" s="395">
        <f>(F1308-E1308)</f>
        <v>-0.5</v>
      </c>
      <c r="J1308" s="395">
        <f>G1308-E1308</f>
        <v>-1.0000000000001563E-2</v>
      </c>
      <c r="K1308" s="402">
        <v>1</v>
      </c>
      <c r="L1308" s="398"/>
    </row>
    <row r="1309" spans="1:12" ht="14.4">
      <c r="A1309" s="390">
        <v>41676</v>
      </c>
      <c r="B1309" s="366" t="s">
        <v>10311</v>
      </c>
      <c r="C1309" s="392" t="s">
        <v>5712</v>
      </c>
      <c r="D1309" s="391" t="s">
        <v>5713</v>
      </c>
      <c r="E1309" s="401">
        <v>16</v>
      </c>
      <c r="F1309" s="395">
        <v>21</v>
      </c>
      <c r="G1309" s="395">
        <v>26.85</v>
      </c>
      <c r="H1309" s="396">
        <f>(G1309-E1309)/E1309</f>
        <v>0.67812500000000009</v>
      </c>
      <c r="I1309" s="395">
        <f>(F1309-E1309)</f>
        <v>5</v>
      </c>
      <c r="J1309" s="395">
        <f>G1309-E1309</f>
        <v>10.850000000000001</v>
      </c>
      <c r="K1309" s="402">
        <v>2</v>
      </c>
      <c r="L1309" s="398"/>
    </row>
    <row r="1310" spans="1:12" ht="14.4">
      <c r="A1310" s="390">
        <v>41675</v>
      </c>
      <c r="B1310" s="420" t="s">
        <v>10303</v>
      </c>
      <c r="C1310" s="392" t="s">
        <v>5689</v>
      </c>
      <c r="D1310" s="400" t="s">
        <v>5690</v>
      </c>
      <c r="E1310" s="401">
        <v>11</v>
      </c>
      <c r="F1310" s="395">
        <v>14.49</v>
      </c>
      <c r="G1310" s="395">
        <v>15.66</v>
      </c>
      <c r="H1310" s="396">
        <f>(G1310-E1310)/E1310</f>
        <v>0.42363636363636364</v>
      </c>
      <c r="I1310" s="395">
        <f>(F1310-E1310)</f>
        <v>3.49</v>
      </c>
      <c r="J1310" s="395">
        <f>G1310-E1310</f>
        <v>4.66</v>
      </c>
      <c r="K1310" s="402">
        <v>2</v>
      </c>
      <c r="L1310" s="398"/>
    </row>
    <row r="1311" spans="1:12" ht="14.4">
      <c r="A1311" s="390">
        <v>41675</v>
      </c>
      <c r="B1311" s="419" t="s">
        <v>10304</v>
      </c>
      <c r="C1311" s="392" t="s">
        <v>5692</v>
      </c>
      <c r="D1311" s="391" t="s">
        <v>920</v>
      </c>
      <c r="E1311" s="401">
        <v>10</v>
      </c>
      <c r="F1311" s="395">
        <v>10</v>
      </c>
      <c r="G1311" s="395">
        <v>9.4</v>
      </c>
      <c r="H1311" s="396">
        <f>(G1311-E1311)/E1311</f>
        <v>-5.9999999999999963E-2</v>
      </c>
      <c r="I1311" s="395">
        <f>(F1311-E1311)</f>
        <v>0</v>
      </c>
      <c r="J1311" s="395">
        <f>G1311-E1311</f>
        <v>-0.59999999999999964</v>
      </c>
      <c r="K1311" s="402">
        <v>1</v>
      </c>
      <c r="L1311" s="398"/>
    </row>
    <row r="1312" spans="1:12" ht="14.4">
      <c r="A1312" s="390">
        <v>41675</v>
      </c>
      <c r="B1312" s="420" t="s">
        <v>10305</v>
      </c>
      <c r="C1312" s="392" t="s">
        <v>5694</v>
      </c>
      <c r="D1312" s="400" t="s">
        <v>5695</v>
      </c>
      <c r="E1312" s="401">
        <v>14</v>
      </c>
      <c r="F1312" s="395">
        <v>14.66</v>
      </c>
      <c r="G1312" s="395">
        <v>15.19</v>
      </c>
      <c r="H1312" s="396">
        <f>(G1312-E1312)/E1312</f>
        <v>8.4999999999999964E-2</v>
      </c>
      <c r="I1312" s="395">
        <f>(F1312-E1312)</f>
        <v>0.66000000000000014</v>
      </c>
      <c r="J1312" s="395">
        <f>G1312-E1312</f>
        <v>1.1899999999999995</v>
      </c>
      <c r="K1312" s="402">
        <v>1</v>
      </c>
      <c r="L1312" s="398"/>
    </row>
    <row r="1313" spans="1:12" ht="14.4">
      <c r="A1313" s="390">
        <v>41675</v>
      </c>
      <c r="B1313" s="366" t="s">
        <v>10306</v>
      </c>
      <c r="C1313" s="392" t="s">
        <v>5697</v>
      </c>
      <c r="D1313" s="391" t="s">
        <v>5698</v>
      </c>
      <c r="E1313" s="401">
        <v>12</v>
      </c>
      <c r="F1313" s="395">
        <v>11.73</v>
      </c>
      <c r="G1313" s="395">
        <v>11</v>
      </c>
      <c r="H1313" s="396">
        <f>(G1313-E1313)/E1313</f>
        <v>-8.3333333333333329E-2</v>
      </c>
      <c r="I1313" s="395">
        <f>(F1313-E1313)</f>
        <v>-0.26999999999999957</v>
      </c>
      <c r="J1313" s="395">
        <f>G1313-E1313</f>
        <v>-1</v>
      </c>
      <c r="K1313" s="402">
        <v>3</v>
      </c>
      <c r="L1313" s="398" t="s">
        <v>3006</v>
      </c>
    </row>
    <row r="1314" spans="1:12" ht="14.4">
      <c r="A1314" s="390">
        <v>41675</v>
      </c>
      <c r="B1314" s="366" t="s">
        <v>10307</v>
      </c>
      <c r="C1314" s="392" t="s">
        <v>5700</v>
      </c>
      <c r="D1314" s="400" t="s">
        <v>5299</v>
      </c>
      <c r="E1314" s="401">
        <v>17</v>
      </c>
      <c r="F1314" s="395">
        <v>17</v>
      </c>
      <c r="G1314" s="395">
        <v>14.61</v>
      </c>
      <c r="H1314" s="396">
        <f>(G1314-E1314)/E1314</f>
        <v>-0.14058823529411768</v>
      </c>
      <c r="I1314" s="395">
        <f>(F1314-E1314)</f>
        <v>0</v>
      </c>
      <c r="J1314" s="395">
        <f>G1314-E1314</f>
        <v>-2.3900000000000006</v>
      </c>
      <c r="K1314" s="402">
        <v>2</v>
      </c>
      <c r="L1314" s="398" t="s">
        <v>3006</v>
      </c>
    </row>
    <row r="1315" spans="1:12" ht="14.4">
      <c r="A1315" s="390">
        <v>41670</v>
      </c>
      <c r="B1315" s="366" t="s">
        <v>10297</v>
      </c>
      <c r="C1315" s="392" t="s">
        <v>5673</v>
      </c>
      <c r="D1315" s="366" t="s">
        <v>5317</v>
      </c>
      <c r="E1315" s="401">
        <v>11</v>
      </c>
      <c r="F1315" s="395">
        <v>11.62</v>
      </c>
      <c r="G1315" s="395">
        <v>12.91</v>
      </c>
      <c r="H1315" s="396">
        <f>(G1315-E1315)/E1315</f>
        <v>0.17363636363636364</v>
      </c>
      <c r="I1315" s="395">
        <f>(F1315-E1315)</f>
        <v>0.61999999999999922</v>
      </c>
      <c r="J1315" s="395">
        <f>G1315-E1315</f>
        <v>1.9100000000000001</v>
      </c>
      <c r="K1315" s="402">
        <v>2</v>
      </c>
      <c r="L1315" s="396"/>
    </row>
    <row r="1316" spans="1:12" ht="14.4">
      <c r="A1316" s="390">
        <v>41670</v>
      </c>
      <c r="B1316" s="366" t="s">
        <v>10298</v>
      </c>
      <c r="C1316" s="392" t="s">
        <v>5675</v>
      </c>
      <c r="D1316" s="400" t="s">
        <v>5676</v>
      </c>
      <c r="E1316" s="401">
        <v>12</v>
      </c>
      <c r="F1316" s="395">
        <v>11.13</v>
      </c>
      <c r="G1316" s="395">
        <v>11.9</v>
      </c>
      <c r="H1316" s="396">
        <f>(G1316-E1316)/E1316</f>
        <v>-8.3333333333333037E-3</v>
      </c>
      <c r="I1316" s="395">
        <f>(F1316-E1316)</f>
        <v>-0.86999999999999922</v>
      </c>
      <c r="J1316" s="395">
        <f>G1316-E1316</f>
        <v>-9.9999999999999645E-2</v>
      </c>
      <c r="K1316" s="402">
        <v>1</v>
      </c>
      <c r="L1316" s="396"/>
    </row>
    <row r="1317" spans="1:12" ht="14.4">
      <c r="A1317" s="390">
        <v>41670</v>
      </c>
      <c r="B1317" s="366" t="s">
        <v>10299</v>
      </c>
      <c r="C1317" s="392" t="s">
        <v>5678</v>
      </c>
      <c r="D1317" s="400" t="s">
        <v>5679</v>
      </c>
      <c r="E1317" s="401">
        <v>14</v>
      </c>
      <c r="F1317" s="395">
        <v>17.3</v>
      </c>
      <c r="G1317" s="395">
        <v>17.75</v>
      </c>
      <c r="H1317" s="396">
        <f>(G1317-E1317)/E1317</f>
        <v>0.26785714285714285</v>
      </c>
      <c r="I1317" s="395">
        <f>(F1317-E1317)</f>
        <v>3.3000000000000007</v>
      </c>
      <c r="J1317" s="395">
        <f>G1317-E1317</f>
        <v>3.75</v>
      </c>
      <c r="K1317" s="402">
        <v>1</v>
      </c>
      <c r="L1317" s="396"/>
    </row>
    <row r="1318" spans="1:12" ht="14.4">
      <c r="A1318" s="390">
        <v>41670</v>
      </c>
      <c r="B1318" s="366" t="s">
        <v>10300</v>
      </c>
      <c r="C1318" s="392" t="s">
        <v>5681</v>
      </c>
      <c r="D1318" s="400" t="s">
        <v>5682</v>
      </c>
      <c r="E1318" s="401">
        <v>11</v>
      </c>
      <c r="F1318" s="395">
        <v>11.5</v>
      </c>
      <c r="G1318" s="395">
        <v>12.2</v>
      </c>
      <c r="H1318" s="396">
        <f>(G1318-E1318)/E1318</f>
        <v>0.10909090909090903</v>
      </c>
      <c r="I1318" s="395">
        <f>(F1318-E1318)</f>
        <v>0.5</v>
      </c>
      <c r="J1318" s="395">
        <f>G1318-E1318</f>
        <v>1.1999999999999993</v>
      </c>
      <c r="K1318" s="402">
        <v>1</v>
      </c>
      <c r="L1318" s="396"/>
    </row>
    <row r="1319" spans="1:12" ht="14.4">
      <c r="A1319" s="390">
        <v>41670</v>
      </c>
      <c r="B1319" s="393" t="s">
        <v>10301</v>
      </c>
      <c r="C1319" s="392" t="s">
        <v>5684</v>
      </c>
      <c r="D1319" s="391" t="s">
        <v>5685</v>
      </c>
      <c r="E1319" s="401">
        <v>7</v>
      </c>
      <c r="F1319" s="395">
        <v>7.11</v>
      </c>
      <c r="G1319" s="395">
        <v>6.5</v>
      </c>
      <c r="H1319" s="396">
        <f>(G1319-E1319)/E1319</f>
        <v>-7.1428571428571425E-2</v>
      </c>
      <c r="I1319" s="395">
        <f>(F1319-E1319)</f>
        <v>0.11000000000000032</v>
      </c>
      <c r="J1319" s="395">
        <f>G1319-E1319</f>
        <v>-0.5</v>
      </c>
      <c r="K1319" s="402">
        <v>2</v>
      </c>
      <c r="L1319" s="398" t="s">
        <v>3006</v>
      </c>
    </row>
    <row r="1320" spans="1:12" ht="14.4">
      <c r="A1320" s="390">
        <v>41670</v>
      </c>
      <c r="B1320" s="366" t="s">
        <v>10302</v>
      </c>
      <c r="C1320" s="392" t="s">
        <v>5687</v>
      </c>
      <c r="D1320" s="400" t="s">
        <v>5258</v>
      </c>
      <c r="E1320" s="401">
        <v>21</v>
      </c>
      <c r="F1320" s="395">
        <v>45.8</v>
      </c>
      <c r="G1320" s="395">
        <v>42.25</v>
      </c>
      <c r="H1320" s="396">
        <f>(G1320-E1320)/E1320</f>
        <v>1.0119047619047619</v>
      </c>
      <c r="I1320" s="395">
        <f>(F1320-E1320)</f>
        <v>24.799999999999997</v>
      </c>
      <c r="J1320" s="395">
        <f>G1320-E1320</f>
        <v>21.25</v>
      </c>
      <c r="K1320" s="402">
        <v>1</v>
      </c>
      <c r="L1320" s="396"/>
    </row>
    <row r="1321" spans="1:12" ht="14.4">
      <c r="A1321" s="390">
        <v>41669</v>
      </c>
      <c r="B1321" s="366" t="s">
        <v>10295</v>
      </c>
      <c r="C1321" s="392" t="s">
        <v>5667</v>
      </c>
      <c r="D1321" s="391" t="s">
        <v>5668</v>
      </c>
      <c r="E1321" s="401">
        <v>8</v>
      </c>
      <c r="F1321" s="395">
        <v>9.9</v>
      </c>
      <c r="G1321" s="395">
        <v>8.18</v>
      </c>
      <c r="H1321" s="396">
        <f>(G1321-E1321)/E1321</f>
        <v>2.2499999999999964E-2</v>
      </c>
      <c r="I1321" s="395">
        <f>(F1321-E1321)</f>
        <v>1.9000000000000004</v>
      </c>
      <c r="J1321" s="395">
        <f>G1321-E1321</f>
        <v>0.17999999999999972</v>
      </c>
      <c r="K1321" s="402">
        <v>2</v>
      </c>
      <c r="L1321" s="398"/>
    </row>
    <row r="1322" spans="1:12" ht="14.4">
      <c r="A1322" s="390">
        <v>41669</v>
      </c>
      <c r="B1322" s="419" t="s">
        <v>10296</v>
      </c>
      <c r="C1322" s="392" t="s">
        <v>5670</v>
      </c>
      <c r="D1322" s="391" t="s">
        <v>5671</v>
      </c>
      <c r="E1322" s="401">
        <v>15</v>
      </c>
      <c r="F1322" s="395">
        <v>30</v>
      </c>
      <c r="G1322" s="395">
        <v>46</v>
      </c>
      <c r="H1322" s="396">
        <f>(G1322-E1322)/E1322</f>
        <v>2.0666666666666669</v>
      </c>
      <c r="I1322" s="395">
        <f>(F1322-E1322)</f>
        <v>15</v>
      </c>
      <c r="J1322" s="395">
        <f>G1322-E1322</f>
        <v>31</v>
      </c>
      <c r="K1322" s="402">
        <v>3</v>
      </c>
      <c r="L1322" s="398"/>
    </row>
    <row r="1323" spans="1:12" ht="14.4">
      <c r="A1323" s="390">
        <v>41663</v>
      </c>
      <c r="B1323" s="415" t="s">
        <v>10293</v>
      </c>
      <c r="C1323" s="392" t="s">
        <v>5662</v>
      </c>
      <c r="D1323" s="400" t="s">
        <v>5450</v>
      </c>
      <c r="E1323" s="401">
        <v>17</v>
      </c>
      <c r="F1323" s="395">
        <v>21.21</v>
      </c>
      <c r="G1323" s="395">
        <v>24.3</v>
      </c>
      <c r="H1323" s="396">
        <f>(G1323-E1323)/E1323</f>
        <v>0.42941176470588238</v>
      </c>
      <c r="I1323" s="395">
        <f>(F1323-E1323)</f>
        <v>4.2100000000000009</v>
      </c>
      <c r="J1323" s="395">
        <f>G1323-E1323</f>
        <v>7.3000000000000007</v>
      </c>
      <c r="K1323" s="402">
        <v>3</v>
      </c>
      <c r="L1323" s="398"/>
    </row>
    <row r="1324" spans="1:12" ht="14.4">
      <c r="A1324" s="390">
        <v>41663</v>
      </c>
      <c r="B1324" s="415" t="s">
        <v>10294</v>
      </c>
      <c r="C1324" s="392" t="s">
        <v>5664</v>
      </c>
      <c r="D1324" s="400" t="s">
        <v>5665</v>
      </c>
      <c r="E1324" s="401">
        <v>21</v>
      </c>
      <c r="F1324" s="395">
        <v>21.9</v>
      </c>
      <c r="G1324" s="395">
        <v>21.9</v>
      </c>
      <c r="H1324" s="396">
        <f>(G1324-E1324)/E1324</f>
        <v>4.2857142857142788E-2</v>
      </c>
      <c r="I1324" s="395">
        <f>(F1324-E1324)</f>
        <v>0.89999999999999858</v>
      </c>
      <c r="J1324" s="395">
        <f>G1324-E1324</f>
        <v>0.89999999999999858</v>
      </c>
      <c r="K1324" s="402">
        <v>2</v>
      </c>
      <c r="L1324" s="398"/>
    </row>
    <row r="1325" spans="1:12" ht="14.4">
      <c r="A1325" s="390">
        <v>41662</v>
      </c>
      <c r="B1325" s="415" t="s">
        <v>10292</v>
      </c>
      <c r="C1325" s="392" t="s">
        <v>5659</v>
      </c>
      <c r="D1325" s="400" t="s">
        <v>5660</v>
      </c>
      <c r="E1325" s="401">
        <v>24</v>
      </c>
      <c r="F1325" s="395">
        <v>25.75</v>
      </c>
      <c r="G1325" s="395">
        <v>25.28</v>
      </c>
      <c r="H1325" s="396">
        <f>(G1325-E1325)/E1325</f>
        <v>5.3333333333333378E-2</v>
      </c>
      <c r="I1325" s="395">
        <f>(F1325-E1325)</f>
        <v>1.75</v>
      </c>
      <c r="J1325" s="395">
        <f>G1325-E1325</f>
        <v>1.2800000000000011</v>
      </c>
      <c r="K1325" s="402">
        <v>2</v>
      </c>
      <c r="L1325" s="398"/>
    </row>
    <row r="1326" spans="1:12" ht="14.4">
      <c r="A1326" s="390">
        <v>41656</v>
      </c>
      <c r="B1326" s="366" t="s">
        <v>10288</v>
      </c>
      <c r="C1326" s="392" t="s">
        <v>5649</v>
      </c>
      <c r="D1326" s="391" t="s">
        <v>5650</v>
      </c>
      <c r="E1326" s="401">
        <v>10</v>
      </c>
      <c r="F1326" s="395">
        <v>9.3000000000000007</v>
      </c>
      <c r="G1326" s="395">
        <v>9.8000000000000007</v>
      </c>
      <c r="H1326" s="396">
        <f>(G1326-E1326)/E1326</f>
        <v>-1.9999999999999928E-2</v>
      </c>
      <c r="I1326" s="395">
        <f>(F1326-E1326)</f>
        <v>-0.69999999999999929</v>
      </c>
      <c r="J1326" s="395">
        <f>G1326-E1326</f>
        <v>-0.19999999999999929</v>
      </c>
      <c r="K1326" s="402">
        <v>1</v>
      </c>
      <c r="L1326" s="398"/>
    </row>
    <row r="1327" spans="1:12" ht="14.4">
      <c r="A1327" s="390">
        <v>41656</v>
      </c>
      <c r="B1327" s="366" t="s">
        <v>10291</v>
      </c>
      <c r="C1327" s="403" t="s">
        <v>5656</v>
      </c>
      <c r="D1327" s="400" t="s">
        <v>5657</v>
      </c>
      <c r="E1327" s="401">
        <v>19.5</v>
      </c>
      <c r="F1327" s="395">
        <v>20.5</v>
      </c>
      <c r="G1327" s="395">
        <v>20.149999999999999</v>
      </c>
      <c r="H1327" s="396">
        <f>(G1327-E1327)/E1327</f>
        <v>3.3333333333333263E-2</v>
      </c>
      <c r="I1327" s="395">
        <f>(F1327-E1327)</f>
        <v>1</v>
      </c>
      <c r="J1327" s="395">
        <f>G1327-E1327</f>
        <v>0.64999999999999858</v>
      </c>
      <c r="K1327" s="402">
        <v>2</v>
      </c>
      <c r="L1327" s="398"/>
    </row>
    <row r="1328" spans="1:12" ht="14.4">
      <c r="A1328" s="390">
        <v>41655</v>
      </c>
      <c r="B1328" s="393" t="s">
        <v>10287</v>
      </c>
      <c r="C1328" s="392" t="s">
        <v>5646</v>
      </c>
      <c r="D1328" s="391" t="s">
        <v>5647</v>
      </c>
      <c r="E1328" s="401">
        <v>15</v>
      </c>
      <c r="F1328" s="395">
        <v>13.25</v>
      </c>
      <c r="G1328" s="395">
        <v>13.38</v>
      </c>
      <c r="H1328" s="396">
        <f>(G1328-E1328)/E1328</f>
        <v>-0.10799999999999994</v>
      </c>
      <c r="I1328" s="395">
        <f>(F1328-E1328)</f>
        <v>-1.75</v>
      </c>
      <c r="J1328" s="395">
        <f>G1328-E1328</f>
        <v>-1.6199999999999992</v>
      </c>
      <c r="K1328" s="402">
        <v>1</v>
      </c>
      <c r="L1328" s="398"/>
    </row>
    <row r="1329" spans="1:12" ht="14.4">
      <c r="A1329" s="390">
        <v>41654</v>
      </c>
      <c r="B1329" s="415" t="s">
        <v>10286</v>
      </c>
      <c r="C1329" s="392" t="s">
        <v>5643</v>
      </c>
      <c r="D1329" s="400" t="s">
        <v>5644</v>
      </c>
      <c r="E1329" s="401">
        <v>20</v>
      </c>
      <c r="F1329" s="395">
        <v>20</v>
      </c>
      <c r="G1329" s="395">
        <v>21.3</v>
      </c>
      <c r="H1329" s="396">
        <f>(G1329-E1329)/E1329</f>
        <v>6.500000000000003E-2</v>
      </c>
      <c r="I1329" s="395">
        <f>(F1329-E1329)</f>
        <v>0</v>
      </c>
      <c r="J1329" s="395">
        <f>G1329-E1329</f>
        <v>1.3000000000000007</v>
      </c>
      <c r="K1329" s="402">
        <v>1</v>
      </c>
      <c r="L1329" s="398"/>
    </row>
    <row r="1330" spans="1:12" ht="14.4">
      <c r="A1330" s="390">
        <v>41649</v>
      </c>
      <c r="B1330" s="391" t="s">
        <v>10285</v>
      </c>
      <c r="C1330" s="421" t="s">
        <v>5640</v>
      </c>
      <c r="D1330" s="399" t="s">
        <v>5641</v>
      </c>
      <c r="E1330" s="401">
        <v>8</v>
      </c>
      <c r="F1330" s="395">
        <v>10.4</v>
      </c>
      <c r="G1330" s="395">
        <v>9.01</v>
      </c>
      <c r="H1330" s="396">
        <f>(G1330-E1330)/E1330</f>
        <v>0.12624999999999997</v>
      </c>
      <c r="I1330" s="395">
        <f>(F1330-E1330)</f>
        <v>2.4000000000000004</v>
      </c>
      <c r="J1330" s="395">
        <f>G1330-E1330</f>
        <v>1.0099999999999998</v>
      </c>
      <c r="K1330" s="402">
        <v>2</v>
      </c>
      <c r="L1330" s="398"/>
    </row>
    <row r="1331" spans="1:12" ht="14.4">
      <c r="A1331" s="390">
        <v>41626</v>
      </c>
      <c r="B1331" s="366" t="s">
        <v>10783</v>
      </c>
      <c r="C1331" s="392" t="s">
        <v>5635</v>
      </c>
      <c r="D1331" s="391" t="s">
        <v>5636</v>
      </c>
      <c r="E1331" s="401">
        <v>18</v>
      </c>
      <c r="F1331" s="395">
        <v>19.2</v>
      </c>
      <c r="G1331" s="395">
        <v>18.899999999999999</v>
      </c>
      <c r="H1331" s="396">
        <f>(G1331-E1331)/E1331</f>
        <v>4.999999999999992E-2</v>
      </c>
      <c r="I1331" s="395">
        <f>(F1331-E1331)</f>
        <v>1.1999999999999993</v>
      </c>
      <c r="J1331" s="395">
        <f>G1331-E1331</f>
        <v>0.89999999999999858</v>
      </c>
      <c r="K1331" s="402">
        <v>2</v>
      </c>
      <c r="L1331" s="396"/>
    </row>
    <row r="1332" spans="1:12" ht="14.4">
      <c r="A1332" s="390">
        <v>41626</v>
      </c>
      <c r="B1332" s="366" t="s">
        <v>10784</v>
      </c>
      <c r="C1332" s="392" t="s">
        <v>5638</v>
      </c>
      <c r="D1332" s="391" t="s">
        <v>4937</v>
      </c>
      <c r="E1332" s="401">
        <v>10</v>
      </c>
      <c r="F1332" s="395">
        <v>10</v>
      </c>
      <c r="G1332" s="395">
        <v>10</v>
      </c>
      <c r="H1332" s="396">
        <f>(G1332-E1332)/E1332</f>
        <v>0</v>
      </c>
      <c r="I1332" s="395">
        <f>(F1332-E1332)</f>
        <v>0</v>
      </c>
      <c r="J1332" s="395">
        <f>G1332-E1332</f>
        <v>0</v>
      </c>
      <c r="K1332" s="402">
        <v>1</v>
      </c>
      <c r="L1332" s="398"/>
    </row>
    <row r="1333" spans="1:12" ht="14.4">
      <c r="A1333" s="390">
        <v>41621</v>
      </c>
      <c r="B1333" s="366" t="s">
        <v>10780</v>
      </c>
      <c r="C1333" s="392" t="s">
        <v>5626</v>
      </c>
      <c r="D1333" s="391" t="s">
        <v>5627</v>
      </c>
      <c r="E1333" s="401">
        <v>20</v>
      </c>
      <c r="F1333" s="395">
        <v>19.645</v>
      </c>
      <c r="G1333" s="395">
        <v>19.22</v>
      </c>
      <c r="H1333" s="396">
        <f>(G1333-E1333)/E1333</f>
        <v>-3.9000000000000055E-2</v>
      </c>
      <c r="I1333" s="395">
        <f>(F1333-E1333)</f>
        <v>-0.35500000000000043</v>
      </c>
      <c r="J1333" s="395">
        <f>G1333-E1333</f>
        <v>-0.78000000000000114</v>
      </c>
      <c r="K1333" s="402">
        <v>1</v>
      </c>
      <c r="L1333" s="398"/>
    </row>
    <row r="1334" spans="1:12" ht="14.4">
      <c r="A1334" s="390">
        <v>41621</v>
      </c>
      <c r="B1334" s="366" t="s">
        <v>10781</v>
      </c>
      <c r="C1334" s="392" t="s">
        <v>5629</v>
      </c>
      <c r="D1334" s="400" t="s">
        <v>5630</v>
      </c>
      <c r="E1334" s="401">
        <v>17</v>
      </c>
      <c r="F1334" s="395">
        <v>18.920000000000002</v>
      </c>
      <c r="G1334" s="395">
        <v>18.86</v>
      </c>
      <c r="H1334" s="396">
        <f>(G1334-E1334)/E1334</f>
        <v>0.10941176470588232</v>
      </c>
      <c r="I1334" s="395">
        <f>(F1334-E1334)</f>
        <v>1.9200000000000017</v>
      </c>
      <c r="J1334" s="395">
        <f>G1334-E1334</f>
        <v>1.8599999999999994</v>
      </c>
      <c r="K1334" s="402">
        <v>1</v>
      </c>
      <c r="L1334" s="398"/>
    </row>
    <row r="1335" spans="1:12" ht="14.4">
      <c r="A1335" s="390">
        <v>41621</v>
      </c>
      <c r="B1335" s="366" t="s">
        <v>10782</v>
      </c>
      <c r="C1335" s="392" t="s">
        <v>5632</v>
      </c>
      <c r="D1335" s="391" t="s">
        <v>5633</v>
      </c>
      <c r="E1335" s="401">
        <v>21</v>
      </c>
      <c r="F1335" s="395">
        <v>31.18</v>
      </c>
      <c r="G1335" s="395">
        <v>33.93</v>
      </c>
      <c r="H1335" s="396">
        <f>(G1335-E1335)/E1335</f>
        <v>0.61571428571428566</v>
      </c>
      <c r="I1335" s="395">
        <f>(F1335-E1335)</f>
        <v>10.18</v>
      </c>
      <c r="J1335" s="395">
        <f>G1335-E1335</f>
        <v>12.93</v>
      </c>
      <c r="K1335" s="402">
        <v>3</v>
      </c>
      <c r="L1335" s="398"/>
    </row>
    <row r="1336" spans="1:12" ht="14.4">
      <c r="A1336" s="390">
        <v>41620</v>
      </c>
      <c r="B1336" s="366" t="s">
        <v>10775</v>
      </c>
      <c r="C1336" s="392" t="s">
        <v>5613</v>
      </c>
      <c r="D1336" s="391" t="s">
        <v>5614</v>
      </c>
      <c r="E1336" s="401">
        <v>20</v>
      </c>
      <c r="F1336" s="395">
        <v>20.25</v>
      </c>
      <c r="G1336" s="395">
        <v>22.7</v>
      </c>
      <c r="H1336" s="396">
        <f>(G1336-E1336)/E1336</f>
        <v>0.13499999999999995</v>
      </c>
      <c r="I1336" s="395">
        <f>(F1336-E1336)</f>
        <v>0.25</v>
      </c>
      <c r="J1336" s="395">
        <f>G1336-E1336</f>
        <v>2.6999999999999993</v>
      </c>
      <c r="K1336" s="402">
        <v>1</v>
      </c>
      <c r="L1336" s="398"/>
    </row>
    <row r="1337" spans="1:12" ht="14.4">
      <c r="A1337" s="390">
        <v>41620</v>
      </c>
      <c r="B1337" s="366" t="s">
        <v>10776</v>
      </c>
      <c r="C1337" s="392" t="s">
        <v>5616</v>
      </c>
      <c r="D1337" s="391" t="s">
        <v>2620</v>
      </c>
      <c r="E1337" s="401">
        <v>13.5</v>
      </c>
      <c r="F1337" s="395">
        <v>13.5</v>
      </c>
      <c r="G1337" s="395">
        <v>13.5</v>
      </c>
      <c r="H1337" s="396">
        <f>(G1337-E1337)/E1337</f>
        <v>0</v>
      </c>
      <c r="I1337" s="395">
        <f>(F1337-E1337)</f>
        <v>0</v>
      </c>
      <c r="J1337" s="395">
        <f>G1337-E1337</f>
        <v>0</v>
      </c>
      <c r="K1337" s="402">
        <v>1</v>
      </c>
      <c r="L1337" s="398"/>
    </row>
    <row r="1338" spans="1:12" ht="14.4">
      <c r="A1338" s="390">
        <v>41620</v>
      </c>
      <c r="B1338" s="366" t="s">
        <v>10777</v>
      </c>
      <c r="C1338" s="392" t="s">
        <v>5618</v>
      </c>
      <c r="D1338" s="391" t="s">
        <v>5619</v>
      </c>
      <c r="E1338" s="401">
        <v>20</v>
      </c>
      <c r="F1338" s="395">
        <v>21.3</v>
      </c>
      <c r="G1338" s="395">
        <v>21.5</v>
      </c>
      <c r="H1338" s="396">
        <f>(G1338-E1338)/E1338</f>
        <v>7.4999999999999997E-2</v>
      </c>
      <c r="I1338" s="395">
        <f>(F1338-E1338)</f>
        <v>1.3000000000000007</v>
      </c>
      <c r="J1338" s="395">
        <f>G1338-E1338</f>
        <v>1.5</v>
      </c>
      <c r="K1338" s="402">
        <v>3</v>
      </c>
      <c r="L1338" s="398"/>
    </row>
    <row r="1339" spans="1:12" ht="14.4">
      <c r="A1339" s="390">
        <v>41620</v>
      </c>
      <c r="B1339" s="366" t="s">
        <v>10778</v>
      </c>
      <c r="C1339" s="392" t="s">
        <v>5621</v>
      </c>
      <c r="D1339" s="400" t="s">
        <v>5622</v>
      </c>
      <c r="E1339" s="401">
        <v>7</v>
      </c>
      <c r="F1339" s="395">
        <v>8.75</v>
      </c>
      <c r="G1339" s="395">
        <v>11.95</v>
      </c>
      <c r="H1339" s="396">
        <f>(G1339-E1339)/E1339</f>
        <v>0.70714285714285707</v>
      </c>
      <c r="I1339" s="395">
        <f>(F1339-E1339)</f>
        <v>1.75</v>
      </c>
      <c r="J1339" s="395">
        <f>G1339-E1339</f>
        <v>4.9499999999999993</v>
      </c>
      <c r="K1339" s="402">
        <v>1</v>
      </c>
      <c r="L1339" s="398" t="s">
        <v>3006</v>
      </c>
    </row>
    <row r="1340" spans="1:12" ht="14.4">
      <c r="A1340" s="390">
        <v>41620</v>
      </c>
      <c r="B1340" s="393" t="s">
        <v>10779</v>
      </c>
      <c r="C1340" s="392" t="s">
        <v>5624</v>
      </c>
      <c r="D1340" s="391" t="s">
        <v>5490</v>
      </c>
      <c r="E1340" s="401">
        <v>7</v>
      </c>
      <c r="F1340" s="395">
        <v>7</v>
      </c>
      <c r="G1340" s="395">
        <v>7</v>
      </c>
      <c r="H1340" s="396">
        <f>(G1340-E1340)/E1340</f>
        <v>0</v>
      </c>
      <c r="I1340" s="395">
        <f>(F1340-E1340)</f>
        <v>0</v>
      </c>
      <c r="J1340" s="395">
        <f>G1340-E1340</f>
        <v>0</v>
      </c>
      <c r="K1340" s="402">
        <v>1</v>
      </c>
      <c r="L1340" s="398"/>
    </row>
    <row r="1341" spans="1:12" ht="14.4">
      <c r="A1341" s="390">
        <v>41619</v>
      </c>
      <c r="B1341" s="366" t="s">
        <v>10773</v>
      </c>
      <c r="C1341" s="392" t="s">
        <v>5608</v>
      </c>
      <c r="D1341" s="400" t="s">
        <v>5609</v>
      </c>
      <c r="E1341" s="401">
        <v>17</v>
      </c>
      <c r="F1341" s="395">
        <v>30.16</v>
      </c>
      <c r="G1341" s="395">
        <v>30.07</v>
      </c>
      <c r="H1341" s="396">
        <f>(G1341-E1341)/E1341</f>
        <v>0.76882352941176468</v>
      </c>
      <c r="I1341" s="395">
        <f>(F1341-E1341)</f>
        <v>13.16</v>
      </c>
      <c r="J1341" s="395">
        <f>G1341-E1341</f>
        <v>13.07</v>
      </c>
      <c r="K1341" s="402">
        <v>3</v>
      </c>
      <c r="L1341" s="398"/>
    </row>
    <row r="1342" spans="1:12" ht="14.4">
      <c r="A1342" s="390">
        <v>41619</v>
      </c>
      <c r="B1342" s="366" t="s">
        <v>10774</v>
      </c>
      <c r="C1342" s="392" t="s">
        <v>5611</v>
      </c>
      <c r="D1342" s="366" t="s">
        <v>5351</v>
      </c>
      <c r="E1342" s="401">
        <v>23</v>
      </c>
      <c r="F1342" s="395">
        <v>28.25</v>
      </c>
      <c r="G1342" s="395">
        <v>28</v>
      </c>
      <c r="H1342" s="396">
        <f>(G1342-E1342)/E1342</f>
        <v>0.21739130434782608</v>
      </c>
      <c r="I1342" s="395">
        <f>(F1342-E1342)</f>
        <v>5.25</v>
      </c>
      <c r="J1342" s="395">
        <f>G1342-E1342</f>
        <v>5</v>
      </c>
      <c r="K1342" s="402">
        <v>3</v>
      </c>
      <c r="L1342" s="398"/>
    </row>
    <row r="1343" spans="1:12" ht="14.4">
      <c r="A1343" s="390">
        <v>41611</v>
      </c>
      <c r="B1343" s="394" t="s">
        <v>10772</v>
      </c>
      <c r="C1343" s="392" t="s">
        <v>5605</v>
      </c>
      <c r="D1343" s="366" t="s">
        <v>5606</v>
      </c>
      <c r="E1343" s="401">
        <v>5.5</v>
      </c>
      <c r="F1343" s="395">
        <v>5.95</v>
      </c>
      <c r="G1343" s="395">
        <v>8.34</v>
      </c>
      <c r="H1343" s="396">
        <f>(G1343-E1343)/E1343</f>
        <v>0.51636363636363636</v>
      </c>
      <c r="I1343" s="395">
        <f>(F1343-E1343)</f>
        <v>0.45000000000000018</v>
      </c>
      <c r="J1343" s="395">
        <f>G1343-E1343</f>
        <v>2.84</v>
      </c>
      <c r="K1343" s="402">
        <v>1</v>
      </c>
      <c r="L1343" s="398"/>
    </row>
    <row r="1344" spans="1:12" ht="14.4">
      <c r="A1344" s="390">
        <v>41600</v>
      </c>
      <c r="B1344" s="366" t="s">
        <v>10769</v>
      </c>
      <c r="C1344" s="392" t="s">
        <v>5596</v>
      </c>
      <c r="D1344" s="417" t="s">
        <v>2329</v>
      </c>
      <c r="E1344" s="401">
        <v>13</v>
      </c>
      <c r="F1344" s="395">
        <v>20</v>
      </c>
      <c r="G1344" s="395">
        <v>20.010000000000002</v>
      </c>
      <c r="H1344" s="396">
        <f>(G1344-E1344)/E1344</f>
        <v>0.5392307692307694</v>
      </c>
      <c r="I1344" s="395">
        <f>(F1344-E1344)</f>
        <v>7</v>
      </c>
      <c r="J1344" s="395">
        <f>G1344-E1344</f>
        <v>7.0100000000000016</v>
      </c>
      <c r="K1344" s="402">
        <v>3</v>
      </c>
      <c r="L1344" s="398"/>
    </row>
    <row r="1345" spans="1:12" ht="14.4">
      <c r="A1345" s="390">
        <v>41600</v>
      </c>
      <c r="B1345" s="366" t="s">
        <v>5597</v>
      </c>
      <c r="C1345" s="392" t="s">
        <v>5598</v>
      </c>
      <c r="D1345" s="391" t="s">
        <v>666</v>
      </c>
      <c r="E1345" s="401">
        <v>12</v>
      </c>
      <c r="F1345" s="395">
        <v>14</v>
      </c>
      <c r="G1345" s="395">
        <v>15.4</v>
      </c>
      <c r="H1345" s="396">
        <f>(G1345-E1345)/E1345</f>
        <v>0.28333333333333338</v>
      </c>
      <c r="I1345" s="395">
        <f>(F1345-E1345)</f>
        <v>2</v>
      </c>
      <c r="J1345" s="395">
        <f>G1345-E1345</f>
        <v>3.4000000000000004</v>
      </c>
      <c r="K1345" s="402">
        <v>2</v>
      </c>
      <c r="L1345" s="398"/>
    </row>
    <row r="1346" spans="1:12" ht="14.4">
      <c r="A1346" s="390">
        <v>41600</v>
      </c>
      <c r="B1346" s="366" t="s">
        <v>10770</v>
      </c>
      <c r="C1346" s="392" t="s">
        <v>5600</v>
      </c>
      <c r="D1346" s="366" t="s">
        <v>3460</v>
      </c>
      <c r="E1346" s="401">
        <v>11.22</v>
      </c>
      <c r="F1346" s="395">
        <v>14.11</v>
      </c>
      <c r="G1346" s="395">
        <v>13.35</v>
      </c>
      <c r="H1346" s="396">
        <f>(G1346-E1346)/E1346</f>
        <v>0.18983957219251327</v>
      </c>
      <c r="I1346" s="395">
        <f>(F1346-E1346)</f>
        <v>2.8899999999999988</v>
      </c>
      <c r="J1346" s="395">
        <f>G1346-E1346</f>
        <v>2.129999999999999</v>
      </c>
      <c r="K1346" s="402">
        <v>3</v>
      </c>
      <c r="L1346" s="398"/>
    </row>
    <row r="1347" spans="1:12" ht="14.4">
      <c r="A1347" s="390">
        <v>41600</v>
      </c>
      <c r="B1347" s="366" t="s">
        <v>10771</v>
      </c>
      <c r="C1347" s="392" t="s">
        <v>5602</v>
      </c>
      <c r="D1347" s="391" t="s">
        <v>5603</v>
      </c>
      <c r="E1347" s="401">
        <v>20</v>
      </c>
      <c r="F1347" s="395">
        <v>29.5</v>
      </c>
      <c r="G1347" s="395">
        <v>28.66</v>
      </c>
      <c r="H1347" s="396">
        <f>(G1347-E1347)/E1347</f>
        <v>0.433</v>
      </c>
      <c r="I1347" s="395">
        <f>(F1347-E1347)</f>
        <v>9.5</v>
      </c>
      <c r="J1347" s="395">
        <f>G1347-E1347</f>
        <v>8.66</v>
      </c>
      <c r="K1347" s="402">
        <v>3</v>
      </c>
      <c r="L1347" s="398"/>
    </row>
    <row r="1348" spans="1:12" ht="14.4">
      <c r="A1348" s="390">
        <v>41599</v>
      </c>
      <c r="B1348" s="366" t="s">
        <v>10768</v>
      </c>
      <c r="C1348" s="392" t="s">
        <v>5587</v>
      </c>
      <c r="D1348" s="391" t="s">
        <v>5588</v>
      </c>
      <c r="E1348" s="401">
        <v>19</v>
      </c>
      <c r="F1348" s="395">
        <v>20.399999999999999</v>
      </c>
      <c r="G1348" s="395">
        <v>20</v>
      </c>
      <c r="H1348" s="396">
        <f>(G1348-E1348)/E1348</f>
        <v>5.2631578947368418E-2</v>
      </c>
      <c r="I1348" s="395">
        <f>(F1348-E1348)</f>
        <v>1.3999999999999986</v>
      </c>
      <c r="J1348" s="395">
        <f>G1348-E1348</f>
        <v>1</v>
      </c>
      <c r="K1348" s="402">
        <v>2</v>
      </c>
      <c r="L1348" s="398"/>
    </row>
    <row r="1349" spans="1:12" ht="14.4">
      <c r="A1349" s="390">
        <v>41594</v>
      </c>
      <c r="B1349" s="366" t="s">
        <v>10751</v>
      </c>
      <c r="C1349" s="392" t="s">
        <v>5549</v>
      </c>
      <c r="D1349" s="391" t="s">
        <v>5550</v>
      </c>
      <c r="E1349" s="401">
        <v>16.5</v>
      </c>
      <c r="F1349" s="395">
        <v>18.5</v>
      </c>
      <c r="G1349" s="395">
        <v>16.309999999999999</v>
      </c>
      <c r="H1349" s="396">
        <f>(G1349-E1349)/E1349</f>
        <v>-1.1515151515151593E-2</v>
      </c>
      <c r="I1349" s="395">
        <f>(F1349-E1349)</f>
        <v>2</v>
      </c>
      <c r="J1349" s="395">
        <f>G1349-E1349</f>
        <v>-0.19000000000000128</v>
      </c>
      <c r="K1349" s="402">
        <v>3</v>
      </c>
      <c r="L1349" s="398"/>
    </row>
    <row r="1350" spans="1:12" ht="14.4">
      <c r="A1350" s="390">
        <v>41593</v>
      </c>
      <c r="B1350" s="366" t="s">
        <v>10766</v>
      </c>
      <c r="C1350" s="392" t="s">
        <v>5590</v>
      </c>
      <c r="D1350" s="391" t="s">
        <v>2078</v>
      </c>
      <c r="E1350" s="401">
        <v>11</v>
      </c>
      <c r="F1350" s="395">
        <v>12.59</v>
      </c>
      <c r="G1350" s="395">
        <v>12.24</v>
      </c>
      <c r="H1350" s="396">
        <f>(G1350-E1350)/E1350</f>
        <v>0.11272727272727275</v>
      </c>
      <c r="I1350" s="395">
        <f>(F1350-E1350)</f>
        <v>1.5899999999999999</v>
      </c>
      <c r="J1350" s="395">
        <f>G1350-E1350</f>
        <v>1.2400000000000002</v>
      </c>
      <c r="K1350" s="402">
        <v>1</v>
      </c>
      <c r="L1350" s="398"/>
    </row>
    <row r="1351" spans="1:12" ht="14.4">
      <c r="A1351" s="390">
        <v>41593</v>
      </c>
      <c r="B1351" s="457" t="s">
        <v>10767</v>
      </c>
      <c r="C1351" s="392" t="s">
        <v>5592</v>
      </c>
      <c r="D1351" s="366" t="s">
        <v>5593</v>
      </c>
      <c r="E1351" s="401">
        <v>15</v>
      </c>
      <c r="F1351" s="395">
        <v>19.5</v>
      </c>
      <c r="G1351" s="395">
        <v>19.260000000000002</v>
      </c>
      <c r="H1351" s="396">
        <f>(G1351-E1351)/E1351</f>
        <v>0.28400000000000009</v>
      </c>
      <c r="I1351" s="395">
        <f>(F1351-E1351)</f>
        <v>4.5</v>
      </c>
      <c r="J1351" s="395">
        <f>G1351-E1351</f>
        <v>4.2600000000000016</v>
      </c>
      <c r="K1351" s="402">
        <v>3</v>
      </c>
      <c r="L1351" s="398"/>
    </row>
    <row r="1352" spans="1:12" ht="14.4">
      <c r="A1352" s="390">
        <v>41592</v>
      </c>
      <c r="B1352" s="366" t="s">
        <v>10763</v>
      </c>
      <c r="C1352" s="392" t="s">
        <v>5581</v>
      </c>
      <c r="D1352" s="391" t="s">
        <v>1819</v>
      </c>
      <c r="E1352" s="401">
        <v>10</v>
      </c>
      <c r="F1352" s="395">
        <v>9.9499999999999993</v>
      </c>
      <c r="G1352" s="395">
        <v>10.02</v>
      </c>
      <c r="H1352" s="396">
        <f>(G1352-E1352)/E1352</f>
        <v>1.9999999999999575E-3</v>
      </c>
      <c r="I1352" s="395">
        <f>(F1352-E1352)</f>
        <v>-5.0000000000000711E-2</v>
      </c>
      <c r="J1352" s="395">
        <f>G1352-E1352</f>
        <v>1.9999999999999574E-2</v>
      </c>
      <c r="K1352" s="402">
        <v>1</v>
      </c>
      <c r="L1352" s="398"/>
    </row>
    <row r="1353" spans="1:12" ht="14.4">
      <c r="A1353" s="390">
        <v>41592</v>
      </c>
      <c r="B1353" s="366" t="s">
        <v>10765</v>
      </c>
      <c r="C1353" s="392" t="s">
        <v>5585</v>
      </c>
      <c r="D1353" s="391" t="s">
        <v>4392</v>
      </c>
      <c r="E1353" s="401">
        <v>12</v>
      </c>
      <c r="F1353" s="395">
        <v>14</v>
      </c>
      <c r="G1353" s="395">
        <v>15.86</v>
      </c>
      <c r="H1353" s="396">
        <f>(G1353-E1353)/E1353</f>
        <v>0.3216666666666666</v>
      </c>
      <c r="I1353" s="395">
        <f>(F1353-E1353)</f>
        <v>2</v>
      </c>
      <c r="J1353" s="395">
        <f>G1353-E1353</f>
        <v>3.8599999999999994</v>
      </c>
      <c r="K1353" s="402">
        <v>1</v>
      </c>
      <c r="L1353" s="398"/>
    </row>
    <row r="1354" spans="1:12" ht="14.4">
      <c r="A1354" s="390">
        <v>41591</v>
      </c>
      <c r="B1354" s="366" t="s">
        <v>10760</v>
      </c>
      <c r="C1354" s="392" t="s">
        <v>5574</v>
      </c>
      <c r="D1354" s="400" t="s">
        <v>2086</v>
      </c>
      <c r="E1354" s="401">
        <v>12.5</v>
      </c>
      <c r="F1354" s="395">
        <v>10.87</v>
      </c>
      <c r="G1354" s="395">
        <v>9.68</v>
      </c>
      <c r="H1354" s="396">
        <f>(G1354-E1354)/E1354</f>
        <v>-0.22560000000000002</v>
      </c>
      <c r="I1354" s="395">
        <f>(F1354-E1354)</f>
        <v>-1.6300000000000008</v>
      </c>
      <c r="J1354" s="395">
        <f>G1354-E1354</f>
        <v>-2.8200000000000003</v>
      </c>
      <c r="K1354" s="402">
        <v>3</v>
      </c>
      <c r="L1354" s="398" t="s">
        <v>3006</v>
      </c>
    </row>
    <row r="1355" spans="1:12" ht="14.4">
      <c r="A1355" s="390">
        <v>41591</v>
      </c>
      <c r="B1355" s="366" t="s">
        <v>10761</v>
      </c>
      <c r="C1355" s="392" t="s">
        <v>5576</v>
      </c>
      <c r="D1355" s="422" t="s">
        <v>1215</v>
      </c>
      <c r="E1355" s="401">
        <v>18</v>
      </c>
      <c r="F1355" s="395">
        <v>17</v>
      </c>
      <c r="G1355" s="395">
        <v>18</v>
      </c>
      <c r="H1355" s="396">
        <f>(G1355-E1355)/E1355</f>
        <v>0</v>
      </c>
      <c r="I1355" s="395">
        <f>(F1355-E1355)</f>
        <v>-1</v>
      </c>
      <c r="J1355" s="395">
        <f>G1355-E1355</f>
        <v>0</v>
      </c>
      <c r="K1355" s="402">
        <v>1</v>
      </c>
      <c r="L1355" s="398"/>
    </row>
    <row r="1356" spans="1:12" ht="14.4">
      <c r="A1356" s="390">
        <v>41591</v>
      </c>
      <c r="B1356" s="366" t="s">
        <v>10762</v>
      </c>
      <c r="C1356" s="392" t="s">
        <v>5578</v>
      </c>
      <c r="D1356" s="391" t="s">
        <v>5579</v>
      </c>
      <c r="E1356" s="401">
        <v>20</v>
      </c>
      <c r="F1356" s="395">
        <v>22.75</v>
      </c>
      <c r="G1356" s="395">
        <v>23.87</v>
      </c>
      <c r="H1356" s="396">
        <f>(G1356-E1356)/E1356</f>
        <v>0.19350000000000006</v>
      </c>
      <c r="I1356" s="395">
        <f>(F1356-E1356)</f>
        <v>2.75</v>
      </c>
      <c r="J1356" s="395">
        <f>G1356-E1356</f>
        <v>3.870000000000001</v>
      </c>
      <c r="K1356" s="402">
        <v>2</v>
      </c>
      <c r="L1356" s="398" t="s">
        <v>3006</v>
      </c>
    </row>
    <row r="1357" spans="1:12" ht="14.4">
      <c r="A1357" s="390">
        <v>41586</v>
      </c>
      <c r="B1357" s="366" t="s">
        <v>10758</v>
      </c>
      <c r="C1357" s="392" t="s">
        <v>5569</v>
      </c>
      <c r="D1357" s="366" t="s">
        <v>5570</v>
      </c>
      <c r="E1357" s="401">
        <v>14</v>
      </c>
      <c r="F1357" s="395">
        <v>13.37</v>
      </c>
      <c r="G1357" s="395">
        <v>12.82</v>
      </c>
      <c r="H1357" s="396">
        <f>(G1357-E1357)/E1357</f>
        <v>-8.4285714285714269E-2</v>
      </c>
      <c r="I1357" s="395">
        <f>(F1357-E1357)</f>
        <v>-0.63000000000000078</v>
      </c>
      <c r="J1357" s="395">
        <f>G1357-E1357</f>
        <v>-1.1799999999999997</v>
      </c>
      <c r="K1357" s="402">
        <v>1</v>
      </c>
      <c r="L1357" s="398"/>
    </row>
    <row r="1358" spans="1:12" ht="14.4">
      <c r="A1358" s="390">
        <v>41586</v>
      </c>
      <c r="B1358" s="366" t="s">
        <v>10759</v>
      </c>
      <c r="C1358" s="392" t="s">
        <v>5572</v>
      </c>
      <c r="D1358" s="391" t="s">
        <v>4739</v>
      </c>
      <c r="E1358" s="401">
        <v>13</v>
      </c>
      <c r="F1358" s="395">
        <v>14</v>
      </c>
      <c r="G1358" s="395">
        <v>14</v>
      </c>
      <c r="H1358" s="396">
        <f>(G1358-E1358)/E1358</f>
        <v>7.6923076923076927E-2</v>
      </c>
      <c r="I1358" s="395">
        <f>(F1358-E1358)</f>
        <v>1</v>
      </c>
      <c r="J1358" s="395">
        <f>G1358-E1358</f>
        <v>1</v>
      </c>
      <c r="K1358" s="402">
        <v>1</v>
      </c>
      <c r="L1358" s="398"/>
    </row>
    <row r="1359" spans="1:12" ht="14.4">
      <c r="A1359" s="390">
        <v>41585</v>
      </c>
      <c r="B1359" s="366" t="s">
        <v>10752</v>
      </c>
      <c r="C1359" s="392" t="s">
        <v>5552</v>
      </c>
      <c r="D1359" s="391" t="s">
        <v>5553</v>
      </c>
      <c r="E1359" s="401">
        <v>11</v>
      </c>
      <c r="F1359" s="395">
        <v>12.13</v>
      </c>
      <c r="G1359" s="395">
        <v>12.9</v>
      </c>
      <c r="H1359" s="396">
        <f>(G1359-E1359)/E1359</f>
        <v>0.17272727272727276</v>
      </c>
      <c r="I1359" s="395">
        <f>(F1359-E1359)</f>
        <v>1.1300000000000008</v>
      </c>
      <c r="J1359" s="395">
        <f>G1359-E1359</f>
        <v>1.9000000000000004</v>
      </c>
      <c r="K1359" s="402">
        <v>1</v>
      </c>
      <c r="L1359" s="398"/>
    </row>
    <row r="1360" spans="1:12" ht="14.4">
      <c r="A1360" s="390">
        <v>41585</v>
      </c>
      <c r="B1360" s="366" t="s">
        <v>10753</v>
      </c>
      <c r="C1360" s="392" t="s">
        <v>5555</v>
      </c>
      <c r="D1360" s="423" t="s">
        <v>3916</v>
      </c>
      <c r="E1360" s="401">
        <v>10</v>
      </c>
      <c r="F1360" s="395">
        <v>11.25</v>
      </c>
      <c r="G1360" s="395">
        <v>9.64</v>
      </c>
      <c r="H1360" s="396">
        <f>(G1360-E1360)/E1360</f>
        <v>-3.5999999999999942E-2</v>
      </c>
      <c r="I1360" s="395">
        <f>(F1360-E1360)</f>
        <v>1.25</v>
      </c>
      <c r="J1360" s="395">
        <f>G1360-E1360</f>
        <v>-0.35999999999999943</v>
      </c>
      <c r="K1360" s="402">
        <v>1</v>
      </c>
      <c r="L1360" s="398"/>
    </row>
    <row r="1361" spans="1:12" ht="14.4">
      <c r="A1361" s="390">
        <v>41585</v>
      </c>
      <c r="B1361" s="366" t="s">
        <v>10754</v>
      </c>
      <c r="C1361" s="392" t="s">
        <v>5557</v>
      </c>
      <c r="D1361" s="391" t="s">
        <v>5558</v>
      </c>
      <c r="E1361" s="401">
        <v>18</v>
      </c>
      <c r="F1361" s="395">
        <v>17</v>
      </c>
      <c r="G1361" s="395">
        <v>17.489999999999998</v>
      </c>
      <c r="H1361" s="396">
        <f>(G1361-E1361)/E1361</f>
        <v>-2.8333333333333419E-2</v>
      </c>
      <c r="I1361" s="395">
        <f>(F1361-E1361)</f>
        <v>-1</v>
      </c>
      <c r="J1361" s="395">
        <f>G1361-E1361</f>
        <v>-0.51000000000000156</v>
      </c>
      <c r="K1361" s="402">
        <v>1</v>
      </c>
      <c r="L1361" s="398"/>
    </row>
    <row r="1362" spans="1:12" ht="14.4">
      <c r="A1362" s="390">
        <v>41585</v>
      </c>
      <c r="B1362" s="366" t="s">
        <v>10755</v>
      </c>
      <c r="C1362" s="392" t="s">
        <v>5560</v>
      </c>
      <c r="D1362" s="391" t="s">
        <v>5561</v>
      </c>
      <c r="E1362" s="401">
        <v>16</v>
      </c>
      <c r="F1362" s="395">
        <v>15.75</v>
      </c>
      <c r="G1362" s="395">
        <v>15.5</v>
      </c>
      <c r="H1362" s="396">
        <f>(G1362-E1362)/E1362</f>
        <v>-3.125E-2</v>
      </c>
      <c r="I1362" s="395">
        <f>(F1362-E1362)</f>
        <v>-0.25</v>
      </c>
      <c r="J1362" s="395">
        <f>G1362-E1362</f>
        <v>-0.5</v>
      </c>
      <c r="K1362" s="402">
        <v>1</v>
      </c>
      <c r="L1362" s="398"/>
    </row>
    <row r="1363" spans="1:12" ht="14.4">
      <c r="A1363" s="390">
        <v>41585</v>
      </c>
      <c r="B1363" s="366" t="s">
        <v>10756</v>
      </c>
      <c r="C1363" s="392" t="s">
        <v>5563</v>
      </c>
      <c r="D1363" s="366" t="s">
        <v>5564</v>
      </c>
      <c r="E1363" s="401">
        <v>25</v>
      </c>
      <c r="F1363" s="395">
        <v>25</v>
      </c>
      <c r="G1363" s="395">
        <v>25</v>
      </c>
      <c r="H1363" s="396">
        <f>(G1363-E1363)/E1363</f>
        <v>0</v>
      </c>
      <c r="I1363" s="395">
        <f>(F1363-E1363)</f>
        <v>0</v>
      </c>
      <c r="J1363" s="395">
        <f>G1363-E1363</f>
        <v>0</v>
      </c>
      <c r="K1363" s="402">
        <v>1</v>
      </c>
      <c r="L1363" s="398"/>
    </row>
    <row r="1364" spans="1:12" ht="14.4">
      <c r="A1364" s="390">
        <v>41585</v>
      </c>
      <c r="B1364" s="366" t="s">
        <v>10757</v>
      </c>
      <c r="C1364" s="392" t="s">
        <v>5566</v>
      </c>
      <c r="D1364" s="391" t="s">
        <v>5567</v>
      </c>
      <c r="E1364" s="401">
        <v>26</v>
      </c>
      <c r="F1364" s="395">
        <v>45.1</v>
      </c>
      <c r="G1364" s="395">
        <v>44.9</v>
      </c>
      <c r="H1364" s="396">
        <f>(G1364-E1364)/E1364</f>
        <v>0.72692307692307689</v>
      </c>
      <c r="I1364" s="395">
        <f>(F1364-E1364)</f>
        <v>19.100000000000001</v>
      </c>
      <c r="J1364" s="395">
        <f>G1364-E1364</f>
        <v>18.899999999999999</v>
      </c>
      <c r="K1364" s="402">
        <v>3</v>
      </c>
      <c r="L1364" s="398"/>
    </row>
    <row r="1365" spans="1:12" ht="14.4">
      <c r="A1365" s="390">
        <v>41584</v>
      </c>
      <c r="B1365" s="366" t="s">
        <v>10746</v>
      </c>
      <c r="C1365" s="392" t="s">
        <v>5536</v>
      </c>
      <c r="D1365" s="391" t="s">
        <v>5537</v>
      </c>
      <c r="E1365" s="401">
        <v>19</v>
      </c>
      <c r="F1365" s="395">
        <v>19</v>
      </c>
      <c r="G1365" s="395">
        <v>19</v>
      </c>
      <c r="H1365" s="396">
        <f>(G1365-E1365)/E1365</f>
        <v>0</v>
      </c>
      <c r="I1365" s="395">
        <f>(F1365-E1365)</f>
        <v>0</v>
      </c>
      <c r="J1365" s="395">
        <f>G1365-E1365</f>
        <v>0</v>
      </c>
      <c r="K1365" s="402">
        <v>1</v>
      </c>
      <c r="L1365" s="398"/>
    </row>
    <row r="1366" spans="1:12" ht="14.4">
      <c r="A1366" s="390">
        <v>41584</v>
      </c>
      <c r="B1366" s="366" t="s">
        <v>10747</v>
      </c>
      <c r="C1366" s="392" t="s">
        <v>5539</v>
      </c>
      <c r="D1366" s="391" t="s">
        <v>4064</v>
      </c>
      <c r="E1366" s="401">
        <v>15</v>
      </c>
      <c r="F1366" s="395">
        <v>14</v>
      </c>
      <c r="G1366" s="395">
        <v>14</v>
      </c>
      <c r="H1366" s="396">
        <f>(G1366-E1366)/E1366</f>
        <v>-6.6666666666666666E-2</v>
      </c>
      <c r="I1366" s="395">
        <f>(F1366-E1366)</f>
        <v>-1</v>
      </c>
      <c r="J1366" s="395">
        <f>G1366-E1366</f>
        <v>-1</v>
      </c>
      <c r="K1366" s="402">
        <v>1</v>
      </c>
      <c r="L1366" s="398"/>
    </row>
    <row r="1367" spans="1:12" ht="14.4">
      <c r="A1367" s="390">
        <v>41584</v>
      </c>
      <c r="B1367" s="366" t="s">
        <v>10748</v>
      </c>
      <c r="C1367" s="392" t="s">
        <v>5541</v>
      </c>
      <c r="D1367" s="391" t="s">
        <v>5542</v>
      </c>
      <c r="E1367" s="401">
        <v>18</v>
      </c>
      <c r="F1367" s="395">
        <v>22.59</v>
      </c>
      <c r="G1367" s="395">
        <v>21.55</v>
      </c>
      <c r="H1367" s="396">
        <f>(G1367-E1367)/E1367</f>
        <v>0.19722222222222227</v>
      </c>
      <c r="I1367" s="395">
        <f>(F1367-E1367)</f>
        <v>4.59</v>
      </c>
      <c r="J1367" s="395">
        <f>G1367-E1367</f>
        <v>3.5500000000000007</v>
      </c>
      <c r="K1367" s="402">
        <v>2</v>
      </c>
      <c r="L1367" s="398"/>
    </row>
    <row r="1368" spans="1:12" ht="14.4">
      <c r="A1368" s="390">
        <v>41584</v>
      </c>
      <c r="B1368" s="366" t="s">
        <v>10749</v>
      </c>
      <c r="C1368" s="392" t="s">
        <v>5544</v>
      </c>
      <c r="D1368" s="391" t="s">
        <v>5545</v>
      </c>
      <c r="E1368" s="401">
        <v>20</v>
      </c>
      <c r="F1368" s="395">
        <v>19.45</v>
      </c>
      <c r="G1368" s="395">
        <v>18.899999999999999</v>
      </c>
      <c r="H1368" s="396">
        <f>(G1368-E1368)/E1368</f>
        <v>-5.500000000000007E-2</v>
      </c>
      <c r="I1368" s="395">
        <f>(F1368-E1368)</f>
        <v>-0.55000000000000071</v>
      </c>
      <c r="J1368" s="395">
        <f>G1368-E1368</f>
        <v>-1.1000000000000014</v>
      </c>
      <c r="K1368" s="402">
        <v>1</v>
      </c>
      <c r="L1368" s="398"/>
    </row>
    <row r="1369" spans="1:12" ht="14.4">
      <c r="A1369" s="390">
        <v>41584</v>
      </c>
      <c r="B1369" s="366" t="s">
        <v>10750</v>
      </c>
      <c r="C1369" s="392" t="s">
        <v>5547</v>
      </c>
      <c r="D1369" s="399" t="s">
        <v>5473</v>
      </c>
      <c r="E1369" s="401">
        <v>16</v>
      </c>
      <c r="F1369" s="395">
        <v>17.86</v>
      </c>
      <c r="G1369" s="395">
        <v>16.05</v>
      </c>
      <c r="H1369" s="396">
        <f>(G1369-E1369)/E1369</f>
        <v>3.1250000000000444E-3</v>
      </c>
      <c r="I1369" s="395">
        <f>(F1369-E1369)</f>
        <v>1.8599999999999994</v>
      </c>
      <c r="J1369" s="395">
        <f>G1369-E1369</f>
        <v>5.0000000000000711E-2</v>
      </c>
      <c r="K1369" s="402">
        <v>1</v>
      </c>
      <c r="L1369" s="398"/>
    </row>
    <row r="1370" spans="1:12" ht="14.4">
      <c r="A1370" s="390">
        <v>41579</v>
      </c>
      <c r="B1370" s="366" t="s">
        <v>10744</v>
      </c>
      <c r="C1370" s="392" t="s">
        <v>5531</v>
      </c>
      <c r="D1370" s="391" t="s">
        <v>5532</v>
      </c>
      <c r="E1370" s="401">
        <v>18</v>
      </c>
      <c r="F1370" s="395">
        <v>35</v>
      </c>
      <c r="G1370" s="395">
        <v>36.200000000000003</v>
      </c>
      <c r="H1370" s="396">
        <f>(G1370-E1370)/E1370</f>
        <v>1.0111111111111113</v>
      </c>
      <c r="I1370" s="395">
        <f>(F1370-E1370)</f>
        <v>17</v>
      </c>
      <c r="J1370" s="395">
        <f>G1370-E1370</f>
        <v>18.200000000000003</v>
      </c>
      <c r="K1370" s="402">
        <v>3</v>
      </c>
      <c r="L1370" s="396"/>
    </row>
    <row r="1371" spans="1:12" ht="14.4">
      <c r="A1371" s="390">
        <v>41579</v>
      </c>
      <c r="B1371" s="366" t="s">
        <v>10745</v>
      </c>
      <c r="C1371" s="392" t="s">
        <v>5534</v>
      </c>
      <c r="D1371" s="391" t="s">
        <v>3945</v>
      </c>
      <c r="E1371" s="401">
        <v>15</v>
      </c>
      <c r="F1371" s="395">
        <v>28.35</v>
      </c>
      <c r="G1371" s="395">
        <v>28.4</v>
      </c>
      <c r="H1371" s="396">
        <f>(G1371-E1371)/E1371</f>
        <v>0.8933333333333332</v>
      </c>
      <c r="I1371" s="395">
        <f>(F1371-E1371)</f>
        <v>13.350000000000001</v>
      </c>
      <c r="J1371" s="395">
        <f>G1371-E1371</f>
        <v>13.399999999999999</v>
      </c>
      <c r="K1371" s="402">
        <v>3</v>
      </c>
      <c r="L1371" s="396"/>
    </row>
    <row r="1372" spans="1:12" ht="14.4">
      <c r="A1372" s="390">
        <v>41578</v>
      </c>
      <c r="B1372" s="366" t="s">
        <v>10741</v>
      </c>
      <c r="C1372" s="392" t="s">
        <v>5522</v>
      </c>
      <c r="D1372" s="391" t="s">
        <v>5523</v>
      </c>
      <c r="E1372" s="401">
        <v>17</v>
      </c>
      <c r="F1372" s="395">
        <v>21.2</v>
      </c>
      <c r="G1372" s="395">
        <v>24.12</v>
      </c>
      <c r="H1372" s="396">
        <f>(G1372-E1372)/E1372</f>
        <v>0.41882352941176476</v>
      </c>
      <c r="I1372" s="395">
        <f>(F1372-E1372)</f>
        <v>4.1999999999999993</v>
      </c>
      <c r="J1372" s="395">
        <f>G1372-E1372</f>
        <v>7.120000000000001</v>
      </c>
      <c r="K1372" s="402">
        <v>3</v>
      </c>
      <c r="L1372" s="398"/>
    </row>
    <row r="1373" spans="1:12" ht="14.4">
      <c r="A1373" s="390">
        <v>41578</v>
      </c>
      <c r="B1373" s="366" t="s">
        <v>10742</v>
      </c>
      <c r="C1373" s="392" t="s">
        <v>5525</v>
      </c>
      <c r="D1373" s="391" t="s">
        <v>5526</v>
      </c>
      <c r="E1373" s="401">
        <v>17</v>
      </c>
      <c r="F1373" s="395">
        <v>22.01</v>
      </c>
      <c r="G1373" s="395">
        <v>21</v>
      </c>
      <c r="H1373" s="396">
        <f>(G1373-E1373)/E1373</f>
        <v>0.23529411764705882</v>
      </c>
      <c r="I1373" s="395">
        <f>(F1373-E1373)</f>
        <v>5.0100000000000016</v>
      </c>
      <c r="J1373" s="395">
        <f>G1373-E1373</f>
        <v>4</v>
      </c>
      <c r="K1373" s="402">
        <v>3</v>
      </c>
      <c r="L1373" s="398"/>
    </row>
    <row r="1374" spans="1:12" ht="14.4">
      <c r="A1374" s="390">
        <v>41578</v>
      </c>
      <c r="B1374" s="366" t="s">
        <v>10743</v>
      </c>
      <c r="C1374" s="392" t="s">
        <v>5528</v>
      </c>
      <c r="D1374" s="391" t="s">
        <v>5529</v>
      </c>
      <c r="E1374" s="401">
        <v>12</v>
      </c>
      <c r="F1374" s="395">
        <v>13.4</v>
      </c>
      <c r="G1374" s="395">
        <v>13.42</v>
      </c>
      <c r="H1374" s="396">
        <f>(G1374-E1374)/E1374</f>
        <v>0.11833333333333333</v>
      </c>
      <c r="I1374" s="395">
        <f>(F1374-E1374)</f>
        <v>1.4000000000000004</v>
      </c>
      <c r="J1374" s="395">
        <f>G1374-E1374</f>
        <v>1.42</v>
      </c>
      <c r="K1374" s="402">
        <v>1</v>
      </c>
      <c r="L1374" s="398"/>
    </row>
    <row r="1375" spans="1:12" ht="14.4">
      <c r="A1375" s="390">
        <v>41577</v>
      </c>
      <c r="B1375" s="366" t="s">
        <v>10737</v>
      </c>
      <c r="C1375" s="392" t="s">
        <v>5511</v>
      </c>
      <c r="D1375" s="391" t="s">
        <v>5512</v>
      </c>
      <c r="E1375" s="401">
        <v>20</v>
      </c>
      <c r="F1375" s="395">
        <v>20.65</v>
      </c>
      <c r="G1375" s="395">
        <v>20.399999999999999</v>
      </c>
      <c r="H1375" s="396">
        <f>(G1375-E1375)/E1375</f>
        <v>1.9999999999999928E-2</v>
      </c>
      <c r="I1375" s="395">
        <f>(F1375-E1375)</f>
        <v>0.64999999999999858</v>
      </c>
      <c r="J1375" s="395">
        <f>G1375-E1375</f>
        <v>0.39999999999999858</v>
      </c>
      <c r="K1375" s="402">
        <v>2</v>
      </c>
      <c r="L1375" s="398"/>
    </row>
    <row r="1376" spans="1:12" ht="14.4">
      <c r="A1376" s="390">
        <v>41577</v>
      </c>
      <c r="B1376" s="366" t="s">
        <v>10738</v>
      </c>
      <c r="C1376" s="392" t="s">
        <v>5514</v>
      </c>
      <c r="D1376" s="391" t="s">
        <v>5515</v>
      </c>
      <c r="E1376" s="401">
        <v>31</v>
      </c>
      <c r="F1376" s="395">
        <v>42</v>
      </c>
      <c r="G1376" s="395">
        <v>35.39</v>
      </c>
      <c r="H1376" s="396">
        <f>(G1376-E1376)/E1376</f>
        <v>0.14161290322580647</v>
      </c>
      <c r="I1376" s="395">
        <f>(F1376-E1376)</f>
        <v>11</v>
      </c>
      <c r="J1376" s="395">
        <f>G1376-E1376</f>
        <v>4.3900000000000006</v>
      </c>
      <c r="K1376" s="402">
        <v>3</v>
      </c>
      <c r="L1376" s="398"/>
    </row>
    <row r="1377" spans="1:12" ht="14.4">
      <c r="A1377" s="390">
        <v>41577</v>
      </c>
      <c r="B1377" s="366" t="s">
        <v>10739</v>
      </c>
      <c r="C1377" s="392" t="s">
        <v>5517</v>
      </c>
      <c r="D1377" s="391" t="s">
        <v>4064</v>
      </c>
      <c r="E1377" s="401">
        <v>24</v>
      </c>
      <c r="F1377" s="395">
        <v>28</v>
      </c>
      <c r="G1377" s="395">
        <v>27.1</v>
      </c>
      <c r="H1377" s="396">
        <f>(G1377-E1377)/E1377</f>
        <v>0.12916666666666674</v>
      </c>
      <c r="I1377" s="395">
        <f>(F1377-E1377)</f>
        <v>4</v>
      </c>
      <c r="J1377" s="395">
        <f>G1377-E1377</f>
        <v>3.1000000000000014</v>
      </c>
      <c r="K1377" s="402">
        <v>3</v>
      </c>
      <c r="L1377" s="398"/>
    </row>
    <row r="1378" spans="1:12" ht="14.4">
      <c r="A1378" s="390">
        <v>41577</v>
      </c>
      <c r="B1378" s="366" t="s">
        <v>10740</v>
      </c>
      <c r="C1378" s="392" t="s">
        <v>5519</v>
      </c>
      <c r="D1378" s="391" t="s">
        <v>5520</v>
      </c>
      <c r="E1378" s="401">
        <v>13</v>
      </c>
      <c r="F1378" s="395">
        <v>13.03</v>
      </c>
      <c r="G1378" s="395">
        <v>13.25</v>
      </c>
      <c r="H1378" s="396">
        <f>(G1378-E1378)/E1378</f>
        <v>1.9230769230769232E-2</v>
      </c>
      <c r="I1378" s="395">
        <f>(F1378-E1378)</f>
        <v>2.9999999999999361E-2</v>
      </c>
      <c r="J1378" s="395">
        <f>G1378-E1378</f>
        <v>0.25</v>
      </c>
      <c r="K1378" s="402">
        <v>2</v>
      </c>
      <c r="L1378" s="398" t="s">
        <v>3006</v>
      </c>
    </row>
    <row r="1379" spans="1:12" ht="14.4">
      <c r="A1379" s="390">
        <v>41576</v>
      </c>
      <c r="B1379" s="366" t="s">
        <v>10736</v>
      </c>
      <c r="C1379" s="392" t="s">
        <v>5509</v>
      </c>
      <c r="D1379" s="391" t="s">
        <v>4937</v>
      </c>
      <c r="E1379" s="401">
        <v>10</v>
      </c>
      <c r="F1379" s="395">
        <v>10.01</v>
      </c>
      <c r="G1379" s="395">
        <v>10.050000000000001</v>
      </c>
      <c r="H1379" s="396">
        <f>(G1379-E1379)/E1379</f>
        <v>5.0000000000000712E-3</v>
      </c>
      <c r="I1379" s="395">
        <f>(F1379-E1379)</f>
        <v>9.9999999999997868E-3</v>
      </c>
      <c r="J1379" s="395">
        <f>G1379-E1379</f>
        <v>5.0000000000000711E-2</v>
      </c>
      <c r="K1379" s="402">
        <v>1</v>
      </c>
      <c r="L1379" s="398"/>
    </row>
    <row r="1380" spans="1:12" ht="14.4">
      <c r="A1380" s="390">
        <v>41572</v>
      </c>
      <c r="B1380" s="366" t="s">
        <v>10732</v>
      </c>
      <c r="C1380" s="392" t="s">
        <v>5498</v>
      </c>
      <c r="D1380" s="366" t="s">
        <v>5499</v>
      </c>
      <c r="E1380" s="401">
        <v>10</v>
      </c>
      <c r="F1380" s="395">
        <v>10.51</v>
      </c>
      <c r="G1380" s="395">
        <v>10.61</v>
      </c>
      <c r="H1380" s="396">
        <f>(G1380-E1380)/E1380</f>
        <v>6.0999999999999943E-2</v>
      </c>
      <c r="I1380" s="395">
        <f>(F1380-E1380)</f>
        <v>0.50999999999999979</v>
      </c>
      <c r="J1380" s="395">
        <f>G1380-E1380</f>
        <v>0.60999999999999943</v>
      </c>
      <c r="K1380" s="402">
        <v>1</v>
      </c>
      <c r="L1380" s="396"/>
    </row>
    <row r="1381" spans="1:12" ht="14.4">
      <c r="A1381" s="390">
        <v>41572</v>
      </c>
      <c r="B1381" s="366" t="s">
        <v>10733</v>
      </c>
      <c r="C1381" s="392" t="s">
        <v>5501</v>
      </c>
      <c r="D1381" s="400" t="s">
        <v>5439</v>
      </c>
      <c r="E1381" s="401">
        <v>15</v>
      </c>
      <c r="F1381" s="395">
        <v>15</v>
      </c>
      <c r="G1381" s="395">
        <v>14.99</v>
      </c>
      <c r="H1381" s="396">
        <f>(G1381-E1381)/E1381</f>
        <v>-6.6666666666665244E-4</v>
      </c>
      <c r="I1381" s="395">
        <f>(F1381-E1381)</f>
        <v>0</v>
      </c>
      <c r="J1381" s="395">
        <f>G1381-E1381</f>
        <v>-9.9999999999997868E-3</v>
      </c>
      <c r="K1381" s="402">
        <v>1</v>
      </c>
      <c r="L1381" s="396"/>
    </row>
    <row r="1382" spans="1:12" ht="14.4">
      <c r="A1382" s="390">
        <v>41572</v>
      </c>
      <c r="B1382" s="366" t="s">
        <v>10734</v>
      </c>
      <c r="C1382" s="392" t="s">
        <v>5503</v>
      </c>
      <c r="D1382" s="391" t="s">
        <v>5504</v>
      </c>
      <c r="E1382" s="401">
        <v>12</v>
      </c>
      <c r="F1382" s="395">
        <v>11</v>
      </c>
      <c r="G1382" s="395">
        <v>11.25</v>
      </c>
      <c r="H1382" s="396">
        <f>(G1382-E1382)/E1382</f>
        <v>-6.25E-2</v>
      </c>
      <c r="I1382" s="395">
        <f>(F1382-E1382)</f>
        <v>-1</v>
      </c>
      <c r="J1382" s="395">
        <f>G1382-E1382</f>
        <v>-0.75</v>
      </c>
      <c r="K1382" s="402">
        <v>2</v>
      </c>
      <c r="L1382" s="398" t="s">
        <v>3006</v>
      </c>
    </row>
    <row r="1383" spans="1:12" ht="14.4">
      <c r="A1383" s="390">
        <v>41572</v>
      </c>
      <c r="B1383" s="366" t="s">
        <v>10735</v>
      </c>
      <c r="C1383" s="392" t="s">
        <v>5506</v>
      </c>
      <c r="D1383" s="391" t="s">
        <v>5507</v>
      </c>
      <c r="E1383" s="401">
        <v>18</v>
      </c>
      <c r="F1383" s="395">
        <v>17.5</v>
      </c>
      <c r="G1383" s="395">
        <v>17.75</v>
      </c>
      <c r="H1383" s="396">
        <f>(G1383-E1383)/E1383</f>
        <v>-1.3888888888888888E-2</v>
      </c>
      <c r="I1383" s="395">
        <f>(F1383-E1383)</f>
        <v>-0.5</v>
      </c>
      <c r="J1383" s="395">
        <f>G1383-E1383</f>
        <v>-0.25</v>
      </c>
      <c r="K1383" s="402">
        <v>1</v>
      </c>
      <c r="L1383" s="396"/>
    </row>
    <row r="1384" spans="1:12" ht="14.4">
      <c r="A1384" s="390">
        <v>41571</v>
      </c>
      <c r="B1384" s="366" t="s">
        <v>10731</v>
      </c>
      <c r="C1384" s="392" t="s">
        <v>5495</v>
      </c>
      <c r="D1384" s="366" t="s">
        <v>5496</v>
      </c>
      <c r="E1384" s="401">
        <v>10</v>
      </c>
      <c r="F1384" s="395">
        <v>10</v>
      </c>
      <c r="G1384" s="395">
        <v>10.01</v>
      </c>
      <c r="H1384" s="396">
        <f>(G1384-E1384)/E1384</f>
        <v>9.9999999999997877E-4</v>
      </c>
      <c r="I1384" s="395">
        <f>(F1384-E1384)</f>
        <v>0</v>
      </c>
      <c r="J1384" s="395">
        <f>G1384-E1384</f>
        <v>9.9999999999997868E-3</v>
      </c>
      <c r="K1384" s="402">
        <v>1</v>
      </c>
      <c r="L1384" s="396"/>
    </row>
    <row r="1385" spans="1:12" ht="14.4">
      <c r="A1385" s="390">
        <v>41565</v>
      </c>
      <c r="B1385" s="366" t="s">
        <v>10730</v>
      </c>
      <c r="C1385" s="392" t="s">
        <v>5492</v>
      </c>
      <c r="D1385" s="366" t="s">
        <v>5493</v>
      </c>
      <c r="E1385" s="401">
        <v>13</v>
      </c>
      <c r="F1385" s="395">
        <v>20</v>
      </c>
      <c r="G1385" s="395">
        <v>28.8</v>
      </c>
      <c r="H1385" s="396">
        <f>(G1385-E1385)/E1385</f>
        <v>1.2153846153846155</v>
      </c>
      <c r="I1385" s="395">
        <f>(F1385-E1385)</f>
        <v>7</v>
      </c>
      <c r="J1385" s="395">
        <f>G1385-E1385</f>
        <v>15.8</v>
      </c>
      <c r="K1385" s="402">
        <v>3</v>
      </c>
      <c r="L1385" s="398"/>
    </row>
    <row r="1386" spans="1:12" ht="14.4">
      <c r="A1386" s="390">
        <v>41564</v>
      </c>
      <c r="B1386" s="366" t="s">
        <v>10729</v>
      </c>
      <c r="C1386" s="392" t="s">
        <v>5489</v>
      </c>
      <c r="D1386" s="391" t="s">
        <v>5490</v>
      </c>
      <c r="E1386" s="401">
        <v>8.5</v>
      </c>
      <c r="F1386" s="395">
        <v>7</v>
      </c>
      <c r="G1386" s="395">
        <v>8.5500000000000007</v>
      </c>
      <c r="H1386" s="396">
        <f>(G1386-E1386)/E1386</f>
        <v>5.8823529411765538E-3</v>
      </c>
      <c r="I1386" s="395">
        <f>(F1386-E1386)</f>
        <v>-1.5</v>
      </c>
      <c r="J1386" s="395">
        <f>G1386-E1386</f>
        <v>5.0000000000000711E-2</v>
      </c>
      <c r="K1386" s="402">
        <v>1</v>
      </c>
      <c r="L1386" s="398"/>
    </row>
    <row r="1387" spans="1:12" ht="14.4">
      <c r="A1387" s="390">
        <v>41563</v>
      </c>
      <c r="B1387" s="415" t="s">
        <v>10726</v>
      </c>
      <c r="C1387" s="392" t="s">
        <v>5481</v>
      </c>
      <c r="D1387" s="400" t="s">
        <v>5482</v>
      </c>
      <c r="E1387" s="401">
        <v>22</v>
      </c>
      <c r="F1387" s="395">
        <v>22.8</v>
      </c>
      <c r="G1387" s="395">
        <v>22</v>
      </c>
      <c r="H1387" s="396">
        <f>(G1387-E1387)/E1387</f>
        <v>0</v>
      </c>
      <c r="I1387" s="395">
        <f>(F1387-E1387)</f>
        <v>0.80000000000000071</v>
      </c>
      <c r="J1387" s="395">
        <f>G1387-E1387</f>
        <v>0</v>
      </c>
      <c r="K1387" s="402">
        <v>2</v>
      </c>
      <c r="L1387" s="398"/>
    </row>
    <row r="1388" spans="1:12" ht="14.4">
      <c r="A1388" s="390">
        <v>41563</v>
      </c>
      <c r="B1388" s="366" t="s">
        <v>10727</v>
      </c>
      <c r="C1388" s="392" t="s">
        <v>5484</v>
      </c>
      <c r="D1388" s="400" t="s">
        <v>5485</v>
      </c>
      <c r="E1388" s="401">
        <v>17</v>
      </c>
      <c r="F1388" s="395">
        <v>19.18</v>
      </c>
      <c r="G1388" s="395">
        <v>19.260000000000002</v>
      </c>
      <c r="H1388" s="396">
        <f>(G1388-E1388)/E1388</f>
        <v>0.13294117647058834</v>
      </c>
      <c r="I1388" s="395">
        <f>(F1388-E1388)</f>
        <v>2.1799999999999997</v>
      </c>
      <c r="J1388" s="395">
        <f>G1388-E1388</f>
        <v>2.2600000000000016</v>
      </c>
      <c r="K1388" s="402">
        <v>2</v>
      </c>
      <c r="L1388" s="398"/>
    </row>
    <row r="1389" spans="1:12" ht="14.4">
      <c r="A1389" s="390">
        <v>41563</v>
      </c>
      <c r="B1389" s="366" t="s">
        <v>10728</v>
      </c>
      <c r="C1389" s="392" t="s">
        <v>5487</v>
      </c>
      <c r="D1389" s="391" t="s">
        <v>1756</v>
      </c>
      <c r="E1389" s="401">
        <v>20</v>
      </c>
      <c r="F1389" s="395">
        <v>38.5</v>
      </c>
      <c r="G1389" s="395">
        <v>37.159999999999997</v>
      </c>
      <c r="H1389" s="396">
        <f>(G1389-E1389)/E1389</f>
        <v>0.85799999999999987</v>
      </c>
      <c r="I1389" s="395">
        <f>(F1389-E1389)</f>
        <v>18.5</v>
      </c>
      <c r="J1389" s="395">
        <f>G1389-E1389</f>
        <v>17.159999999999997</v>
      </c>
      <c r="K1389" s="402">
        <v>3</v>
      </c>
      <c r="L1389" s="398"/>
    </row>
    <row r="1390" spans="1:12" ht="14.4">
      <c r="A1390" s="390">
        <v>41557</v>
      </c>
      <c r="B1390" s="366" t="s">
        <v>10722</v>
      </c>
      <c r="C1390" s="392" t="s">
        <v>5469</v>
      </c>
      <c r="D1390" s="400" t="s">
        <v>5470</v>
      </c>
      <c r="E1390" s="401">
        <v>44</v>
      </c>
      <c r="F1390" s="395">
        <v>54.15</v>
      </c>
      <c r="G1390" s="395">
        <v>52.01</v>
      </c>
      <c r="H1390" s="396">
        <f>(G1390-E1390)/E1390</f>
        <v>0.18204545454545451</v>
      </c>
      <c r="I1390" s="395">
        <f>(F1390-E1390)</f>
        <v>10.149999999999999</v>
      </c>
      <c r="J1390" s="395">
        <f>G1390-E1390</f>
        <v>8.009999999999998</v>
      </c>
      <c r="K1390" s="402">
        <v>3</v>
      </c>
      <c r="L1390" s="398"/>
    </row>
    <row r="1391" spans="1:12" ht="14.4">
      <c r="A1391" s="390">
        <v>41557</v>
      </c>
      <c r="B1391" s="366" t="s">
        <v>10723</v>
      </c>
      <c r="C1391" s="392" t="s">
        <v>5472</v>
      </c>
      <c r="D1391" s="391" t="s">
        <v>5473</v>
      </c>
      <c r="E1391" s="401">
        <v>16</v>
      </c>
      <c r="F1391" s="395">
        <v>24</v>
      </c>
      <c r="G1391" s="395">
        <v>24.99</v>
      </c>
      <c r="H1391" s="396">
        <f>(G1391-E1391)/E1391</f>
        <v>0.5618749999999999</v>
      </c>
      <c r="I1391" s="395">
        <f>(F1391-E1391)</f>
        <v>8</v>
      </c>
      <c r="J1391" s="395">
        <f>G1391-E1391</f>
        <v>8.9899999999999984</v>
      </c>
      <c r="K1391" s="402">
        <v>3</v>
      </c>
      <c r="L1391" s="398"/>
    </row>
    <row r="1392" spans="1:12" ht="14.4">
      <c r="A1392" s="390">
        <v>41557</v>
      </c>
      <c r="B1392" s="366" t="s">
        <v>10724</v>
      </c>
      <c r="C1392" s="392" t="s">
        <v>5475</v>
      </c>
      <c r="D1392" s="391" t="s">
        <v>5476</v>
      </c>
      <c r="E1392" s="401">
        <v>16</v>
      </c>
      <c r="F1392" s="395">
        <v>17.18</v>
      </c>
      <c r="G1392" s="395">
        <v>18.25</v>
      </c>
      <c r="H1392" s="396">
        <f>(G1392-E1392)/E1392</f>
        <v>0.140625</v>
      </c>
      <c r="I1392" s="395">
        <f>(F1392-E1392)</f>
        <v>1.1799999999999997</v>
      </c>
      <c r="J1392" s="395">
        <f>G1392-E1392</f>
        <v>2.25</v>
      </c>
      <c r="K1392" s="402">
        <v>1</v>
      </c>
      <c r="L1392" s="398"/>
    </row>
    <row r="1393" spans="1:12" ht="14.4">
      <c r="A1393" s="390">
        <v>41557</v>
      </c>
      <c r="B1393" s="366" t="s">
        <v>10725</v>
      </c>
      <c r="C1393" s="392" t="s">
        <v>5478</v>
      </c>
      <c r="D1393" s="391" t="s">
        <v>5479</v>
      </c>
      <c r="E1393" s="401">
        <v>22</v>
      </c>
      <c r="F1393" s="395">
        <v>24</v>
      </c>
      <c r="G1393" s="395">
        <v>24.1</v>
      </c>
      <c r="H1393" s="396">
        <f>(G1393-E1393)/E1393</f>
        <v>9.5454545454545514E-2</v>
      </c>
      <c r="I1393" s="395">
        <f>(F1393-E1393)</f>
        <v>2</v>
      </c>
      <c r="J1393" s="395">
        <f>G1393-E1393</f>
        <v>2.1000000000000014</v>
      </c>
      <c r="K1393" s="402">
        <v>3</v>
      </c>
      <c r="L1393" s="398"/>
    </row>
    <row r="1394" spans="1:12" ht="14.4">
      <c r="A1394" s="390">
        <v>41556</v>
      </c>
      <c r="B1394" s="366" t="s">
        <v>10719</v>
      </c>
      <c r="C1394" s="392" t="s">
        <v>5460</v>
      </c>
      <c r="D1394" s="391" t="s">
        <v>5461</v>
      </c>
      <c r="E1394" s="401">
        <v>15</v>
      </c>
      <c r="F1394" s="395">
        <v>18.5</v>
      </c>
      <c r="G1394" s="395">
        <v>19.350000000000001</v>
      </c>
      <c r="H1394" s="396">
        <f>(G1394-E1394)/E1394</f>
        <v>0.29000000000000009</v>
      </c>
      <c r="I1394" s="395">
        <f>(F1394-E1394)</f>
        <v>3.5</v>
      </c>
      <c r="J1394" s="395">
        <f>G1394-E1394</f>
        <v>4.3500000000000014</v>
      </c>
      <c r="K1394" s="402">
        <v>3</v>
      </c>
      <c r="L1394" s="398"/>
    </row>
    <row r="1395" spans="1:12" ht="14.4">
      <c r="A1395" s="390">
        <v>41556</v>
      </c>
      <c r="B1395" s="366" t="s">
        <v>10720</v>
      </c>
      <c r="C1395" s="392" t="s">
        <v>5463</v>
      </c>
      <c r="D1395" s="400" t="s">
        <v>5464</v>
      </c>
      <c r="E1395" s="401">
        <v>21</v>
      </c>
      <c r="F1395" s="395">
        <v>22.4</v>
      </c>
      <c r="G1395" s="395">
        <v>21</v>
      </c>
      <c r="H1395" s="396">
        <f>(G1395-E1395)/E1395</f>
        <v>0</v>
      </c>
      <c r="I1395" s="395">
        <f>(F1395-E1395)</f>
        <v>1.3999999999999986</v>
      </c>
      <c r="J1395" s="395">
        <f>G1395-E1395</f>
        <v>0</v>
      </c>
      <c r="K1395" s="402">
        <v>1</v>
      </c>
      <c r="L1395" s="398"/>
    </row>
    <row r="1396" spans="1:12" ht="14.4">
      <c r="A1396" s="390">
        <v>41556</v>
      </c>
      <c r="B1396" s="366" t="s">
        <v>10721</v>
      </c>
      <c r="C1396" s="392" t="s">
        <v>5466</v>
      </c>
      <c r="D1396" s="391" t="s">
        <v>5467</v>
      </c>
      <c r="E1396" s="401">
        <v>13</v>
      </c>
      <c r="F1396" s="395">
        <v>13.03</v>
      </c>
      <c r="G1396" s="395">
        <v>11.89</v>
      </c>
      <c r="H1396" s="396">
        <f>(G1396-E1396)/E1396</f>
        <v>-8.5384615384615337E-2</v>
      </c>
      <c r="I1396" s="395">
        <f>(F1396-E1396)</f>
        <v>2.9999999999999361E-2</v>
      </c>
      <c r="J1396" s="395">
        <f>G1396-E1396</f>
        <v>-1.1099999999999994</v>
      </c>
      <c r="K1396" s="402">
        <v>3</v>
      </c>
      <c r="L1396" s="398" t="s">
        <v>3006</v>
      </c>
    </row>
    <row r="1397" spans="1:12" ht="14.4">
      <c r="A1397" s="390">
        <v>41550</v>
      </c>
      <c r="B1397" s="366" t="s">
        <v>10717</v>
      </c>
      <c r="C1397" s="392" t="s">
        <v>5452</v>
      </c>
      <c r="D1397" s="391" t="s">
        <v>5453</v>
      </c>
      <c r="E1397" s="401">
        <v>20</v>
      </c>
      <c r="F1397" s="395">
        <v>18.5</v>
      </c>
      <c r="G1397" s="395">
        <v>18.48</v>
      </c>
      <c r="H1397" s="396">
        <f>(G1397-E1397)/E1397</f>
        <v>-7.5999999999999984E-2</v>
      </c>
      <c r="I1397" s="395">
        <f>(F1397-E1397)</f>
        <v>-1.5</v>
      </c>
      <c r="J1397" s="395">
        <f>G1397-E1397</f>
        <v>-1.5199999999999996</v>
      </c>
      <c r="K1397" s="402">
        <v>1</v>
      </c>
      <c r="L1397" s="398"/>
    </row>
    <row r="1398" spans="1:12" ht="14.4">
      <c r="A1398" s="390">
        <v>41550</v>
      </c>
      <c r="B1398" s="366" t="s">
        <v>5454</v>
      </c>
      <c r="C1398" s="392" t="s">
        <v>5455</v>
      </c>
      <c r="D1398" s="400" t="s">
        <v>5456</v>
      </c>
      <c r="E1398" s="401">
        <v>18</v>
      </c>
      <c r="F1398" s="395">
        <v>17.25</v>
      </c>
      <c r="G1398" s="395">
        <v>18.8</v>
      </c>
      <c r="H1398" s="396">
        <f>(G1398-E1398)/E1398</f>
        <v>4.4444444444444481E-2</v>
      </c>
      <c r="I1398" s="395">
        <f>(F1398-E1398)</f>
        <v>-0.75</v>
      </c>
      <c r="J1398" s="395">
        <f>G1398-E1398</f>
        <v>0.80000000000000071</v>
      </c>
      <c r="K1398" s="402">
        <v>1</v>
      </c>
      <c r="L1398" s="398"/>
    </row>
    <row r="1399" spans="1:12" ht="14.4">
      <c r="A1399" s="390">
        <v>41550</v>
      </c>
      <c r="B1399" s="366" t="s">
        <v>10718</v>
      </c>
      <c r="C1399" s="392" t="s">
        <v>5458</v>
      </c>
      <c r="D1399" s="400" t="s">
        <v>4714</v>
      </c>
      <c r="E1399" s="401">
        <v>14</v>
      </c>
      <c r="F1399" s="395">
        <v>28.75</v>
      </c>
      <c r="G1399" s="395">
        <v>30.44</v>
      </c>
      <c r="H1399" s="396">
        <f>(G1399-E1399)/E1399</f>
        <v>1.1742857142857144</v>
      </c>
      <c r="I1399" s="395">
        <f>(F1399-E1399)</f>
        <v>14.75</v>
      </c>
      <c r="J1399" s="395">
        <f>G1399-E1399</f>
        <v>16.440000000000001</v>
      </c>
      <c r="K1399" s="402">
        <v>3</v>
      </c>
      <c r="L1399" s="398"/>
    </row>
    <row r="1400" spans="1:12" ht="14.4">
      <c r="A1400" s="390">
        <v>41549</v>
      </c>
      <c r="B1400" s="366" t="s">
        <v>10714</v>
      </c>
      <c r="C1400" s="392" t="s">
        <v>5443</v>
      </c>
      <c r="D1400" s="391" t="s">
        <v>5444</v>
      </c>
      <c r="E1400" s="401">
        <v>17</v>
      </c>
      <c r="F1400" s="395">
        <v>23.05</v>
      </c>
      <c r="G1400" s="395">
        <v>25.01</v>
      </c>
      <c r="H1400" s="396">
        <f>(G1400-E1400)/E1400</f>
        <v>0.47117647058823536</v>
      </c>
      <c r="I1400" s="395">
        <f>(F1400-E1400)</f>
        <v>6.0500000000000007</v>
      </c>
      <c r="J1400" s="395">
        <f>G1400-E1400</f>
        <v>8.0100000000000016</v>
      </c>
      <c r="K1400" s="402">
        <v>2</v>
      </c>
      <c r="L1400" s="398"/>
    </row>
    <row r="1401" spans="1:12" ht="14.4">
      <c r="A1401" s="390">
        <v>41549</v>
      </c>
      <c r="B1401" s="366" t="s">
        <v>10715</v>
      </c>
      <c r="C1401" s="392" t="s">
        <v>5446</v>
      </c>
      <c r="D1401" s="400" t="s">
        <v>5447</v>
      </c>
      <c r="E1401" s="401">
        <v>13</v>
      </c>
      <c r="F1401" s="395">
        <v>13.05</v>
      </c>
      <c r="G1401" s="395">
        <v>13.1</v>
      </c>
      <c r="H1401" s="396">
        <f>(G1401-E1401)/E1401</f>
        <v>7.692307692307665E-3</v>
      </c>
      <c r="I1401" s="395">
        <f>(F1401-E1401)</f>
        <v>5.0000000000000711E-2</v>
      </c>
      <c r="J1401" s="395">
        <f>G1401-E1401</f>
        <v>9.9999999999999645E-2</v>
      </c>
      <c r="K1401" s="402">
        <v>1</v>
      </c>
      <c r="L1401" s="398"/>
    </row>
    <row r="1402" spans="1:12" ht="14.4">
      <c r="A1402" s="390">
        <v>41549</v>
      </c>
      <c r="B1402" s="366" t="s">
        <v>10716</v>
      </c>
      <c r="C1402" s="392" t="s">
        <v>5449</v>
      </c>
      <c r="D1402" s="400" t="s">
        <v>5450</v>
      </c>
      <c r="E1402" s="401">
        <v>22</v>
      </c>
      <c r="F1402" s="395">
        <v>26.25</v>
      </c>
      <c r="G1402" s="395">
        <v>27</v>
      </c>
      <c r="H1402" s="396">
        <f>(G1402-E1402)/E1402</f>
        <v>0.22727272727272727</v>
      </c>
      <c r="I1402" s="395">
        <f>(F1402-E1402)</f>
        <v>4.25</v>
      </c>
      <c r="J1402" s="395">
        <f>G1402-E1402</f>
        <v>5</v>
      </c>
      <c r="K1402" s="402">
        <v>3</v>
      </c>
      <c r="L1402" s="398"/>
    </row>
    <row r="1403" spans="1:12" ht="14.4">
      <c r="A1403" s="390">
        <v>41548</v>
      </c>
      <c r="B1403" s="415" t="s">
        <v>10713</v>
      </c>
      <c r="C1403" s="392" t="s">
        <v>5441</v>
      </c>
      <c r="D1403" s="400" t="s">
        <v>5376</v>
      </c>
      <c r="E1403" s="401">
        <v>6</v>
      </c>
      <c r="F1403" s="395">
        <v>6.56</v>
      </c>
      <c r="G1403" s="395">
        <v>6.62</v>
      </c>
      <c r="H1403" s="396">
        <f>(G1403-E1403)/E1403</f>
        <v>0.10333333333333335</v>
      </c>
      <c r="I1403" s="395">
        <f>(F1403-E1403)</f>
        <v>0.55999999999999961</v>
      </c>
      <c r="J1403" s="395">
        <f>G1403-E1403</f>
        <v>0.62000000000000011</v>
      </c>
      <c r="K1403" s="402">
        <v>1</v>
      </c>
      <c r="L1403" s="398"/>
    </row>
    <row r="1404" spans="1:12" ht="14.4">
      <c r="A1404" s="390">
        <v>41544</v>
      </c>
      <c r="B1404" s="420" t="s">
        <v>10709</v>
      </c>
      <c r="C1404" s="392" t="s">
        <v>5429</v>
      </c>
      <c r="D1404" s="400" t="s">
        <v>5430</v>
      </c>
      <c r="E1404" s="401">
        <v>14</v>
      </c>
      <c r="F1404" s="395">
        <v>14.25</v>
      </c>
      <c r="G1404" s="395">
        <v>18.16</v>
      </c>
      <c r="H1404" s="396">
        <f>(G1404-E1404)/E1404</f>
        <v>0.29714285714285715</v>
      </c>
      <c r="I1404" s="395">
        <f>(F1404-E1404)</f>
        <v>0.25</v>
      </c>
      <c r="J1404" s="395">
        <f>G1404-E1404</f>
        <v>4.16</v>
      </c>
      <c r="K1404" s="402">
        <v>1</v>
      </c>
      <c r="L1404" s="398"/>
    </row>
    <row r="1405" spans="1:12" ht="14.4">
      <c r="A1405" s="390">
        <v>41544</v>
      </c>
      <c r="B1405" s="366" t="s">
        <v>10710</v>
      </c>
      <c r="C1405" s="392" t="s">
        <v>5432</v>
      </c>
      <c r="D1405" s="391" t="s">
        <v>5433</v>
      </c>
      <c r="E1405" s="401">
        <v>22</v>
      </c>
      <c r="F1405" s="395">
        <v>24.1</v>
      </c>
      <c r="G1405" s="395">
        <v>23.27</v>
      </c>
      <c r="H1405" s="396">
        <f>(G1405-E1405)/E1405</f>
        <v>5.772727272727271E-2</v>
      </c>
      <c r="I1405" s="395">
        <f>(F1405-E1405)</f>
        <v>2.1000000000000014</v>
      </c>
      <c r="J1405" s="395">
        <f>G1405-E1405</f>
        <v>1.2699999999999996</v>
      </c>
      <c r="K1405" s="402">
        <v>2</v>
      </c>
      <c r="L1405" s="398"/>
    </row>
    <row r="1406" spans="1:12" ht="14.4">
      <c r="A1406" s="390">
        <v>41544</v>
      </c>
      <c r="B1406" s="366" t="s">
        <v>10711</v>
      </c>
      <c r="C1406" s="392" t="s">
        <v>5435</v>
      </c>
      <c r="D1406" s="400" t="s">
        <v>5436</v>
      </c>
      <c r="E1406" s="401">
        <v>13</v>
      </c>
      <c r="F1406" s="395">
        <v>17.25</v>
      </c>
      <c r="G1406" s="395">
        <v>18.2</v>
      </c>
      <c r="H1406" s="396">
        <f>(G1406-E1406)/E1406</f>
        <v>0.39999999999999997</v>
      </c>
      <c r="I1406" s="395">
        <f>(F1406-E1406)</f>
        <v>4.25</v>
      </c>
      <c r="J1406" s="395">
        <f>G1406-E1406</f>
        <v>5.1999999999999993</v>
      </c>
      <c r="K1406" s="402">
        <v>3</v>
      </c>
      <c r="L1406" s="398"/>
    </row>
    <row r="1407" spans="1:12" ht="14.4">
      <c r="A1407" s="390">
        <v>41544</v>
      </c>
      <c r="B1407" s="366" t="s">
        <v>10712</v>
      </c>
      <c r="C1407" s="392" t="s">
        <v>5438</v>
      </c>
      <c r="D1407" s="391" t="s">
        <v>5439</v>
      </c>
      <c r="E1407" s="401">
        <v>9</v>
      </c>
      <c r="F1407" s="395">
        <v>7.5</v>
      </c>
      <c r="G1407" s="395">
        <v>7.02</v>
      </c>
      <c r="H1407" s="396">
        <f>(G1407-E1407)/E1407</f>
        <v>-0.22000000000000006</v>
      </c>
      <c r="I1407" s="395">
        <f>(F1407-E1407)</f>
        <v>-1.5</v>
      </c>
      <c r="J1407" s="395">
        <f>G1407-E1407</f>
        <v>-1.9800000000000004</v>
      </c>
      <c r="K1407" s="402">
        <v>1</v>
      </c>
      <c r="L1407" s="398"/>
    </row>
    <row r="1408" spans="1:12" ht="14.4">
      <c r="A1408" s="390">
        <v>41543</v>
      </c>
      <c r="B1408" s="420" t="s">
        <v>10705</v>
      </c>
      <c r="C1408" s="392" t="s">
        <v>5417</v>
      </c>
      <c r="D1408" s="400" t="s">
        <v>5418</v>
      </c>
      <c r="E1408" s="401">
        <v>10</v>
      </c>
      <c r="F1408" s="395">
        <v>10</v>
      </c>
      <c r="G1408" s="395">
        <v>9.9600000000000009</v>
      </c>
      <c r="H1408" s="396">
        <f>(G1408-E1408)/E1408</f>
        <v>-3.9999999999999151E-3</v>
      </c>
      <c r="I1408" s="395">
        <f>(F1408-E1408)</f>
        <v>0</v>
      </c>
      <c r="J1408" s="395">
        <f>G1408-E1408</f>
        <v>-3.9999999999999147E-2</v>
      </c>
      <c r="K1408" s="402">
        <v>1</v>
      </c>
      <c r="L1408" s="398"/>
    </row>
    <row r="1409" spans="1:12" ht="14.4">
      <c r="A1409" s="390">
        <v>41543</v>
      </c>
      <c r="B1409" s="419" t="s">
        <v>10706</v>
      </c>
      <c r="C1409" s="392" t="s">
        <v>5420</v>
      </c>
      <c r="D1409" s="391" t="s">
        <v>5421</v>
      </c>
      <c r="E1409" s="401">
        <v>10</v>
      </c>
      <c r="F1409" s="395">
        <v>12.6</v>
      </c>
      <c r="G1409" s="395">
        <v>12.31</v>
      </c>
      <c r="H1409" s="396">
        <f>(G1409-E1409)/E1409</f>
        <v>0.23100000000000004</v>
      </c>
      <c r="I1409" s="395">
        <f>(F1409-E1409)</f>
        <v>2.5999999999999996</v>
      </c>
      <c r="J1409" s="395">
        <f>G1409-E1409</f>
        <v>2.3100000000000005</v>
      </c>
      <c r="K1409" s="402">
        <v>2</v>
      </c>
      <c r="L1409" s="398"/>
    </row>
    <row r="1410" spans="1:12" ht="14.4">
      <c r="A1410" s="390">
        <v>41543</v>
      </c>
      <c r="B1410" s="366" t="s">
        <v>10707</v>
      </c>
      <c r="C1410" s="392" t="s">
        <v>5423</v>
      </c>
      <c r="D1410" s="400" t="s">
        <v>5424</v>
      </c>
      <c r="E1410" s="401">
        <v>10</v>
      </c>
      <c r="F1410" s="395">
        <v>10</v>
      </c>
      <c r="G1410" s="395">
        <v>12.8</v>
      </c>
      <c r="H1410" s="396">
        <f>(G1410-E1410)/E1410</f>
        <v>0.28000000000000008</v>
      </c>
      <c r="I1410" s="395">
        <f>(F1410-E1410)</f>
        <v>0</v>
      </c>
      <c r="J1410" s="395">
        <f>G1410-E1410</f>
        <v>2.8000000000000007</v>
      </c>
      <c r="K1410" s="402">
        <v>1</v>
      </c>
      <c r="L1410" s="398"/>
    </row>
    <row r="1411" spans="1:12" ht="14.4">
      <c r="A1411" s="390">
        <v>41543</v>
      </c>
      <c r="B1411" s="366" t="s">
        <v>10708</v>
      </c>
      <c r="C1411" s="392" t="s">
        <v>5426</v>
      </c>
      <c r="D1411" s="391" t="s">
        <v>5427</v>
      </c>
      <c r="E1411" s="401">
        <v>27</v>
      </c>
      <c r="F1411" s="395">
        <v>31</v>
      </c>
      <c r="G1411" s="395">
        <v>30.65</v>
      </c>
      <c r="H1411" s="396">
        <f>(G1411-E1411)/E1411</f>
        <v>0.13518518518518513</v>
      </c>
      <c r="I1411" s="395">
        <f>(F1411-E1411)</f>
        <v>4</v>
      </c>
      <c r="J1411" s="395">
        <f>G1411-E1411</f>
        <v>3.6499999999999986</v>
      </c>
      <c r="K1411" s="402">
        <v>3</v>
      </c>
      <c r="L1411" s="398"/>
    </row>
    <row r="1412" spans="1:12" ht="14.4">
      <c r="A1412" s="390">
        <v>41542</v>
      </c>
      <c r="B1412" s="419" t="s">
        <v>10701</v>
      </c>
      <c r="C1412" s="392" t="s">
        <v>5408</v>
      </c>
      <c r="D1412" s="366" t="s">
        <v>5409</v>
      </c>
      <c r="E1412" s="401">
        <v>20</v>
      </c>
      <c r="F1412" s="395">
        <v>19.149999999999999</v>
      </c>
      <c r="G1412" s="395">
        <v>18.8</v>
      </c>
      <c r="H1412" s="396">
        <f>(G1412-E1412)/E1412</f>
        <v>-5.9999999999999963E-2</v>
      </c>
      <c r="I1412" s="395">
        <f>(F1412-E1412)</f>
        <v>-0.85000000000000142</v>
      </c>
      <c r="J1412" s="395">
        <f>G1412-E1412</f>
        <v>-1.1999999999999993</v>
      </c>
      <c r="K1412" s="402">
        <v>1</v>
      </c>
      <c r="L1412" s="398"/>
    </row>
    <row r="1413" spans="1:12" ht="14.4">
      <c r="A1413" s="390">
        <v>41542</v>
      </c>
      <c r="B1413" s="366" t="s">
        <v>10703</v>
      </c>
      <c r="C1413" s="392" t="s">
        <v>5412</v>
      </c>
      <c r="D1413" s="400" t="s">
        <v>2058</v>
      </c>
      <c r="E1413" s="401">
        <v>18</v>
      </c>
      <c r="F1413" s="395">
        <v>31.5</v>
      </c>
      <c r="G1413" s="395">
        <v>35.35</v>
      </c>
      <c r="H1413" s="396">
        <f>(G1413-E1413)/E1413</f>
        <v>0.96388888888888902</v>
      </c>
      <c r="I1413" s="395">
        <f>(F1413-E1413)</f>
        <v>13.5</v>
      </c>
      <c r="J1413" s="395">
        <f>G1413-E1413</f>
        <v>17.350000000000001</v>
      </c>
      <c r="K1413" s="402">
        <v>3</v>
      </c>
      <c r="L1413" s="398"/>
    </row>
    <row r="1414" spans="1:12" ht="14.4">
      <c r="A1414" s="390">
        <v>41542</v>
      </c>
      <c r="B1414" s="366" t="s">
        <v>10704</v>
      </c>
      <c r="C1414" s="392" t="s">
        <v>5414</v>
      </c>
      <c r="D1414" s="400" t="s">
        <v>5415</v>
      </c>
      <c r="E1414" s="401">
        <v>22</v>
      </c>
      <c r="F1414" s="395">
        <v>23.06</v>
      </c>
      <c r="G1414" s="395">
        <v>26.3</v>
      </c>
      <c r="H1414" s="396">
        <f>(G1414-E1414)/E1414</f>
        <v>0.19545454545454549</v>
      </c>
      <c r="I1414" s="395">
        <f>(F1414-E1414)</f>
        <v>1.0599999999999987</v>
      </c>
      <c r="J1414" s="395">
        <f>G1414-E1414</f>
        <v>4.3000000000000007</v>
      </c>
      <c r="K1414" s="402">
        <v>3</v>
      </c>
      <c r="L1414" s="398"/>
    </row>
    <row r="1415" spans="1:12" ht="14.4">
      <c r="A1415" s="390">
        <v>41537</v>
      </c>
      <c r="B1415" s="366" t="s">
        <v>10697</v>
      </c>
      <c r="C1415" s="392" t="s">
        <v>5395</v>
      </c>
      <c r="D1415" s="400" t="s">
        <v>5396</v>
      </c>
      <c r="E1415" s="401">
        <v>15</v>
      </c>
      <c r="F1415" s="395">
        <v>15</v>
      </c>
      <c r="G1415" s="395">
        <v>14.09</v>
      </c>
      <c r="H1415" s="396">
        <f>(G1415-E1415)/E1415</f>
        <v>-6.0666666666666674E-2</v>
      </c>
      <c r="I1415" s="395">
        <f>(F1415-E1415)</f>
        <v>0</v>
      </c>
      <c r="J1415" s="395">
        <f>G1415-E1415</f>
        <v>-0.91000000000000014</v>
      </c>
      <c r="K1415" s="402">
        <v>2</v>
      </c>
      <c r="L1415" s="398" t="s">
        <v>3006</v>
      </c>
    </row>
    <row r="1416" spans="1:12" ht="14.4">
      <c r="A1416" s="390">
        <v>41537</v>
      </c>
      <c r="B1416" s="366" t="s">
        <v>10698</v>
      </c>
      <c r="C1416" s="392" t="s">
        <v>5398</v>
      </c>
      <c r="D1416" s="400" t="s">
        <v>5399</v>
      </c>
      <c r="E1416" s="401">
        <v>14</v>
      </c>
      <c r="F1416" s="395">
        <v>15.25</v>
      </c>
      <c r="G1416" s="395">
        <v>14.5</v>
      </c>
      <c r="H1416" s="396">
        <f>(G1416-E1416)/E1416</f>
        <v>3.5714285714285712E-2</v>
      </c>
      <c r="I1416" s="395">
        <f>(F1416-E1416)</f>
        <v>1.25</v>
      </c>
      <c r="J1416" s="395">
        <f>G1416-E1416</f>
        <v>0.5</v>
      </c>
      <c r="K1416" s="402">
        <v>1</v>
      </c>
      <c r="L1416" s="398"/>
    </row>
    <row r="1417" spans="1:12" ht="14.4">
      <c r="A1417" s="390">
        <v>41537</v>
      </c>
      <c r="B1417" s="366" t="s">
        <v>10699</v>
      </c>
      <c r="C1417" s="392" t="s">
        <v>5401</v>
      </c>
      <c r="D1417" s="400" t="s">
        <v>5402</v>
      </c>
      <c r="E1417" s="401">
        <v>20</v>
      </c>
      <c r="F1417" s="395">
        <v>40.299999999999997</v>
      </c>
      <c r="G1417" s="395">
        <v>36</v>
      </c>
      <c r="H1417" s="396">
        <f>(G1417-E1417)/E1417</f>
        <v>0.8</v>
      </c>
      <c r="I1417" s="395">
        <f>(F1417-E1417)</f>
        <v>20.299999999999997</v>
      </c>
      <c r="J1417" s="395">
        <f>G1417-E1417</f>
        <v>16</v>
      </c>
      <c r="K1417" s="402">
        <v>3</v>
      </c>
      <c r="L1417" s="398"/>
    </row>
    <row r="1418" spans="1:12" ht="14.4">
      <c r="A1418" s="390">
        <v>41537</v>
      </c>
      <c r="B1418" s="366" t="s">
        <v>10700</v>
      </c>
      <c r="C1418" s="392" t="s">
        <v>5404</v>
      </c>
      <c r="D1418" s="400" t="s">
        <v>4195</v>
      </c>
      <c r="E1418" s="401">
        <v>29</v>
      </c>
      <c r="F1418" s="395">
        <v>59.95</v>
      </c>
      <c r="G1418" s="395">
        <v>56.1</v>
      </c>
      <c r="H1418" s="396">
        <f>(G1418-E1418)/E1418</f>
        <v>0.93448275862068975</v>
      </c>
      <c r="I1418" s="395">
        <f>(F1418-E1418)</f>
        <v>30.950000000000003</v>
      </c>
      <c r="J1418" s="395">
        <f>G1418-E1418</f>
        <v>27.1</v>
      </c>
      <c r="K1418" s="402">
        <v>3</v>
      </c>
      <c r="L1418" s="398"/>
    </row>
    <row r="1419" spans="1:12" ht="14.4">
      <c r="A1419" s="390">
        <v>41536</v>
      </c>
      <c r="B1419" s="366" t="s">
        <v>10696</v>
      </c>
      <c r="C1419" s="392" t="s">
        <v>5393</v>
      </c>
      <c r="D1419" s="366" t="s">
        <v>5205</v>
      </c>
      <c r="E1419" s="401">
        <v>15</v>
      </c>
      <c r="F1419" s="395">
        <v>18.86</v>
      </c>
      <c r="G1419" s="395">
        <v>19.989999999999998</v>
      </c>
      <c r="H1419" s="396">
        <f>(G1419-E1419)/E1419</f>
        <v>0.33266666666666656</v>
      </c>
      <c r="I1419" s="395">
        <f>(F1419-E1419)</f>
        <v>3.8599999999999994</v>
      </c>
      <c r="J1419" s="395">
        <f>G1419-E1419</f>
        <v>4.9899999999999984</v>
      </c>
      <c r="K1419" s="402">
        <v>3</v>
      </c>
      <c r="L1419" s="398"/>
    </row>
    <row r="1420" spans="1:12" ht="14.4">
      <c r="A1420" s="390">
        <v>41535</v>
      </c>
      <c r="B1420" s="366" t="s">
        <v>10693</v>
      </c>
      <c r="C1420" s="392" t="s">
        <v>5385</v>
      </c>
      <c r="D1420" s="400" t="s">
        <v>5386</v>
      </c>
      <c r="E1420" s="401">
        <v>26.5</v>
      </c>
      <c r="F1420" s="395">
        <v>42.27</v>
      </c>
      <c r="G1420" s="395">
        <v>53.55</v>
      </c>
      <c r="H1420" s="396">
        <f>(G1420-E1420)/E1420</f>
        <v>1.020754716981132</v>
      </c>
      <c r="I1420" s="395">
        <f>(F1420-E1420)</f>
        <v>15.770000000000003</v>
      </c>
      <c r="J1420" s="395">
        <f>G1420-E1420</f>
        <v>27.049999999999997</v>
      </c>
      <c r="K1420" s="402">
        <v>3</v>
      </c>
      <c r="L1420" s="398"/>
    </row>
    <row r="1421" spans="1:12" ht="14.4">
      <c r="A1421" s="390">
        <v>41535</v>
      </c>
      <c r="B1421" s="366" t="s">
        <v>10694</v>
      </c>
      <c r="C1421" s="392" t="s">
        <v>5388</v>
      </c>
      <c r="D1421" s="391" t="s">
        <v>4708</v>
      </c>
      <c r="E1421" s="401">
        <v>13</v>
      </c>
      <c r="F1421" s="395">
        <v>16</v>
      </c>
      <c r="G1421" s="395">
        <v>13.08</v>
      </c>
      <c r="H1421" s="396">
        <f>(G1421-E1421)/E1421</f>
        <v>6.153846153846159E-3</v>
      </c>
      <c r="I1421" s="395">
        <f>(F1421-E1421)</f>
        <v>3</v>
      </c>
      <c r="J1421" s="395">
        <f>G1421-E1421</f>
        <v>8.0000000000000071E-2</v>
      </c>
      <c r="K1421" s="402">
        <v>3</v>
      </c>
      <c r="L1421" s="398"/>
    </row>
    <row r="1422" spans="1:12" ht="14.4">
      <c r="A1422" s="390">
        <v>41535</v>
      </c>
      <c r="B1422" s="366" t="s">
        <v>10695</v>
      </c>
      <c r="C1422" s="392" t="s">
        <v>5390</v>
      </c>
      <c r="D1422" s="391" t="s">
        <v>5391</v>
      </c>
      <c r="E1422" s="401">
        <v>12</v>
      </c>
      <c r="F1422" s="395">
        <v>12.76</v>
      </c>
      <c r="G1422" s="395">
        <v>14.01</v>
      </c>
      <c r="H1422" s="396">
        <f>(G1422-E1422)/E1422</f>
        <v>0.16749999999999998</v>
      </c>
      <c r="I1422" s="395">
        <f>(F1422-E1422)</f>
        <v>0.75999999999999979</v>
      </c>
      <c r="J1422" s="395">
        <f>G1422-E1422</f>
        <v>2.0099999999999998</v>
      </c>
      <c r="K1422" s="402">
        <v>1</v>
      </c>
      <c r="L1422" s="398" t="s">
        <v>3006</v>
      </c>
    </row>
    <row r="1423" spans="1:12" ht="14.4">
      <c r="A1423" s="390">
        <v>41530</v>
      </c>
      <c r="B1423" s="366" t="s">
        <v>10691</v>
      </c>
      <c r="C1423" s="392" t="s">
        <v>5406</v>
      </c>
      <c r="D1423" s="400" t="s">
        <v>446</v>
      </c>
      <c r="E1423" s="401">
        <v>19</v>
      </c>
      <c r="F1423" s="395">
        <v>18.25</v>
      </c>
      <c r="G1423" s="395">
        <v>18</v>
      </c>
      <c r="H1423" s="396">
        <f>(G1423-E1423)/E1423</f>
        <v>-5.2631578947368418E-2</v>
      </c>
      <c r="I1423" s="395">
        <f>(F1423-E1423)</f>
        <v>-0.75</v>
      </c>
      <c r="J1423" s="395">
        <f>G1423-E1423</f>
        <v>-1</v>
      </c>
      <c r="K1423" s="402">
        <v>2</v>
      </c>
      <c r="L1423" s="398" t="s">
        <v>3006</v>
      </c>
    </row>
    <row r="1424" spans="1:12" ht="14.4">
      <c r="A1424" s="390">
        <v>41508</v>
      </c>
      <c r="B1424" s="366" t="s">
        <v>10690</v>
      </c>
      <c r="C1424" s="392" t="s">
        <v>5375</v>
      </c>
      <c r="D1424" s="391" t="s">
        <v>5376</v>
      </c>
      <c r="E1424" s="401">
        <v>4</v>
      </c>
      <c r="F1424" s="395">
        <v>5</v>
      </c>
      <c r="G1424" s="395">
        <v>4.7</v>
      </c>
      <c r="H1424" s="396">
        <f>(G1424-E1424)/E1424</f>
        <v>0.17500000000000004</v>
      </c>
      <c r="I1424" s="395">
        <f>(F1424-E1424)</f>
        <v>1</v>
      </c>
      <c r="J1424" s="395">
        <f>G1424-E1424</f>
        <v>0.70000000000000018</v>
      </c>
      <c r="K1424" s="402">
        <v>1</v>
      </c>
      <c r="L1424" s="398"/>
    </row>
    <row r="1425" spans="1:12" ht="14.4">
      <c r="A1425" s="390">
        <v>41501</v>
      </c>
      <c r="B1425" s="393" t="s">
        <v>10689</v>
      </c>
      <c r="C1425" s="392" t="s">
        <v>5372</v>
      </c>
      <c r="D1425" s="391" t="s">
        <v>5373</v>
      </c>
      <c r="E1425" s="401">
        <v>12.5</v>
      </c>
      <c r="F1425" s="395">
        <v>12.25</v>
      </c>
      <c r="G1425" s="395">
        <v>13.06</v>
      </c>
      <c r="H1425" s="396">
        <f>(G1425-E1425)/E1425</f>
        <v>4.4800000000000041E-2</v>
      </c>
      <c r="I1425" s="395">
        <f>(F1425-E1425)</f>
        <v>-0.25</v>
      </c>
      <c r="J1425" s="395">
        <f>G1425-E1425</f>
        <v>0.5600000000000005</v>
      </c>
      <c r="K1425" s="402">
        <v>1</v>
      </c>
      <c r="L1425" s="398"/>
    </row>
    <row r="1426" spans="1:12" ht="14.4">
      <c r="A1426" s="390">
        <v>41499</v>
      </c>
      <c r="B1426" s="366" t="s">
        <v>10686</v>
      </c>
      <c r="C1426" s="392" t="s">
        <v>5378</v>
      </c>
      <c r="D1426" s="400" t="s">
        <v>5379</v>
      </c>
      <c r="E1426" s="401">
        <v>6.5</v>
      </c>
      <c r="F1426" s="395">
        <v>6</v>
      </c>
      <c r="G1426" s="395">
        <v>6.39</v>
      </c>
      <c r="H1426" s="396">
        <f>(G1426-E1426)/E1426</f>
        <v>-1.6923076923076971E-2</v>
      </c>
      <c r="I1426" s="395">
        <f>(F1426-E1426)</f>
        <v>-0.5</v>
      </c>
      <c r="J1426" s="395">
        <f>G1426-E1426</f>
        <v>-0.11000000000000032</v>
      </c>
      <c r="K1426" s="402">
        <v>1</v>
      </c>
      <c r="L1426" s="398"/>
    </row>
    <row r="1427" spans="1:12" ht="14.4">
      <c r="A1427" s="390">
        <v>41499</v>
      </c>
      <c r="B1427" s="366" t="s">
        <v>10687</v>
      </c>
      <c r="C1427" s="392" t="s">
        <v>5381</v>
      </c>
      <c r="D1427" s="366" t="s">
        <v>5382</v>
      </c>
      <c r="E1427" s="401">
        <v>8.5</v>
      </c>
      <c r="F1427" s="395">
        <v>8.09</v>
      </c>
      <c r="G1427" s="395">
        <v>8.4499999999999993</v>
      </c>
      <c r="H1427" s="396">
        <f>(G1427-E1427)/E1427</f>
        <v>-5.8823529411765538E-3</v>
      </c>
      <c r="I1427" s="395">
        <f>(F1427-E1427)</f>
        <v>-0.41000000000000014</v>
      </c>
      <c r="J1427" s="395">
        <f>G1427-E1427</f>
        <v>-5.0000000000000711E-2</v>
      </c>
      <c r="K1427" s="402">
        <v>1</v>
      </c>
      <c r="L1427" s="398"/>
    </row>
    <row r="1428" spans="1:12" ht="14.4">
      <c r="A1428" s="390">
        <v>41495</v>
      </c>
      <c r="B1428" s="415" t="s">
        <v>10680</v>
      </c>
      <c r="C1428" s="392" t="s">
        <v>5353</v>
      </c>
      <c r="D1428" s="400" t="s">
        <v>2991</v>
      </c>
      <c r="E1428" s="401">
        <v>21</v>
      </c>
      <c r="F1428" s="395">
        <v>38</v>
      </c>
      <c r="G1428" s="395">
        <v>32.92</v>
      </c>
      <c r="H1428" s="396">
        <f>(G1428-E1428)/E1428</f>
        <v>0.56761904761904769</v>
      </c>
      <c r="I1428" s="395">
        <f>(F1428-E1428)</f>
        <v>17</v>
      </c>
      <c r="J1428" s="395">
        <f>G1428-E1428</f>
        <v>11.920000000000002</v>
      </c>
      <c r="K1428" s="402">
        <v>3</v>
      </c>
      <c r="L1428" s="398"/>
    </row>
    <row r="1429" spans="1:12" ht="14.4">
      <c r="A1429" s="390">
        <v>41495</v>
      </c>
      <c r="B1429" s="393" t="s">
        <v>10681</v>
      </c>
      <c r="C1429" s="392" t="s">
        <v>5355</v>
      </c>
      <c r="D1429" s="391" t="s">
        <v>5356</v>
      </c>
      <c r="E1429" s="401">
        <v>22</v>
      </c>
      <c r="F1429" s="395">
        <v>27.25</v>
      </c>
      <c r="G1429" s="395">
        <v>26.35</v>
      </c>
      <c r="H1429" s="396">
        <f>(G1429-E1429)/E1429</f>
        <v>0.19772727272727278</v>
      </c>
      <c r="I1429" s="395">
        <f>(F1429-E1429)</f>
        <v>5.25</v>
      </c>
      <c r="J1429" s="395">
        <f>G1429-E1429</f>
        <v>4.3500000000000014</v>
      </c>
      <c r="K1429" s="402">
        <v>3</v>
      </c>
      <c r="L1429" s="398"/>
    </row>
    <row r="1430" spans="1:12" ht="14.4">
      <c r="A1430" s="390">
        <v>41495</v>
      </c>
      <c r="B1430" s="393" t="s">
        <v>10682</v>
      </c>
      <c r="C1430" s="392" t="s">
        <v>5358</v>
      </c>
      <c r="D1430" s="366" t="s">
        <v>5359</v>
      </c>
      <c r="E1430" s="401">
        <v>21</v>
      </c>
      <c r="F1430" s="395">
        <v>23.37</v>
      </c>
      <c r="G1430" s="395">
        <v>22.25</v>
      </c>
      <c r="H1430" s="396">
        <f>(G1430-E1430)/E1430</f>
        <v>5.9523809523809521E-2</v>
      </c>
      <c r="I1430" s="395">
        <f>(F1430-E1430)</f>
        <v>2.370000000000001</v>
      </c>
      <c r="J1430" s="395">
        <f>G1430-E1430</f>
        <v>1.25</v>
      </c>
      <c r="K1430" s="402">
        <v>1</v>
      </c>
      <c r="L1430" s="398" t="s">
        <v>3006</v>
      </c>
    </row>
    <row r="1431" spans="1:12" ht="14.4">
      <c r="A1431" s="390">
        <v>41495</v>
      </c>
      <c r="B1431" s="415" t="s">
        <v>10684</v>
      </c>
      <c r="C1431" s="392" t="s">
        <v>5364</v>
      </c>
      <c r="D1431" s="400" t="s">
        <v>5365</v>
      </c>
      <c r="E1431" s="401">
        <v>14</v>
      </c>
      <c r="F1431" s="395">
        <v>14.76</v>
      </c>
      <c r="G1431" s="395">
        <v>14.43</v>
      </c>
      <c r="H1431" s="396">
        <f>(G1431-E1431)/E1431</f>
        <v>3.0714285714285694E-2</v>
      </c>
      <c r="I1431" s="395">
        <f>(F1431-E1431)</f>
        <v>0.75999999999999979</v>
      </c>
      <c r="J1431" s="395">
        <f>G1431-E1431</f>
        <v>0.42999999999999972</v>
      </c>
      <c r="K1431" s="402">
        <v>1</v>
      </c>
      <c r="L1431" s="398"/>
    </row>
    <row r="1432" spans="1:12" ht="14.4">
      <c r="A1432" s="390">
        <v>41495</v>
      </c>
      <c r="B1432" s="415" t="s">
        <v>10685</v>
      </c>
      <c r="C1432" s="392" t="s">
        <v>5367</v>
      </c>
      <c r="D1432" s="400" t="s">
        <v>3229</v>
      </c>
      <c r="E1432" s="401">
        <v>20</v>
      </c>
      <c r="F1432" s="395">
        <v>19.5</v>
      </c>
      <c r="G1432" s="395">
        <v>19.559999999999999</v>
      </c>
      <c r="H1432" s="396">
        <f>(G1432-E1432)/E1432</f>
        <v>-2.2000000000000065E-2</v>
      </c>
      <c r="I1432" s="395">
        <f>(F1432-E1432)</f>
        <v>-0.5</v>
      </c>
      <c r="J1432" s="395">
        <f>G1432-E1432</f>
        <v>-0.44000000000000128</v>
      </c>
      <c r="K1432" s="402">
        <v>1</v>
      </c>
      <c r="L1432" s="398"/>
    </row>
    <row r="1433" spans="1:12" ht="14.4">
      <c r="A1433" s="390">
        <v>41494</v>
      </c>
      <c r="B1433" s="420" t="s">
        <v>10678</v>
      </c>
      <c r="C1433" s="392" t="s">
        <v>5348</v>
      </c>
      <c r="D1433" s="400" t="s">
        <v>5349</v>
      </c>
      <c r="E1433" s="401">
        <v>15</v>
      </c>
      <c r="F1433" s="395">
        <v>18.22</v>
      </c>
      <c r="G1433" s="395">
        <v>18.61</v>
      </c>
      <c r="H1433" s="396">
        <f>(G1433-E1433)/E1433</f>
        <v>0.24066666666666664</v>
      </c>
      <c r="I1433" s="395">
        <f>(F1433-E1433)</f>
        <v>3.2199999999999989</v>
      </c>
      <c r="J1433" s="395">
        <f>G1433-E1433</f>
        <v>3.6099999999999994</v>
      </c>
      <c r="K1433" s="402">
        <v>3</v>
      </c>
      <c r="L1433" s="398"/>
    </row>
    <row r="1434" spans="1:12" ht="14.4">
      <c r="A1434" s="390">
        <v>41493</v>
      </c>
      <c r="B1434" s="366" t="s">
        <v>10677</v>
      </c>
      <c r="C1434" s="392" t="s">
        <v>5346</v>
      </c>
      <c r="D1434" s="400" t="s">
        <v>5196</v>
      </c>
      <c r="E1434" s="401">
        <v>9</v>
      </c>
      <c r="F1434" s="395">
        <v>9</v>
      </c>
      <c r="G1434" s="395">
        <v>9</v>
      </c>
      <c r="H1434" s="396">
        <f>(G1434-E1434)/E1434</f>
        <v>0</v>
      </c>
      <c r="I1434" s="395">
        <f>(F1434-E1434)</f>
        <v>0</v>
      </c>
      <c r="J1434" s="395">
        <f>G1434-E1434</f>
        <v>0</v>
      </c>
      <c r="K1434" s="402">
        <v>1</v>
      </c>
      <c r="L1434" s="398"/>
    </row>
    <row r="1435" spans="1:12" ht="14.4">
      <c r="A1435" s="390">
        <v>41488</v>
      </c>
      <c r="B1435" s="366" t="s">
        <v>10674</v>
      </c>
      <c r="C1435" s="392" t="s">
        <v>5331</v>
      </c>
      <c r="D1435" s="391" t="s">
        <v>1819</v>
      </c>
      <c r="E1435" s="401">
        <v>20</v>
      </c>
      <c r="F1435" s="395">
        <v>26</v>
      </c>
      <c r="G1435" s="395">
        <v>27.56</v>
      </c>
      <c r="H1435" s="396">
        <f>(G1435-E1435)/E1435</f>
        <v>0.37799999999999995</v>
      </c>
      <c r="I1435" s="395">
        <f>(F1435-E1435)</f>
        <v>6</v>
      </c>
      <c r="J1435" s="395">
        <f>G1435-E1435</f>
        <v>7.5599999999999987</v>
      </c>
      <c r="K1435" s="402">
        <v>2</v>
      </c>
      <c r="L1435" s="398"/>
    </row>
    <row r="1436" spans="1:12" ht="14.4">
      <c r="A1436" s="390">
        <v>41488</v>
      </c>
      <c r="B1436" s="366" t="s">
        <v>10675</v>
      </c>
      <c r="C1436" s="392" t="s">
        <v>5333</v>
      </c>
      <c r="D1436" s="391" t="s">
        <v>5334</v>
      </c>
      <c r="E1436" s="401">
        <v>16</v>
      </c>
      <c r="F1436" s="395">
        <v>18.7</v>
      </c>
      <c r="G1436" s="395">
        <v>20.5</v>
      </c>
      <c r="H1436" s="396">
        <f>(G1436-E1436)/E1436</f>
        <v>0.28125</v>
      </c>
      <c r="I1436" s="395">
        <f>(F1436-E1436)</f>
        <v>2.6999999999999993</v>
      </c>
      <c r="J1436" s="395">
        <f>G1436-E1436</f>
        <v>4.5</v>
      </c>
      <c r="K1436" s="402">
        <v>2</v>
      </c>
      <c r="L1436" s="398"/>
    </row>
    <row r="1437" spans="1:12" ht="14.4">
      <c r="A1437" s="390">
        <v>41488</v>
      </c>
      <c r="B1437" s="366" t="s">
        <v>10676</v>
      </c>
      <c r="C1437" s="392" t="s">
        <v>5336</v>
      </c>
      <c r="D1437" s="391" t="s">
        <v>3047</v>
      </c>
      <c r="E1437" s="401">
        <v>12</v>
      </c>
      <c r="F1437" s="395">
        <v>13.09</v>
      </c>
      <c r="G1437" s="395">
        <v>13.75</v>
      </c>
      <c r="H1437" s="396">
        <f>(G1437-E1437)/E1437</f>
        <v>0.14583333333333334</v>
      </c>
      <c r="I1437" s="395">
        <f>(F1437-E1437)</f>
        <v>1.0899999999999999</v>
      </c>
      <c r="J1437" s="395">
        <f>G1437-E1437</f>
        <v>1.75</v>
      </c>
      <c r="K1437" s="402">
        <v>1</v>
      </c>
      <c r="L1437" s="398"/>
    </row>
    <row r="1438" spans="1:12" ht="14.4">
      <c r="A1438" s="390">
        <v>41487</v>
      </c>
      <c r="B1438" s="366" t="s">
        <v>10671</v>
      </c>
      <c r="C1438" s="392" t="s">
        <v>5338</v>
      </c>
      <c r="D1438" s="391" t="s">
        <v>5339</v>
      </c>
      <c r="E1438" s="401">
        <v>16</v>
      </c>
      <c r="F1438" s="395">
        <v>15.59</v>
      </c>
      <c r="G1438" s="395">
        <v>13.5</v>
      </c>
      <c r="H1438" s="396">
        <f>(G1438-E1438)/E1438</f>
        <v>-0.15625</v>
      </c>
      <c r="I1438" s="395">
        <f>(F1438-E1438)</f>
        <v>-0.41000000000000014</v>
      </c>
      <c r="J1438" s="395">
        <f>G1438-E1438</f>
        <v>-2.5</v>
      </c>
      <c r="K1438" s="402">
        <v>1</v>
      </c>
      <c r="L1438" s="398"/>
    </row>
    <row r="1439" spans="1:12" ht="14.4">
      <c r="A1439" s="390">
        <v>41487</v>
      </c>
      <c r="B1439" s="366" t="s">
        <v>10672</v>
      </c>
      <c r="C1439" s="392" t="s">
        <v>5341</v>
      </c>
      <c r="D1439" s="391" t="s">
        <v>5342</v>
      </c>
      <c r="E1439" s="401">
        <v>14</v>
      </c>
      <c r="F1439" s="395">
        <v>13.5</v>
      </c>
      <c r="G1439" s="395">
        <v>15.6</v>
      </c>
      <c r="H1439" s="396">
        <f>(G1439-E1439)/E1439</f>
        <v>0.11428571428571425</v>
      </c>
      <c r="I1439" s="395">
        <f>(F1439-E1439)</f>
        <v>-0.5</v>
      </c>
      <c r="J1439" s="395">
        <f>G1439-E1439</f>
        <v>1.5999999999999996</v>
      </c>
      <c r="K1439" s="402">
        <v>1</v>
      </c>
      <c r="L1439" s="398"/>
    </row>
    <row r="1440" spans="1:12" ht="14.4">
      <c r="A1440" s="390">
        <v>41487</v>
      </c>
      <c r="B1440" s="366" t="s">
        <v>10673</v>
      </c>
      <c r="C1440" s="392" t="s">
        <v>5344</v>
      </c>
      <c r="D1440" s="391" t="s">
        <v>3703</v>
      </c>
      <c r="E1440" s="401">
        <v>18</v>
      </c>
      <c r="F1440" s="395">
        <v>35</v>
      </c>
      <c r="G1440" s="395">
        <v>40.11</v>
      </c>
      <c r="H1440" s="396">
        <f>(G1440-E1440)/E1440</f>
        <v>1.2283333333333333</v>
      </c>
      <c r="I1440" s="395">
        <f>(F1440-E1440)</f>
        <v>17</v>
      </c>
      <c r="J1440" s="395">
        <f>G1440-E1440</f>
        <v>22.11</v>
      </c>
      <c r="K1440" s="402">
        <v>3</v>
      </c>
      <c r="L1440" s="398"/>
    </row>
    <row r="1441" spans="1:12" ht="14.4">
      <c r="A1441" s="390">
        <v>41481</v>
      </c>
      <c r="B1441" s="366" t="s">
        <v>10669</v>
      </c>
      <c r="C1441" s="392" t="s">
        <v>5325</v>
      </c>
      <c r="D1441" s="391" t="s">
        <v>5326</v>
      </c>
      <c r="E1441" s="401">
        <v>9</v>
      </c>
      <c r="F1441" s="395">
        <v>9.06</v>
      </c>
      <c r="G1441" s="395">
        <v>7.64</v>
      </c>
      <c r="H1441" s="396">
        <f>(G1441-E1441)/E1441</f>
        <v>-0.15111111111111114</v>
      </c>
      <c r="I1441" s="395">
        <f>(F1441-E1441)</f>
        <v>6.0000000000000497E-2</v>
      </c>
      <c r="J1441" s="395">
        <f>G1441-E1441</f>
        <v>-1.3600000000000003</v>
      </c>
      <c r="K1441" s="402">
        <v>1</v>
      </c>
      <c r="L1441" s="398"/>
    </row>
    <row r="1442" spans="1:12" ht="14.4">
      <c r="A1442" s="390">
        <v>41481</v>
      </c>
      <c r="B1442" s="366" t="s">
        <v>10670</v>
      </c>
      <c r="C1442" s="392" t="s">
        <v>5328</v>
      </c>
      <c r="D1442" s="391" t="s">
        <v>5329</v>
      </c>
      <c r="E1442" s="401">
        <v>20</v>
      </c>
      <c r="F1442" s="395">
        <v>19.510000000000002</v>
      </c>
      <c r="G1442" s="395">
        <v>19.5</v>
      </c>
      <c r="H1442" s="396">
        <f>(G1442-E1442)/E1442</f>
        <v>-2.5000000000000001E-2</v>
      </c>
      <c r="I1442" s="395">
        <f>(F1442-E1442)</f>
        <v>-0.48999999999999844</v>
      </c>
      <c r="J1442" s="395">
        <f>G1442-E1442</f>
        <v>-0.5</v>
      </c>
      <c r="K1442" s="402">
        <v>2</v>
      </c>
      <c r="L1442" s="398" t="s">
        <v>3006</v>
      </c>
    </row>
    <row r="1443" spans="1:12" ht="14.4">
      <c r="A1443" s="390">
        <v>41480</v>
      </c>
      <c r="B1443" s="366" t="s">
        <v>10664</v>
      </c>
      <c r="C1443" s="392" t="s">
        <v>5314</v>
      </c>
      <c r="D1443" s="391" t="s">
        <v>5029</v>
      </c>
      <c r="E1443" s="401">
        <v>12</v>
      </c>
      <c r="F1443" s="395">
        <v>11</v>
      </c>
      <c r="G1443" s="395">
        <v>9.5</v>
      </c>
      <c r="H1443" s="396">
        <f>(G1443-E1443)/E1443</f>
        <v>-0.20833333333333334</v>
      </c>
      <c r="I1443" s="395">
        <f>(F1443-E1443)</f>
        <v>-1</v>
      </c>
      <c r="J1443" s="395">
        <f>G1443-E1443</f>
        <v>-2.5</v>
      </c>
      <c r="K1443" s="402">
        <v>3</v>
      </c>
      <c r="L1443" s="398" t="s">
        <v>3006</v>
      </c>
    </row>
    <row r="1444" spans="1:12" ht="14.4">
      <c r="A1444" s="390">
        <v>41480</v>
      </c>
      <c r="B1444" s="366" t="s">
        <v>10665</v>
      </c>
      <c r="C1444" s="392" t="s">
        <v>5316</v>
      </c>
      <c r="D1444" s="400" t="s">
        <v>5317</v>
      </c>
      <c r="E1444" s="401">
        <v>11</v>
      </c>
      <c r="F1444" s="395">
        <v>11.21</v>
      </c>
      <c r="G1444" s="395">
        <v>9.5</v>
      </c>
      <c r="H1444" s="396">
        <f>(G1444-E1444)/E1444</f>
        <v>-0.13636363636363635</v>
      </c>
      <c r="I1444" s="395">
        <f>(F1444-E1444)</f>
        <v>0.21000000000000085</v>
      </c>
      <c r="J1444" s="395">
        <f>G1444-E1444</f>
        <v>-1.5</v>
      </c>
      <c r="K1444" s="402">
        <v>2</v>
      </c>
      <c r="L1444" s="398" t="s">
        <v>3006</v>
      </c>
    </row>
    <row r="1445" spans="1:12" ht="14.4">
      <c r="A1445" s="390">
        <v>41480</v>
      </c>
      <c r="B1445" s="366" t="s">
        <v>10666</v>
      </c>
      <c r="C1445" s="392" t="s">
        <v>5319</v>
      </c>
      <c r="D1445" s="400" t="s">
        <v>5205</v>
      </c>
      <c r="E1445" s="401">
        <v>15</v>
      </c>
      <c r="F1445" s="395">
        <v>25</v>
      </c>
      <c r="G1445" s="395">
        <v>19.88</v>
      </c>
      <c r="H1445" s="396">
        <f>(G1445-E1445)/E1445</f>
        <v>0.32533333333333325</v>
      </c>
      <c r="I1445" s="395">
        <f>(F1445-E1445)</f>
        <v>10</v>
      </c>
      <c r="J1445" s="395">
        <f>G1445-E1445</f>
        <v>4.879999999999999</v>
      </c>
      <c r="K1445" s="402">
        <v>3</v>
      </c>
      <c r="L1445" s="398"/>
    </row>
    <row r="1446" spans="1:12" ht="14.4">
      <c r="A1446" s="390">
        <v>41480</v>
      </c>
      <c r="B1446" s="366" t="s">
        <v>10668</v>
      </c>
      <c r="C1446" s="392" t="s">
        <v>5322</v>
      </c>
      <c r="D1446" s="400" t="s">
        <v>5323</v>
      </c>
      <c r="E1446" s="401">
        <v>15</v>
      </c>
      <c r="F1446" s="395">
        <v>15.25</v>
      </c>
      <c r="G1446" s="395">
        <v>15.12</v>
      </c>
      <c r="H1446" s="396">
        <f>(G1446-E1446)/E1446</f>
        <v>7.9999999999999481E-3</v>
      </c>
      <c r="I1446" s="395">
        <f>(F1446-E1446)</f>
        <v>0.25</v>
      </c>
      <c r="J1446" s="395">
        <f>G1446-E1446</f>
        <v>0.11999999999999922</v>
      </c>
      <c r="K1446" s="402">
        <v>1</v>
      </c>
      <c r="L1446" s="398"/>
    </row>
    <row r="1447" spans="1:12" ht="14.4">
      <c r="A1447" s="390">
        <v>41479</v>
      </c>
      <c r="B1447" s="366" t="s">
        <v>10661</v>
      </c>
      <c r="C1447" s="392" t="s">
        <v>5305</v>
      </c>
      <c r="D1447" s="391" t="s">
        <v>5306</v>
      </c>
      <c r="E1447" s="401">
        <v>18</v>
      </c>
      <c r="F1447" s="395">
        <v>29</v>
      </c>
      <c r="G1447" s="395">
        <v>31.28</v>
      </c>
      <c r="H1447" s="396">
        <f>(G1447-E1447)/E1447</f>
        <v>0.73777777777777787</v>
      </c>
      <c r="I1447" s="395">
        <f>(F1447-E1447)</f>
        <v>11</v>
      </c>
      <c r="J1447" s="395">
        <f>G1447-E1447</f>
        <v>13.280000000000001</v>
      </c>
      <c r="K1447" s="402">
        <v>3</v>
      </c>
      <c r="L1447" s="398"/>
    </row>
    <row r="1448" spans="1:12" ht="14.4">
      <c r="A1448" s="390">
        <v>41479</v>
      </c>
      <c r="B1448" s="366" t="s">
        <v>10662</v>
      </c>
      <c r="C1448" s="392" t="s">
        <v>5308</v>
      </c>
      <c r="D1448" s="391" t="s">
        <v>5309</v>
      </c>
      <c r="E1448" s="401">
        <v>10</v>
      </c>
      <c r="F1448" s="395">
        <v>10</v>
      </c>
      <c r="G1448" s="395">
        <v>9.57</v>
      </c>
      <c r="H1448" s="396">
        <f>(G1448-E1448)/E1448</f>
        <v>-4.2999999999999969E-2</v>
      </c>
      <c r="I1448" s="395">
        <f>(F1448-E1448)</f>
        <v>0</v>
      </c>
      <c r="J1448" s="395">
        <f>G1448-E1448</f>
        <v>-0.42999999999999972</v>
      </c>
      <c r="K1448" s="402">
        <v>1</v>
      </c>
      <c r="L1448" s="398"/>
    </row>
    <row r="1449" spans="1:12" ht="14.4">
      <c r="A1449" s="390">
        <v>41479</v>
      </c>
      <c r="B1449" s="366" t="s">
        <v>10663</v>
      </c>
      <c r="C1449" s="392" t="s">
        <v>5311</v>
      </c>
      <c r="D1449" s="400" t="s">
        <v>5312</v>
      </c>
      <c r="E1449" s="401">
        <v>15</v>
      </c>
      <c r="F1449" s="395">
        <v>14.04</v>
      </c>
      <c r="G1449" s="395">
        <v>13.83</v>
      </c>
      <c r="H1449" s="396">
        <f>(G1449-E1449)/E1449</f>
        <v>-7.8E-2</v>
      </c>
      <c r="I1449" s="395">
        <f>(F1449-E1449)</f>
        <v>-0.96000000000000085</v>
      </c>
      <c r="J1449" s="395">
        <f>G1449-E1449</f>
        <v>-1.17</v>
      </c>
      <c r="K1449" s="402">
        <v>1</v>
      </c>
      <c r="L1449" s="398"/>
    </row>
    <row r="1450" spans="1:12" ht="14.4">
      <c r="A1450" s="390">
        <v>41478</v>
      </c>
      <c r="B1450" s="366" t="s">
        <v>10660</v>
      </c>
      <c r="C1450" s="392" t="s">
        <v>5303</v>
      </c>
      <c r="D1450" s="391" t="s">
        <v>5258</v>
      </c>
      <c r="E1450" s="401">
        <v>23</v>
      </c>
      <c r="F1450" s="395">
        <v>28.98</v>
      </c>
      <c r="G1450" s="395">
        <v>29.7</v>
      </c>
      <c r="H1450" s="396">
        <f>(G1450-E1450)/E1450</f>
        <v>0.29130434782608694</v>
      </c>
      <c r="I1450" s="395">
        <f>(F1450-E1450)</f>
        <v>5.98</v>
      </c>
      <c r="J1450" s="395">
        <f>G1450-E1450</f>
        <v>6.6999999999999993</v>
      </c>
      <c r="K1450" s="402">
        <v>3</v>
      </c>
      <c r="L1450" s="398"/>
    </row>
    <row r="1451" spans="1:12" ht="14.4">
      <c r="A1451" s="390">
        <v>41474</v>
      </c>
      <c r="B1451" s="366" t="s">
        <v>10656</v>
      </c>
      <c r="C1451" s="392" t="s">
        <v>5286</v>
      </c>
      <c r="D1451" s="400" t="s">
        <v>5287</v>
      </c>
      <c r="E1451" s="401">
        <v>14</v>
      </c>
      <c r="F1451" s="395">
        <v>14.56</v>
      </c>
      <c r="G1451" s="395">
        <v>16.149999999999999</v>
      </c>
      <c r="H1451" s="396">
        <f>(G1451-E1451)/E1451</f>
        <v>0.15357142857142847</v>
      </c>
      <c r="I1451" s="395">
        <f>(F1451-E1451)</f>
        <v>0.5600000000000005</v>
      </c>
      <c r="J1451" s="395">
        <f>G1451-E1451</f>
        <v>2.1499999999999986</v>
      </c>
      <c r="K1451" s="402">
        <v>1</v>
      </c>
      <c r="L1451" s="390"/>
    </row>
    <row r="1452" spans="1:12" ht="14.4">
      <c r="A1452" s="390">
        <v>41474</v>
      </c>
      <c r="B1452" s="366" t="s">
        <v>10657</v>
      </c>
      <c r="C1452" s="392" t="s">
        <v>5289</v>
      </c>
      <c r="D1452" s="400" t="s">
        <v>5290</v>
      </c>
      <c r="E1452" s="401">
        <v>11.5</v>
      </c>
      <c r="F1452" s="395">
        <v>11.5</v>
      </c>
      <c r="G1452" s="395">
        <v>11.67</v>
      </c>
      <c r="H1452" s="396">
        <f>(G1452-E1452)/E1452</f>
        <v>1.4782608695652167E-2</v>
      </c>
      <c r="I1452" s="395">
        <f>(F1452-E1452)</f>
        <v>0</v>
      </c>
      <c r="J1452" s="395">
        <f>G1452-E1452</f>
        <v>0.16999999999999993</v>
      </c>
      <c r="K1452" s="402">
        <v>1</v>
      </c>
      <c r="L1452" s="390"/>
    </row>
    <row r="1453" spans="1:12" ht="14.4">
      <c r="A1453" s="390">
        <v>41474</v>
      </c>
      <c r="B1453" s="366" t="s">
        <v>10658</v>
      </c>
      <c r="C1453" s="392" t="s">
        <v>5292</v>
      </c>
      <c r="D1453" s="400" t="s">
        <v>5293</v>
      </c>
      <c r="E1453" s="401">
        <v>21</v>
      </c>
      <c r="F1453" s="395">
        <v>26.5</v>
      </c>
      <c r="G1453" s="395">
        <v>27.7</v>
      </c>
      <c r="H1453" s="396">
        <f>(G1453-E1453)/E1453</f>
        <v>0.31904761904761902</v>
      </c>
      <c r="I1453" s="395">
        <f>(F1453-E1453)</f>
        <v>5.5</v>
      </c>
      <c r="J1453" s="395">
        <f>G1453-E1453</f>
        <v>6.6999999999999993</v>
      </c>
      <c r="K1453" s="402">
        <v>2</v>
      </c>
      <c r="L1453" s="390"/>
    </row>
    <row r="1454" spans="1:12" ht="14.4">
      <c r="A1454" s="390">
        <v>41474</v>
      </c>
      <c r="B1454" s="366" t="s">
        <v>10659</v>
      </c>
      <c r="C1454" s="392" t="s">
        <v>5295</v>
      </c>
      <c r="D1454" s="391" t="s">
        <v>5296</v>
      </c>
      <c r="E1454" s="401">
        <v>14</v>
      </c>
      <c r="F1454" s="395">
        <v>14.75</v>
      </c>
      <c r="G1454" s="395">
        <v>14.04</v>
      </c>
      <c r="H1454" s="396">
        <f>(G1454-E1454)/E1454</f>
        <v>2.8571428571427964E-3</v>
      </c>
      <c r="I1454" s="395">
        <f>(F1454-E1454)</f>
        <v>0.75</v>
      </c>
      <c r="J1454" s="395">
        <f>G1454-E1454</f>
        <v>3.9999999999999147E-2</v>
      </c>
      <c r="K1454" s="402">
        <v>1</v>
      </c>
      <c r="L1454" s="390"/>
    </row>
    <row r="1455" spans="1:12" ht="14.4">
      <c r="A1455" s="390">
        <v>41473</v>
      </c>
      <c r="B1455" s="415" t="s">
        <v>10655</v>
      </c>
      <c r="C1455" s="392" t="s">
        <v>5298</v>
      </c>
      <c r="D1455" s="400" t="s">
        <v>5299</v>
      </c>
      <c r="E1455" s="401">
        <v>17</v>
      </c>
      <c r="F1455" s="395">
        <v>28.16</v>
      </c>
      <c r="G1455" s="395">
        <v>27.18</v>
      </c>
      <c r="H1455" s="396">
        <f>(G1455-E1455)/E1455</f>
        <v>0.59882352941176464</v>
      </c>
      <c r="I1455" s="395">
        <f>(F1455-E1455)</f>
        <v>11.16</v>
      </c>
      <c r="J1455" s="395">
        <f>G1455-E1455</f>
        <v>10.18</v>
      </c>
      <c r="K1455" s="402">
        <v>3</v>
      </c>
      <c r="L1455" s="390"/>
    </row>
    <row r="1456" spans="1:12" ht="14.4">
      <c r="A1456" s="390">
        <v>41473</v>
      </c>
      <c r="B1456" s="393" t="s">
        <v>5594</v>
      </c>
      <c r="C1456" s="392" t="s">
        <v>5594</v>
      </c>
      <c r="D1456" s="391" t="s">
        <v>5301</v>
      </c>
      <c r="E1456" s="401">
        <v>15</v>
      </c>
      <c r="F1456" s="395">
        <v>17.75</v>
      </c>
      <c r="G1456" s="395">
        <v>14</v>
      </c>
      <c r="H1456" s="396">
        <f>(G1456-E1456)/E1456</f>
        <v>-6.6666666666666666E-2</v>
      </c>
      <c r="I1456" s="395">
        <f>(F1456-E1456)</f>
        <v>2.75</v>
      </c>
      <c r="J1456" s="395">
        <f>G1456-E1456</f>
        <v>-1</v>
      </c>
      <c r="K1456" s="402">
        <v>2</v>
      </c>
      <c r="L1456" s="398" t="s">
        <v>3006</v>
      </c>
    </row>
    <row r="1457" spans="1:12" ht="14.4">
      <c r="A1457" s="390">
        <v>41472</v>
      </c>
      <c r="B1457" s="393" t="s">
        <v>10654</v>
      </c>
      <c r="C1457" s="392" t="s">
        <v>5284</v>
      </c>
      <c r="D1457" s="391" t="s">
        <v>3229</v>
      </c>
      <c r="E1457" s="401">
        <v>22</v>
      </c>
      <c r="F1457" s="395">
        <v>26.69</v>
      </c>
      <c r="G1457" s="395">
        <v>27.25</v>
      </c>
      <c r="H1457" s="396">
        <f>(G1457-E1457)/E1457</f>
        <v>0.23863636363636365</v>
      </c>
      <c r="I1457" s="395">
        <f>(F1457-E1457)</f>
        <v>4.6900000000000013</v>
      </c>
      <c r="J1457" s="395">
        <f>G1457-E1457</f>
        <v>5.25</v>
      </c>
      <c r="K1457" s="402">
        <v>2</v>
      </c>
      <c r="L1457" s="390"/>
    </row>
    <row r="1458" spans="1:12" ht="14.4">
      <c r="A1458" s="390">
        <v>41467</v>
      </c>
      <c r="B1458" s="391" t="s">
        <v>10653</v>
      </c>
      <c r="C1458" s="392" t="s">
        <v>5281</v>
      </c>
      <c r="D1458" s="391" t="s">
        <v>5282</v>
      </c>
      <c r="E1458" s="401">
        <v>15</v>
      </c>
      <c r="F1458" s="395">
        <v>14.12</v>
      </c>
      <c r="G1458" s="395">
        <v>14.15</v>
      </c>
      <c r="H1458" s="396">
        <f>(G1458-E1458)/E1458</f>
        <v>-5.6666666666666643E-2</v>
      </c>
      <c r="I1458" s="395">
        <f>(F1458-E1458)</f>
        <v>-0.88000000000000078</v>
      </c>
      <c r="J1458" s="395">
        <f>G1458-E1458</f>
        <v>-0.84999999999999964</v>
      </c>
      <c r="K1458" s="402">
        <v>1</v>
      </c>
      <c r="L1458" s="390"/>
    </row>
    <row r="1459" spans="1:12" ht="14.4">
      <c r="A1459" s="390">
        <v>41453</v>
      </c>
      <c r="B1459" s="415" t="s">
        <v>10651</v>
      </c>
      <c r="C1459" s="392" t="s">
        <v>5260</v>
      </c>
      <c r="D1459" s="400" t="s">
        <v>5261</v>
      </c>
      <c r="E1459" s="401">
        <v>18</v>
      </c>
      <c r="F1459" s="395">
        <v>32</v>
      </c>
      <c r="G1459" s="395">
        <v>36.75</v>
      </c>
      <c r="H1459" s="396">
        <f>(G1459-E1459)/E1459</f>
        <v>1.0416666666666667</v>
      </c>
      <c r="I1459" s="395">
        <f>(F1459-E1459)</f>
        <v>14</v>
      </c>
      <c r="J1459" s="395">
        <f>G1459-E1459</f>
        <v>18.75</v>
      </c>
      <c r="K1459" s="402">
        <v>3</v>
      </c>
      <c r="L1459" s="398"/>
    </row>
    <row r="1460" spans="1:12" ht="14.4">
      <c r="A1460" s="390">
        <v>41452</v>
      </c>
      <c r="B1460" s="366" t="s">
        <v>10646</v>
      </c>
      <c r="C1460" s="392" t="s">
        <v>5265</v>
      </c>
      <c r="D1460" s="391" t="s">
        <v>5266</v>
      </c>
      <c r="E1460" s="401">
        <v>6</v>
      </c>
      <c r="F1460" s="395">
        <v>7</v>
      </c>
      <c r="G1460" s="395">
        <v>8.26</v>
      </c>
      <c r="H1460" s="396">
        <f>(G1460-E1460)/E1460</f>
        <v>0.37666666666666665</v>
      </c>
      <c r="I1460" s="395">
        <f>(F1460-E1460)</f>
        <v>1</v>
      </c>
      <c r="J1460" s="395">
        <f>G1460-E1460</f>
        <v>2.2599999999999998</v>
      </c>
      <c r="K1460" s="402">
        <v>1</v>
      </c>
      <c r="L1460" s="398"/>
    </row>
    <row r="1461" spans="1:12" ht="14.4">
      <c r="A1461" s="390">
        <v>41452</v>
      </c>
      <c r="B1461" s="366" t="s">
        <v>10647</v>
      </c>
      <c r="C1461" s="392" t="s">
        <v>5268</v>
      </c>
      <c r="D1461" s="400" t="s">
        <v>5269</v>
      </c>
      <c r="E1461" s="401">
        <v>17</v>
      </c>
      <c r="F1461" s="395">
        <v>17.675000000000001</v>
      </c>
      <c r="G1461" s="395">
        <v>18.37</v>
      </c>
      <c r="H1461" s="396">
        <f>(G1461-E1461)/E1461</f>
        <v>8.058823529411771E-2</v>
      </c>
      <c r="I1461" s="395">
        <f>(F1461-E1461)</f>
        <v>0.67500000000000071</v>
      </c>
      <c r="J1461" s="395">
        <f>G1461-E1461</f>
        <v>1.370000000000001</v>
      </c>
      <c r="K1461" s="402">
        <v>1</v>
      </c>
      <c r="L1461" s="398"/>
    </row>
    <row r="1462" spans="1:12" ht="14.4">
      <c r="A1462" s="390">
        <v>41452</v>
      </c>
      <c r="B1462" s="366" t="s">
        <v>10648</v>
      </c>
      <c r="C1462" s="392" t="s">
        <v>5271</v>
      </c>
      <c r="D1462" s="391" t="s">
        <v>5272</v>
      </c>
      <c r="E1462" s="401">
        <v>18.02</v>
      </c>
      <c r="F1462" s="395">
        <v>18.55</v>
      </c>
      <c r="G1462" s="395">
        <v>18.66</v>
      </c>
      <c r="H1462" s="396">
        <f>(G1462-E1462)/E1462</f>
        <v>3.5516093229744763E-2</v>
      </c>
      <c r="I1462" s="395">
        <f>(F1462-E1462)</f>
        <v>0.53000000000000114</v>
      </c>
      <c r="J1462" s="395">
        <f>G1462-E1462</f>
        <v>0.64000000000000057</v>
      </c>
      <c r="K1462" s="402">
        <v>1</v>
      </c>
      <c r="L1462" s="398"/>
    </row>
    <row r="1463" spans="1:12" ht="14.4">
      <c r="A1463" s="390">
        <v>41452</v>
      </c>
      <c r="B1463" s="366" t="s">
        <v>10649</v>
      </c>
      <c r="C1463" s="392" t="s">
        <v>5274</v>
      </c>
      <c r="D1463" s="391" t="s">
        <v>4937</v>
      </c>
      <c r="E1463" s="401">
        <v>8</v>
      </c>
      <c r="F1463" s="395">
        <v>8.01</v>
      </c>
      <c r="G1463" s="395">
        <v>8.01</v>
      </c>
      <c r="H1463" s="396">
        <f>(G1463-E1463)/E1463</f>
        <v>1.2499999999999734E-3</v>
      </c>
      <c r="I1463" s="395">
        <f>(F1463-E1463)</f>
        <v>9.9999999999997868E-3</v>
      </c>
      <c r="J1463" s="395">
        <f>G1463-E1463</f>
        <v>9.9999999999997868E-3</v>
      </c>
      <c r="K1463" s="402">
        <v>1</v>
      </c>
      <c r="L1463" s="398"/>
    </row>
    <row r="1464" spans="1:12" ht="14.4">
      <c r="A1464" s="390">
        <v>41452</v>
      </c>
      <c r="B1464" s="366" t="s">
        <v>5275</v>
      </c>
      <c r="C1464" s="392" t="s">
        <v>5276</v>
      </c>
      <c r="D1464" s="391" t="s">
        <v>5277</v>
      </c>
      <c r="E1464" s="401">
        <v>11</v>
      </c>
      <c r="F1464" s="395">
        <v>11.4</v>
      </c>
      <c r="G1464" s="395">
        <v>11.83</v>
      </c>
      <c r="H1464" s="396">
        <f>(G1464-E1464)/E1464</f>
        <v>7.5454545454545455E-2</v>
      </c>
      <c r="I1464" s="395">
        <f>(F1464-E1464)</f>
        <v>0.40000000000000036</v>
      </c>
      <c r="J1464" s="395">
        <f>G1464-E1464</f>
        <v>0.83000000000000007</v>
      </c>
      <c r="K1464" s="402">
        <v>1</v>
      </c>
      <c r="L1464" s="398"/>
    </row>
    <row r="1465" spans="1:12" ht="14.4">
      <c r="A1465" s="390">
        <v>41452</v>
      </c>
      <c r="B1465" s="366" t="s">
        <v>10650</v>
      </c>
      <c r="C1465" s="392" t="s">
        <v>5279</v>
      </c>
      <c r="D1465" s="400" t="s">
        <v>4293</v>
      </c>
      <c r="E1465" s="401">
        <v>10</v>
      </c>
      <c r="F1465" s="395">
        <v>11</v>
      </c>
      <c r="G1465" s="395">
        <v>8.5</v>
      </c>
      <c r="H1465" s="396">
        <f>(G1465-E1465)/E1465</f>
        <v>-0.15</v>
      </c>
      <c r="I1465" s="395">
        <f>(F1465-E1465)</f>
        <v>1</v>
      </c>
      <c r="J1465" s="395">
        <f>G1465-E1465</f>
        <v>-1.5</v>
      </c>
      <c r="K1465" s="402">
        <v>2</v>
      </c>
      <c r="L1465" s="398"/>
    </row>
    <row r="1466" spans="1:12" ht="14.4">
      <c r="A1466" s="390">
        <v>41451</v>
      </c>
      <c r="B1466" s="366" t="s">
        <v>10644</v>
      </c>
      <c r="C1466" s="392" t="s">
        <v>5254</v>
      </c>
      <c r="D1466" s="391" t="s">
        <v>5255</v>
      </c>
      <c r="E1466" s="401">
        <v>17</v>
      </c>
      <c r="F1466" s="395">
        <v>18.55</v>
      </c>
      <c r="G1466" s="395">
        <v>20.3</v>
      </c>
      <c r="H1466" s="396">
        <f>(G1466-E1466)/E1466</f>
        <v>0.19411764705882356</v>
      </c>
      <c r="I1466" s="395">
        <f>(F1466-E1466)</f>
        <v>1.5500000000000007</v>
      </c>
      <c r="J1466" s="395">
        <f>G1466-E1466</f>
        <v>3.3000000000000007</v>
      </c>
      <c r="K1466" s="402">
        <v>2</v>
      </c>
      <c r="L1466" s="398"/>
    </row>
    <row r="1467" spans="1:12" ht="14.4">
      <c r="A1467" s="390">
        <v>41451</v>
      </c>
      <c r="B1467" s="366" t="s">
        <v>10645</v>
      </c>
      <c r="C1467" s="392" t="s">
        <v>5257</v>
      </c>
      <c r="D1467" s="391" t="s">
        <v>5258</v>
      </c>
      <c r="E1467" s="401">
        <v>10</v>
      </c>
      <c r="F1467" s="395">
        <v>9.9</v>
      </c>
      <c r="G1467" s="395">
        <v>8.06</v>
      </c>
      <c r="H1467" s="396">
        <f>(G1467-E1467)/E1467</f>
        <v>-0.19399999999999995</v>
      </c>
      <c r="I1467" s="395">
        <f>(F1467-E1467)</f>
        <v>-9.9999999999999645E-2</v>
      </c>
      <c r="J1467" s="395">
        <f>G1467-E1467</f>
        <v>-1.9399999999999995</v>
      </c>
      <c r="K1467" s="402">
        <v>1</v>
      </c>
      <c r="L1467" s="398"/>
    </row>
    <row r="1468" spans="1:12" ht="14.4">
      <c r="A1468" s="390">
        <v>41446</v>
      </c>
      <c r="B1468" s="366" t="s">
        <v>10641</v>
      </c>
      <c r="C1468" s="392" t="s">
        <v>5248</v>
      </c>
      <c r="D1468" s="391" t="s">
        <v>2051</v>
      </c>
      <c r="E1468" s="401">
        <v>15</v>
      </c>
      <c r="F1468" s="395">
        <v>15.85</v>
      </c>
      <c r="G1468" s="395">
        <v>16.489999999999998</v>
      </c>
      <c r="H1468" s="396">
        <f>(G1468-E1468)/E1468</f>
        <v>9.9333333333333232E-2</v>
      </c>
      <c r="I1468" s="395">
        <f>(F1468-E1468)</f>
        <v>0.84999999999999964</v>
      </c>
      <c r="J1468" s="395">
        <f>G1468-E1468</f>
        <v>1.4899999999999984</v>
      </c>
      <c r="K1468" s="402">
        <v>3</v>
      </c>
      <c r="L1468" s="398"/>
    </row>
    <row r="1469" spans="1:12" ht="14.4">
      <c r="A1469" s="390">
        <v>41446</v>
      </c>
      <c r="B1469" s="366" t="s">
        <v>10642</v>
      </c>
      <c r="C1469" s="392" t="s">
        <v>5250</v>
      </c>
      <c r="D1469" s="391" t="s">
        <v>5251</v>
      </c>
      <c r="E1469" s="401">
        <v>17</v>
      </c>
      <c r="F1469" s="395">
        <v>16</v>
      </c>
      <c r="G1469" s="395">
        <v>16</v>
      </c>
      <c r="H1469" s="396">
        <f>(G1469-E1469)/E1469</f>
        <v>-5.8823529411764705E-2</v>
      </c>
      <c r="I1469" s="395">
        <f>(F1469-E1469)</f>
        <v>-1</v>
      </c>
      <c r="J1469" s="395">
        <f>G1469-E1469</f>
        <v>-1</v>
      </c>
      <c r="K1469" s="402">
        <v>3</v>
      </c>
      <c r="L1469" s="398" t="s">
        <v>3006</v>
      </c>
    </row>
    <row r="1470" spans="1:12" ht="14.4">
      <c r="A1470" s="390">
        <v>41438</v>
      </c>
      <c r="B1470" s="366" t="s">
        <v>10639</v>
      </c>
      <c r="C1470" s="392" t="s">
        <v>5244</v>
      </c>
      <c r="D1470" s="391" t="s">
        <v>5245</v>
      </c>
      <c r="E1470" s="401">
        <v>17.5</v>
      </c>
      <c r="F1470" s="395">
        <v>17.3</v>
      </c>
      <c r="G1470" s="395">
        <v>17.36</v>
      </c>
      <c r="H1470" s="396">
        <f>(G1470-E1470)/E1470</f>
        <v>-8.0000000000000331E-3</v>
      </c>
      <c r="I1470" s="395">
        <f>(F1470-E1470)</f>
        <v>-0.19999999999999929</v>
      </c>
      <c r="J1470" s="395">
        <f>G1470-E1470</f>
        <v>-0.14000000000000057</v>
      </c>
      <c r="K1470" s="402">
        <v>3</v>
      </c>
      <c r="L1470" s="398" t="s">
        <v>3006</v>
      </c>
    </row>
    <row r="1471" spans="1:12" ht="14.4">
      <c r="A1471" s="390">
        <v>41437</v>
      </c>
      <c r="B1471" s="366" t="s">
        <v>10638</v>
      </c>
      <c r="C1471" s="392" t="s">
        <v>5242</v>
      </c>
      <c r="D1471" s="391" t="s">
        <v>1139</v>
      </c>
      <c r="E1471" s="401">
        <v>19</v>
      </c>
      <c r="F1471" s="395">
        <v>23.08</v>
      </c>
      <c r="G1471" s="395">
        <v>28.47</v>
      </c>
      <c r="H1471" s="396">
        <f>(G1471-E1471)/E1471</f>
        <v>0.49842105263157888</v>
      </c>
      <c r="I1471" s="395">
        <f>(F1471-E1471)</f>
        <v>4.0799999999999983</v>
      </c>
      <c r="J1471" s="395">
        <f>G1471-E1471</f>
        <v>9.4699999999999989</v>
      </c>
      <c r="K1471" s="402">
        <v>3</v>
      </c>
      <c r="L1471" s="398"/>
    </row>
    <row r="1472" spans="1:12" ht="14.4">
      <c r="A1472" s="390">
        <v>41432</v>
      </c>
      <c r="B1472" s="393" t="s">
        <v>10637</v>
      </c>
      <c r="C1472" s="392" t="s">
        <v>5239</v>
      </c>
      <c r="D1472" s="391" t="s">
        <v>5240</v>
      </c>
      <c r="E1472" s="401">
        <v>15</v>
      </c>
      <c r="F1472" s="395">
        <v>24</v>
      </c>
      <c r="G1472" s="395">
        <v>20.94</v>
      </c>
      <c r="H1472" s="396">
        <f>(G1472-E1472)/E1472</f>
        <v>0.39600000000000007</v>
      </c>
      <c r="I1472" s="395">
        <f>(F1472-E1472)</f>
        <v>9</v>
      </c>
      <c r="J1472" s="395">
        <f>G1472-E1472</f>
        <v>5.9400000000000013</v>
      </c>
      <c r="K1472" s="402">
        <v>3</v>
      </c>
      <c r="L1472" s="398"/>
    </row>
    <row r="1473" spans="1:12" ht="14.4">
      <c r="A1473" s="390">
        <v>41431</v>
      </c>
      <c r="B1473" s="393" t="s">
        <v>10636</v>
      </c>
      <c r="C1473" s="392" t="s">
        <v>5236</v>
      </c>
      <c r="D1473" s="391" t="s">
        <v>5237</v>
      </c>
      <c r="E1473" s="401">
        <v>9.5</v>
      </c>
      <c r="F1473" s="395">
        <v>11.16</v>
      </c>
      <c r="G1473" s="395">
        <v>11.61</v>
      </c>
      <c r="H1473" s="396">
        <f>(G1473-E1473)/E1473</f>
        <v>0.22210526315789467</v>
      </c>
      <c r="I1473" s="395">
        <f>(F1473-E1473)</f>
        <v>1.6600000000000001</v>
      </c>
      <c r="J1473" s="395">
        <f>G1473-E1473</f>
        <v>2.1099999999999994</v>
      </c>
      <c r="K1473" s="402">
        <v>2</v>
      </c>
      <c r="L1473" s="398"/>
    </row>
    <row r="1474" spans="1:12" ht="14.4">
      <c r="A1474" s="390">
        <v>41430</v>
      </c>
      <c r="B1474" s="366" t="s">
        <v>10635</v>
      </c>
      <c r="C1474" s="392" t="s">
        <v>5233</v>
      </c>
      <c r="D1474" s="391" t="s">
        <v>5234</v>
      </c>
      <c r="E1474" s="401">
        <v>20</v>
      </c>
      <c r="F1474" s="395">
        <v>19.75</v>
      </c>
      <c r="G1474" s="395">
        <v>19.78</v>
      </c>
      <c r="H1474" s="396">
        <f>(G1474-E1474)/E1474</f>
        <v>-1.0999999999999944E-2</v>
      </c>
      <c r="I1474" s="395">
        <f>(F1474-E1474)</f>
        <v>-0.25</v>
      </c>
      <c r="J1474" s="395">
        <f>G1474-E1474</f>
        <v>-0.21999999999999886</v>
      </c>
      <c r="K1474" s="402">
        <v>1</v>
      </c>
      <c r="L1474" s="398"/>
    </row>
    <row r="1475" spans="1:12" ht="14.4">
      <c r="A1475" s="390">
        <v>41425</v>
      </c>
      <c r="B1475" s="393" t="s">
        <v>10634</v>
      </c>
      <c r="C1475" s="392" t="s">
        <v>5230</v>
      </c>
      <c r="D1475" s="391" t="s">
        <v>5231</v>
      </c>
      <c r="E1475" s="401">
        <v>15</v>
      </c>
      <c r="F1475" s="395">
        <v>20</v>
      </c>
      <c r="G1475" s="395">
        <v>22.99</v>
      </c>
      <c r="H1475" s="396">
        <f>(G1475-E1475)/E1475</f>
        <v>0.53266666666666651</v>
      </c>
      <c r="I1475" s="395">
        <f>(F1475-E1475)</f>
        <v>5</v>
      </c>
      <c r="J1475" s="395">
        <f>G1475-E1475</f>
        <v>7.9899999999999984</v>
      </c>
      <c r="K1475" s="402">
        <v>2</v>
      </c>
      <c r="L1475" s="398"/>
    </row>
    <row r="1476" spans="1:12" ht="14.4">
      <c r="A1476" s="390">
        <v>41417</v>
      </c>
      <c r="B1476" s="393" t="s">
        <v>10630</v>
      </c>
      <c r="C1476" s="392" t="s">
        <v>5218</v>
      </c>
      <c r="D1476" s="391" t="s">
        <v>5219</v>
      </c>
      <c r="E1476" s="401">
        <v>14</v>
      </c>
      <c r="F1476" s="395">
        <v>17.600000000000001</v>
      </c>
      <c r="G1476" s="395">
        <v>18.440000000000001</v>
      </c>
      <c r="H1476" s="396">
        <f>(G1476-E1476)/E1476</f>
        <v>0.31714285714285723</v>
      </c>
      <c r="I1476" s="395">
        <f>(F1476-E1476)</f>
        <v>3.6000000000000014</v>
      </c>
      <c r="J1476" s="395">
        <f>G1476-E1476</f>
        <v>4.4400000000000013</v>
      </c>
      <c r="K1476" s="402">
        <v>3</v>
      </c>
      <c r="L1476" s="398"/>
    </row>
    <row r="1477" spans="1:12" ht="14.4">
      <c r="A1477" s="390">
        <v>41417</v>
      </c>
      <c r="B1477" s="393" t="s">
        <v>10631</v>
      </c>
      <c r="C1477" s="392" t="s">
        <v>5221</v>
      </c>
      <c r="D1477" s="391" t="s">
        <v>5222</v>
      </c>
      <c r="E1477" s="401">
        <v>15</v>
      </c>
      <c r="F1477" s="395">
        <v>13.5</v>
      </c>
      <c r="G1477" s="395">
        <v>14.53</v>
      </c>
      <c r="H1477" s="396">
        <f>(G1477-E1477)/E1477</f>
        <v>-3.1333333333333373E-2</v>
      </c>
      <c r="I1477" s="395">
        <f>(F1477-E1477)</f>
        <v>-1.5</v>
      </c>
      <c r="J1477" s="395">
        <f>G1477-E1477</f>
        <v>-0.47000000000000064</v>
      </c>
      <c r="K1477" s="402">
        <v>1</v>
      </c>
      <c r="L1477" s="398"/>
    </row>
    <row r="1478" spans="1:12" ht="14.4">
      <c r="A1478" s="390">
        <v>41417</v>
      </c>
      <c r="B1478" s="415" t="s">
        <v>10632</v>
      </c>
      <c r="C1478" s="392" t="s">
        <v>5224</v>
      </c>
      <c r="D1478" s="400" t="s">
        <v>5225</v>
      </c>
      <c r="E1478" s="401">
        <v>11</v>
      </c>
      <c r="F1478" s="395">
        <v>11.75</v>
      </c>
      <c r="G1478" s="395">
        <v>13.55</v>
      </c>
      <c r="H1478" s="396">
        <f>(G1478-E1478)/E1478</f>
        <v>0.2318181818181819</v>
      </c>
      <c r="I1478" s="395">
        <f>(F1478-E1478)</f>
        <v>0.75</v>
      </c>
      <c r="J1478" s="395">
        <f>G1478-E1478</f>
        <v>2.5500000000000007</v>
      </c>
      <c r="K1478" s="402">
        <v>1</v>
      </c>
      <c r="L1478" s="398"/>
    </row>
    <row r="1479" spans="1:12" ht="14.4">
      <c r="A1479" s="390">
        <v>41417</v>
      </c>
      <c r="B1479" s="393" t="s">
        <v>10633</v>
      </c>
      <c r="C1479" s="392" t="s">
        <v>5227</v>
      </c>
      <c r="D1479" s="391" t="s">
        <v>5228</v>
      </c>
      <c r="E1479" s="401">
        <v>21</v>
      </c>
      <c r="F1479" s="395">
        <v>22.35</v>
      </c>
      <c r="G1479" s="395">
        <v>23.3</v>
      </c>
      <c r="H1479" s="396">
        <f>(G1479-E1479)/E1479</f>
        <v>0.10952380952380955</v>
      </c>
      <c r="I1479" s="395">
        <f>(F1479-E1479)</f>
        <v>1.3500000000000014</v>
      </c>
      <c r="J1479" s="395">
        <f>G1479-E1479</f>
        <v>2.3000000000000007</v>
      </c>
      <c r="K1479" s="402">
        <v>3</v>
      </c>
      <c r="L1479" s="398"/>
    </row>
    <row r="1480" spans="1:12" ht="14.4">
      <c r="A1480" s="390">
        <v>41416</v>
      </c>
      <c r="B1480" s="393" t="s">
        <v>10628</v>
      </c>
      <c r="C1480" s="392" t="s">
        <v>5214</v>
      </c>
      <c r="D1480" s="391" t="s">
        <v>920</v>
      </c>
      <c r="E1480" s="401">
        <v>8</v>
      </c>
      <c r="F1480" s="395">
        <v>8.25</v>
      </c>
      <c r="G1480" s="395">
        <v>7.55</v>
      </c>
      <c r="H1480" s="396">
        <f>(G1480-E1480)/E1480</f>
        <v>-5.6250000000000022E-2</v>
      </c>
      <c r="I1480" s="395">
        <f>(F1480-E1480)</f>
        <v>0.25</v>
      </c>
      <c r="J1480" s="395">
        <f>G1480-E1480</f>
        <v>-0.45000000000000018</v>
      </c>
      <c r="K1480" s="402">
        <v>1</v>
      </c>
      <c r="L1480" s="398"/>
    </row>
    <row r="1481" spans="1:12" ht="14.4">
      <c r="A1481" s="390">
        <v>41416</v>
      </c>
      <c r="B1481" s="393" t="s">
        <v>10629</v>
      </c>
      <c r="C1481" s="392" t="s">
        <v>5216</v>
      </c>
      <c r="D1481" s="391" t="s">
        <v>3280</v>
      </c>
      <c r="E1481" s="401">
        <v>14.5</v>
      </c>
      <c r="F1481" s="395">
        <v>15.25</v>
      </c>
      <c r="G1481" s="395">
        <v>15.15</v>
      </c>
      <c r="H1481" s="396">
        <f>(G1481-E1481)/E1481</f>
        <v>4.4827586206896579E-2</v>
      </c>
      <c r="I1481" s="395">
        <f>(F1481-E1481)</f>
        <v>0.75</v>
      </c>
      <c r="J1481" s="395">
        <f>G1481-E1481</f>
        <v>0.65000000000000036</v>
      </c>
      <c r="K1481" s="402">
        <v>2</v>
      </c>
      <c r="L1481" s="398"/>
    </row>
    <row r="1482" spans="1:12" ht="14.4">
      <c r="A1482" s="390">
        <v>41411</v>
      </c>
      <c r="B1482" s="393" t="s">
        <v>10626</v>
      </c>
      <c r="C1482" s="392" t="s">
        <v>5210</v>
      </c>
      <c r="D1482" s="391" t="s">
        <v>449</v>
      </c>
      <c r="E1482" s="401">
        <v>13</v>
      </c>
      <c r="F1482" s="395">
        <v>20</v>
      </c>
      <c r="G1482" s="395">
        <v>23.1</v>
      </c>
      <c r="H1482" s="396">
        <f>(G1482-E1482)/E1482</f>
        <v>0.77692307692307705</v>
      </c>
      <c r="I1482" s="395">
        <f>(F1482-E1482)</f>
        <v>7</v>
      </c>
      <c r="J1482" s="395">
        <f>G1482-E1482</f>
        <v>10.100000000000001</v>
      </c>
      <c r="K1482" s="402">
        <v>3</v>
      </c>
      <c r="L1482" s="398"/>
    </row>
    <row r="1483" spans="1:12" ht="14.4">
      <c r="A1483" s="390">
        <v>41411</v>
      </c>
      <c r="B1483" s="393" t="s">
        <v>10627</v>
      </c>
      <c r="C1483" s="392" t="s">
        <v>5212</v>
      </c>
      <c r="D1483" s="391" t="s">
        <v>4392</v>
      </c>
      <c r="E1483" s="401">
        <v>31</v>
      </c>
      <c r="F1483" s="395">
        <v>47</v>
      </c>
      <c r="G1483" s="395">
        <v>50.75</v>
      </c>
      <c r="H1483" s="396">
        <f>(G1483-E1483)/E1483</f>
        <v>0.63709677419354838</v>
      </c>
      <c r="I1483" s="395">
        <f>(F1483-E1483)</f>
        <v>16</v>
      </c>
      <c r="J1483" s="395">
        <f>G1483-E1483</f>
        <v>19.75</v>
      </c>
      <c r="K1483" s="402">
        <v>3</v>
      </c>
      <c r="L1483" s="398"/>
    </row>
    <row r="1484" spans="1:12" ht="14.4">
      <c r="A1484" s="390">
        <v>41410</v>
      </c>
      <c r="B1484" s="393" t="s">
        <v>10624</v>
      </c>
      <c r="C1484" s="392" t="s">
        <v>5204</v>
      </c>
      <c r="D1484" s="391" t="s">
        <v>5205</v>
      </c>
      <c r="E1484" s="401">
        <v>8</v>
      </c>
      <c r="F1484" s="395">
        <v>8</v>
      </c>
      <c r="G1484" s="395">
        <v>7.39</v>
      </c>
      <c r="H1484" s="396">
        <f>(G1484-E1484)/E1484</f>
        <v>-7.625000000000004E-2</v>
      </c>
      <c r="I1484" s="395">
        <f>(F1484-E1484)</f>
        <v>0</v>
      </c>
      <c r="J1484" s="395">
        <f>G1484-E1484</f>
        <v>-0.61000000000000032</v>
      </c>
      <c r="K1484" s="402">
        <v>1</v>
      </c>
      <c r="L1484" s="398"/>
    </row>
    <row r="1485" spans="1:12" ht="14.4">
      <c r="A1485" s="390">
        <v>41410</v>
      </c>
      <c r="B1485" s="393" t="s">
        <v>10625</v>
      </c>
      <c r="C1485" s="392" t="s">
        <v>5207</v>
      </c>
      <c r="D1485" s="391" t="s">
        <v>5208</v>
      </c>
      <c r="E1485" s="401">
        <v>25</v>
      </c>
      <c r="F1485" s="395">
        <v>27.11</v>
      </c>
      <c r="G1485" s="395">
        <v>25.5</v>
      </c>
      <c r="H1485" s="396">
        <f>(G1485-E1485)/E1485</f>
        <v>0.02</v>
      </c>
      <c r="I1485" s="395">
        <f>(F1485-E1485)</f>
        <v>2.1099999999999994</v>
      </c>
      <c r="J1485" s="395">
        <f>G1485-E1485</f>
        <v>0.5</v>
      </c>
      <c r="K1485" s="402">
        <v>2</v>
      </c>
      <c r="L1485" s="398"/>
    </row>
    <row r="1486" spans="1:12" ht="14.4">
      <c r="A1486" s="390">
        <v>41408</v>
      </c>
      <c r="B1486" s="415" t="s">
        <v>10623</v>
      </c>
      <c r="C1486" s="392" t="s">
        <v>5201</v>
      </c>
      <c r="D1486" s="400" t="s">
        <v>5202</v>
      </c>
      <c r="E1486" s="401">
        <v>21.5</v>
      </c>
      <c r="F1486" s="395">
        <v>22</v>
      </c>
      <c r="G1486" s="395">
        <v>21.5</v>
      </c>
      <c r="H1486" s="396">
        <f>(G1486-E1486)/E1486</f>
        <v>0</v>
      </c>
      <c r="I1486" s="395">
        <f>(F1486-E1486)</f>
        <v>0.5</v>
      </c>
      <c r="J1486" s="395">
        <f>G1486-E1486</f>
        <v>0</v>
      </c>
      <c r="K1486" s="402">
        <v>1</v>
      </c>
      <c r="L1486" s="398"/>
    </row>
    <row r="1487" spans="1:12" ht="14.4">
      <c r="A1487" s="390">
        <v>41404</v>
      </c>
      <c r="B1487" s="415" t="s">
        <v>10621</v>
      </c>
      <c r="C1487" s="392" t="s">
        <v>5193</v>
      </c>
      <c r="D1487" s="400" t="s">
        <v>1215</v>
      </c>
      <c r="E1487" s="401">
        <v>10</v>
      </c>
      <c r="F1487" s="395">
        <v>10</v>
      </c>
      <c r="G1487" s="395">
        <v>8.4</v>
      </c>
      <c r="H1487" s="396">
        <f>(G1487-E1487)/E1487</f>
        <v>-0.15999999999999998</v>
      </c>
      <c r="I1487" s="395">
        <f>(F1487-E1487)</f>
        <v>0</v>
      </c>
      <c r="J1487" s="395">
        <f>G1487-E1487</f>
        <v>-1.5999999999999996</v>
      </c>
      <c r="K1487" s="402">
        <v>1</v>
      </c>
      <c r="L1487" s="398"/>
    </row>
    <row r="1488" spans="1:12" ht="14.4">
      <c r="A1488" s="390">
        <v>41404</v>
      </c>
      <c r="B1488" s="393" t="s">
        <v>10622</v>
      </c>
      <c r="C1488" s="392" t="s">
        <v>5198</v>
      </c>
      <c r="D1488" s="391" t="s">
        <v>5199</v>
      </c>
      <c r="E1488" s="401">
        <v>24</v>
      </c>
      <c r="F1488" s="395">
        <v>25</v>
      </c>
      <c r="G1488" s="395">
        <v>24.5</v>
      </c>
      <c r="H1488" s="396">
        <f>(G1488-E1488)/E1488</f>
        <v>2.0833333333333332E-2</v>
      </c>
      <c r="I1488" s="395">
        <f>(F1488-E1488)</f>
        <v>1</v>
      </c>
      <c r="J1488" s="395">
        <f>G1488-E1488</f>
        <v>0.5</v>
      </c>
      <c r="K1488" s="402">
        <v>2</v>
      </c>
      <c r="L1488" s="398"/>
    </row>
    <row r="1489" spans="1:12" ht="14.4">
      <c r="A1489" s="390">
        <v>41403</v>
      </c>
      <c r="B1489" s="415" t="s">
        <v>10614</v>
      </c>
      <c r="C1489" s="392" t="s">
        <v>5173</v>
      </c>
      <c r="D1489" s="400" t="s">
        <v>5174</v>
      </c>
      <c r="E1489" s="401">
        <v>21</v>
      </c>
      <c r="F1489" s="395">
        <v>21</v>
      </c>
      <c r="G1489" s="395">
        <v>21</v>
      </c>
      <c r="H1489" s="396">
        <f>(G1489-E1489)/E1489</f>
        <v>0</v>
      </c>
      <c r="I1489" s="395">
        <f>(F1489-E1489)</f>
        <v>0</v>
      </c>
      <c r="J1489" s="395">
        <f>G1489-E1489</f>
        <v>0</v>
      </c>
      <c r="K1489" s="402">
        <v>1</v>
      </c>
      <c r="L1489" s="398"/>
    </row>
    <row r="1490" spans="1:12" ht="14.4">
      <c r="A1490" s="390">
        <v>41403</v>
      </c>
      <c r="B1490" s="393" t="s">
        <v>10615</v>
      </c>
      <c r="C1490" s="392" t="s">
        <v>5176</v>
      </c>
      <c r="D1490" s="391" t="s">
        <v>2058</v>
      </c>
      <c r="E1490" s="401">
        <v>11</v>
      </c>
      <c r="F1490" s="395">
        <v>10.050000000000001</v>
      </c>
      <c r="G1490" s="395">
        <v>11.14</v>
      </c>
      <c r="H1490" s="396">
        <f>(G1490-E1490)/E1490</f>
        <v>1.272727272727278E-2</v>
      </c>
      <c r="I1490" s="395">
        <f>(F1490-E1490)</f>
        <v>-0.94999999999999929</v>
      </c>
      <c r="J1490" s="395">
        <f>G1490-E1490</f>
        <v>0.14000000000000057</v>
      </c>
      <c r="K1490" s="402">
        <v>2</v>
      </c>
      <c r="L1490" s="398" t="s">
        <v>3006</v>
      </c>
    </row>
    <row r="1491" spans="1:12" ht="14.4">
      <c r="A1491" s="390">
        <v>41403</v>
      </c>
      <c r="B1491" s="393" t="s">
        <v>10616</v>
      </c>
      <c r="C1491" s="392" t="s">
        <v>5178</v>
      </c>
      <c r="D1491" s="391" t="s">
        <v>5179</v>
      </c>
      <c r="E1491" s="401">
        <v>17</v>
      </c>
      <c r="F1491" s="395">
        <v>16.899999999999999</v>
      </c>
      <c r="G1491" s="395">
        <v>16.55</v>
      </c>
      <c r="H1491" s="396">
        <f>(G1491-E1491)/E1491</f>
        <v>-2.6470588235294076E-2</v>
      </c>
      <c r="I1491" s="395">
        <f>(F1491-E1491)</f>
        <v>-0.10000000000000142</v>
      </c>
      <c r="J1491" s="395">
        <f>G1491-E1491</f>
        <v>-0.44999999999999929</v>
      </c>
      <c r="K1491" s="402">
        <v>2</v>
      </c>
      <c r="L1491" s="398" t="s">
        <v>3006</v>
      </c>
    </row>
    <row r="1492" spans="1:12" ht="14.4">
      <c r="A1492" s="390">
        <v>41403</v>
      </c>
      <c r="B1492" s="393" t="s">
        <v>10617</v>
      </c>
      <c r="C1492" s="392" t="s">
        <v>5181</v>
      </c>
      <c r="D1492" s="391" t="s">
        <v>5182</v>
      </c>
      <c r="E1492" s="401">
        <v>18</v>
      </c>
      <c r="F1492" s="395">
        <v>18.25</v>
      </c>
      <c r="G1492" s="395">
        <v>19.100000000000001</v>
      </c>
      <c r="H1492" s="396">
        <f>(G1492-E1492)/E1492</f>
        <v>6.1111111111111192E-2</v>
      </c>
      <c r="I1492" s="395">
        <f>(F1492-E1492)</f>
        <v>0.25</v>
      </c>
      <c r="J1492" s="395">
        <f>G1492-E1492</f>
        <v>1.1000000000000014</v>
      </c>
      <c r="K1492" s="402">
        <v>1</v>
      </c>
      <c r="L1492" s="398"/>
    </row>
    <row r="1493" spans="1:12" ht="14.4">
      <c r="A1493" s="390">
        <v>41403</v>
      </c>
      <c r="B1493" s="393" t="s">
        <v>10618</v>
      </c>
      <c r="C1493" s="392" t="s">
        <v>5184</v>
      </c>
      <c r="D1493" s="391" t="s">
        <v>5185</v>
      </c>
      <c r="E1493" s="401">
        <v>40</v>
      </c>
      <c r="F1493" s="395">
        <v>43.7</v>
      </c>
      <c r="G1493" s="395">
        <v>42.11</v>
      </c>
      <c r="H1493" s="396">
        <f>(G1493-E1493)/E1493</f>
        <v>5.2749999999999984E-2</v>
      </c>
      <c r="I1493" s="395">
        <f>(F1493-E1493)</f>
        <v>3.7000000000000028</v>
      </c>
      <c r="J1493" s="395">
        <f>G1493-E1493</f>
        <v>2.1099999999999994</v>
      </c>
      <c r="K1493" s="402">
        <v>3</v>
      </c>
      <c r="L1493" s="398"/>
    </row>
    <row r="1494" spans="1:12" ht="14.4">
      <c r="A1494" s="390">
        <v>41403</v>
      </c>
      <c r="B1494" s="393" t="s">
        <v>10619</v>
      </c>
      <c r="C1494" s="392" t="s">
        <v>5187</v>
      </c>
      <c r="D1494" s="391" t="s">
        <v>5188</v>
      </c>
      <c r="E1494" s="401">
        <v>14</v>
      </c>
      <c r="F1494" s="395">
        <v>15</v>
      </c>
      <c r="G1494" s="395">
        <v>14</v>
      </c>
      <c r="H1494" s="396">
        <f>(G1494-E1494)/E1494</f>
        <v>0</v>
      </c>
      <c r="I1494" s="395">
        <f>(F1494-E1494)</f>
        <v>1</v>
      </c>
      <c r="J1494" s="395">
        <f>G1494-E1494</f>
        <v>0</v>
      </c>
      <c r="K1494" s="402">
        <v>1</v>
      </c>
      <c r="L1494" s="398"/>
    </row>
    <row r="1495" spans="1:12" ht="14.4">
      <c r="A1495" s="390">
        <v>41403</v>
      </c>
      <c r="B1495" s="366" t="s">
        <v>10620</v>
      </c>
      <c r="C1495" s="392" t="s">
        <v>5190</v>
      </c>
      <c r="D1495" s="391" t="s">
        <v>5191</v>
      </c>
      <c r="E1495" s="401">
        <v>11.5</v>
      </c>
      <c r="F1495" s="395">
        <v>12.53</v>
      </c>
      <c r="G1495" s="395">
        <v>12.59</v>
      </c>
      <c r="H1495" s="396">
        <f>(G1495-E1495)/E1495</f>
        <v>9.4782608695652165E-2</v>
      </c>
      <c r="I1495" s="395">
        <f>(F1495-E1495)</f>
        <v>1.0299999999999994</v>
      </c>
      <c r="J1495" s="395">
        <f>G1495-E1495</f>
        <v>1.0899999999999999</v>
      </c>
      <c r="K1495" s="402">
        <v>2</v>
      </c>
      <c r="L1495" s="398"/>
    </row>
    <row r="1496" spans="1:12" ht="14.4">
      <c r="A1496" s="390">
        <v>41402</v>
      </c>
      <c r="B1496" s="393" t="s">
        <v>10613</v>
      </c>
      <c r="C1496" s="392" t="s">
        <v>5170</v>
      </c>
      <c r="D1496" s="391" t="s">
        <v>5171</v>
      </c>
      <c r="E1496" s="401">
        <v>11.5</v>
      </c>
      <c r="F1496" s="395">
        <v>11.5</v>
      </c>
      <c r="G1496" s="395">
        <v>11.5</v>
      </c>
      <c r="H1496" s="396">
        <f>(G1496-E1496)/E1496</f>
        <v>0</v>
      </c>
      <c r="I1496" s="395">
        <f>(F1496-E1496)</f>
        <v>0</v>
      </c>
      <c r="J1496" s="395">
        <f>G1496-E1496</f>
        <v>0</v>
      </c>
      <c r="K1496" s="402">
        <v>1</v>
      </c>
      <c r="L1496" s="398"/>
    </row>
    <row r="1497" spans="1:12" ht="14.4">
      <c r="A1497" s="390">
        <v>41397</v>
      </c>
      <c r="B1497" s="394" t="s">
        <v>10611</v>
      </c>
      <c r="C1497" s="392" t="s">
        <v>5165</v>
      </c>
      <c r="D1497" s="391" t="s">
        <v>2051</v>
      </c>
      <c r="E1497" s="401">
        <v>17</v>
      </c>
      <c r="F1497" s="395">
        <v>17</v>
      </c>
      <c r="G1497" s="395">
        <v>17.079999999999998</v>
      </c>
      <c r="H1497" s="396">
        <f>(G1497-E1497)/E1497</f>
        <v>4.7058823529410763E-3</v>
      </c>
      <c r="I1497" s="395">
        <f>(F1497-E1497)</f>
        <v>0</v>
      </c>
      <c r="J1497" s="395">
        <f>G1497-E1497</f>
        <v>7.9999999999998295E-2</v>
      </c>
      <c r="K1497" s="402">
        <v>2</v>
      </c>
      <c r="L1497" s="398" t="s">
        <v>3006</v>
      </c>
    </row>
    <row r="1498" spans="1:12" ht="14.4">
      <c r="A1498" s="390">
        <v>41397</v>
      </c>
      <c r="B1498" s="366" t="s">
        <v>10612</v>
      </c>
      <c r="C1498" s="392" t="s">
        <v>5167</v>
      </c>
      <c r="D1498" s="397" t="s">
        <v>5168</v>
      </c>
      <c r="E1498" s="401">
        <v>15</v>
      </c>
      <c r="F1498" s="395">
        <v>15</v>
      </c>
      <c r="G1498" s="395">
        <v>15</v>
      </c>
      <c r="H1498" s="396">
        <f>(G1498-E1498)/E1498</f>
        <v>0</v>
      </c>
      <c r="I1498" s="395">
        <f>(F1498-E1498)</f>
        <v>0</v>
      </c>
      <c r="J1498" s="395">
        <f>G1498-E1498</f>
        <v>0</v>
      </c>
      <c r="K1498" s="402">
        <v>1</v>
      </c>
      <c r="L1498" s="398"/>
    </row>
    <row r="1499" spans="1:12" ht="14.4">
      <c r="A1499" s="390">
        <v>41396</v>
      </c>
      <c r="B1499" s="393" t="s">
        <v>10609</v>
      </c>
      <c r="C1499" s="392" t="s">
        <v>5156</v>
      </c>
      <c r="D1499" s="391" t="s">
        <v>5157</v>
      </c>
      <c r="E1499" s="401">
        <v>19.5</v>
      </c>
      <c r="F1499" s="395">
        <v>19.25</v>
      </c>
      <c r="G1499" s="395">
        <v>20.84</v>
      </c>
      <c r="H1499" s="396">
        <f>(G1499-E1499)/E1499</f>
        <v>6.8717948717948715E-2</v>
      </c>
      <c r="I1499" s="395">
        <f>(F1499-E1499)</f>
        <v>-0.25</v>
      </c>
      <c r="J1499" s="395">
        <f>G1499-E1499</f>
        <v>1.3399999999999999</v>
      </c>
      <c r="K1499" s="402">
        <v>1</v>
      </c>
      <c r="L1499" s="398"/>
    </row>
    <row r="1500" spans="1:12" ht="14.4">
      <c r="A1500" s="390">
        <v>41396</v>
      </c>
      <c r="B1500" s="415" t="s">
        <v>10610</v>
      </c>
      <c r="C1500" s="392" t="s">
        <v>5159</v>
      </c>
      <c r="D1500" s="400" t="s">
        <v>5160</v>
      </c>
      <c r="E1500" s="401">
        <v>8</v>
      </c>
      <c r="F1500" s="395">
        <v>8.5</v>
      </c>
      <c r="G1500" s="395">
        <v>9.58</v>
      </c>
      <c r="H1500" s="396">
        <f>(G1500-E1500)/E1500</f>
        <v>0.19750000000000001</v>
      </c>
      <c r="I1500" s="395">
        <f>(F1500-E1500)</f>
        <v>0.5</v>
      </c>
      <c r="J1500" s="395">
        <f>G1500-E1500</f>
        <v>1.58</v>
      </c>
      <c r="K1500" s="402">
        <v>1</v>
      </c>
      <c r="L1500" s="398"/>
    </row>
    <row r="1501" spans="1:12" ht="14.4">
      <c r="A1501" s="390">
        <v>41395</v>
      </c>
      <c r="B1501" s="393" t="s">
        <v>10608</v>
      </c>
      <c r="C1501" s="392" t="s">
        <v>5162</v>
      </c>
      <c r="D1501" s="391" t="s">
        <v>5163</v>
      </c>
      <c r="E1501" s="401">
        <v>20</v>
      </c>
      <c r="F1501" s="395">
        <v>19</v>
      </c>
      <c r="G1501" s="395">
        <v>19.21</v>
      </c>
      <c r="H1501" s="396">
        <f>(G1501-E1501)/E1501</f>
        <v>-3.9499999999999959E-2</v>
      </c>
      <c r="I1501" s="395">
        <f>(F1501-E1501)</f>
        <v>-1</v>
      </c>
      <c r="J1501" s="395">
        <f>G1501-E1501</f>
        <v>-0.78999999999999915</v>
      </c>
      <c r="K1501" s="402">
        <v>1</v>
      </c>
      <c r="L1501" s="398"/>
    </row>
    <row r="1502" spans="1:12" ht="14.4">
      <c r="A1502" s="390">
        <v>41383</v>
      </c>
      <c r="B1502" s="366" t="s">
        <v>10606</v>
      </c>
      <c r="C1502" s="392" t="s">
        <v>5151</v>
      </c>
      <c r="D1502" s="391" t="s">
        <v>5152</v>
      </c>
      <c r="E1502" s="401">
        <v>23</v>
      </c>
      <c r="F1502" s="395">
        <v>25</v>
      </c>
      <c r="G1502" s="395">
        <v>26.01</v>
      </c>
      <c r="H1502" s="396">
        <f>(G1502-E1502)/E1502</f>
        <v>0.13086956521739138</v>
      </c>
      <c r="I1502" s="395">
        <f>(F1502-E1502)</f>
        <v>2</v>
      </c>
      <c r="J1502" s="395">
        <f>G1502-E1502</f>
        <v>3.0100000000000016</v>
      </c>
      <c r="K1502" s="402">
        <v>2</v>
      </c>
      <c r="L1502" s="398"/>
    </row>
    <row r="1503" spans="1:12" ht="14.4">
      <c r="A1503" s="390">
        <v>41383</v>
      </c>
      <c r="B1503" s="393" t="s">
        <v>10607</v>
      </c>
      <c r="C1503" s="392" t="s">
        <v>5154</v>
      </c>
      <c r="D1503" s="391" t="s">
        <v>2058</v>
      </c>
      <c r="E1503" s="401">
        <v>27</v>
      </c>
      <c r="F1503" s="395">
        <v>30.56</v>
      </c>
      <c r="G1503" s="395">
        <v>33.520000000000003</v>
      </c>
      <c r="H1503" s="396">
        <f>(G1503-E1503)/E1503</f>
        <v>0.2414814814814816</v>
      </c>
      <c r="I1503" s="395">
        <f>(F1503-E1503)</f>
        <v>3.5599999999999987</v>
      </c>
      <c r="J1503" s="395">
        <f>G1503-E1503</f>
        <v>6.5200000000000031</v>
      </c>
      <c r="K1503" s="402">
        <v>2</v>
      </c>
      <c r="L1503" s="398"/>
    </row>
    <row r="1504" spans="1:12" ht="14.4">
      <c r="A1504" s="390">
        <v>41382</v>
      </c>
      <c r="B1504" s="393" t="s">
        <v>10603</v>
      </c>
      <c r="C1504" s="392" t="s">
        <v>5142</v>
      </c>
      <c r="D1504" s="391" t="s">
        <v>5143</v>
      </c>
      <c r="E1504" s="401">
        <v>12.5</v>
      </c>
      <c r="F1504" s="395">
        <v>11.6</v>
      </c>
      <c r="G1504" s="395">
        <v>11.4</v>
      </c>
      <c r="H1504" s="396">
        <f>(G1504-E1504)/E1504</f>
        <v>-8.7999999999999967E-2</v>
      </c>
      <c r="I1504" s="395">
        <f>(F1504-E1504)</f>
        <v>-0.90000000000000036</v>
      </c>
      <c r="J1504" s="395">
        <f>G1504-E1504</f>
        <v>-1.0999999999999996</v>
      </c>
      <c r="K1504" s="402">
        <v>1</v>
      </c>
      <c r="L1504" s="398"/>
    </row>
    <row r="1505" spans="1:12" ht="14.4">
      <c r="A1505" s="390">
        <v>41382</v>
      </c>
      <c r="B1505" s="415" t="s">
        <v>10604</v>
      </c>
      <c r="C1505" s="392" t="s">
        <v>5145</v>
      </c>
      <c r="D1505" s="366" t="s">
        <v>5146</v>
      </c>
      <c r="E1505" s="401">
        <v>18</v>
      </c>
      <c r="F1505" s="395">
        <v>17</v>
      </c>
      <c r="G1505" s="395">
        <v>19.25</v>
      </c>
      <c r="H1505" s="396">
        <f>(G1505-E1505)/E1505</f>
        <v>6.9444444444444448E-2</v>
      </c>
      <c r="I1505" s="395">
        <f>(F1505-E1505)</f>
        <v>-1</v>
      </c>
      <c r="J1505" s="395">
        <f>G1505-E1505</f>
        <v>1.25</v>
      </c>
      <c r="K1505" s="402">
        <v>1</v>
      </c>
      <c r="L1505" s="398"/>
    </row>
    <row r="1506" spans="1:12" ht="14.4">
      <c r="A1506" s="390">
        <v>41382</v>
      </c>
      <c r="B1506" s="393" t="s">
        <v>10605</v>
      </c>
      <c r="C1506" s="392" t="s">
        <v>5148</v>
      </c>
      <c r="D1506" s="391" t="s">
        <v>5149</v>
      </c>
      <c r="E1506" s="401">
        <v>15</v>
      </c>
      <c r="F1506" s="395">
        <v>14.12</v>
      </c>
      <c r="G1506" s="395">
        <v>14.55</v>
      </c>
      <c r="H1506" s="396">
        <f>(G1506-E1506)/E1506</f>
        <v>-2.9999999999999954E-2</v>
      </c>
      <c r="I1506" s="395">
        <f>(F1506-E1506)</f>
        <v>-0.88000000000000078</v>
      </c>
      <c r="J1506" s="395">
        <f>G1506-E1506</f>
        <v>-0.44999999999999929</v>
      </c>
      <c r="K1506" s="402">
        <v>1</v>
      </c>
      <c r="L1506" s="398"/>
    </row>
    <row r="1507" spans="1:12" ht="14.4">
      <c r="A1507" s="390">
        <v>41380</v>
      </c>
      <c r="B1507" s="415" t="s">
        <v>10602</v>
      </c>
      <c r="C1507" s="392" t="s">
        <v>5139</v>
      </c>
      <c r="D1507" s="400" t="s">
        <v>5140</v>
      </c>
      <c r="E1507" s="401">
        <v>14</v>
      </c>
      <c r="F1507" s="395">
        <v>18</v>
      </c>
      <c r="G1507" s="395">
        <v>17.350000000000001</v>
      </c>
      <c r="H1507" s="396">
        <f>(G1507-E1507)/E1507</f>
        <v>0.23928571428571438</v>
      </c>
      <c r="I1507" s="395">
        <f>(F1507-E1507)</f>
        <v>4</v>
      </c>
      <c r="J1507" s="395">
        <f>G1507-E1507</f>
        <v>3.3500000000000014</v>
      </c>
      <c r="K1507" s="402">
        <v>3</v>
      </c>
      <c r="L1507" s="398"/>
    </row>
    <row r="1508" spans="1:12" ht="14.4">
      <c r="A1508" s="390">
        <v>41376</v>
      </c>
      <c r="B1508" s="415" t="s">
        <v>10600</v>
      </c>
      <c r="C1508" s="392" t="s">
        <v>5135</v>
      </c>
      <c r="D1508" s="400" t="s">
        <v>2058</v>
      </c>
      <c r="E1508" s="401">
        <v>20</v>
      </c>
      <c r="F1508" s="395">
        <v>21.85</v>
      </c>
      <c r="G1508" s="395">
        <v>20.440000000000001</v>
      </c>
      <c r="H1508" s="396">
        <f>(G1508-E1508)/E1508</f>
        <v>2.2000000000000065E-2</v>
      </c>
      <c r="I1508" s="395">
        <f>(F1508-E1508)</f>
        <v>1.8500000000000014</v>
      </c>
      <c r="J1508" s="395">
        <f>G1508-E1508</f>
        <v>0.44000000000000128</v>
      </c>
      <c r="K1508" s="402">
        <v>2</v>
      </c>
      <c r="L1508" s="398"/>
    </row>
    <row r="1509" spans="1:12" ht="14.4">
      <c r="A1509" s="390">
        <v>41376</v>
      </c>
      <c r="B1509" s="366" t="s">
        <v>10601</v>
      </c>
      <c r="C1509" s="392" t="s">
        <v>5137</v>
      </c>
      <c r="D1509" s="391" t="s">
        <v>3447</v>
      </c>
      <c r="E1509" s="401">
        <v>14</v>
      </c>
      <c r="F1509" s="395">
        <v>17.100000000000001</v>
      </c>
      <c r="G1509" s="395">
        <v>17.809999999999999</v>
      </c>
      <c r="H1509" s="396">
        <f>(G1509-E1509)/E1509</f>
        <v>0.27214285714285708</v>
      </c>
      <c r="I1509" s="395">
        <f>(F1509-E1509)</f>
        <v>3.1000000000000014</v>
      </c>
      <c r="J1509" s="395">
        <f>G1509-E1509</f>
        <v>3.8099999999999987</v>
      </c>
      <c r="K1509" s="402">
        <v>3</v>
      </c>
      <c r="L1509" s="398"/>
    </row>
    <row r="1510" spans="1:12" ht="14.4">
      <c r="A1510" s="390">
        <v>41375</v>
      </c>
      <c r="B1510" s="393" t="s">
        <v>10598</v>
      </c>
      <c r="C1510" s="392" t="s">
        <v>5123</v>
      </c>
      <c r="D1510" s="391" t="s">
        <v>5124</v>
      </c>
      <c r="E1510" s="401">
        <v>14</v>
      </c>
      <c r="F1510" s="395">
        <v>15.14</v>
      </c>
      <c r="G1510" s="395">
        <v>18.79</v>
      </c>
      <c r="H1510" s="396">
        <f>(G1510-E1510)/E1510</f>
        <v>0.34214285714285708</v>
      </c>
      <c r="I1510" s="395">
        <f>(F1510-E1510)</f>
        <v>1.1400000000000006</v>
      </c>
      <c r="J1510" s="395">
        <f>G1510-E1510</f>
        <v>4.7899999999999991</v>
      </c>
      <c r="K1510" s="402">
        <v>1</v>
      </c>
      <c r="L1510" s="398"/>
    </row>
    <row r="1511" spans="1:12" ht="14.4">
      <c r="A1511" s="390">
        <v>41375</v>
      </c>
      <c r="B1511" s="393" t="s">
        <v>10599</v>
      </c>
      <c r="C1511" s="392" t="s">
        <v>5126</v>
      </c>
      <c r="D1511" s="391" t="s">
        <v>5127</v>
      </c>
      <c r="E1511" s="401">
        <v>8</v>
      </c>
      <c r="F1511" s="395">
        <v>7.4</v>
      </c>
      <c r="G1511" s="395">
        <v>7.43</v>
      </c>
      <c r="H1511" s="396">
        <f>(G1511-E1511)/E1511</f>
        <v>-7.1250000000000036E-2</v>
      </c>
      <c r="I1511" s="395">
        <f>(F1511-E1511)</f>
        <v>-0.59999999999999964</v>
      </c>
      <c r="J1511" s="395">
        <f>G1511-E1511</f>
        <v>-0.57000000000000028</v>
      </c>
      <c r="K1511" s="402">
        <v>1</v>
      </c>
      <c r="L1511" s="398"/>
    </row>
    <row r="1512" spans="1:12" ht="14.4">
      <c r="A1512" s="390">
        <v>41374</v>
      </c>
      <c r="B1512" s="366" t="s">
        <v>10596</v>
      </c>
      <c r="C1512" s="392" t="s">
        <v>5129</v>
      </c>
      <c r="D1512" s="391" t="s">
        <v>5130</v>
      </c>
      <c r="E1512" s="401">
        <v>21</v>
      </c>
      <c r="F1512" s="395">
        <v>23</v>
      </c>
      <c r="G1512" s="395">
        <v>21.79</v>
      </c>
      <c r="H1512" s="396">
        <f>(G1512-E1512)/E1512</f>
        <v>3.761904761904758E-2</v>
      </c>
      <c r="I1512" s="395">
        <f>(F1512-E1512)</f>
        <v>2</v>
      </c>
      <c r="J1512" s="395">
        <f>G1512-E1512</f>
        <v>0.78999999999999915</v>
      </c>
      <c r="K1512" s="402">
        <v>2</v>
      </c>
      <c r="L1512" s="398"/>
    </row>
    <row r="1513" spans="1:12" ht="14.4">
      <c r="A1513" s="390">
        <v>41374</v>
      </c>
      <c r="B1513" s="366" t="s">
        <v>10597</v>
      </c>
      <c r="C1513" s="392" t="s">
        <v>5132</v>
      </c>
      <c r="D1513" s="400" t="s">
        <v>5133</v>
      </c>
      <c r="E1513" s="401">
        <v>22</v>
      </c>
      <c r="F1513" s="395">
        <v>23.35</v>
      </c>
      <c r="G1513" s="395">
        <v>23.04</v>
      </c>
      <c r="H1513" s="396">
        <f>(G1513-E1513)/E1513</f>
        <v>4.7272727272727237E-2</v>
      </c>
      <c r="I1513" s="395">
        <f>(F1513-E1513)</f>
        <v>1.3500000000000014</v>
      </c>
      <c r="J1513" s="395">
        <f>G1513-E1513</f>
        <v>1.0399999999999991</v>
      </c>
      <c r="K1513" s="402">
        <v>3</v>
      </c>
      <c r="L1513" s="398"/>
    </row>
    <row r="1514" spans="1:12" ht="14.4">
      <c r="A1514" s="390">
        <v>41369</v>
      </c>
      <c r="B1514" s="366" t="s">
        <v>10595</v>
      </c>
      <c r="C1514" s="392" t="s">
        <v>5120</v>
      </c>
      <c r="D1514" s="391" t="s">
        <v>5121</v>
      </c>
      <c r="E1514" s="401">
        <v>10</v>
      </c>
      <c r="F1514" s="395">
        <v>10</v>
      </c>
      <c r="G1514" s="395">
        <v>11.25</v>
      </c>
      <c r="H1514" s="396">
        <f>(G1514-E1514)/E1514</f>
        <v>0.125</v>
      </c>
      <c r="I1514" s="395">
        <f>(F1514-E1514)</f>
        <v>0</v>
      </c>
      <c r="J1514" s="395">
        <f>G1514-E1514</f>
        <v>1.25</v>
      </c>
      <c r="K1514" s="402">
        <v>1</v>
      </c>
      <c r="L1514" s="398"/>
    </row>
    <row r="1515" spans="1:12" ht="14.4">
      <c r="A1515" s="390">
        <v>41367</v>
      </c>
      <c r="B1515" s="366" t="s">
        <v>10594</v>
      </c>
      <c r="C1515" s="392" t="s">
        <v>5117</v>
      </c>
      <c r="D1515" s="391" t="s">
        <v>5118</v>
      </c>
      <c r="E1515" s="401">
        <v>26</v>
      </c>
      <c r="F1515" s="395">
        <v>30</v>
      </c>
      <c r="G1515" s="395">
        <v>29.36</v>
      </c>
      <c r="H1515" s="396">
        <f>(G1515-E1515)/E1515</f>
        <v>0.1292307692307692</v>
      </c>
      <c r="I1515" s="395">
        <f>(F1515-E1515)</f>
        <v>4</v>
      </c>
      <c r="J1515" s="395">
        <f>G1515-E1515</f>
        <v>3.3599999999999994</v>
      </c>
      <c r="K1515" s="402">
        <v>2</v>
      </c>
      <c r="L1515" s="398"/>
    </row>
    <row r="1516" spans="1:12" ht="14.4">
      <c r="A1516" s="390">
        <v>41361</v>
      </c>
      <c r="B1516" s="393" t="s">
        <v>10593</v>
      </c>
      <c r="C1516" s="392" t="s">
        <v>5114</v>
      </c>
      <c r="D1516" s="366" t="s">
        <v>5115</v>
      </c>
      <c r="E1516" s="401">
        <v>20</v>
      </c>
      <c r="F1516" s="395">
        <v>22.26</v>
      </c>
      <c r="G1516" s="395">
        <v>22.21</v>
      </c>
      <c r="H1516" s="396">
        <f>(G1516-E1516)/E1516</f>
        <v>0.11050000000000004</v>
      </c>
      <c r="I1516" s="395">
        <f>(F1516-E1516)</f>
        <v>2.2600000000000016</v>
      </c>
      <c r="J1516" s="395">
        <f>G1516-E1516</f>
        <v>2.2100000000000009</v>
      </c>
      <c r="K1516" s="402">
        <v>3</v>
      </c>
      <c r="L1516" s="396"/>
    </row>
    <row r="1517" spans="1:12" ht="14.4">
      <c r="A1517" s="390">
        <v>41360</v>
      </c>
      <c r="B1517" s="366" t="s">
        <v>10591</v>
      </c>
      <c r="C1517" s="392" t="s">
        <v>5109</v>
      </c>
      <c r="D1517" s="366" t="s">
        <v>5110</v>
      </c>
      <c r="E1517" s="401">
        <v>15</v>
      </c>
      <c r="F1517" s="395">
        <v>15</v>
      </c>
      <c r="G1517" s="395">
        <v>15</v>
      </c>
      <c r="H1517" s="396">
        <f>(G1517-E1517)/E1517</f>
        <v>0</v>
      </c>
      <c r="I1517" s="395">
        <f>(F1517-E1517)</f>
        <v>0</v>
      </c>
      <c r="J1517" s="395">
        <f>G1517-E1517</f>
        <v>0</v>
      </c>
      <c r="K1517" s="402">
        <v>1</v>
      </c>
      <c r="L1517" s="396"/>
    </row>
    <row r="1518" spans="1:12" ht="14.4">
      <c r="A1518" s="390">
        <v>41360</v>
      </c>
      <c r="B1518" s="415" t="s">
        <v>10592</v>
      </c>
      <c r="C1518" s="392" t="s">
        <v>5112</v>
      </c>
      <c r="D1518" s="400" t="s">
        <v>622</v>
      </c>
      <c r="E1518" s="401">
        <v>6</v>
      </c>
      <c r="F1518" s="395">
        <v>8</v>
      </c>
      <c r="G1518" s="395">
        <v>6.42</v>
      </c>
      <c r="H1518" s="396">
        <f>(G1518-E1518)/E1518</f>
        <v>6.9999999999999993E-2</v>
      </c>
      <c r="I1518" s="395">
        <f>(F1518-E1518)</f>
        <v>2</v>
      </c>
      <c r="J1518" s="395">
        <f>G1518-E1518</f>
        <v>0.41999999999999993</v>
      </c>
      <c r="K1518" s="402">
        <v>1</v>
      </c>
      <c r="L1518" s="396"/>
    </row>
    <row r="1519" spans="1:12" ht="14.4">
      <c r="A1519" s="390">
        <v>41355</v>
      </c>
      <c r="B1519" s="366" t="s">
        <v>10587</v>
      </c>
      <c r="C1519" s="392" t="s">
        <v>5099</v>
      </c>
      <c r="D1519" s="391" t="s">
        <v>5100</v>
      </c>
      <c r="E1519" s="401">
        <v>15</v>
      </c>
      <c r="F1519" s="395">
        <v>14.58</v>
      </c>
      <c r="G1519" s="395">
        <v>14.5</v>
      </c>
      <c r="H1519" s="396">
        <f>(G1519-E1519)/E1519</f>
        <v>-3.3333333333333333E-2</v>
      </c>
      <c r="I1519" s="395">
        <f>(F1519-E1519)</f>
        <v>-0.41999999999999993</v>
      </c>
      <c r="J1519" s="395">
        <f>G1519-E1519</f>
        <v>-0.5</v>
      </c>
      <c r="K1519" s="402">
        <v>1</v>
      </c>
      <c r="L1519" s="398"/>
    </row>
    <row r="1520" spans="1:12" ht="14.4">
      <c r="A1520" s="390">
        <v>41355</v>
      </c>
      <c r="B1520" s="366" t="s">
        <v>10588</v>
      </c>
      <c r="C1520" s="392" t="s">
        <v>5102</v>
      </c>
      <c r="D1520" s="400" t="s">
        <v>4937</v>
      </c>
      <c r="E1520" s="401">
        <v>10</v>
      </c>
      <c r="F1520" s="395">
        <v>10.02</v>
      </c>
      <c r="G1520" s="395">
        <v>10.02</v>
      </c>
      <c r="H1520" s="396">
        <f>(G1520-E1520)/E1520</f>
        <v>1.9999999999999575E-3</v>
      </c>
      <c r="I1520" s="395">
        <f>(F1520-E1520)</f>
        <v>1.9999999999999574E-2</v>
      </c>
      <c r="J1520" s="395">
        <f>G1520-E1520</f>
        <v>1.9999999999999574E-2</v>
      </c>
      <c r="K1520" s="402">
        <v>1</v>
      </c>
      <c r="L1520" s="398"/>
    </row>
    <row r="1521" spans="1:12" ht="14.4">
      <c r="A1521" s="390">
        <v>41355</v>
      </c>
      <c r="B1521" s="366" t="s">
        <v>10589</v>
      </c>
      <c r="C1521" s="392" t="s">
        <v>5104</v>
      </c>
      <c r="D1521" s="400" t="s">
        <v>716</v>
      </c>
      <c r="E1521" s="401">
        <v>14</v>
      </c>
      <c r="F1521" s="395">
        <v>19</v>
      </c>
      <c r="G1521" s="395">
        <v>16.260000000000002</v>
      </c>
      <c r="H1521" s="396">
        <f>(G1521-E1521)/E1521</f>
        <v>0.16142857142857153</v>
      </c>
      <c r="I1521" s="395">
        <f>(F1521-E1521)</f>
        <v>5</v>
      </c>
      <c r="J1521" s="395">
        <f>G1521-E1521</f>
        <v>2.2600000000000016</v>
      </c>
      <c r="K1521" s="402">
        <v>3</v>
      </c>
      <c r="L1521" s="398"/>
    </row>
    <row r="1522" spans="1:12" ht="14.4">
      <c r="A1522" s="390">
        <v>41355</v>
      </c>
      <c r="B1522" s="366" t="s">
        <v>10590</v>
      </c>
      <c r="C1522" s="392" t="s">
        <v>5106</v>
      </c>
      <c r="D1522" s="391" t="s">
        <v>5107</v>
      </c>
      <c r="E1522" s="401">
        <v>20</v>
      </c>
      <c r="F1522" s="395">
        <v>19</v>
      </c>
      <c r="G1522" s="395">
        <v>18.86</v>
      </c>
      <c r="H1522" s="396">
        <f>(G1522-E1522)/E1522</f>
        <v>-5.700000000000003E-2</v>
      </c>
      <c r="I1522" s="395">
        <f>(F1522-E1522)</f>
        <v>-1</v>
      </c>
      <c r="J1522" s="395">
        <f>G1522-E1522</f>
        <v>-1.1400000000000006</v>
      </c>
      <c r="K1522" s="402">
        <v>1</v>
      </c>
      <c r="L1522" s="398"/>
    </row>
    <row r="1523" spans="1:12" ht="14.4">
      <c r="A1523" s="390">
        <v>41354</v>
      </c>
      <c r="B1523" s="393" t="s">
        <v>5093</v>
      </c>
      <c r="C1523" s="392" t="s">
        <v>5094</v>
      </c>
      <c r="D1523" s="391" t="s">
        <v>5095</v>
      </c>
      <c r="E1523" s="401">
        <v>20</v>
      </c>
      <c r="F1523" s="395">
        <v>22.2</v>
      </c>
      <c r="G1523" s="395">
        <v>22.55</v>
      </c>
      <c r="H1523" s="396">
        <f>(G1523-E1523)/E1523</f>
        <v>0.12750000000000003</v>
      </c>
      <c r="I1523" s="395">
        <f>(F1523-E1523)</f>
        <v>2.1999999999999993</v>
      </c>
      <c r="J1523" s="395">
        <f>G1523-E1523</f>
        <v>2.5500000000000007</v>
      </c>
      <c r="K1523" s="402">
        <v>2</v>
      </c>
      <c r="L1523" s="398"/>
    </row>
    <row r="1524" spans="1:12" ht="14.4">
      <c r="A1524" s="390">
        <v>41354</v>
      </c>
      <c r="B1524" s="366" t="s">
        <v>10586</v>
      </c>
      <c r="C1524" s="392" t="s">
        <v>5097</v>
      </c>
      <c r="D1524" s="391" t="s">
        <v>2051</v>
      </c>
      <c r="E1524" s="401">
        <v>14</v>
      </c>
      <c r="F1524" s="395">
        <v>14.58</v>
      </c>
      <c r="G1524" s="395">
        <v>17.18</v>
      </c>
      <c r="H1524" s="396">
        <f>(G1524-E1524)/E1524</f>
        <v>0.22714285714285712</v>
      </c>
      <c r="I1524" s="395">
        <f>(F1524-E1524)</f>
        <v>0.58000000000000007</v>
      </c>
      <c r="J1524" s="395">
        <f>G1524-E1524</f>
        <v>3.1799999999999997</v>
      </c>
      <c r="K1524" s="402">
        <v>2</v>
      </c>
      <c r="L1524" s="398"/>
    </row>
    <row r="1525" spans="1:12" ht="14.4">
      <c r="A1525" s="390">
        <v>41353</v>
      </c>
      <c r="B1525" s="415" t="s">
        <v>10584</v>
      </c>
      <c r="C1525" s="392" t="s">
        <v>5089</v>
      </c>
      <c r="D1525" s="400" t="s">
        <v>2833</v>
      </c>
      <c r="E1525" s="401">
        <v>15.5</v>
      </c>
      <c r="F1525" s="395">
        <v>20.3</v>
      </c>
      <c r="G1525" s="395">
        <v>19.98</v>
      </c>
      <c r="H1525" s="396">
        <f>(G1525-E1525)/E1525</f>
        <v>0.28903225806451616</v>
      </c>
      <c r="I1525" s="395">
        <f>(F1525-E1525)</f>
        <v>4.8000000000000007</v>
      </c>
      <c r="J1525" s="395">
        <f>G1525-E1525</f>
        <v>4.4800000000000004</v>
      </c>
      <c r="K1525" s="402">
        <v>3</v>
      </c>
      <c r="L1525" s="398"/>
    </row>
    <row r="1526" spans="1:12" ht="14.4">
      <c r="A1526" s="390">
        <v>41353</v>
      </c>
      <c r="B1526" s="415" t="s">
        <v>10585</v>
      </c>
      <c r="C1526" s="392" t="s">
        <v>5091</v>
      </c>
      <c r="D1526" s="400" t="s">
        <v>5092</v>
      </c>
      <c r="E1526" s="401">
        <v>7</v>
      </c>
      <c r="F1526" s="395">
        <v>7.2</v>
      </c>
      <c r="G1526" s="395">
        <v>7</v>
      </c>
      <c r="H1526" s="396">
        <f>(G1526-E1526)/E1526</f>
        <v>0</v>
      </c>
      <c r="I1526" s="395">
        <f>(F1526-E1526)</f>
        <v>0.20000000000000018</v>
      </c>
      <c r="J1526" s="395">
        <f>G1526-E1526</f>
        <v>0</v>
      </c>
      <c r="K1526" s="402">
        <v>1</v>
      </c>
      <c r="L1526" s="398"/>
    </row>
    <row r="1527" spans="1:12" ht="14.4">
      <c r="A1527" s="390">
        <v>41346</v>
      </c>
      <c r="B1527" s="393" t="s">
        <v>10583</v>
      </c>
      <c r="C1527" s="392" t="s">
        <v>448</v>
      </c>
      <c r="D1527" s="391" t="s">
        <v>449</v>
      </c>
      <c r="E1527" s="401">
        <v>17</v>
      </c>
      <c r="F1527" s="395">
        <v>22</v>
      </c>
      <c r="G1527" s="395">
        <v>22</v>
      </c>
      <c r="H1527" s="396">
        <f>(G1527-E1527)/E1527</f>
        <v>0.29411764705882354</v>
      </c>
      <c r="I1527" s="395">
        <f>(F1527-E1527)</f>
        <v>5</v>
      </c>
      <c r="J1527" s="395">
        <f>G1527-E1527</f>
        <v>5</v>
      </c>
      <c r="K1527" s="402">
        <v>3</v>
      </c>
      <c r="L1527" s="398"/>
    </row>
    <row r="1528" spans="1:12" ht="14.4">
      <c r="A1528" s="390">
        <v>41340</v>
      </c>
      <c r="B1528" s="366" t="s">
        <v>10582</v>
      </c>
      <c r="C1528" s="392" t="s">
        <v>445</v>
      </c>
      <c r="D1528" s="391" t="s">
        <v>446</v>
      </c>
      <c r="E1528" s="401">
        <v>30</v>
      </c>
      <c r="F1528" s="395">
        <v>35.200000000000003</v>
      </c>
      <c r="G1528" s="395">
        <v>38.83</v>
      </c>
      <c r="H1528" s="396">
        <f>(G1528-E1528)/E1528</f>
        <v>0.29433333333333328</v>
      </c>
      <c r="I1528" s="395">
        <f>(F1528-E1528)</f>
        <v>5.2000000000000028</v>
      </c>
      <c r="J1528" s="395">
        <f>G1528-E1528</f>
        <v>8.8299999999999983</v>
      </c>
      <c r="K1528" s="402">
        <v>2</v>
      </c>
      <c r="L1528" s="398"/>
    </row>
    <row r="1529" spans="1:12" ht="14.4">
      <c r="A1529" s="390">
        <v>41338</v>
      </c>
      <c r="B1529" s="415" t="s">
        <v>10581</v>
      </c>
      <c r="C1529" s="392" t="s">
        <v>4045</v>
      </c>
      <c r="D1529" s="366" t="s">
        <v>4046</v>
      </c>
      <c r="E1529" s="401">
        <v>8</v>
      </c>
      <c r="F1529" s="395">
        <v>7.93</v>
      </c>
      <c r="G1529" s="395">
        <v>7.67</v>
      </c>
      <c r="H1529" s="396">
        <f>(G1529-E1529)/E1529</f>
        <v>-4.1250000000000009E-2</v>
      </c>
      <c r="I1529" s="395">
        <f>(F1529-E1529)</f>
        <v>-7.0000000000000284E-2</v>
      </c>
      <c r="J1529" s="395">
        <f>G1529-E1529</f>
        <v>-0.33000000000000007</v>
      </c>
      <c r="K1529" s="402">
        <v>1</v>
      </c>
      <c r="L1529" s="398"/>
    </row>
    <row r="1530" spans="1:12" ht="14.4">
      <c r="A1530" s="390">
        <v>41320</v>
      </c>
      <c r="B1530" s="418" t="s">
        <v>4941</v>
      </c>
      <c r="C1530" s="392" t="s">
        <v>4941</v>
      </c>
      <c r="D1530" s="366" t="s">
        <v>4942</v>
      </c>
      <c r="E1530" s="401">
        <v>16</v>
      </c>
      <c r="F1530" s="395">
        <v>21</v>
      </c>
      <c r="G1530" s="395">
        <v>25.49</v>
      </c>
      <c r="H1530" s="396">
        <f>(G1530-E1530)/E1530</f>
        <v>0.5931249999999999</v>
      </c>
      <c r="I1530" s="395">
        <f>(F1530-E1530)</f>
        <v>5</v>
      </c>
      <c r="J1530" s="395">
        <f>G1530-E1530</f>
        <v>9.4899999999999984</v>
      </c>
      <c r="K1530" s="402">
        <v>3</v>
      </c>
      <c r="L1530" s="398"/>
    </row>
    <row r="1531" spans="1:12" ht="14.4">
      <c r="A1531" s="390">
        <v>41319</v>
      </c>
      <c r="B1531" s="415" t="s">
        <v>10580</v>
      </c>
      <c r="C1531" s="392" t="s">
        <v>280</v>
      </c>
      <c r="D1531" s="400" t="s">
        <v>281</v>
      </c>
      <c r="E1531" s="401">
        <v>15</v>
      </c>
      <c r="F1531" s="395">
        <v>14.6</v>
      </c>
      <c r="G1531" s="395">
        <v>14.8</v>
      </c>
      <c r="H1531" s="396">
        <f>(G1531-E1531)/E1531</f>
        <v>-1.3333333333333286E-2</v>
      </c>
      <c r="I1531" s="395">
        <f>(F1531-E1531)</f>
        <v>-0.40000000000000036</v>
      </c>
      <c r="J1531" s="395">
        <f>G1531-E1531</f>
        <v>-0.19999999999999929</v>
      </c>
      <c r="K1531" s="402">
        <v>1</v>
      </c>
      <c r="L1531" s="398"/>
    </row>
    <row r="1532" spans="1:12" ht="14.4">
      <c r="A1532" s="390">
        <v>41317</v>
      </c>
      <c r="B1532" s="415" t="s">
        <v>10579</v>
      </c>
      <c r="C1532" s="392" t="s">
        <v>278</v>
      </c>
      <c r="D1532" s="400" t="s">
        <v>1047</v>
      </c>
      <c r="E1532" s="401">
        <v>28</v>
      </c>
      <c r="F1532" s="395">
        <v>30.5</v>
      </c>
      <c r="G1532" s="395">
        <v>29.65</v>
      </c>
      <c r="H1532" s="396">
        <f>(G1532-E1532)/E1532</f>
        <v>5.8928571428571379E-2</v>
      </c>
      <c r="I1532" s="395">
        <f>(F1532-E1532)</f>
        <v>2.5</v>
      </c>
      <c r="J1532" s="395">
        <f>G1532-E1532</f>
        <v>1.6499999999999986</v>
      </c>
      <c r="K1532" s="402">
        <v>2</v>
      </c>
      <c r="L1532" s="398"/>
    </row>
    <row r="1533" spans="1:12" ht="14.4">
      <c r="A1533" s="390">
        <v>41313</v>
      </c>
      <c r="B1533" s="415" t="s">
        <v>10576</v>
      </c>
      <c r="C1533" s="392" t="s">
        <v>1157</v>
      </c>
      <c r="D1533" s="400" t="s">
        <v>1158</v>
      </c>
      <c r="E1533" s="401">
        <v>14</v>
      </c>
      <c r="F1533" s="395">
        <v>14.12</v>
      </c>
      <c r="G1533" s="395">
        <v>13.7</v>
      </c>
      <c r="H1533" s="396">
        <f>(G1533-E1533)/E1533</f>
        <v>-2.1428571428571481E-2</v>
      </c>
      <c r="I1533" s="395">
        <f>(F1533-E1533)</f>
        <v>0.11999999999999922</v>
      </c>
      <c r="J1533" s="395">
        <f>G1533-E1533</f>
        <v>-0.30000000000000071</v>
      </c>
      <c r="K1533" s="402">
        <v>1</v>
      </c>
      <c r="L1533" s="398"/>
    </row>
    <row r="1534" spans="1:12" ht="14.4">
      <c r="A1534" s="390">
        <v>41313</v>
      </c>
      <c r="B1534" s="393" t="s">
        <v>10577</v>
      </c>
      <c r="C1534" s="392" t="s">
        <v>1160</v>
      </c>
      <c r="D1534" s="391" t="s">
        <v>1161</v>
      </c>
      <c r="E1534" s="401">
        <v>20</v>
      </c>
      <c r="F1534" s="395">
        <v>20</v>
      </c>
      <c r="G1534" s="395">
        <v>19.489999999999998</v>
      </c>
      <c r="H1534" s="396">
        <f>(G1534-E1534)/E1534</f>
        <v>-2.5500000000000078E-2</v>
      </c>
      <c r="I1534" s="395">
        <f>(F1534-E1534)</f>
        <v>0</v>
      </c>
      <c r="J1534" s="395">
        <f>G1534-E1534</f>
        <v>-0.51000000000000156</v>
      </c>
      <c r="K1534" s="402">
        <v>1</v>
      </c>
      <c r="L1534" s="398"/>
    </row>
    <row r="1535" spans="1:12" ht="14.4">
      <c r="A1535" s="390">
        <v>41313</v>
      </c>
      <c r="B1535" s="366" t="s">
        <v>10578</v>
      </c>
      <c r="C1535" s="392" t="s">
        <v>1163</v>
      </c>
      <c r="D1535" s="400" t="s">
        <v>4287</v>
      </c>
      <c r="E1535" s="401">
        <v>21.25</v>
      </c>
      <c r="F1535" s="395">
        <v>20.5</v>
      </c>
      <c r="G1535" s="395">
        <v>19.95</v>
      </c>
      <c r="H1535" s="396">
        <f>(G1535-E1535)/E1535</f>
        <v>-6.1176470588235325E-2</v>
      </c>
      <c r="I1535" s="395">
        <f>(F1535-E1535)</f>
        <v>-0.75</v>
      </c>
      <c r="J1535" s="395">
        <f>G1535-E1535</f>
        <v>-1.3000000000000007</v>
      </c>
      <c r="K1535" s="402">
        <v>1</v>
      </c>
      <c r="L1535" s="398"/>
    </row>
    <row r="1536" spans="1:12" ht="14.4">
      <c r="A1536" s="390">
        <v>41311</v>
      </c>
      <c r="B1536" s="393" t="s">
        <v>10574</v>
      </c>
      <c r="C1536" s="392" t="s">
        <v>70</v>
      </c>
      <c r="D1536" s="391" t="s">
        <v>4714</v>
      </c>
      <c r="E1536" s="401">
        <v>21</v>
      </c>
      <c r="F1536" s="395">
        <v>25.44</v>
      </c>
      <c r="G1536" s="395">
        <v>26.15</v>
      </c>
      <c r="H1536" s="396">
        <f>(G1536-E1536)/E1536</f>
        <v>0.24523809523809517</v>
      </c>
      <c r="I1536" s="395">
        <f>(F1536-E1536)</f>
        <v>4.4400000000000013</v>
      </c>
      <c r="J1536" s="395">
        <f>G1536-E1536</f>
        <v>5.1499999999999986</v>
      </c>
      <c r="K1536" s="402">
        <v>3</v>
      </c>
      <c r="L1536" s="398"/>
    </row>
    <row r="1537" spans="1:12" ht="14.4">
      <c r="A1537" s="390">
        <v>41306</v>
      </c>
      <c r="B1537" s="393" t="s">
        <v>10573</v>
      </c>
      <c r="C1537" s="392" t="s">
        <v>3626</v>
      </c>
      <c r="D1537" s="391" t="s">
        <v>3627</v>
      </c>
      <c r="E1537" s="401">
        <v>26</v>
      </c>
      <c r="F1537" s="395">
        <v>31.5</v>
      </c>
      <c r="G1537" s="395">
        <v>31.01</v>
      </c>
      <c r="H1537" s="396">
        <f>(G1537-E1537)/E1537</f>
        <v>0.19269230769230775</v>
      </c>
      <c r="I1537" s="395">
        <f>(F1537-E1537)</f>
        <v>5.5</v>
      </c>
      <c r="J1537" s="395">
        <f>G1537-E1537</f>
        <v>5.0100000000000016</v>
      </c>
      <c r="K1537" s="402">
        <v>3</v>
      </c>
      <c r="L1537" s="398"/>
    </row>
    <row r="1538" spans="1:12" ht="14.4">
      <c r="A1538" s="390">
        <v>41305</v>
      </c>
      <c r="B1538" s="366" t="s">
        <v>10571</v>
      </c>
      <c r="C1538" s="392" t="s">
        <v>3620</v>
      </c>
      <c r="D1538" s="366" t="s">
        <v>3621</v>
      </c>
      <c r="E1538" s="401">
        <v>8</v>
      </c>
      <c r="F1538" s="404">
        <v>8.16</v>
      </c>
      <c r="G1538" s="404">
        <v>8</v>
      </c>
      <c r="H1538" s="396">
        <f>(G1538-E1538)/E1538</f>
        <v>0</v>
      </c>
      <c r="I1538" s="395">
        <f>(F1538-E1538)</f>
        <v>0.16000000000000014</v>
      </c>
      <c r="J1538" s="395">
        <f>G1538-E1538</f>
        <v>0</v>
      </c>
      <c r="K1538" s="402">
        <v>1</v>
      </c>
      <c r="L1538" s="398"/>
    </row>
    <row r="1539" spans="1:12" ht="14.4">
      <c r="A1539" s="390">
        <v>41305</v>
      </c>
      <c r="B1539" s="366" t="s">
        <v>10572</v>
      </c>
      <c r="C1539" s="392" t="s">
        <v>3623</v>
      </c>
      <c r="D1539" s="366" t="s">
        <v>3624</v>
      </c>
      <c r="E1539" s="401">
        <v>17</v>
      </c>
      <c r="F1539" s="404">
        <v>19.559999999999999</v>
      </c>
      <c r="G1539" s="404">
        <v>19.05</v>
      </c>
      <c r="H1539" s="396">
        <f>(G1539-E1539)/E1539</f>
        <v>0.12058823529411769</v>
      </c>
      <c r="I1539" s="395">
        <f>(F1539-E1539)</f>
        <v>2.5599999999999987</v>
      </c>
      <c r="J1539" s="395">
        <f>G1539-E1539</f>
        <v>2.0500000000000007</v>
      </c>
      <c r="K1539" s="402">
        <v>3</v>
      </c>
      <c r="L1539" s="398"/>
    </row>
    <row r="1540" spans="1:12" ht="14.4">
      <c r="A1540" s="390">
        <v>41303</v>
      </c>
      <c r="B1540" s="393" t="s">
        <v>10569</v>
      </c>
      <c r="C1540" s="392" t="s">
        <v>916</v>
      </c>
      <c r="D1540" s="391" t="s">
        <v>917</v>
      </c>
      <c r="E1540" s="401">
        <v>15</v>
      </c>
      <c r="F1540" s="395">
        <v>15.15</v>
      </c>
      <c r="G1540" s="395">
        <v>15</v>
      </c>
      <c r="H1540" s="396">
        <f>(G1540-E1540)/E1540</f>
        <v>0</v>
      </c>
      <c r="I1540" s="395">
        <f>(F1540-E1540)</f>
        <v>0.15000000000000036</v>
      </c>
      <c r="J1540" s="395">
        <f>G1540-E1540</f>
        <v>0</v>
      </c>
      <c r="K1540" s="402">
        <v>1</v>
      </c>
      <c r="L1540" s="398"/>
    </row>
    <row r="1541" spans="1:12" ht="14.4">
      <c r="A1541" s="390">
        <v>41303</v>
      </c>
      <c r="B1541" s="415" t="s">
        <v>10570</v>
      </c>
      <c r="C1541" s="392" t="s">
        <v>919</v>
      </c>
      <c r="D1541" s="400" t="s">
        <v>920</v>
      </c>
      <c r="E1541" s="401">
        <v>10</v>
      </c>
      <c r="F1541" s="395">
        <v>11.09</v>
      </c>
      <c r="G1541" s="395">
        <v>11.8</v>
      </c>
      <c r="H1541" s="396">
        <f>(G1541-E1541)/E1541</f>
        <v>0.18000000000000008</v>
      </c>
      <c r="I1541" s="395">
        <f>(F1541-E1541)</f>
        <v>1.0899999999999999</v>
      </c>
      <c r="J1541" s="395">
        <f>G1541-E1541</f>
        <v>1.8000000000000007</v>
      </c>
      <c r="K1541" s="402">
        <v>1</v>
      </c>
      <c r="L1541" s="398"/>
    </row>
    <row r="1542" spans="1:12" ht="14.4">
      <c r="A1542" s="390">
        <v>41299</v>
      </c>
      <c r="B1542" s="393" t="s">
        <v>10567</v>
      </c>
      <c r="C1542" s="392" t="s">
        <v>3415</v>
      </c>
      <c r="D1542" s="391" t="s">
        <v>3416</v>
      </c>
      <c r="E1542" s="401">
        <v>22</v>
      </c>
      <c r="F1542" s="395">
        <v>27.75</v>
      </c>
      <c r="G1542" s="395">
        <v>28.32</v>
      </c>
      <c r="H1542" s="396">
        <f>(G1542-E1542)/E1542</f>
        <v>0.28727272727272729</v>
      </c>
      <c r="I1542" s="395">
        <f>(F1542-E1542)</f>
        <v>5.75</v>
      </c>
      <c r="J1542" s="395">
        <f>G1542-E1542</f>
        <v>6.32</v>
      </c>
      <c r="K1542" s="402">
        <v>3</v>
      </c>
      <c r="L1542" s="366"/>
    </row>
    <row r="1543" spans="1:12" ht="14.4">
      <c r="A1543" s="390">
        <v>41299</v>
      </c>
      <c r="B1543" s="394" t="s">
        <v>10568</v>
      </c>
      <c r="C1543" s="392" t="s">
        <v>3418</v>
      </c>
      <c r="D1543" s="391" t="s">
        <v>3419</v>
      </c>
      <c r="E1543" s="401">
        <v>9</v>
      </c>
      <c r="F1543" s="395">
        <v>9.75</v>
      </c>
      <c r="G1543" s="395">
        <v>10.45</v>
      </c>
      <c r="H1543" s="396">
        <f>(G1543-E1543)/E1543</f>
        <v>0.16111111111111104</v>
      </c>
      <c r="I1543" s="395">
        <f>(F1543-E1543)</f>
        <v>0.75</v>
      </c>
      <c r="J1543" s="395">
        <f>G1543-E1543</f>
        <v>1.4499999999999993</v>
      </c>
      <c r="K1543" s="402">
        <v>1</v>
      </c>
      <c r="L1543" s="366"/>
    </row>
    <row r="1544" spans="1:12" ht="14.4">
      <c r="A1544" s="390">
        <v>41292</v>
      </c>
      <c r="B1544" s="393" t="s">
        <v>10564</v>
      </c>
      <c r="C1544" s="392" t="s">
        <v>670</v>
      </c>
      <c r="D1544" s="391" t="s">
        <v>2078</v>
      </c>
      <c r="E1544" s="401">
        <v>19</v>
      </c>
      <c r="F1544" s="395">
        <v>21.01</v>
      </c>
      <c r="G1544" s="395">
        <v>21.2</v>
      </c>
      <c r="H1544" s="396">
        <f>(G1544-E1544)/E1544</f>
        <v>0.11578947368421048</v>
      </c>
      <c r="I1544" s="395">
        <f>(F1544-E1544)</f>
        <v>2.0100000000000016</v>
      </c>
      <c r="J1544" s="395">
        <f>G1544-E1544</f>
        <v>2.1999999999999993</v>
      </c>
      <c r="K1544" s="402">
        <v>2</v>
      </c>
      <c r="L1544" s="398"/>
    </row>
    <row r="1545" spans="1:12" ht="14.4">
      <c r="A1545" s="390">
        <v>41292</v>
      </c>
      <c r="B1545" s="393" t="s">
        <v>10565</v>
      </c>
      <c r="C1545" s="392" t="s">
        <v>672</v>
      </c>
      <c r="D1545" s="391" t="s">
        <v>673</v>
      </c>
      <c r="E1545" s="401">
        <v>19</v>
      </c>
      <c r="F1545" s="395">
        <v>25.1</v>
      </c>
      <c r="G1545" s="395">
        <v>24.79</v>
      </c>
      <c r="H1545" s="396">
        <f>(G1545-E1545)/E1545</f>
        <v>0.30473684210526314</v>
      </c>
      <c r="I1545" s="395">
        <f>(F1545-E1545)</f>
        <v>6.1000000000000014</v>
      </c>
      <c r="J1545" s="395">
        <f>G1545-E1545</f>
        <v>5.7899999999999991</v>
      </c>
      <c r="K1545" s="402">
        <v>2</v>
      </c>
      <c r="L1545" s="398"/>
    </row>
    <row r="1546" spans="1:12" ht="14.4">
      <c r="A1546" s="390">
        <v>41292</v>
      </c>
      <c r="B1546" s="359" t="s">
        <v>10566</v>
      </c>
      <c r="C1546" s="392" t="s">
        <v>675</v>
      </c>
      <c r="D1546" s="360" t="s">
        <v>676</v>
      </c>
      <c r="E1546" s="401">
        <v>19</v>
      </c>
      <c r="F1546" s="395">
        <v>19</v>
      </c>
      <c r="G1546" s="395">
        <v>18.25</v>
      </c>
      <c r="H1546" s="396">
        <f>(G1546-E1546)/E1546</f>
        <v>-3.9473684210526314E-2</v>
      </c>
      <c r="I1546" s="395">
        <f>(F1546-E1546)</f>
        <v>0</v>
      </c>
      <c r="J1546" s="395">
        <f>G1546-E1546</f>
        <v>-0.75</v>
      </c>
      <c r="K1546" s="402">
        <v>2</v>
      </c>
      <c r="L1546" s="398" t="s">
        <v>3006</v>
      </c>
    </row>
    <row r="1547" spans="1:12" ht="14.4">
      <c r="A1547" s="390">
        <v>41291</v>
      </c>
      <c r="B1547" s="393" t="s">
        <v>10563</v>
      </c>
      <c r="C1547" s="392" t="s">
        <v>4194</v>
      </c>
      <c r="D1547" s="391" t="s">
        <v>4195</v>
      </c>
      <c r="E1547" s="401">
        <v>25</v>
      </c>
      <c r="F1547" s="395">
        <v>25.25</v>
      </c>
      <c r="G1547" s="395">
        <v>25.05</v>
      </c>
      <c r="H1547" s="396">
        <f>(G1547-E1547)/E1547</f>
        <v>2.0000000000000282E-3</v>
      </c>
      <c r="I1547" s="395">
        <f>(F1547-E1547)</f>
        <v>0.25</v>
      </c>
      <c r="J1547" s="395">
        <f>G1547-E1547</f>
        <v>5.0000000000000711E-2</v>
      </c>
      <c r="K1547" s="402">
        <v>2</v>
      </c>
      <c r="L1547" s="398" t="s">
        <v>3006</v>
      </c>
    </row>
    <row r="1548" spans="1:12" ht="14.4">
      <c r="A1548" s="390">
        <v>41289</v>
      </c>
      <c r="B1548" s="393" t="s">
        <v>10562</v>
      </c>
      <c r="C1548" s="392" t="s">
        <v>1443</v>
      </c>
      <c r="D1548" s="391" t="s">
        <v>1444</v>
      </c>
      <c r="E1548" s="401">
        <v>18</v>
      </c>
      <c r="F1548" s="395">
        <v>17.5</v>
      </c>
      <c r="G1548" s="395">
        <v>11.66</v>
      </c>
      <c r="H1548" s="396">
        <f>(G1548-E1548)/E1548</f>
        <v>-0.35222222222222221</v>
      </c>
      <c r="I1548" s="395">
        <f>(F1548-E1548)</f>
        <v>-0.5</v>
      </c>
      <c r="J1548" s="395">
        <f>G1548-E1548</f>
        <v>-6.34</v>
      </c>
      <c r="K1548" s="402">
        <v>1</v>
      </c>
      <c r="L1548" s="398"/>
    </row>
    <row r="1549" spans="1:12" ht="14.4">
      <c r="A1549" s="390">
        <v>41262</v>
      </c>
      <c r="B1549" s="415" t="s">
        <v>10926</v>
      </c>
      <c r="C1549" s="392" t="s">
        <v>197</v>
      </c>
      <c r="D1549" s="400" t="s">
        <v>1759</v>
      </c>
      <c r="E1549" s="401">
        <v>10</v>
      </c>
      <c r="F1549" s="395">
        <v>10.01</v>
      </c>
      <c r="G1549" s="395">
        <v>10.029999999999999</v>
      </c>
      <c r="H1549" s="396">
        <f>(G1549-E1549)/E1549</f>
        <v>2.9999999999999359E-3</v>
      </c>
      <c r="I1549" s="395">
        <f>(F1549-E1549)</f>
        <v>9.9999999999997868E-3</v>
      </c>
      <c r="J1549" s="395">
        <f>G1549-E1549</f>
        <v>2.9999999999999361E-2</v>
      </c>
      <c r="K1549" s="402">
        <v>1</v>
      </c>
      <c r="L1549" s="398"/>
    </row>
    <row r="1550" spans="1:12" ht="14.4">
      <c r="A1550" s="390">
        <v>41262</v>
      </c>
      <c r="B1550" s="393" t="s">
        <v>10927</v>
      </c>
      <c r="C1550" s="392" t="s">
        <v>199</v>
      </c>
      <c r="D1550" s="391" t="s">
        <v>200</v>
      </c>
      <c r="E1550" s="401">
        <v>10</v>
      </c>
      <c r="F1550" s="395">
        <v>9.48</v>
      </c>
      <c r="G1550" s="395">
        <v>9.9</v>
      </c>
      <c r="H1550" s="396">
        <f>(G1550-E1550)/E1550</f>
        <v>-9.9999999999999638E-3</v>
      </c>
      <c r="I1550" s="395">
        <f>(F1550-E1550)</f>
        <v>-0.51999999999999957</v>
      </c>
      <c r="J1550" s="395">
        <f>G1550-E1550</f>
        <v>-9.9999999999999645E-2</v>
      </c>
      <c r="K1550" s="402">
        <v>1</v>
      </c>
      <c r="L1550" s="398"/>
    </row>
    <row r="1551" spans="1:12" ht="14.4">
      <c r="A1551" s="390">
        <v>41257</v>
      </c>
      <c r="B1551" s="393" t="s">
        <v>10924</v>
      </c>
      <c r="C1551" s="392" t="s">
        <v>3705</v>
      </c>
      <c r="D1551" s="391" t="s">
        <v>3706</v>
      </c>
      <c r="E1551" s="401">
        <v>10</v>
      </c>
      <c r="F1551" s="395">
        <v>10.01</v>
      </c>
      <c r="G1551" s="395">
        <v>10</v>
      </c>
      <c r="H1551" s="396">
        <f>(G1551-E1551)/E1551</f>
        <v>0</v>
      </c>
      <c r="I1551" s="395">
        <f>(F1551-E1551)</f>
        <v>9.9999999999997868E-3</v>
      </c>
      <c r="J1551" s="395">
        <f>G1551-E1551</f>
        <v>0</v>
      </c>
      <c r="K1551" s="402">
        <v>1</v>
      </c>
      <c r="L1551" s="398"/>
    </row>
    <row r="1552" spans="1:12" ht="14.4">
      <c r="A1552" s="390">
        <v>41257</v>
      </c>
      <c r="B1552" s="415" t="s">
        <v>10925</v>
      </c>
      <c r="C1552" s="392" t="s">
        <v>3708</v>
      </c>
      <c r="D1552" s="400" t="s">
        <v>3709</v>
      </c>
      <c r="E1552" s="401">
        <v>18.5</v>
      </c>
      <c r="F1552" s="395">
        <v>18.7</v>
      </c>
      <c r="G1552" s="395">
        <v>18.239999999999998</v>
      </c>
      <c r="H1552" s="396">
        <f>(G1552-E1552)/E1552</f>
        <v>-1.4054054054054138E-2</v>
      </c>
      <c r="I1552" s="395">
        <f>(F1552-E1552)</f>
        <v>0.19999999999999929</v>
      </c>
      <c r="J1552" s="395">
        <f>G1552-E1552</f>
        <v>-0.26000000000000156</v>
      </c>
      <c r="K1552" s="402">
        <v>2</v>
      </c>
      <c r="L1552" s="398" t="s">
        <v>3006</v>
      </c>
    </row>
    <row r="1553" spans="1:12" ht="14.4">
      <c r="A1553" s="390">
        <v>41256</v>
      </c>
      <c r="B1553" s="415" t="s">
        <v>10922</v>
      </c>
      <c r="C1553" s="392" t="s">
        <v>3699</v>
      </c>
      <c r="D1553" s="400" t="s">
        <v>3700</v>
      </c>
      <c r="E1553" s="401">
        <v>26</v>
      </c>
      <c r="F1553" s="395">
        <v>28</v>
      </c>
      <c r="G1553" s="395">
        <v>26.25</v>
      </c>
      <c r="H1553" s="396">
        <f>(G1553-E1553)/E1553</f>
        <v>9.6153846153846159E-3</v>
      </c>
      <c r="I1553" s="395">
        <f>(F1553-E1553)</f>
        <v>2</v>
      </c>
      <c r="J1553" s="395">
        <f>G1553-E1553</f>
        <v>0.25</v>
      </c>
      <c r="K1553" s="402">
        <v>2</v>
      </c>
      <c r="L1553" s="398"/>
    </row>
    <row r="1554" spans="1:12" ht="14.4">
      <c r="A1554" s="390">
        <v>41256</v>
      </c>
      <c r="B1554" s="391" t="s">
        <v>10923</v>
      </c>
      <c r="C1554" s="392" t="s">
        <v>3702</v>
      </c>
      <c r="D1554" s="400" t="s">
        <v>3703</v>
      </c>
      <c r="E1554" s="401">
        <v>8</v>
      </c>
      <c r="F1554" s="395">
        <v>9.25</v>
      </c>
      <c r="G1554" s="395">
        <v>11.79</v>
      </c>
      <c r="H1554" s="396">
        <f>(G1554-E1554)/E1554</f>
        <v>0.47374999999999989</v>
      </c>
      <c r="I1554" s="395">
        <f>(F1554-E1554)</f>
        <v>1.25</v>
      </c>
      <c r="J1554" s="395">
        <f>G1554-E1554</f>
        <v>3.7899999999999991</v>
      </c>
      <c r="K1554" s="402">
        <v>1</v>
      </c>
      <c r="L1554" s="398"/>
    </row>
    <row r="1555" spans="1:12" ht="14.4">
      <c r="A1555" s="390">
        <v>41250</v>
      </c>
      <c r="B1555" s="393" t="s">
        <v>10921</v>
      </c>
      <c r="C1555" s="392" t="s">
        <v>945</v>
      </c>
      <c r="D1555" s="391" t="s">
        <v>946</v>
      </c>
      <c r="E1555" s="401">
        <v>22</v>
      </c>
      <c r="F1555" s="395">
        <v>27.18</v>
      </c>
      <c r="G1555" s="395">
        <v>28</v>
      </c>
      <c r="H1555" s="396">
        <f>(G1555-E1555)/E1555</f>
        <v>0.27272727272727271</v>
      </c>
      <c r="I1555" s="395">
        <f>(F1555-E1555)</f>
        <v>5.18</v>
      </c>
      <c r="J1555" s="395">
        <f>G1555-E1555</f>
        <v>6</v>
      </c>
      <c r="K1555" s="402">
        <v>2</v>
      </c>
      <c r="L1555" s="398"/>
    </row>
    <row r="1556" spans="1:12" ht="14.4">
      <c r="A1556" s="390">
        <v>41248</v>
      </c>
      <c r="B1556" s="366" t="s">
        <v>10920</v>
      </c>
      <c r="C1556" s="392" t="s">
        <v>2235</v>
      </c>
      <c r="D1556" s="366" t="s">
        <v>2236</v>
      </c>
      <c r="E1556" s="401">
        <v>15</v>
      </c>
      <c r="F1556" s="395">
        <v>14</v>
      </c>
      <c r="G1556" s="395">
        <v>13.9</v>
      </c>
      <c r="H1556" s="396">
        <f>(G1556-E1556)/E1556</f>
        <v>-7.3333333333333306E-2</v>
      </c>
      <c r="I1556" s="395">
        <f>(F1556-E1556)</f>
        <v>-1</v>
      </c>
      <c r="J1556" s="395">
        <f>G1556-E1556</f>
        <v>-1.0999999999999996</v>
      </c>
      <c r="K1556" s="402">
        <v>1</v>
      </c>
      <c r="L1556" s="398"/>
    </row>
    <row r="1557" spans="1:12" ht="14.4">
      <c r="A1557" s="390">
        <v>41234</v>
      </c>
      <c r="B1557" s="393" t="s">
        <v>10919</v>
      </c>
      <c r="C1557" s="392" t="s">
        <v>2572</v>
      </c>
      <c r="D1557" s="391" t="s">
        <v>2573</v>
      </c>
      <c r="E1557" s="401">
        <v>10.5</v>
      </c>
      <c r="F1557" s="395">
        <v>10.5</v>
      </c>
      <c r="G1557" s="395">
        <v>11.31</v>
      </c>
      <c r="H1557" s="396">
        <f>(G1557-E1557)/E1557</f>
        <v>7.7142857142857194E-2</v>
      </c>
      <c r="I1557" s="395">
        <f>(F1557-E1557)</f>
        <v>0</v>
      </c>
      <c r="J1557" s="395">
        <f>G1557-E1557</f>
        <v>0.8100000000000005</v>
      </c>
      <c r="K1557" s="402">
        <v>1</v>
      </c>
      <c r="L1557" s="398"/>
    </row>
    <row r="1558" spans="1:12" ht="14.4">
      <c r="A1558" s="390">
        <v>41233</v>
      </c>
      <c r="B1558" s="393" t="s">
        <v>10918</v>
      </c>
      <c r="C1558" s="392" t="s">
        <v>2569</v>
      </c>
      <c r="D1558" s="391" t="s">
        <v>2570</v>
      </c>
      <c r="E1558" s="401">
        <v>16</v>
      </c>
      <c r="F1558" s="395">
        <v>17</v>
      </c>
      <c r="G1558" s="395">
        <v>18.399999999999999</v>
      </c>
      <c r="H1558" s="396">
        <f>(G1558-E1558)/E1558</f>
        <v>0.14999999999999991</v>
      </c>
      <c r="I1558" s="395">
        <f>(F1558-E1558)</f>
        <v>1</v>
      </c>
      <c r="J1558" s="395">
        <f>G1558-E1558</f>
        <v>2.3999999999999986</v>
      </c>
      <c r="K1558" s="402">
        <v>1</v>
      </c>
      <c r="L1558" s="398"/>
    </row>
    <row r="1559" spans="1:12" ht="14.4">
      <c r="A1559" s="390">
        <v>41229</v>
      </c>
      <c r="B1559" s="366" t="s">
        <v>10917</v>
      </c>
      <c r="C1559" s="392" t="s">
        <v>2575</v>
      </c>
      <c r="D1559" s="391" t="s">
        <v>4392</v>
      </c>
      <c r="E1559" s="401">
        <v>15</v>
      </c>
      <c r="F1559" s="395">
        <v>15</v>
      </c>
      <c r="G1559" s="395">
        <v>12.25</v>
      </c>
      <c r="H1559" s="396">
        <f>(G1559-E1559)/E1559</f>
        <v>-0.18333333333333332</v>
      </c>
      <c r="I1559" s="395">
        <f>(F1559-E1559)</f>
        <v>0</v>
      </c>
      <c r="J1559" s="395">
        <f>G1559-E1559</f>
        <v>-2.75</v>
      </c>
      <c r="K1559" s="402">
        <v>3</v>
      </c>
      <c r="L1559" s="398" t="s">
        <v>3006</v>
      </c>
    </row>
    <row r="1560" spans="1:12" ht="14.4">
      <c r="A1560" s="390">
        <v>41221</v>
      </c>
      <c r="B1560" s="418" t="s">
        <v>10914</v>
      </c>
      <c r="C1560" s="392" t="s">
        <v>21</v>
      </c>
      <c r="D1560" s="400" t="s">
        <v>2585</v>
      </c>
      <c r="E1560" s="401">
        <v>5</v>
      </c>
      <c r="F1560" s="395">
        <v>4.4000000000000004</v>
      </c>
      <c r="G1560" s="395">
        <v>4.8</v>
      </c>
      <c r="H1560" s="396">
        <f>(G1560-E1560)/E1560</f>
        <v>-4.0000000000000036E-2</v>
      </c>
      <c r="I1560" s="395">
        <f>(F1560-E1560)</f>
        <v>-0.59999999999999964</v>
      </c>
      <c r="J1560" s="395">
        <f>G1560-E1560</f>
        <v>-0.20000000000000018</v>
      </c>
      <c r="K1560" s="402">
        <v>1</v>
      </c>
      <c r="L1560" s="398"/>
    </row>
    <row r="1561" spans="1:12" ht="14.4">
      <c r="A1561" s="390">
        <v>41221</v>
      </c>
      <c r="B1561" s="366" t="s">
        <v>10915</v>
      </c>
      <c r="C1561" s="392" t="s">
        <v>23</v>
      </c>
      <c r="D1561" s="397" t="s">
        <v>24</v>
      </c>
      <c r="E1561" s="401">
        <v>15</v>
      </c>
      <c r="F1561" s="395">
        <v>14.64</v>
      </c>
      <c r="G1561" s="395">
        <v>14.35</v>
      </c>
      <c r="H1561" s="396">
        <f>(G1561-E1561)/E1561</f>
        <v>-4.3333333333333356E-2</v>
      </c>
      <c r="I1561" s="395">
        <f>(F1561-E1561)</f>
        <v>-0.35999999999999943</v>
      </c>
      <c r="J1561" s="395">
        <f>G1561-E1561</f>
        <v>-0.65000000000000036</v>
      </c>
      <c r="K1561" s="402">
        <v>1</v>
      </c>
      <c r="L1561" s="398"/>
    </row>
    <row r="1562" spans="1:12" ht="14.4">
      <c r="A1562" s="390">
        <v>41221</v>
      </c>
      <c r="B1562" s="393" t="s">
        <v>10916</v>
      </c>
      <c r="C1562" s="392" t="s">
        <v>26</v>
      </c>
      <c r="D1562" s="391" t="s">
        <v>27</v>
      </c>
      <c r="E1562" s="401">
        <v>15</v>
      </c>
      <c r="F1562" s="395">
        <v>15</v>
      </c>
      <c r="G1562" s="395">
        <v>15.08</v>
      </c>
      <c r="H1562" s="396">
        <f>(G1562-E1562)/E1562</f>
        <v>5.3333333333333384E-3</v>
      </c>
      <c r="I1562" s="395">
        <f>(F1562-E1562)</f>
        <v>0</v>
      </c>
      <c r="J1562" s="395">
        <f>G1562-E1562</f>
        <v>8.0000000000000071E-2</v>
      </c>
      <c r="K1562" s="402">
        <v>1</v>
      </c>
      <c r="L1562" s="398"/>
    </row>
    <row r="1563" spans="1:12" ht="14.4">
      <c r="A1563" s="390">
        <v>41215</v>
      </c>
      <c r="B1563" s="393" t="s">
        <v>10911</v>
      </c>
      <c r="C1563" s="392" t="s">
        <v>2372</v>
      </c>
      <c r="D1563" s="391" t="s">
        <v>1953</v>
      </c>
      <c r="E1563" s="401">
        <v>21</v>
      </c>
      <c r="F1563" s="395">
        <v>23.11</v>
      </c>
      <c r="G1563" s="395">
        <v>22.35</v>
      </c>
      <c r="H1563" s="396">
        <f>(G1563-E1563)/E1563</f>
        <v>6.4285714285714349E-2</v>
      </c>
      <c r="I1563" s="395">
        <f>(F1563-E1563)</f>
        <v>2.1099999999999994</v>
      </c>
      <c r="J1563" s="395">
        <f>G1563-E1563</f>
        <v>1.3500000000000014</v>
      </c>
      <c r="K1563" s="402">
        <v>2</v>
      </c>
      <c r="L1563" s="398"/>
    </row>
    <row r="1564" spans="1:12" ht="14.4">
      <c r="A1564" s="390">
        <v>41215</v>
      </c>
      <c r="B1564" s="393" t="s">
        <v>10913</v>
      </c>
      <c r="C1564" s="392" t="s">
        <v>2376</v>
      </c>
      <c r="D1564" s="391" t="s">
        <v>2377</v>
      </c>
      <c r="E1564" s="401">
        <v>24</v>
      </c>
      <c r="F1564" s="395">
        <v>32.049999999999997</v>
      </c>
      <c r="G1564" s="395">
        <v>33.299999999999997</v>
      </c>
      <c r="H1564" s="396">
        <f>(G1564-E1564)/E1564</f>
        <v>0.3874999999999999</v>
      </c>
      <c r="I1564" s="395">
        <f>(F1564-E1564)</f>
        <v>8.0499999999999972</v>
      </c>
      <c r="J1564" s="395">
        <f>G1564-E1564</f>
        <v>9.2999999999999972</v>
      </c>
      <c r="K1564" s="402">
        <v>3</v>
      </c>
      <c r="L1564" s="398"/>
    </row>
    <row r="1565" spans="1:12" ht="14.4">
      <c r="A1565" s="390">
        <v>41208</v>
      </c>
      <c r="B1565" s="418" t="s">
        <v>10908</v>
      </c>
      <c r="C1565" s="392" t="s">
        <v>1601</v>
      </c>
      <c r="D1565" s="400" t="s">
        <v>3686</v>
      </c>
      <c r="E1565" s="401">
        <v>10</v>
      </c>
      <c r="F1565" s="395">
        <v>9.9499999999999993</v>
      </c>
      <c r="G1565" s="395">
        <v>10</v>
      </c>
      <c r="H1565" s="396">
        <f>(G1565-E1565)/E1565</f>
        <v>0</v>
      </c>
      <c r="I1565" s="395">
        <f>(F1565-E1565)</f>
        <v>-5.0000000000000711E-2</v>
      </c>
      <c r="J1565" s="395">
        <f>G1565-E1565</f>
        <v>0</v>
      </c>
      <c r="K1565" s="402">
        <v>1</v>
      </c>
      <c r="L1565" s="396"/>
    </row>
    <row r="1566" spans="1:12" ht="14.4">
      <c r="A1566" s="390">
        <v>41208</v>
      </c>
      <c r="B1566" s="393" t="s">
        <v>10909</v>
      </c>
      <c r="C1566" s="392" t="s">
        <v>1603</v>
      </c>
      <c r="D1566" s="391" t="s">
        <v>1604</v>
      </c>
      <c r="E1566" s="401">
        <v>22</v>
      </c>
      <c r="F1566" s="395">
        <v>25.5</v>
      </c>
      <c r="G1566" s="395">
        <v>27.2</v>
      </c>
      <c r="H1566" s="396">
        <f>(G1566-E1566)/E1566</f>
        <v>0.23636363636363633</v>
      </c>
      <c r="I1566" s="395">
        <f>(F1566-E1566)</f>
        <v>3.5</v>
      </c>
      <c r="J1566" s="395">
        <f>G1566-E1566</f>
        <v>5.1999999999999993</v>
      </c>
      <c r="K1566" s="402">
        <v>3</v>
      </c>
      <c r="L1566" s="396"/>
    </row>
    <row r="1567" spans="1:12" ht="14.4">
      <c r="A1567" s="390">
        <v>41208</v>
      </c>
      <c r="B1567" s="415" t="s">
        <v>10910</v>
      </c>
      <c r="C1567" s="392" t="s">
        <v>1606</v>
      </c>
      <c r="D1567" s="400" t="s">
        <v>1607</v>
      </c>
      <c r="E1567" s="401">
        <v>17</v>
      </c>
      <c r="F1567" s="395">
        <v>19</v>
      </c>
      <c r="G1567" s="395">
        <v>16.75</v>
      </c>
      <c r="H1567" s="396">
        <f>(G1567-E1567)/E1567</f>
        <v>-1.4705882352941176E-2</v>
      </c>
      <c r="I1567" s="395">
        <f>(F1567-E1567)</f>
        <v>2</v>
      </c>
      <c r="J1567" s="395">
        <f>G1567-E1567</f>
        <v>-0.25</v>
      </c>
      <c r="K1567" s="402">
        <v>4</v>
      </c>
      <c r="L1567" s="398" t="s">
        <v>3006</v>
      </c>
    </row>
    <row r="1568" spans="1:12" ht="14.4">
      <c r="A1568" s="390">
        <v>41207</v>
      </c>
      <c r="B1568" s="393" t="s">
        <v>10905</v>
      </c>
      <c r="C1568" s="392" t="s">
        <v>5031</v>
      </c>
      <c r="D1568" s="366" t="s">
        <v>2620</v>
      </c>
      <c r="E1568" s="401">
        <v>20</v>
      </c>
      <c r="F1568" s="395">
        <v>21.41</v>
      </c>
      <c r="G1568" s="395">
        <v>20.23</v>
      </c>
      <c r="H1568" s="396">
        <f>(G1568-E1568)/E1568</f>
        <v>1.1500000000000021E-2</v>
      </c>
      <c r="I1568" s="395">
        <f>(F1568-E1568)</f>
        <v>1.4100000000000001</v>
      </c>
      <c r="J1568" s="395">
        <f>G1568-E1568</f>
        <v>0.23000000000000043</v>
      </c>
      <c r="K1568" s="402">
        <v>2</v>
      </c>
      <c r="L1568" s="398"/>
    </row>
    <row r="1569" spans="1:12" ht="14.4">
      <c r="A1569" s="390">
        <v>41207</v>
      </c>
      <c r="B1569" s="366" t="s">
        <v>10906</v>
      </c>
      <c r="C1569" s="392" t="s">
        <v>5033</v>
      </c>
      <c r="D1569" s="400" t="s">
        <v>5034</v>
      </c>
      <c r="E1569" s="401">
        <v>5</v>
      </c>
      <c r="F1569" s="395">
        <v>5.08</v>
      </c>
      <c r="G1569" s="395">
        <v>4.8600000000000003</v>
      </c>
      <c r="H1569" s="396">
        <f>(G1569-E1569)/E1569</f>
        <v>-2.7999999999999935E-2</v>
      </c>
      <c r="I1569" s="395">
        <f>(F1569-E1569)</f>
        <v>8.0000000000000071E-2</v>
      </c>
      <c r="J1569" s="395">
        <f>G1569-E1569</f>
        <v>-0.13999999999999968</v>
      </c>
      <c r="K1569" s="402">
        <v>1</v>
      </c>
      <c r="L1569" s="398"/>
    </row>
    <row r="1570" spans="1:12" ht="14.4">
      <c r="A1570" s="390">
        <v>41207</v>
      </c>
      <c r="B1570" s="366" t="s">
        <v>10907</v>
      </c>
      <c r="C1570" s="392" t="s">
        <v>5036</v>
      </c>
      <c r="D1570" s="366" t="s">
        <v>5037</v>
      </c>
      <c r="E1570" s="401">
        <v>15</v>
      </c>
      <c r="F1570" s="395">
        <v>14.7</v>
      </c>
      <c r="G1570" s="395">
        <v>15.25</v>
      </c>
      <c r="H1570" s="396">
        <f>(G1570-E1570)/E1570</f>
        <v>1.6666666666666666E-2</v>
      </c>
      <c r="I1570" s="395">
        <f>(F1570-E1570)</f>
        <v>-0.30000000000000071</v>
      </c>
      <c r="J1570" s="395">
        <f>G1570-E1570</f>
        <v>0.25</v>
      </c>
      <c r="K1570" s="402">
        <v>1</v>
      </c>
      <c r="L1570" s="398"/>
    </row>
    <row r="1571" spans="1:12" ht="14.4">
      <c r="A1571" s="390">
        <v>41206</v>
      </c>
      <c r="B1571" s="393" t="s">
        <v>1337</v>
      </c>
      <c r="C1571" s="392" t="s">
        <v>1338</v>
      </c>
      <c r="D1571" s="391" t="s">
        <v>1339</v>
      </c>
      <c r="E1571" s="401">
        <v>10</v>
      </c>
      <c r="F1571" s="395">
        <v>10.02</v>
      </c>
      <c r="G1571" s="395">
        <v>10.029999999999999</v>
      </c>
      <c r="H1571" s="396">
        <f>(G1571-E1571)/E1571</f>
        <v>2.9999999999999359E-3</v>
      </c>
      <c r="I1571" s="395">
        <f>(F1571-E1571)</f>
        <v>1.9999999999999574E-2</v>
      </c>
      <c r="J1571" s="395">
        <f>G1571-E1571</f>
        <v>2.9999999999999361E-2</v>
      </c>
      <c r="K1571" s="402">
        <v>1</v>
      </c>
      <c r="L1571" s="398"/>
    </row>
    <row r="1572" spans="1:12" ht="14.4">
      <c r="A1572" s="390">
        <v>41201</v>
      </c>
      <c r="B1572" s="415" t="s">
        <v>10904</v>
      </c>
      <c r="C1572" s="392" t="s">
        <v>3407</v>
      </c>
      <c r="D1572" s="400" t="s">
        <v>3408</v>
      </c>
      <c r="E1572" s="401">
        <v>22</v>
      </c>
      <c r="F1572" s="395">
        <v>24</v>
      </c>
      <c r="G1572" s="395">
        <v>24.37</v>
      </c>
      <c r="H1572" s="396">
        <f>(G1572-E1572)/E1572</f>
        <v>0.10772727272727277</v>
      </c>
      <c r="I1572" s="395">
        <f>(F1572-E1572)</f>
        <v>2</v>
      </c>
      <c r="J1572" s="395">
        <f>G1572-E1572</f>
        <v>2.370000000000001</v>
      </c>
      <c r="K1572" s="402">
        <v>3</v>
      </c>
      <c r="L1572" s="398"/>
    </row>
    <row r="1573" spans="1:12" ht="14.4">
      <c r="A1573" s="390">
        <v>41194</v>
      </c>
      <c r="B1573" s="415" t="s">
        <v>10901</v>
      </c>
      <c r="C1573" s="392" t="s">
        <v>579</v>
      </c>
      <c r="D1573" s="400" t="s">
        <v>1215</v>
      </c>
      <c r="E1573" s="401">
        <v>17.5</v>
      </c>
      <c r="F1573" s="395">
        <v>17.82</v>
      </c>
      <c r="G1573" s="395">
        <v>17.5</v>
      </c>
      <c r="H1573" s="396">
        <f>(G1573-E1573)/E1573</f>
        <v>0</v>
      </c>
      <c r="I1573" s="395">
        <f>(F1573-E1573)</f>
        <v>0.32000000000000028</v>
      </c>
      <c r="J1573" s="395">
        <f>G1573-E1573</f>
        <v>0</v>
      </c>
      <c r="K1573" s="402">
        <v>2</v>
      </c>
      <c r="L1573" s="398" t="s">
        <v>3006</v>
      </c>
    </row>
    <row r="1574" spans="1:12" ht="14.4">
      <c r="A1574" s="390">
        <v>41194</v>
      </c>
      <c r="B1574" s="415" t="s">
        <v>10902</v>
      </c>
      <c r="C1574" s="392" t="s">
        <v>581</v>
      </c>
      <c r="D1574" s="400" t="s">
        <v>582</v>
      </c>
      <c r="E1574" s="401">
        <v>36.5</v>
      </c>
      <c r="F1574" s="395">
        <v>36.78</v>
      </c>
      <c r="G1574" s="395">
        <v>38.26</v>
      </c>
      <c r="H1574" s="396">
        <f>(G1574-E1574)/E1574</f>
        <v>4.8219178082191727E-2</v>
      </c>
      <c r="I1574" s="395">
        <f>(F1574-E1574)</f>
        <v>0.28000000000000114</v>
      </c>
      <c r="J1574" s="395">
        <f>G1574-E1574</f>
        <v>1.759999999999998</v>
      </c>
      <c r="K1574" s="402">
        <v>1</v>
      </c>
      <c r="L1574" s="398"/>
    </row>
    <row r="1575" spans="1:12" ht="14.4">
      <c r="A1575" s="390">
        <v>41194</v>
      </c>
      <c r="B1575" s="415" t="s">
        <v>10903</v>
      </c>
      <c r="C1575" s="392" t="s">
        <v>584</v>
      </c>
      <c r="D1575" s="400" t="s">
        <v>2991</v>
      </c>
      <c r="E1575" s="401">
        <v>28</v>
      </c>
      <c r="F1575" s="395">
        <v>48.05</v>
      </c>
      <c r="G1575" s="395">
        <v>48.69</v>
      </c>
      <c r="H1575" s="396">
        <f>(G1575-E1575)/E1575</f>
        <v>0.73892857142857138</v>
      </c>
      <c r="I1575" s="395">
        <f>(F1575-E1575)</f>
        <v>20.049999999999997</v>
      </c>
      <c r="J1575" s="395">
        <f>G1575-E1575</f>
        <v>20.689999999999998</v>
      </c>
      <c r="K1575" s="402">
        <v>3</v>
      </c>
      <c r="L1575" s="398"/>
    </row>
    <row r="1576" spans="1:12" ht="14.4">
      <c r="A1576" s="390">
        <v>41193</v>
      </c>
      <c r="B1576" s="393" t="s">
        <v>10897</v>
      </c>
      <c r="C1576" s="392" t="s">
        <v>569</v>
      </c>
      <c r="D1576" s="391" t="s">
        <v>3229</v>
      </c>
      <c r="E1576" s="401">
        <v>15</v>
      </c>
      <c r="F1576" s="395">
        <v>19.399999999999999</v>
      </c>
      <c r="G1576" s="395">
        <v>20.399999999999999</v>
      </c>
      <c r="H1576" s="396">
        <f>(G1576-E1576)/E1576</f>
        <v>0.35999999999999993</v>
      </c>
      <c r="I1576" s="395">
        <f>(F1576-E1576)</f>
        <v>4.3999999999999986</v>
      </c>
      <c r="J1576" s="395">
        <f>G1576-E1576</f>
        <v>5.3999999999999986</v>
      </c>
      <c r="K1576" s="402">
        <v>1</v>
      </c>
      <c r="L1576" s="398"/>
    </row>
    <row r="1577" spans="1:12" ht="14.4">
      <c r="A1577" s="390">
        <v>41193</v>
      </c>
      <c r="B1577" s="393" t="s">
        <v>10898</v>
      </c>
      <c r="C1577" s="392" t="s">
        <v>571</v>
      </c>
      <c r="D1577" s="391" t="s">
        <v>4119</v>
      </c>
      <c r="E1577" s="401">
        <v>16</v>
      </c>
      <c r="F1577" s="395">
        <v>18.489999999999998</v>
      </c>
      <c r="G1577" s="395">
        <v>19.79</v>
      </c>
      <c r="H1577" s="396">
        <f>(G1577-E1577)/E1577</f>
        <v>0.23687499999999995</v>
      </c>
      <c r="I1577" s="395">
        <f>(F1577-E1577)</f>
        <v>2.4899999999999984</v>
      </c>
      <c r="J1577" s="395">
        <f>G1577-E1577</f>
        <v>3.7899999999999991</v>
      </c>
      <c r="K1577" s="402">
        <v>1</v>
      </c>
      <c r="L1577" s="398"/>
    </row>
    <row r="1578" spans="1:12" ht="14.4">
      <c r="A1578" s="390">
        <v>41193</v>
      </c>
      <c r="B1578" s="415" t="s">
        <v>10899</v>
      </c>
      <c r="C1578" s="392" t="s">
        <v>573</v>
      </c>
      <c r="D1578" s="400" t="s">
        <v>574</v>
      </c>
      <c r="E1578" s="401">
        <v>27</v>
      </c>
      <c r="F1578" s="395">
        <v>32.85</v>
      </c>
      <c r="G1578" s="395">
        <v>34.200000000000003</v>
      </c>
      <c r="H1578" s="396">
        <f>(G1578-E1578)/E1578</f>
        <v>0.26666666666666677</v>
      </c>
      <c r="I1578" s="395">
        <f>(F1578-E1578)</f>
        <v>5.8500000000000014</v>
      </c>
      <c r="J1578" s="395">
        <f>G1578-E1578</f>
        <v>7.2000000000000028</v>
      </c>
      <c r="K1578" s="402">
        <v>2</v>
      </c>
      <c r="L1578" s="398"/>
    </row>
    <row r="1579" spans="1:12" ht="14.4">
      <c r="A1579" s="390">
        <v>41193</v>
      </c>
      <c r="B1579" s="415" t="s">
        <v>10900</v>
      </c>
      <c r="C1579" s="392" t="s">
        <v>576</v>
      </c>
      <c r="D1579" s="400" t="s">
        <v>577</v>
      </c>
      <c r="E1579" s="401">
        <v>17</v>
      </c>
      <c r="F1579" s="395">
        <v>22.5</v>
      </c>
      <c r="G1579" s="395">
        <v>21.66</v>
      </c>
      <c r="H1579" s="396">
        <f>(G1579-E1579)/E1579</f>
        <v>0.27411764705882352</v>
      </c>
      <c r="I1579" s="395">
        <f>(F1579-E1579)</f>
        <v>5.5</v>
      </c>
      <c r="J1579" s="395">
        <f>G1579-E1579</f>
        <v>4.66</v>
      </c>
      <c r="K1579" s="402">
        <v>3</v>
      </c>
      <c r="L1579" s="398"/>
    </row>
    <row r="1580" spans="1:12" ht="14.4">
      <c r="A1580" s="390">
        <v>41192</v>
      </c>
      <c r="B1580" s="393" t="s">
        <v>10895</v>
      </c>
      <c r="C1580" s="392" t="s">
        <v>2523</v>
      </c>
      <c r="D1580" s="391" t="s">
        <v>1756</v>
      </c>
      <c r="E1580" s="401">
        <v>6</v>
      </c>
      <c r="F1580" s="395">
        <v>6.71</v>
      </c>
      <c r="G1580" s="395">
        <v>6.06</v>
      </c>
      <c r="H1580" s="396">
        <f>(G1580-E1580)/E1580</f>
        <v>9.9999999999999343E-3</v>
      </c>
      <c r="I1580" s="395">
        <f>(F1580-E1580)</f>
        <v>0.71</v>
      </c>
      <c r="J1580" s="395">
        <f>G1580-E1580</f>
        <v>5.9999999999999609E-2</v>
      </c>
      <c r="K1580" s="402">
        <v>1</v>
      </c>
      <c r="L1580" s="398"/>
    </row>
    <row r="1581" spans="1:12" ht="14.4">
      <c r="A1581" s="390">
        <v>41192</v>
      </c>
      <c r="B1581" s="393" t="s">
        <v>10896</v>
      </c>
      <c r="C1581" s="392" t="s">
        <v>2525</v>
      </c>
      <c r="D1581" s="391" t="s">
        <v>567</v>
      </c>
      <c r="E1581" s="401">
        <v>10</v>
      </c>
      <c r="F1581" s="395">
        <v>10</v>
      </c>
      <c r="G1581" s="395">
        <v>9.58</v>
      </c>
      <c r="H1581" s="396">
        <f>(G1581-E1581)/E1581</f>
        <v>-4.1999999999999996E-2</v>
      </c>
      <c r="I1581" s="395">
        <f>(F1581-E1581)</f>
        <v>0</v>
      </c>
      <c r="J1581" s="395">
        <f>G1581-E1581</f>
        <v>-0.41999999999999993</v>
      </c>
      <c r="K1581" s="402">
        <v>1</v>
      </c>
      <c r="L1581" s="398"/>
    </row>
    <row r="1582" spans="1:12" ht="14.4">
      <c r="A1582" s="390">
        <v>41187</v>
      </c>
      <c r="B1582" s="366" t="s">
        <v>10894</v>
      </c>
      <c r="C1582" s="392" t="s">
        <v>1952</v>
      </c>
      <c r="D1582" s="391" t="s">
        <v>1953</v>
      </c>
      <c r="E1582" s="401">
        <v>17</v>
      </c>
      <c r="F1582" s="395">
        <v>22.95</v>
      </c>
      <c r="G1582" s="395">
        <v>22.3</v>
      </c>
      <c r="H1582" s="396">
        <f>(G1582-E1582)/E1582</f>
        <v>0.311764705882353</v>
      </c>
      <c r="I1582" s="395">
        <f>(F1582-E1582)</f>
        <v>5.9499999999999993</v>
      </c>
      <c r="J1582" s="395">
        <f>G1582-E1582</f>
        <v>5.3000000000000007</v>
      </c>
      <c r="K1582" s="402">
        <v>3</v>
      </c>
      <c r="L1582" s="398"/>
    </row>
    <row r="1583" spans="1:12" ht="14.4">
      <c r="A1583" s="390">
        <v>41186</v>
      </c>
      <c r="B1583" s="366" t="s">
        <v>10891</v>
      </c>
      <c r="C1583" s="392" t="s">
        <v>1341</v>
      </c>
      <c r="D1583" s="400" t="s">
        <v>4295</v>
      </c>
      <c r="E1583" s="401">
        <v>16</v>
      </c>
      <c r="F1583" s="395">
        <v>15.25</v>
      </c>
      <c r="G1583" s="395">
        <v>15.2</v>
      </c>
      <c r="H1583" s="396">
        <f>(G1583-E1583)/E1583</f>
        <v>-5.0000000000000044E-2</v>
      </c>
      <c r="I1583" s="395">
        <f>(F1583-E1583)</f>
        <v>-0.75</v>
      </c>
      <c r="J1583" s="395">
        <f>G1583-E1583</f>
        <v>-0.80000000000000071</v>
      </c>
      <c r="K1583" s="402">
        <v>1</v>
      </c>
      <c r="L1583" s="398"/>
    </row>
    <row r="1584" spans="1:12" ht="14.4">
      <c r="A1584" s="390">
        <v>41186</v>
      </c>
      <c r="B1584" s="393" t="s">
        <v>10893</v>
      </c>
      <c r="C1584" s="392" t="s">
        <v>4297</v>
      </c>
      <c r="D1584" s="391" t="s">
        <v>4298</v>
      </c>
      <c r="E1584" s="401">
        <v>4</v>
      </c>
      <c r="F1584" s="395">
        <v>4.7300000000000004</v>
      </c>
      <c r="G1584" s="395">
        <v>4.2</v>
      </c>
      <c r="H1584" s="396">
        <f>(G1584-E1584)/E1584</f>
        <v>5.0000000000000044E-2</v>
      </c>
      <c r="I1584" s="395">
        <f>(F1584-E1584)</f>
        <v>0.73000000000000043</v>
      </c>
      <c r="J1584" s="395">
        <f>G1584-E1584</f>
        <v>0.20000000000000018</v>
      </c>
      <c r="K1584" s="402">
        <v>1</v>
      </c>
      <c r="L1584" s="396"/>
    </row>
    <row r="1585" spans="1:12" ht="14.4">
      <c r="A1585" s="390">
        <v>41185</v>
      </c>
      <c r="B1585" s="393" t="s">
        <v>10888</v>
      </c>
      <c r="C1585" s="392" t="s">
        <v>4286</v>
      </c>
      <c r="D1585" s="391" t="s">
        <v>4287</v>
      </c>
      <c r="E1585" s="401">
        <v>20</v>
      </c>
      <c r="F1585" s="395">
        <v>19.75</v>
      </c>
      <c r="G1585" s="395">
        <v>19.600000000000001</v>
      </c>
      <c r="H1585" s="396">
        <f>(G1585-E1585)/E1585</f>
        <v>-1.9999999999999928E-2</v>
      </c>
      <c r="I1585" s="395">
        <f>(F1585-E1585)</f>
        <v>-0.25</v>
      </c>
      <c r="J1585" s="395">
        <f>G1585-E1585</f>
        <v>-0.39999999999999858</v>
      </c>
      <c r="K1585" s="402">
        <v>1</v>
      </c>
      <c r="L1585" s="396"/>
    </row>
    <row r="1586" spans="1:12" ht="14.4">
      <c r="A1586" s="390">
        <v>41185</v>
      </c>
      <c r="B1586" s="424" t="s">
        <v>10889</v>
      </c>
      <c r="C1586" s="392" t="s">
        <v>4289</v>
      </c>
      <c r="D1586" s="425" t="s">
        <v>4290</v>
      </c>
      <c r="E1586" s="401">
        <v>9</v>
      </c>
      <c r="F1586" s="395">
        <v>8.3800000000000008</v>
      </c>
      <c r="G1586" s="395">
        <v>8.36</v>
      </c>
      <c r="H1586" s="396">
        <f>(G1586-E1586)/E1586</f>
        <v>-7.111111111111118E-2</v>
      </c>
      <c r="I1586" s="395">
        <f>(F1586-E1586)</f>
        <v>-0.61999999999999922</v>
      </c>
      <c r="J1586" s="395">
        <f>G1586-E1586</f>
        <v>-0.64000000000000057</v>
      </c>
      <c r="K1586" s="402">
        <v>2</v>
      </c>
      <c r="L1586" s="398" t="s">
        <v>3006</v>
      </c>
    </row>
    <row r="1587" spans="1:12" ht="14.4">
      <c r="A1587" s="390">
        <v>41185</v>
      </c>
      <c r="B1587" s="393" t="s">
        <v>10890</v>
      </c>
      <c r="C1587" s="392" t="s">
        <v>4292</v>
      </c>
      <c r="D1587" s="391" t="s">
        <v>4293</v>
      </c>
      <c r="E1587" s="401">
        <v>10</v>
      </c>
      <c r="F1587" s="395">
        <v>11</v>
      </c>
      <c r="G1587" s="395">
        <v>11.06</v>
      </c>
      <c r="H1587" s="396">
        <f>(G1587-E1587)/E1587</f>
        <v>0.10600000000000005</v>
      </c>
      <c r="I1587" s="395">
        <f>(F1587-E1587)</f>
        <v>1</v>
      </c>
      <c r="J1587" s="395">
        <f>G1587-E1587</f>
        <v>1.0600000000000005</v>
      </c>
      <c r="K1587" s="402">
        <v>1</v>
      </c>
      <c r="L1587" s="396"/>
    </row>
    <row r="1588" spans="1:12" ht="14.4">
      <c r="A1588" s="390">
        <v>41180</v>
      </c>
      <c r="B1588" s="415" t="s">
        <v>10886</v>
      </c>
      <c r="C1588" s="392" t="s">
        <v>3695</v>
      </c>
      <c r="D1588" s="366" t="s">
        <v>2051</v>
      </c>
      <c r="E1588" s="401">
        <v>12</v>
      </c>
      <c r="F1588" s="395">
        <v>12</v>
      </c>
      <c r="G1588" s="395">
        <v>14.16</v>
      </c>
      <c r="H1588" s="396">
        <f>(G1588-E1588)/E1588</f>
        <v>0.18000000000000002</v>
      </c>
      <c r="I1588" s="395">
        <f>(F1588-E1588)</f>
        <v>0</v>
      </c>
      <c r="J1588" s="395">
        <f>G1588-E1588</f>
        <v>2.16</v>
      </c>
      <c r="K1588" s="402">
        <v>3</v>
      </c>
      <c r="L1588" s="398"/>
    </row>
    <row r="1589" spans="1:12" ht="14.4">
      <c r="A1589" s="390">
        <v>41180</v>
      </c>
      <c r="B1589" s="393" t="s">
        <v>10887</v>
      </c>
      <c r="C1589" s="392" t="s">
        <v>3697</v>
      </c>
      <c r="D1589" s="391" t="s">
        <v>3463</v>
      </c>
      <c r="E1589" s="401">
        <v>20</v>
      </c>
      <c r="F1589" s="395">
        <v>21</v>
      </c>
      <c r="G1589" s="395">
        <v>21.11</v>
      </c>
      <c r="H1589" s="396">
        <f>(G1589-E1589)/E1589</f>
        <v>5.5499999999999973E-2</v>
      </c>
      <c r="I1589" s="395">
        <f>(F1589-E1589)</f>
        <v>1</v>
      </c>
      <c r="J1589" s="395">
        <f>G1589-E1589</f>
        <v>1.1099999999999994</v>
      </c>
      <c r="K1589" s="402">
        <v>2</v>
      </c>
      <c r="L1589" s="398"/>
    </row>
    <row r="1590" spans="1:12" ht="14.4">
      <c r="A1590" s="390">
        <v>41178</v>
      </c>
      <c r="B1590" s="366" t="s">
        <v>10885</v>
      </c>
      <c r="C1590" s="392" t="s">
        <v>1731</v>
      </c>
      <c r="D1590" s="391" t="s">
        <v>1732</v>
      </c>
      <c r="E1590" s="401">
        <v>12.184900000000001</v>
      </c>
      <c r="F1590" s="395">
        <v>12.6</v>
      </c>
      <c r="G1590" s="395">
        <v>12.91</v>
      </c>
      <c r="H1590" s="396">
        <f>(G1590-E1590)/E1590</f>
        <v>5.9508079672381337E-2</v>
      </c>
      <c r="I1590" s="395">
        <f>(F1590-E1590)</f>
        <v>0.41509999999999891</v>
      </c>
      <c r="J1590" s="395">
        <f>G1590-E1590</f>
        <v>0.72509999999999941</v>
      </c>
      <c r="K1590" s="402">
        <v>2</v>
      </c>
      <c r="L1590" s="398"/>
    </row>
    <row r="1591" spans="1:12" ht="14.4">
      <c r="A1591" s="390">
        <v>41172</v>
      </c>
      <c r="B1591" s="418" t="s">
        <v>4094</v>
      </c>
      <c r="C1591" s="392" t="s">
        <v>4095</v>
      </c>
      <c r="D1591" s="400" t="s">
        <v>4096</v>
      </c>
      <c r="E1591" s="401">
        <v>19.25</v>
      </c>
      <c r="F1591" s="395">
        <v>20.25</v>
      </c>
      <c r="G1591" s="395">
        <v>19.600000000000001</v>
      </c>
      <c r="H1591" s="396">
        <f>(G1591-E1591)/E1591</f>
        <v>1.8181818181818257E-2</v>
      </c>
      <c r="I1591" s="395">
        <f>(F1591-E1591)</f>
        <v>1</v>
      </c>
      <c r="J1591" s="395">
        <f>G1591-E1591</f>
        <v>0.35000000000000142</v>
      </c>
      <c r="K1591" s="402">
        <v>1</v>
      </c>
      <c r="L1591" s="398"/>
    </row>
    <row r="1592" spans="1:12" ht="14.4">
      <c r="A1592" s="390">
        <v>41172</v>
      </c>
      <c r="B1592" s="415" t="s">
        <v>10882</v>
      </c>
      <c r="C1592" s="392" t="s">
        <v>4098</v>
      </c>
      <c r="D1592" s="400" t="s">
        <v>2307</v>
      </c>
      <c r="E1592" s="401">
        <v>15</v>
      </c>
      <c r="F1592" s="395">
        <v>15</v>
      </c>
      <c r="G1592" s="395">
        <v>15</v>
      </c>
      <c r="H1592" s="396">
        <f>(G1592-E1592)/E1592</f>
        <v>0</v>
      </c>
      <c r="I1592" s="395">
        <f>(F1592-E1592)</f>
        <v>0</v>
      </c>
      <c r="J1592" s="395">
        <f>G1592-E1592</f>
        <v>0</v>
      </c>
      <c r="K1592" s="402">
        <v>1</v>
      </c>
      <c r="L1592" s="398"/>
    </row>
    <row r="1593" spans="1:12" ht="14.4">
      <c r="A1593" s="390">
        <v>41172</v>
      </c>
      <c r="B1593" s="393" t="s">
        <v>10883</v>
      </c>
      <c r="C1593" s="392" t="s">
        <v>4100</v>
      </c>
      <c r="D1593" s="391" t="s">
        <v>4101</v>
      </c>
      <c r="E1593" s="401">
        <v>20.5</v>
      </c>
      <c r="F1593" s="395">
        <v>23.4</v>
      </c>
      <c r="G1593" s="395">
        <v>22.91</v>
      </c>
      <c r="H1593" s="396">
        <f>(G1593-E1593)/E1593</f>
        <v>0.1175609756097561</v>
      </c>
      <c r="I1593" s="395">
        <f>(F1593-E1593)</f>
        <v>2.8999999999999986</v>
      </c>
      <c r="J1593" s="395">
        <f>G1593-E1593</f>
        <v>2.41</v>
      </c>
      <c r="K1593" s="402">
        <v>2</v>
      </c>
      <c r="L1593" s="398"/>
    </row>
    <row r="1594" spans="1:12" ht="14.4">
      <c r="A1594" s="390">
        <v>41172</v>
      </c>
      <c r="B1594" s="393" t="s">
        <v>10884</v>
      </c>
      <c r="C1594" s="392" t="s">
        <v>4103</v>
      </c>
      <c r="D1594" s="391" t="s">
        <v>2833</v>
      </c>
      <c r="E1594" s="401">
        <v>17</v>
      </c>
      <c r="F1594" s="395">
        <v>22.1</v>
      </c>
      <c r="G1594" s="395">
        <v>24</v>
      </c>
      <c r="H1594" s="396">
        <f>(G1594-E1594)/E1594</f>
        <v>0.41176470588235292</v>
      </c>
      <c r="I1594" s="395">
        <f>(F1594-E1594)</f>
        <v>5.1000000000000014</v>
      </c>
      <c r="J1594" s="395">
        <f>G1594-E1594</f>
        <v>7</v>
      </c>
      <c r="K1594" s="402">
        <v>3</v>
      </c>
      <c r="L1594" s="398"/>
    </row>
    <row r="1595" spans="1:12" ht="14.4">
      <c r="A1595" s="390">
        <v>41137</v>
      </c>
      <c r="B1595" s="393" t="s">
        <v>10880</v>
      </c>
      <c r="C1595" s="392" t="s">
        <v>3601</v>
      </c>
      <c r="D1595" s="391" t="s">
        <v>3602</v>
      </c>
      <c r="E1595" s="401">
        <v>17</v>
      </c>
      <c r="F1595" s="395">
        <v>17</v>
      </c>
      <c r="G1595" s="395">
        <v>20</v>
      </c>
      <c r="H1595" s="396">
        <f>(G1595-E1595)/E1595</f>
        <v>0.17647058823529413</v>
      </c>
      <c r="I1595" s="395">
        <f>(F1595-E1595)</f>
        <v>0</v>
      </c>
      <c r="J1595" s="395">
        <f>G1595-E1595</f>
        <v>3</v>
      </c>
      <c r="K1595" s="402">
        <v>1</v>
      </c>
      <c r="L1595" s="398"/>
    </row>
    <row r="1596" spans="1:12" ht="14.4">
      <c r="A1596" s="390">
        <v>41131</v>
      </c>
      <c r="B1596" s="393" t="s">
        <v>10878</v>
      </c>
      <c r="C1596" s="392" t="s">
        <v>3849</v>
      </c>
      <c r="D1596" s="391" t="s">
        <v>3850</v>
      </c>
      <c r="E1596" s="401">
        <v>14</v>
      </c>
      <c r="F1596" s="395">
        <v>14.05</v>
      </c>
      <c r="G1596" s="395">
        <v>14</v>
      </c>
      <c r="H1596" s="396">
        <f>(G1596-E1596)/E1596</f>
        <v>0</v>
      </c>
      <c r="I1596" s="395">
        <f>(F1596-E1596)</f>
        <v>5.0000000000000711E-2</v>
      </c>
      <c r="J1596" s="395">
        <f>G1596-E1596</f>
        <v>0</v>
      </c>
      <c r="K1596" s="402">
        <v>1</v>
      </c>
      <c r="L1596" s="398"/>
    </row>
    <row r="1597" spans="1:12" ht="14.4">
      <c r="A1597" s="390">
        <v>41131</v>
      </c>
      <c r="B1597" s="393" t="s">
        <v>10879</v>
      </c>
      <c r="C1597" s="392" t="s">
        <v>3852</v>
      </c>
      <c r="D1597" s="391" t="s">
        <v>3853</v>
      </c>
      <c r="E1597" s="401">
        <v>9</v>
      </c>
      <c r="F1597" s="395">
        <v>9.25</v>
      </c>
      <c r="G1597" s="395">
        <v>10.6</v>
      </c>
      <c r="H1597" s="396">
        <f>(G1597-E1597)/E1597</f>
        <v>0.17777777777777773</v>
      </c>
      <c r="I1597" s="395">
        <f>(F1597-E1597)</f>
        <v>0.25</v>
      </c>
      <c r="J1597" s="395">
        <f>G1597-E1597</f>
        <v>1.5999999999999996</v>
      </c>
      <c r="K1597" s="402">
        <v>1</v>
      </c>
      <c r="L1597" s="398"/>
    </row>
    <row r="1598" spans="1:12" ht="14.4">
      <c r="A1598" s="390">
        <v>41129</v>
      </c>
      <c r="B1598" s="415" t="s">
        <v>10876</v>
      </c>
      <c r="C1598" s="392" t="s">
        <v>4180</v>
      </c>
      <c r="D1598" s="400" t="s">
        <v>4181</v>
      </c>
      <c r="E1598" s="401">
        <v>11</v>
      </c>
      <c r="F1598" s="395">
        <v>11.6</v>
      </c>
      <c r="G1598" s="395">
        <v>12.41</v>
      </c>
      <c r="H1598" s="396">
        <f>(G1598-E1598)/E1598</f>
        <v>0.1281818181818182</v>
      </c>
      <c r="I1598" s="395">
        <f>(F1598-E1598)</f>
        <v>0.59999999999999964</v>
      </c>
      <c r="J1598" s="395">
        <f>G1598-E1598</f>
        <v>1.4100000000000001</v>
      </c>
      <c r="K1598" s="402">
        <v>1</v>
      </c>
      <c r="L1598" s="398"/>
    </row>
    <row r="1599" spans="1:12" ht="14.4">
      <c r="A1599" s="390">
        <v>41129</v>
      </c>
      <c r="B1599" s="415" t="s">
        <v>10877</v>
      </c>
      <c r="C1599" s="392" t="s">
        <v>4183</v>
      </c>
      <c r="D1599" s="400" t="s">
        <v>4184</v>
      </c>
      <c r="E1599" s="401">
        <v>14</v>
      </c>
      <c r="F1599" s="395">
        <v>15</v>
      </c>
      <c r="G1599" s="395">
        <v>14.71</v>
      </c>
      <c r="H1599" s="396">
        <f>(G1599-E1599)/E1599</f>
        <v>5.0714285714285774E-2</v>
      </c>
      <c r="I1599" s="395">
        <f>(F1599-E1599)</f>
        <v>1</v>
      </c>
      <c r="J1599" s="395">
        <f>G1599-E1599</f>
        <v>0.71000000000000085</v>
      </c>
      <c r="K1599" s="402">
        <v>1</v>
      </c>
      <c r="L1599" s="398"/>
    </row>
    <row r="1600" spans="1:12" ht="14.4">
      <c r="A1600" s="390">
        <v>41123</v>
      </c>
      <c r="B1600" s="393" t="s">
        <v>10874</v>
      </c>
      <c r="C1600" s="392" t="s">
        <v>3663</v>
      </c>
      <c r="D1600" s="391" t="s">
        <v>2833</v>
      </c>
      <c r="E1600" s="401">
        <v>11.5</v>
      </c>
      <c r="F1600" s="395">
        <v>12</v>
      </c>
      <c r="G1600" s="395">
        <v>12.89</v>
      </c>
      <c r="H1600" s="396">
        <f>(G1600-E1600)/E1600</f>
        <v>0.12086956521739135</v>
      </c>
      <c r="I1600" s="395">
        <f>(F1600-E1600)</f>
        <v>0.5</v>
      </c>
      <c r="J1600" s="395">
        <f>G1600-E1600</f>
        <v>1.3900000000000006</v>
      </c>
      <c r="K1600" s="402">
        <v>3</v>
      </c>
      <c r="L1600" s="398"/>
    </row>
    <row r="1601" spans="1:12" ht="14.4">
      <c r="A1601" s="390">
        <v>41123</v>
      </c>
      <c r="B1601" s="415" t="s">
        <v>10875</v>
      </c>
      <c r="C1601" s="392" t="s">
        <v>2946</v>
      </c>
      <c r="D1601" s="400" t="s">
        <v>2329</v>
      </c>
      <c r="E1601" s="401">
        <v>10</v>
      </c>
      <c r="F1601" s="395">
        <v>10</v>
      </c>
      <c r="G1601" s="395">
        <v>10.029999999999999</v>
      </c>
      <c r="H1601" s="396">
        <f>(G1601-E1601)/E1601</f>
        <v>2.9999999999999359E-3</v>
      </c>
      <c r="I1601" s="395">
        <f>(F1601-E1601)</f>
        <v>0</v>
      </c>
      <c r="J1601" s="395">
        <f>G1601-E1601</f>
        <v>2.9999999999999361E-2</v>
      </c>
      <c r="K1601" s="402">
        <v>1</v>
      </c>
      <c r="L1601" s="398"/>
    </row>
    <row r="1602" spans="1:12" ht="14.4">
      <c r="A1602" s="390">
        <v>41117</v>
      </c>
      <c r="B1602" s="366" t="s">
        <v>10872</v>
      </c>
      <c r="C1602" s="392" t="s">
        <v>1672</v>
      </c>
      <c r="D1602" s="391" t="s">
        <v>3370</v>
      </c>
      <c r="E1602" s="401">
        <v>14</v>
      </c>
      <c r="F1602" s="395">
        <v>14</v>
      </c>
      <c r="G1602" s="395">
        <v>14.02</v>
      </c>
      <c r="H1602" s="396">
        <f>(G1602-E1602)/E1602</f>
        <v>1.4285714285713982E-3</v>
      </c>
      <c r="I1602" s="395">
        <f>(F1602-E1602)</f>
        <v>0</v>
      </c>
      <c r="J1602" s="395">
        <f>G1602-E1602</f>
        <v>1.9999999999999574E-2</v>
      </c>
      <c r="K1602" s="402">
        <v>1</v>
      </c>
      <c r="L1602" s="398"/>
    </row>
    <row r="1603" spans="1:12" ht="14.4">
      <c r="A1603" s="390">
        <v>41117</v>
      </c>
      <c r="B1603" s="393" t="s">
        <v>10873</v>
      </c>
      <c r="C1603" s="392" t="s">
        <v>1674</v>
      </c>
      <c r="D1603" s="391" t="s">
        <v>1675</v>
      </c>
      <c r="E1603" s="401">
        <v>13</v>
      </c>
      <c r="F1603" s="395">
        <v>12.75</v>
      </c>
      <c r="G1603" s="395">
        <v>13</v>
      </c>
      <c r="H1603" s="396">
        <f>(G1603-E1603)/E1603</f>
        <v>0</v>
      </c>
      <c r="I1603" s="395">
        <f>(F1603-E1603)</f>
        <v>-0.25</v>
      </c>
      <c r="J1603" s="395">
        <f>G1603-E1603</f>
        <v>0</v>
      </c>
      <c r="K1603" s="402">
        <v>1</v>
      </c>
      <c r="L1603" s="398"/>
    </row>
    <row r="1604" spans="1:12" ht="14.4">
      <c r="A1604" s="390">
        <v>41116</v>
      </c>
      <c r="B1604" s="366" t="s">
        <v>10869</v>
      </c>
      <c r="C1604" s="392" t="s">
        <v>4798</v>
      </c>
      <c r="D1604" s="400" t="s">
        <v>3229</v>
      </c>
      <c r="E1604" s="401">
        <v>15</v>
      </c>
      <c r="F1604" s="395">
        <v>14.14</v>
      </c>
      <c r="G1604" s="395">
        <v>13.6</v>
      </c>
      <c r="H1604" s="396">
        <f>(G1604-E1604)/E1604</f>
        <v>-9.3333333333333351E-2</v>
      </c>
      <c r="I1604" s="395">
        <f>(F1604-E1604)</f>
        <v>-0.85999999999999943</v>
      </c>
      <c r="J1604" s="395">
        <f>G1604-E1604</f>
        <v>-1.4000000000000004</v>
      </c>
      <c r="K1604" s="402">
        <v>2</v>
      </c>
      <c r="L1604" s="398" t="s">
        <v>3006</v>
      </c>
    </row>
    <row r="1605" spans="1:12" ht="14.4">
      <c r="A1605" s="390">
        <v>41116</v>
      </c>
      <c r="B1605" s="393" t="s">
        <v>10870</v>
      </c>
      <c r="C1605" s="392" t="s">
        <v>4800</v>
      </c>
      <c r="D1605" s="391" t="s">
        <v>4801</v>
      </c>
      <c r="E1605" s="401">
        <v>10</v>
      </c>
      <c r="F1605" s="395">
        <v>10.31</v>
      </c>
      <c r="G1605" s="395">
        <v>10.11</v>
      </c>
      <c r="H1605" s="396">
        <f>(G1605-E1605)/E1605</f>
        <v>1.0999999999999944E-2</v>
      </c>
      <c r="I1605" s="395">
        <f>(F1605-E1605)</f>
        <v>0.3100000000000005</v>
      </c>
      <c r="J1605" s="395">
        <f>G1605-E1605</f>
        <v>0.10999999999999943</v>
      </c>
      <c r="K1605" s="402">
        <v>1</v>
      </c>
      <c r="L1605" s="398"/>
    </row>
    <row r="1606" spans="1:12" ht="14.4">
      <c r="A1606" s="390">
        <v>41116</v>
      </c>
      <c r="B1606" s="393" t="s">
        <v>10871</v>
      </c>
      <c r="C1606" s="392" t="s">
        <v>4803</v>
      </c>
      <c r="D1606" s="391" t="s">
        <v>4804</v>
      </c>
      <c r="E1606" s="401">
        <v>14</v>
      </c>
      <c r="F1606" s="395">
        <v>13.66</v>
      </c>
      <c r="G1606" s="395">
        <v>14.16</v>
      </c>
      <c r="H1606" s="396">
        <f>(G1606-E1606)/E1606</f>
        <v>1.1428571428571439E-2</v>
      </c>
      <c r="I1606" s="395">
        <f>(F1606-E1606)</f>
        <v>-0.33999999999999986</v>
      </c>
      <c r="J1606" s="395">
        <f>G1606-E1606</f>
        <v>0.16000000000000014</v>
      </c>
      <c r="K1606" s="402">
        <v>1</v>
      </c>
      <c r="L1606" s="398"/>
    </row>
    <row r="1607" spans="1:12" ht="14.4">
      <c r="A1607" s="390">
        <v>41115</v>
      </c>
      <c r="B1607" s="393" t="s">
        <v>10868</v>
      </c>
      <c r="C1607" s="392" t="s">
        <v>787</v>
      </c>
      <c r="D1607" s="391" t="s">
        <v>788</v>
      </c>
      <c r="E1607" s="401">
        <v>15</v>
      </c>
      <c r="F1607" s="395">
        <v>18</v>
      </c>
      <c r="G1607" s="395">
        <v>17.86</v>
      </c>
      <c r="H1607" s="396">
        <f>(G1607-E1607)/E1607</f>
        <v>0.19066666666666662</v>
      </c>
      <c r="I1607" s="395">
        <f>(F1607-E1607)</f>
        <v>3</v>
      </c>
      <c r="J1607" s="395">
        <f>G1607-E1607</f>
        <v>2.8599999999999994</v>
      </c>
      <c r="K1607" s="402">
        <v>2</v>
      </c>
      <c r="L1607" s="398"/>
    </row>
    <row r="1608" spans="1:12" ht="14.4">
      <c r="A1608" s="390">
        <v>41114</v>
      </c>
      <c r="B1608" s="415" t="s">
        <v>10867</v>
      </c>
      <c r="C1608" s="392" t="s">
        <v>3369</v>
      </c>
      <c r="D1608" s="400" t="s">
        <v>3370</v>
      </c>
      <c r="E1608" s="401">
        <v>13</v>
      </c>
      <c r="F1608" s="395">
        <v>15</v>
      </c>
      <c r="G1608" s="395">
        <v>15.06</v>
      </c>
      <c r="H1608" s="396">
        <f>(G1608-E1608)/E1608</f>
        <v>0.15846153846153849</v>
      </c>
      <c r="I1608" s="395">
        <f>(F1608-E1608)</f>
        <v>2</v>
      </c>
      <c r="J1608" s="395">
        <f>G1608-E1608</f>
        <v>2.0600000000000005</v>
      </c>
      <c r="K1608" s="402">
        <v>2</v>
      </c>
      <c r="L1608" s="398"/>
    </row>
    <row r="1609" spans="1:12" ht="14.4">
      <c r="A1609" s="390">
        <v>41110</v>
      </c>
      <c r="B1609" s="415" t="s">
        <v>10864</v>
      </c>
      <c r="C1609" s="392" t="s">
        <v>4041</v>
      </c>
      <c r="D1609" s="426" t="s">
        <v>4937</v>
      </c>
      <c r="E1609" s="401">
        <v>8</v>
      </c>
      <c r="F1609" s="395">
        <v>8.01</v>
      </c>
      <c r="G1609" s="395">
        <v>8.01</v>
      </c>
      <c r="H1609" s="396">
        <f>(G1609-E1609)/E1609</f>
        <v>1.2499999999999734E-3</v>
      </c>
      <c r="I1609" s="395">
        <f>(F1609-E1609)</f>
        <v>9.9999999999997868E-3</v>
      </c>
      <c r="J1609" s="395">
        <f>G1609-E1609</f>
        <v>9.9999999999997868E-3</v>
      </c>
      <c r="K1609" s="402">
        <v>1</v>
      </c>
      <c r="L1609" s="398"/>
    </row>
    <row r="1610" spans="1:12" ht="14.4">
      <c r="A1610" s="390">
        <v>41110</v>
      </c>
      <c r="B1610" s="415" t="s">
        <v>10865</v>
      </c>
      <c r="C1610" s="392" t="s">
        <v>4043</v>
      </c>
      <c r="D1610" s="400" t="s">
        <v>1756</v>
      </c>
      <c r="E1610" s="401">
        <v>26</v>
      </c>
      <c r="F1610" s="395">
        <v>30.1</v>
      </c>
      <c r="G1610" s="395">
        <v>33.18</v>
      </c>
      <c r="H1610" s="396">
        <f>(G1610-E1610)/E1610</f>
        <v>0.27615384615384614</v>
      </c>
      <c r="I1610" s="395">
        <f>(F1610-E1610)</f>
        <v>4.1000000000000014</v>
      </c>
      <c r="J1610" s="395">
        <f>G1610-E1610</f>
        <v>7.18</v>
      </c>
      <c r="K1610" s="402">
        <v>3</v>
      </c>
      <c r="L1610" s="398"/>
    </row>
    <row r="1611" spans="1:12" ht="14.4">
      <c r="A1611" s="390">
        <v>41110</v>
      </c>
      <c r="B1611" s="415" t="s">
        <v>10866</v>
      </c>
      <c r="C1611" s="392" t="s">
        <v>2962</v>
      </c>
      <c r="D1611" s="400" t="s">
        <v>2963</v>
      </c>
      <c r="E1611" s="401">
        <v>42</v>
      </c>
      <c r="F1611" s="395">
        <v>55.15</v>
      </c>
      <c r="G1611" s="395">
        <v>53.13</v>
      </c>
      <c r="H1611" s="396">
        <f>(G1611-E1611)/E1611</f>
        <v>0.26500000000000007</v>
      </c>
      <c r="I1611" s="395">
        <f>(F1611-E1611)</f>
        <v>13.149999999999999</v>
      </c>
      <c r="J1611" s="395">
        <f>G1611-E1611</f>
        <v>11.130000000000003</v>
      </c>
      <c r="K1611" s="402">
        <v>3</v>
      </c>
      <c r="L1611" s="398"/>
    </row>
    <row r="1612" spans="1:12" ht="14.4">
      <c r="A1612" s="390">
        <v>41109</v>
      </c>
      <c r="B1612" s="415" t="s">
        <v>10862</v>
      </c>
      <c r="C1612" s="403" t="s">
        <v>4036</v>
      </c>
      <c r="D1612" s="400" t="s">
        <v>1053</v>
      </c>
      <c r="E1612" s="401">
        <v>9</v>
      </c>
      <c r="F1612" s="395">
        <v>10</v>
      </c>
      <c r="G1612" s="395">
        <v>9.0399999999999991</v>
      </c>
      <c r="H1612" s="396">
        <f>(G1612-E1612)/E1612</f>
        <v>4.4444444444443499E-3</v>
      </c>
      <c r="I1612" s="395">
        <f>(F1612-E1612)</f>
        <v>1</v>
      </c>
      <c r="J1612" s="395">
        <f>G1612-E1612</f>
        <v>3.9999999999999147E-2</v>
      </c>
      <c r="K1612" s="402">
        <v>1</v>
      </c>
      <c r="L1612" s="398"/>
    </row>
    <row r="1613" spans="1:12" ht="14.4">
      <c r="A1613" s="390">
        <v>41109</v>
      </c>
      <c r="B1613" s="415" t="s">
        <v>10863</v>
      </c>
      <c r="C1613" s="392" t="s">
        <v>4038</v>
      </c>
      <c r="D1613" s="366" t="s">
        <v>4039</v>
      </c>
      <c r="E1613" s="401">
        <v>17</v>
      </c>
      <c r="F1613" s="395">
        <v>26.05</v>
      </c>
      <c r="G1613" s="395">
        <v>26.5</v>
      </c>
      <c r="H1613" s="396">
        <f>(G1613-E1613)/E1613</f>
        <v>0.55882352941176472</v>
      </c>
      <c r="I1613" s="395">
        <f>(F1613-E1613)</f>
        <v>9.0500000000000007</v>
      </c>
      <c r="J1613" s="395">
        <f>G1613-E1613</f>
        <v>9.5</v>
      </c>
      <c r="K1613" s="402">
        <v>3</v>
      </c>
      <c r="L1613" s="398"/>
    </row>
    <row r="1614" spans="1:12" ht="14.4">
      <c r="A1614" s="390">
        <v>41089</v>
      </c>
      <c r="B1614" s="415" t="s">
        <v>10861</v>
      </c>
      <c r="C1614" s="392" t="s">
        <v>3135</v>
      </c>
      <c r="D1614" s="400" t="s">
        <v>3136</v>
      </c>
      <c r="E1614" s="401">
        <v>18</v>
      </c>
      <c r="F1614" s="395">
        <v>23.75</v>
      </c>
      <c r="G1614" s="395">
        <v>24.6</v>
      </c>
      <c r="H1614" s="396">
        <f>(G1614-E1614)/E1614</f>
        <v>0.36666666666666675</v>
      </c>
      <c r="I1614" s="395">
        <f>(F1614-E1614)</f>
        <v>5.75</v>
      </c>
      <c r="J1614" s="395">
        <f>G1614-E1614</f>
        <v>6.6000000000000014</v>
      </c>
      <c r="K1614" s="402">
        <v>3</v>
      </c>
      <c r="L1614" s="396"/>
    </row>
    <row r="1615" spans="1:12" ht="14.4">
      <c r="A1615" s="390">
        <v>41088</v>
      </c>
      <c r="B1615" s="415" t="s">
        <v>10858</v>
      </c>
      <c r="C1615" s="392" t="s">
        <v>3132</v>
      </c>
      <c r="D1615" s="400" t="s">
        <v>3133</v>
      </c>
      <c r="E1615" s="401">
        <v>13</v>
      </c>
      <c r="F1615" s="395">
        <v>14</v>
      </c>
      <c r="G1615" s="395">
        <v>13.69</v>
      </c>
      <c r="H1615" s="396">
        <f>(G1615-E1615)/E1615</f>
        <v>5.3076923076923035E-2</v>
      </c>
      <c r="I1615" s="395">
        <f>(F1615-E1615)</f>
        <v>1</v>
      </c>
      <c r="J1615" s="395">
        <f>G1615-E1615</f>
        <v>0.6899999999999995</v>
      </c>
      <c r="K1615" s="402">
        <v>1</v>
      </c>
      <c r="L1615" s="396"/>
    </row>
    <row r="1616" spans="1:12" ht="14.4">
      <c r="A1616" s="390">
        <v>41088</v>
      </c>
      <c r="B1616" s="366" t="s">
        <v>10860</v>
      </c>
      <c r="C1616" s="392" t="s">
        <v>3130</v>
      </c>
      <c r="D1616" s="400" t="s">
        <v>1047</v>
      </c>
      <c r="E1616" s="401">
        <v>10</v>
      </c>
      <c r="F1616" s="395">
        <v>10</v>
      </c>
      <c r="G1616" s="395">
        <v>9.98</v>
      </c>
      <c r="H1616" s="396">
        <f>(G1616-E1616)/E1616</f>
        <v>-1.9999999999999575E-3</v>
      </c>
      <c r="I1616" s="395">
        <f>(F1616-E1616)</f>
        <v>0</v>
      </c>
      <c r="J1616" s="395">
        <f>G1616-E1616</f>
        <v>-1.9999999999999574E-2</v>
      </c>
      <c r="K1616" s="402">
        <v>1</v>
      </c>
      <c r="L1616" s="396"/>
    </row>
    <row r="1617" spans="1:12" ht="14.4">
      <c r="A1617" s="390">
        <v>41087</v>
      </c>
      <c r="B1617" s="415" t="s">
        <v>10859</v>
      </c>
      <c r="C1617" s="392" t="s">
        <v>1181</v>
      </c>
      <c r="D1617" s="400" t="s">
        <v>1182</v>
      </c>
      <c r="E1617" s="401">
        <v>21</v>
      </c>
      <c r="F1617" s="395">
        <v>23</v>
      </c>
      <c r="G1617" s="395">
        <v>23.75</v>
      </c>
      <c r="H1617" s="396">
        <f>(G1617-E1617)/E1617</f>
        <v>0.13095238095238096</v>
      </c>
      <c r="I1617" s="395">
        <f>(F1617-E1617)</f>
        <v>2</v>
      </c>
      <c r="J1617" s="395">
        <f>G1617-E1617</f>
        <v>2.75</v>
      </c>
      <c r="K1617" s="402">
        <v>2</v>
      </c>
      <c r="L1617" s="396"/>
    </row>
    <row r="1618" spans="1:12" ht="14.4">
      <c r="A1618" s="390">
        <v>41047</v>
      </c>
      <c r="B1618" s="366" t="s">
        <v>10857</v>
      </c>
      <c r="C1618" s="392" t="s">
        <v>3488</v>
      </c>
      <c r="D1618" s="391" t="s">
        <v>4049</v>
      </c>
      <c r="E1618" s="401">
        <v>38</v>
      </c>
      <c r="F1618" s="395">
        <v>42</v>
      </c>
      <c r="G1618" s="395">
        <v>38.229999999999997</v>
      </c>
      <c r="H1618" s="396">
        <f>(G1618-E1618)/E1618</f>
        <v>6.0526315789472861E-3</v>
      </c>
      <c r="I1618" s="395">
        <f>(F1618-E1618)</f>
        <v>4</v>
      </c>
      <c r="J1618" s="395">
        <f>G1618-E1618</f>
        <v>0.22999999999999687</v>
      </c>
      <c r="K1618" s="402">
        <v>4</v>
      </c>
      <c r="L1618" s="398"/>
    </row>
    <row r="1619" spans="1:12" ht="14.4">
      <c r="A1619" s="390">
        <v>41040</v>
      </c>
      <c r="B1619" s="419" t="s">
        <v>10855</v>
      </c>
      <c r="C1619" s="392" t="s">
        <v>4249</v>
      </c>
      <c r="D1619" s="391" t="s">
        <v>4780</v>
      </c>
      <c r="E1619" s="401">
        <v>8</v>
      </c>
      <c r="F1619" s="395">
        <v>8.1199999999999992</v>
      </c>
      <c r="G1619" s="395">
        <v>8.75</v>
      </c>
      <c r="H1619" s="396">
        <f>(G1619-E1619)/E1619</f>
        <v>9.375E-2</v>
      </c>
      <c r="I1619" s="395">
        <f>(F1619-E1619)</f>
        <v>0.11999999999999922</v>
      </c>
      <c r="J1619" s="395">
        <f>G1619-E1619</f>
        <v>0.75</v>
      </c>
      <c r="K1619" s="402">
        <v>1</v>
      </c>
      <c r="L1619" s="398"/>
    </row>
    <row r="1620" spans="1:12" ht="14.4">
      <c r="A1620" s="390">
        <v>41040</v>
      </c>
      <c r="B1620" s="415" t="s">
        <v>10856</v>
      </c>
      <c r="C1620" s="392" t="s">
        <v>4251</v>
      </c>
      <c r="D1620" s="400" t="s">
        <v>4252</v>
      </c>
      <c r="E1620" s="401">
        <v>14</v>
      </c>
      <c r="F1620" s="395">
        <v>16.75</v>
      </c>
      <c r="G1620" s="395">
        <v>17.13</v>
      </c>
      <c r="H1620" s="396">
        <f>(G1620-E1620)/E1620</f>
        <v>0.2235714285714285</v>
      </c>
      <c r="I1620" s="395">
        <f>(F1620-E1620)</f>
        <v>2.75</v>
      </c>
      <c r="J1620" s="395">
        <f>G1620-E1620</f>
        <v>3.129999999999999</v>
      </c>
      <c r="K1620" s="402">
        <v>3</v>
      </c>
      <c r="L1620" s="398"/>
    </row>
    <row r="1621" spans="1:12" ht="14.4">
      <c r="A1621" s="390">
        <v>41039</v>
      </c>
      <c r="B1621" s="393" t="s">
        <v>10852</v>
      </c>
      <c r="C1621" s="392" t="s">
        <v>3258</v>
      </c>
      <c r="D1621" s="391" t="s">
        <v>3259</v>
      </c>
      <c r="E1621" s="401">
        <v>17</v>
      </c>
      <c r="F1621" s="395">
        <v>19</v>
      </c>
      <c r="G1621" s="395">
        <v>19</v>
      </c>
      <c r="H1621" s="396">
        <f>(G1621-E1621)/E1621</f>
        <v>0.11764705882352941</v>
      </c>
      <c r="I1621" s="395">
        <f>(F1621-E1621)</f>
        <v>2</v>
      </c>
      <c r="J1621" s="395">
        <f>G1621-E1621</f>
        <v>2</v>
      </c>
      <c r="K1621" s="402">
        <v>3</v>
      </c>
      <c r="L1621" s="398"/>
    </row>
    <row r="1622" spans="1:12" ht="14.4">
      <c r="A1622" s="390">
        <v>41039</v>
      </c>
      <c r="B1622" s="415" t="s">
        <v>10853</v>
      </c>
      <c r="C1622" s="392" t="s">
        <v>4453</v>
      </c>
      <c r="D1622" s="400" t="s">
        <v>4454</v>
      </c>
      <c r="E1622" s="401">
        <v>9</v>
      </c>
      <c r="F1622" s="395">
        <v>9.99</v>
      </c>
      <c r="G1622" s="395">
        <v>9.99</v>
      </c>
      <c r="H1622" s="396">
        <f>(G1622-E1622)/E1622</f>
        <v>0.11000000000000003</v>
      </c>
      <c r="I1622" s="395">
        <f>(F1622-E1622)</f>
        <v>0.99000000000000021</v>
      </c>
      <c r="J1622" s="395">
        <f>G1622-E1622</f>
        <v>0.99000000000000021</v>
      </c>
      <c r="K1622" s="402">
        <v>1</v>
      </c>
      <c r="L1622" s="398"/>
    </row>
    <row r="1623" spans="1:12" ht="14.4">
      <c r="A1623" s="390">
        <v>41039</v>
      </c>
      <c r="B1623" s="393" t="s">
        <v>10854</v>
      </c>
      <c r="C1623" s="392" t="s">
        <v>4456</v>
      </c>
      <c r="D1623" s="391" t="s">
        <v>4457</v>
      </c>
      <c r="E1623" s="401">
        <v>20</v>
      </c>
      <c r="F1623" s="395">
        <v>18.8</v>
      </c>
      <c r="G1623" s="395">
        <v>18.8</v>
      </c>
      <c r="H1623" s="396">
        <f>(G1623-E1623)/E1623</f>
        <v>-5.9999999999999963E-2</v>
      </c>
      <c r="I1623" s="395">
        <f>(F1623-E1623)</f>
        <v>-1.1999999999999993</v>
      </c>
      <c r="J1623" s="395">
        <f>G1623-E1623</f>
        <v>-1.1999999999999993</v>
      </c>
      <c r="K1623" s="402">
        <v>1</v>
      </c>
      <c r="L1623" s="398"/>
    </row>
    <row r="1624" spans="1:12" ht="14.4">
      <c r="A1624" s="390">
        <v>41033</v>
      </c>
      <c r="B1624" s="393" t="s">
        <v>10850</v>
      </c>
      <c r="C1624" s="392" t="s">
        <v>1144</v>
      </c>
      <c r="D1624" s="391" t="s">
        <v>1145</v>
      </c>
      <c r="E1624" s="401">
        <v>17</v>
      </c>
      <c r="F1624" s="395">
        <v>16.5</v>
      </c>
      <c r="G1624" s="395">
        <v>16.5</v>
      </c>
      <c r="H1624" s="396">
        <f>(G1624-E1624)/E1624</f>
        <v>-2.9411764705882353E-2</v>
      </c>
      <c r="I1624" s="395">
        <f>(F1624-E1624)</f>
        <v>-0.5</v>
      </c>
      <c r="J1624" s="395">
        <f>G1624-E1624</f>
        <v>-0.5</v>
      </c>
      <c r="K1624" s="402">
        <v>1</v>
      </c>
      <c r="L1624" s="398"/>
    </row>
    <row r="1625" spans="1:12" ht="14.4">
      <c r="A1625" s="390">
        <v>41033</v>
      </c>
      <c r="B1625" s="393" t="s">
        <v>10851</v>
      </c>
      <c r="C1625" s="392" t="s">
        <v>1147</v>
      </c>
      <c r="D1625" s="391" t="s">
        <v>1148</v>
      </c>
      <c r="E1625" s="401">
        <v>15.5</v>
      </c>
      <c r="F1625" s="395">
        <v>18.8</v>
      </c>
      <c r="G1625" s="395">
        <v>16.809999999999999</v>
      </c>
      <c r="H1625" s="396">
        <f>(G1625-E1625)/E1625</f>
        <v>8.4516129032257983E-2</v>
      </c>
      <c r="I1625" s="395">
        <f>(F1625-E1625)</f>
        <v>3.3000000000000007</v>
      </c>
      <c r="J1625" s="395">
        <f>G1625-E1625</f>
        <v>1.3099999999999987</v>
      </c>
      <c r="K1625" s="402">
        <v>3</v>
      </c>
      <c r="L1625" s="398"/>
    </row>
    <row r="1626" spans="1:12" ht="14.4">
      <c r="A1626" s="390">
        <v>41032</v>
      </c>
      <c r="B1626" s="415" t="s">
        <v>10849</v>
      </c>
      <c r="C1626" s="392" t="s">
        <v>1141</v>
      </c>
      <c r="D1626" s="400" t="s">
        <v>1142</v>
      </c>
      <c r="E1626" s="401">
        <v>20</v>
      </c>
      <c r="F1626" s="395">
        <v>20</v>
      </c>
      <c r="G1626" s="395">
        <v>20</v>
      </c>
      <c r="H1626" s="396">
        <f>(G1626-E1626)/E1626</f>
        <v>0</v>
      </c>
      <c r="I1626" s="395">
        <f>(F1626-E1626)</f>
        <v>0</v>
      </c>
      <c r="J1626" s="395">
        <f>G1626-E1626</f>
        <v>0</v>
      </c>
      <c r="K1626" s="402">
        <v>1</v>
      </c>
      <c r="L1626" s="398"/>
    </row>
    <row r="1627" spans="1:12" ht="14.4">
      <c r="A1627" s="390">
        <v>41030</v>
      </c>
      <c r="B1627" s="393" t="s">
        <v>10846</v>
      </c>
      <c r="C1627" s="392" t="s">
        <v>1150</v>
      </c>
      <c r="D1627" s="391" t="s">
        <v>1151</v>
      </c>
      <c r="E1627" s="401">
        <v>5</v>
      </c>
      <c r="F1627" s="395">
        <v>6.5</v>
      </c>
      <c r="G1627" s="395">
        <v>5.37</v>
      </c>
      <c r="H1627" s="396">
        <f>(G1627-E1627)/E1627</f>
        <v>7.4000000000000024E-2</v>
      </c>
      <c r="I1627" s="395">
        <f>(F1627-E1627)</f>
        <v>1.5</v>
      </c>
      <c r="J1627" s="395">
        <f>G1627-E1627</f>
        <v>0.37000000000000011</v>
      </c>
      <c r="K1627" s="402">
        <v>1</v>
      </c>
      <c r="L1627" s="398"/>
    </row>
    <row r="1628" spans="1:12" ht="14.4">
      <c r="A1628" s="390">
        <v>41026</v>
      </c>
      <c r="B1628" s="393" t="s">
        <v>10845</v>
      </c>
      <c r="C1628" s="392" t="s">
        <v>4779</v>
      </c>
      <c r="D1628" s="391" t="s">
        <v>4780</v>
      </c>
      <c r="E1628" s="401">
        <v>11</v>
      </c>
      <c r="F1628" s="395">
        <v>10.35</v>
      </c>
      <c r="G1628" s="395">
        <v>9.5</v>
      </c>
      <c r="H1628" s="396">
        <f>(G1628-E1628)/E1628</f>
        <v>-0.13636363636363635</v>
      </c>
      <c r="I1628" s="395">
        <f>(F1628-E1628)</f>
        <v>-0.65000000000000036</v>
      </c>
      <c r="J1628" s="395">
        <f>G1628-E1628</f>
        <v>-1.5</v>
      </c>
      <c r="K1628" s="402">
        <v>1</v>
      </c>
      <c r="L1628" s="398"/>
    </row>
    <row r="1629" spans="1:12" ht="14.4">
      <c r="A1629" s="390">
        <v>41025</v>
      </c>
      <c r="B1629" s="393" t="s">
        <v>10843</v>
      </c>
      <c r="C1629" s="392" t="s">
        <v>423</v>
      </c>
      <c r="D1629" s="391" t="s">
        <v>424</v>
      </c>
      <c r="E1629" s="401">
        <v>18.5</v>
      </c>
      <c r="F1629" s="395">
        <v>18.13</v>
      </c>
      <c r="G1629" s="395">
        <v>18</v>
      </c>
      <c r="H1629" s="396">
        <f>(G1629-E1629)/E1629</f>
        <v>-2.7027027027027029E-2</v>
      </c>
      <c r="I1629" s="395">
        <f>(F1629-E1629)</f>
        <v>-0.37000000000000099</v>
      </c>
      <c r="J1629" s="395">
        <f>G1629-E1629</f>
        <v>-0.5</v>
      </c>
      <c r="K1629" s="402">
        <v>1</v>
      </c>
      <c r="L1629" s="398"/>
    </row>
    <row r="1630" spans="1:12" ht="14.4">
      <c r="A1630" s="390">
        <v>41024</v>
      </c>
      <c r="B1630" s="393" t="s">
        <v>10841</v>
      </c>
      <c r="C1630" s="392" t="s">
        <v>417</v>
      </c>
      <c r="D1630" s="391" t="s">
        <v>418</v>
      </c>
      <c r="E1630" s="401">
        <v>4</v>
      </c>
      <c r="F1630" s="395">
        <v>4.1100000000000003</v>
      </c>
      <c r="G1630" s="395">
        <v>4.2</v>
      </c>
      <c r="H1630" s="396">
        <f>(G1630-E1630)/E1630</f>
        <v>5.0000000000000044E-2</v>
      </c>
      <c r="I1630" s="395">
        <f>(F1630-E1630)</f>
        <v>0.11000000000000032</v>
      </c>
      <c r="J1630" s="395">
        <f>G1630-E1630</f>
        <v>0.20000000000000018</v>
      </c>
      <c r="K1630" s="402">
        <v>1</v>
      </c>
      <c r="L1630" s="398"/>
    </row>
    <row r="1631" spans="1:12" ht="14.4">
      <c r="A1631" s="390">
        <v>41024</v>
      </c>
      <c r="B1631" s="415" t="s">
        <v>10842</v>
      </c>
      <c r="C1631" s="392" t="s">
        <v>420</v>
      </c>
      <c r="D1631" s="400" t="s">
        <v>421</v>
      </c>
      <c r="E1631" s="401">
        <v>9</v>
      </c>
      <c r="F1631" s="395">
        <v>9.35</v>
      </c>
      <c r="G1631" s="395">
        <v>8.49</v>
      </c>
      <c r="H1631" s="396">
        <f>(G1631-E1631)/E1631</f>
        <v>-5.6666666666666643E-2</v>
      </c>
      <c r="I1631" s="395">
        <f>(F1631-E1631)</f>
        <v>0.34999999999999964</v>
      </c>
      <c r="J1631" s="395">
        <f>G1631-E1631</f>
        <v>-0.50999999999999979</v>
      </c>
      <c r="K1631" s="402">
        <v>2</v>
      </c>
      <c r="L1631" s="396" t="s">
        <v>3006</v>
      </c>
    </row>
    <row r="1632" spans="1:12" ht="14.4">
      <c r="A1632" s="390">
        <v>41019</v>
      </c>
      <c r="B1632" s="415" t="s">
        <v>10838</v>
      </c>
      <c r="C1632" s="392" t="s">
        <v>4691</v>
      </c>
      <c r="D1632" s="400" t="s">
        <v>256</v>
      </c>
      <c r="E1632" s="401">
        <v>16</v>
      </c>
      <c r="F1632" s="395">
        <v>22.5</v>
      </c>
      <c r="G1632" s="395">
        <v>21.3</v>
      </c>
      <c r="H1632" s="396">
        <f>(G1632-E1632)/E1632</f>
        <v>0.33125000000000004</v>
      </c>
      <c r="I1632" s="395">
        <f>(F1632-E1632)</f>
        <v>6.5</v>
      </c>
      <c r="J1632" s="395">
        <f>G1632-E1632</f>
        <v>5.3000000000000007</v>
      </c>
      <c r="K1632" s="402">
        <v>3</v>
      </c>
      <c r="L1632" s="398"/>
    </row>
    <row r="1633" spans="1:12" ht="14.4">
      <c r="A1633" s="390">
        <v>41019</v>
      </c>
      <c r="B1633" s="366" t="s">
        <v>10839</v>
      </c>
      <c r="C1633" s="392" t="s">
        <v>258</v>
      </c>
      <c r="D1633" s="400" t="s">
        <v>259</v>
      </c>
      <c r="E1633" s="401">
        <v>13</v>
      </c>
      <c r="F1633" s="395">
        <v>13.25</v>
      </c>
      <c r="G1633" s="395">
        <v>15.03</v>
      </c>
      <c r="H1633" s="396">
        <f>(G1633-E1633)/E1633</f>
        <v>0.15615384615384612</v>
      </c>
      <c r="I1633" s="395">
        <f>(F1633-E1633)</f>
        <v>0.25</v>
      </c>
      <c r="J1633" s="395">
        <f>G1633-E1633</f>
        <v>2.0299999999999994</v>
      </c>
      <c r="K1633" s="402">
        <v>1</v>
      </c>
      <c r="L1633" s="398"/>
    </row>
    <row r="1634" spans="1:12" ht="14.4">
      <c r="A1634" s="390">
        <v>41019</v>
      </c>
      <c r="B1634" s="393" t="s">
        <v>10840</v>
      </c>
      <c r="C1634" s="392" t="s">
        <v>261</v>
      </c>
      <c r="D1634" s="391" t="s">
        <v>3604</v>
      </c>
      <c r="E1634" s="401">
        <v>13</v>
      </c>
      <c r="F1634" s="395">
        <v>16.850000000000001</v>
      </c>
      <c r="G1634" s="395">
        <v>14.05</v>
      </c>
      <c r="H1634" s="396">
        <f>(G1634-E1634)/E1634</f>
        <v>8.0769230769230829E-2</v>
      </c>
      <c r="I1634" s="395">
        <f>(F1634-E1634)</f>
        <v>3.8500000000000014</v>
      </c>
      <c r="J1634" s="395">
        <f>G1634-E1634</f>
        <v>1.0500000000000007</v>
      </c>
      <c r="K1634" s="402">
        <v>3</v>
      </c>
      <c r="L1634" s="398"/>
    </row>
    <row r="1635" spans="1:12" ht="14.4">
      <c r="A1635" s="390">
        <v>41018</v>
      </c>
      <c r="B1635" s="393" t="s">
        <v>10836</v>
      </c>
      <c r="C1635" s="392" t="s">
        <v>4324</v>
      </c>
      <c r="D1635" s="391" t="s">
        <v>4325</v>
      </c>
      <c r="E1635" s="401">
        <v>17</v>
      </c>
      <c r="F1635" s="395">
        <v>32</v>
      </c>
      <c r="G1635" s="395">
        <v>35.479999999999997</v>
      </c>
      <c r="H1635" s="396">
        <f>(G1635-E1635)/E1635</f>
        <v>1.0870588235294116</v>
      </c>
      <c r="I1635" s="395">
        <f>(F1635-E1635)</f>
        <v>15</v>
      </c>
      <c r="J1635" s="395">
        <f>G1635-E1635</f>
        <v>18.479999999999997</v>
      </c>
      <c r="K1635" s="402">
        <v>3</v>
      </c>
      <c r="L1635" s="398"/>
    </row>
    <row r="1636" spans="1:12" ht="14.4">
      <c r="A1636" s="390">
        <v>41018</v>
      </c>
      <c r="B1636" s="393" t="s">
        <v>10837</v>
      </c>
      <c r="C1636" s="392" t="s">
        <v>4327</v>
      </c>
      <c r="D1636" s="391" t="s">
        <v>4328</v>
      </c>
      <c r="E1636" s="401">
        <v>18</v>
      </c>
      <c r="F1636" s="395">
        <v>26</v>
      </c>
      <c r="G1636" s="395">
        <v>26.5</v>
      </c>
      <c r="H1636" s="396">
        <f>(G1636-E1636)/E1636</f>
        <v>0.47222222222222221</v>
      </c>
      <c r="I1636" s="395">
        <f>(F1636-E1636)</f>
        <v>8</v>
      </c>
      <c r="J1636" s="395">
        <f>G1636-E1636</f>
        <v>8.5</v>
      </c>
      <c r="K1636" s="402">
        <v>3</v>
      </c>
      <c r="L1636" s="398"/>
    </row>
    <row r="1637" spans="1:12" ht="14.4">
      <c r="A1637" s="390">
        <v>41017</v>
      </c>
      <c r="B1637" s="393" t="s">
        <v>10835</v>
      </c>
      <c r="C1637" s="392" t="s">
        <v>4322</v>
      </c>
      <c r="D1637" s="391" t="s">
        <v>151</v>
      </c>
      <c r="E1637" s="401">
        <v>21</v>
      </c>
      <c r="F1637" s="395">
        <v>21.8</v>
      </c>
      <c r="G1637" s="395">
        <v>21.4</v>
      </c>
      <c r="H1637" s="396">
        <f>(G1637-E1637)/E1637</f>
        <v>1.904761904761898E-2</v>
      </c>
      <c r="I1637" s="395">
        <f>(F1637-E1637)</f>
        <v>0.80000000000000071</v>
      </c>
      <c r="J1637" s="395">
        <f>G1637-E1637</f>
        <v>0.39999999999999858</v>
      </c>
      <c r="K1637" s="402">
        <v>1</v>
      </c>
      <c r="L1637" s="398"/>
    </row>
    <row r="1638" spans="1:12" ht="14.4">
      <c r="A1638" s="390">
        <v>41016</v>
      </c>
      <c r="B1638" s="415" t="s">
        <v>10834</v>
      </c>
      <c r="C1638" s="392" t="s">
        <v>2729</v>
      </c>
      <c r="D1638" s="400" t="s">
        <v>2730</v>
      </c>
      <c r="E1638" s="401">
        <v>6.1</v>
      </c>
      <c r="F1638" s="395">
        <v>5.9</v>
      </c>
      <c r="G1638" s="395">
        <v>6.17</v>
      </c>
      <c r="H1638" s="396">
        <f>(G1638-E1638)/E1638</f>
        <v>1.1475409836065622E-2</v>
      </c>
      <c r="I1638" s="395">
        <f>(F1638-E1638)</f>
        <v>-0.19999999999999929</v>
      </c>
      <c r="J1638" s="395">
        <f>G1638-E1638</f>
        <v>7.0000000000000284E-2</v>
      </c>
      <c r="K1638" s="402">
        <v>1</v>
      </c>
      <c r="L1638" s="398"/>
    </row>
    <row r="1639" spans="1:12" ht="14.4">
      <c r="A1639" s="390">
        <v>41011</v>
      </c>
      <c r="B1639" s="415" t="s">
        <v>10831</v>
      </c>
      <c r="C1639" s="392" t="s">
        <v>4945</v>
      </c>
      <c r="D1639" s="400" t="s">
        <v>4946</v>
      </c>
      <c r="E1639" s="401">
        <v>20</v>
      </c>
      <c r="F1639" s="395">
        <v>22.5</v>
      </c>
      <c r="G1639" s="395">
        <v>21.75</v>
      </c>
      <c r="H1639" s="396">
        <f>(G1639-E1639)/E1639</f>
        <v>8.7499999999999994E-2</v>
      </c>
      <c r="I1639" s="395">
        <f>(F1639-E1639)</f>
        <v>2.5</v>
      </c>
      <c r="J1639" s="395">
        <f>G1639-E1639</f>
        <v>1.75</v>
      </c>
      <c r="K1639" s="402">
        <v>2</v>
      </c>
      <c r="L1639" s="398"/>
    </row>
    <row r="1640" spans="1:12" ht="14.4">
      <c r="A1640" s="390">
        <v>41011</v>
      </c>
      <c r="B1640" s="393" t="s">
        <v>10832</v>
      </c>
      <c r="C1640" s="392" t="s">
        <v>4948</v>
      </c>
      <c r="D1640" s="391" t="s">
        <v>4949</v>
      </c>
      <c r="E1640" s="401">
        <v>21</v>
      </c>
      <c r="F1640" s="395">
        <v>20.5</v>
      </c>
      <c r="G1640" s="395">
        <v>21.04</v>
      </c>
      <c r="H1640" s="396">
        <f>(G1640-E1640)/E1640</f>
        <v>1.9047619047618642E-3</v>
      </c>
      <c r="I1640" s="395">
        <f>(F1640-E1640)</f>
        <v>-0.5</v>
      </c>
      <c r="J1640" s="395">
        <f>G1640-E1640</f>
        <v>3.9999999999999147E-2</v>
      </c>
      <c r="K1640" s="402">
        <v>2</v>
      </c>
      <c r="L1640" s="396" t="s">
        <v>3006</v>
      </c>
    </row>
    <row r="1641" spans="1:12" ht="14.4">
      <c r="A1641" s="390">
        <v>41011</v>
      </c>
      <c r="B1641" s="393" t="s">
        <v>10833</v>
      </c>
      <c r="C1641" s="392" t="s">
        <v>4951</v>
      </c>
      <c r="D1641" s="391" t="s">
        <v>4392</v>
      </c>
      <c r="E1641" s="401">
        <v>43</v>
      </c>
      <c r="F1641" s="395">
        <v>41</v>
      </c>
      <c r="G1641" s="395">
        <v>42.39</v>
      </c>
      <c r="H1641" s="396">
        <f>(G1641-E1641)/E1641</f>
        <v>-1.4186046511627894E-2</v>
      </c>
      <c r="I1641" s="395">
        <f>(F1641-E1641)</f>
        <v>-2</v>
      </c>
      <c r="J1641" s="395">
        <f>G1641-E1641</f>
        <v>-0.60999999999999943</v>
      </c>
      <c r="K1641" s="402">
        <v>1</v>
      </c>
      <c r="L1641" s="398"/>
    </row>
    <row r="1642" spans="1:12" ht="14.4">
      <c r="A1642" s="390">
        <v>41004</v>
      </c>
      <c r="B1642" s="415" t="s">
        <v>10829</v>
      </c>
      <c r="C1642" s="392" t="s">
        <v>4890</v>
      </c>
      <c r="D1642" s="400" t="s">
        <v>4891</v>
      </c>
      <c r="E1642" s="401">
        <v>8</v>
      </c>
      <c r="F1642" s="395">
        <v>8.7799999999999994</v>
      </c>
      <c r="G1642" s="395">
        <v>8.75</v>
      </c>
      <c r="H1642" s="396">
        <f>(G1642-E1642)/E1642</f>
        <v>9.375E-2</v>
      </c>
      <c r="I1642" s="395">
        <f>(F1642-E1642)</f>
        <v>0.77999999999999936</v>
      </c>
      <c r="J1642" s="395">
        <f>G1642-E1642</f>
        <v>0.75</v>
      </c>
      <c r="K1642" s="402">
        <v>1</v>
      </c>
      <c r="L1642" s="398"/>
    </row>
    <row r="1643" spans="1:12" ht="14.4">
      <c r="A1643" s="390">
        <v>41003</v>
      </c>
      <c r="B1643" s="366" t="s">
        <v>10828</v>
      </c>
      <c r="C1643" s="392" t="s">
        <v>3618</v>
      </c>
      <c r="D1643" s="366" t="s">
        <v>3432</v>
      </c>
      <c r="E1643" s="401">
        <v>14.75</v>
      </c>
      <c r="F1643" s="395">
        <v>14.25</v>
      </c>
      <c r="G1643" s="395">
        <v>14.55</v>
      </c>
      <c r="H1643" s="396">
        <f>(G1643-E1643)/E1643</f>
        <v>-1.3559322033898256E-2</v>
      </c>
      <c r="I1643" s="395">
        <f>(F1643-E1643)</f>
        <v>-0.5</v>
      </c>
      <c r="J1643" s="395">
        <f>G1643-E1643</f>
        <v>-0.19999999999999929</v>
      </c>
      <c r="K1643" s="402">
        <v>1</v>
      </c>
      <c r="L1643" s="398"/>
    </row>
    <row r="1644" spans="1:12" ht="14.4">
      <c r="A1644" s="390">
        <v>40998</v>
      </c>
      <c r="B1644" s="393" t="s">
        <v>10826</v>
      </c>
      <c r="C1644" s="392" t="s">
        <v>3915</v>
      </c>
      <c r="D1644" s="366" t="s">
        <v>3916</v>
      </c>
      <c r="E1644" s="401">
        <v>6</v>
      </c>
      <c r="F1644" s="395">
        <v>7.5</v>
      </c>
      <c r="G1644" s="395">
        <v>7.34</v>
      </c>
      <c r="H1644" s="396">
        <f>(G1644-E1644)/E1644</f>
        <v>0.2233333333333333</v>
      </c>
      <c r="I1644" s="395">
        <f>(F1644-E1644)</f>
        <v>1.5</v>
      </c>
      <c r="J1644" s="395">
        <f>G1644-E1644</f>
        <v>1.3399999999999999</v>
      </c>
      <c r="K1644" s="402">
        <v>1</v>
      </c>
      <c r="L1644" s="398"/>
    </row>
    <row r="1645" spans="1:12" ht="14.4">
      <c r="A1645" s="390">
        <v>40998</v>
      </c>
      <c r="B1645" s="393" t="s">
        <v>10827</v>
      </c>
      <c r="C1645" s="392" t="s">
        <v>3918</v>
      </c>
      <c r="D1645" s="391" t="s">
        <v>3919</v>
      </c>
      <c r="E1645" s="401">
        <v>14</v>
      </c>
      <c r="F1645" s="395">
        <v>12.5</v>
      </c>
      <c r="G1645" s="395">
        <v>12.41</v>
      </c>
      <c r="H1645" s="396">
        <f>(G1645-E1645)/E1645</f>
        <v>-0.11357142857142856</v>
      </c>
      <c r="I1645" s="395">
        <f>(F1645-E1645)</f>
        <v>-1.5</v>
      </c>
      <c r="J1645" s="395">
        <f>G1645-E1645</f>
        <v>-1.5899999999999999</v>
      </c>
      <c r="K1645" s="402">
        <v>1</v>
      </c>
      <c r="L1645" s="398"/>
    </row>
    <row r="1646" spans="1:12" ht="14.4">
      <c r="A1646" s="390">
        <v>40997</v>
      </c>
      <c r="B1646" s="393" t="s">
        <v>10822</v>
      </c>
      <c r="C1646" s="392" t="s">
        <v>668</v>
      </c>
      <c r="D1646" s="391" t="s">
        <v>3718</v>
      </c>
      <c r="E1646" s="401">
        <v>19</v>
      </c>
      <c r="F1646" s="395">
        <v>21.1</v>
      </c>
      <c r="G1646" s="395">
        <v>19.03</v>
      </c>
      <c r="H1646" s="396">
        <f>(G1646-E1646)/E1646</f>
        <v>1.5789473684211124E-3</v>
      </c>
      <c r="I1646" s="395">
        <f>(F1646-E1646)</f>
        <v>2.1000000000000014</v>
      </c>
      <c r="J1646" s="395">
        <f>G1646-E1646</f>
        <v>3.0000000000001137E-2</v>
      </c>
      <c r="K1646" s="402">
        <v>2</v>
      </c>
      <c r="L1646" s="398"/>
    </row>
    <row r="1647" spans="1:12" ht="14.4">
      <c r="A1647" s="390">
        <v>40997</v>
      </c>
      <c r="B1647" s="415" t="s">
        <v>10823</v>
      </c>
      <c r="C1647" s="392" t="s">
        <v>3720</v>
      </c>
      <c r="D1647" s="400" t="s">
        <v>5029</v>
      </c>
      <c r="E1647" s="401">
        <v>7</v>
      </c>
      <c r="F1647" s="395">
        <v>6.16</v>
      </c>
      <c r="G1647" s="395">
        <v>6.04</v>
      </c>
      <c r="H1647" s="396">
        <f>(G1647-E1647)/E1647</f>
        <v>-0.13714285714285715</v>
      </c>
      <c r="I1647" s="395">
        <f>(F1647-E1647)</f>
        <v>-0.83999999999999986</v>
      </c>
      <c r="J1647" s="395">
        <f>G1647-E1647</f>
        <v>-0.96</v>
      </c>
      <c r="K1647" s="402">
        <v>1</v>
      </c>
      <c r="L1647" s="398"/>
    </row>
    <row r="1648" spans="1:12" ht="14.4">
      <c r="A1648" s="390">
        <v>40997</v>
      </c>
      <c r="B1648" s="393" t="s">
        <v>10824</v>
      </c>
      <c r="C1648" s="392" t="s">
        <v>3722</v>
      </c>
      <c r="D1648" s="391" t="s">
        <v>3723</v>
      </c>
      <c r="E1648" s="401">
        <v>13</v>
      </c>
      <c r="F1648" s="395">
        <v>25</v>
      </c>
      <c r="G1648" s="395">
        <v>25</v>
      </c>
      <c r="H1648" s="396">
        <f>(G1648-E1648)/E1648</f>
        <v>0.92307692307692313</v>
      </c>
      <c r="I1648" s="395">
        <f>(F1648-E1648)</f>
        <v>12</v>
      </c>
      <c r="J1648" s="395">
        <f>G1648-E1648</f>
        <v>12</v>
      </c>
      <c r="K1648" s="402">
        <v>3</v>
      </c>
      <c r="L1648" s="398"/>
    </row>
    <row r="1649" spans="1:12" ht="14.4">
      <c r="A1649" s="390">
        <v>40997</v>
      </c>
      <c r="B1649" s="393" t="s">
        <v>10825</v>
      </c>
      <c r="C1649" s="392" t="s">
        <v>3725</v>
      </c>
      <c r="D1649" s="391" t="s">
        <v>3726</v>
      </c>
      <c r="E1649" s="401">
        <v>18</v>
      </c>
      <c r="F1649" s="395">
        <v>19.05</v>
      </c>
      <c r="G1649" s="395">
        <v>20</v>
      </c>
      <c r="H1649" s="396">
        <f>(G1649-E1649)/E1649</f>
        <v>0.1111111111111111</v>
      </c>
      <c r="I1649" s="395">
        <f>(F1649-E1649)</f>
        <v>1.0500000000000007</v>
      </c>
      <c r="J1649" s="395">
        <f>G1649-E1649</f>
        <v>2</v>
      </c>
      <c r="K1649" s="402">
        <v>2</v>
      </c>
      <c r="L1649" s="398"/>
    </row>
    <row r="1650" spans="1:12" ht="14.4">
      <c r="A1650" s="390">
        <v>40996</v>
      </c>
      <c r="B1650" s="393" t="s">
        <v>10819</v>
      </c>
      <c r="C1650" s="392" t="s">
        <v>3459</v>
      </c>
      <c r="D1650" s="391" t="s">
        <v>3460</v>
      </c>
      <c r="E1650" s="401">
        <v>19</v>
      </c>
      <c r="F1650" s="395">
        <v>31.11</v>
      </c>
      <c r="G1650" s="395">
        <v>35.92</v>
      </c>
      <c r="H1650" s="396">
        <f>(G1650-E1650)/E1650</f>
        <v>0.89052631578947372</v>
      </c>
      <c r="I1650" s="395">
        <f>(F1650-E1650)</f>
        <v>12.11</v>
      </c>
      <c r="J1650" s="395">
        <f>G1650-E1650</f>
        <v>16.920000000000002</v>
      </c>
      <c r="K1650" s="402">
        <v>3</v>
      </c>
      <c r="L1650" s="398"/>
    </row>
    <row r="1651" spans="1:12" ht="14.4">
      <c r="A1651" s="390">
        <v>40996</v>
      </c>
      <c r="B1651" s="415" t="s">
        <v>10820</v>
      </c>
      <c r="C1651" s="392" t="s">
        <v>3462</v>
      </c>
      <c r="D1651" s="400" t="s">
        <v>663</v>
      </c>
      <c r="E1651" s="401">
        <v>15</v>
      </c>
      <c r="F1651" s="395">
        <v>17</v>
      </c>
      <c r="G1651" s="395">
        <v>16.45</v>
      </c>
      <c r="H1651" s="396">
        <f>(G1651-E1651)/E1651</f>
        <v>9.6666666666666623E-2</v>
      </c>
      <c r="I1651" s="395">
        <f>(F1651-E1651)</f>
        <v>2</v>
      </c>
      <c r="J1651" s="395">
        <f>G1651-E1651</f>
        <v>1.4499999999999993</v>
      </c>
      <c r="K1651" s="402">
        <v>1</v>
      </c>
      <c r="L1651" s="398"/>
    </row>
    <row r="1652" spans="1:12" ht="14.4">
      <c r="A1652" s="390">
        <v>40996</v>
      </c>
      <c r="B1652" s="415" t="s">
        <v>10821</v>
      </c>
      <c r="C1652" s="392" t="s">
        <v>665</v>
      </c>
      <c r="D1652" s="400" t="s">
        <v>666</v>
      </c>
      <c r="E1652" s="401">
        <v>19</v>
      </c>
      <c r="F1652" s="395">
        <v>24</v>
      </c>
      <c r="G1652" s="395">
        <v>21.03</v>
      </c>
      <c r="H1652" s="396">
        <f>(G1652-E1652)/E1652</f>
        <v>0.10684210526315796</v>
      </c>
      <c r="I1652" s="395">
        <f>(F1652-E1652)</f>
        <v>5</v>
      </c>
      <c r="J1652" s="395">
        <f>G1652-E1652</f>
        <v>2.0300000000000011</v>
      </c>
      <c r="K1652" s="402">
        <v>2</v>
      </c>
      <c r="L1652" s="398"/>
    </row>
    <row r="1653" spans="1:12" ht="14.4">
      <c r="A1653" s="390">
        <v>40991</v>
      </c>
      <c r="B1653" s="415" t="s">
        <v>10817</v>
      </c>
      <c r="C1653" s="392" t="s">
        <v>3944</v>
      </c>
      <c r="D1653" s="400" t="s">
        <v>3945</v>
      </c>
      <c r="E1653" s="401">
        <v>6.5</v>
      </c>
      <c r="F1653" s="395">
        <v>6</v>
      </c>
      <c r="G1653" s="395">
        <v>5.5</v>
      </c>
      <c r="H1653" s="396">
        <f>(G1653-E1653)/E1653</f>
        <v>-0.15384615384615385</v>
      </c>
      <c r="I1653" s="395">
        <f>(F1653-E1653)</f>
        <v>-0.5</v>
      </c>
      <c r="J1653" s="395">
        <f>G1653-E1653</f>
        <v>-1</v>
      </c>
      <c r="K1653" s="402">
        <v>1</v>
      </c>
      <c r="L1653" s="398"/>
    </row>
    <row r="1654" spans="1:12" ht="14.4">
      <c r="A1654" s="390">
        <v>40991</v>
      </c>
      <c r="B1654" s="393" t="s">
        <v>10818</v>
      </c>
      <c r="C1654" s="392" t="s">
        <v>3947</v>
      </c>
      <c r="D1654" s="391" t="s">
        <v>3733</v>
      </c>
      <c r="E1654" s="401">
        <v>20</v>
      </c>
      <c r="F1654" s="395">
        <v>21</v>
      </c>
      <c r="G1654" s="395">
        <v>24.46</v>
      </c>
      <c r="H1654" s="396">
        <f>(G1654-E1654)/E1654</f>
        <v>0.22300000000000003</v>
      </c>
      <c r="I1654" s="395">
        <f>(F1654-E1654)</f>
        <v>1</v>
      </c>
      <c r="J1654" s="395">
        <f>G1654-E1654</f>
        <v>4.4600000000000009</v>
      </c>
      <c r="K1654" s="402">
        <v>1</v>
      </c>
      <c r="L1654" s="396" t="s">
        <v>3006</v>
      </c>
    </row>
    <row r="1655" spans="1:12" ht="14.4">
      <c r="A1655" s="390">
        <v>40990</v>
      </c>
      <c r="B1655" s="393" t="s">
        <v>10814</v>
      </c>
      <c r="C1655" s="392" t="s">
        <v>4721</v>
      </c>
      <c r="D1655" s="391" t="s">
        <v>4722</v>
      </c>
      <c r="E1655" s="401">
        <v>11</v>
      </c>
      <c r="F1655" s="395">
        <v>10.99</v>
      </c>
      <c r="G1655" s="395">
        <v>11.11</v>
      </c>
      <c r="H1655" s="396">
        <f>(G1655-E1655)/E1655</f>
        <v>9.9999999999999482E-3</v>
      </c>
      <c r="I1655" s="395">
        <f>(F1655-E1655)</f>
        <v>-9.9999999999997868E-3</v>
      </c>
      <c r="J1655" s="395">
        <f>G1655-E1655</f>
        <v>0.10999999999999943</v>
      </c>
      <c r="K1655" s="402">
        <v>1</v>
      </c>
      <c r="L1655" s="398"/>
    </row>
    <row r="1656" spans="1:12" ht="14.4">
      <c r="A1656" s="390">
        <v>40990</v>
      </c>
      <c r="B1656" s="418" t="s">
        <v>10815</v>
      </c>
      <c r="C1656" s="392" t="s">
        <v>4724</v>
      </c>
      <c r="D1656" s="400" t="s">
        <v>4725</v>
      </c>
      <c r="E1656" s="401">
        <v>19</v>
      </c>
      <c r="F1656" s="395">
        <v>23.05</v>
      </c>
      <c r="G1656" s="395">
        <v>25.11</v>
      </c>
      <c r="H1656" s="396">
        <f>(G1656-E1656)/E1656</f>
        <v>0.32157894736842102</v>
      </c>
      <c r="I1656" s="395">
        <f>(F1656-E1656)</f>
        <v>4.0500000000000007</v>
      </c>
      <c r="J1656" s="395">
        <f>G1656-E1656</f>
        <v>6.1099999999999994</v>
      </c>
      <c r="K1656" s="402">
        <v>3</v>
      </c>
      <c r="L1656" s="398"/>
    </row>
    <row r="1657" spans="1:12" ht="14.4">
      <c r="A1657" s="390">
        <v>40990</v>
      </c>
      <c r="B1657" s="415" t="s">
        <v>10816</v>
      </c>
      <c r="C1657" s="392" t="s">
        <v>4727</v>
      </c>
      <c r="D1657" s="400" t="s">
        <v>4728</v>
      </c>
      <c r="E1657" s="401">
        <v>17</v>
      </c>
      <c r="F1657" s="395">
        <v>19</v>
      </c>
      <c r="G1657" s="395">
        <v>19.5</v>
      </c>
      <c r="H1657" s="396">
        <f>(G1657-E1657)/E1657</f>
        <v>0.14705882352941177</v>
      </c>
      <c r="I1657" s="395">
        <f>(F1657-E1657)</f>
        <v>2</v>
      </c>
      <c r="J1657" s="395">
        <f>G1657-E1657</f>
        <v>2.5</v>
      </c>
      <c r="K1657" s="402">
        <v>2</v>
      </c>
      <c r="L1657" s="398"/>
    </row>
    <row r="1658" spans="1:12" ht="14.4">
      <c r="A1658" s="390">
        <v>40989</v>
      </c>
      <c r="B1658" s="415" t="s">
        <v>10813</v>
      </c>
      <c r="C1658" s="392" t="s">
        <v>4718</v>
      </c>
      <c r="D1658" s="400" t="s">
        <v>4719</v>
      </c>
      <c r="E1658" s="401">
        <v>10</v>
      </c>
      <c r="F1658" s="395">
        <v>9.94</v>
      </c>
      <c r="G1658" s="395">
        <v>9.8699999999999992</v>
      </c>
      <c r="H1658" s="396">
        <f>(G1658-E1658)/E1658</f>
        <v>-1.3000000000000077E-2</v>
      </c>
      <c r="I1658" s="395">
        <f>(F1658-E1658)</f>
        <v>-6.0000000000000497E-2</v>
      </c>
      <c r="J1658" s="395">
        <f>G1658-E1658</f>
        <v>-0.13000000000000078</v>
      </c>
      <c r="K1658" s="402">
        <v>1</v>
      </c>
      <c r="L1658" s="398"/>
    </row>
    <row r="1659" spans="1:12" ht="14.4">
      <c r="A1659" s="390">
        <v>40983</v>
      </c>
      <c r="B1659" s="415" t="s">
        <v>10809</v>
      </c>
      <c r="C1659" s="392" t="s">
        <v>2998</v>
      </c>
      <c r="D1659" s="400" t="s">
        <v>713</v>
      </c>
      <c r="E1659" s="401">
        <v>23</v>
      </c>
      <c r="F1659" s="395">
        <v>23</v>
      </c>
      <c r="G1659" s="395">
        <v>23.4</v>
      </c>
      <c r="H1659" s="396">
        <f>(G1659-E1659)/E1659</f>
        <v>1.7391304347826025E-2</v>
      </c>
      <c r="I1659" s="395">
        <f>(F1659-E1659)</f>
        <v>0</v>
      </c>
      <c r="J1659" s="395">
        <f>G1659-E1659</f>
        <v>0.39999999999999858</v>
      </c>
      <c r="K1659" s="402">
        <v>1</v>
      </c>
      <c r="L1659" s="398"/>
    </row>
    <row r="1660" spans="1:12" ht="14.4">
      <c r="A1660" s="390">
        <v>40983</v>
      </c>
      <c r="B1660" s="393" t="s">
        <v>10810</v>
      </c>
      <c r="C1660" s="392" t="s">
        <v>715</v>
      </c>
      <c r="D1660" s="391" t="s">
        <v>716</v>
      </c>
      <c r="E1660" s="401">
        <v>16</v>
      </c>
      <c r="F1660" s="395">
        <v>25.25</v>
      </c>
      <c r="G1660" s="395">
        <v>23.85</v>
      </c>
      <c r="H1660" s="396">
        <f>(G1660-E1660)/E1660</f>
        <v>0.49062500000000009</v>
      </c>
      <c r="I1660" s="395">
        <f>(F1660-E1660)</f>
        <v>9.25</v>
      </c>
      <c r="J1660" s="395">
        <f>G1660-E1660</f>
        <v>7.8500000000000014</v>
      </c>
      <c r="K1660" s="402">
        <v>3</v>
      </c>
      <c r="L1660" s="398"/>
    </row>
    <row r="1661" spans="1:12" ht="14.4">
      <c r="A1661" s="390">
        <v>40983</v>
      </c>
      <c r="B1661" s="415" t="s">
        <v>10811</v>
      </c>
      <c r="C1661" s="392" t="s">
        <v>718</v>
      </c>
      <c r="D1661" s="400" t="s">
        <v>3603</v>
      </c>
      <c r="E1661" s="401">
        <v>19</v>
      </c>
      <c r="F1661" s="395">
        <v>19.100000000000001</v>
      </c>
      <c r="G1661" s="395">
        <v>20.55</v>
      </c>
      <c r="H1661" s="396">
        <f>(G1661-E1661)/E1661</f>
        <v>8.1578947368421084E-2</v>
      </c>
      <c r="I1661" s="395">
        <f>(F1661-E1661)</f>
        <v>0.10000000000000142</v>
      </c>
      <c r="J1661" s="395">
        <f>G1661-E1661</f>
        <v>1.5500000000000007</v>
      </c>
      <c r="K1661" s="402">
        <v>2</v>
      </c>
      <c r="L1661" s="398"/>
    </row>
    <row r="1662" spans="1:12" ht="14.4">
      <c r="A1662" s="390">
        <v>40976</v>
      </c>
      <c r="B1662" s="415" t="s">
        <v>10808</v>
      </c>
      <c r="C1662" s="392" t="s">
        <v>4888</v>
      </c>
      <c r="D1662" s="400" t="s">
        <v>4692</v>
      </c>
      <c r="E1662" s="401">
        <v>14</v>
      </c>
      <c r="F1662" s="395">
        <v>13.57</v>
      </c>
      <c r="G1662" s="395">
        <v>14.25</v>
      </c>
      <c r="H1662" s="396">
        <f>(G1662-E1662)/E1662</f>
        <v>1.7857142857142856E-2</v>
      </c>
      <c r="I1662" s="395">
        <f>(F1662-E1662)</f>
        <v>-0.42999999999999972</v>
      </c>
      <c r="J1662" s="395">
        <f>G1662-E1662</f>
        <v>0.25</v>
      </c>
      <c r="K1662" s="402">
        <v>1</v>
      </c>
      <c r="L1662" s="398"/>
    </row>
    <row r="1663" spans="1:12" ht="14.4">
      <c r="A1663" s="390">
        <v>40970</v>
      </c>
      <c r="B1663" s="366" t="s">
        <v>10806</v>
      </c>
      <c r="C1663" s="392" t="s">
        <v>4884</v>
      </c>
      <c r="D1663" s="366" t="s">
        <v>4885</v>
      </c>
      <c r="E1663" s="401">
        <v>15</v>
      </c>
      <c r="F1663" s="395">
        <v>22.01</v>
      </c>
      <c r="G1663" s="395">
        <v>24.58</v>
      </c>
      <c r="H1663" s="396">
        <f>(G1663-E1663)/E1663</f>
        <v>0.6386666666666666</v>
      </c>
      <c r="I1663" s="395">
        <f>(F1663-E1663)</f>
        <v>7.0100000000000016</v>
      </c>
      <c r="J1663" s="395">
        <f>G1663-E1663</f>
        <v>9.5799999999999983</v>
      </c>
      <c r="K1663" s="402">
        <v>3</v>
      </c>
      <c r="L1663" s="398"/>
    </row>
    <row r="1664" spans="1:12" ht="14.4">
      <c r="A1664" s="390">
        <v>40968</v>
      </c>
      <c r="B1664" s="415" t="s">
        <v>216</v>
      </c>
      <c r="C1664" s="392" t="s">
        <v>217</v>
      </c>
      <c r="D1664" s="400" t="s">
        <v>218</v>
      </c>
      <c r="E1664" s="401">
        <v>14</v>
      </c>
      <c r="F1664" s="395">
        <v>13.25</v>
      </c>
      <c r="G1664" s="395">
        <v>13.56</v>
      </c>
      <c r="H1664" s="396">
        <f>(G1664-E1664)/E1664</f>
        <v>-3.1428571428571396E-2</v>
      </c>
      <c r="I1664" s="395">
        <f>(F1664-E1664)</f>
        <v>-0.75</v>
      </c>
      <c r="J1664" s="395">
        <f>G1664-E1664</f>
        <v>-0.4399999999999995</v>
      </c>
      <c r="K1664" s="402">
        <v>1</v>
      </c>
      <c r="L1664" s="398"/>
    </row>
    <row r="1665" spans="1:12" ht="14.4">
      <c r="A1665" s="390">
        <v>40963</v>
      </c>
      <c r="B1665" s="393" t="s">
        <v>10804</v>
      </c>
      <c r="C1665" s="392" t="s">
        <v>3046</v>
      </c>
      <c r="D1665" s="391" t="s">
        <v>3047</v>
      </c>
      <c r="E1665" s="401">
        <v>16</v>
      </c>
      <c r="F1665" s="395">
        <v>25</v>
      </c>
      <c r="G1665" s="395">
        <v>29</v>
      </c>
      <c r="H1665" s="396">
        <f>(G1665-E1665)/E1665</f>
        <v>0.8125</v>
      </c>
      <c r="I1665" s="395">
        <f>(F1665-E1665)</f>
        <v>9</v>
      </c>
      <c r="J1665" s="395">
        <f>G1665-E1665</f>
        <v>13</v>
      </c>
      <c r="K1665" s="402">
        <v>3</v>
      </c>
      <c r="L1665" s="398"/>
    </row>
    <row r="1666" spans="1:12" ht="14.4">
      <c r="A1666" s="390">
        <v>40960</v>
      </c>
      <c r="B1666" s="415" t="s">
        <v>10802</v>
      </c>
      <c r="C1666" s="392" t="s">
        <v>782</v>
      </c>
      <c r="D1666" s="400" t="s">
        <v>2802</v>
      </c>
      <c r="E1666" s="401">
        <v>13</v>
      </c>
      <c r="F1666" s="395">
        <v>14.8</v>
      </c>
      <c r="G1666" s="395">
        <v>14.8</v>
      </c>
      <c r="H1666" s="396">
        <f>(G1666-E1666)/E1666</f>
        <v>0.13846153846153852</v>
      </c>
      <c r="I1666" s="395">
        <f>(F1666-E1666)</f>
        <v>1.8000000000000007</v>
      </c>
      <c r="J1666" s="395">
        <f>G1666-E1666</f>
        <v>1.8000000000000007</v>
      </c>
      <c r="K1666" s="402">
        <v>1</v>
      </c>
      <c r="L1666" s="398"/>
    </row>
    <row r="1667" spans="1:12" ht="14.4">
      <c r="A1667" s="390">
        <v>40956</v>
      </c>
      <c r="B1667" s="415" t="s">
        <v>10801</v>
      </c>
      <c r="C1667" s="392" t="s">
        <v>4667</v>
      </c>
      <c r="D1667" s="400" t="s">
        <v>4668</v>
      </c>
      <c r="E1667" s="401">
        <v>11</v>
      </c>
      <c r="F1667" s="395">
        <v>14.5</v>
      </c>
      <c r="G1667" s="395">
        <v>14.3</v>
      </c>
      <c r="H1667" s="396">
        <f>(G1667-E1667)/E1667</f>
        <v>0.30000000000000004</v>
      </c>
      <c r="I1667" s="395">
        <f>(F1667-E1667)</f>
        <v>3.5</v>
      </c>
      <c r="J1667" s="395">
        <f>G1667-E1667</f>
        <v>3.3000000000000007</v>
      </c>
      <c r="K1667" s="402">
        <v>2</v>
      </c>
      <c r="L1667" s="398"/>
    </row>
    <row r="1668" spans="1:12" ht="14.4">
      <c r="A1668" s="390">
        <v>40949</v>
      </c>
      <c r="B1668" s="366" t="s">
        <v>10798</v>
      </c>
      <c r="C1668" s="392" t="s">
        <v>3390</v>
      </c>
      <c r="D1668" s="391" t="s">
        <v>3391</v>
      </c>
      <c r="E1668" s="401">
        <v>9</v>
      </c>
      <c r="F1668" s="395">
        <v>10.3</v>
      </c>
      <c r="G1668" s="395">
        <v>11.5</v>
      </c>
      <c r="H1668" s="396">
        <f>(G1668-E1668)/E1668</f>
        <v>0.27777777777777779</v>
      </c>
      <c r="I1668" s="395">
        <f>(F1668-E1668)</f>
        <v>1.3000000000000007</v>
      </c>
      <c r="J1668" s="395">
        <f>G1668-E1668</f>
        <v>2.5</v>
      </c>
      <c r="K1668" s="402">
        <v>1</v>
      </c>
      <c r="L1668" s="398"/>
    </row>
    <row r="1669" spans="1:12" ht="14.4">
      <c r="A1669" s="390">
        <v>40949</v>
      </c>
      <c r="B1669" s="415" t="s">
        <v>10799</v>
      </c>
      <c r="C1669" s="392" t="s">
        <v>3393</v>
      </c>
      <c r="D1669" s="400" t="s">
        <v>3453</v>
      </c>
      <c r="E1669" s="401">
        <v>44</v>
      </c>
      <c r="F1669" s="395">
        <v>47.51</v>
      </c>
      <c r="G1669" s="395">
        <v>48</v>
      </c>
      <c r="H1669" s="396">
        <f>(G1669-E1669)/E1669</f>
        <v>9.0909090909090912E-2</v>
      </c>
      <c r="I1669" s="395">
        <f>(F1669-E1669)</f>
        <v>3.509999999999998</v>
      </c>
      <c r="J1669" s="395">
        <f>G1669-E1669</f>
        <v>4</v>
      </c>
      <c r="K1669" s="402">
        <v>2</v>
      </c>
      <c r="L1669" s="398"/>
    </row>
    <row r="1670" spans="1:12" ht="14.4">
      <c r="A1670" s="390">
        <v>40949</v>
      </c>
      <c r="B1670" s="393" t="s">
        <v>10800</v>
      </c>
      <c r="C1670" s="392" t="s">
        <v>3395</v>
      </c>
      <c r="D1670" s="391" t="s">
        <v>3396</v>
      </c>
      <c r="E1670" s="401">
        <v>5</v>
      </c>
      <c r="F1670" s="395">
        <v>5.75</v>
      </c>
      <c r="G1670" s="395">
        <v>5.25</v>
      </c>
      <c r="H1670" s="396">
        <f>(G1670-E1670)/E1670</f>
        <v>0.05</v>
      </c>
      <c r="I1670" s="395">
        <f>(F1670-E1670)</f>
        <v>0.75</v>
      </c>
      <c r="J1670" s="395">
        <f>G1670-E1670</f>
        <v>0.25</v>
      </c>
      <c r="K1670" s="402">
        <v>1</v>
      </c>
      <c r="L1670" s="398"/>
    </row>
    <row r="1671" spans="1:12" ht="14.4">
      <c r="A1671" s="390">
        <v>40948</v>
      </c>
      <c r="B1671" s="393" t="s">
        <v>10797</v>
      </c>
      <c r="C1671" s="392" t="s">
        <v>3387</v>
      </c>
      <c r="D1671" s="391" t="s">
        <v>3388</v>
      </c>
      <c r="E1671" s="401">
        <v>12</v>
      </c>
      <c r="F1671" s="395">
        <v>13.6</v>
      </c>
      <c r="G1671" s="395">
        <v>13.74</v>
      </c>
      <c r="H1671" s="396">
        <f>(G1671-E1671)/E1671</f>
        <v>0.14500000000000002</v>
      </c>
      <c r="I1671" s="395">
        <f>(F1671-E1671)</f>
        <v>1.5999999999999996</v>
      </c>
      <c r="J1671" s="395">
        <f>G1671-E1671</f>
        <v>1.7400000000000002</v>
      </c>
      <c r="K1671" s="402">
        <v>1</v>
      </c>
      <c r="L1671" s="398"/>
    </row>
    <row r="1672" spans="1:12" ht="14.4">
      <c r="A1672" s="390">
        <v>40947</v>
      </c>
      <c r="B1672" s="415" t="s">
        <v>10793</v>
      </c>
      <c r="C1672" s="392" t="s">
        <v>4060</v>
      </c>
      <c r="D1672" s="400" t="s">
        <v>4061</v>
      </c>
      <c r="E1672" s="401">
        <v>9</v>
      </c>
      <c r="F1672" s="395">
        <v>9.06</v>
      </c>
      <c r="G1672" s="395">
        <v>15.39</v>
      </c>
      <c r="H1672" s="396">
        <f>(G1672-E1672)/E1672</f>
        <v>0.71000000000000008</v>
      </c>
      <c r="I1672" s="395">
        <f>(F1672-E1672)</f>
        <v>6.0000000000000497E-2</v>
      </c>
      <c r="J1672" s="395">
        <f>G1672-E1672</f>
        <v>6.3900000000000006</v>
      </c>
      <c r="K1672" s="402">
        <v>1</v>
      </c>
      <c r="L1672" s="398"/>
    </row>
    <row r="1673" spans="1:12" ht="14.4">
      <c r="A1673" s="390">
        <v>40947</v>
      </c>
      <c r="B1673" s="393" t="s">
        <v>10794</v>
      </c>
      <c r="C1673" s="392" t="s">
        <v>4063</v>
      </c>
      <c r="D1673" s="391" t="s">
        <v>4064</v>
      </c>
      <c r="E1673" s="401">
        <v>10</v>
      </c>
      <c r="F1673" s="395">
        <v>10.33</v>
      </c>
      <c r="G1673" s="395">
        <v>11</v>
      </c>
      <c r="H1673" s="396">
        <f>(G1673-E1673)/E1673</f>
        <v>0.1</v>
      </c>
      <c r="I1673" s="395">
        <f>(F1673-E1673)</f>
        <v>0.33000000000000007</v>
      </c>
      <c r="J1673" s="395">
        <f>G1673-E1673</f>
        <v>1</v>
      </c>
      <c r="K1673" s="402">
        <v>1</v>
      </c>
      <c r="L1673" s="398"/>
    </row>
    <row r="1674" spans="1:12" ht="14.4">
      <c r="A1674" s="390">
        <v>40947</v>
      </c>
      <c r="B1674" s="393" t="s">
        <v>10795</v>
      </c>
      <c r="C1674" s="392" t="s">
        <v>4066</v>
      </c>
      <c r="D1674" s="391" t="s">
        <v>4067</v>
      </c>
      <c r="E1674" s="401">
        <v>12</v>
      </c>
      <c r="F1674" s="395">
        <v>13.75</v>
      </c>
      <c r="G1674" s="395">
        <v>14</v>
      </c>
      <c r="H1674" s="396">
        <f>(G1674-E1674)/E1674</f>
        <v>0.16666666666666666</v>
      </c>
      <c r="I1674" s="395">
        <f>(F1674-E1674)</f>
        <v>1.75</v>
      </c>
      <c r="J1674" s="395">
        <f>G1674-E1674</f>
        <v>2</v>
      </c>
      <c r="K1674" s="402">
        <v>1</v>
      </c>
      <c r="L1674" s="398"/>
    </row>
    <row r="1675" spans="1:12" ht="14.4">
      <c r="A1675" s="390">
        <v>40947</v>
      </c>
      <c r="B1675" s="393" t="s">
        <v>10796</v>
      </c>
      <c r="C1675" s="392" t="s">
        <v>4069</v>
      </c>
      <c r="D1675" s="391" t="s">
        <v>4070</v>
      </c>
      <c r="E1675" s="401">
        <v>8.5</v>
      </c>
      <c r="F1675" s="395">
        <v>8.4</v>
      </c>
      <c r="G1675" s="395">
        <v>9</v>
      </c>
      <c r="H1675" s="396">
        <f>(G1675-E1675)/E1675</f>
        <v>5.8823529411764705E-2</v>
      </c>
      <c r="I1675" s="395">
        <f>(F1675-E1675)</f>
        <v>-9.9999999999999645E-2</v>
      </c>
      <c r="J1675" s="395">
        <f>G1675-E1675</f>
        <v>0.5</v>
      </c>
      <c r="K1675" s="402">
        <v>2</v>
      </c>
      <c r="L1675" s="398"/>
    </row>
    <row r="1676" spans="1:12" ht="14.4">
      <c r="A1676" s="390">
        <v>40942</v>
      </c>
      <c r="B1676" s="415" t="s">
        <v>10792</v>
      </c>
      <c r="C1676" s="392" t="s">
        <v>4057</v>
      </c>
      <c r="D1676" s="400" t="s">
        <v>4058</v>
      </c>
      <c r="E1676" s="401">
        <v>6</v>
      </c>
      <c r="F1676" s="395">
        <v>6.18</v>
      </c>
      <c r="G1676" s="395">
        <v>6.06</v>
      </c>
      <c r="H1676" s="396">
        <f>(G1676-E1676)/E1676</f>
        <v>9.9999999999999343E-3</v>
      </c>
      <c r="I1676" s="395">
        <f>(F1676-E1676)</f>
        <v>0.17999999999999972</v>
      </c>
      <c r="J1676" s="395">
        <f>G1676-E1676</f>
        <v>5.9999999999999609E-2</v>
      </c>
      <c r="K1676" s="402">
        <v>1</v>
      </c>
      <c r="L1676" s="396"/>
    </row>
    <row r="1677" spans="1:12" ht="14.4">
      <c r="A1677" s="390">
        <v>40941</v>
      </c>
      <c r="B1677" s="393" t="s">
        <v>10789</v>
      </c>
      <c r="C1677" s="392" t="s">
        <v>4048</v>
      </c>
      <c r="D1677" s="391" t="s">
        <v>4049</v>
      </c>
      <c r="E1677" s="401">
        <v>16</v>
      </c>
      <c r="F1677" s="395">
        <v>13.53</v>
      </c>
      <c r="G1677" s="395">
        <v>13</v>
      </c>
      <c r="H1677" s="396">
        <f>(G1677-E1677)/E1677</f>
        <v>-0.1875</v>
      </c>
      <c r="I1677" s="395">
        <f>(F1677-E1677)</f>
        <v>-2.4700000000000006</v>
      </c>
      <c r="J1677" s="395">
        <f>G1677-E1677</f>
        <v>-3</v>
      </c>
      <c r="K1677" s="402">
        <v>3</v>
      </c>
      <c r="L1677" s="396" t="s">
        <v>3006</v>
      </c>
    </row>
    <row r="1678" spans="1:12" ht="14.4">
      <c r="A1678" s="390">
        <v>40941</v>
      </c>
      <c r="B1678" s="393" t="s">
        <v>10790</v>
      </c>
      <c r="C1678" s="392" t="s">
        <v>4051</v>
      </c>
      <c r="D1678" s="391" t="s">
        <v>4052</v>
      </c>
      <c r="E1678" s="401">
        <v>10</v>
      </c>
      <c r="F1678" s="395">
        <v>10.1</v>
      </c>
      <c r="G1678" s="395">
        <v>13</v>
      </c>
      <c r="H1678" s="396">
        <f>(G1678-E1678)/E1678</f>
        <v>0.3</v>
      </c>
      <c r="I1678" s="395">
        <f>(F1678-E1678)</f>
        <v>9.9999999999999645E-2</v>
      </c>
      <c r="J1678" s="395">
        <f>G1678-E1678</f>
        <v>3</v>
      </c>
      <c r="K1678" s="402">
        <v>2</v>
      </c>
      <c r="L1678" s="396"/>
    </row>
    <row r="1679" spans="1:12" ht="14.4">
      <c r="A1679" s="390">
        <v>40941</v>
      </c>
      <c r="B1679" s="415" t="s">
        <v>10791</v>
      </c>
      <c r="C1679" s="392" t="s">
        <v>4054</v>
      </c>
      <c r="D1679" s="400" t="s">
        <v>4055</v>
      </c>
      <c r="E1679" s="401">
        <v>12</v>
      </c>
      <c r="F1679" s="395">
        <v>11.75</v>
      </c>
      <c r="G1679" s="395">
        <v>11.75</v>
      </c>
      <c r="H1679" s="396">
        <f>(G1679-E1679)/E1679</f>
        <v>-2.0833333333333332E-2</v>
      </c>
      <c r="I1679" s="395">
        <f>(F1679-E1679)</f>
        <v>-0.25</v>
      </c>
      <c r="J1679" s="395">
        <f>G1679-E1679</f>
        <v>-0.25</v>
      </c>
      <c r="K1679" s="402">
        <v>1</v>
      </c>
      <c r="L1679" s="396"/>
    </row>
    <row r="1680" spans="1:12" ht="14.4">
      <c r="A1680" s="390">
        <v>40940</v>
      </c>
      <c r="B1680" s="393" t="s">
        <v>10788</v>
      </c>
      <c r="C1680" s="392" t="s">
        <v>897</v>
      </c>
      <c r="D1680" s="391" t="s">
        <v>898</v>
      </c>
      <c r="E1680" s="401">
        <v>17</v>
      </c>
      <c r="F1680" s="395">
        <v>17.25</v>
      </c>
      <c r="G1680" s="395">
        <v>16</v>
      </c>
      <c r="H1680" s="396">
        <f>(G1680-E1680)/E1680</f>
        <v>-5.8823529411764705E-2</v>
      </c>
      <c r="I1680" s="395">
        <f>(F1680-E1680)</f>
        <v>0.25</v>
      </c>
      <c r="J1680" s="395">
        <f>G1680-E1680</f>
        <v>-1</v>
      </c>
      <c r="K1680" s="402">
        <v>2</v>
      </c>
      <c r="L1680" s="396" t="s">
        <v>3006</v>
      </c>
    </row>
    <row r="1681" spans="1:12" ht="14.4">
      <c r="A1681" s="390">
        <v>40935</v>
      </c>
      <c r="B1681" s="394" t="s">
        <v>10787</v>
      </c>
      <c r="C1681" s="392" t="s">
        <v>847</v>
      </c>
      <c r="D1681" s="391" t="s">
        <v>848</v>
      </c>
      <c r="E1681" s="401">
        <v>10</v>
      </c>
      <c r="F1681" s="395">
        <v>11</v>
      </c>
      <c r="G1681" s="395">
        <v>11.09</v>
      </c>
      <c r="H1681" s="396">
        <f>(G1681-E1681)/E1681</f>
        <v>0.10899999999999999</v>
      </c>
      <c r="I1681" s="395">
        <f>(F1681-E1681)</f>
        <v>1</v>
      </c>
      <c r="J1681" s="395">
        <f>G1681-E1681</f>
        <v>1.0899999999999999</v>
      </c>
      <c r="K1681" s="402">
        <v>1</v>
      </c>
      <c r="L1681" s="396" t="s">
        <v>3006</v>
      </c>
    </row>
    <row r="1682" spans="1:12" ht="14.4">
      <c r="A1682" s="390">
        <v>40933</v>
      </c>
      <c r="B1682" s="393" t="s">
        <v>10786</v>
      </c>
      <c r="C1682" s="392" t="s">
        <v>844</v>
      </c>
      <c r="D1682" s="391" t="s">
        <v>845</v>
      </c>
      <c r="E1682" s="401">
        <v>13</v>
      </c>
      <c r="F1682" s="395">
        <v>16.75</v>
      </c>
      <c r="G1682" s="395">
        <v>17.12</v>
      </c>
      <c r="H1682" s="396">
        <f>(G1682-E1682)/E1682</f>
        <v>0.31692307692307697</v>
      </c>
      <c r="I1682" s="395">
        <f>(F1682-E1682)</f>
        <v>3.75</v>
      </c>
      <c r="J1682" s="395">
        <f>G1682-E1682</f>
        <v>4.120000000000001</v>
      </c>
      <c r="K1682" s="402">
        <v>3</v>
      </c>
      <c r="L1682" s="396"/>
    </row>
    <row r="1683" spans="1:12" ht="14.4">
      <c r="A1683" s="390">
        <v>40927</v>
      </c>
      <c r="B1683" s="393" t="s">
        <v>10785</v>
      </c>
      <c r="C1683" s="392" t="s">
        <v>841</v>
      </c>
      <c r="D1683" s="391" t="s">
        <v>842</v>
      </c>
      <c r="E1683" s="401">
        <v>10</v>
      </c>
      <c r="F1683" s="395">
        <v>10.1</v>
      </c>
      <c r="G1683" s="395">
        <v>10.1</v>
      </c>
      <c r="H1683" s="396">
        <f>(G1683-E1683)/E1683</f>
        <v>9.9999999999999638E-3</v>
      </c>
      <c r="I1683" s="395">
        <f>(F1683-E1683)</f>
        <v>9.9999999999999645E-2</v>
      </c>
      <c r="J1683" s="395">
        <f>G1683-E1683</f>
        <v>9.9999999999999645E-2</v>
      </c>
      <c r="K1683" s="402">
        <v>1</v>
      </c>
      <c r="L1683" s="396"/>
    </row>
    <row r="1684" spans="1:12" ht="14.4">
      <c r="A1684" s="390">
        <v>40893</v>
      </c>
      <c r="B1684" s="366" t="s">
        <v>11064</v>
      </c>
      <c r="C1684" s="392" t="s">
        <v>1120</v>
      </c>
      <c r="D1684" s="400" t="s">
        <v>1121</v>
      </c>
      <c r="E1684" s="401">
        <v>17</v>
      </c>
      <c r="F1684" s="395">
        <v>17</v>
      </c>
      <c r="G1684" s="395">
        <v>17.649999999999999</v>
      </c>
      <c r="H1684" s="396">
        <f>(G1684-E1684)/E1684</f>
        <v>3.8235294117646978E-2</v>
      </c>
      <c r="I1684" s="395">
        <f>(F1684-E1684)</f>
        <v>0</v>
      </c>
      <c r="J1684" s="395">
        <f>G1684-E1684</f>
        <v>0.64999999999999858</v>
      </c>
      <c r="K1684" s="402">
        <v>1</v>
      </c>
      <c r="L1684" s="396"/>
    </row>
    <row r="1685" spans="1:12" ht="14.4">
      <c r="A1685" s="390">
        <v>40893</v>
      </c>
      <c r="B1685" s="394" t="s">
        <v>11065</v>
      </c>
      <c r="C1685" s="392" t="s">
        <v>1123</v>
      </c>
      <c r="D1685" s="391" t="s">
        <v>2991</v>
      </c>
      <c r="E1685" s="401">
        <v>10</v>
      </c>
      <c r="F1685" s="395">
        <v>11</v>
      </c>
      <c r="G1685" s="395">
        <v>9.5</v>
      </c>
      <c r="H1685" s="396">
        <f>(G1685-E1685)/E1685</f>
        <v>-0.05</v>
      </c>
      <c r="I1685" s="395">
        <f>(F1685-E1685)</f>
        <v>1</v>
      </c>
      <c r="J1685" s="395">
        <f>G1685-E1685</f>
        <v>-0.5</v>
      </c>
      <c r="K1685" s="402">
        <v>3</v>
      </c>
      <c r="L1685" s="396"/>
    </row>
    <row r="1686" spans="1:12" ht="14.4">
      <c r="A1686" s="390">
        <v>40892</v>
      </c>
      <c r="B1686" s="393" t="s">
        <v>11060</v>
      </c>
      <c r="C1686" s="392" t="s">
        <v>1111</v>
      </c>
      <c r="D1686" s="391" t="s">
        <v>3280</v>
      </c>
      <c r="E1686" s="401">
        <v>17</v>
      </c>
      <c r="F1686" s="395">
        <v>15.5</v>
      </c>
      <c r="G1686" s="395">
        <v>13.61</v>
      </c>
      <c r="H1686" s="396">
        <f>(G1686-E1686)/E1686</f>
        <v>-0.1994117647058824</v>
      </c>
      <c r="I1686" s="395">
        <f>(F1686-E1686)</f>
        <v>-1.5</v>
      </c>
      <c r="J1686" s="395">
        <f>G1686-E1686</f>
        <v>-3.3900000000000006</v>
      </c>
      <c r="K1686" s="402">
        <v>1</v>
      </c>
      <c r="L1686" s="396"/>
    </row>
    <row r="1687" spans="1:12" ht="14.4">
      <c r="A1687" s="390">
        <v>40892</v>
      </c>
      <c r="B1687" s="415" t="s">
        <v>11061</v>
      </c>
      <c r="C1687" s="392" t="s">
        <v>1113</v>
      </c>
      <c r="D1687" s="400" t="s">
        <v>5029</v>
      </c>
      <c r="E1687" s="401">
        <v>17</v>
      </c>
      <c r="F1687" s="395">
        <v>17.25</v>
      </c>
      <c r="G1687" s="395">
        <v>18.100000000000001</v>
      </c>
      <c r="H1687" s="396">
        <f>(G1687-E1687)/E1687</f>
        <v>6.4705882352941266E-2</v>
      </c>
      <c r="I1687" s="395">
        <f>(F1687-E1687)</f>
        <v>0.25</v>
      </c>
      <c r="J1687" s="395">
        <f>G1687-E1687</f>
        <v>1.1000000000000014</v>
      </c>
      <c r="K1687" s="402">
        <v>1</v>
      </c>
      <c r="L1687" s="396"/>
    </row>
    <row r="1688" spans="1:12" ht="14.4">
      <c r="A1688" s="390">
        <v>40892</v>
      </c>
      <c r="B1688" s="393" t="s">
        <v>11062</v>
      </c>
      <c r="C1688" s="392" t="s">
        <v>1115</v>
      </c>
      <c r="D1688" s="391" t="s">
        <v>1116</v>
      </c>
      <c r="E1688" s="401">
        <v>20</v>
      </c>
      <c r="F1688" s="395">
        <v>25</v>
      </c>
      <c r="G1688" s="395">
        <v>24.2</v>
      </c>
      <c r="H1688" s="396">
        <f>(G1688-E1688)/E1688</f>
        <v>0.20999999999999996</v>
      </c>
      <c r="I1688" s="395">
        <f>(F1688-E1688)</f>
        <v>5</v>
      </c>
      <c r="J1688" s="395">
        <f>G1688-E1688</f>
        <v>4.1999999999999993</v>
      </c>
      <c r="K1688" s="402">
        <v>3</v>
      </c>
      <c r="L1688" s="396"/>
    </row>
    <row r="1689" spans="1:12" ht="14.4">
      <c r="A1689" s="390">
        <v>40892</v>
      </c>
      <c r="B1689" s="415" t="s">
        <v>11063</v>
      </c>
      <c r="C1689" s="392" t="s">
        <v>1118</v>
      </c>
      <c r="D1689" s="400" t="s">
        <v>2623</v>
      </c>
      <c r="E1689" s="401">
        <v>18</v>
      </c>
      <c r="F1689" s="395">
        <v>17.72</v>
      </c>
      <c r="G1689" s="395">
        <v>18.05</v>
      </c>
      <c r="H1689" s="396">
        <f>(G1689-E1689)/E1689</f>
        <v>2.7777777777778173E-3</v>
      </c>
      <c r="I1689" s="395">
        <f>(F1689-E1689)</f>
        <v>-0.28000000000000114</v>
      </c>
      <c r="J1689" s="395">
        <f>G1689-E1689</f>
        <v>5.0000000000000711E-2</v>
      </c>
      <c r="K1689" s="402">
        <v>1</v>
      </c>
      <c r="L1689" s="396"/>
    </row>
    <row r="1690" spans="1:12" ht="14.4">
      <c r="A1690" s="390">
        <v>40891</v>
      </c>
      <c r="B1690" s="393" t="s">
        <v>11059</v>
      </c>
      <c r="C1690" s="392" t="s">
        <v>1108</v>
      </c>
      <c r="D1690" s="391" t="s">
        <v>1109</v>
      </c>
      <c r="E1690" s="401">
        <v>22</v>
      </c>
      <c r="F1690" s="395">
        <v>20</v>
      </c>
      <c r="G1690" s="395">
        <v>18.25</v>
      </c>
      <c r="H1690" s="396">
        <f>(G1690-E1690)/E1690</f>
        <v>-0.17045454545454544</v>
      </c>
      <c r="I1690" s="395">
        <f>(F1690-E1690)</f>
        <v>-2</v>
      </c>
      <c r="J1690" s="395">
        <f>G1690-E1690</f>
        <v>-3.75</v>
      </c>
      <c r="K1690" s="402">
        <v>1</v>
      </c>
      <c r="L1690" s="396"/>
    </row>
    <row r="1691" spans="1:12" ht="14.4">
      <c r="A1691" s="390">
        <v>40890</v>
      </c>
      <c r="B1691" s="393" t="s">
        <v>11058</v>
      </c>
      <c r="C1691" s="392" t="s">
        <v>1106</v>
      </c>
      <c r="D1691" s="391" t="s">
        <v>2991</v>
      </c>
      <c r="E1691" s="401">
        <v>12</v>
      </c>
      <c r="F1691" s="395">
        <v>15.12</v>
      </c>
      <c r="G1691" s="395">
        <v>15.05</v>
      </c>
      <c r="H1691" s="396">
        <f>(G1691-E1691)/E1691</f>
        <v>0.25416666666666671</v>
      </c>
      <c r="I1691" s="395">
        <f>(F1691-E1691)</f>
        <v>3.1199999999999992</v>
      </c>
      <c r="J1691" s="395">
        <f>G1691-E1691</f>
        <v>3.0500000000000007</v>
      </c>
      <c r="K1691" s="402">
        <v>3</v>
      </c>
      <c r="L1691" s="396"/>
    </row>
    <row r="1692" spans="1:12" ht="14.4">
      <c r="A1692" s="390">
        <v>40886</v>
      </c>
      <c r="B1692" s="393" t="s">
        <v>11056</v>
      </c>
      <c r="C1692" s="392" t="s">
        <v>1996</v>
      </c>
      <c r="D1692" s="391" t="s">
        <v>1997</v>
      </c>
      <c r="E1692" s="401">
        <v>19</v>
      </c>
      <c r="F1692" s="395">
        <v>18.82</v>
      </c>
      <c r="G1692" s="395">
        <v>19.79</v>
      </c>
      <c r="H1692" s="396">
        <f>(G1692-E1692)/E1692</f>
        <v>4.1578947368421007E-2</v>
      </c>
      <c r="I1692" s="395">
        <f>(F1692-E1692)</f>
        <v>-0.17999999999999972</v>
      </c>
      <c r="J1692" s="395">
        <f>G1692-E1692</f>
        <v>0.78999999999999915</v>
      </c>
      <c r="K1692" s="402">
        <v>1</v>
      </c>
      <c r="L1692" s="396"/>
    </row>
    <row r="1693" spans="1:12" ht="14.4">
      <c r="A1693" s="390">
        <v>40886</v>
      </c>
      <c r="B1693" s="415" t="s">
        <v>11057</v>
      </c>
      <c r="C1693" s="392" t="s">
        <v>334</v>
      </c>
      <c r="D1693" s="400" t="s">
        <v>335</v>
      </c>
      <c r="E1693" s="401">
        <v>20</v>
      </c>
      <c r="F1693" s="395">
        <v>20.5</v>
      </c>
      <c r="G1693" s="395">
        <v>20</v>
      </c>
      <c r="H1693" s="396">
        <f>(G1693-E1693)/E1693</f>
        <v>0</v>
      </c>
      <c r="I1693" s="395">
        <f>(F1693-E1693)</f>
        <v>0.5</v>
      </c>
      <c r="J1693" s="395">
        <f>G1693-E1693</f>
        <v>0</v>
      </c>
      <c r="K1693" s="402">
        <v>2</v>
      </c>
      <c r="L1693" s="396"/>
    </row>
    <row r="1694" spans="1:12" ht="14.4">
      <c r="A1694" s="390">
        <v>40879</v>
      </c>
      <c r="B1694" s="366" t="s">
        <v>11055</v>
      </c>
      <c r="C1694" s="392" t="s">
        <v>337</v>
      </c>
      <c r="D1694" s="366" t="s">
        <v>1940</v>
      </c>
      <c r="E1694" s="401">
        <v>1</v>
      </c>
      <c r="F1694" s="395">
        <v>1.1499999999999999</v>
      </c>
      <c r="G1694" s="395">
        <v>1.1499999999999999</v>
      </c>
      <c r="H1694" s="396">
        <f>(G1694-E1694)/E1694</f>
        <v>0.14999999999999991</v>
      </c>
      <c r="I1694" s="395">
        <f>(F1694-E1694)</f>
        <v>0.14999999999999991</v>
      </c>
      <c r="J1694" s="395">
        <f>G1694-E1694</f>
        <v>0.14999999999999991</v>
      </c>
      <c r="K1694" s="402">
        <v>1</v>
      </c>
      <c r="L1694" s="396"/>
    </row>
    <row r="1695" spans="1:12" ht="14.4">
      <c r="A1695" s="390">
        <v>40870</v>
      </c>
      <c r="B1695" s="366" t="s">
        <v>3330</v>
      </c>
      <c r="C1695" s="392" t="s">
        <v>3331</v>
      </c>
      <c r="D1695" s="366" t="s">
        <v>3332</v>
      </c>
      <c r="E1695" s="401">
        <v>20</v>
      </c>
      <c r="F1695" s="395">
        <v>20</v>
      </c>
      <c r="G1695" s="395">
        <v>20</v>
      </c>
      <c r="H1695" s="396">
        <f>(G1695-E1695)/E1695</f>
        <v>0</v>
      </c>
      <c r="I1695" s="395">
        <f>(F1695-E1695)</f>
        <v>0</v>
      </c>
      <c r="J1695" s="395">
        <f>G1695-E1695</f>
        <v>0</v>
      </c>
      <c r="K1695" s="402">
        <v>1</v>
      </c>
      <c r="L1695" s="396"/>
    </row>
    <row r="1696" spans="1:12" ht="14.4">
      <c r="A1696" s="390">
        <v>40865</v>
      </c>
      <c r="B1696" s="420" t="s">
        <v>11051</v>
      </c>
      <c r="C1696" s="392" t="s">
        <v>2060</v>
      </c>
      <c r="D1696" s="400" t="s">
        <v>622</v>
      </c>
      <c r="E1696" s="401">
        <v>8.5</v>
      </c>
      <c r="F1696" s="395">
        <v>8.5</v>
      </c>
      <c r="G1696" s="395">
        <v>7.15</v>
      </c>
      <c r="H1696" s="396">
        <f>(G1696-E1696)/E1696</f>
        <v>-0.15882352941176467</v>
      </c>
      <c r="I1696" s="395">
        <f>(F1696-E1696)</f>
        <v>0</v>
      </c>
      <c r="J1696" s="395">
        <f>G1696-E1696</f>
        <v>-1.3499999999999996</v>
      </c>
      <c r="K1696" s="402">
        <v>1</v>
      </c>
      <c r="L1696" s="398"/>
    </row>
    <row r="1697" spans="1:12" ht="14.4">
      <c r="A1697" s="390">
        <v>40865</v>
      </c>
      <c r="B1697" s="393" t="s">
        <v>11052</v>
      </c>
      <c r="C1697" s="392" t="s">
        <v>2062</v>
      </c>
      <c r="D1697" s="391" t="s">
        <v>2063</v>
      </c>
      <c r="E1697" s="401">
        <v>10</v>
      </c>
      <c r="F1697" s="395">
        <v>10</v>
      </c>
      <c r="G1697" s="395">
        <v>9.5</v>
      </c>
      <c r="H1697" s="396">
        <f>(G1697-E1697)/E1697</f>
        <v>-0.05</v>
      </c>
      <c r="I1697" s="395">
        <f>(F1697-E1697)</f>
        <v>0</v>
      </c>
      <c r="J1697" s="395">
        <f>G1697-E1697</f>
        <v>-0.5</v>
      </c>
      <c r="K1697" s="402">
        <v>1</v>
      </c>
      <c r="L1697" s="398"/>
    </row>
    <row r="1698" spans="1:12" ht="14.4">
      <c r="A1698" s="390">
        <v>40865</v>
      </c>
      <c r="B1698" s="393" t="s">
        <v>11053</v>
      </c>
      <c r="C1698" s="392" t="s">
        <v>2065</v>
      </c>
      <c r="D1698" s="391" t="s">
        <v>3229</v>
      </c>
      <c r="E1698" s="401">
        <v>12</v>
      </c>
      <c r="F1698" s="395">
        <v>12</v>
      </c>
      <c r="G1698" s="395">
        <v>12</v>
      </c>
      <c r="H1698" s="396">
        <f>(G1698-E1698)/E1698</f>
        <v>0</v>
      </c>
      <c r="I1698" s="395">
        <f>(F1698-E1698)</f>
        <v>0</v>
      </c>
      <c r="J1698" s="395">
        <f>G1698-E1698</f>
        <v>0</v>
      </c>
      <c r="K1698" s="402">
        <v>1</v>
      </c>
      <c r="L1698" s="398"/>
    </row>
    <row r="1699" spans="1:12" ht="14.4">
      <c r="A1699" s="390">
        <v>40865</v>
      </c>
      <c r="B1699" s="393" t="s">
        <v>11054</v>
      </c>
      <c r="C1699" s="392" t="s">
        <v>2067</v>
      </c>
      <c r="D1699" s="391" t="s">
        <v>2068</v>
      </c>
      <c r="E1699" s="401">
        <v>19</v>
      </c>
      <c r="F1699" s="395">
        <v>22</v>
      </c>
      <c r="G1699" s="395">
        <v>22</v>
      </c>
      <c r="H1699" s="396">
        <f>(G1699-E1699)/E1699</f>
        <v>0.15789473684210525</v>
      </c>
      <c r="I1699" s="395">
        <f>(F1699-E1699)</f>
        <v>3</v>
      </c>
      <c r="J1699" s="395">
        <f>G1699-E1699</f>
        <v>3</v>
      </c>
      <c r="K1699" s="402">
        <v>3</v>
      </c>
      <c r="L1699" s="398"/>
    </row>
    <row r="1700" spans="1:12" ht="14.4">
      <c r="A1700" s="390">
        <v>40864</v>
      </c>
      <c r="B1700" s="366" t="s">
        <v>11049</v>
      </c>
      <c r="C1700" s="392" t="s">
        <v>2055</v>
      </c>
      <c r="D1700" s="391" t="s">
        <v>3229</v>
      </c>
      <c r="E1700" s="401">
        <v>13</v>
      </c>
      <c r="F1700" s="395">
        <v>18</v>
      </c>
      <c r="G1700" s="395">
        <v>16.28</v>
      </c>
      <c r="H1700" s="396">
        <f>(G1700-E1700)/E1700</f>
        <v>0.2523076923076924</v>
      </c>
      <c r="I1700" s="395">
        <f>(F1700-E1700)</f>
        <v>5</v>
      </c>
      <c r="J1700" s="395">
        <f>G1700-E1700</f>
        <v>3.2800000000000011</v>
      </c>
      <c r="K1700" s="402">
        <v>3</v>
      </c>
      <c r="L1700" s="398"/>
    </row>
    <row r="1701" spans="1:12" ht="14.4">
      <c r="A1701" s="390">
        <v>40864</v>
      </c>
      <c r="B1701" s="415" t="s">
        <v>11050</v>
      </c>
      <c r="C1701" s="392" t="s">
        <v>2057</v>
      </c>
      <c r="D1701" s="400" t="s">
        <v>2058</v>
      </c>
      <c r="E1701" s="401">
        <v>22</v>
      </c>
      <c r="F1701" s="395">
        <v>21.5</v>
      </c>
      <c r="G1701" s="395">
        <v>21.33</v>
      </c>
      <c r="H1701" s="396">
        <f>(G1701-E1701)/E1701</f>
        <v>-3.0454545454545533E-2</v>
      </c>
      <c r="I1701" s="395">
        <f>(F1701-E1701)</f>
        <v>-0.5</v>
      </c>
      <c r="J1701" s="395">
        <f>G1701-E1701</f>
        <v>-0.67000000000000171</v>
      </c>
      <c r="K1701" s="402">
        <v>1</v>
      </c>
      <c r="L1701" s="398"/>
    </row>
    <row r="1702" spans="1:12" ht="14.4">
      <c r="A1702" s="390">
        <v>40863</v>
      </c>
      <c r="B1702" s="366" t="s">
        <v>11047</v>
      </c>
      <c r="C1702" s="392" t="s">
        <v>2050</v>
      </c>
      <c r="D1702" s="400" t="s">
        <v>2051</v>
      </c>
      <c r="E1702" s="401">
        <v>13</v>
      </c>
      <c r="F1702" s="395">
        <v>13.05</v>
      </c>
      <c r="G1702" s="395">
        <v>12.56</v>
      </c>
      <c r="H1702" s="396">
        <f>(G1702-E1702)/E1702</f>
        <v>-3.3846153846153811E-2</v>
      </c>
      <c r="I1702" s="395">
        <f>(F1702-E1702)</f>
        <v>5.0000000000000711E-2</v>
      </c>
      <c r="J1702" s="395">
        <f>G1702-E1702</f>
        <v>-0.4399999999999995</v>
      </c>
      <c r="K1702" s="402">
        <v>2</v>
      </c>
      <c r="L1702" s="398" t="s">
        <v>3006</v>
      </c>
    </row>
    <row r="1703" spans="1:12" ht="14.4">
      <c r="A1703" s="390">
        <v>40863</v>
      </c>
      <c r="B1703" s="393" t="s">
        <v>11048</v>
      </c>
      <c r="C1703" s="392" t="s">
        <v>2053</v>
      </c>
      <c r="D1703" s="391" t="s">
        <v>1972</v>
      </c>
      <c r="E1703" s="401">
        <v>7.5</v>
      </c>
      <c r="F1703" s="395">
        <v>8.3000000000000007</v>
      </c>
      <c r="G1703" s="395">
        <v>8.9</v>
      </c>
      <c r="H1703" s="396">
        <f>(G1703-E1703)/E1703</f>
        <v>0.1866666666666667</v>
      </c>
      <c r="I1703" s="395">
        <f>(F1703-E1703)</f>
        <v>0.80000000000000071</v>
      </c>
      <c r="J1703" s="395">
        <f>G1703-E1703</f>
        <v>1.4000000000000004</v>
      </c>
      <c r="K1703" s="402">
        <v>2</v>
      </c>
      <c r="L1703" s="398"/>
    </row>
    <row r="1704" spans="1:12" ht="14.4">
      <c r="A1704" s="390">
        <v>40858</v>
      </c>
      <c r="B1704" s="366" t="s">
        <v>11044</v>
      </c>
      <c r="C1704" s="392" t="s">
        <v>150</v>
      </c>
      <c r="D1704" s="391" t="s">
        <v>151</v>
      </c>
      <c r="E1704" s="401">
        <v>19</v>
      </c>
      <c r="F1704" s="395">
        <v>19</v>
      </c>
      <c r="G1704" s="395">
        <v>18.87</v>
      </c>
      <c r="H1704" s="396">
        <f>(G1704-E1704)/E1704</f>
        <v>-6.8421052631578421E-3</v>
      </c>
      <c r="I1704" s="395">
        <f>(F1704-E1704)</f>
        <v>0</v>
      </c>
      <c r="J1704" s="395">
        <f>G1704-E1704</f>
        <v>-0.12999999999999901</v>
      </c>
      <c r="K1704" s="402">
        <v>1</v>
      </c>
      <c r="L1704" s="398"/>
    </row>
    <row r="1705" spans="1:12" ht="14.4">
      <c r="A1705" s="390">
        <v>40858</v>
      </c>
      <c r="B1705" s="366" t="s">
        <v>11045</v>
      </c>
      <c r="C1705" s="392" t="s">
        <v>153</v>
      </c>
      <c r="D1705" s="400" t="s">
        <v>4136</v>
      </c>
      <c r="E1705" s="401">
        <v>19</v>
      </c>
      <c r="F1705" s="395">
        <v>19</v>
      </c>
      <c r="G1705" s="395">
        <v>19.05</v>
      </c>
      <c r="H1705" s="396">
        <f>(G1705-E1705)/E1705</f>
        <v>2.6315789473684583E-3</v>
      </c>
      <c r="I1705" s="395">
        <f>(F1705-E1705)</f>
        <v>0</v>
      </c>
      <c r="J1705" s="395">
        <f>G1705-E1705</f>
        <v>5.0000000000000711E-2</v>
      </c>
      <c r="K1705" s="402">
        <v>1</v>
      </c>
      <c r="L1705" s="398"/>
    </row>
    <row r="1706" spans="1:12" ht="14.4">
      <c r="A1706" s="390">
        <v>40858</v>
      </c>
      <c r="B1706" s="393" t="s">
        <v>11046</v>
      </c>
      <c r="C1706" s="392" t="s">
        <v>155</v>
      </c>
      <c r="D1706" s="391" t="s">
        <v>156</v>
      </c>
      <c r="E1706" s="401">
        <v>7</v>
      </c>
      <c r="F1706" s="395">
        <v>7</v>
      </c>
      <c r="G1706" s="395">
        <v>7.08</v>
      </c>
      <c r="H1706" s="396">
        <f>(G1706-E1706)/E1706</f>
        <v>1.1428571428571439E-2</v>
      </c>
      <c r="I1706" s="395">
        <f>(F1706-E1706)</f>
        <v>0</v>
      </c>
      <c r="J1706" s="395">
        <f>G1706-E1706</f>
        <v>8.0000000000000071E-2</v>
      </c>
      <c r="K1706" s="402">
        <v>1</v>
      </c>
      <c r="L1706" s="398"/>
    </row>
    <row r="1707" spans="1:12" ht="14.4">
      <c r="A1707" s="390">
        <v>40856</v>
      </c>
      <c r="B1707" s="393" t="s">
        <v>11043</v>
      </c>
      <c r="C1707" s="392" t="s">
        <v>148</v>
      </c>
      <c r="D1707" s="391" t="s">
        <v>2833</v>
      </c>
      <c r="E1707" s="401">
        <v>18</v>
      </c>
      <c r="F1707" s="395">
        <v>23</v>
      </c>
      <c r="G1707" s="395">
        <v>24</v>
      </c>
      <c r="H1707" s="396">
        <f>(G1707-E1707)/E1707</f>
        <v>0.33333333333333331</v>
      </c>
      <c r="I1707" s="395">
        <f>(F1707-E1707)</f>
        <v>5</v>
      </c>
      <c r="J1707" s="395">
        <f>G1707-E1707</f>
        <v>6</v>
      </c>
      <c r="K1707" s="402">
        <v>3</v>
      </c>
      <c r="L1707" s="398"/>
    </row>
    <row r="1708" spans="1:12" ht="14.4">
      <c r="A1708" s="390">
        <v>40855</v>
      </c>
      <c r="B1708" s="366" t="s">
        <v>11042</v>
      </c>
      <c r="C1708" s="392" t="s">
        <v>145</v>
      </c>
      <c r="D1708" s="400" t="s">
        <v>146</v>
      </c>
      <c r="E1708" s="401">
        <v>10</v>
      </c>
      <c r="F1708" s="395">
        <v>10</v>
      </c>
      <c r="G1708" s="395">
        <v>9.9499999999999993</v>
      </c>
      <c r="H1708" s="396">
        <f>(G1708-E1708)/E1708</f>
        <v>-5.0000000000000712E-3</v>
      </c>
      <c r="I1708" s="395">
        <f>(F1708-E1708)</f>
        <v>0</v>
      </c>
      <c r="J1708" s="395">
        <f>G1708-E1708</f>
        <v>-5.0000000000000711E-2</v>
      </c>
      <c r="K1708" s="402">
        <v>1</v>
      </c>
      <c r="L1708" s="398"/>
    </row>
    <row r="1709" spans="1:12" ht="14.4">
      <c r="A1709" s="390">
        <v>40851</v>
      </c>
      <c r="B1709" s="419" t="s">
        <v>11040</v>
      </c>
      <c r="C1709" s="392" t="s">
        <v>1914</v>
      </c>
      <c r="D1709" s="391" t="s">
        <v>1915</v>
      </c>
      <c r="E1709" s="401">
        <v>20</v>
      </c>
      <c r="F1709" s="395">
        <v>28</v>
      </c>
      <c r="G1709" s="395">
        <v>26.11</v>
      </c>
      <c r="H1709" s="396">
        <f>(G1709-E1709)/E1709</f>
        <v>0.30549999999999999</v>
      </c>
      <c r="I1709" s="395">
        <f>(F1709-E1709)</f>
        <v>8</v>
      </c>
      <c r="J1709" s="395">
        <f>G1709-E1709</f>
        <v>6.1099999999999994</v>
      </c>
      <c r="K1709" s="402">
        <v>3</v>
      </c>
      <c r="L1709" s="398"/>
    </row>
    <row r="1710" spans="1:12" ht="14.4">
      <c r="A1710" s="390">
        <v>40851</v>
      </c>
      <c r="B1710" s="366" t="s">
        <v>11041</v>
      </c>
      <c r="C1710" s="392" t="s">
        <v>1917</v>
      </c>
      <c r="D1710" s="400" t="s">
        <v>3280</v>
      </c>
      <c r="E1710" s="401">
        <v>20</v>
      </c>
      <c r="F1710" s="395">
        <v>20</v>
      </c>
      <c r="G1710" s="395">
        <v>19.850000000000001</v>
      </c>
      <c r="H1710" s="396">
        <f>(G1710-E1710)/E1710</f>
        <v>-7.4999999999999286E-3</v>
      </c>
      <c r="I1710" s="395">
        <f>(F1710-E1710)</f>
        <v>0</v>
      </c>
      <c r="J1710" s="395">
        <f>G1710-E1710</f>
        <v>-0.14999999999999858</v>
      </c>
      <c r="K1710" s="402">
        <v>2</v>
      </c>
      <c r="L1710" s="398" t="s">
        <v>3006</v>
      </c>
    </row>
    <row r="1711" spans="1:12" ht="14.4">
      <c r="A1711" s="390">
        <v>40850</v>
      </c>
      <c r="B1711" s="415" t="s">
        <v>1910</v>
      </c>
      <c r="C1711" s="392" t="s">
        <v>1911</v>
      </c>
      <c r="D1711" s="400" t="s">
        <v>1912</v>
      </c>
      <c r="E1711" s="401">
        <v>22</v>
      </c>
      <c r="F1711" s="395">
        <v>21.75</v>
      </c>
      <c r="G1711" s="395">
        <v>21.26</v>
      </c>
      <c r="H1711" s="396">
        <f>(G1711-E1711)/E1711</f>
        <v>-3.3636363636363568E-2</v>
      </c>
      <c r="I1711" s="395">
        <f>(F1711-E1711)</f>
        <v>-0.25</v>
      </c>
      <c r="J1711" s="395">
        <f>G1711-E1711</f>
        <v>-0.73999999999999844</v>
      </c>
      <c r="K1711" s="402">
        <v>1</v>
      </c>
      <c r="L1711" s="398"/>
    </row>
    <row r="1712" spans="1:12" ht="14.4">
      <c r="A1712" s="427">
        <v>40841</v>
      </c>
      <c r="B1712" s="393" t="s">
        <v>11039</v>
      </c>
      <c r="C1712" s="392" t="s">
        <v>1999</v>
      </c>
      <c r="D1712" s="391" t="s">
        <v>1297</v>
      </c>
      <c r="E1712" s="401">
        <v>5</v>
      </c>
      <c r="F1712" s="395">
        <v>5.0999999999999996</v>
      </c>
      <c r="G1712" s="395">
        <v>5.0999999999999996</v>
      </c>
      <c r="H1712" s="396">
        <f>(G1712-E1712)/E1712</f>
        <v>1.9999999999999928E-2</v>
      </c>
      <c r="I1712" s="395">
        <f>(F1712-E1712)</f>
        <v>9.9999999999999645E-2</v>
      </c>
      <c r="J1712" s="395">
        <f>G1712-E1712</f>
        <v>9.9999999999999645E-2</v>
      </c>
      <c r="K1712" s="402">
        <v>1</v>
      </c>
      <c r="L1712" s="398"/>
    </row>
    <row r="1713" spans="1:12" ht="14.4">
      <c r="A1713" s="390">
        <v>40835</v>
      </c>
      <c r="B1713" s="393" t="s">
        <v>11038</v>
      </c>
      <c r="C1713" s="392" t="s">
        <v>2352</v>
      </c>
      <c r="D1713" s="391" t="s">
        <v>2353</v>
      </c>
      <c r="E1713" s="401">
        <v>13</v>
      </c>
      <c r="F1713" s="395">
        <v>14.5</v>
      </c>
      <c r="G1713" s="395">
        <v>15.5</v>
      </c>
      <c r="H1713" s="396">
        <f>(G1713-E1713)/E1713</f>
        <v>0.19230769230769232</v>
      </c>
      <c r="I1713" s="395">
        <f>(F1713-E1713)</f>
        <v>1.5</v>
      </c>
      <c r="J1713" s="395">
        <f>G1713-E1713</f>
        <v>2.5</v>
      </c>
      <c r="K1713" s="402">
        <v>1</v>
      </c>
      <c r="L1713" s="398"/>
    </row>
    <row r="1714" spans="1:12" ht="14.4">
      <c r="A1714" s="390">
        <v>40830</v>
      </c>
      <c r="B1714" s="393" t="s">
        <v>11037</v>
      </c>
      <c r="C1714" s="392" t="s">
        <v>3599</v>
      </c>
      <c r="D1714" s="391" t="s">
        <v>2350</v>
      </c>
      <c r="E1714" s="401">
        <v>15</v>
      </c>
      <c r="F1714" s="395">
        <v>16.5</v>
      </c>
      <c r="G1714" s="395">
        <v>17.5</v>
      </c>
      <c r="H1714" s="396">
        <f>(G1714-E1714)/E1714</f>
        <v>0.16666666666666666</v>
      </c>
      <c r="I1714" s="395">
        <f>(F1714-E1714)</f>
        <v>1.5</v>
      </c>
      <c r="J1714" s="395">
        <f>G1714-E1714</f>
        <v>2.5</v>
      </c>
      <c r="K1714" s="402">
        <v>1</v>
      </c>
      <c r="L1714" s="398"/>
    </row>
    <row r="1715" spans="1:12" ht="14.4">
      <c r="A1715" s="390">
        <v>40772</v>
      </c>
      <c r="B1715" s="415" t="s">
        <v>11036</v>
      </c>
      <c r="C1715" s="392" t="s">
        <v>2209</v>
      </c>
      <c r="D1715" s="400" t="s">
        <v>3604</v>
      </c>
      <c r="E1715" s="401">
        <v>29</v>
      </c>
      <c r="F1715" s="395">
        <v>25.11</v>
      </c>
      <c r="G1715" s="395">
        <v>25.59</v>
      </c>
      <c r="H1715" s="396">
        <f>(G1715-E1715)/E1715</f>
        <v>-0.11758620689655173</v>
      </c>
      <c r="I1715" s="395">
        <f>(F1715-E1715)</f>
        <v>-3.8900000000000006</v>
      </c>
      <c r="J1715" s="395">
        <f>G1715-E1715</f>
        <v>-3.41</v>
      </c>
      <c r="K1715" s="402">
        <v>2</v>
      </c>
      <c r="L1715" s="398" t="s">
        <v>3006</v>
      </c>
    </row>
    <row r="1716" spans="1:12" ht="14.4">
      <c r="A1716" s="390">
        <v>40766</v>
      </c>
      <c r="B1716" s="415" t="s">
        <v>11034</v>
      </c>
      <c r="C1716" s="392" t="s">
        <v>3504</v>
      </c>
      <c r="D1716" s="400" t="s">
        <v>601</v>
      </c>
      <c r="E1716" s="401">
        <v>10</v>
      </c>
      <c r="F1716" s="395">
        <v>10.93</v>
      </c>
      <c r="G1716" s="395">
        <v>12.35</v>
      </c>
      <c r="H1716" s="396">
        <f>(G1716-E1716)/E1716</f>
        <v>0.23499999999999996</v>
      </c>
      <c r="I1716" s="395">
        <f>(F1716-E1716)</f>
        <v>0.92999999999999972</v>
      </c>
      <c r="J1716" s="395">
        <f>G1716-E1716</f>
        <v>2.3499999999999996</v>
      </c>
      <c r="K1716" s="402">
        <v>1</v>
      </c>
      <c r="L1716" s="398"/>
    </row>
    <row r="1717" spans="1:12" ht="14.4">
      <c r="A1717" s="390">
        <v>40766</v>
      </c>
      <c r="B1717" s="415" t="s">
        <v>11035</v>
      </c>
      <c r="C1717" s="392" t="s">
        <v>3506</v>
      </c>
      <c r="D1717" s="400" t="s">
        <v>3507</v>
      </c>
      <c r="E1717" s="401">
        <v>18</v>
      </c>
      <c r="F1717" s="395">
        <v>18</v>
      </c>
      <c r="G1717" s="395">
        <v>18</v>
      </c>
      <c r="H1717" s="396">
        <f>(G1717-E1717)/E1717</f>
        <v>0</v>
      </c>
      <c r="I1717" s="395">
        <f>(F1717-E1717)</f>
        <v>0</v>
      </c>
      <c r="J1717" s="395">
        <f>G1717-E1717</f>
        <v>0</v>
      </c>
      <c r="K1717" s="402">
        <v>1</v>
      </c>
      <c r="L1717" s="398"/>
    </row>
    <row r="1718" spans="1:12" ht="14.4">
      <c r="A1718" s="390">
        <v>40759</v>
      </c>
      <c r="B1718" s="415" t="s">
        <v>11033</v>
      </c>
      <c r="C1718" s="392" t="s">
        <v>3501</v>
      </c>
      <c r="D1718" s="400" t="s">
        <v>3502</v>
      </c>
      <c r="E1718" s="401">
        <v>20</v>
      </c>
      <c r="F1718" s="395">
        <v>19</v>
      </c>
      <c r="G1718" s="395">
        <v>18.41</v>
      </c>
      <c r="H1718" s="396">
        <f>(G1718-E1718)/E1718</f>
        <v>-7.9499999999999987E-2</v>
      </c>
      <c r="I1718" s="395">
        <f>(F1718-E1718)</f>
        <v>-1</v>
      </c>
      <c r="J1718" s="395">
        <f>G1718-E1718</f>
        <v>-1.5899999999999999</v>
      </c>
      <c r="K1718" s="402">
        <v>1</v>
      </c>
      <c r="L1718" s="398"/>
    </row>
    <row r="1719" spans="1:12" ht="14.4">
      <c r="A1719" s="390">
        <v>40753</v>
      </c>
      <c r="B1719" s="415" t="s">
        <v>11032</v>
      </c>
      <c r="C1719" s="392" t="s">
        <v>1295</v>
      </c>
      <c r="D1719" s="400" t="s">
        <v>1296</v>
      </c>
      <c r="E1719" s="401">
        <v>29</v>
      </c>
      <c r="F1719" s="395">
        <v>30</v>
      </c>
      <c r="G1719" s="395">
        <v>30.5</v>
      </c>
      <c r="H1719" s="396">
        <f>(G1719-E1719)/E1719</f>
        <v>5.1724137931034482E-2</v>
      </c>
      <c r="I1719" s="395">
        <f>(F1719-E1719)</f>
        <v>1</v>
      </c>
      <c r="J1719" s="395">
        <f>G1719-E1719</f>
        <v>1.5</v>
      </c>
      <c r="K1719" s="402">
        <v>3</v>
      </c>
      <c r="L1719" s="398"/>
    </row>
    <row r="1720" spans="1:12" ht="14.4">
      <c r="A1720" s="390">
        <v>40752</v>
      </c>
      <c r="B1720" s="415" t="s">
        <v>11028</v>
      </c>
      <c r="C1720" s="392" t="s">
        <v>4707</v>
      </c>
      <c r="D1720" s="400" t="s">
        <v>4708</v>
      </c>
      <c r="E1720" s="401">
        <v>15</v>
      </c>
      <c r="F1720" s="395">
        <v>17</v>
      </c>
      <c r="G1720" s="395">
        <v>17.5</v>
      </c>
      <c r="H1720" s="396">
        <f>(G1720-E1720)/E1720</f>
        <v>0.16666666666666666</v>
      </c>
      <c r="I1720" s="395">
        <f>(F1720-E1720)</f>
        <v>2</v>
      </c>
      <c r="J1720" s="395">
        <f>G1720-E1720</f>
        <v>2.5</v>
      </c>
      <c r="K1720" s="402">
        <v>2</v>
      </c>
      <c r="L1720" s="398"/>
    </row>
    <row r="1721" spans="1:12" ht="14.4">
      <c r="A1721" s="390">
        <v>40752</v>
      </c>
      <c r="B1721" s="393" t="s">
        <v>11029</v>
      </c>
      <c r="C1721" s="392" t="s">
        <v>4710</v>
      </c>
      <c r="D1721" s="391" t="s">
        <v>4711</v>
      </c>
      <c r="E1721" s="401">
        <v>9</v>
      </c>
      <c r="F1721" s="395">
        <v>9</v>
      </c>
      <c r="G1721" s="395">
        <v>9.15</v>
      </c>
      <c r="H1721" s="396">
        <f>(G1721-E1721)/E1721</f>
        <v>1.6666666666666705E-2</v>
      </c>
      <c r="I1721" s="395">
        <f>(F1721-E1721)</f>
        <v>0</v>
      </c>
      <c r="J1721" s="395">
        <f>G1721-E1721</f>
        <v>0.15000000000000036</v>
      </c>
      <c r="K1721" s="402">
        <v>1</v>
      </c>
      <c r="L1721" s="398"/>
    </row>
    <row r="1722" spans="1:12" ht="14.4">
      <c r="A1722" s="390">
        <v>40752</v>
      </c>
      <c r="B1722" s="415" t="s">
        <v>11030</v>
      </c>
      <c r="C1722" s="392" t="s">
        <v>4713</v>
      </c>
      <c r="D1722" s="400" t="s">
        <v>4714</v>
      </c>
      <c r="E1722" s="401">
        <v>17</v>
      </c>
      <c r="F1722" s="395">
        <v>28.95</v>
      </c>
      <c r="G1722" s="395">
        <v>27.8</v>
      </c>
      <c r="H1722" s="396">
        <f>(G1722-E1722)/E1722</f>
        <v>0.6352941176470589</v>
      </c>
      <c r="I1722" s="395">
        <f>(F1722-E1722)</f>
        <v>11.95</v>
      </c>
      <c r="J1722" s="395">
        <f>G1722-E1722</f>
        <v>10.8</v>
      </c>
      <c r="K1722" s="402">
        <v>3</v>
      </c>
      <c r="L1722" s="398"/>
    </row>
    <row r="1723" spans="1:12" ht="14.4">
      <c r="A1723" s="390">
        <v>40752</v>
      </c>
      <c r="B1723" s="415" t="s">
        <v>11031</v>
      </c>
      <c r="C1723" s="392" t="s">
        <v>4716</v>
      </c>
      <c r="D1723" s="400" t="s">
        <v>3894</v>
      </c>
      <c r="E1723" s="401">
        <v>15</v>
      </c>
      <c r="F1723" s="395">
        <v>14.75</v>
      </c>
      <c r="G1723" s="395">
        <v>14.92</v>
      </c>
      <c r="H1723" s="396">
        <f>(G1723-E1723)/E1723</f>
        <v>-5.3333333333333384E-3</v>
      </c>
      <c r="I1723" s="395">
        <f>(F1723-E1723)</f>
        <v>-0.25</v>
      </c>
      <c r="J1723" s="395">
        <f>G1723-E1723</f>
        <v>-8.0000000000000071E-2</v>
      </c>
      <c r="K1723" s="402">
        <v>1</v>
      </c>
      <c r="L1723" s="398"/>
    </row>
    <row r="1724" spans="1:12" ht="14.4">
      <c r="A1724" s="390">
        <v>40751</v>
      </c>
      <c r="B1724" s="393" t="s">
        <v>11025</v>
      </c>
      <c r="C1724" s="392" t="s">
        <v>269</v>
      </c>
      <c r="D1724" s="391" t="s">
        <v>270</v>
      </c>
      <c r="E1724" s="401">
        <v>21</v>
      </c>
      <c r="F1724" s="395">
        <v>21</v>
      </c>
      <c r="G1724" s="395">
        <v>20.95</v>
      </c>
      <c r="H1724" s="396">
        <f>(G1724-E1724)/E1724</f>
        <v>-2.380952380952415E-3</v>
      </c>
      <c r="I1724" s="395">
        <f>(F1724-E1724)</f>
        <v>0</v>
      </c>
      <c r="J1724" s="395">
        <f>G1724-E1724</f>
        <v>-5.0000000000000711E-2</v>
      </c>
      <c r="K1724" s="402">
        <v>2</v>
      </c>
      <c r="L1724" s="397" t="s">
        <v>3006</v>
      </c>
    </row>
    <row r="1725" spans="1:12" ht="14.4">
      <c r="A1725" s="390">
        <v>40751</v>
      </c>
      <c r="B1725" s="415" t="s">
        <v>11026</v>
      </c>
      <c r="C1725" s="392" t="s">
        <v>272</v>
      </c>
      <c r="D1725" s="366" t="s">
        <v>273</v>
      </c>
      <c r="E1725" s="401">
        <v>19</v>
      </c>
      <c r="F1725" s="395">
        <v>25</v>
      </c>
      <c r="G1725" s="395">
        <v>27.85</v>
      </c>
      <c r="H1725" s="396">
        <f>(G1725-E1725)/E1725</f>
        <v>0.46578947368421059</v>
      </c>
      <c r="I1725" s="395">
        <f>(F1725-E1725)</f>
        <v>6</v>
      </c>
      <c r="J1725" s="395">
        <f>G1725-E1725</f>
        <v>8.8500000000000014</v>
      </c>
      <c r="K1725" s="402">
        <v>3</v>
      </c>
      <c r="L1725" s="398"/>
    </row>
    <row r="1726" spans="1:12" ht="14.4">
      <c r="A1726" s="390">
        <v>40751</v>
      </c>
      <c r="B1726" s="393" t="s">
        <v>11027</v>
      </c>
      <c r="C1726" s="392" t="s">
        <v>275</v>
      </c>
      <c r="D1726" s="391" t="s">
        <v>276</v>
      </c>
      <c r="E1726" s="401">
        <v>10</v>
      </c>
      <c r="F1726" s="395">
        <v>11</v>
      </c>
      <c r="G1726" s="395">
        <v>11.65</v>
      </c>
      <c r="H1726" s="396">
        <f>(G1726-E1726)/E1726</f>
        <v>0.16500000000000004</v>
      </c>
      <c r="I1726" s="395">
        <f>(F1726-E1726)</f>
        <v>1</v>
      </c>
      <c r="J1726" s="395">
        <f>G1726-E1726</f>
        <v>1.6500000000000004</v>
      </c>
      <c r="K1726" s="402">
        <v>1</v>
      </c>
      <c r="L1726" s="398" t="s">
        <v>3006</v>
      </c>
    </row>
    <row r="1727" spans="1:12" ht="14.4">
      <c r="A1727" s="390">
        <v>40746</v>
      </c>
      <c r="B1727" s="415" t="s">
        <v>11023</v>
      </c>
      <c r="C1727" s="392" t="s">
        <v>388</v>
      </c>
      <c r="D1727" s="366" t="s">
        <v>389</v>
      </c>
      <c r="E1727" s="401">
        <v>20</v>
      </c>
      <c r="F1727" s="395">
        <v>19</v>
      </c>
      <c r="G1727" s="395">
        <v>18.649999999999999</v>
      </c>
      <c r="H1727" s="396">
        <f>(G1727-E1727)/E1727</f>
        <v>-6.7500000000000074E-2</v>
      </c>
      <c r="I1727" s="395">
        <f>(F1727-E1727)</f>
        <v>-1</v>
      </c>
      <c r="J1727" s="395">
        <f>G1727-E1727</f>
        <v>-1.3500000000000014</v>
      </c>
      <c r="K1727" s="402">
        <v>1</v>
      </c>
      <c r="L1727" s="396"/>
    </row>
    <row r="1728" spans="1:12" ht="14.4">
      <c r="A1728" s="390">
        <v>40746</v>
      </c>
      <c r="B1728" s="415" t="s">
        <v>11024</v>
      </c>
      <c r="C1728" s="392" t="s">
        <v>391</v>
      </c>
      <c r="D1728" s="400" t="s">
        <v>392</v>
      </c>
      <c r="E1728" s="401">
        <v>17</v>
      </c>
      <c r="F1728" s="395">
        <v>23</v>
      </c>
      <c r="G1728" s="395">
        <v>27.65</v>
      </c>
      <c r="H1728" s="396">
        <f>(G1728-E1728)/E1728</f>
        <v>0.626470588235294</v>
      </c>
      <c r="I1728" s="395">
        <f>(F1728-E1728)</f>
        <v>6</v>
      </c>
      <c r="J1728" s="395">
        <f>G1728-E1728</f>
        <v>10.649999999999999</v>
      </c>
      <c r="K1728" s="402">
        <v>3</v>
      </c>
      <c r="L1728" s="396"/>
    </row>
    <row r="1729" spans="1:12" ht="14.4">
      <c r="A1729" s="390">
        <v>40745</v>
      </c>
      <c r="B1729" s="415" t="s">
        <v>11022</v>
      </c>
      <c r="C1729" s="392" t="s">
        <v>4863</v>
      </c>
      <c r="D1729" s="400" t="s">
        <v>4864</v>
      </c>
      <c r="E1729" s="401">
        <v>16</v>
      </c>
      <c r="F1729" s="395">
        <v>17</v>
      </c>
      <c r="G1729" s="395">
        <v>17</v>
      </c>
      <c r="H1729" s="396">
        <f>(G1729-E1729)/E1729</f>
        <v>6.25E-2</v>
      </c>
      <c r="I1729" s="395">
        <f>(F1729-E1729)</f>
        <v>1</v>
      </c>
      <c r="J1729" s="395">
        <f>G1729-E1729</f>
        <v>1</v>
      </c>
      <c r="K1729" s="402">
        <v>3</v>
      </c>
      <c r="L1729" s="396"/>
    </row>
    <row r="1730" spans="1:12" ht="14.4">
      <c r="A1730" s="390">
        <v>40744</v>
      </c>
      <c r="B1730" s="393" t="s">
        <v>11020</v>
      </c>
      <c r="C1730" s="392" t="s">
        <v>2165</v>
      </c>
      <c r="D1730" s="391" t="s">
        <v>2166</v>
      </c>
      <c r="E1730" s="401">
        <v>20</v>
      </c>
      <c r="F1730" s="395">
        <v>23</v>
      </c>
      <c r="G1730" s="395">
        <v>20</v>
      </c>
      <c r="H1730" s="396">
        <f>(G1730-E1730)/E1730</f>
        <v>0</v>
      </c>
      <c r="I1730" s="395">
        <f>(F1730-E1730)</f>
        <v>3</v>
      </c>
      <c r="J1730" s="395">
        <f>G1730-E1730</f>
        <v>0</v>
      </c>
      <c r="K1730" s="402">
        <v>3</v>
      </c>
      <c r="L1730" s="396"/>
    </row>
    <row r="1731" spans="1:12" ht="14.4">
      <c r="A1731" s="390">
        <v>40744</v>
      </c>
      <c r="B1731" s="415" t="s">
        <v>11021</v>
      </c>
      <c r="C1731" s="392" t="s">
        <v>2168</v>
      </c>
      <c r="D1731" s="400" t="s">
        <v>4335</v>
      </c>
      <c r="E1731" s="401">
        <v>20</v>
      </c>
      <c r="F1731" s="395">
        <v>60</v>
      </c>
      <c r="G1731" s="395">
        <v>35.770000000000003</v>
      </c>
      <c r="H1731" s="396">
        <f>(G1731-E1731)/E1731</f>
        <v>0.7885000000000002</v>
      </c>
      <c r="I1731" s="395">
        <f>(F1731-E1731)</f>
        <v>40</v>
      </c>
      <c r="J1731" s="395">
        <f>G1731-E1731</f>
        <v>15.770000000000003</v>
      </c>
      <c r="K1731" s="402">
        <v>3</v>
      </c>
      <c r="L1731" s="396"/>
    </row>
    <row r="1732" spans="1:12" ht="14.4">
      <c r="A1732" s="390">
        <v>40739</v>
      </c>
      <c r="B1732" s="415" t="s">
        <v>11018</v>
      </c>
      <c r="C1732" s="392" t="s">
        <v>4977</v>
      </c>
      <c r="D1732" s="400" t="s">
        <v>2329</v>
      </c>
      <c r="E1732" s="401">
        <v>10</v>
      </c>
      <c r="F1732" s="395">
        <v>9.99</v>
      </c>
      <c r="G1732" s="395">
        <v>10.029999999999999</v>
      </c>
      <c r="H1732" s="396">
        <f>(G1732-E1732)/E1732</f>
        <v>2.9999999999999359E-3</v>
      </c>
      <c r="I1732" s="395">
        <f>(F1732-E1732)</f>
        <v>-9.9999999999997868E-3</v>
      </c>
      <c r="J1732" s="395">
        <f>G1732-E1732</f>
        <v>2.9999999999999361E-2</v>
      </c>
      <c r="K1732" s="402">
        <v>1</v>
      </c>
      <c r="L1732" s="396"/>
    </row>
    <row r="1733" spans="1:12" ht="14.4">
      <c r="A1733" s="390">
        <v>40739</v>
      </c>
      <c r="B1733" s="393" t="s">
        <v>11019</v>
      </c>
      <c r="C1733" s="392" t="s">
        <v>4979</v>
      </c>
      <c r="D1733" s="391" t="s">
        <v>1906</v>
      </c>
      <c r="E1733" s="401">
        <v>10</v>
      </c>
      <c r="F1733" s="395">
        <v>9.9499999999999993</v>
      </c>
      <c r="G1733" s="395">
        <v>9.92</v>
      </c>
      <c r="H1733" s="396">
        <f>(G1733-E1733)/E1733</f>
        <v>-8.0000000000000071E-3</v>
      </c>
      <c r="I1733" s="395">
        <f>(F1733-E1733)</f>
        <v>-5.0000000000000711E-2</v>
      </c>
      <c r="J1733" s="395">
        <f>G1733-E1733</f>
        <v>-8.0000000000000071E-2</v>
      </c>
      <c r="K1733" s="402">
        <v>1</v>
      </c>
      <c r="L1733" s="396"/>
    </row>
    <row r="1734" spans="1:12" ht="14.4">
      <c r="A1734" s="390">
        <v>40738</v>
      </c>
      <c r="B1734" s="415" t="s">
        <v>11017</v>
      </c>
      <c r="C1734" s="392" t="s">
        <v>4974</v>
      </c>
      <c r="D1734" s="400" t="s">
        <v>4975</v>
      </c>
      <c r="E1734" s="401">
        <v>21.5</v>
      </c>
      <c r="F1734" s="395">
        <v>24</v>
      </c>
      <c r="G1734" s="395">
        <v>23.7</v>
      </c>
      <c r="H1734" s="396">
        <f>(G1734-E1734)/E1734</f>
        <v>0.10232558139534881</v>
      </c>
      <c r="I1734" s="395">
        <f>(F1734-E1734)</f>
        <v>2.5</v>
      </c>
      <c r="J1734" s="395">
        <f>G1734-E1734</f>
        <v>2.1999999999999993</v>
      </c>
      <c r="K1734" s="402">
        <v>2</v>
      </c>
      <c r="L1734" s="396"/>
    </row>
    <row r="1735" spans="1:12" ht="14.4">
      <c r="A1735" s="390">
        <v>40724</v>
      </c>
      <c r="B1735" s="415" t="s">
        <v>11015</v>
      </c>
      <c r="C1735" s="392" t="s">
        <v>3997</v>
      </c>
      <c r="D1735" s="400" t="s">
        <v>2329</v>
      </c>
      <c r="E1735" s="428">
        <v>10</v>
      </c>
      <c r="F1735" s="395">
        <v>10</v>
      </c>
      <c r="G1735" s="429">
        <v>10</v>
      </c>
      <c r="H1735" s="396">
        <f>(G1735-E1735)/E1735</f>
        <v>0</v>
      </c>
      <c r="I1735" s="395">
        <f>(F1735-E1735)</f>
        <v>0</v>
      </c>
      <c r="J1735" s="395">
        <f>G1735-E1735</f>
        <v>0</v>
      </c>
      <c r="K1735" s="402">
        <v>1</v>
      </c>
      <c r="L1735" s="398"/>
    </row>
    <row r="1736" spans="1:12" ht="14.4">
      <c r="A1736" s="390">
        <v>40724</v>
      </c>
      <c r="B1736" s="393" t="s">
        <v>11016</v>
      </c>
      <c r="C1736" s="392" t="s">
        <v>3563</v>
      </c>
      <c r="D1736" s="391" t="s">
        <v>3564</v>
      </c>
      <c r="E1736" s="401">
        <v>20</v>
      </c>
      <c r="F1736" s="395">
        <v>19.64</v>
      </c>
      <c r="G1736" s="395">
        <v>19.64</v>
      </c>
      <c r="H1736" s="396">
        <f>(G1736-E1736)/E1736</f>
        <v>-1.7999999999999971E-2</v>
      </c>
      <c r="I1736" s="395">
        <f>(F1736-E1736)</f>
        <v>-0.35999999999999943</v>
      </c>
      <c r="J1736" s="395">
        <f>G1736-E1736</f>
        <v>-0.35999999999999943</v>
      </c>
      <c r="K1736" s="402">
        <v>1</v>
      </c>
      <c r="L1736" s="396"/>
    </row>
    <row r="1737" spans="1:12" ht="14.4">
      <c r="A1737" s="390">
        <v>40723</v>
      </c>
      <c r="B1737" s="415" t="s">
        <v>11014</v>
      </c>
      <c r="C1737" s="392" t="s">
        <v>1989</v>
      </c>
      <c r="D1737" s="400" t="s">
        <v>2307</v>
      </c>
      <c r="E1737" s="401">
        <v>27</v>
      </c>
      <c r="F1737" s="395">
        <v>36.1</v>
      </c>
      <c r="G1737" s="395">
        <v>40.21</v>
      </c>
      <c r="H1737" s="396">
        <f>(G1737-E1737)/E1737</f>
        <v>0.48925925925925928</v>
      </c>
      <c r="I1737" s="395">
        <f>(F1737-E1737)</f>
        <v>9.1000000000000014</v>
      </c>
      <c r="J1737" s="395">
        <f>G1737-E1737</f>
        <v>13.21</v>
      </c>
      <c r="K1737" s="402">
        <v>3</v>
      </c>
      <c r="L1737" s="396"/>
    </row>
    <row r="1738" spans="1:12" ht="14.4">
      <c r="A1738" s="390">
        <v>40718</v>
      </c>
      <c r="B1738" s="415" t="s">
        <v>11013</v>
      </c>
      <c r="C1738" s="392" t="s">
        <v>4185</v>
      </c>
      <c r="D1738" s="400" t="s">
        <v>4186</v>
      </c>
      <c r="E1738" s="401">
        <v>15</v>
      </c>
      <c r="F1738" s="395">
        <v>15</v>
      </c>
      <c r="G1738" s="395">
        <v>15</v>
      </c>
      <c r="H1738" s="396">
        <f>(G1738-E1738)/E1738</f>
        <v>0</v>
      </c>
      <c r="I1738" s="395">
        <f>(F1738-E1738)</f>
        <v>0</v>
      </c>
      <c r="J1738" s="395">
        <f>G1738-E1738</f>
        <v>0</v>
      </c>
      <c r="K1738" s="402">
        <v>1</v>
      </c>
      <c r="L1738" s="396"/>
    </row>
    <row r="1739" spans="1:12" ht="14.4">
      <c r="A1739" s="390">
        <v>40716</v>
      </c>
      <c r="B1739" s="366" t="s">
        <v>11011</v>
      </c>
      <c r="C1739" s="392" t="s">
        <v>2431</v>
      </c>
      <c r="D1739" s="391" t="s">
        <v>2661</v>
      </c>
      <c r="E1739" s="401">
        <v>15</v>
      </c>
      <c r="F1739" s="395">
        <v>14.75</v>
      </c>
      <c r="G1739" s="395">
        <v>15</v>
      </c>
      <c r="H1739" s="396">
        <f>(G1739-E1739)/E1739</f>
        <v>0</v>
      </c>
      <c r="I1739" s="395">
        <f>(F1739-E1739)</f>
        <v>-0.25</v>
      </c>
      <c r="J1739" s="395">
        <f>G1739-E1739</f>
        <v>0</v>
      </c>
      <c r="K1739" s="402">
        <v>1</v>
      </c>
      <c r="L1739" s="396"/>
    </row>
    <row r="1740" spans="1:12" ht="14.4">
      <c r="A1740" s="390">
        <v>40716</v>
      </c>
      <c r="B1740" s="415" t="s">
        <v>11012</v>
      </c>
      <c r="C1740" s="392" t="s">
        <v>2433</v>
      </c>
      <c r="D1740" s="400" t="s">
        <v>2434</v>
      </c>
      <c r="E1740" s="401">
        <v>18</v>
      </c>
      <c r="F1740" s="395">
        <v>18.010000000000002</v>
      </c>
      <c r="G1740" s="395">
        <v>18.05</v>
      </c>
      <c r="H1740" s="396">
        <f>(G1740-E1740)/E1740</f>
        <v>2.7777777777778173E-3</v>
      </c>
      <c r="I1740" s="395">
        <f>(F1740-E1740)</f>
        <v>1.0000000000001563E-2</v>
      </c>
      <c r="J1740" s="395">
        <f>G1740-E1740</f>
        <v>5.0000000000000711E-2</v>
      </c>
      <c r="K1740" s="402">
        <v>1</v>
      </c>
      <c r="L1740" s="366"/>
    </row>
    <row r="1741" spans="1:12" ht="14.4">
      <c r="A1741" s="390">
        <v>40715</v>
      </c>
      <c r="B1741" s="415" t="s">
        <v>11010</v>
      </c>
      <c r="C1741" s="392" t="s">
        <v>2429</v>
      </c>
      <c r="D1741" s="400" t="s">
        <v>4937</v>
      </c>
      <c r="E1741" s="401">
        <v>10</v>
      </c>
      <c r="F1741" s="395">
        <v>10</v>
      </c>
      <c r="G1741" s="395">
        <v>10.01</v>
      </c>
      <c r="H1741" s="396">
        <f>(G1741-E1741)/E1741</f>
        <v>9.9999999999997877E-4</v>
      </c>
      <c r="I1741" s="395">
        <f>(F1741-E1741)</f>
        <v>0</v>
      </c>
      <c r="J1741" s="395">
        <f>G1741-E1741</f>
        <v>9.9999999999997868E-3</v>
      </c>
      <c r="K1741" s="402">
        <v>1</v>
      </c>
      <c r="L1741" s="396"/>
    </row>
    <row r="1742" spans="1:12" ht="14.4">
      <c r="A1742" s="390">
        <v>40711</v>
      </c>
      <c r="B1742" s="418" t="s">
        <v>11009</v>
      </c>
      <c r="C1742" s="392" t="s">
        <v>4117</v>
      </c>
      <c r="D1742" s="400" t="s">
        <v>4118</v>
      </c>
      <c r="E1742" s="401">
        <v>15</v>
      </c>
      <c r="F1742" s="395">
        <v>14</v>
      </c>
      <c r="G1742" s="395">
        <v>15.34</v>
      </c>
      <c r="H1742" s="396">
        <f>(G1742-E1742)/E1742</f>
        <v>2.2666666666666658E-2</v>
      </c>
      <c r="I1742" s="395">
        <f>(F1742-E1742)</f>
        <v>-1</v>
      </c>
      <c r="J1742" s="395">
        <f>G1742-E1742</f>
        <v>0.33999999999999986</v>
      </c>
      <c r="K1742" s="402">
        <v>1</v>
      </c>
      <c r="L1742" s="396"/>
    </row>
    <row r="1743" spans="1:12" ht="14.4">
      <c r="A1743" s="390">
        <v>40710</v>
      </c>
      <c r="B1743" s="415" t="s">
        <v>11008</v>
      </c>
      <c r="C1743" s="392" t="s">
        <v>3994</v>
      </c>
      <c r="D1743" s="430" t="s">
        <v>3995</v>
      </c>
      <c r="E1743" s="401">
        <v>10</v>
      </c>
      <c r="F1743" s="395">
        <v>9.9499999999999993</v>
      </c>
      <c r="G1743" s="395">
        <v>10</v>
      </c>
      <c r="H1743" s="396">
        <f>(G1743-E1743)/E1743</f>
        <v>0</v>
      </c>
      <c r="I1743" s="395">
        <f>(F1743-E1743)</f>
        <v>-5.0000000000000711E-2</v>
      </c>
      <c r="J1743" s="395">
        <f>G1743-E1743</f>
        <v>0</v>
      </c>
      <c r="K1743" s="402">
        <v>1</v>
      </c>
      <c r="L1743" s="396"/>
    </row>
    <row r="1744" spans="1:12" ht="14.4">
      <c r="A1744" s="390">
        <v>40709</v>
      </c>
      <c r="B1744" s="366" t="s">
        <v>11006</v>
      </c>
      <c r="C1744" s="392" t="s">
        <v>2214</v>
      </c>
      <c r="D1744" s="391" t="s">
        <v>2215</v>
      </c>
      <c r="E1744" s="401">
        <v>20</v>
      </c>
      <c r="F1744" s="395">
        <v>20</v>
      </c>
      <c r="G1744" s="395">
        <v>19</v>
      </c>
      <c r="H1744" s="396">
        <f>(G1744-E1744)/E1744</f>
        <v>-0.05</v>
      </c>
      <c r="I1744" s="395">
        <f>(F1744-E1744)</f>
        <v>0</v>
      </c>
      <c r="J1744" s="395">
        <f>G1744-E1744</f>
        <v>-1</v>
      </c>
      <c r="K1744" s="402">
        <v>2</v>
      </c>
      <c r="L1744" s="396" t="s">
        <v>3006</v>
      </c>
    </row>
    <row r="1745" spans="1:12" ht="14.4">
      <c r="A1745" s="390">
        <v>40709</v>
      </c>
      <c r="B1745" s="366" t="s">
        <v>11007</v>
      </c>
      <c r="C1745" s="392" t="s">
        <v>2217</v>
      </c>
      <c r="D1745" s="400" t="s">
        <v>2218</v>
      </c>
      <c r="E1745" s="401">
        <v>16</v>
      </c>
      <c r="F1745" s="395">
        <v>20</v>
      </c>
      <c r="G1745" s="395">
        <v>17.420000000000002</v>
      </c>
      <c r="H1745" s="396">
        <f>(G1745-E1745)/E1745</f>
        <v>8.8750000000000107E-2</v>
      </c>
      <c r="I1745" s="395">
        <f>(F1745-E1745)</f>
        <v>4</v>
      </c>
      <c r="J1745" s="395">
        <f>G1745-E1745</f>
        <v>1.4200000000000017</v>
      </c>
      <c r="K1745" s="402">
        <v>3</v>
      </c>
      <c r="L1745" s="396"/>
    </row>
    <row r="1746" spans="1:12" ht="14.4">
      <c r="A1746" s="390">
        <v>40703</v>
      </c>
      <c r="B1746" s="415" t="s">
        <v>11004</v>
      </c>
      <c r="C1746" s="392" t="s">
        <v>4484</v>
      </c>
      <c r="D1746" s="400" t="s">
        <v>4485</v>
      </c>
      <c r="E1746" s="401">
        <v>19</v>
      </c>
      <c r="F1746" s="395">
        <v>25</v>
      </c>
      <c r="G1746" s="395">
        <v>22.5</v>
      </c>
      <c r="H1746" s="396">
        <f>(G1746-E1746)/E1746</f>
        <v>0.18421052631578946</v>
      </c>
      <c r="I1746" s="395">
        <f>(F1746-E1746)</f>
        <v>6</v>
      </c>
      <c r="J1746" s="395">
        <f>G1746-E1746</f>
        <v>3.5</v>
      </c>
      <c r="K1746" s="402">
        <v>1</v>
      </c>
      <c r="L1746" s="396"/>
    </row>
    <row r="1747" spans="1:12" ht="14.4">
      <c r="A1747" s="390">
        <v>40703</v>
      </c>
      <c r="B1747" s="415" t="s">
        <v>11005</v>
      </c>
      <c r="C1747" s="392" t="s">
        <v>3492</v>
      </c>
      <c r="D1747" s="400" t="s">
        <v>3604</v>
      </c>
      <c r="E1747" s="401">
        <v>9</v>
      </c>
      <c r="F1747" s="395">
        <v>8.49</v>
      </c>
      <c r="G1747" s="395">
        <v>8.23</v>
      </c>
      <c r="H1747" s="396">
        <f>(G1747-E1747)/E1747</f>
        <v>-8.555555555555551E-2</v>
      </c>
      <c r="I1747" s="395">
        <f>(F1747-E1747)</f>
        <v>-0.50999999999999979</v>
      </c>
      <c r="J1747" s="395">
        <f>G1747-E1747</f>
        <v>-0.76999999999999957</v>
      </c>
      <c r="K1747" s="402">
        <v>1</v>
      </c>
      <c r="L1747" s="396"/>
    </row>
    <row r="1748" spans="1:12" ht="14.4">
      <c r="A1748" s="390">
        <v>40694</v>
      </c>
      <c r="B1748" s="366" t="s">
        <v>11003</v>
      </c>
      <c r="C1748" s="392" t="s">
        <v>1527</v>
      </c>
      <c r="D1748" s="391" t="s">
        <v>2329</v>
      </c>
      <c r="E1748" s="401">
        <v>10</v>
      </c>
      <c r="F1748" s="395">
        <v>10.02</v>
      </c>
      <c r="G1748" s="395">
        <v>10.029999999999999</v>
      </c>
      <c r="H1748" s="396">
        <f>(G1748-E1748)/E1748</f>
        <v>2.9999999999999359E-3</v>
      </c>
      <c r="I1748" s="395">
        <f>(F1748-E1748)</f>
        <v>1.9999999999999574E-2</v>
      </c>
      <c r="J1748" s="395">
        <f>G1748-E1748</f>
        <v>2.9999999999999361E-2</v>
      </c>
      <c r="K1748" s="402">
        <v>1</v>
      </c>
      <c r="L1748" s="396"/>
    </row>
    <row r="1749" spans="1:12" ht="14.4">
      <c r="A1749" s="390">
        <v>40689</v>
      </c>
      <c r="B1749" s="415" t="s">
        <v>11000</v>
      </c>
      <c r="C1749" s="392" t="s">
        <v>776</v>
      </c>
      <c r="D1749" s="391" t="s">
        <v>777</v>
      </c>
      <c r="E1749" s="401">
        <v>13</v>
      </c>
      <c r="F1749" s="395">
        <v>12.45</v>
      </c>
      <c r="G1749" s="395">
        <v>11.55</v>
      </c>
      <c r="H1749" s="396">
        <f>(G1749-E1749)/E1749</f>
        <v>-0.11153846153846149</v>
      </c>
      <c r="I1749" s="395">
        <f>(F1749-E1749)</f>
        <v>-0.55000000000000071</v>
      </c>
      <c r="J1749" s="395">
        <f>G1749-E1749</f>
        <v>-1.4499999999999993</v>
      </c>
      <c r="K1749" s="402">
        <v>1</v>
      </c>
      <c r="L1749" s="396"/>
    </row>
    <row r="1750" spans="1:12" ht="14.4">
      <c r="A1750" s="390">
        <v>40689</v>
      </c>
      <c r="B1750" s="393" t="s">
        <v>11001</v>
      </c>
      <c r="C1750" s="392" t="s">
        <v>779</v>
      </c>
      <c r="D1750" s="391" t="s">
        <v>780</v>
      </c>
      <c r="E1750" s="401">
        <v>12</v>
      </c>
      <c r="F1750" s="395">
        <v>11.35</v>
      </c>
      <c r="G1750" s="395">
        <v>12.11</v>
      </c>
      <c r="H1750" s="396">
        <f>(G1750-E1750)/E1750</f>
        <v>9.1666666666666199E-3</v>
      </c>
      <c r="I1750" s="395">
        <f>(F1750-E1750)</f>
        <v>-0.65000000000000036</v>
      </c>
      <c r="J1750" s="395">
        <f>G1750-E1750</f>
        <v>0.10999999999999943</v>
      </c>
      <c r="K1750" s="402">
        <v>1</v>
      </c>
      <c r="L1750" s="396"/>
    </row>
    <row r="1751" spans="1:12" ht="14.4">
      <c r="A1751" s="390">
        <v>40689</v>
      </c>
      <c r="B1751" s="415" t="s">
        <v>11002</v>
      </c>
      <c r="C1751" s="392" t="s">
        <v>2990</v>
      </c>
      <c r="D1751" s="400" t="s">
        <v>2991</v>
      </c>
      <c r="E1751" s="401">
        <v>18</v>
      </c>
      <c r="F1751" s="395">
        <v>19.600000000000001</v>
      </c>
      <c r="G1751" s="395">
        <v>20.71</v>
      </c>
      <c r="H1751" s="396">
        <f>(G1751-E1751)/E1751</f>
        <v>0.15055555555555561</v>
      </c>
      <c r="I1751" s="395">
        <f>(F1751-E1751)</f>
        <v>1.6000000000000014</v>
      </c>
      <c r="J1751" s="395">
        <f>G1751-E1751</f>
        <v>2.7100000000000009</v>
      </c>
      <c r="K1751" s="402">
        <v>2</v>
      </c>
      <c r="L1751" s="396"/>
    </row>
    <row r="1752" spans="1:12" ht="14.4">
      <c r="A1752" s="390">
        <v>40687</v>
      </c>
      <c r="B1752" s="415" t="s">
        <v>10997</v>
      </c>
      <c r="C1752" s="392" t="s">
        <v>769</v>
      </c>
      <c r="D1752" s="400" t="s">
        <v>770</v>
      </c>
      <c r="E1752" s="401">
        <v>25</v>
      </c>
      <c r="F1752" s="395">
        <v>35</v>
      </c>
      <c r="G1752" s="395">
        <v>38.840000000000003</v>
      </c>
      <c r="H1752" s="396">
        <f>(G1752-E1752)/E1752</f>
        <v>0.55360000000000009</v>
      </c>
      <c r="I1752" s="395">
        <f>(F1752-E1752)</f>
        <v>10</v>
      </c>
      <c r="J1752" s="395">
        <f>G1752-E1752</f>
        <v>13.840000000000003</v>
      </c>
      <c r="K1752" s="402">
        <v>3</v>
      </c>
      <c r="L1752" s="396"/>
    </row>
    <row r="1753" spans="1:12" ht="14.4">
      <c r="A1753" s="390">
        <v>40687</v>
      </c>
      <c r="B1753" s="415" t="s">
        <v>10998</v>
      </c>
      <c r="C1753" s="392" t="s">
        <v>772</v>
      </c>
      <c r="D1753" s="400" t="s">
        <v>1982</v>
      </c>
      <c r="E1753" s="401">
        <v>15</v>
      </c>
      <c r="F1753" s="395">
        <v>15</v>
      </c>
      <c r="G1753" s="395">
        <v>15.9</v>
      </c>
      <c r="H1753" s="396">
        <f>(G1753-E1753)/E1753</f>
        <v>6.0000000000000026E-2</v>
      </c>
      <c r="I1753" s="395">
        <f>(F1753-E1753)</f>
        <v>0</v>
      </c>
      <c r="J1753" s="395">
        <f>G1753-E1753</f>
        <v>0.90000000000000036</v>
      </c>
      <c r="K1753" s="402">
        <v>2</v>
      </c>
      <c r="L1753" s="396"/>
    </row>
    <row r="1754" spans="1:12" ht="14.4">
      <c r="A1754" s="390">
        <v>40682</v>
      </c>
      <c r="B1754" s="393" t="s">
        <v>10996</v>
      </c>
      <c r="C1754" s="392" t="s">
        <v>2495</v>
      </c>
      <c r="D1754" s="391" t="s">
        <v>2496</v>
      </c>
      <c r="E1754" s="401">
        <v>45</v>
      </c>
      <c r="F1754" s="395">
        <v>83</v>
      </c>
      <c r="G1754" s="395">
        <v>94.25</v>
      </c>
      <c r="H1754" s="396">
        <f>(G1754-E1754)/E1754</f>
        <v>1.0944444444444446</v>
      </c>
      <c r="I1754" s="395">
        <f>(F1754-E1754)</f>
        <v>38</v>
      </c>
      <c r="J1754" s="395">
        <f>G1754-E1754</f>
        <v>49.25</v>
      </c>
      <c r="K1754" s="402">
        <v>3</v>
      </c>
      <c r="L1754" s="396"/>
    </row>
    <row r="1755" spans="1:12" ht="14.4">
      <c r="A1755" s="390">
        <v>40676</v>
      </c>
      <c r="B1755" s="415" t="s">
        <v>10995</v>
      </c>
      <c r="C1755" s="392" t="s">
        <v>284</v>
      </c>
      <c r="D1755" s="400" t="s">
        <v>4335</v>
      </c>
      <c r="E1755" s="401">
        <v>10</v>
      </c>
      <c r="F1755" s="395">
        <v>10</v>
      </c>
      <c r="G1755" s="395">
        <v>10.199999999999999</v>
      </c>
      <c r="H1755" s="396">
        <f>(G1755-E1755)/E1755</f>
        <v>1.9999999999999928E-2</v>
      </c>
      <c r="I1755" s="395">
        <f>(F1755-E1755)</f>
        <v>0</v>
      </c>
      <c r="J1755" s="395">
        <f>G1755-E1755</f>
        <v>0.19999999999999929</v>
      </c>
      <c r="K1755" s="402">
        <v>1</v>
      </c>
      <c r="L1755" s="396"/>
    </row>
    <row r="1756" spans="1:12" ht="14.4">
      <c r="A1756" s="390">
        <v>40675</v>
      </c>
      <c r="B1756" s="415" t="s">
        <v>10992</v>
      </c>
      <c r="C1756" s="392" t="s">
        <v>4189</v>
      </c>
      <c r="D1756" s="400" t="s">
        <v>2307</v>
      </c>
      <c r="E1756" s="401">
        <v>6</v>
      </c>
      <c r="F1756" s="395">
        <v>6</v>
      </c>
      <c r="G1756" s="395">
        <v>5.85</v>
      </c>
      <c r="H1756" s="396">
        <f>(G1756-E1756)/E1756</f>
        <v>-2.500000000000006E-2</v>
      </c>
      <c r="I1756" s="395">
        <f>(F1756-E1756)</f>
        <v>0</v>
      </c>
      <c r="J1756" s="395">
        <f>G1756-E1756</f>
        <v>-0.15000000000000036</v>
      </c>
      <c r="K1756" s="402">
        <v>1</v>
      </c>
      <c r="L1756" s="396"/>
    </row>
    <row r="1757" spans="1:12" ht="14.4">
      <c r="A1757" s="390">
        <v>40675</v>
      </c>
      <c r="B1757" s="415" t="s">
        <v>10993</v>
      </c>
      <c r="C1757" s="403" t="s">
        <v>4191</v>
      </c>
      <c r="D1757" s="400" t="s">
        <v>4192</v>
      </c>
      <c r="E1757" s="401">
        <v>21</v>
      </c>
      <c r="F1757" s="395">
        <v>21</v>
      </c>
      <c r="G1757" s="395">
        <v>20.98</v>
      </c>
      <c r="H1757" s="396">
        <f>(G1757-E1757)/E1757</f>
        <v>-9.5238095238093211E-4</v>
      </c>
      <c r="I1757" s="395">
        <f>(F1757-E1757)</f>
        <v>0</v>
      </c>
      <c r="J1757" s="395">
        <f>G1757-E1757</f>
        <v>-1.9999999999999574E-2</v>
      </c>
      <c r="K1757" s="402">
        <v>1</v>
      </c>
      <c r="L1757" s="396"/>
    </row>
    <row r="1758" spans="1:12" ht="14.4">
      <c r="A1758" s="390">
        <v>40675</v>
      </c>
      <c r="B1758" s="415" t="s">
        <v>10994</v>
      </c>
      <c r="C1758" s="392" t="s">
        <v>980</v>
      </c>
      <c r="D1758" s="400" t="s">
        <v>981</v>
      </c>
      <c r="E1758" s="401">
        <v>11</v>
      </c>
      <c r="F1758" s="395">
        <v>11.1</v>
      </c>
      <c r="G1758" s="395">
        <v>14.75</v>
      </c>
      <c r="H1758" s="396">
        <f>(G1758-E1758)/E1758</f>
        <v>0.34090909090909088</v>
      </c>
      <c r="I1758" s="395">
        <f>(F1758-E1758)</f>
        <v>9.9999999999999645E-2</v>
      </c>
      <c r="J1758" s="395">
        <f>G1758-E1758</f>
        <v>3.75</v>
      </c>
      <c r="K1758" s="402">
        <v>1</v>
      </c>
      <c r="L1758" s="396"/>
    </row>
    <row r="1759" spans="1:12" ht="14.4">
      <c r="A1759" s="390">
        <v>40674</v>
      </c>
      <c r="B1759" s="393" t="s">
        <v>10988</v>
      </c>
      <c r="C1759" s="392" t="s">
        <v>5087</v>
      </c>
      <c r="D1759" s="391" t="s">
        <v>1979</v>
      </c>
      <c r="E1759" s="401">
        <v>10</v>
      </c>
      <c r="F1759" s="395">
        <v>10</v>
      </c>
      <c r="G1759" s="395">
        <v>7.85</v>
      </c>
      <c r="H1759" s="396">
        <f>(G1759-E1759)/E1759</f>
        <v>-0.21500000000000002</v>
      </c>
      <c r="I1759" s="395">
        <f>(F1759-E1759)</f>
        <v>0</v>
      </c>
      <c r="J1759" s="395">
        <f>G1759-E1759</f>
        <v>-2.1500000000000004</v>
      </c>
      <c r="K1759" s="402">
        <v>1</v>
      </c>
      <c r="L1759" s="396"/>
    </row>
    <row r="1760" spans="1:12" ht="14.4">
      <c r="A1760" s="390">
        <v>40674</v>
      </c>
      <c r="B1760" s="415" t="s">
        <v>10989</v>
      </c>
      <c r="C1760" s="392" t="s">
        <v>1981</v>
      </c>
      <c r="D1760" s="400" t="s">
        <v>1982</v>
      </c>
      <c r="E1760" s="401">
        <v>11</v>
      </c>
      <c r="F1760" s="395">
        <v>11</v>
      </c>
      <c r="G1760" s="395">
        <v>10.52</v>
      </c>
      <c r="H1760" s="396">
        <f>(G1760-E1760)/E1760</f>
        <v>-4.3636363636363674E-2</v>
      </c>
      <c r="I1760" s="395">
        <f>(F1760-E1760)</f>
        <v>0</v>
      </c>
      <c r="J1760" s="395">
        <f>G1760-E1760</f>
        <v>-0.48000000000000043</v>
      </c>
      <c r="K1760" s="402">
        <v>2</v>
      </c>
      <c r="L1760" s="396" t="s">
        <v>3006</v>
      </c>
    </row>
    <row r="1761" spans="1:12" ht="14.4">
      <c r="A1761" s="390">
        <v>40674</v>
      </c>
      <c r="B1761" s="415" t="s">
        <v>10990</v>
      </c>
      <c r="C1761" s="392" t="s">
        <v>1984</v>
      </c>
      <c r="D1761" s="400" t="s">
        <v>1985</v>
      </c>
      <c r="E1761" s="401">
        <v>18</v>
      </c>
      <c r="F1761" s="395">
        <v>19.5</v>
      </c>
      <c r="G1761" s="395">
        <v>18.239999999999998</v>
      </c>
      <c r="H1761" s="396">
        <f>(G1761-E1761)/E1761</f>
        <v>1.3333333333333246E-2</v>
      </c>
      <c r="I1761" s="395">
        <f>(F1761-E1761)</f>
        <v>1.5</v>
      </c>
      <c r="J1761" s="395">
        <f>G1761-E1761</f>
        <v>0.23999999999999844</v>
      </c>
      <c r="K1761" s="402">
        <v>2</v>
      </c>
      <c r="L1761" s="396"/>
    </row>
    <row r="1762" spans="1:12" ht="14.4">
      <c r="A1762" s="390">
        <v>40674</v>
      </c>
      <c r="B1762" s="393" t="s">
        <v>10991</v>
      </c>
      <c r="C1762" s="392" t="s">
        <v>1987</v>
      </c>
      <c r="D1762" s="391" t="s">
        <v>4187</v>
      </c>
      <c r="E1762" s="401">
        <v>18</v>
      </c>
      <c r="F1762" s="395">
        <v>17.25</v>
      </c>
      <c r="G1762" s="395">
        <v>17.68</v>
      </c>
      <c r="H1762" s="396">
        <f>(G1762-E1762)/E1762</f>
        <v>-1.7777777777777795E-2</v>
      </c>
      <c r="I1762" s="395">
        <f>(F1762-E1762)</f>
        <v>-0.75</v>
      </c>
      <c r="J1762" s="395">
        <f>G1762-E1762</f>
        <v>-0.32000000000000028</v>
      </c>
      <c r="K1762" s="402">
        <v>1</v>
      </c>
      <c r="L1762" s="396"/>
    </row>
    <row r="1763" spans="1:12" ht="14.4">
      <c r="A1763" s="390">
        <v>40673</v>
      </c>
      <c r="B1763" s="393" t="s">
        <v>10987</v>
      </c>
      <c r="C1763" s="392" t="s">
        <v>3272</v>
      </c>
      <c r="D1763" s="391" t="s">
        <v>3273</v>
      </c>
      <c r="E1763" s="401">
        <v>6</v>
      </c>
      <c r="F1763" s="395">
        <v>6</v>
      </c>
      <c r="G1763" s="395">
        <v>6</v>
      </c>
      <c r="H1763" s="396">
        <f>(G1763-E1763)/E1763</f>
        <v>0</v>
      </c>
      <c r="I1763" s="395">
        <f>(F1763-E1763)</f>
        <v>0</v>
      </c>
      <c r="J1763" s="395">
        <f>G1763-E1763</f>
        <v>0</v>
      </c>
      <c r="K1763" s="402">
        <v>1</v>
      </c>
      <c r="L1763" s="396"/>
    </row>
    <row r="1764" spans="1:12" ht="14.4">
      <c r="A1764" s="390">
        <v>40668</v>
      </c>
      <c r="B1764" s="415" t="s">
        <v>10983</v>
      </c>
      <c r="C1764" s="392" t="s">
        <v>3735</v>
      </c>
      <c r="D1764" s="400" t="s">
        <v>2223</v>
      </c>
      <c r="E1764" s="401">
        <v>11.5</v>
      </c>
      <c r="F1764" s="395">
        <v>11.5</v>
      </c>
      <c r="G1764" s="395">
        <v>9.3000000000000007</v>
      </c>
      <c r="H1764" s="396">
        <f>(G1764-E1764)/E1764</f>
        <v>-0.19130434782608691</v>
      </c>
      <c r="I1764" s="395">
        <f>(F1764-E1764)</f>
        <v>0</v>
      </c>
      <c r="J1764" s="395">
        <f>G1764-E1764</f>
        <v>-2.1999999999999993</v>
      </c>
      <c r="K1764" s="402">
        <v>2</v>
      </c>
      <c r="L1764" s="396" t="s">
        <v>3006</v>
      </c>
    </row>
    <row r="1765" spans="1:12" ht="14.4">
      <c r="A1765" s="390">
        <v>40668</v>
      </c>
      <c r="B1765" s="393" t="s">
        <v>10984</v>
      </c>
      <c r="C1765" s="392" t="s">
        <v>3942</v>
      </c>
      <c r="D1765" s="391" t="s">
        <v>3727</v>
      </c>
      <c r="E1765" s="401">
        <v>5</v>
      </c>
      <c r="F1765" s="395">
        <v>5.05</v>
      </c>
      <c r="G1765" s="395">
        <v>5</v>
      </c>
      <c r="H1765" s="396">
        <f>(G1765-E1765)/E1765</f>
        <v>0</v>
      </c>
      <c r="I1765" s="395">
        <f>(F1765-E1765)</f>
        <v>4.9999999999999822E-2</v>
      </c>
      <c r="J1765" s="395">
        <f>G1765-E1765</f>
        <v>0</v>
      </c>
      <c r="K1765" s="402">
        <v>1</v>
      </c>
      <c r="L1765" s="396"/>
    </row>
    <row r="1766" spans="1:12" ht="14.4">
      <c r="A1766" s="390">
        <v>40668</v>
      </c>
      <c r="B1766" s="393" t="s">
        <v>10985</v>
      </c>
      <c r="C1766" s="392" t="s">
        <v>3729</v>
      </c>
      <c r="D1766" s="391" t="s">
        <v>3730</v>
      </c>
      <c r="E1766" s="401">
        <v>12</v>
      </c>
      <c r="F1766" s="395">
        <v>12.05</v>
      </c>
      <c r="G1766" s="395">
        <v>12.28</v>
      </c>
      <c r="H1766" s="396">
        <f>(G1766-E1766)/E1766</f>
        <v>2.3333333333333279E-2</v>
      </c>
      <c r="I1766" s="395">
        <f>(F1766-E1766)</f>
        <v>5.0000000000000711E-2</v>
      </c>
      <c r="J1766" s="395">
        <f>G1766-E1766</f>
        <v>0.27999999999999936</v>
      </c>
      <c r="K1766" s="402">
        <v>1</v>
      </c>
      <c r="L1766" s="396"/>
    </row>
    <row r="1767" spans="1:12" ht="14.4">
      <c r="A1767" s="390">
        <v>40668</v>
      </c>
      <c r="B1767" s="415" t="s">
        <v>10986</v>
      </c>
      <c r="C1767" s="392" t="s">
        <v>3732</v>
      </c>
      <c r="D1767" s="400" t="s">
        <v>3733</v>
      </c>
      <c r="E1767" s="401">
        <v>21</v>
      </c>
      <c r="F1767" s="395">
        <v>22.26</v>
      </c>
      <c r="G1767" s="395">
        <v>21</v>
      </c>
      <c r="H1767" s="396">
        <f>(G1767-E1767)/E1767</f>
        <v>0</v>
      </c>
      <c r="I1767" s="395">
        <f>(F1767-E1767)</f>
        <v>1.2600000000000016</v>
      </c>
      <c r="J1767" s="395">
        <f>G1767-E1767</f>
        <v>0</v>
      </c>
      <c r="K1767" s="402">
        <v>2</v>
      </c>
      <c r="L1767" s="396"/>
    </row>
    <row r="1768" spans="1:12" ht="14.4">
      <c r="A1768" s="390">
        <v>40667</v>
      </c>
      <c r="B1768" s="415" t="s">
        <v>10980</v>
      </c>
      <c r="C1768" s="392" t="s">
        <v>2113</v>
      </c>
      <c r="D1768" s="400" t="s">
        <v>3604</v>
      </c>
      <c r="E1768" s="401">
        <v>13.5</v>
      </c>
      <c r="F1768" s="395">
        <v>12.5</v>
      </c>
      <c r="G1768" s="395">
        <v>12.1</v>
      </c>
      <c r="H1768" s="396">
        <f>(G1768-E1768)/E1768</f>
        <v>-0.10370370370370373</v>
      </c>
      <c r="I1768" s="395">
        <f>(F1768-E1768)</f>
        <v>-1</v>
      </c>
      <c r="J1768" s="395">
        <f>G1768-E1768</f>
        <v>-1.4000000000000004</v>
      </c>
      <c r="K1768" s="402">
        <v>3</v>
      </c>
      <c r="L1768" s="396" t="s">
        <v>3006</v>
      </c>
    </row>
    <row r="1769" spans="1:12" ht="14.4">
      <c r="A1769" s="390">
        <v>40667</v>
      </c>
      <c r="B1769" s="415" t="s">
        <v>10981</v>
      </c>
      <c r="C1769" s="392" t="s">
        <v>2115</v>
      </c>
      <c r="D1769" s="400" t="s">
        <v>2116</v>
      </c>
      <c r="E1769" s="401">
        <v>14</v>
      </c>
      <c r="F1769" s="395">
        <v>19.5</v>
      </c>
      <c r="G1769" s="395">
        <v>18.010000000000002</v>
      </c>
      <c r="H1769" s="396">
        <f>(G1769-E1769)/E1769</f>
        <v>0.28642857142857153</v>
      </c>
      <c r="I1769" s="395">
        <f>(F1769-E1769)</f>
        <v>5.5</v>
      </c>
      <c r="J1769" s="395">
        <f>G1769-E1769</f>
        <v>4.0100000000000016</v>
      </c>
      <c r="K1769" s="402">
        <v>3</v>
      </c>
      <c r="L1769" s="396"/>
    </row>
    <row r="1770" spans="1:12" ht="14.4">
      <c r="A1770" s="390">
        <v>40667</v>
      </c>
      <c r="B1770" s="393" t="s">
        <v>10982</v>
      </c>
      <c r="C1770" s="392" t="s">
        <v>2118</v>
      </c>
      <c r="D1770" s="391" t="s">
        <v>2802</v>
      </c>
      <c r="E1770" s="401">
        <v>19</v>
      </c>
      <c r="F1770" s="395">
        <v>24.1</v>
      </c>
      <c r="G1770" s="395">
        <v>23.88</v>
      </c>
      <c r="H1770" s="396">
        <f>(G1770-E1770)/E1770</f>
        <v>0.25684210526315782</v>
      </c>
      <c r="I1770" s="395">
        <f>(F1770-E1770)</f>
        <v>5.1000000000000014</v>
      </c>
      <c r="J1770" s="395">
        <f>G1770-E1770</f>
        <v>4.879999999999999</v>
      </c>
      <c r="K1770" s="402">
        <v>3</v>
      </c>
      <c r="L1770" s="396"/>
    </row>
    <row r="1771" spans="1:12" ht="14.4">
      <c r="A1771" s="390">
        <v>40654</v>
      </c>
      <c r="B1771" s="415" t="s">
        <v>10978</v>
      </c>
      <c r="C1771" s="392" t="s">
        <v>3085</v>
      </c>
      <c r="D1771" s="400" t="s">
        <v>3086</v>
      </c>
      <c r="E1771" s="401">
        <v>15</v>
      </c>
      <c r="F1771" s="395">
        <v>20.260000000000002</v>
      </c>
      <c r="G1771" s="395">
        <v>18.8</v>
      </c>
      <c r="H1771" s="396">
        <f>(G1771-E1771)/E1771</f>
        <v>0.25333333333333335</v>
      </c>
      <c r="I1771" s="395">
        <f>(F1771-E1771)</f>
        <v>5.2600000000000016</v>
      </c>
      <c r="J1771" s="395">
        <f>G1771-E1771</f>
        <v>3.8000000000000007</v>
      </c>
      <c r="K1771" s="402">
        <v>3</v>
      </c>
      <c r="L1771" s="396"/>
    </row>
    <row r="1772" spans="1:12" ht="14.4">
      <c r="A1772" s="390">
        <v>40654</v>
      </c>
      <c r="B1772" s="415" t="s">
        <v>10979</v>
      </c>
      <c r="C1772" s="392" t="s">
        <v>3088</v>
      </c>
      <c r="D1772" s="400" t="s">
        <v>3280</v>
      </c>
      <c r="E1772" s="401">
        <v>12</v>
      </c>
      <c r="F1772" s="395">
        <v>16</v>
      </c>
      <c r="G1772" s="395">
        <v>15.4</v>
      </c>
      <c r="H1772" s="396">
        <f>(G1772-E1772)/E1772</f>
        <v>0.28333333333333338</v>
      </c>
      <c r="I1772" s="395">
        <f>(F1772-E1772)</f>
        <v>4</v>
      </c>
      <c r="J1772" s="395">
        <f>G1772-E1772</f>
        <v>3.4000000000000004</v>
      </c>
      <c r="K1772" s="402">
        <v>2</v>
      </c>
      <c r="L1772" s="396"/>
    </row>
    <row r="1773" spans="1:12" ht="14.4">
      <c r="A1773" s="390">
        <v>40653</v>
      </c>
      <c r="B1773" s="415" t="s">
        <v>10976</v>
      </c>
      <c r="C1773" s="392" t="s">
        <v>2965</v>
      </c>
      <c r="D1773" s="366" t="s">
        <v>2966</v>
      </c>
      <c r="E1773" s="401">
        <v>16</v>
      </c>
      <c r="F1773" s="395">
        <v>18.25</v>
      </c>
      <c r="G1773" s="395">
        <v>19.899999999999999</v>
      </c>
      <c r="H1773" s="396">
        <f>(G1773-E1773)/E1773</f>
        <v>0.24374999999999991</v>
      </c>
      <c r="I1773" s="395">
        <f>(F1773-E1773)</f>
        <v>2.25</v>
      </c>
      <c r="J1773" s="395">
        <f>G1773-E1773</f>
        <v>3.8999999999999986</v>
      </c>
      <c r="K1773" s="402">
        <v>1</v>
      </c>
      <c r="L1773" s="396"/>
    </row>
    <row r="1774" spans="1:12" ht="14.4">
      <c r="A1774" s="390">
        <v>40653</v>
      </c>
      <c r="B1774" s="415" t="s">
        <v>10977</v>
      </c>
      <c r="C1774" s="392" t="s">
        <v>2968</v>
      </c>
      <c r="D1774" s="400" t="s">
        <v>2969</v>
      </c>
      <c r="E1774" s="401">
        <v>21</v>
      </c>
      <c r="F1774" s="395">
        <v>23.25</v>
      </c>
      <c r="G1774" s="395">
        <v>23.5</v>
      </c>
      <c r="H1774" s="396">
        <f>(G1774-E1774)/E1774</f>
        <v>0.11904761904761904</v>
      </c>
      <c r="I1774" s="395">
        <f>(F1774-E1774)</f>
        <v>2.25</v>
      </c>
      <c r="J1774" s="395">
        <f>G1774-E1774</f>
        <v>2.5</v>
      </c>
      <c r="K1774" s="402">
        <v>1</v>
      </c>
      <c r="L1774" s="396"/>
    </row>
    <row r="1775" spans="1:12" ht="14.4">
      <c r="A1775" s="390">
        <v>40651</v>
      </c>
      <c r="B1775" s="415" t="s">
        <v>10974</v>
      </c>
      <c r="C1775" s="392" t="s">
        <v>2725</v>
      </c>
      <c r="D1775" s="400" t="s">
        <v>3083</v>
      </c>
      <c r="E1775" s="401">
        <v>10</v>
      </c>
      <c r="F1775" s="395">
        <v>10</v>
      </c>
      <c r="G1775" s="395">
        <v>9.9499999999999993</v>
      </c>
      <c r="H1775" s="396">
        <f>(G1775-E1775)/E1775</f>
        <v>-5.0000000000000712E-3</v>
      </c>
      <c r="I1775" s="395">
        <f>(F1775-E1775)</f>
        <v>0</v>
      </c>
      <c r="J1775" s="395">
        <f>G1775-E1775</f>
        <v>-5.0000000000000711E-2</v>
      </c>
      <c r="K1775" s="402">
        <v>1</v>
      </c>
      <c r="L1775" s="396"/>
    </row>
    <row r="1776" spans="1:12" ht="14.4">
      <c r="A1776" s="390">
        <v>40651</v>
      </c>
      <c r="B1776" s="415" t="s">
        <v>10975</v>
      </c>
      <c r="C1776" s="392" t="s">
        <v>2727</v>
      </c>
      <c r="D1776" s="400" t="s">
        <v>235</v>
      </c>
      <c r="E1776" s="401">
        <v>26.5</v>
      </c>
      <c r="F1776" s="395">
        <v>27.25</v>
      </c>
      <c r="G1776" s="395">
        <v>27.95</v>
      </c>
      <c r="H1776" s="396">
        <f>(G1776-E1776)/E1776</f>
        <v>5.4716981132075446E-2</v>
      </c>
      <c r="I1776" s="395">
        <f>(F1776-E1776)</f>
        <v>0.75</v>
      </c>
      <c r="J1776" s="395">
        <f>G1776-E1776</f>
        <v>1.4499999999999993</v>
      </c>
      <c r="K1776" s="402">
        <v>1</v>
      </c>
      <c r="L1776" s="396"/>
    </row>
    <row r="1777" spans="1:12" ht="14.4">
      <c r="A1777" s="390">
        <v>40648</v>
      </c>
      <c r="B1777" s="366" t="s">
        <v>10971</v>
      </c>
      <c r="C1777" s="392" t="s">
        <v>561</v>
      </c>
      <c r="D1777" s="391" t="s">
        <v>487</v>
      </c>
      <c r="E1777" s="401">
        <v>6</v>
      </c>
      <c r="F1777" s="395">
        <v>6</v>
      </c>
      <c r="G1777" s="395">
        <v>6.77</v>
      </c>
      <c r="H1777" s="396">
        <f>(G1777-E1777)/E1777</f>
        <v>0.12833333333333327</v>
      </c>
      <c r="I1777" s="395">
        <f>(F1777-E1777)</f>
        <v>0</v>
      </c>
      <c r="J1777" s="395">
        <f>G1777-E1777</f>
        <v>0.76999999999999957</v>
      </c>
      <c r="K1777" s="402">
        <v>1</v>
      </c>
      <c r="L1777" s="396"/>
    </row>
    <row r="1778" spans="1:12" ht="14.4">
      <c r="A1778" s="390">
        <v>40648</v>
      </c>
      <c r="B1778" s="415" t="s">
        <v>10972</v>
      </c>
      <c r="C1778" s="392" t="s">
        <v>563</v>
      </c>
      <c r="D1778" s="400" t="s">
        <v>564</v>
      </c>
      <c r="E1778" s="401">
        <v>10</v>
      </c>
      <c r="F1778" s="395">
        <v>9</v>
      </c>
      <c r="G1778" s="395">
        <v>8.25</v>
      </c>
      <c r="H1778" s="396">
        <f>(G1778-E1778)/E1778</f>
        <v>-0.17499999999999999</v>
      </c>
      <c r="I1778" s="395">
        <f>(F1778-E1778)</f>
        <v>-1</v>
      </c>
      <c r="J1778" s="395">
        <f>G1778-E1778</f>
        <v>-1.75</v>
      </c>
      <c r="K1778" s="402">
        <v>2</v>
      </c>
      <c r="L1778" s="396" t="s">
        <v>3006</v>
      </c>
    </row>
    <row r="1779" spans="1:12" ht="14.4">
      <c r="A1779" s="390">
        <v>40648</v>
      </c>
      <c r="B1779" s="393" t="s">
        <v>10973</v>
      </c>
      <c r="C1779" s="392" t="s">
        <v>566</v>
      </c>
      <c r="D1779" s="391" t="s">
        <v>4740</v>
      </c>
      <c r="E1779" s="401">
        <v>13</v>
      </c>
      <c r="F1779" s="395">
        <v>12</v>
      </c>
      <c r="G1779" s="395">
        <v>12.5</v>
      </c>
      <c r="H1779" s="396">
        <f>(G1779-E1779)/E1779</f>
        <v>-3.8461538461538464E-2</v>
      </c>
      <c r="I1779" s="395">
        <f>(F1779-E1779)</f>
        <v>-1</v>
      </c>
      <c r="J1779" s="395">
        <f>G1779-E1779</f>
        <v>-0.5</v>
      </c>
      <c r="K1779" s="402">
        <v>1</v>
      </c>
      <c r="L1779" s="396"/>
    </row>
    <row r="1780" spans="1:12" ht="14.4">
      <c r="A1780" s="390">
        <v>40647</v>
      </c>
      <c r="B1780" s="366" t="s">
        <v>10967</v>
      </c>
      <c r="C1780" s="392" t="s">
        <v>549</v>
      </c>
      <c r="D1780" s="400" t="s">
        <v>550</v>
      </c>
      <c r="E1780" s="401">
        <v>17</v>
      </c>
      <c r="F1780" s="395">
        <v>21</v>
      </c>
      <c r="G1780" s="395">
        <v>21.2</v>
      </c>
      <c r="H1780" s="396">
        <f>(G1780-E1780)/E1780</f>
        <v>0.24705882352941172</v>
      </c>
      <c r="I1780" s="395">
        <f>(F1780-E1780)</f>
        <v>4</v>
      </c>
      <c r="J1780" s="395">
        <f>G1780-E1780</f>
        <v>4.1999999999999993</v>
      </c>
      <c r="K1780" s="402">
        <v>3</v>
      </c>
      <c r="L1780" s="396"/>
    </row>
    <row r="1781" spans="1:12" ht="14.4">
      <c r="A1781" s="390">
        <v>40647</v>
      </c>
      <c r="B1781" s="415" t="s">
        <v>10968</v>
      </c>
      <c r="C1781" s="392" t="s">
        <v>552</v>
      </c>
      <c r="D1781" s="400" t="s">
        <v>553</v>
      </c>
      <c r="E1781" s="401">
        <v>12</v>
      </c>
      <c r="F1781" s="395">
        <v>12</v>
      </c>
      <c r="G1781" s="395">
        <v>11</v>
      </c>
      <c r="H1781" s="396">
        <f>(G1781-E1781)/E1781</f>
        <v>-8.3333333333333329E-2</v>
      </c>
      <c r="I1781" s="395">
        <f>(F1781-E1781)</f>
        <v>0</v>
      </c>
      <c r="J1781" s="395">
        <f>G1781-E1781</f>
        <v>-1</v>
      </c>
      <c r="K1781" s="402">
        <v>1</v>
      </c>
      <c r="L1781" s="396"/>
    </row>
    <row r="1782" spans="1:12" ht="14.4">
      <c r="A1782" s="390">
        <v>40647</v>
      </c>
      <c r="B1782" s="366" t="s">
        <v>10969</v>
      </c>
      <c r="C1782" s="392" t="s">
        <v>555</v>
      </c>
      <c r="D1782" s="391" t="s">
        <v>556</v>
      </c>
      <c r="E1782" s="401">
        <v>13</v>
      </c>
      <c r="F1782" s="395">
        <v>12.4</v>
      </c>
      <c r="G1782" s="395">
        <v>12.58</v>
      </c>
      <c r="H1782" s="396">
        <f>(G1782-E1782)/E1782</f>
        <v>-3.2307692307692301E-2</v>
      </c>
      <c r="I1782" s="395">
        <f>(F1782-E1782)</f>
        <v>-0.59999999999999964</v>
      </c>
      <c r="J1782" s="395">
        <f>G1782-E1782</f>
        <v>-0.41999999999999993</v>
      </c>
      <c r="K1782" s="402">
        <v>1</v>
      </c>
      <c r="L1782" s="396"/>
    </row>
    <row r="1783" spans="1:12" ht="14.4">
      <c r="A1783" s="390">
        <v>40647</v>
      </c>
      <c r="B1783" s="366" t="s">
        <v>10970</v>
      </c>
      <c r="C1783" s="392" t="s">
        <v>558</v>
      </c>
      <c r="D1783" s="391" t="s">
        <v>559</v>
      </c>
      <c r="E1783" s="401">
        <v>18</v>
      </c>
      <c r="F1783" s="395">
        <v>29</v>
      </c>
      <c r="G1783" s="395">
        <v>28</v>
      </c>
      <c r="H1783" s="396">
        <f>(G1783-E1783)/E1783</f>
        <v>0.55555555555555558</v>
      </c>
      <c r="I1783" s="395">
        <f>(F1783-E1783)</f>
        <v>11</v>
      </c>
      <c r="J1783" s="395">
        <f>G1783-E1783</f>
        <v>10</v>
      </c>
      <c r="K1783" s="402">
        <v>3</v>
      </c>
      <c r="L1783" s="396"/>
    </row>
    <row r="1784" spans="1:12" ht="14.4">
      <c r="A1784" s="390">
        <v>40646</v>
      </c>
      <c r="B1784" s="393" t="s">
        <v>10966</v>
      </c>
      <c r="C1784" s="392" t="s">
        <v>905</v>
      </c>
      <c r="D1784" s="391" t="s">
        <v>906</v>
      </c>
      <c r="E1784" s="401">
        <v>10</v>
      </c>
      <c r="F1784" s="395">
        <v>10</v>
      </c>
      <c r="G1784" s="395">
        <v>10</v>
      </c>
      <c r="H1784" s="396">
        <f>(G1784-E1784)/E1784</f>
        <v>0</v>
      </c>
      <c r="I1784" s="395">
        <f>(F1784-E1784)</f>
        <v>0</v>
      </c>
      <c r="J1784" s="395">
        <f>G1784-E1784</f>
        <v>0</v>
      </c>
      <c r="K1784" s="402">
        <v>1</v>
      </c>
      <c r="L1784" s="396"/>
    </row>
    <row r="1785" spans="1:12" ht="14.4">
      <c r="A1785" s="390">
        <v>40641</v>
      </c>
      <c r="B1785" s="366" t="s">
        <v>10963</v>
      </c>
      <c r="C1785" s="392" t="s">
        <v>1062</v>
      </c>
      <c r="D1785" s="391" t="s">
        <v>1063</v>
      </c>
      <c r="E1785" s="401">
        <v>16</v>
      </c>
      <c r="F1785" s="395">
        <v>18</v>
      </c>
      <c r="G1785" s="395">
        <v>17.55</v>
      </c>
      <c r="H1785" s="396">
        <f>(G1785-E1785)/E1785</f>
        <v>9.6875000000000044E-2</v>
      </c>
      <c r="I1785" s="395">
        <f>(F1785-E1785)</f>
        <v>2</v>
      </c>
      <c r="J1785" s="395">
        <f>G1785-E1785</f>
        <v>1.5500000000000007</v>
      </c>
      <c r="K1785" s="402">
        <v>3</v>
      </c>
      <c r="L1785" s="396"/>
    </row>
    <row r="1786" spans="1:12" ht="14.4">
      <c r="A1786" s="390">
        <v>40641</v>
      </c>
      <c r="B1786" s="366" t="s">
        <v>10964</v>
      </c>
      <c r="C1786" s="392" t="s">
        <v>1065</v>
      </c>
      <c r="D1786" s="400" t="s">
        <v>1066</v>
      </c>
      <c r="E1786" s="401">
        <v>22.5</v>
      </c>
      <c r="F1786" s="395">
        <v>24.5</v>
      </c>
      <c r="G1786" s="395">
        <v>24.85</v>
      </c>
      <c r="H1786" s="396">
        <f>(G1786-E1786)/E1786</f>
        <v>0.10444444444444451</v>
      </c>
      <c r="I1786" s="395">
        <f>(F1786-E1786)</f>
        <v>2</v>
      </c>
      <c r="J1786" s="395">
        <f>G1786-E1786</f>
        <v>2.3500000000000014</v>
      </c>
      <c r="K1786" s="402">
        <v>1</v>
      </c>
      <c r="L1786" s="396" t="s">
        <v>3006</v>
      </c>
    </row>
    <row r="1787" spans="1:12" ht="14.4">
      <c r="A1787" s="390">
        <v>40641</v>
      </c>
      <c r="B1787" s="366" t="s">
        <v>10965</v>
      </c>
      <c r="C1787" s="392" t="s">
        <v>1068</v>
      </c>
      <c r="D1787" s="366" t="s">
        <v>1069</v>
      </c>
      <c r="E1787" s="401">
        <v>15</v>
      </c>
      <c r="F1787" s="395">
        <v>14.11</v>
      </c>
      <c r="G1787" s="395">
        <v>13.4</v>
      </c>
      <c r="H1787" s="396">
        <f>(G1787-E1787)/E1787</f>
        <v>-0.10666666666666665</v>
      </c>
      <c r="I1787" s="395">
        <f>(F1787-E1787)</f>
        <v>-0.89000000000000057</v>
      </c>
      <c r="J1787" s="395">
        <f>G1787-E1787</f>
        <v>-1.5999999999999996</v>
      </c>
      <c r="K1787" s="402">
        <v>1</v>
      </c>
      <c r="L1787" s="396"/>
    </row>
    <row r="1788" spans="1:12" ht="14.4">
      <c r="A1788" s="390">
        <v>40640</v>
      </c>
      <c r="B1788" s="366" t="s">
        <v>10962</v>
      </c>
      <c r="C1788" s="392" t="s">
        <v>3596</v>
      </c>
      <c r="D1788" s="400" t="s">
        <v>3597</v>
      </c>
      <c r="E1788" s="401">
        <v>21</v>
      </c>
      <c r="F1788" s="395">
        <v>21.75</v>
      </c>
      <c r="G1788" s="395">
        <v>24.21</v>
      </c>
      <c r="H1788" s="396">
        <f>(G1788-E1788)/E1788</f>
        <v>0.15285714285714289</v>
      </c>
      <c r="I1788" s="395">
        <f>(F1788-E1788)</f>
        <v>0.75</v>
      </c>
      <c r="J1788" s="395">
        <f>G1788-E1788</f>
        <v>3.2100000000000009</v>
      </c>
      <c r="K1788" s="402">
        <v>2</v>
      </c>
      <c r="L1788" s="398"/>
    </row>
    <row r="1789" spans="1:12" ht="14.4">
      <c r="A1789" s="390">
        <v>40637</v>
      </c>
      <c r="B1789" s="415" t="s">
        <v>10961</v>
      </c>
      <c r="C1789" s="392" t="s">
        <v>3594</v>
      </c>
      <c r="D1789" s="366" t="s">
        <v>4335</v>
      </c>
      <c r="E1789" s="401">
        <v>4</v>
      </c>
      <c r="F1789" s="395">
        <v>4</v>
      </c>
      <c r="G1789" s="395">
        <v>4</v>
      </c>
      <c r="H1789" s="396">
        <f>(G1789-E1789)/E1789</f>
        <v>0</v>
      </c>
      <c r="I1789" s="395">
        <f>(F1789-E1789)</f>
        <v>0</v>
      </c>
      <c r="J1789" s="395">
        <f>G1789-E1789</f>
        <v>0</v>
      </c>
      <c r="K1789" s="402">
        <v>1</v>
      </c>
      <c r="L1789" s="398"/>
    </row>
    <row r="1790" spans="1:12" ht="14.4">
      <c r="A1790" s="390">
        <v>40634</v>
      </c>
      <c r="B1790" s="366" t="s">
        <v>10959</v>
      </c>
      <c r="C1790" s="392" t="s">
        <v>3588</v>
      </c>
      <c r="D1790" s="391" t="s">
        <v>3589</v>
      </c>
      <c r="E1790" s="401">
        <v>16</v>
      </c>
      <c r="F1790" s="395">
        <v>16.600000000000001</v>
      </c>
      <c r="G1790" s="395">
        <v>16.75</v>
      </c>
      <c r="H1790" s="396">
        <f>(G1790-E1790)/E1790</f>
        <v>4.6875E-2</v>
      </c>
      <c r="I1790" s="395">
        <f>(F1790-E1790)</f>
        <v>0.60000000000000142</v>
      </c>
      <c r="J1790" s="395">
        <f>G1790-E1790</f>
        <v>0.75</v>
      </c>
      <c r="K1790" s="402">
        <v>2</v>
      </c>
      <c r="L1790" s="398"/>
    </row>
    <row r="1791" spans="1:12" ht="14.4">
      <c r="A1791" s="390">
        <v>40634</v>
      </c>
      <c r="B1791" s="366" t="s">
        <v>10960</v>
      </c>
      <c r="C1791" s="392" t="s">
        <v>3591</v>
      </c>
      <c r="D1791" s="391" t="s">
        <v>3592</v>
      </c>
      <c r="E1791" s="401">
        <v>10</v>
      </c>
      <c r="F1791" s="395">
        <v>10</v>
      </c>
      <c r="G1791" s="395">
        <v>9.85</v>
      </c>
      <c r="H1791" s="396">
        <f>(G1791-E1791)/E1791</f>
        <v>-1.5000000000000036E-2</v>
      </c>
      <c r="I1791" s="395">
        <f>(F1791-E1791)</f>
        <v>0</v>
      </c>
      <c r="J1791" s="395">
        <f>G1791-E1791</f>
        <v>-0.15000000000000036</v>
      </c>
      <c r="K1791" s="402">
        <v>1</v>
      </c>
      <c r="L1791" s="398"/>
    </row>
    <row r="1792" spans="1:12" ht="14.4">
      <c r="A1792" s="390">
        <v>40632</v>
      </c>
      <c r="B1792" s="415" t="s">
        <v>10957</v>
      </c>
      <c r="C1792" s="392" t="s">
        <v>624</v>
      </c>
      <c r="D1792" s="400" t="s">
        <v>625</v>
      </c>
      <c r="E1792" s="401">
        <v>19</v>
      </c>
      <c r="F1792" s="395">
        <v>18.7</v>
      </c>
      <c r="G1792" s="395">
        <v>18.2</v>
      </c>
      <c r="H1792" s="396">
        <f>(G1792-E1792)/E1792</f>
        <v>-4.2105263157894778E-2</v>
      </c>
      <c r="I1792" s="395">
        <f>(F1792-E1792)</f>
        <v>-0.30000000000000071</v>
      </c>
      <c r="J1792" s="395">
        <f>G1792-E1792</f>
        <v>-0.80000000000000071</v>
      </c>
      <c r="K1792" s="402">
        <v>1</v>
      </c>
      <c r="L1792" s="396"/>
    </row>
    <row r="1793" spans="1:12" ht="14.4">
      <c r="A1793" s="390">
        <v>40632</v>
      </c>
      <c r="B1793" s="415" t="s">
        <v>10958</v>
      </c>
      <c r="C1793" s="392" t="s">
        <v>627</v>
      </c>
      <c r="D1793" s="400" t="s">
        <v>628</v>
      </c>
      <c r="E1793" s="401">
        <v>14.5</v>
      </c>
      <c r="F1793" s="395">
        <v>27</v>
      </c>
      <c r="G1793" s="395">
        <v>34</v>
      </c>
      <c r="H1793" s="396">
        <f>(G1793-E1793)/E1793</f>
        <v>1.3448275862068966</v>
      </c>
      <c r="I1793" s="395">
        <f>(F1793-E1793)</f>
        <v>12.5</v>
      </c>
      <c r="J1793" s="395">
        <f>G1793-E1793</f>
        <v>19.5</v>
      </c>
      <c r="K1793" s="402">
        <v>3</v>
      </c>
      <c r="L1793" s="396"/>
    </row>
    <row r="1794" spans="1:12" ht="14.4">
      <c r="A1794" s="390">
        <v>40627</v>
      </c>
      <c r="B1794" s="366" t="s">
        <v>10955</v>
      </c>
      <c r="C1794" s="392" t="s">
        <v>1755</v>
      </c>
      <c r="D1794" s="391" t="s">
        <v>1756</v>
      </c>
      <c r="E1794" s="401">
        <v>10</v>
      </c>
      <c r="F1794" s="395">
        <v>13.65</v>
      </c>
      <c r="G1794" s="395">
        <v>12.18</v>
      </c>
      <c r="H1794" s="396">
        <f>(G1794-E1794)/E1794</f>
        <v>0.21799999999999997</v>
      </c>
      <c r="I1794" s="395">
        <f>(F1794-E1794)</f>
        <v>3.6500000000000004</v>
      </c>
      <c r="J1794" s="395">
        <f>G1794-E1794</f>
        <v>2.1799999999999997</v>
      </c>
      <c r="K1794" s="402">
        <v>3</v>
      </c>
      <c r="L1794" s="396"/>
    </row>
    <row r="1795" spans="1:12" ht="14.4">
      <c r="A1795" s="390">
        <v>40623</v>
      </c>
      <c r="B1795" s="415" t="s">
        <v>10954</v>
      </c>
      <c r="C1795" s="392" t="s">
        <v>2719</v>
      </c>
      <c r="D1795" s="400" t="s">
        <v>2720</v>
      </c>
      <c r="E1795" s="401">
        <v>8</v>
      </c>
      <c r="F1795" s="395">
        <v>8.0299999999999994</v>
      </c>
      <c r="G1795" s="395">
        <v>7.98</v>
      </c>
      <c r="H1795" s="396">
        <f>(G1795-E1795)/E1795</f>
        <v>-2.4999999999999467E-3</v>
      </c>
      <c r="I1795" s="395">
        <f>(F1795-E1795)</f>
        <v>2.9999999999999361E-2</v>
      </c>
      <c r="J1795" s="395">
        <f>G1795-E1795</f>
        <v>-1.9999999999999574E-2</v>
      </c>
      <c r="K1795" s="402">
        <v>1</v>
      </c>
      <c r="L1795" s="396"/>
    </row>
    <row r="1796" spans="1:12" ht="14.4">
      <c r="A1796" s="390">
        <v>40619</v>
      </c>
      <c r="B1796" s="393" t="s">
        <v>10953</v>
      </c>
      <c r="C1796" s="392" t="s">
        <v>4274</v>
      </c>
      <c r="D1796" s="391" t="s">
        <v>2802</v>
      </c>
      <c r="E1796" s="401">
        <v>13</v>
      </c>
      <c r="F1796" s="395">
        <v>18</v>
      </c>
      <c r="G1796" s="395">
        <v>19.07</v>
      </c>
      <c r="H1796" s="396">
        <f>(G1796-E1796)/E1796</f>
        <v>0.46692307692307694</v>
      </c>
      <c r="I1796" s="395">
        <f>(F1796-E1796)</f>
        <v>5</v>
      </c>
      <c r="J1796" s="395">
        <f>G1796-E1796</f>
        <v>6.07</v>
      </c>
      <c r="K1796" s="402">
        <v>2</v>
      </c>
      <c r="L1796" s="398"/>
    </row>
    <row r="1797" spans="1:12" ht="14.4">
      <c r="A1797" s="390">
        <v>40613</v>
      </c>
      <c r="B1797" s="393" t="s">
        <v>10952</v>
      </c>
      <c r="C1797" s="392" t="s">
        <v>4271</v>
      </c>
      <c r="D1797" s="391" t="s">
        <v>4272</v>
      </c>
      <c r="E1797" s="401">
        <v>14</v>
      </c>
      <c r="F1797" s="395">
        <v>14</v>
      </c>
      <c r="G1797" s="395">
        <v>14.01</v>
      </c>
      <c r="H1797" s="396">
        <f>(G1797-E1797)/E1797</f>
        <v>7.1428571428569911E-4</v>
      </c>
      <c r="I1797" s="395">
        <f>(F1797-E1797)</f>
        <v>0</v>
      </c>
      <c r="J1797" s="395">
        <f>G1797-E1797</f>
        <v>9.9999999999997868E-3</v>
      </c>
      <c r="K1797" s="402">
        <v>1</v>
      </c>
      <c r="L1797" s="398"/>
    </row>
    <row r="1798" spans="1:12" ht="14.4">
      <c r="A1798" s="390">
        <v>40612</v>
      </c>
      <c r="B1798" s="393" t="s">
        <v>10951</v>
      </c>
      <c r="C1798" s="392" t="s">
        <v>4268</v>
      </c>
      <c r="D1798" s="366" t="s">
        <v>4269</v>
      </c>
      <c r="E1798" s="401">
        <v>30</v>
      </c>
      <c r="F1798" s="395">
        <v>31.2</v>
      </c>
      <c r="G1798" s="395">
        <v>31.02</v>
      </c>
      <c r="H1798" s="396">
        <f>(G1798-E1798)/E1798</f>
        <v>3.3999999999999989E-2</v>
      </c>
      <c r="I1798" s="395">
        <f>(F1798-E1798)</f>
        <v>1.1999999999999993</v>
      </c>
      <c r="J1798" s="395">
        <f>G1798-E1798</f>
        <v>1.0199999999999996</v>
      </c>
      <c r="K1798" s="402">
        <v>2</v>
      </c>
      <c r="L1798" s="398"/>
    </row>
    <row r="1799" spans="1:12" ht="14.4">
      <c r="A1799" s="390">
        <v>40599</v>
      </c>
      <c r="B1799" s="431" t="s">
        <v>10950</v>
      </c>
      <c r="C1799" s="392" t="s">
        <v>3375</v>
      </c>
      <c r="D1799" s="366" t="s">
        <v>3376</v>
      </c>
      <c r="E1799" s="401">
        <v>20</v>
      </c>
      <c r="F1799" s="395">
        <v>19.7</v>
      </c>
      <c r="G1799" s="395">
        <v>19.600000000000001</v>
      </c>
      <c r="H1799" s="396">
        <f>(G1799-E1799)/E1799</f>
        <v>-1.9999999999999928E-2</v>
      </c>
      <c r="I1799" s="395">
        <f>(F1799-E1799)</f>
        <v>-0.30000000000000071</v>
      </c>
      <c r="J1799" s="395">
        <f>G1799-E1799</f>
        <v>-0.39999999999999858</v>
      </c>
      <c r="K1799" s="402">
        <v>1</v>
      </c>
      <c r="L1799" s="398"/>
    </row>
    <row r="1800" spans="1:12" ht="14.4">
      <c r="A1800" s="390">
        <v>40596</v>
      </c>
      <c r="B1800" s="415" t="s">
        <v>3436</v>
      </c>
      <c r="C1800" s="392" t="s">
        <v>3437</v>
      </c>
      <c r="D1800" s="400" t="s">
        <v>4937</v>
      </c>
      <c r="E1800" s="401">
        <v>6</v>
      </c>
      <c r="F1800" s="395">
        <v>5.99</v>
      </c>
      <c r="G1800" s="395">
        <v>5.99</v>
      </c>
      <c r="H1800" s="396">
        <f>(G1800-E1800)/E1800</f>
        <v>-1.6666666666666312E-3</v>
      </c>
      <c r="I1800" s="395">
        <f>(F1800-E1800)</f>
        <v>-9.9999999999997868E-3</v>
      </c>
      <c r="J1800" s="395">
        <f>G1800-E1800</f>
        <v>-9.9999999999997868E-3</v>
      </c>
      <c r="K1800" s="402">
        <v>1</v>
      </c>
      <c r="L1800" s="396"/>
    </row>
    <row r="1801" spans="1:12" ht="14.4">
      <c r="A1801" s="390">
        <v>40590</v>
      </c>
      <c r="B1801" s="366" t="s">
        <v>10949</v>
      </c>
      <c r="C1801" s="392" t="s">
        <v>2797</v>
      </c>
      <c r="D1801" s="400" t="s">
        <v>3686</v>
      </c>
      <c r="E1801" s="401">
        <v>10</v>
      </c>
      <c r="F1801" s="395">
        <v>10</v>
      </c>
      <c r="G1801" s="395">
        <v>10.02</v>
      </c>
      <c r="H1801" s="396">
        <f>(G1801-E1801)/E1801</f>
        <v>1.9999999999999575E-3</v>
      </c>
      <c r="I1801" s="395">
        <f>(F1801-E1801)</f>
        <v>0</v>
      </c>
      <c r="J1801" s="395">
        <f>G1801-E1801</f>
        <v>1.9999999999999574E-2</v>
      </c>
      <c r="K1801" s="402">
        <v>1</v>
      </c>
      <c r="L1801" s="396"/>
    </row>
    <row r="1802" spans="1:12" ht="14.4">
      <c r="A1802" s="390">
        <v>40589</v>
      </c>
      <c r="B1802" s="415" t="s">
        <v>10948</v>
      </c>
      <c r="C1802" s="392" t="s">
        <v>2794</v>
      </c>
      <c r="D1802" s="400" t="s">
        <v>2795</v>
      </c>
      <c r="E1802" s="401">
        <v>7</v>
      </c>
      <c r="F1802" s="395">
        <v>7</v>
      </c>
      <c r="G1802" s="395">
        <v>7.04</v>
      </c>
      <c r="H1802" s="396">
        <f>(G1802-E1802)/E1802</f>
        <v>5.7142857142857195E-3</v>
      </c>
      <c r="I1802" s="395">
        <f>(F1802-E1802)</f>
        <v>0</v>
      </c>
      <c r="J1802" s="395">
        <f>G1802-E1802</f>
        <v>4.0000000000000036E-2</v>
      </c>
      <c r="K1802" s="402">
        <v>1</v>
      </c>
      <c r="L1802" s="396"/>
    </row>
    <row r="1803" spans="1:12" ht="14.4">
      <c r="A1803" s="390">
        <v>40585</v>
      </c>
      <c r="B1803" s="415" t="s">
        <v>10946</v>
      </c>
      <c r="C1803" s="392" t="s">
        <v>2799</v>
      </c>
      <c r="D1803" s="400" t="s">
        <v>2223</v>
      </c>
      <c r="E1803" s="401">
        <v>5</v>
      </c>
      <c r="F1803" s="395">
        <v>5</v>
      </c>
      <c r="G1803" s="395">
        <v>4.55</v>
      </c>
      <c r="H1803" s="396">
        <f>(G1803-E1803)/E1803</f>
        <v>-9.0000000000000038E-2</v>
      </c>
      <c r="I1803" s="395">
        <f>(F1803-E1803)</f>
        <v>0</v>
      </c>
      <c r="J1803" s="395">
        <f>G1803-E1803</f>
        <v>-0.45000000000000018</v>
      </c>
      <c r="K1803" s="402">
        <v>1</v>
      </c>
      <c r="L1803" s="396"/>
    </row>
    <row r="1804" spans="1:12" ht="14.4">
      <c r="A1804" s="390">
        <v>40585</v>
      </c>
      <c r="B1804" s="415" t="s">
        <v>2800</v>
      </c>
      <c r="C1804" s="392" t="s">
        <v>2801</v>
      </c>
      <c r="D1804" s="400" t="s">
        <v>2802</v>
      </c>
      <c r="E1804" s="401">
        <v>30</v>
      </c>
      <c r="F1804" s="395">
        <v>31.7</v>
      </c>
      <c r="G1804" s="395">
        <v>31.05</v>
      </c>
      <c r="H1804" s="396">
        <f>(G1804-E1804)/E1804</f>
        <v>3.5000000000000024E-2</v>
      </c>
      <c r="I1804" s="395">
        <f>(F1804-E1804)</f>
        <v>1.6999999999999993</v>
      </c>
      <c r="J1804" s="395">
        <f>G1804-E1804</f>
        <v>1.0500000000000007</v>
      </c>
      <c r="K1804" s="402">
        <v>2</v>
      </c>
      <c r="L1804" s="396"/>
    </row>
    <row r="1805" spans="1:12" ht="14.4">
      <c r="A1805" s="390">
        <v>40585</v>
      </c>
      <c r="B1805" s="393" t="s">
        <v>10947</v>
      </c>
      <c r="C1805" s="392" t="s">
        <v>2804</v>
      </c>
      <c r="D1805" s="391" t="s">
        <v>2805</v>
      </c>
      <c r="E1805" s="401">
        <v>8</v>
      </c>
      <c r="F1805" s="395">
        <v>8</v>
      </c>
      <c r="G1805" s="395">
        <v>7.93</v>
      </c>
      <c r="H1805" s="396">
        <f>(G1805-E1805)/E1805</f>
        <v>-8.7500000000000355E-3</v>
      </c>
      <c r="I1805" s="395">
        <f>(F1805-E1805)</f>
        <v>0</v>
      </c>
      <c r="J1805" s="395">
        <f>G1805-E1805</f>
        <v>-7.0000000000000284E-2</v>
      </c>
      <c r="K1805" s="402">
        <v>1</v>
      </c>
      <c r="L1805" s="396"/>
    </row>
    <row r="1806" spans="1:12" ht="14.4">
      <c r="A1806" s="390">
        <v>40584</v>
      </c>
      <c r="B1806" s="415" t="s">
        <v>10945</v>
      </c>
      <c r="C1806" s="392" t="s">
        <v>3446</v>
      </c>
      <c r="D1806" s="400" t="s">
        <v>3447</v>
      </c>
      <c r="E1806" s="401">
        <v>13.5</v>
      </c>
      <c r="F1806" s="395">
        <v>13.5</v>
      </c>
      <c r="G1806" s="395">
        <v>14.02</v>
      </c>
      <c r="H1806" s="396">
        <f>(G1806-E1806)/E1806</f>
        <v>3.8518518518518487E-2</v>
      </c>
      <c r="I1806" s="395">
        <f>(F1806-E1806)</f>
        <v>0</v>
      </c>
      <c r="J1806" s="395">
        <f>G1806-E1806</f>
        <v>0.51999999999999957</v>
      </c>
      <c r="K1806" s="402">
        <v>1</v>
      </c>
      <c r="L1806" s="396"/>
    </row>
    <row r="1807" spans="1:12" ht="14.4">
      <c r="A1807" s="390">
        <v>40583</v>
      </c>
      <c r="B1807" s="393" t="s">
        <v>10943</v>
      </c>
      <c r="C1807" s="392" t="s">
        <v>3455</v>
      </c>
      <c r="D1807" s="391" t="s">
        <v>3456</v>
      </c>
      <c r="E1807" s="401">
        <v>15</v>
      </c>
      <c r="F1807" s="395">
        <v>15.6</v>
      </c>
      <c r="G1807" s="395">
        <v>16.440000000000001</v>
      </c>
      <c r="H1807" s="396">
        <f>(G1807-E1807)/E1807</f>
        <v>9.6000000000000085E-2</v>
      </c>
      <c r="I1807" s="395">
        <f>(F1807-E1807)</f>
        <v>0.59999999999999964</v>
      </c>
      <c r="J1807" s="395">
        <f>G1807-E1807</f>
        <v>1.4400000000000013</v>
      </c>
      <c r="K1807" s="402">
        <v>2</v>
      </c>
      <c r="L1807" s="396"/>
    </row>
    <row r="1808" spans="1:12" ht="14.4">
      <c r="A1808" s="390">
        <v>40583</v>
      </c>
      <c r="B1808" s="393" t="s">
        <v>10944</v>
      </c>
      <c r="C1808" s="392" t="s">
        <v>3928</v>
      </c>
      <c r="D1808" s="366" t="s">
        <v>3929</v>
      </c>
      <c r="E1808" s="401">
        <v>9.75</v>
      </c>
      <c r="F1808" s="395">
        <v>9.9</v>
      </c>
      <c r="G1808" s="395">
        <v>9.69</v>
      </c>
      <c r="H1808" s="396">
        <f>(G1808-E1808)/E1808</f>
        <v>-6.153846153846205E-3</v>
      </c>
      <c r="I1808" s="395">
        <f>(F1808-E1808)</f>
        <v>0.15000000000000036</v>
      </c>
      <c r="J1808" s="395">
        <f>G1808-E1808</f>
        <v>-6.0000000000000497E-2</v>
      </c>
      <c r="K1808" s="402">
        <v>1</v>
      </c>
      <c r="L1808" s="396"/>
    </row>
    <row r="1809" spans="1:12" ht="14.4">
      <c r="A1809" s="390">
        <v>40582</v>
      </c>
      <c r="B1809" s="366" t="s">
        <v>10941</v>
      </c>
      <c r="C1809" s="392" t="s">
        <v>3449</v>
      </c>
      <c r="D1809" s="366" t="s">
        <v>3450</v>
      </c>
      <c r="E1809" s="401">
        <v>5.25</v>
      </c>
      <c r="F1809" s="395">
        <v>5.25</v>
      </c>
      <c r="G1809" s="395">
        <v>5.3</v>
      </c>
      <c r="H1809" s="396">
        <f>(G1809-E1809)/E1809</f>
        <v>9.52380952380949E-3</v>
      </c>
      <c r="I1809" s="395">
        <f>(F1809-E1809)</f>
        <v>0</v>
      </c>
      <c r="J1809" s="395">
        <f>G1809-E1809</f>
        <v>4.9999999999999822E-2</v>
      </c>
      <c r="K1809" s="402">
        <v>1</v>
      </c>
      <c r="L1809" s="396"/>
    </row>
    <row r="1810" spans="1:12" ht="14.4">
      <c r="A1810" s="390">
        <v>40582</v>
      </c>
      <c r="B1810" s="393" t="s">
        <v>10942</v>
      </c>
      <c r="C1810" s="392" t="s">
        <v>3452</v>
      </c>
      <c r="D1810" s="391" t="s">
        <v>3453</v>
      </c>
      <c r="E1810" s="401">
        <v>10.75</v>
      </c>
      <c r="F1810" s="395">
        <v>10.75</v>
      </c>
      <c r="G1810" s="395">
        <v>10.81</v>
      </c>
      <c r="H1810" s="396">
        <f>(G1810-E1810)/E1810</f>
        <v>5.5813953488372554E-3</v>
      </c>
      <c r="I1810" s="395">
        <f>(F1810-E1810)</f>
        <v>0</v>
      </c>
      <c r="J1810" s="395">
        <f>G1810-E1810</f>
        <v>6.0000000000000497E-2</v>
      </c>
      <c r="K1810" s="402">
        <v>1</v>
      </c>
      <c r="L1810" s="396"/>
    </row>
    <row r="1811" spans="1:12" ht="14.4">
      <c r="A1811" s="390">
        <v>40578</v>
      </c>
      <c r="B1811" s="393" t="s">
        <v>10939</v>
      </c>
      <c r="C1811" s="392" t="s">
        <v>394</v>
      </c>
      <c r="D1811" s="391" t="s">
        <v>395</v>
      </c>
      <c r="E1811" s="401">
        <v>6</v>
      </c>
      <c r="F1811" s="395">
        <v>6.4</v>
      </c>
      <c r="G1811" s="395">
        <v>7.73</v>
      </c>
      <c r="H1811" s="396">
        <f>(G1811-E1811)/E1811</f>
        <v>0.28833333333333339</v>
      </c>
      <c r="I1811" s="395">
        <f>(F1811-E1811)</f>
        <v>0.40000000000000036</v>
      </c>
      <c r="J1811" s="395">
        <f>G1811-E1811</f>
        <v>1.7300000000000004</v>
      </c>
      <c r="K1811" s="402">
        <v>1</v>
      </c>
      <c r="L1811" s="398"/>
    </row>
    <row r="1812" spans="1:12" ht="14.4">
      <c r="A1812" s="390">
        <v>40578</v>
      </c>
      <c r="B1812" s="393" t="s">
        <v>10940</v>
      </c>
      <c r="C1812" s="392" t="s">
        <v>397</v>
      </c>
      <c r="D1812" s="366" t="s">
        <v>3686</v>
      </c>
      <c r="E1812" s="401">
        <v>7</v>
      </c>
      <c r="F1812" s="395">
        <v>7.38</v>
      </c>
      <c r="G1812" s="395">
        <v>8.0500000000000007</v>
      </c>
      <c r="H1812" s="396">
        <f>(G1812-E1812)/E1812</f>
        <v>0.15000000000000011</v>
      </c>
      <c r="I1812" s="395">
        <f>(F1812-E1812)</f>
        <v>0.37999999999999989</v>
      </c>
      <c r="J1812" s="395">
        <f>G1812-E1812</f>
        <v>1.0500000000000007</v>
      </c>
      <c r="K1812" s="402">
        <v>1</v>
      </c>
      <c r="L1812" s="398"/>
    </row>
    <row r="1813" spans="1:12" ht="14.4">
      <c r="A1813" s="390">
        <v>40577</v>
      </c>
      <c r="B1813" s="415" t="s">
        <v>10936</v>
      </c>
      <c r="C1813" s="392" t="s">
        <v>3039</v>
      </c>
      <c r="D1813" s="400" t="s">
        <v>3040</v>
      </c>
      <c r="E1813" s="401">
        <v>7</v>
      </c>
      <c r="F1813" s="395">
        <v>7</v>
      </c>
      <c r="G1813" s="395">
        <v>7.02</v>
      </c>
      <c r="H1813" s="396">
        <f>(G1813-E1813)/E1813</f>
        <v>2.8571428571427964E-3</v>
      </c>
      <c r="I1813" s="395">
        <f>(F1813-E1813)</f>
        <v>0</v>
      </c>
      <c r="J1813" s="395">
        <f>G1813-E1813</f>
        <v>1.9999999999999574E-2</v>
      </c>
      <c r="K1813" s="402">
        <v>1</v>
      </c>
      <c r="L1813" s="396"/>
    </row>
    <row r="1814" spans="1:12" ht="14.4">
      <c r="A1814" s="390">
        <v>40577</v>
      </c>
      <c r="B1814" s="393" t="s">
        <v>10937</v>
      </c>
      <c r="C1814" s="392" t="s">
        <v>3042</v>
      </c>
      <c r="D1814" s="391" t="s">
        <v>783</v>
      </c>
      <c r="E1814" s="401">
        <v>19</v>
      </c>
      <c r="F1814" s="395">
        <v>19</v>
      </c>
      <c r="G1814" s="395">
        <v>18.05</v>
      </c>
      <c r="H1814" s="396">
        <f>(G1814-E1814)/E1814</f>
        <v>-4.9999999999999961E-2</v>
      </c>
      <c r="I1814" s="395">
        <f>(F1814-E1814)</f>
        <v>0</v>
      </c>
      <c r="J1814" s="395">
        <f>G1814-E1814</f>
        <v>-0.94999999999999929</v>
      </c>
      <c r="K1814" s="402">
        <v>3</v>
      </c>
      <c r="L1814" s="396" t="s">
        <v>3006</v>
      </c>
    </row>
    <row r="1815" spans="1:12" ht="14.4">
      <c r="A1815" s="390">
        <v>40577</v>
      </c>
      <c r="B1815" s="415" t="s">
        <v>10938</v>
      </c>
      <c r="C1815" s="392" t="s">
        <v>785</v>
      </c>
      <c r="D1815" s="400" t="s">
        <v>622</v>
      </c>
      <c r="E1815" s="401">
        <v>5</v>
      </c>
      <c r="F1815" s="395">
        <v>4.6500000000000004</v>
      </c>
      <c r="G1815" s="395">
        <v>4.74</v>
      </c>
      <c r="H1815" s="396">
        <f>(G1815-E1815)/E1815</f>
        <v>-5.1999999999999956E-2</v>
      </c>
      <c r="I1815" s="395">
        <f>(F1815-E1815)</f>
        <v>-0.34999999999999964</v>
      </c>
      <c r="J1815" s="395">
        <f>G1815-E1815</f>
        <v>-0.25999999999999979</v>
      </c>
      <c r="K1815" s="402">
        <v>1</v>
      </c>
      <c r="L1815" s="396"/>
    </row>
    <row r="1816" spans="1:12" ht="14.4">
      <c r="A1816" s="390">
        <v>40576</v>
      </c>
      <c r="B1816" s="393" t="s">
        <v>10934</v>
      </c>
      <c r="C1816" s="392" t="s">
        <v>3034</v>
      </c>
      <c r="D1816" s="391" t="s">
        <v>3035</v>
      </c>
      <c r="E1816" s="401">
        <v>16</v>
      </c>
      <c r="F1816" s="395">
        <v>20</v>
      </c>
      <c r="G1816" s="395">
        <v>21.96</v>
      </c>
      <c r="H1816" s="396">
        <f>(G1816-E1816)/E1816</f>
        <v>0.37250000000000005</v>
      </c>
      <c r="I1816" s="395">
        <f>(F1816-E1816)</f>
        <v>4</v>
      </c>
      <c r="J1816" s="395">
        <f>G1816-E1816</f>
        <v>5.9600000000000009</v>
      </c>
      <c r="K1816" s="402">
        <v>3</v>
      </c>
      <c r="L1816" s="396"/>
    </row>
    <row r="1817" spans="1:12" ht="14.4">
      <c r="A1817" s="390">
        <v>40576</v>
      </c>
      <c r="B1817" s="393" t="s">
        <v>10935</v>
      </c>
      <c r="C1817" s="392" t="s">
        <v>3037</v>
      </c>
      <c r="D1817" s="391" t="s">
        <v>3104</v>
      </c>
      <c r="E1817" s="401">
        <v>11</v>
      </c>
      <c r="F1817" s="395">
        <v>14</v>
      </c>
      <c r="G1817" s="395">
        <v>13.25</v>
      </c>
      <c r="H1817" s="396">
        <f>(G1817-E1817)/E1817</f>
        <v>0.20454545454545456</v>
      </c>
      <c r="I1817" s="395">
        <f>(F1817-E1817)</f>
        <v>3</v>
      </c>
      <c r="J1817" s="395">
        <f>G1817-E1817</f>
        <v>2.25</v>
      </c>
      <c r="K1817" s="402">
        <v>3</v>
      </c>
      <c r="L1817" s="396"/>
    </row>
    <row r="1818" spans="1:12" ht="14.4">
      <c r="A1818" s="390">
        <v>40571</v>
      </c>
      <c r="B1818" s="415" t="s">
        <v>10931</v>
      </c>
      <c r="C1818" s="392" t="s">
        <v>4396</v>
      </c>
      <c r="D1818" s="400" t="s">
        <v>4397</v>
      </c>
      <c r="E1818" s="401">
        <v>27</v>
      </c>
      <c r="F1818" s="395">
        <v>29.6</v>
      </c>
      <c r="G1818" s="395">
        <v>28.4</v>
      </c>
      <c r="H1818" s="396">
        <f>(G1818-E1818)/E1818</f>
        <v>5.1851851851851802E-2</v>
      </c>
      <c r="I1818" s="395">
        <f>(F1818-E1818)</f>
        <v>2.6000000000000014</v>
      </c>
      <c r="J1818" s="395">
        <f>G1818-E1818</f>
        <v>1.3999999999999986</v>
      </c>
      <c r="K1818" s="402">
        <v>3</v>
      </c>
      <c r="L1818" s="397"/>
    </row>
    <row r="1819" spans="1:12" ht="14.4">
      <c r="A1819" s="390">
        <v>40571</v>
      </c>
      <c r="B1819" s="415" t="s">
        <v>10932</v>
      </c>
      <c r="C1819" s="392" t="s">
        <v>4399</v>
      </c>
      <c r="D1819" s="400" t="s">
        <v>4400</v>
      </c>
      <c r="E1819" s="401">
        <v>10.5</v>
      </c>
      <c r="F1819" s="395">
        <v>10.52</v>
      </c>
      <c r="G1819" s="395">
        <v>10.5</v>
      </c>
      <c r="H1819" s="396">
        <f>(G1819-E1819)/E1819</f>
        <v>0</v>
      </c>
      <c r="I1819" s="395">
        <f>(F1819-E1819)</f>
        <v>1.9999999999999574E-2</v>
      </c>
      <c r="J1819" s="395">
        <f>G1819-E1819</f>
        <v>0</v>
      </c>
      <c r="K1819" s="402">
        <v>3</v>
      </c>
      <c r="L1819" s="396" t="s">
        <v>3006</v>
      </c>
    </row>
    <row r="1820" spans="1:12" ht="14.4">
      <c r="A1820" s="390">
        <v>40571</v>
      </c>
      <c r="B1820" s="415" t="s">
        <v>10933</v>
      </c>
      <c r="C1820" s="392" t="s">
        <v>4402</v>
      </c>
      <c r="D1820" s="400" t="s">
        <v>4403</v>
      </c>
      <c r="E1820" s="401">
        <v>13</v>
      </c>
      <c r="F1820" s="395">
        <v>14.5</v>
      </c>
      <c r="G1820" s="395">
        <v>13.8</v>
      </c>
      <c r="H1820" s="396">
        <f>(G1820-E1820)/E1820</f>
        <v>6.153846153846159E-2</v>
      </c>
      <c r="I1820" s="395">
        <f>(F1820-E1820)</f>
        <v>1.5</v>
      </c>
      <c r="J1820" s="395">
        <f>G1820-E1820</f>
        <v>0.80000000000000071</v>
      </c>
      <c r="K1820" s="402">
        <v>3</v>
      </c>
      <c r="L1820" s="397"/>
    </row>
    <row r="1821" spans="1:12" ht="14.4">
      <c r="A1821" s="390">
        <v>40571</v>
      </c>
      <c r="B1821" s="415" t="s">
        <v>4404</v>
      </c>
      <c r="C1821" s="392" t="s">
        <v>4405</v>
      </c>
      <c r="D1821" s="400" t="s">
        <v>4406</v>
      </c>
      <c r="E1821" s="401">
        <v>11</v>
      </c>
      <c r="F1821" s="395">
        <v>10.75</v>
      </c>
      <c r="G1821" s="395">
        <v>12</v>
      </c>
      <c r="H1821" s="396">
        <f>(G1821-E1821)/E1821</f>
        <v>9.0909090909090912E-2</v>
      </c>
      <c r="I1821" s="395">
        <f>(F1821-E1821)</f>
        <v>-0.25</v>
      </c>
      <c r="J1821" s="395">
        <f>G1821-E1821</f>
        <v>1</v>
      </c>
      <c r="K1821" s="402">
        <v>1</v>
      </c>
      <c r="L1821" s="397"/>
    </row>
    <row r="1822" spans="1:12" ht="14.4">
      <c r="A1822" s="390">
        <v>40569</v>
      </c>
      <c r="B1822" s="393" t="s">
        <v>10929</v>
      </c>
      <c r="C1822" s="392" t="s">
        <v>4391</v>
      </c>
      <c r="D1822" s="391" t="s">
        <v>4392</v>
      </c>
      <c r="E1822" s="401">
        <v>17</v>
      </c>
      <c r="F1822" s="395">
        <v>23.5</v>
      </c>
      <c r="G1822" s="395">
        <v>22.68</v>
      </c>
      <c r="H1822" s="396">
        <f>(G1822-E1822)/E1822</f>
        <v>0.33411764705882352</v>
      </c>
      <c r="I1822" s="395">
        <f>(F1822-E1822)</f>
        <v>6.5</v>
      </c>
      <c r="J1822" s="395">
        <f>G1822-E1822</f>
        <v>5.68</v>
      </c>
      <c r="K1822" s="402">
        <v>3</v>
      </c>
      <c r="L1822" s="397"/>
    </row>
    <row r="1823" spans="1:12" ht="14.4">
      <c r="A1823" s="390">
        <v>40569</v>
      </c>
      <c r="B1823" s="393" t="s">
        <v>10930</v>
      </c>
      <c r="C1823" s="392" t="s">
        <v>4394</v>
      </c>
      <c r="D1823" s="391" t="s">
        <v>2942</v>
      </c>
      <c r="E1823" s="401">
        <v>23</v>
      </c>
      <c r="F1823" s="395">
        <v>24.75</v>
      </c>
      <c r="G1823" s="395">
        <v>25.01</v>
      </c>
      <c r="H1823" s="396">
        <f>(G1823-E1823)/E1823</f>
        <v>8.739130434782616E-2</v>
      </c>
      <c r="I1823" s="395">
        <f>(F1823-E1823)</f>
        <v>1.75</v>
      </c>
      <c r="J1823" s="395">
        <f>G1823-E1823</f>
        <v>2.0100000000000016</v>
      </c>
      <c r="K1823" s="402">
        <v>2</v>
      </c>
      <c r="L1823" s="397"/>
    </row>
    <row r="1824" spans="1:12" ht="14.4">
      <c r="A1824" s="390">
        <v>40556</v>
      </c>
      <c r="B1824" s="393" t="s">
        <v>10928</v>
      </c>
      <c r="C1824" s="392" t="s">
        <v>233</v>
      </c>
      <c r="D1824" s="391" t="s">
        <v>234</v>
      </c>
      <c r="E1824" s="401">
        <v>20.5</v>
      </c>
      <c r="F1824" s="395">
        <v>21.53</v>
      </c>
      <c r="G1824" s="395">
        <v>21.25</v>
      </c>
      <c r="H1824" s="396">
        <f>(G1824-E1824)/E1824</f>
        <v>3.6585365853658534E-2</v>
      </c>
      <c r="I1824" s="395">
        <f>(F1824-E1824)</f>
        <v>1.0300000000000011</v>
      </c>
      <c r="J1824" s="395">
        <f>G1824-E1824</f>
        <v>0.75</v>
      </c>
      <c r="K1824" s="402">
        <v>1</v>
      </c>
      <c r="L1824" s="397"/>
    </row>
    <row r="1825" spans="1:12" ht="14.4">
      <c r="A1825" s="390">
        <v>40533</v>
      </c>
      <c r="B1825" s="393" t="s">
        <v>11219</v>
      </c>
      <c r="C1825" s="392" t="s">
        <v>4141</v>
      </c>
      <c r="D1825" s="391" t="s">
        <v>4142</v>
      </c>
      <c r="E1825" s="395">
        <v>4.5</v>
      </c>
      <c r="F1825" s="401">
        <v>4.74</v>
      </c>
      <c r="G1825" s="401">
        <v>4.25</v>
      </c>
      <c r="H1825" s="396">
        <f>(G1825-E1825)/E1825</f>
        <v>-5.5555555555555552E-2</v>
      </c>
      <c r="I1825" s="395">
        <f>(F1825-E1825)</f>
        <v>0.24000000000000021</v>
      </c>
      <c r="J1825" s="395">
        <f>G1825-E1825</f>
        <v>-0.25</v>
      </c>
      <c r="K1825" s="402">
        <v>1</v>
      </c>
      <c r="L1825" s="397"/>
    </row>
    <row r="1826" spans="1:12" ht="14.4">
      <c r="A1826" s="390">
        <v>40529</v>
      </c>
      <c r="B1826" s="393" t="s">
        <v>11216</v>
      </c>
      <c r="C1826" s="392" t="s">
        <v>4132</v>
      </c>
      <c r="D1826" s="391" t="s">
        <v>4133</v>
      </c>
      <c r="E1826" s="395">
        <v>11</v>
      </c>
      <c r="F1826" s="401">
        <v>11</v>
      </c>
      <c r="G1826" s="401">
        <v>11</v>
      </c>
      <c r="H1826" s="396">
        <f>(G1826-E1826)/E1826</f>
        <v>0</v>
      </c>
      <c r="I1826" s="395">
        <f>(F1826-E1826)</f>
        <v>0</v>
      </c>
      <c r="J1826" s="395">
        <f>G1826-E1826</f>
        <v>0</v>
      </c>
      <c r="K1826" s="402">
        <v>1</v>
      </c>
      <c r="L1826" s="397"/>
    </row>
    <row r="1827" spans="1:12" ht="14.4">
      <c r="A1827" s="390">
        <v>40529</v>
      </c>
      <c r="B1827" s="393" t="s">
        <v>11217</v>
      </c>
      <c r="C1827" s="392" t="s">
        <v>4135</v>
      </c>
      <c r="D1827" s="391" t="s">
        <v>4136</v>
      </c>
      <c r="E1827" s="395">
        <v>20</v>
      </c>
      <c r="F1827" s="401">
        <v>19.899999999999999</v>
      </c>
      <c r="G1827" s="401">
        <v>19.600000000000001</v>
      </c>
      <c r="H1827" s="396">
        <f>(G1827-E1827)/E1827</f>
        <v>-1.9999999999999928E-2</v>
      </c>
      <c r="I1827" s="395">
        <f>(F1827-E1827)</f>
        <v>-0.10000000000000142</v>
      </c>
      <c r="J1827" s="395">
        <f>G1827-E1827</f>
        <v>-0.39999999999999858</v>
      </c>
      <c r="K1827" s="402">
        <v>1</v>
      </c>
      <c r="L1827" s="397"/>
    </row>
    <row r="1828" spans="1:12" ht="14.4">
      <c r="A1828" s="390">
        <v>40528</v>
      </c>
      <c r="B1828" s="393" t="s">
        <v>4128</v>
      </c>
      <c r="C1828" s="392" t="s">
        <v>4129</v>
      </c>
      <c r="D1828" s="391" t="s">
        <v>4130</v>
      </c>
      <c r="E1828" s="395">
        <v>11</v>
      </c>
      <c r="F1828" s="401">
        <v>11</v>
      </c>
      <c r="G1828" s="401">
        <v>11.1</v>
      </c>
      <c r="H1828" s="396">
        <f>(G1828-E1828)/E1828</f>
        <v>9.0909090909090592E-3</v>
      </c>
      <c r="I1828" s="395">
        <f>(F1828-E1828)</f>
        <v>0</v>
      </c>
      <c r="J1828" s="395">
        <f>G1828-E1828</f>
        <v>9.9999999999999645E-2</v>
      </c>
      <c r="K1828" s="402">
        <v>1</v>
      </c>
      <c r="L1828" s="397"/>
    </row>
    <row r="1829" spans="1:12" ht="14.4">
      <c r="A1829" s="390">
        <v>40528</v>
      </c>
      <c r="B1829" s="393" t="s">
        <v>11218</v>
      </c>
      <c r="C1829" s="392" t="s">
        <v>4138</v>
      </c>
      <c r="D1829" s="391" t="s">
        <v>4139</v>
      </c>
      <c r="E1829" s="395">
        <v>6</v>
      </c>
      <c r="F1829" s="401">
        <v>7.47</v>
      </c>
      <c r="G1829" s="401">
        <v>6.3</v>
      </c>
      <c r="H1829" s="396">
        <f>(G1829-E1829)/E1829</f>
        <v>4.9999999999999968E-2</v>
      </c>
      <c r="I1829" s="395">
        <f>(F1829-E1829)</f>
        <v>1.4699999999999998</v>
      </c>
      <c r="J1829" s="395">
        <f>G1829-E1829</f>
        <v>0.29999999999999982</v>
      </c>
      <c r="K1829" s="402">
        <v>1</v>
      </c>
      <c r="L1829" s="397"/>
    </row>
    <row r="1830" spans="1:12" ht="14.4">
      <c r="A1830" s="390">
        <v>40527</v>
      </c>
      <c r="B1830" s="393" t="s">
        <v>11212</v>
      </c>
      <c r="C1830" s="392" t="s">
        <v>2427</v>
      </c>
      <c r="D1830" s="391" t="s">
        <v>4119</v>
      </c>
      <c r="E1830" s="395">
        <v>23</v>
      </c>
      <c r="F1830" s="401">
        <v>25</v>
      </c>
      <c r="G1830" s="401">
        <v>27.75</v>
      </c>
      <c r="H1830" s="396">
        <f>(G1830-E1830)/E1830</f>
        <v>0.20652173913043478</v>
      </c>
      <c r="I1830" s="395">
        <f>(F1830-E1830)</f>
        <v>2</v>
      </c>
      <c r="J1830" s="395">
        <f>G1830-E1830</f>
        <v>4.75</v>
      </c>
      <c r="K1830" s="402">
        <v>2</v>
      </c>
      <c r="L1830" s="397"/>
    </row>
    <row r="1831" spans="1:12" ht="14.4">
      <c r="A1831" s="390">
        <v>40527</v>
      </c>
      <c r="B1831" s="393" t="s">
        <v>11213</v>
      </c>
      <c r="C1831" s="392" t="s">
        <v>4121</v>
      </c>
      <c r="D1831" s="391" t="s">
        <v>4620</v>
      </c>
      <c r="E1831" s="395">
        <v>9</v>
      </c>
      <c r="F1831" s="401">
        <v>9.0500000000000007</v>
      </c>
      <c r="G1831" s="401">
        <v>8.85</v>
      </c>
      <c r="H1831" s="396">
        <f>(G1831-E1831)/E1831</f>
        <v>-1.6666666666666705E-2</v>
      </c>
      <c r="I1831" s="395">
        <f>(F1831-E1831)</f>
        <v>5.0000000000000711E-2</v>
      </c>
      <c r="J1831" s="395">
        <f>G1831-E1831</f>
        <v>-0.15000000000000036</v>
      </c>
      <c r="K1831" s="402">
        <v>1</v>
      </c>
      <c r="L1831" s="397"/>
    </row>
    <row r="1832" spans="1:12" ht="14.4">
      <c r="A1832" s="390">
        <v>40527</v>
      </c>
      <c r="B1832" s="393" t="s">
        <v>11214</v>
      </c>
      <c r="C1832" s="392" t="s">
        <v>4123</v>
      </c>
      <c r="D1832" s="391" t="s">
        <v>4124</v>
      </c>
      <c r="E1832" s="395">
        <v>12</v>
      </c>
      <c r="F1832" s="401">
        <v>12</v>
      </c>
      <c r="G1832" s="401">
        <v>12.55</v>
      </c>
      <c r="H1832" s="396">
        <f>(G1832-E1832)/E1832</f>
        <v>4.5833333333333393E-2</v>
      </c>
      <c r="I1832" s="395">
        <f>(F1832-E1832)</f>
        <v>0</v>
      </c>
      <c r="J1832" s="395">
        <f>G1832-E1832</f>
        <v>0.55000000000000071</v>
      </c>
      <c r="K1832" s="402">
        <v>1</v>
      </c>
      <c r="L1832" s="397"/>
    </row>
    <row r="1833" spans="1:12" ht="14.4">
      <c r="A1833" s="390">
        <v>40527</v>
      </c>
      <c r="B1833" s="393" t="s">
        <v>11215</v>
      </c>
      <c r="C1833" s="392" t="s">
        <v>4126</v>
      </c>
      <c r="D1833" s="391" t="s">
        <v>4127</v>
      </c>
      <c r="E1833" s="395">
        <v>10</v>
      </c>
      <c r="F1833" s="401">
        <v>9.9</v>
      </c>
      <c r="G1833" s="401">
        <v>9.9</v>
      </c>
      <c r="H1833" s="396">
        <f>(G1833-E1833)/E1833</f>
        <v>-9.9999999999999638E-3</v>
      </c>
      <c r="I1833" s="395">
        <f>(F1833-E1833)</f>
        <v>-9.9999999999999645E-2</v>
      </c>
      <c r="J1833" s="395">
        <f>G1833-E1833</f>
        <v>-9.9999999999999645E-2</v>
      </c>
      <c r="K1833" s="402">
        <v>1</v>
      </c>
      <c r="L1833" s="397"/>
    </row>
    <row r="1834" spans="1:12" ht="14.4">
      <c r="A1834" s="390">
        <v>40526</v>
      </c>
      <c r="B1834" s="415" t="s">
        <v>11211</v>
      </c>
      <c r="C1834" s="392" t="s">
        <v>2424</v>
      </c>
      <c r="D1834" s="400" t="s">
        <v>2425</v>
      </c>
      <c r="E1834" s="395">
        <v>13</v>
      </c>
      <c r="F1834" s="401">
        <v>16</v>
      </c>
      <c r="G1834" s="401">
        <v>16.2</v>
      </c>
      <c r="H1834" s="396">
        <f>(G1834-E1834)/E1834</f>
        <v>0.24615384615384611</v>
      </c>
      <c r="I1834" s="395">
        <f>(F1834-E1834)</f>
        <v>3</v>
      </c>
      <c r="J1834" s="395">
        <f>G1834-E1834</f>
        <v>3.1999999999999993</v>
      </c>
      <c r="K1834" s="402">
        <v>2</v>
      </c>
      <c r="L1834" s="397"/>
    </row>
    <row r="1835" spans="1:12" ht="14.4">
      <c r="A1835" s="432">
        <v>40522</v>
      </c>
      <c r="B1835" s="415" t="s">
        <v>11208</v>
      </c>
      <c r="C1835" s="392" t="s">
        <v>978</v>
      </c>
      <c r="D1835" s="400" t="s">
        <v>3101</v>
      </c>
      <c r="E1835" s="395">
        <v>10</v>
      </c>
      <c r="F1835" s="401">
        <v>10</v>
      </c>
      <c r="G1835" s="401">
        <v>10.01</v>
      </c>
      <c r="H1835" s="396">
        <f>(G1835-E1835)/E1835</f>
        <v>9.9999999999997877E-4</v>
      </c>
      <c r="I1835" s="395">
        <f>(F1835-E1835)</f>
        <v>0</v>
      </c>
      <c r="J1835" s="395">
        <f>G1835-E1835</f>
        <v>9.9999999999997868E-3</v>
      </c>
      <c r="K1835" s="402">
        <v>1</v>
      </c>
      <c r="L1835" s="396"/>
    </row>
    <row r="1836" spans="1:12" ht="14.4">
      <c r="A1836" s="390">
        <v>40522</v>
      </c>
      <c r="B1836" s="415" t="s">
        <v>11209</v>
      </c>
      <c r="C1836" s="392" t="s">
        <v>644</v>
      </c>
      <c r="D1836" s="400" t="s">
        <v>645</v>
      </c>
      <c r="E1836" s="395">
        <v>8</v>
      </c>
      <c r="F1836" s="401">
        <v>8.5</v>
      </c>
      <c r="G1836" s="401">
        <v>8.3800000000000008</v>
      </c>
      <c r="H1836" s="396">
        <f>(G1836-E1836)/E1836</f>
        <v>4.7500000000000098E-2</v>
      </c>
      <c r="I1836" s="395">
        <f>(F1836-E1836)</f>
        <v>0.5</v>
      </c>
      <c r="J1836" s="395">
        <f>G1836-E1836</f>
        <v>0.38000000000000078</v>
      </c>
      <c r="K1836" s="402">
        <v>1</v>
      </c>
      <c r="L1836" s="396"/>
    </row>
    <row r="1837" spans="1:12" ht="14.4">
      <c r="A1837" s="390">
        <v>40522</v>
      </c>
      <c r="B1837" s="415" t="s">
        <v>11210</v>
      </c>
      <c r="C1837" s="392" t="s">
        <v>642</v>
      </c>
      <c r="D1837" s="400" t="s">
        <v>4335</v>
      </c>
      <c r="E1837" s="395">
        <v>8</v>
      </c>
      <c r="F1837" s="401">
        <v>6</v>
      </c>
      <c r="G1837" s="401">
        <v>6</v>
      </c>
      <c r="H1837" s="396">
        <f>(G1837-E1837)/E1837</f>
        <v>-0.25</v>
      </c>
      <c r="I1837" s="395">
        <f>(F1837-E1837)</f>
        <v>-2</v>
      </c>
      <c r="J1837" s="395">
        <f>G1837-E1837</f>
        <v>-2</v>
      </c>
      <c r="K1837" s="402">
        <v>1</v>
      </c>
      <c r="L1837" s="396"/>
    </row>
    <row r="1838" spans="1:12" ht="14.4">
      <c r="A1838" s="390">
        <v>40521</v>
      </c>
      <c r="B1838" s="415" t="s">
        <v>11205</v>
      </c>
      <c r="C1838" s="392" t="s">
        <v>600</v>
      </c>
      <c r="D1838" s="400" t="s">
        <v>601</v>
      </c>
      <c r="E1838" s="401">
        <v>8.5</v>
      </c>
      <c r="F1838" s="401">
        <v>8.5</v>
      </c>
      <c r="G1838" s="401">
        <v>6.6</v>
      </c>
      <c r="H1838" s="396">
        <f>(G1838-E1838)/E1838</f>
        <v>-0.22352941176470592</v>
      </c>
      <c r="I1838" s="395">
        <f>(F1838-E1838)</f>
        <v>0</v>
      </c>
      <c r="J1838" s="395">
        <f>G1838-E1838</f>
        <v>-1.9000000000000004</v>
      </c>
      <c r="K1838" s="402">
        <v>2</v>
      </c>
      <c r="L1838" s="396" t="s">
        <v>3006</v>
      </c>
    </row>
    <row r="1839" spans="1:12" ht="14.4">
      <c r="A1839" s="390">
        <v>40521</v>
      </c>
      <c r="B1839" s="415" t="s">
        <v>11206</v>
      </c>
      <c r="C1839" s="392" t="s">
        <v>636</v>
      </c>
      <c r="D1839" s="400" t="s">
        <v>637</v>
      </c>
      <c r="E1839" s="395">
        <v>25.5</v>
      </c>
      <c r="F1839" s="401">
        <v>27.25</v>
      </c>
      <c r="G1839" s="401">
        <v>27.92</v>
      </c>
      <c r="H1839" s="396">
        <f>(G1839-E1839)/E1839</f>
        <v>9.4901960784313788E-2</v>
      </c>
      <c r="I1839" s="395">
        <f>(F1839-E1839)</f>
        <v>1.75</v>
      </c>
      <c r="J1839" s="395">
        <f>G1839-E1839</f>
        <v>2.4200000000000017</v>
      </c>
      <c r="K1839" s="402">
        <v>1</v>
      </c>
      <c r="L1839" s="396"/>
    </row>
    <row r="1840" spans="1:12" ht="14.4">
      <c r="A1840" s="390">
        <v>40521</v>
      </c>
      <c r="B1840" s="394" t="s">
        <v>11207</v>
      </c>
      <c r="C1840" s="392" t="s">
        <v>639</v>
      </c>
      <c r="D1840" s="391" t="s">
        <v>640</v>
      </c>
      <c r="E1840" s="401">
        <v>17</v>
      </c>
      <c r="F1840" s="401">
        <v>23.14</v>
      </c>
      <c r="G1840" s="401">
        <v>25.76</v>
      </c>
      <c r="H1840" s="396">
        <f>(G1840-E1840)/E1840</f>
        <v>0.5152941176470589</v>
      </c>
      <c r="I1840" s="395">
        <f>(F1840-E1840)</f>
        <v>6.1400000000000006</v>
      </c>
      <c r="J1840" s="395">
        <f>G1840-E1840</f>
        <v>8.7600000000000016</v>
      </c>
      <c r="K1840" s="402">
        <v>3</v>
      </c>
      <c r="L1840" s="396"/>
    </row>
    <row r="1841" spans="1:12" ht="14.4">
      <c r="A1841" s="390">
        <v>40520</v>
      </c>
      <c r="B1841" s="393" t="s">
        <v>11202</v>
      </c>
      <c r="C1841" s="392" t="s">
        <v>2444</v>
      </c>
      <c r="D1841" s="391" t="s">
        <v>262</v>
      </c>
      <c r="E1841" s="401">
        <v>13</v>
      </c>
      <c r="F1841" s="401">
        <v>13</v>
      </c>
      <c r="G1841" s="401">
        <v>13</v>
      </c>
      <c r="H1841" s="396">
        <f>(G1841-E1841)/E1841</f>
        <v>0</v>
      </c>
      <c r="I1841" s="395">
        <f>(F1841-E1841)</f>
        <v>0</v>
      </c>
      <c r="J1841" s="395">
        <f>G1841-E1841</f>
        <v>0</v>
      </c>
      <c r="K1841" s="402">
        <v>2</v>
      </c>
      <c r="L1841" s="396" t="s">
        <v>3006</v>
      </c>
    </row>
    <row r="1842" spans="1:12" ht="14.4">
      <c r="A1842" s="390">
        <v>40520</v>
      </c>
      <c r="B1842" s="415" t="s">
        <v>11203</v>
      </c>
      <c r="C1842" s="392" t="s">
        <v>264</v>
      </c>
      <c r="D1842" s="400" t="s">
        <v>4828</v>
      </c>
      <c r="E1842" s="401">
        <v>16</v>
      </c>
      <c r="F1842" s="401">
        <v>24.5</v>
      </c>
      <c r="G1842" s="401">
        <v>29.91</v>
      </c>
      <c r="H1842" s="396">
        <f>(G1842-E1842)/E1842</f>
        <v>0.86937500000000001</v>
      </c>
      <c r="I1842" s="395">
        <f>(F1842-E1842)</f>
        <v>8.5</v>
      </c>
      <c r="J1842" s="395">
        <f>G1842-E1842</f>
        <v>13.91</v>
      </c>
      <c r="K1842" s="402">
        <v>3</v>
      </c>
      <c r="L1842" s="396"/>
    </row>
    <row r="1843" spans="1:12" ht="14.4">
      <c r="A1843" s="390">
        <v>40520</v>
      </c>
      <c r="B1843" s="415" t="s">
        <v>11204</v>
      </c>
      <c r="C1843" s="392" t="s">
        <v>266</v>
      </c>
      <c r="D1843" s="400" t="s">
        <v>1619</v>
      </c>
      <c r="E1843" s="401">
        <v>12.8</v>
      </c>
      <c r="F1843" s="401">
        <v>27</v>
      </c>
      <c r="G1843" s="401">
        <v>27</v>
      </c>
      <c r="H1843" s="396">
        <f>(G1843-E1843)/E1843</f>
        <v>1.1093749999999998</v>
      </c>
      <c r="I1843" s="395">
        <f>(F1843-E1843)</f>
        <v>14.2</v>
      </c>
      <c r="J1843" s="395">
        <f>G1843-E1843</f>
        <v>14.2</v>
      </c>
      <c r="K1843" s="402">
        <v>3</v>
      </c>
      <c r="L1843" s="396"/>
    </row>
    <row r="1844" spans="1:12" ht="14.4">
      <c r="A1844" s="390">
        <v>40519</v>
      </c>
      <c r="B1844" s="393" t="s">
        <v>11201</v>
      </c>
      <c r="C1844" s="392" t="s">
        <v>443</v>
      </c>
      <c r="D1844" s="391" t="s">
        <v>487</v>
      </c>
      <c r="E1844" s="401">
        <v>22</v>
      </c>
      <c r="F1844" s="401">
        <v>24.1</v>
      </c>
      <c r="G1844" s="401">
        <v>24.7</v>
      </c>
      <c r="H1844" s="396">
        <f>(G1844-E1844)/E1844</f>
        <v>0.1227272727272727</v>
      </c>
      <c r="I1844" s="395">
        <f>(F1844-E1844)</f>
        <v>2.1000000000000014</v>
      </c>
      <c r="J1844" s="395">
        <f>G1844-E1844</f>
        <v>2.6999999999999993</v>
      </c>
      <c r="K1844" s="402">
        <v>2</v>
      </c>
      <c r="L1844" s="396"/>
    </row>
    <row r="1845" spans="1:12" ht="14.4">
      <c r="A1845" s="390">
        <v>40514</v>
      </c>
      <c r="B1845" s="393" t="s">
        <v>440</v>
      </c>
      <c r="C1845" s="392" t="s">
        <v>440</v>
      </c>
      <c r="D1845" s="391" t="s">
        <v>441</v>
      </c>
      <c r="E1845" s="401">
        <v>14</v>
      </c>
      <c r="F1845" s="401">
        <v>15</v>
      </c>
      <c r="G1845" s="401">
        <v>14.85</v>
      </c>
      <c r="H1845" s="396">
        <f>(G1845-E1845)/E1845</f>
        <v>6.0714285714285686E-2</v>
      </c>
      <c r="I1845" s="395">
        <f>(F1845-E1845)</f>
        <v>1</v>
      </c>
      <c r="J1845" s="395">
        <f>G1845-E1845</f>
        <v>0.84999999999999964</v>
      </c>
      <c r="K1845" s="402">
        <v>1</v>
      </c>
      <c r="L1845" s="396" t="s">
        <v>3006</v>
      </c>
    </row>
    <row r="1846" spans="1:12" ht="14.4">
      <c r="A1846" s="390">
        <v>40506</v>
      </c>
      <c r="B1846" s="393" t="s">
        <v>11198</v>
      </c>
      <c r="C1846" s="392" t="s">
        <v>3082</v>
      </c>
      <c r="D1846" s="391" t="s">
        <v>3083</v>
      </c>
      <c r="E1846" s="401">
        <v>5</v>
      </c>
      <c r="F1846" s="401">
        <v>5</v>
      </c>
      <c r="G1846" s="401">
        <v>5.09</v>
      </c>
      <c r="H1846" s="396">
        <f>(G1846-E1846)/E1846</f>
        <v>1.7999999999999971E-2</v>
      </c>
      <c r="I1846" s="395">
        <f>(F1846-E1846)</f>
        <v>0</v>
      </c>
      <c r="J1846" s="395">
        <f>G1846-E1846</f>
        <v>8.9999999999999858E-2</v>
      </c>
      <c r="K1846" s="402">
        <v>1</v>
      </c>
      <c r="L1846" s="397"/>
    </row>
    <row r="1847" spans="1:12" ht="14.4">
      <c r="A1847" s="390">
        <v>40506</v>
      </c>
      <c r="B1847" s="393" t="s">
        <v>11199</v>
      </c>
      <c r="C1847" s="392" t="s">
        <v>2971</v>
      </c>
      <c r="D1847" s="391" t="s">
        <v>2435</v>
      </c>
      <c r="E1847" s="401">
        <v>10</v>
      </c>
      <c r="F1847" s="401">
        <v>10</v>
      </c>
      <c r="G1847" s="401">
        <v>10</v>
      </c>
      <c r="H1847" s="396">
        <f>(G1847-E1847)/E1847</f>
        <v>0</v>
      </c>
      <c r="I1847" s="395">
        <f>(F1847-E1847)</f>
        <v>0</v>
      </c>
      <c r="J1847" s="395">
        <f>G1847-E1847</f>
        <v>0</v>
      </c>
      <c r="K1847" s="402">
        <v>1</v>
      </c>
      <c r="L1847" s="397"/>
    </row>
    <row r="1848" spans="1:12" ht="14.4">
      <c r="A1848" s="390">
        <v>40506</v>
      </c>
      <c r="B1848" s="415" t="s">
        <v>11200</v>
      </c>
      <c r="C1848" s="392" t="s">
        <v>2973</v>
      </c>
      <c r="D1848" s="400" t="s">
        <v>2307</v>
      </c>
      <c r="E1848" s="401">
        <v>7</v>
      </c>
      <c r="F1848" s="401">
        <v>7</v>
      </c>
      <c r="G1848" s="401">
        <v>6.2</v>
      </c>
      <c r="H1848" s="396">
        <f>(G1848-E1848)/E1848</f>
        <v>-0.11428571428571425</v>
      </c>
      <c r="I1848" s="395">
        <f>(F1848-E1848)</f>
        <v>0</v>
      </c>
      <c r="J1848" s="395">
        <f>G1848-E1848</f>
        <v>-0.79999999999999982</v>
      </c>
      <c r="K1848" s="402">
        <v>1</v>
      </c>
      <c r="L1848" s="397"/>
    </row>
    <row r="1849" spans="1:12" ht="14.4">
      <c r="A1849" s="390">
        <v>40505</v>
      </c>
      <c r="B1849" s="415" t="s">
        <v>11196</v>
      </c>
      <c r="C1849" s="392" t="s">
        <v>3077</v>
      </c>
      <c r="D1849" s="400" t="s">
        <v>4344</v>
      </c>
      <c r="E1849" s="401">
        <v>11</v>
      </c>
      <c r="F1849" s="401">
        <v>11</v>
      </c>
      <c r="G1849" s="401">
        <v>9.9499999999999993</v>
      </c>
      <c r="H1849" s="396">
        <f>(G1849-E1849)/E1849</f>
        <v>-9.5454545454545514E-2</v>
      </c>
      <c r="I1849" s="395">
        <f>(F1849-E1849)</f>
        <v>0</v>
      </c>
      <c r="J1849" s="395">
        <f>G1849-E1849</f>
        <v>-1.0500000000000007</v>
      </c>
      <c r="K1849" s="402">
        <v>1</v>
      </c>
      <c r="L1849" s="397" t="s">
        <v>3006</v>
      </c>
    </row>
    <row r="1850" spans="1:12" ht="14.4">
      <c r="A1850" s="390">
        <v>40505</v>
      </c>
      <c r="B1850" s="393" t="s">
        <v>11197</v>
      </c>
      <c r="C1850" s="392" t="s">
        <v>3079</v>
      </c>
      <c r="D1850" s="391" t="s">
        <v>3080</v>
      </c>
      <c r="E1850" s="401">
        <v>4</v>
      </c>
      <c r="F1850" s="401">
        <v>5</v>
      </c>
      <c r="G1850" s="401">
        <v>3.98</v>
      </c>
      <c r="H1850" s="396">
        <f>(G1850-E1850)/E1850</f>
        <v>-5.0000000000000044E-3</v>
      </c>
      <c r="I1850" s="395">
        <f>(F1850-E1850)</f>
        <v>1</v>
      </c>
      <c r="J1850" s="395">
        <f>G1850-E1850</f>
        <v>-2.0000000000000018E-2</v>
      </c>
      <c r="K1850" s="402">
        <v>1</v>
      </c>
      <c r="L1850" s="397"/>
    </row>
    <row r="1851" spans="1:12" ht="14.4">
      <c r="A1851" s="390">
        <v>40501</v>
      </c>
      <c r="B1851" s="393" t="s">
        <v>11194</v>
      </c>
      <c r="C1851" s="392" t="s">
        <v>4897</v>
      </c>
      <c r="D1851" s="391" t="s">
        <v>4898</v>
      </c>
      <c r="E1851" s="401">
        <v>13.5</v>
      </c>
      <c r="F1851" s="401">
        <v>12.67</v>
      </c>
      <c r="G1851" s="401">
        <v>12.67</v>
      </c>
      <c r="H1851" s="396">
        <f>(G1851-E1851)/E1851</f>
        <v>-6.1481481481481484E-2</v>
      </c>
      <c r="I1851" s="395">
        <f>(F1851-E1851)</f>
        <v>-0.83000000000000007</v>
      </c>
      <c r="J1851" s="395">
        <f>G1851-E1851</f>
        <v>-0.83000000000000007</v>
      </c>
      <c r="K1851" s="402">
        <v>1</v>
      </c>
      <c r="L1851" s="397"/>
    </row>
    <row r="1852" spans="1:12" ht="14.4">
      <c r="A1852" s="390">
        <v>40501</v>
      </c>
      <c r="B1852" s="393" t="s">
        <v>11195</v>
      </c>
      <c r="C1852" s="392" t="s">
        <v>4080</v>
      </c>
      <c r="D1852" s="391" t="s">
        <v>4081</v>
      </c>
      <c r="E1852" s="401">
        <v>4</v>
      </c>
      <c r="F1852" s="401">
        <v>4</v>
      </c>
      <c r="G1852" s="401">
        <v>4.01</v>
      </c>
      <c r="H1852" s="396">
        <f>(G1852-E1852)/E1852</f>
        <v>2.4999999999999467E-3</v>
      </c>
      <c r="I1852" s="395">
        <f>(F1852-E1852)</f>
        <v>0</v>
      </c>
      <c r="J1852" s="395">
        <f>G1852-E1852</f>
        <v>9.9999999999997868E-3</v>
      </c>
      <c r="K1852" s="402">
        <v>1</v>
      </c>
      <c r="L1852" s="397"/>
    </row>
    <row r="1853" spans="1:12" ht="14.4">
      <c r="A1853" s="390">
        <v>40500</v>
      </c>
      <c r="B1853" s="394" t="s">
        <v>11192</v>
      </c>
      <c r="C1853" s="392" t="s">
        <v>914</v>
      </c>
      <c r="D1853" s="391" t="s">
        <v>4893</v>
      </c>
      <c r="E1853" s="401">
        <v>33</v>
      </c>
      <c r="F1853" s="401">
        <v>35</v>
      </c>
      <c r="G1853" s="401">
        <v>34.19</v>
      </c>
      <c r="H1853" s="396">
        <f>(G1853-E1853)/E1853</f>
        <v>3.6060606060605994E-2</v>
      </c>
      <c r="I1853" s="395">
        <f>(F1853-E1853)</f>
        <v>2</v>
      </c>
      <c r="J1853" s="395">
        <f>G1853-E1853</f>
        <v>1.1899999999999977</v>
      </c>
      <c r="K1853" s="402">
        <v>3</v>
      </c>
      <c r="L1853" s="397"/>
    </row>
    <row r="1854" spans="1:12" ht="14.4">
      <c r="A1854" s="390">
        <v>40500</v>
      </c>
      <c r="B1854" s="393" t="s">
        <v>11193</v>
      </c>
      <c r="C1854" s="392" t="s">
        <v>4895</v>
      </c>
      <c r="D1854" s="391" t="s">
        <v>1972</v>
      </c>
      <c r="E1854" s="401">
        <v>30</v>
      </c>
      <c r="F1854" s="401">
        <v>33.049999999999997</v>
      </c>
      <c r="G1854" s="401">
        <v>32.15</v>
      </c>
      <c r="H1854" s="396">
        <f>(G1854-E1854)/E1854</f>
        <v>7.1666666666666615E-2</v>
      </c>
      <c r="I1854" s="395">
        <f>(F1854-E1854)</f>
        <v>3.0499999999999972</v>
      </c>
      <c r="J1854" s="395">
        <f>G1854-E1854</f>
        <v>2.1499999999999986</v>
      </c>
      <c r="K1854" s="402">
        <v>2</v>
      </c>
      <c r="L1854" s="397"/>
    </row>
    <row r="1855" spans="1:12" ht="14.4">
      <c r="A1855" s="390">
        <v>40499</v>
      </c>
      <c r="B1855" s="415" t="s">
        <v>11190</v>
      </c>
      <c r="C1855" s="392" t="s">
        <v>3287</v>
      </c>
      <c r="D1855" s="400" t="s">
        <v>3288</v>
      </c>
      <c r="E1855" s="401">
        <v>12</v>
      </c>
      <c r="F1855" s="401">
        <v>12</v>
      </c>
      <c r="G1855" s="401">
        <v>12.45</v>
      </c>
      <c r="H1855" s="396">
        <f>(G1855-E1855)/E1855</f>
        <v>3.7499999999999943E-2</v>
      </c>
      <c r="I1855" s="395">
        <f>(F1855-E1855)</f>
        <v>0</v>
      </c>
      <c r="J1855" s="395">
        <f>G1855-E1855</f>
        <v>0.44999999999999929</v>
      </c>
      <c r="K1855" s="402">
        <v>3</v>
      </c>
      <c r="L1855" s="397" t="s">
        <v>3006</v>
      </c>
    </row>
    <row r="1856" spans="1:12" ht="14.4">
      <c r="A1856" s="390">
        <v>40499</v>
      </c>
      <c r="B1856" s="393" t="s">
        <v>11191</v>
      </c>
      <c r="C1856" s="392" t="s">
        <v>3290</v>
      </c>
      <c r="D1856" s="391" t="s">
        <v>912</v>
      </c>
      <c r="E1856" s="401">
        <v>17</v>
      </c>
      <c r="F1856" s="401">
        <v>17.260000000000002</v>
      </c>
      <c r="G1856" s="401">
        <v>19.25</v>
      </c>
      <c r="H1856" s="396">
        <f>(G1856-E1856)/E1856</f>
        <v>0.13235294117647059</v>
      </c>
      <c r="I1856" s="395">
        <f>(F1856-E1856)</f>
        <v>0.26000000000000156</v>
      </c>
      <c r="J1856" s="395">
        <f>G1856-E1856</f>
        <v>2.25</v>
      </c>
      <c r="K1856" s="402">
        <v>2</v>
      </c>
      <c r="L1856" s="397"/>
    </row>
    <row r="1857" spans="1:12" ht="14.4">
      <c r="A1857" s="390">
        <v>40493</v>
      </c>
      <c r="B1857" s="393" t="s">
        <v>11189</v>
      </c>
      <c r="C1857" s="392" t="s">
        <v>3284</v>
      </c>
      <c r="D1857" s="360" t="s">
        <v>3285</v>
      </c>
      <c r="E1857" s="401">
        <v>12</v>
      </c>
      <c r="F1857" s="401">
        <v>15.13</v>
      </c>
      <c r="G1857" s="401">
        <v>15.3</v>
      </c>
      <c r="H1857" s="396">
        <f>(G1857-E1857)/E1857</f>
        <v>0.27500000000000008</v>
      </c>
      <c r="I1857" s="395">
        <f>(F1857-E1857)</f>
        <v>3.1300000000000008</v>
      </c>
      <c r="J1857" s="395">
        <f>G1857-E1857</f>
        <v>3.3000000000000007</v>
      </c>
      <c r="K1857" s="402">
        <v>3</v>
      </c>
      <c r="L1857" s="397"/>
    </row>
    <row r="1858" spans="1:12" ht="14.4">
      <c r="A1858" s="390">
        <v>40492</v>
      </c>
      <c r="B1858" s="415" t="s">
        <v>11186</v>
      </c>
      <c r="C1858" s="392" t="s">
        <v>2085</v>
      </c>
      <c r="D1858" s="400" t="s">
        <v>2086</v>
      </c>
      <c r="E1858" s="401">
        <v>12</v>
      </c>
      <c r="F1858" s="401">
        <v>15</v>
      </c>
      <c r="G1858" s="401">
        <v>15.99</v>
      </c>
      <c r="H1858" s="396">
        <f>(G1858-E1858)/E1858</f>
        <v>0.33250000000000002</v>
      </c>
      <c r="I1858" s="395">
        <f>(F1858-E1858)</f>
        <v>3</v>
      </c>
      <c r="J1858" s="395">
        <f>G1858-E1858</f>
        <v>3.99</v>
      </c>
      <c r="K1858" s="402">
        <v>3</v>
      </c>
      <c r="L1858" s="397"/>
    </row>
    <row r="1859" spans="1:12" ht="14.4">
      <c r="A1859" s="390">
        <v>40492</v>
      </c>
      <c r="B1859" s="415" t="s">
        <v>11187</v>
      </c>
      <c r="C1859" s="392" t="s">
        <v>2088</v>
      </c>
      <c r="D1859" s="366" t="s">
        <v>3280</v>
      </c>
      <c r="E1859" s="401">
        <v>9</v>
      </c>
      <c r="F1859" s="401">
        <v>10.11</v>
      </c>
      <c r="G1859" s="401">
        <v>10.75</v>
      </c>
      <c r="H1859" s="396">
        <f>(G1859-E1859)/E1859</f>
        <v>0.19444444444444445</v>
      </c>
      <c r="I1859" s="395">
        <f>(F1859-E1859)</f>
        <v>1.1099999999999994</v>
      </c>
      <c r="J1859" s="395">
        <f>G1859-E1859</f>
        <v>1.75</v>
      </c>
      <c r="K1859" s="402">
        <v>2</v>
      </c>
      <c r="L1859" s="397"/>
    </row>
    <row r="1860" spans="1:12" ht="14.4">
      <c r="A1860" s="390">
        <v>40487</v>
      </c>
      <c r="B1860" s="366" t="s">
        <v>11184</v>
      </c>
      <c r="C1860" s="392" t="s">
        <v>2080</v>
      </c>
      <c r="D1860" s="366" t="s">
        <v>1047</v>
      </c>
      <c r="E1860" s="401">
        <v>12</v>
      </c>
      <c r="F1860" s="401">
        <v>14.86</v>
      </c>
      <c r="G1860" s="401">
        <v>12.95</v>
      </c>
      <c r="H1860" s="396">
        <f>(G1860-E1860)/E1860</f>
        <v>7.9166666666666607E-2</v>
      </c>
      <c r="I1860" s="395">
        <f>(F1860-E1860)</f>
        <v>2.8599999999999994</v>
      </c>
      <c r="J1860" s="395">
        <f>G1860-E1860</f>
        <v>0.94999999999999929</v>
      </c>
      <c r="K1860" s="402">
        <v>1</v>
      </c>
      <c r="L1860" s="397"/>
    </row>
    <row r="1861" spans="1:12" ht="14.4">
      <c r="A1861" s="390">
        <v>40487</v>
      </c>
      <c r="B1861" s="393" t="s">
        <v>11185</v>
      </c>
      <c r="C1861" s="392" t="s">
        <v>2082</v>
      </c>
      <c r="D1861" s="391" t="s">
        <v>2083</v>
      </c>
      <c r="E1861" s="401">
        <v>22</v>
      </c>
      <c r="F1861" s="401">
        <v>34</v>
      </c>
      <c r="G1861" s="401">
        <v>32.11</v>
      </c>
      <c r="H1861" s="396">
        <f>(G1861-E1861)/E1861</f>
        <v>0.45954545454545453</v>
      </c>
      <c r="I1861" s="395">
        <f>(F1861-E1861)</f>
        <v>12</v>
      </c>
      <c r="J1861" s="395">
        <f>G1861-E1861</f>
        <v>10.11</v>
      </c>
      <c r="K1861" s="402">
        <v>3</v>
      </c>
      <c r="L1861" s="397"/>
    </row>
    <row r="1862" spans="1:12" ht="14.4">
      <c r="A1862" s="390">
        <v>40486</v>
      </c>
      <c r="B1862" s="418" t="s">
        <v>11183</v>
      </c>
      <c r="C1862" s="392" t="s">
        <v>2835</v>
      </c>
      <c r="D1862" s="400" t="s">
        <v>2078</v>
      </c>
      <c r="E1862" s="401">
        <v>12</v>
      </c>
      <c r="F1862" s="401">
        <v>12.02</v>
      </c>
      <c r="G1862" s="401">
        <v>11.85</v>
      </c>
      <c r="H1862" s="396">
        <f>(G1862-E1862)/E1862</f>
        <v>-1.250000000000003E-2</v>
      </c>
      <c r="I1862" s="395">
        <f>(F1862-E1862)</f>
        <v>1.9999999999999574E-2</v>
      </c>
      <c r="J1862" s="395">
        <f>G1862-E1862</f>
        <v>-0.15000000000000036</v>
      </c>
      <c r="K1862" s="402">
        <v>1</v>
      </c>
      <c r="L1862" s="397"/>
    </row>
    <row r="1863" spans="1:12" ht="14.4">
      <c r="A1863" s="390">
        <v>40485</v>
      </c>
      <c r="B1863" s="415" t="s">
        <v>11181</v>
      </c>
      <c r="C1863" s="392" t="s">
        <v>2829</v>
      </c>
      <c r="D1863" s="400" t="s">
        <v>2830</v>
      </c>
      <c r="E1863" s="401">
        <v>8.5</v>
      </c>
      <c r="F1863" s="401">
        <v>8.5</v>
      </c>
      <c r="G1863" s="401">
        <v>6.86</v>
      </c>
      <c r="H1863" s="396">
        <f>(G1863-E1863)/E1863</f>
        <v>-0.1929411764705882</v>
      </c>
      <c r="I1863" s="395">
        <f>(F1863-E1863)</f>
        <v>0</v>
      </c>
      <c r="J1863" s="395">
        <f>G1863-E1863</f>
        <v>-1.6399999999999997</v>
      </c>
      <c r="K1863" s="402">
        <v>2</v>
      </c>
      <c r="L1863" s="397" t="s">
        <v>3006</v>
      </c>
    </row>
    <row r="1864" spans="1:12" ht="14.4">
      <c r="A1864" s="390">
        <v>40485</v>
      </c>
      <c r="B1864" s="415" t="s">
        <v>11182</v>
      </c>
      <c r="C1864" s="392" t="s">
        <v>2832</v>
      </c>
      <c r="D1864" s="400" t="s">
        <v>2833</v>
      </c>
      <c r="E1864" s="401">
        <v>20</v>
      </c>
      <c r="F1864" s="401">
        <v>24.75</v>
      </c>
      <c r="G1864" s="401">
        <v>24.12</v>
      </c>
      <c r="H1864" s="396">
        <f>(G1864-E1864)/E1864</f>
        <v>0.20600000000000004</v>
      </c>
      <c r="I1864" s="395">
        <f>(F1864-E1864)</f>
        <v>4.75</v>
      </c>
      <c r="J1864" s="395">
        <f>G1864-E1864</f>
        <v>4.120000000000001</v>
      </c>
      <c r="K1864" s="402">
        <v>2</v>
      </c>
      <c r="L1864" s="397"/>
    </row>
    <row r="1865" spans="1:12" ht="14.4">
      <c r="A1865" s="390">
        <v>40484</v>
      </c>
      <c r="B1865" s="415" t="s">
        <v>11180</v>
      </c>
      <c r="C1865" s="392" t="s">
        <v>2826</v>
      </c>
      <c r="D1865" s="400" t="s">
        <v>2827</v>
      </c>
      <c r="E1865" s="401">
        <v>9.5</v>
      </c>
      <c r="F1865" s="401">
        <v>14.3</v>
      </c>
      <c r="G1865" s="401">
        <v>12.5</v>
      </c>
      <c r="H1865" s="396">
        <f>(G1865-E1865)/E1865</f>
        <v>0.31578947368421051</v>
      </c>
      <c r="I1865" s="395">
        <f>(F1865-E1865)</f>
        <v>4.8000000000000007</v>
      </c>
      <c r="J1865" s="395">
        <f>G1865-E1865</f>
        <v>3</v>
      </c>
      <c r="K1865" s="402">
        <v>3</v>
      </c>
      <c r="L1865" s="397"/>
    </row>
    <row r="1866" spans="1:12" ht="14.4">
      <c r="A1866" s="390">
        <v>40480</v>
      </c>
      <c r="B1866" s="366" t="s">
        <v>11179</v>
      </c>
      <c r="C1866" s="392" t="s">
        <v>1546</v>
      </c>
      <c r="D1866" s="400" t="s">
        <v>1753</v>
      </c>
      <c r="E1866" s="401">
        <v>9.5</v>
      </c>
      <c r="F1866" s="401">
        <v>9.06</v>
      </c>
      <c r="G1866" s="401">
        <v>11.26</v>
      </c>
      <c r="H1866" s="396">
        <f>(G1866-E1866)/E1866</f>
        <v>0.18526315789473682</v>
      </c>
      <c r="I1866" s="395">
        <f>(F1866-E1866)</f>
        <v>-0.4399999999999995</v>
      </c>
      <c r="J1866" s="395">
        <f>G1866-E1866</f>
        <v>1.7599999999999998</v>
      </c>
      <c r="K1866" s="402">
        <v>3</v>
      </c>
      <c r="L1866" s="397"/>
    </row>
    <row r="1867" spans="1:12" ht="14.4">
      <c r="A1867" s="390">
        <v>40479</v>
      </c>
      <c r="B1867" s="393" t="s">
        <v>11177</v>
      </c>
      <c r="C1867" s="392" t="s">
        <v>805</v>
      </c>
      <c r="D1867" s="391" t="s">
        <v>806</v>
      </c>
      <c r="E1867" s="401">
        <v>16</v>
      </c>
      <c r="F1867" s="401">
        <v>16.75</v>
      </c>
      <c r="G1867" s="401">
        <v>16.8</v>
      </c>
      <c r="H1867" s="396">
        <f>(G1867-E1867)/E1867</f>
        <v>5.0000000000000044E-2</v>
      </c>
      <c r="I1867" s="395">
        <f>(F1867-E1867)</f>
        <v>0.75</v>
      </c>
      <c r="J1867" s="395">
        <f>G1867-E1867</f>
        <v>0.80000000000000071</v>
      </c>
      <c r="K1867" s="402">
        <v>2</v>
      </c>
      <c r="L1867" s="396"/>
    </row>
    <row r="1868" spans="1:12" ht="14.4">
      <c r="A1868" s="390">
        <v>40478</v>
      </c>
      <c r="B1868" s="366" t="s">
        <v>11176</v>
      </c>
      <c r="C1868" s="392" t="s">
        <v>802</v>
      </c>
      <c r="D1868" s="366" t="s">
        <v>803</v>
      </c>
      <c r="E1868" s="401">
        <v>16</v>
      </c>
      <c r="F1868" s="401">
        <v>16.5</v>
      </c>
      <c r="G1868" s="401">
        <v>16.440000000000001</v>
      </c>
      <c r="H1868" s="396">
        <f>(G1868-E1868)/E1868</f>
        <v>2.750000000000008E-2</v>
      </c>
      <c r="I1868" s="395">
        <f>(F1868-E1868)</f>
        <v>0.5</v>
      </c>
      <c r="J1868" s="395">
        <f>G1868-E1868</f>
        <v>0.44000000000000128</v>
      </c>
      <c r="K1868" s="402">
        <v>1</v>
      </c>
      <c r="L1868" s="396"/>
    </row>
    <row r="1869" spans="1:12" ht="14.4">
      <c r="A1869" s="390">
        <v>40477</v>
      </c>
      <c r="B1869" s="393" t="s">
        <v>11175</v>
      </c>
      <c r="C1869" s="392" t="s">
        <v>2153</v>
      </c>
      <c r="D1869" s="391" t="s">
        <v>2154</v>
      </c>
      <c r="E1869" s="401">
        <v>11</v>
      </c>
      <c r="F1869" s="401">
        <v>17.5</v>
      </c>
      <c r="G1869" s="401">
        <v>17.260000000000002</v>
      </c>
      <c r="H1869" s="396">
        <f>(G1869-E1869)/E1869</f>
        <v>0.5690909090909092</v>
      </c>
      <c r="I1869" s="395">
        <f>(F1869-E1869)</f>
        <v>6.5</v>
      </c>
      <c r="J1869" s="395">
        <f>G1869-E1869</f>
        <v>6.2600000000000016</v>
      </c>
      <c r="K1869" s="402">
        <v>3</v>
      </c>
      <c r="L1869" s="396"/>
    </row>
    <row r="1870" spans="1:12" ht="14.4">
      <c r="A1870" s="390">
        <v>40473</v>
      </c>
      <c r="B1870" s="366" t="s">
        <v>11174</v>
      </c>
      <c r="C1870" s="392" t="s">
        <v>2150</v>
      </c>
      <c r="D1870" s="366" t="s">
        <v>2151</v>
      </c>
      <c r="E1870" s="401">
        <v>9.5</v>
      </c>
      <c r="F1870" s="401">
        <v>10</v>
      </c>
      <c r="G1870" s="401">
        <v>10.8</v>
      </c>
      <c r="H1870" s="396">
        <f>(G1870-E1870)/E1870</f>
        <v>0.13684210526315796</v>
      </c>
      <c r="I1870" s="395">
        <f>(F1870-E1870)</f>
        <v>0.5</v>
      </c>
      <c r="J1870" s="395">
        <f>G1870-E1870</f>
        <v>1.3000000000000007</v>
      </c>
      <c r="K1870" s="402">
        <v>1</v>
      </c>
      <c r="L1870" s="396"/>
    </row>
    <row r="1871" spans="1:12" ht="14.4">
      <c r="A1871" s="390">
        <v>40472</v>
      </c>
      <c r="B1871" s="366" t="s">
        <v>11172</v>
      </c>
      <c r="C1871" s="392" t="s">
        <v>4830</v>
      </c>
      <c r="D1871" s="366" t="s">
        <v>2145</v>
      </c>
      <c r="E1871" s="401">
        <v>14</v>
      </c>
      <c r="F1871" s="401">
        <v>14.5</v>
      </c>
      <c r="G1871" s="401">
        <v>15.9</v>
      </c>
      <c r="H1871" s="396">
        <f>(G1871-E1871)/E1871</f>
        <v>0.13571428571428573</v>
      </c>
      <c r="I1871" s="395">
        <f>(F1871-E1871)</f>
        <v>0.5</v>
      </c>
      <c r="J1871" s="395">
        <f>G1871-E1871</f>
        <v>1.9000000000000004</v>
      </c>
      <c r="K1871" s="402">
        <v>2</v>
      </c>
      <c r="L1871" s="396"/>
    </row>
    <row r="1872" spans="1:12" ht="14.4">
      <c r="A1872" s="390">
        <v>40472</v>
      </c>
      <c r="B1872" s="366" t="s">
        <v>11173</v>
      </c>
      <c r="C1872" s="392" t="s">
        <v>2147</v>
      </c>
      <c r="D1872" s="366" t="s">
        <v>2148</v>
      </c>
      <c r="E1872" s="401">
        <v>16</v>
      </c>
      <c r="F1872" s="401">
        <v>23</v>
      </c>
      <c r="G1872" s="401">
        <v>24.85</v>
      </c>
      <c r="H1872" s="396">
        <f>(G1872-E1872)/E1872</f>
        <v>0.55312500000000009</v>
      </c>
      <c r="I1872" s="395">
        <f>(F1872-E1872)</f>
        <v>7</v>
      </c>
      <c r="J1872" s="395">
        <f>G1872-E1872</f>
        <v>8.8500000000000014</v>
      </c>
      <c r="K1872" s="402">
        <v>2</v>
      </c>
      <c r="L1872" s="396"/>
    </row>
    <row r="1873" spans="1:12" ht="14.4">
      <c r="A1873" s="390">
        <v>40471</v>
      </c>
      <c r="B1873" s="366" t="s">
        <v>11171</v>
      </c>
      <c r="C1873" s="392" t="s">
        <v>4827</v>
      </c>
      <c r="D1873" s="366" t="s">
        <v>4828</v>
      </c>
      <c r="E1873" s="401">
        <v>10</v>
      </c>
      <c r="F1873" s="401">
        <v>14</v>
      </c>
      <c r="G1873" s="401">
        <v>15</v>
      </c>
      <c r="H1873" s="396">
        <f>(G1873-E1873)/E1873</f>
        <v>0.5</v>
      </c>
      <c r="I1873" s="395">
        <f>(F1873-E1873)</f>
        <v>4</v>
      </c>
      <c r="J1873" s="395">
        <f>G1873-E1873</f>
        <v>5</v>
      </c>
      <c r="K1873" s="402">
        <v>2</v>
      </c>
      <c r="L1873" s="396"/>
    </row>
    <row r="1874" spans="1:12" ht="14.4">
      <c r="A1874" s="390">
        <v>40470</v>
      </c>
      <c r="B1874" s="366" t="s">
        <v>11169</v>
      </c>
      <c r="C1874" s="392" t="s">
        <v>4821</v>
      </c>
      <c r="D1874" s="366" t="s">
        <v>4822</v>
      </c>
      <c r="E1874" s="401">
        <v>11</v>
      </c>
      <c r="F1874" s="401">
        <v>13</v>
      </c>
      <c r="G1874" s="401">
        <v>13</v>
      </c>
      <c r="H1874" s="396">
        <f>(G1874-E1874)/E1874</f>
        <v>0.18181818181818182</v>
      </c>
      <c r="I1874" s="395">
        <f>(F1874-E1874)</f>
        <v>2</v>
      </c>
      <c r="J1874" s="395">
        <f>G1874-E1874</f>
        <v>2</v>
      </c>
      <c r="K1874" s="402">
        <v>2</v>
      </c>
      <c r="L1874" s="396"/>
    </row>
    <row r="1875" spans="1:12" ht="14.4">
      <c r="A1875" s="390">
        <v>40470</v>
      </c>
      <c r="B1875" s="366" t="s">
        <v>11170</v>
      </c>
      <c r="C1875" s="392" t="s">
        <v>4824</v>
      </c>
      <c r="D1875" s="366" t="s">
        <v>4825</v>
      </c>
      <c r="E1875" s="401">
        <v>15</v>
      </c>
      <c r="F1875" s="401">
        <v>15</v>
      </c>
      <c r="G1875" s="401">
        <v>12.75</v>
      </c>
      <c r="H1875" s="396">
        <f>(G1875-E1875)/E1875</f>
        <v>-0.15</v>
      </c>
      <c r="I1875" s="395">
        <f>(F1875-E1875)</f>
        <v>0</v>
      </c>
      <c r="J1875" s="395">
        <f>G1875-E1875</f>
        <v>-2.25</v>
      </c>
      <c r="K1875" s="402">
        <v>3</v>
      </c>
      <c r="L1875" s="396" t="s">
        <v>3006</v>
      </c>
    </row>
    <row r="1876" spans="1:12" ht="14.4">
      <c r="A1876" s="390">
        <v>40466</v>
      </c>
      <c r="B1876" s="366" t="s">
        <v>11167</v>
      </c>
      <c r="C1876" s="392" t="s">
        <v>4815</v>
      </c>
      <c r="D1876" s="393" t="s">
        <v>4816</v>
      </c>
      <c r="E1876" s="401">
        <v>13</v>
      </c>
      <c r="F1876" s="401">
        <v>14.49</v>
      </c>
      <c r="G1876" s="401">
        <v>13</v>
      </c>
      <c r="H1876" s="396">
        <f>(G1876-E1876)/E1876</f>
        <v>0</v>
      </c>
      <c r="I1876" s="395">
        <f>(F1876-E1876)</f>
        <v>1.4900000000000002</v>
      </c>
      <c r="J1876" s="395">
        <f>G1876-E1876</f>
        <v>0</v>
      </c>
      <c r="K1876" s="402">
        <v>2</v>
      </c>
      <c r="L1876" s="396"/>
    </row>
    <row r="1877" spans="1:12" ht="14.4">
      <c r="A1877" s="390">
        <v>40466</v>
      </c>
      <c r="B1877" s="366" t="s">
        <v>11168</v>
      </c>
      <c r="C1877" s="392" t="s">
        <v>4818</v>
      </c>
      <c r="D1877" s="393" t="s">
        <v>4819</v>
      </c>
      <c r="E1877" s="401">
        <v>13</v>
      </c>
      <c r="F1877" s="401">
        <v>13.55</v>
      </c>
      <c r="G1877" s="401">
        <v>13</v>
      </c>
      <c r="H1877" s="396">
        <f>(G1877-E1877)/E1877</f>
        <v>0</v>
      </c>
      <c r="I1877" s="395">
        <f>(F1877-E1877)</f>
        <v>0.55000000000000071</v>
      </c>
      <c r="J1877" s="395">
        <f>G1877-E1877</f>
        <v>0</v>
      </c>
      <c r="K1877" s="402">
        <v>1</v>
      </c>
      <c r="L1877" s="396"/>
    </row>
    <row r="1878" spans="1:12" ht="14.4">
      <c r="A1878" s="390">
        <v>40465</v>
      </c>
      <c r="B1878" s="393" t="s">
        <v>11166</v>
      </c>
      <c r="C1878" s="392" t="s">
        <v>4812</v>
      </c>
      <c r="D1878" s="391" t="s">
        <v>4813</v>
      </c>
      <c r="E1878" s="401">
        <v>12.5</v>
      </c>
      <c r="F1878" s="401">
        <v>12.5</v>
      </c>
      <c r="G1878" s="401">
        <v>12.51</v>
      </c>
      <c r="H1878" s="396">
        <f>(G1878-E1878)/E1878</f>
        <v>7.9999999999998291E-4</v>
      </c>
      <c r="I1878" s="395">
        <f>(F1878-E1878)</f>
        <v>0</v>
      </c>
      <c r="J1878" s="395">
        <f>G1878-E1878</f>
        <v>9.9999999999997868E-3</v>
      </c>
      <c r="K1878" s="402">
        <v>1</v>
      </c>
      <c r="L1878" s="396"/>
    </row>
    <row r="1879" spans="1:12" ht="14.4">
      <c r="A1879" s="390">
        <v>40463</v>
      </c>
      <c r="B1879" s="366" t="s">
        <v>11165</v>
      </c>
      <c r="C1879" s="392" t="s">
        <v>4809</v>
      </c>
      <c r="D1879" s="366" t="s">
        <v>4810</v>
      </c>
      <c r="E1879" s="401">
        <v>10</v>
      </c>
      <c r="F1879" s="401">
        <v>10</v>
      </c>
      <c r="G1879" s="401">
        <v>10</v>
      </c>
      <c r="H1879" s="396">
        <f>(G1879-E1879)/E1879</f>
        <v>0</v>
      </c>
      <c r="I1879" s="395">
        <f>(F1879-E1879)</f>
        <v>0</v>
      </c>
      <c r="J1879" s="395">
        <f>G1879-E1879</f>
        <v>0</v>
      </c>
      <c r="K1879" s="402">
        <v>1</v>
      </c>
      <c r="L1879" s="396"/>
    </row>
    <row r="1880" spans="1:12" ht="14.4">
      <c r="A1880" s="390">
        <v>40459</v>
      </c>
      <c r="B1880" s="366" t="s">
        <v>11162</v>
      </c>
      <c r="C1880" s="392" t="s">
        <v>369</v>
      </c>
      <c r="D1880" s="366" t="s">
        <v>1316</v>
      </c>
      <c r="E1880" s="401">
        <v>10</v>
      </c>
      <c r="F1880" s="401">
        <v>10</v>
      </c>
      <c r="G1880" s="401">
        <v>10</v>
      </c>
      <c r="H1880" s="396">
        <f>(G1880-E1880)/E1880</f>
        <v>0</v>
      </c>
      <c r="I1880" s="395">
        <f>(F1880-E1880)</f>
        <v>0</v>
      </c>
      <c r="J1880" s="395">
        <f>G1880-E1880</f>
        <v>0</v>
      </c>
      <c r="K1880" s="402">
        <v>1</v>
      </c>
      <c r="L1880" s="396"/>
    </row>
    <row r="1881" spans="1:12" ht="14.4">
      <c r="A1881" s="390">
        <v>40459</v>
      </c>
      <c r="B1881" s="366" t="s">
        <v>11163</v>
      </c>
      <c r="C1881" s="392" t="s">
        <v>371</v>
      </c>
      <c r="D1881" s="366" t="s">
        <v>2329</v>
      </c>
      <c r="E1881" s="401">
        <v>22.5</v>
      </c>
      <c r="F1881" s="401">
        <v>21.5</v>
      </c>
      <c r="G1881" s="401">
        <v>21.75</v>
      </c>
      <c r="H1881" s="396">
        <f>(G1881-E1881)/E1881</f>
        <v>-3.3333333333333333E-2</v>
      </c>
      <c r="I1881" s="395">
        <f>(F1881-E1881)</f>
        <v>-1</v>
      </c>
      <c r="J1881" s="395">
        <f>G1881-E1881</f>
        <v>-0.75</v>
      </c>
      <c r="K1881" s="402">
        <v>1</v>
      </c>
      <c r="L1881" s="396"/>
    </row>
    <row r="1882" spans="1:12" ht="14.4">
      <c r="A1882" s="390">
        <v>40459</v>
      </c>
      <c r="B1882" s="366" t="s">
        <v>11164</v>
      </c>
      <c r="C1882" s="392" t="s">
        <v>4806</v>
      </c>
      <c r="D1882" s="366" t="s">
        <v>4807</v>
      </c>
      <c r="E1882" s="401">
        <v>10.5</v>
      </c>
      <c r="F1882" s="401">
        <v>12</v>
      </c>
      <c r="G1882" s="401">
        <v>12.2</v>
      </c>
      <c r="H1882" s="396">
        <f>(G1882-E1882)/E1882</f>
        <v>0.16190476190476183</v>
      </c>
      <c r="I1882" s="395">
        <f>(F1882-E1882)</f>
        <v>1.5</v>
      </c>
      <c r="J1882" s="395">
        <f>G1882-E1882</f>
        <v>1.6999999999999993</v>
      </c>
      <c r="K1882" s="402">
        <v>3</v>
      </c>
      <c r="L1882" s="396"/>
    </row>
    <row r="1883" spans="1:12" ht="14.4">
      <c r="A1883" s="390">
        <v>40458</v>
      </c>
      <c r="B1883" s="366" t="s">
        <v>11161</v>
      </c>
      <c r="C1883" s="392" t="s">
        <v>367</v>
      </c>
      <c r="D1883" s="366" t="s">
        <v>2307</v>
      </c>
      <c r="E1883" s="401">
        <v>9.5</v>
      </c>
      <c r="F1883" s="401">
        <v>9.98</v>
      </c>
      <c r="G1883" s="401">
        <v>10.25</v>
      </c>
      <c r="H1883" s="396">
        <f>(G1883-E1883)/E1883</f>
        <v>7.8947368421052627E-2</v>
      </c>
      <c r="I1883" s="395">
        <f>(F1883-E1883)</f>
        <v>0.48000000000000043</v>
      </c>
      <c r="J1883" s="395">
        <f>G1883-E1883</f>
        <v>0.75</v>
      </c>
      <c r="K1883" s="402">
        <v>1</v>
      </c>
      <c r="L1883" s="396"/>
    </row>
    <row r="1884" spans="1:12" ht="14.4">
      <c r="A1884" s="390">
        <v>40452</v>
      </c>
      <c r="B1884" s="366" t="s">
        <v>11158</v>
      </c>
      <c r="C1884" s="392" t="s">
        <v>1059</v>
      </c>
      <c r="D1884" s="366" t="s">
        <v>1060</v>
      </c>
      <c r="E1884" s="401">
        <v>14</v>
      </c>
      <c r="F1884" s="401">
        <v>14.15</v>
      </c>
      <c r="G1884" s="401">
        <v>13.25</v>
      </c>
      <c r="H1884" s="396">
        <f>(G1884-E1884)/E1884</f>
        <v>-5.3571428571428568E-2</v>
      </c>
      <c r="I1884" s="395">
        <f>(F1884-E1884)</f>
        <v>0.15000000000000036</v>
      </c>
      <c r="J1884" s="395">
        <f>G1884-E1884</f>
        <v>-0.75</v>
      </c>
      <c r="K1884" s="402">
        <v>3</v>
      </c>
      <c r="L1884" s="398" t="s">
        <v>3006</v>
      </c>
    </row>
    <row r="1885" spans="1:12" ht="14.4">
      <c r="A1885" s="390">
        <v>40452</v>
      </c>
      <c r="B1885" s="366" t="s">
        <v>11159</v>
      </c>
      <c r="C1885" s="392" t="s">
        <v>3103</v>
      </c>
      <c r="D1885" s="366" t="s">
        <v>3104</v>
      </c>
      <c r="E1885" s="401">
        <v>13.9</v>
      </c>
      <c r="F1885" s="401">
        <v>27</v>
      </c>
      <c r="G1885" s="401">
        <v>27.15</v>
      </c>
      <c r="H1885" s="396">
        <f>(G1885-E1885)/E1885</f>
        <v>0.95323741007194229</v>
      </c>
      <c r="I1885" s="395">
        <f>(F1885-E1885)</f>
        <v>13.1</v>
      </c>
      <c r="J1885" s="395">
        <f>G1885-E1885</f>
        <v>13.249999999999998</v>
      </c>
      <c r="K1885" s="402">
        <v>3</v>
      </c>
      <c r="L1885" s="366"/>
    </row>
    <row r="1886" spans="1:12" ht="14.4">
      <c r="A1886" s="390">
        <v>40452</v>
      </c>
      <c r="B1886" s="366" t="s">
        <v>11160</v>
      </c>
      <c r="C1886" s="392" t="s">
        <v>3106</v>
      </c>
      <c r="D1886" s="366" t="s">
        <v>1853</v>
      </c>
      <c r="E1886" s="401">
        <v>10</v>
      </c>
      <c r="F1886" s="401">
        <v>10.3</v>
      </c>
      <c r="G1886" s="401">
        <v>11.38</v>
      </c>
      <c r="H1886" s="396">
        <f>(G1886-E1886)/E1886</f>
        <v>0.13800000000000007</v>
      </c>
      <c r="I1886" s="395">
        <f>(F1886-E1886)</f>
        <v>0.30000000000000071</v>
      </c>
      <c r="J1886" s="395">
        <f>G1886-E1886</f>
        <v>1.3800000000000008</v>
      </c>
      <c r="K1886" s="402">
        <v>2</v>
      </c>
      <c r="L1886" s="398"/>
    </row>
    <row r="1887" spans="1:12" ht="14.4">
      <c r="A1887" s="390">
        <v>40451</v>
      </c>
      <c r="B1887" s="366" t="s">
        <v>11156</v>
      </c>
      <c r="C1887" s="392" t="s">
        <v>1055</v>
      </c>
      <c r="D1887" s="366" t="s">
        <v>2329</v>
      </c>
      <c r="E1887" s="401">
        <v>13</v>
      </c>
      <c r="F1887" s="401">
        <v>13</v>
      </c>
      <c r="G1887" s="401">
        <v>13.75</v>
      </c>
      <c r="H1887" s="396">
        <f>(G1887-E1887)/E1887</f>
        <v>5.7692307692307696E-2</v>
      </c>
      <c r="I1887" s="395">
        <f>(F1887-E1887)</f>
        <v>0</v>
      </c>
      <c r="J1887" s="395">
        <f>G1887-E1887</f>
        <v>0.75</v>
      </c>
      <c r="K1887" s="402">
        <v>1</v>
      </c>
      <c r="L1887" s="398"/>
    </row>
    <row r="1888" spans="1:12" ht="14.4">
      <c r="A1888" s="390">
        <v>40451</v>
      </c>
      <c r="B1888" s="366" t="s">
        <v>11157</v>
      </c>
      <c r="C1888" s="392" t="s">
        <v>1057</v>
      </c>
      <c r="D1888" s="366" t="s">
        <v>2620</v>
      </c>
      <c r="E1888" s="401">
        <v>20.5</v>
      </c>
      <c r="F1888" s="401">
        <v>20.5</v>
      </c>
      <c r="G1888" s="401">
        <v>21.1</v>
      </c>
      <c r="H1888" s="396">
        <f>(G1888-E1888)/E1888</f>
        <v>2.9268292682926897E-2</v>
      </c>
      <c r="I1888" s="395">
        <f>(F1888-E1888)</f>
        <v>0</v>
      </c>
      <c r="J1888" s="395">
        <f>G1888-E1888</f>
        <v>0.60000000000000142</v>
      </c>
      <c r="K1888" s="402">
        <v>1</v>
      </c>
      <c r="L1888" s="366"/>
    </row>
    <row r="1889" spans="1:12" ht="14.4">
      <c r="A1889" s="390">
        <v>40449</v>
      </c>
      <c r="B1889" s="366" t="s">
        <v>11154</v>
      </c>
      <c r="C1889" s="392" t="s">
        <v>1049</v>
      </c>
      <c r="D1889" s="366" t="s">
        <v>1050</v>
      </c>
      <c r="E1889" s="401">
        <v>16</v>
      </c>
      <c r="F1889" s="401">
        <v>16.5</v>
      </c>
      <c r="G1889" s="401">
        <v>16.5</v>
      </c>
      <c r="H1889" s="396">
        <f>(G1889-E1889)/E1889</f>
        <v>3.125E-2</v>
      </c>
      <c r="I1889" s="395">
        <f>(F1889-E1889)</f>
        <v>0.5</v>
      </c>
      <c r="J1889" s="395">
        <f>G1889-E1889</f>
        <v>0.5</v>
      </c>
      <c r="K1889" s="402">
        <v>1</v>
      </c>
      <c r="L1889" s="366"/>
    </row>
    <row r="1890" spans="1:12" ht="14.4">
      <c r="A1890" s="390">
        <v>40449</v>
      </c>
      <c r="B1890" s="366" t="s">
        <v>11155</v>
      </c>
      <c r="C1890" s="392" t="s">
        <v>1052</v>
      </c>
      <c r="D1890" s="366" t="s">
        <v>1053</v>
      </c>
      <c r="E1890" s="401">
        <v>16.5</v>
      </c>
      <c r="F1890" s="401">
        <v>25</v>
      </c>
      <c r="G1890" s="401">
        <v>24.3</v>
      </c>
      <c r="H1890" s="396">
        <f>(G1890-E1890)/E1890</f>
        <v>0.47272727272727277</v>
      </c>
      <c r="I1890" s="395">
        <f>(F1890-E1890)</f>
        <v>8.5</v>
      </c>
      <c r="J1890" s="395">
        <f>G1890-E1890</f>
        <v>7.8000000000000007</v>
      </c>
      <c r="K1890" s="402">
        <v>3</v>
      </c>
      <c r="L1890" s="366"/>
    </row>
    <row r="1891" spans="1:12" ht="14.4">
      <c r="A1891" s="390">
        <v>40445</v>
      </c>
      <c r="B1891" s="366" t="s">
        <v>11153</v>
      </c>
      <c r="C1891" s="392" t="s">
        <v>1046</v>
      </c>
      <c r="D1891" s="366" t="s">
        <v>1047</v>
      </c>
      <c r="E1891" s="401">
        <v>9.5</v>
      </c>
      <c r="F1891" s="401">
        <v>11.5</v>
      </c>
      <c r="G1891" s="401">
        <v>12.27</v>
      </c>
      <c r="H1891" s="396">
        <f>(G1891-E1891)/E1891</f>
        <v>0.29157894736842099</v>
      </c>
      <c r="I1891" s="395">
        <f>(F1891-E1891)</f>
        <v>2</v>
      </c>
      <c r="J1891" s="395">
        <f>G1891-E1891</f>
        <v>2.7699999999999996</v>
      </c>
      <c r="K1891" s="402">
        <v>2</v>
      </c>
      <c r="L1891" s="398"/>
    </row>
    <row r="1892" spans="1:12" ht="14.4">
      <c r="A1892" s="390">
        <v>40444</v>
      </c>
      <c r="B1892" s="366" t="s">
        <v>11152</v>
      </c>
      <c r="C1892" s="392" t="s">
        <v>1043</v>
      </c>
      <c r="D1892" s="366" t="s">
        <v>1044</v>
      </c>
      <c r="E1892" s="401">
        <v>16</v>
      </c>
      <c r="F1892" s="401">
        <v>16</v>
      </c>
      <c r="G1892" s="401">
        <v>16.010000000000002</v>
      </c>
      <c r="H1892" s="396">
        <f>(G1892-E1892)/E1892</f>
        <v>6.250000000000977E-4</v>
      </c>
      <c r="I1892" s="395">
        <f>(F1892-E1892)</f>
        <v>0</v>
      </c>
      <c r="J1892" s="395">
        <f>G1892-E1892</f>
        <v>1.0000000000001563E-2</v>
      </c>
      <c r="K1892" s="402">
        <v>1</v>
      </c>
      <c r="L1892" s="398"/>
    </row>
    <row r="1893" spans="1:12" ht="14.4">
      <c r="A1893" s="390">
        <v>40416</v>
      </c>
      <c r="B1893" s="366" t="s">
        <v>11150</v>
      </c>
      <c r="C1893" s="392" t="s">
        <v>12</v>
      </c>
      <c r="D1893" s="366" t="s">
        <v>13</v>
      </c>
      <c r="E1893" s="401">
        <v>12</v>
      </c>
      <c r="F1893" s="401">
        <v>12</v>
      </c>
      <c r="G1893" s="401">
        <v>11.5</v>
      </c>
      <c r="H1893" s="396">
        <f>(G1893-E1893)/E1893</f>
        <v>-4.1666666666666664E-2</v>
      </c>
      <c r="I1893" s="395">
        <f>(F1893-E1893)</f>
        <v>0</v>
      </c>
      <c r="J1893" s="395">
        <f>G1893-E1893</f>
        <v>-0.5</v>
      </c>
      <c r="K1893" s="402">
        <v>1</v>
      </c>
      <c r="L1893" s="396"/>
    </row>
    <row r="1894" spans="1:12" ht="14.4">
      <c r="A1894" s="390">
        <v>40403</v>
      </c>
      <c r="B1894" s="366" t="s">
        <v>4766</v>
      </c>
      <c r="C1894" s="392" t="s">
        <v>4767</v>
      </c>
      <c r="D1894" s="366" t="s">
        <v>2687</v>
      </c>
      <c r="E1894" s="401">
        <v>4</v>
      </c>
      <c r="F1894" s="401">
        <v>4.05</v>
      </c>
      <c r="G1894" s="401">
        <v>3.98</v>
      </c>
      <c r="H1894" s="396">
        <f>(G1894-E1894)/E1894</f>
        <v>-5.0000000000000044E-3</v>
      </c>
      <c r="I1894" s="395">
        <f>(F1894-E1894)</f>
        <v>4.9999999999999822E-2</v>
      </c>
      <c r="J1894" s="395">
        <f>G1894-E1894</f>
        <v>-2.0000000000000018E-2</v>
      </c>
      <c r="K1894" s="402">
        <v>1</v>
      </c>
      <c r="L1894" s="396"/>
    </row>
    <row r="1895" spans="1:12" ht="14.4">
      <c r="A1895" s="390">
        <v>40402</v>
      </c>
      <c r="B1895" s="366" t="s">
        <v>11148</v>
      </c>
      <c r="C1895" s="392" t="s">
        <v>3907</v>
      </c>
      <c r="D1895" s="366" t="s">
        <v>2307</v>
      </c>
      <c r="E1895" s="401">
        <v>14</v>
      </c>
      <c r="F1895" s="401">
        <v>22</v>
      </c>
      <c r="G1895" s="401">
        <v>26.45</v>
      </c>
      <c r="H1895" s="396">
        <f>(G1895-E1895)/E1895</f>
        <v>0.88928571428571423</v>
      </c>
      <c r="I1895" s="395">
        <f>(F1895-E1895)</f>
        <v>8</v>
      </c>
      <c r="J1895" s="395">
        <f>G1895-E1895</f>
        <v>12.45</v>
      </c>
      <c r="K1895" s="402">
        <v>1</v>
      </c>
      <c r="L1895" s="396" t="s">
        <v>3006</v>
      </c>
    </row>
    <row r="1896" spans="1:12" ht="14.4">
      <c r="A1896" s="390">
        <v>40402</v>
      </c>
      <c r="B1896" s="366" t="s">
        <v>11149</v>
      </c>
      <c r="C1896" s="392" t="s">
        <v>3909</v>
      </c>
      <c r="D1896" s="366" t="s">
        <v>3604</v>
      </c>
      <c r="E1896" s="401">
        <v>11</v>
      </c>
      <c r="F1896" s="401">
        <v>13</v>
      </c>
      <c r="G1896" s="401">
        <v>14.52</v>
      </c>
      <c r="H1896" s="396">
        <f>(G1896-E1896)/E1896</f>
        <v>0.31999999999999995</v>
      </c>
      <c r="I1896" s="395">
        <f>(F1896-E1896)</f>
        <v>2</v>
      </c>
      <c r="J1896" s="395">
        <f>G1896-E1896</f>
        <v>3.5199999999999996</v>
      </c>
      <c r="K1896" s="402">
        <v>1</v>
      </c>
      <c r="L1896" s="396"/>
    </row>
    <row r="1897" spans="1:12" ht="14.4">
      <c r="A1897" s="390">
        <v>40401</v>
      </c>
      <c r="B1897" s="366" t="s">
        <v>11146</v>
      </c>
      <c r="C1897" s="392" t="s">
        <v>3902</v>
      </c>
      <c r="D1897" s="366" t="s">
        <v>3903</v>
      </c>
      <c r="E1897" s="401">
        <v>10.25</v>
      </c>
      <c r="F1897" s="401">
        <v>10.29</v>
      </c>
      <c r="G1897" s="401">
        <v>12.16</v>
      </c>
      <c r="H1897" s="396">
        <f>(G1897-E1897)/E1897</f>
        <v>0.18634146341463417</v>
      </c>
      <c r="I1897" s="395">
        <f>(F1897-E1897)</f>
        <v>3.9999999999999147E-2</v>
      </c>
      <c r="J1897" s="395">
        <f>G1897-E1897</f>
        <v>1.9100000000000001</v>
      </c>
      <c r="K1897" s="402">
        <v>1</v>
      </c>
      <c r="L1897" s="396"/>
    </row>
    <row r="1898" spans="1:12" ht="14.4">
      <c r="A1898" s="390">
        <v>40401</v>
      </c>
      <c r="B1898" s="366" t="s">
        <v>11147</v>
      </c>
      <c r="C1898" s="392" t="s">
        <v>3905</v>
      </c>
      <c r="D1898" s="366" t="s">
        <v>4998</v>
      </c>
      <c r="E1898" s="401">
        <v>11.5</v>
      </c>
      <c r="F1898" s="401">
        <v>10.5</v>
      </c>
      <c r="G1898" s="401">
        <v>11</v>
      </c>
      <c r="H1898" s="396">
        <f>(G1898-E1898)/E1898</f>
        <v>-4.3478260869565216E-2</v>
      </c>
      <c r="I1898" s="395">
        <f>(F1898-E1898)</f>
        <v>-1</v>
      </c>
      <c r="J1898" s="395">
        <f>G1898-E1898</f>
        <v>-0.5</v>
      </c>
      <c r="K1898" s="402">
        <v>1</v>
      </c>
      <c r="L1898" s="396"/>
    </row>
    <row r="1899" spans="1:12" ht="14.4">
      <c r="A1899" s="390">
        <v>40396</v>
      </c>
      <c r="B1899" s="366" t="s">
        <v>11143</v>
      </c>
      <c r="C1899" s="392" t="s">
        <v>1293</v>
      </c>
      <c r="D1899" s="366" t="s">
        <v>3895</v>
      </c>
      <c r="E1899" s="401">
        <v>13</v>
      </c>
      <c r="F1899" s="401">
        <v>10</v>
      </c>
      <c r="G1899" s="401">
        <v>9.61</v>
      </c>
      <c r="H1899" s="396">
        <f>(G1899-E1899)/E1899</f>
        <v>-0.26076923076923081</v>
      </c>
      <c r="I1899" s="395">
        <f>(F1899-E1899)</f>
        <v>-3</v>
      </c>
      <c r="J1899" s="395">
        <f>G1899-E1899</f>
        <v>-3.3900000000000006</v>
      </c>
      <c r="K1899" s="402">
        <v>1</v>
      </c>
      <c r="L1899" s="396"/>
    </row>
    <row r="1900" spans="1:12" ht="14.4">
      <c r="A1900" s="390">
        <v>40396</v>
      </c>
      <c r="B1900" s="366" t="s">
        <v>11144</v>
      </c>
      <c r="C1900" s="392" t="s">
        <v>3897</v>
      </c>
      <c r="D1900" s="366" t="s">
        <v>3898</v>
      </c>
      <c r="E1900" s="401">
        <v>10</v>
      </c>
      <c r="F1900" s="401">
        <v>10.039999999999999</v>
      </c>
      <c r="G1900" s="401">
        <v>9.25</v>
      </c>
      <c r="H1900" s="396">
        <f>(G1900-E1900)/E1900</f>
        <v>-7.4999999999999997E-2</v>
      </c>
      <c r="I1900" s="395">
        <f>(F1900-E1900)</f>
        <v>3.9999999999999147E-2</v>
      </c>
      <c r="J1900" s="395">
        <f>G1900-E1900</f>
        <v>-0.75</v>
      </c>
      <c r="K1900" s="402">
        <v>1</v>
      </c>
      <c r="L1900" s="396"/>
    </row>
    <row r="1901" spans="1:12" ht="14.4">
      <c r="A1901" s="390">
        <v>40396</v>
      </c>
      <c r="B1901" s="366" t="s">
        <v>11145</v>
      </c>
      <c r="C1901" s="392" t="s">
        <v>3900</v>
      </c>
      <c r="D1901" s="366" t="s">
        <v>3525</v>
      </c>
      <c r="E1901" s="401">
        <v>14</v>
      </c>
      <c r="F1901" s="401">
        <v>11</v>
      </c>
      <c r="G1901" s="401">
        <v>11.03</v>
      </c>
      <c r="H1901" s="396">
        <f>(G1901-E1901)/E1901</f>
        <v>-0.21214285714285719</v>
      </c>
      <c r="I1901" s="395">
        <f>(F1901-E1901)</f>
        <v>-3</v>
      </c>
      <c r="J1901" s="395">
        <f>G1901-E1901</f>
        <v>-2.9700000000000006</v>
      </c>
      <c r="K1901" s="402">
        <v>1</v>
      </c>
      <c r="L1901" s="396"/>
    </row>
    <row r="1902" spans="1:12" ht="14.4">
      <c r="A1902" s="390">
        <v>40395</v>
      </c>
      <c r="B1902" s="366" t="s">
        <v>1286</v>
      </c>
      <c r="C1902" s="392" t="s">
        <v>1287</v>
      </c>
      <c r="D1902" s="366" t="s">
        <v>1288</v>
      </c>
      <c r="E1902" s="401">
        <v>10</v>
      </c>
      <c r="F1902" s="401">
        <v>10.039999999999999</v>
      </c>
      <c r="G1902" s="401">
        <v>9.25</v>
      </c>
      <c r="H1902" s="396">
        <f>(G1902-E1902)/E1902</f>
        <v>-7.4999999999999997E-2</v>
      </c>
      <c r="I1902" s="395">
        <f>(F1902-E1902)</f>
        <v>3.9999999999999147E-2</v>
      </c>
      <c r="J1902" s="395">
        <f>G1902-E1902</f>
        <v>-0.75</v>
      </c>
      <c r="K1902" s="402">
        <v>2</v>
      </c>
      <c r="L1902" s="396" t="s">
        <v>3006</v>
      </c>
    </row>
    <row r="1903" spans="1:12" ht="14.4">
      <c r="A1903" s="390">
        <v>40395</v>
      </c>
      <c r="B1903" s="366" t="s">
        <v>1289</v>
      </c>
      <c r="C1903" s="392" t="s">
        <v>1290</v>
      </c>
      <c r="D1903" s="366" t="s">
        <v>1291</v>
      </c>
      <c r="E1903" s="401">
        <v>11</v>
      </c>
      <c r="F1903" s="401">
        <v>11</v>
      </c>
      <c r="G1903" s="401">
        <v>11.03</v>
      </c>
      <c r="H1903" s="396">
        <f>(G1903-E1903)/E1903</f>
        <v>2.7272727272726689E-3</v>
      </c>
      <c r="I1903" s="395">
        <f>(F1903-E1903)</f>
        <v>0</v>
      </c>
      <c r="J1903" s="395">
        <f>G1903-E1903</f>
        <v>2.9999999999999361E-2</v>
      </c>
      <c r="K1903" s="402">
        <v>2</v>
      </c>
      <c r="L1903" s="396" t="s">
        <v>3006</v>
      </c>
    </row>
    <row r="1904" spans="1:12" ht="14.4">
      <c r="A1904" s="390">
        <v>40393</v>
      </c>
      <c r="B1904" s="366" t="s">
        <v>11142</v>
      </c>
      <c r="C1904" s="392" t="s">
        <v>1284</v>
      </c>
      <c r="D1904" s="366" t="s">
        <v>1285</v>
      </c>
      <c r="E1904" s="401">
        <v>5</v>
      </c>
      <c r="F1904" s="401">
        <v>5.0999999999999996</v>
      </c>
      <c r="G1904" s="401">
        <v>5</v>
      </c>
      <c r="H1904" s="396">
        <f>(G1904-E1904)/E1904</f>
        <v>0</v>
      </c>
      <c r="I1904" s="395">
        <f>(F1904-E1904)</f>
        <v>9.9999999999999645E-2</v>
      </c>
      <c r="J1904" s="395">
        <f>G1904-E1904</f>
        <v>0</v>
      </c>
      <c r="K1904" s="402">
        <v>1</v>
      </c>
      <c r="L1904" s="396"/>
    </row>
    <row r="1905" spans="1:12" ht="14.4">
      <c r="A1905" s="390">
        <v>40388</v>
      </c>
      <c r="B1905" s="366" t="s">
        <v>11139</v>
      </c>
      <c r="C1905" s="392" t="s">
        <v>3938</v>
      </c>
      <c r="D1905" s="366" t="s">
        <v>543</v>
      </c>
      <c r="E1905" s="401">
        <v>21</v>
      </c>
      <c r="F1905" s="401">
        <v>22.25</v>
      </c>
      <c r="G1905" s="401">
        <v>22.4</v>
      </c>
      <c r="H1905" s="396">
        <f>(G1905-E1905)/E1905</f>
        <v>6.6666666666666596E-2</v>
      </c>
      <c r="I1905" s="395">
        <f>(F1905-E1905)</f>
        <v>1.25</v>
      </c>
      <c r="J1905" s="395">
        <f>G1905-E1905</f>
        <v>1.3999999999999986</v>
      </c>
      <c r="K1905" s="402">
        <v>1</v>
      </c>
      <c r="L1905" s="366"/>
    </row>
    <row r="1906" spans="1:12" ht="14.4">
      <c r="A1906" s="390">
        <v>40388</v>
      </c>
      <c r="B1906" s="366" t="s">
        <v>11140</v>
      </c>
      <c r="C1906" s="392" t="s">
        <v>3940</v>
      </c>
      <c r="D1906" s="366" t="s">
        <v>2741</v>
      </c>
      <c r="E1906" s="401">
        <v>9</v>
      </c>
      <c r="F1906" s="401">
        <v>9.35</v>
      </c>
      <c r="G1906" s="401">
        <v>10.23</v>
      </c>
      <c r="H1906" s="396">
        <f>(G1906-E1906)/E1906</f>
        <v>0.13666666666666671</v>
      </c>
      <c r="I1906" s="395">
        <f>(F1906-E1906)</f>
        <v>0.34999999999999964</v>
      </c>
      <c r="J1906" s="395">
        <f>G1906-E1906</f>
        <v>1.2300000000000004</v>
      </c>
      <c r="K1906" s="402">
        <v>1</v>
      </c>
      <c r="L1906" s="366"/>
    </row>
    <row r="1907" spans="1:12" ht="14.4">
      <c r="A1907" s="390">
        <v>40388</v>
      </c>
      <c r="B1907" s="366" t="s">
        <v>11141</v>
      </c>
      <c r="C1907" s="392" t="s">
        <v>2743</v>
      </c>
      <c r="D1907" s="366" t="s">
        <v>1795</v>
      </c>
      <c r="E1907" s="401">
        <v>14</v>
      </c>
      <c r="F1907" s="401">
        <v>13.25</v>
      </c>
      <c r="G1907" s="401">
        <v>12.85</v>
      </c>
      <c r="H1907" s="396">
        <f>(G1907-E1907)/E1907</f>
        <v>-8.214285714285717E-2</v>
      </c>
      <c r="I1907" s="395">
        <f>(F1907-E1907)</f>
        <v>-0.75</v>
      </c>
      <c r="J1907" s="395">
        <f>G1907-E1907</f>
        <v>-1.1500000000000004</v>
      </c>
      <c r="K1907" s="402">
        <v>1</v>
      </c>
      <c r="L1907" s="366"/>
    </row>
    <row r="1908" spans="1:12" ht="14.4">
      <c r="A1908" s="390">
        <v>40381</v>
      </c>
      <c r="B1908" s="366" t="s">
        <v>11137</v>
      </c>
      <c r="C1908" s="392" t="s">
        <v>3988</v>
      </c>
      <c r="D1908" s="366" t="s">
        <v>3989</v>
      </c>
      <c r="E1908" s="401">
        <v>10</v>
      </c>
      <c r="F1908" s="401">
        <v>10.33</v>
      </c>
      <c r="G1908" s="401">
        <v>10.17</v>
      </c>
      <c r="H1908" s="396">
        <f>(G1908-E1908)/E1908</f>
        <v>1.6999999999999994E-2</v>
      </c>
      <c r="I1908" s="395">
        <f>(F1908-E1908)</f>
        <v>0.33000000000000007</v>
      </c>
      <c r="J1908" s="395">
        <f>G1908-E1908</f>
        <v>0.16999999999999993</v>
      </c>
      <c r="K1908" s="402">
        <v>1</v>
      </c>
      <c r="L1908" s="396"/>
    </row>
    <row r="1909" spans="1:12" ht="14.4">
      <c r="A1909" s="390">
        <v>40381</v>
      </c>
      <c r="B1909" s="366" t="s">
        <v>11138</v>
      </c>
      <c r="C1909" s="392" t="s">
        <v>3991</v>
      </c>
      <c r="D1909" s="366" t="s">
        <v>3992</v>
      </c>
      <c r="E1909" s="401">
        <v>36</v>
      </c>
      <c r="F1909" s="401">
        <v>42.1</v>
      </c>
      <c r="G1909" s="401">
        <v>43.99</v>
      </c>
      <c r="H1909" s="396">
        <f>(G1909-E1909)/E1909</f>
        <v>0.2219444444444445</v>
      </c>
      <c r="I1909" s="395">
        <f>(F1909-E1909)</f>
        <v>6.1000000000000014</v>
      </c>
      <c r="J1909" s="395">
        <f>G1909-E1909</f>
        <v>7.990000000000002</v>
      </c>
      <c r="K1909" s="402">
        <v>3</v>
      </c>
      <c r="L1909" s="396"/>
    </row>
    <row r="1910" spans="1:12" ht="14.4">
      <c r="A1910" s="390">
        <v>40379</v>
      </c>
      <c r="B1910" s="366" t="s">
        <v>11136</v>
      </c>
      <c r="C1910" s="392" t="s">
        <v>3985</v>
      </c>
      <c r="D1910" s="366" t="s">
        <v>3986</v>
      </c>
      <c r="E1910" s="401">
        <v>11</v>
      </c>
      <c r="F1910" s="401">
        <v>10.01</v>
      </c>
      <c r="G1910" s="401">
        <v>10.65</v>
      </c>
      <c r="H1910" s="396">
        <f>(G1910-E1910)/E1910</f>
        <v>-3.1818181818181787E-2</v>
      </c>
      <c r="I1910" s="395">
        <f>(F1910-E1910)</f>
        <v>-0.99000000000000021</v>
      </c>
      <c r="J1910" s="395">
        <f>G1910-E1910</f>
        <v>-0.34999999999999964</v>
      </c>
      <c r="K1910" s="402">
        <v>1</v>
      </c>
      <c r="L1910" s="396"/>
    </row>
    <row r="1911" spans="1:12" ht="14.4">
      <c r="A1911" s="390">
        <v>40375</v>
      </c>
      <c r="B1911" s="366" t="s">
        <v>11134</v>
      </c>
      <c r="C1911" s="392" t="s">
        <v>4260</v>
      </c>
      <c r="D1911" s="366" t="s">
        <v>4261</v>
      </c>
      <c r="E1911" s="401">
        <v>10</v>
      </c>
      <c r="F1911" s="401">
        <v>12</v>
      </c>
      <c r="G1911" s="401">
        <v>12.8</v>
      </c>
      <c r="H1911" s="396">
        <f>(G1911-E1911)/E1911</f>
        <v>0.28000000000000008</v>
      </c>
      <c r="I1911" s="395">
        <f>(F1911-E1911)</f>
        <v>2</v>
      </c>
      <c r="J1911" s="395">
        <f>G1911-E1911</f>
        <v>2.8000000000000007</v>
      </c>
      <c r="K1911" s="402">
        <v>3</v>
      </c>
      <c r="L1911" s="396"/>
    </row>
    <row r="1912" spans="1:12" ht="14.4">
      <c r="A1912" s="390">
        <v>40375</v>
      </c>
      <c r="B1912" s="366" t="s">
        <v>11135</v>
      </c>
      <c r="C1912" s="392" t="s">
        <v>4263</v>
      </c>
      <c r="D1912" s="366" t="s">
        <v>4264</v>
      </c>
      <c r="E1912" s="401">
        <v>16</v>
      </c>
      <c r="F1912" s="401">
        <v>19.55</v>
      </c>
      <c r="G1912" s="401">
        <v>19.510000000000002</v>
      </c>
      <c r="H1912" s="396">
        <f>(G1912-E1912)/E1912</f>
        <v>0.2193750000000001</v>
      </c>
      <c r="I1912" s="395">
        <f>(F1912-E1912)</f>
        <v>3.5500000000000007</v>
      </c>
      <c r="J1912" s="395">
        <f>G1912-E1912</f>
        <v>3.5100000000000016</v>
      </c>
      <c r="K1912" s="402">
        <v>3</v>
      </c>
      <c r="L1912" s="396"/>
    </row>
    <row r="1913" spans="1:12" ht="14.4">
      <c r="A1913" s="390">
        <v>40374</v>
      </c>
      <c r="B1913" s="366" t="s">
        <v>11133</v>
      </c>
      <c r="C1913" s="392" t="s">
        <v>4266</v>
      </c>
      <c r="D1913" s="366" t="s">
        <v>3616</v>
      </c>
      <c r="E1913" s="401">
        <v>17</v>
      </c>
      <c r="F1913" s="401">
        <v>17.5</v>
      </c>
      <c r="G1913" s="401">
        <v>17.05</v>
      </c>
      <c r="H1913" s="396">
        <f>(G1913-E1913)/E1913</f>
        <v>2.9411764705882769E-3</v>
      </c>
      <c r="I1913" s="395">
        <f>(F1913-E1913)</f>
        <v>0.5</v>
      </c>
      <c r="J1913" s="395">
        <f>G1913-E1913</f>
        <v>5.0000000000000711E-2</v>
      </c>
      <c r="K1913" s="402">
        <v>2</v>
      </c>
      <c r="L1913" s="396"/>
    </row>
    <row r="1914" spans="1:12" ht="14.4">
      <c r="A1914" s="390">
        <v>40373</v>
      </c>
      <c r="B1914" s="366" t="s">
        <v>11132</v>
      </c>
      <c r="C1914" s="392" t="s">
        <v>4257</v>
      </c>
      <c r="D1914" s="366" t="s">
        <v>4258</v>
      </c>
      <c r="E1914" s="401">
        <v>18.5</v>
      </c>
      <c r="F1914" s="401">
        <v>18.25</v>
      </c>
      <c r="G1914" s="401">
        <v>17.96</v>
      </c>
      <c r="H1914" s="396">
        <f>(G1914-E1914)/E1914</f>
        <v>-2.9189189189189144E-2</v>
      </c>
      <c r="I1914" s="395">
        <f>(F1914-E1914)</f>
        <v>-0.25</v>
      </c>
      <c r="J1914" s="395">
        <f>G1914-E1914</f>
        <v>-0.53999999999999915</v>
      </c>
      <c r="K1914" s="402">
        <v>1</v>
      </c>
      <c r="L1914" s="396"/>
    </row>
    <row r="1915" spans="1:12" ht="14.4">
      <c r="A1915" s="390">
        <v>40360</v>
      </c>
      <c r="B1915" s="366" t="s">
        <v>11131</v>
      </c>
      <c r="C1915" s="392" t="s">
        <v>4255</v>
      </c>
      <c r="D1915" s="366" t="s">
        <v>309</v>
      </c>
      <c r="E1915" s="401">
        <v>12.5</v>
      </c>
      <c r="F1915" s="401">
        <v>13.02</v>
      </c>
      <c r="G1915" s="401">
        <v>13.5</v>
      </c>
      <c r="H1915" s="396">
        <f>(G1915-E1915)/E1915</f>
        <v>0.08</v>
      </c>
      <c r="I1915" s="395">
        <f>(F1915-E1915)</f>
        <v>0.51999999999999957</v>
      </c>
      <c r="J1915" s="395">
        <f>G1915-E1915</f>
        <v>1</v>
      </c>
      <c r="K1915" s="402">
        <v>1</v>
      </c>
      <c r="L1915" s="396"/>
    </row>
    <row r="1916" spans="1:12" ht="14.4">
      <c r="A1916" s="390">
        <v>40359</v>
      </c>
      <c r="B1916" s="366" t="s">
        <v>11130</v>
      </c>
      <c r="C1916" s="392" t="s">
        <v>1373</v>
      </c>
      <c r="D1916" s="366" t="s">
        <v>3054</v>
      </c>
      <c r="E1916" s="401">
        <v>10</v>
      </c>
      <c r="F1916" s="401">
        <v>10.27</v>
      </c>
      <c r="G1916" s="401">
        <v>10.4</v>
      </c>
      <c r="H1916" s="396">
        <f>(G1916-E1916)/E1916</f>
        <v>4.0000000000000036E-2</v>
      </c>
      <c r="I1916" s="395">
        <f>(F1916-E1916)</f>
        <v>0.26999999999999957</v>
      </c>
      <c r="J1916" s="395">
        <f>G1916-E1916</f>
        <v>0.40000000000000036</v>
      </c>
      <c r="K1916" s="402">
        <v>1</v>
      </c>
      <c r="L1916" s="397"/>
    </row>
    <row r="1917" spans="1:12" ht="14.4">
      <c r="A1917" s="390">
        <v>40358</v>
      </c>
      <c r="B1917" s="366" t="s">
        <v>11129</v>
      </c>
      <c r="C1917" s="392" t="s">
        <v>1370</v>
      </c>
      <c r="D1917" s="366" t="s">
        <v>1371</v>
      </c>
      <c r="E1917" s="401">
        <v>17</v>
      </c>
      <c r="F1917" s="401">
        <v>19</v>
      </c>
      <c r="G1917" s="401">
        <v>23.98</v>
      </c>
      <c r="H1917" s="396">
        <f>(G1917-E1917)/E1917</f>
        <v>0.4105882352941177</v>
      </c>
      <c r="I1917" s="395">
        <f>(F1917-E1917)</f>
        <v>2</v>
      </c>
      <c r="J1917" s="395">
        <f>G1917-E1917</f>
        <v>6.98</v>
      </c>
      <c r="K1917" s="402">
        <v>3</v>
      </c>
      <c r="L1917" s="397"/>
    </row>
    <row r="1918" spans="1:12" ht="14.4">
      <c r="A1918" s="390">
        <v>40354</v>
      </c>
      <c r="B1918" s="366" t="s">
        <v>11128</v>
      </c>
      <c r="C1918" s="392" t="s">
        <v>1368</v>
      </c>
      <c r="D1918" s="366" t="s">
        <v>4620</v>
      </c>
      <c r="E1918" s="401">
        <v>10</v>
      </c>
      <c r="F1918" s="401">
        <v>10.95</v>
      </c>
      <c r="G1918" s="401">
        <v>10.75</v>
      </c>
      <c r="H1918" s="396">
        <f>(G1918-E1918)/E1918</f>
        <v>7.4999999999999997E-2</v>
      </c>
      <c r="I1918" s="395">
        <f>(F1918-E1918)</f>
        <v>0.94999999999999929</v>
      </c>
      <c r="J1918" s="395">
        <f>G1918-E1918</f>
        <v>0.75</v>
      </c>
      <c r="K1918" s="402">
        <v>1</v>
      </c>
      <c r="L1918" s="397"/>
    </row>
    <row r="1919" spans="1:12" ht="14.4">
      <c r="A1919" s="390">
        <v>40353</v>
      </c>
      <c r="B1919" s="366" t="s">
        <v>11127</v>
      </c>
      <c r="C1919" s="392" t="s">
        <v>1365</v>
      </c>
      <c r="D1919" s="366" t="s">
        <v>1366</v>
      </c>
      <c r="E1919" s="401">
        <v>17</v>
      </c>
      <c r="F1919" s="401">
        <v>17.5</v>
      </c>
      <c r="G1919" s="401">
        <v>17.399999999999999</v>
      </c>
      <c r="H1919" s="396">
        <f>(G1919-E1919)/E1919</f>
        <v>2.3529411764705799E-2</v>
      </c>
      <c r="I1919" s="395">
        <f>(F1919-E1919)</f>
        <v>0.5</v>
      </c>
      <c r="J1919" s="395">
        <f>G1919-E1919</f>
        <v>0.39999999999999858</v>
      </c>
      <c r="K1919" s="402">
        <v>1</v>
      </c>
      <c r="L1919" s="397"/>
    </row>
    <row r="1920" spans="1:12" ht="14.4">
      <c r="A1920" s="390">
        <v>40347</v>
      </c>
      <c r="B1920" s="366" t="s">
        <v>11125</v>
      </c>
      <c r="C1920" s="392" t="s">
        <v>1359</v>
      </c>
      <c r="D1920" s="366" t="s">
        <v>1360</v>
      </c>
      <c r="E1920" s="401">
        <v>3</v>
      </c>
      <c r="F1920" s="401">
        <v>2.85</v>
      </c>
      <c r="G1920" s="401">
        <v>2.95</v>
      </c>
      <c r="H1920" s="396">
        <f>(G1920-E1920)/E1920</f>
        <v>-1.6666666666666607E-2</v>
      </c>
      <c r="I1920" s="395">
        <f>(F1920-E1920)</f>
        <v>-0.14999999999999991</v>
      </c>
      <c r="J1920" s="395">
        <f>G1920-E1920</f>
        <v>-4.9999999999999822E-2</v>
      </c>
      <c r="K1920" s="402">
        <v>1</v>
      </c>
      <c r="L1920" s="397"/>
    </row>
    <row r="1921" spans="1:12" ht="14.4">
      <c r="A1921" s="390">
        <v>40347</v>
      </c>
      <c r="B1921" s="366" t="s">
        <v>11126</v>
      </c>
      <c r="C1921" s="392" t="s">
        <v>1362</v>
      </c>
      <c r="D1921" s="366" t="s">
        <v>1363</v>
      </c>
      <c r="E1921" s="401">
        <v>10</v>
      </c>
      <c r="F1921" s="401">
        <v>9.89</v>
      </c>
      <c r="G1921" s="401">
        <v>9.26</v>
      </c>
      <c r="H1921" s="396">
        <f>(G1921-E1921)/E1921</f>
        <v>-7.4000000000000024E-2</v>
      </c>
      <c r="I1921" s="395">
        <f>(F1921-E1921)</f>
        <v>-0.10999999999999943</v>
      </c>
      <c r="J1921" s="395">
        <f>G1921-E1921</f>
        <v>-0.74000000000000021</v>
      </c>
      <c r="K1921" s="402">
        <v>2</v>
      </c>
      <c r="L1921" s="397" t="s">
        <v>3006</v>
      </c>
    </row>
    <row r="1922" spans="1:12" ht="14.4">
      <c r="A1922" s="390">
        <v>40346</v>
      </c>
      <c r="B1922" s="366" t="s">
        <v>11124</v>
      </c>
      <c r="C1922" s="392" t="s">
        <v>1357</v>
      </c>
      <c r="D1922" s="366" t="s">
        <v>3673</v>
      </c>
      <c r="E1922" s="401">
        <v>14</v>
      </c>
      <c r="F1922" s="401">
        <v>14.85</v>
      </c>
      <c r="G1922" s="401">
        <v>14.88</v>
      </c>
      <c r="H1922" s="396">
        <f>(G1922-E1922)/E1922</f>
        <v>6.2857142857142917E-2</v>
      </c>
      <c r="I1922" s="395">
        <f>(F1922-E1922)</f>
        <v>0.84999999999999964</v>
      </c>
      <c r="J1922" s="395">
        <f>G1922-E1922</f>
        <v>0.88000000000000078</v>
      </c>
      <c r="K1922" s="402">
        <v>1</v>
      </c>
      <c r="L1922" s="397"/>
    </row>
    <row r="1923" spans="1:12" ht="14.4">
      <c r="A1923" s="390">
        <v>40345</v>
      </c>
      <c r="B1923" s="366" t="s">
        <v>11122</v>
      </c>
      <c r="C1923" s="392" t="s">
        <v>1353</v>
      </c>
      <c r="D1923" s="366" t="s">
        <v>4495</v>
      </c>
      <c r="E1923" s="401">
        <v>9</v>
      </c>
      <c r="F1923" s="401">
        <v>8.25</v>
      </c>
      <c r="G1923" s="401">
        <v>8.3000000000000007</v>
      </c>
      <c r="H1923" s="396">
        <f>(G1923-E1923)/E1923</f>
        <v>-7.7777777777777696E-2</v>
      </c>
      <c r="I1923" s="395">
        <f>(F1923-E1923)</f>
        <v>-0.75</v>
      </c>
      <c r="J1923" s="395">
        <f>G1923-E1923</f>
        <v>-0.69999999999999929</v>
      </c>
      <c r="K1923" s="402">
        <v>2</v>
      </c>
      <c r="L1923" s="397" t="s">
        <v>3006</v>
      </c>
    </row>
    <row r="1924" spans="1:12" ht="14.4">
      <c r="A1924" s="390">
        <v>40344</v>
      </c>
      <c r="B1924" s="366" t="s">
        <v>11121</v>
      </c>
      <c r="C1924" s="392" t="s">
        <v>1351</v>
      </c>
      <c r="D1924" s="366" t="s">
        <v>309</v>
      </c>
      <c r="E1924" s="401">
        <v>29</v>
      </c>
      <c r="F1924" s="401">
        <v>32.799999999999997</v>
      </c>
      <c r="G1924" s="401">
        <v>32.49</v>
      </c>
      <c r="H1924" s="396">
        <f>(G1924-E1924)/E1924</f>
        <v>0.12034482758620696</v>
      </c>
      <c r="I1924" s="395">
        <f>(F1924-E1924)</f>
        <v>3.7999999999999972</v>
      </c>
      <c r="J1924" s="395">
        <f>G1924-E1924</f>
        <v>3.490000000000002</v>
      </c>
      <c r="K1924" s="402">
        <v>3</v>
      </c>
      <c r="L1924" s="397"/>
    </row>
    <row r="1925" spans="1:12" ht="14.4">
      <c r="A1925" s="390">
        <v>40340</v>
      </c>
      <c r="B1925" s="366" t="s">
        <v>11120</v>
      </c>
      <c r="C1925" s="392" t="s">
        <v>1375</v>
      </c>
      <c r="D1925" s="366" t="s">
        <v>2223</v>
      </c>
      <c r="E1925" s="401">
        <v>7</v>
      </c>
      <c r="F1925" s="401">
        <v>7</v>
      </c>
      <c r="G1925" s="401">
        <v>7</v>
      </c>
      <c r="H1925" s="396">
        <f>(G1925-E1925)/E1925</f>
        <v>0</v>
      </c>
      <c r="I1925" s="395">
        <f>(F1925-E1925)</f>
        <v>0</v>
      </c>
      <c r="J1925" s="395">
        <f>G1925-E1925</f>
        <v>0</v>
      </c>
      <c r="K1925" s="402">
        <v>1</v>
      </c>
      <c r="L1925" s="396"/>
    </row>
    <row r="1926" spans="1:12" ht="14.4">
      <c r="A1926" s="390">
        <v>40326</v>
      </c>
      <c r="B1926" s="366" t="s">
        <v>11119</v>
      </c>
      <c r="C1926" s="392" t="s">
        <v>2984</v>
      </c>
      <c r="D1926" s="366" t="s">
        <v>2223</v>
      </c>
      <c r="E1926" s="401">
        <v>6</v>
      </c>
      <c r="F1926" s="401">
        <v>6</v>
      </c>
      <c r="G1926" s="401">
        <v>6</v>
      </c>
      <c r="H1926" s="396">
        <f>(G1926-E1926)/E1926</f>
        <v>0</v>
      </c>
      <c r="I1926" s="395">
        <f>(F1926-E1926)</f>
        <v>0</v>
      </c>
      <c r="J1926" s="395">
        <f>G1926-E1926</f>
        <v>0</v>
      </c>
      <c r="K1926" s="402">
        <v>1</v>
      </c>
      <c r="L1926" s="397"/>
    </row>
    <row r="1927" spans="1:12" ht="14.4">
      <c r="A1927" s="390">
        <v>40318</v>
      </c>
      <c r="B1927" s="366" t="s">
        <v>11116</v>
      </c>
      <c r="C1927" s="392" t="s">
        <v>2976</v>
      </c>
      <c r="D1927" s="366" t="s">
        <v>2977</v>
      </c>
      <c r="E1927" s="401">
        <v>10</v>
      </c>
      <c r="F1927" s="401">
        <v>10</v>
      </c>
      <c r="G1927" s="401">
        <v>10</v>
      </c>
      <c r="H1927" s="396">
        <f>(G1927-E1927)/E1927</f>
        <v>0</v>
      </c>
      <c r="I1927" s="395">
        <f>(F1927-E1927)</f>
        <v>0</v>
      </c>
      <c r="J1927" s="395">
        <f>G1927-E1927</f>
        <v>0</v>
      </c>
      <c r="K1927" s="402">
        <v>1</v>
      </c>
      <c r="L1927" s="397"/>
    </row>
    <row r="1928" spans="1:12" ht="14.4">
      <c r="A1928" s="390">
        <v>40318</v>
      </c>
      <c r="B1928" s="366" t="s">
        <v>11117</v>
      </c>
      <c r="C1928" s="392" t="s">
        <v>2979</v>
      </c>
      <c r="D1928" s="366" t="s">
        <v>4236</v>
      </c>
      <c r="E1928" s="401">
        <v>12</v>
      </c>
      <c r="F1928" s="401">
        <v>12</v>
      </c>
      <c r="G1928" s="401">
        <v>12.74</v>
      </c>
      <c r="H1928" s="396">
        <f>(G1928-E1928)/E1928</f>
        <v>6.1666666666666682E-2</v>
      </c>
      <c r="I1928" s="395">
        <f>(F1928-E1928)</f>
        <v>0</v>
      </c>
      <c r="J1928" s="395">
        <f>G1928-E1928</f>
        <v>0.74000000000000021</v>
      </c>
      <c r="K1928" s="402">
        <v>1</v>
      </c>
      <c r="L1928" s="397"/>
    </row>
    <row r="1929" spans="1:12" ht="14.4">
      <c r="A1929" s="390">
        <v>40318</v>
      </c>
      <c r="B1929" s="366" t="s">
        <v>11118</v>
      </c>
      <c r="C1929" s="392" t="s">
        <v>2981</v>
      </c>
      <c r="D1929" s="366" t="s">
        <v>2982</v>
      </c>
      <c r="E1929" s="401">
        <v>13</v>
      </c>
      <c r="F1929" s="401">
        <v>13</v>
      </c>
      <c r="G1929" s="401">
        <v>12.66</v>
      </c>
      <c r="H1929" s="396">
        <f>(G1929-E1929)/E1929</f>
        <v>-2.6153846153846142E-2</v>
      </c>
      <c r="I1929" s="395">
        <f>(F1929-E1929)</f>
        <v>0</v>
      </c>
      <c r="J1929" s="395">
        <f>G1929-E1929</f>
        <v>-0.33999999999999986</v>
      </c>
      <c r="K1929" s="402">
        <v>1</v>
      </c>
      <c r="L1929" s="397"/>
    </row>
    <row r="1930" spans="1:12" ht="14.4">
      <c r="A1930" s="390">
        <v>40312</v>
      </c>
      <c r="B1930" s="366" t="s">
        <v>11113</v>
      </c>
      <c r="C1930" s="392" t="s">
        <v>5000</v>
      </c>
      <c r="D1930" s="366" t="s">
        <v>1215</v>
      </c>
      <c r="E1930" s="401">
        <v>11</v>
      </c>
      <c r="F1930" s="401">
        <v>11</v>
      </c>
      <c r="G1930" s="395">
        <v>11.01</v>
      </c>
      <c r="H1930" s="396">
        <f>(G1930-E1930)/E1930</f>
        <v>9.0909090909088968E-4</v>
      </c>
      <c r="I1930" s="395">
        <f>(F1930-E1930)</f>
        <v>0</v>
      </c>
      <c r="J1930" s="395">
        <f>G1930-E1930</f>
        <v>9.9999999999997868E-3</v>
      </c>
      <c r="K1930" s="402">
        <v>1</v>
      </c>
      <c r="L1930" s="397"/>
    </row>
    <row r="1931" spans="1:12" ht="14.4">
      <c r="A1931" s="390">
        <v>40312</v>
      </c>
      <c r="B1931" s="366" t="s">
        <v>11114</v>
      </c>
      <c r="C1931" s="392" t="s">
        <v>5002</v>
      </c>
      <c r="D1931" s="366" t="s">
        <v>622</v>
      </c>
      <c r="E1931" s="401">
        <v>4</v>
      </c>
      <c r="F1931" s="401">
        <v>4</v>
      </c>
      <c r="G1931" s="395">
        <v>3.94</v>
      </c>
      <c r="H1931" s="396">
        <f>(G1931-E1931)/E1931</f>
        <v>-1.5000000000000013E-2</v>
      </c>
      <c r="I1931" s="395">
        <f>(F1931-E1931)</f>
        <v>0</v>
      </c>
      <c r="J1931" s="395">
        <f>G1931-E1931</f>
        <v>-6.0000000000000053E-2</v>
      </c>
      <c r="K1931" s="402">
        <v>1</v>
      </c>
      <c r="L1931" s="397"/>
    </row>
    <row r="1932" spans="1:12" ht="14.4">
      <c r="A1932" s="390">
        <v>40312</v>
      </c>
      <c r="B1932" s="366" t="s">
        <v>11115</v>
      </c>
      <c r="C1932" s="392" t="s">
        <v>2974</v>
      </c>
      <c r="D1932" s="366" t="s">
        <v>3229</v>
      </c>
      <c r="E1932" s="401">
        <v>8</v>
      </c>
      <c r="F1932" s="401">
        <v>8.3000000000000007</v>
      </c>
      <c r="G1932" s="395">
        <v>8.8000000000000007</v>
      </c>
      <c r="H1932" s="396">
        <f>(G1932-E1932)/E1932</f>
        <v>0.10000000000000009</v>
      </c>
      <c r="I1932" s="395">
        <f>(F1932-E1932)</f>
        <v>0.30000000000000071</v>
      </c>
      <c r="J1932" s="395">
        <f>G1932-E1932</f>
        <v>0.80000000000000071</v>
      </c>
      <c r="K1932" s="402">
        <v>1</v>
      </c>
      <c r="L1932" s="397"/>
    </row>
    <row r="1933" spans="1:12" ht="14.4">
      <c r="A1933" s="390">
        <v>40311</v>
      </c>
      <c r="B1933" s="366" t="s">
        <v>11110</v>
      </c>
      <c r="C1933" s="392" t="s">
        <v>3660</v>
      </c>
      <c r="D1933" s="366" t="s">
        <v>3661</v>
      </c>
      <c r="E1933" s="401">
        <v>17</v>
      </c>
      <c r="F1933" s="401">
        <v>17.05</v>
      </c>
      <c r="G1933" s="395">
        <v>16.75</v>
      </c>
      <c r="H1933" s="396">
        <f>(G1933-E1933)/E1933</f>
        <v>-1.4705882352941176E-2</v>
      </c>
      <c r="I1933" s="395">
        <f>(F1933-E1933)</f>
        <v>5.0000000000000711E-2</v>
      </c>
      <c r="J1933" s="395">
        <f>G1933-E1933</f>
        <v>-0.25</v>
      </c>
      <c r="K1933" s="402">
        <v>1</v>
      </c>
      <c r="L1933" s="397"/>
    </row>
    <row r="1934" spans="1:12" ht="14.4">
      <c r="A1934" s="390">
        <v>40311</v>
      </c>
      <c r="B1934" s="366" t="s">
        <v>11111</v>
      </c>
      <c r="C1934" s="392" t="s">
        <v>4994</v>
      </c>
      <c r="D1934" s="366" t="s">
        <v>4995</v>
      </c>
      <c r="E1934" s="401">
        <v>14</v>
      </c>
      <c r="F1934" s="401">
        <v>14</v>
      </c>
      <c r="G1934" s="395">
        <v>13.75</v>
      </c>
      <c r="H1934" s="396">
        <f>(G1934-E1934)/E1934</f>
        <v>-1.7857142857142856E-2</v>
      </c>
      <c r="I1934" s="395">
        <f>(F1934-E1934)</f>
        <v>0</v>
      </c>
      <c r="J1934" s="395">
        <f>G1934-E1934</f>
        <v>-0.25</v>
      </c>
      <c r="K1934" s="402">
        <v>1</v>
      </c>
      <c r="L1934" s="397"/>
    </row>
    <row r="1935" spans="1:12" ht="14.4">
      <c r="A1935" s="390">
        <v>40311</v>
      </c>
      <c r="B1935" s="366" t="s">
        <v>11112</v>
      </c>
      <c r="C1935" s="392" t="s">
        <v>4997</v>
      </c>
      <c r="D1935" s="366" t="s">
        <v>4998</v>
      </c>
      <c r="E1935" s="401">
        <v>8</v>
      </c>
      <c r="F1935" s="401">
        <v>9</v>
      </c>
      <c r="G1935" s="395">
        <v>9.8000000000000007</v>
      </c>
      <c r="H1935" s="396">
        <f>(G1935-E1935)/E1935</f>
        <v>0.22500000000000009</v>
      </c>
      <c r="I1935" s="395">
        <f>(F1935-E1935)</f>
        <v>1</v>
      </c>
      <c r="J1935" s="395">
        <f>G1935-E1935</f>
        <v>1.8000000000000007</v>
      </c>
      <c r="K1935" s="402">
        <v>1</v>
      </c>
      <c r="L1935" s="397"/>
    </row>
    <row r="1936" spans="1:12" ht="14.4">
      <c r="A1936" s="390">
        <v>40310</v>
      </c>
      <c r="B1936" s="366" t="s">
        <v>11109</v>
      </c>
      <c r="C1936" s="392" t="s">
        <v>3658</v>
      </c>
      <c r="D1936" s="366" t="s">
        <v>1972</v>
      </c>
      <c r="E1936" s="401">
        <v>20.5</v>
      </c>
      <c r="F1936" s="401">
        <v>19.5</v>
      </c>
      <c r="G1936" s="395">
        <v>19.100000000000001</v>
      </c>
      <c r="H1936" s="396">
        <f>(G1936-E1936)/E1936</f>
        <v>-6.8292682926829204E-2</v>
      </c>
      <c r="I1936" s="395">
        <f>(F1936-E1936)</f>
        <v>-1</v>
      </c>
      <c r="J1936" s="395">
        <f>G1936-E1936</f>
        <v>-1.3999999999999986</v>
      </c>
      <c r="K1936" s="402">
        <v>2</v>
      </c>
      <c r="L1936" s="397" t="s">
        <v>3006</v>
      </c>
    </row>
    <row r="1937" spans="1:12" ht="14.4">
      <c r="A1937" s="390">
        <v>40303</v>
      </c>
      <c r="B1937" s="366" t="s">
        <v>11107</v>
      </c>
      <c r="C1937" s="392" t="s">
        <v>3653</v>
      </c>
      <c r="D1937" s="366" t="s">
        <v>1215</v>
      </c>
      <c r="E1937" s="401">
        <v>9.5</v>
      </c>
      <c r="F1937" s="401">
        <v>9.51</v>
      </c>
      <c r="G1937" s="395">
        <v>9.4</v>
      </c>
      <c r="H1937" s="396">
        <f>(G1937-E1937)/E1937</f>
        <v>-1.0526315789473648E-2</v>
      </c>
      <c r="I1937" s="395">
        <f>(F1937-E1937)</f>
        <v>9.9999999999997868E-3</v>
      </c>
      <c r="J1937" s="395">
        <f>G1937-E1937</f>
        <v>-9.9999999999999645E-2</v>
      </c>
      <c r="K1937" s="402">
        <v>1</v>
      </c>
      <c r="L1937" s="397"/>
    </row>
    <row r="1938" spans="1:12" ht="14.4">
      <c r="A1938" s="390">
        <v>40303</v>
      </c>
      <c r="B1938" s="366" t="s">
        <v>11108</v>
      </c>
      <c r="C1938" s="392" t="s">
        <v>3655</v>
      </c>
      <c r="D1938" s="366" t="s">
        <v>3656</v>
      </c>
      <c r="E1938" s="401">
        <v>11.25</v>
      </c>
      <c r="F1938" s="401">
        <v>22.26</v>
      </c>
      <c r="G1938" s="395">
        <v>11.29</v>
      </c>
      <c r="H1938" s="396">
        <f>(G1938-E1938)/E1938</f>
        <v>3.5555555555554798E-3</v>
      </c>
      <c r="I1938" s="395">
        <f>(F1938-E1938)</f>
        <v>11.010000000000002</v>
      </c>
      <c r="J1938" s="395">
        <f>G1938-E1938</f>
        <v>3.9999999999999147E-2</v>
      </c>
      <c r="K1938" s="402">
        <v>1</v>
      </c>
      <c r="L1938" s="397"/>
    </row>
    <row r="1939" spans="1:12" ht="14.4">
      <c r="A1939" s="390">
        <v>40301</v>
      </c>
      <c r="B1939" s="366" t="s">
        <v>11106</v>
      </c>
      <c r="C1939" s="392" t="s">
        <v>3650</v>
      </c>
      <c r="D1939" s="366" t="s">
        <v>3651</v>
      </c>
      <c r="E1939" s="401">
        <v>11</v>
      </c>
      <c r="F1939" s="401">
        <v>10.89</v>
      </c>
      <c r="G1939" s="395">
        <v>10.7</v>
      </c>
      <c r="H1939" s="396">
        <f>(G1939-E1939)/E1939</f>
        <v>-2.7272727272727337E-2</v>
      </c>
      <c r="I1939" s="395">
        <f>(F1939-E1939)</f>
        <v>-0.10999999999999943</v>
      </c>
      <c r="J1939" s="395">
        <f>G1939-E1939</f>
        <v>-0.30000000000000071</v>
      </c>
      <c r="K1939" s="402">
        <v>1</v>
      </c>
      <c r="L1939" s="397"/>
    </row>
    <row r="1940" spans="1:12" ht="14.4">
      <c r="A1940" s="390">
        <v>40298</v>
      </c>
      <c r="B1940" s="366" t="s">
        <v>11105</v>
      </c>
      <c r="C1940" s="392" t="s">
        <v>3647</v>
      </c>
      <c r="D1940" s="366" t="s">
        <v>3648</v>
      </c>
      <c r="E1940" s="401">
        <v>21.5</v>
      </c>
      <c r="F1940" s="401">
        <v>22.5</v>
      </c>
      <c r="G1940" s="395">
        <v>23.25</v>
      </c>
      <c r="H1940" s="396">
        <f>(G1940-E1940)/E1940</f>
        <v>8.1395348837209308E-2</v>
      </c>
      <c r="I1940" s="395">
        <f>(F1940-E1940)</f>
        <v>1</v>
      </c>
      <c r="J1940" s="395">
        <f>G1940-E1940</f>
        <v>1.75</v>
      </c>
      <c r="K1940" s="402">
        <v>2</v>
      </c>
      <c r="L1940" s="397"/>
    </row>
    <row r="1941" spans="1:12" ht="14.4">
      <c r="A1941" s="390">
        <v>40297</v>
      </c>
      <c r="B1941" s="366" t="s">
        <v>11103</v>
      </c>
      <c r="C1941" s="392" t="s">
        <v>1752</v>
      </c>
      <c r="D1941" s="366" t="s">
        <v>3642</v>
      </c>
      <c r="E1941" s="401">
        <v>18</v>
      </c>
      <c r="F1941" s="401">
        <v>18.11</v>
      </c>
      <c r="G1941" s="395">
        <v>17.7</v>
      </c>
      <c r="H1941" s="396">
        <f>(G1941-E1941)/E1941</f>
        <v>-1.6666666666666705E-2</v>
      </c>
      <c r="I1941" s="395">
        <f>(F1941-E1941)</f>
        <v>0.10999999999999943</v>
      </c>
      <c r="J1941" s="395">
        <f>G1941-E1941</f>
        <v>-0.30000000000000071</v>
      </c>
      <c r="K1941" s="402">
        <v>2</v>
      </c>
      <c r="L1941" s="397" t="s">
        <v>3006</v>
      </c>
    </row>
    <row r="1942" spans="1:12" ht="14.4">
      <c r="A1942" s="390">
        <v>40297</v>
      </c>
      <c r="B1942" s="366" t="s">
        <v>11104</v>
      </c>
      <c r="C1942" s="392" t="s">
        <v>3644</v>
      </c>
      <c r="D1942" s="366" t="s">
        <v>3645</v>
      </c>
      <c r="E1942" s="401">
        <v>9</v>
      </c>
      <c r="F1942" s="401">
        <v>10</v>
      </c>
      <c r="G1942" s="395">
        <v>10.24</v>
      </c>
      <c r="H1942" s="396">
        <f>(G1942-E1942)/E1942</f>
        <v>0.1377777777777778</v>
      </c>
      <c r="I1942" s="395">
        <f>(F1942-E1942)</f>
        <v>1</v>
      </c>
      <c r="J1942" s="395">
        <f>G1942-E1942</f>
        <v>1.2400000000000002</v>
      </c>
      <c r="K1942" s="402">
        <v>1</v>
      </c>
      <c r="L1942" s="397"/>
    </row>
    <row r="1943" spans="1:12" ht="14.4">
      <c r="A1943" s="390">
        <v>40291</v>
      </c>
      <c r="B1943" s="366" t="s">
        <v>11102</v>
      </c>
      <c r="C1943" s="392" t="s">
        <v>1749</v>
      </c>
      <c r="D1943" s="366" t="s">
        <v>1750</v>
      </c>
      <c r="E1943" s="401">
        <v>14</v>
      </c>
      <c r="F1943" s="395">
        <v>13.25</v>
      </c>
      <c r="G1943" s="395">
        <v>13.3</v>
      </c>
      <c r="H1943" s="396">
        <f>(G1943-E1943)/E1943</f>
        <v>-4.9999999999999947E-2</v>
      </c>
      <c r="I1943" s="395">
        <f>(F1943-E1943)</f>
        <v>-0.75</v>
      </c>
      <c r="J1943" s="395">
        <f>G1943-E1943</f>
        <v>-0.69999999999999929</v>
      </c>
      <c r="K1943" s="402">
        <v>1</v>
      </c>
      <c r="L1943" s="397"/>
    </row>
    <row r="1944" spans="1:12" ht="14.4">
      <c r="A1944" s="390">
        <v>40290</v>
      </c>
      <c r="B1944" s="366" t="s">
        <v>11096</v>
      </c>
      <c r="C1944" s="392" t="s">
        <v>1737</v>
      </c>
      <c r="D1944" s="366" t="s">
        <v>188</v>
      </c>
      <c r="E1944" s="401">
        <v>13</v>
      </c>
      <c r="F1944" s="395">
        <v>13</v>
      </c>
      <c r="G1944" s="395">
        <v>13.26</v>
      </c>
      <c r="H1944" s="396">
        <f>(G1944-E1944)/E1944</f>
        <v>1.9999999999999983E-2</v>
      </c>
      <c r="I1944" s="395">
        <f>(F1944-E1944)</f>
        <v>0</v>
      </c>
      <c r="J1944" s="395">
        <f>G1944-E1944</f>
        <v>0.25999999999999979</v>
      </c>
      <c r="K1944" s="402">
        <v>3</v>
      </c>
      <c r="L1944" s="397" t="s">
        <v>3006</v>
      </c>
    </row>
    <row r="1945" spans="1:12" ht="14.4">
      <c r="A1945" s="390">
        <v>40290</v>
      </c>
      <c r="B1945" s="366" t="s">
        <v>11097</v>
      </c>
      <c r="C1945" s="392" t="s">
        <v>1739</v>
      </c>
      <c r="D1945" s="366" t="s">
        <v>3018</v>
      </c>
      <c r="E1945" s="401">
        <v>15</v>
      </c>
      <c r="F1945" s="395">
        <v>15</v>
      </c>
      <c r="G1945" s="395">
        <v>15</v>
      </c>
      <c r="H1945" s="396">
        <f>(G1945-E1945)/E1945</f>
        <v>0</v>
      </c>
      <c r="I1945" s="395">
        <f>(F1945-E1945)</f>
        <v>0</v>
      </c>
      <c r="J1945" s="395">
        <f>G1945-E1945</f>
        <v>0</v>
      </c>
      <c r="K1945" s="402">
        <v>3</v>
      </c>
      <c r="L1945" s="397" t="s">
        <v>3006</v>
      </c>
    </row>
    <row r="1946" spans="1:12" ht="14.4">
      <c r="A1946" s="390">
        <v>40290</v>
      </c>
      <c r="B1946" s="366" t="s">
        <v>11098</v>
      </c>
      <c r="C1946" s="392" t="s">
        <v>1735</v>
      </c>
      <c r="D1946" s="366" t="s">
        <v>347</v>
      </c>
      <c r="E1946" s="401">
        <v>11</v>
      </c>
      <c r="F1946" s="395">
        <v>11</v>
      </c>
      <c r="G1946" s="395">
        <v>11</v>
      </c>
      <c r="H1946" s="396">
        <f>(G1946-E1946)/E1946</f>
        <v>0</v>
      </c>
      <c r="I1946" s="395">
        <f>(F1946-E1946)</f>
        <v>0</v>
      </c>
      <c r="J1946" s="395">
        <f>G1946-E1946</f>
        <v>0</v>
      </c>
      <c r="K1946" s="402">
        <v>1</v>
      </c>
      <c r="L1946" s="397"/>
    </row>
    <row r="1947" spans="1:12" ht="14.4">
      <c r="A1947" s="390">
        <v>40290</v>
      </c>
      <c r="B1947" s="366" t="s">
        <v>11099</v>
      </c>
      <c r="C1947" s="392" t="s">
        <v>1741</v>
      </c>
      <c r="D1947" s="366" t="s">
        <v>1742</v>
      </c>
      <c r="E1947" s="401">
        <v>12.26</v>
      </c>
      <c r="F1947" s="395">
        <v>12</v>
      </c>
      <c r="G1947" s="395">
        <v>12</v>
      </c>
      <c r="H1947" s="396">
        <f>(G1947-E1947)/E1947</f>
        <v>-2.1207177814029348E-2</v>
      </c>
      <c r="I1947" s="395">
        <f>(F1947-E1947)</f>
        <v>-0.25999999999999979</v>
      </c>
      <c r="J1947" s="395">
        <f>G1947-E1947</f>
        <v>-0.25999999999999979</v>
      </c>
      <c r="K1947" s="402">
        <v>1</v>
      </c>
      <c r="L1947" s="397"/>
    </row>
    <row r="1948" spans="1:12" ht="14.4">
      <c r="A1948" s="390">
        <v>40290</v>
      </c>
      <c r="B1948" s="366" t="s">
        <v>11100</v>
      </c>
      <c r="C1948" s="392" t="s">
        <v>1744</v>
      </c>
      <c r="D1948" s="366" t="s">
        <v>1745</v>
      </c>
      <c r="E1948" s="401">
        <v>14</v>
      </c>
      <c r="F1948" s="395">
        <v>12.75</v>
      </c>
      <c r="G1948" s="395">
        <v>12.3</v>
      </c>
      <c r="H1948" s="396">
        <f>(G1948-E1948)/E1948</f>
        <v>-0.12142857142857137</v>
      </c>
      <c r="I1948" s="395">
        <f>(F1948-E1948)</f>
        <v>-1.25</v>
      </c>
      <c r="J1948" s="395">
        <f>G1948-E1948</f>
        <v>-1.6999999999999993</v>
      </c>
      <c r="K1948" s="402">
        <v>1</v>
      </c>
      <c r="L1948" s="397"/>
    </row>
    <row r="1949" spans="1:12" ht="14.4">
      <c r="A1949" s="390">
        <v>40290</v>
      </c>
      <c r="B1949" s="366" t="s">
        <v>11101</v>
      </c>
      <c r="C1949" s="392" t="s">
        <v>1747</v>
      </c>
      <c r="D1949" s="366" t="s">
        <v>2890</v>
      </c>
      <c r="E1949" s="401">
        <v>12</v>
      </c>
      <c r="F1949" s="395">
        <v>14</v>
      </c>
      <c r="G1949" s="395">
        <v>13.6</v>
      </c>
      <c r="H1949" s="396">
        <f>(G1949-E1949)/E1949</f>
        <v>0.1333333333333333</v>
      </c>
      <c r="I1949" s="395">
        <f>(F1949-E1949)</f>
        <v>2</v>
      </c>
      <c r="J1949" s="395">
        <f>G1949-E1949</f>
        <v>1.5999999999999996</v>
      </c>
      <c r="K1949" s="402">
        <v>3</v>
      </c>
      <c r="L1949" s="397"/>
    </row>
    <row r="1950" spans="1:12" ht="14.4">
      <c r="A1950" s="390">
        <v>40284</v>
      </c>
      <c r="B1950" s="366" t="s">
        <v>11095</v>
      </c>
      <c r="C1950" s="392" t="s">
        <v>1733</v>
      </c>
      <c r="D1950" s="366" t="s">
        <v>487</v>
      </c>
      <c r="E1950" s="401">
        <v>20</v>
      </c>
      <c r="F1950" s="395">
        <v>20.25</v>
      </c>
      <c r="G1950" s="395">
        <v>20.5</v>
      </c>
      <c r="H1950" s="396">
        <f>(G1950-E1950)/E1950</f>
        <v>2.5000000000000001E-2</v>
      </c>
      <c r="I1950" s="395">
        <f>(F1950-E1950)</f>
        <v>0.25</v>
      </c>
      <c r="J1950" s="395">
        <f>G1950-E1950</f>
        <v>0.5</v>
      </c>
      <c r="K1950" s="402">
        <v>1</v>
      </c>
      <c r="L1950" s="397"/>
    </row>
    <row r="1951" spans="1:12" ht="14.4">
      <c r="A1951" s="390">
        <v>40277</v>
      </c>
      <c r="B1951" s="366" t="s">
        <v>11093</v>
      </c>
      <c r="C1951" s="392" t="s">
        <v>502</v>
      </c>
      <c r="D1951" s="366" t="s">
        <v>309</v>
      </c>
      <c r="E1951" s="401">
        <v>21</v>
      </c>
      <c r="F1951" s="401">
        <v>20.5</v>
      </c>
      <c r="G1951" s="395">
        <v>19.2</v>
      </c>
      <c r="H1951" s="396">
        <f>(G1951-E1951)/E1951</f>
        <v>-8.5714285714285743E-2</v>
      </c>
      <c r="I1951" s="395">
        <f>(F1951-E1951)</f>
        <v>-0.5</v>
      </c>
      <c r="J1951" s="395">
        <f>G1951-E1951</f>
        <v>-1.8000000000000007</v>
      </c>
      <c r="K1951" s="402">
        <v>3</v>
      </c>
      <c r="L1951" s="397" t="s">
        <v>3006</v>
      </c>
    </row>
    <row r="1952" spans="1:12" ht="14.4">
      <c r="A1952" s="390">
        <v>40277</v>
      </c>
      <c r="B1952" s="366" t="s">
        <v>11094</v>
      </c>
      <c r="C1952" s="392" t="s">
        <v>504</v>
      </c>
      <c r="D1952" s="366" t="s">
        <v>505</v>
      </c>
      <c r="E1952" s="401">
        <v>5</v>
      </c>
      <c r="F1952" s="401">
        <v>5</v>
      </c>
      <c r="G1952" s="395">
        <v>5.0199999999999996</v>
      </c>
      <c r="H1952" s="396">
        <f>(G1952-E1952)/E1952</f>
        <v>3.9999999999999151E-3</v>
      </c>
      <c r="I1952" s="395">
        <f>(F1952-E1952)</f>
        <v>0</v>
      </c>
      <c r="J1952" s="395">
        <f>G1952-E1952</f>
        <v>1.9999999999999574E-2</v>
      </c>
      <c r="K1952" s="402">
        <v>1</v>
      </c>
      <c r="L1952" s="397"/>
    </row>
    <row r="1953" spans="1:12" ht="14.4">
      <c r="A1953" s="390">
        <v>40269</v>
      </c>
      <c r="B1953" s="366" t="s">
        <v>11092</v>
      </c>
      <c r="C1953" s="392" t="s">
        <v>500</v>
      </c>
      <c r="D1953" s="366" t="s">
        <v>4335</v>
      </c>
      <c r="E1953" s="401">
        <v>15</v>
      </c>
      <c r="F1953" s="401">
        <v>19.149999999999999</v>
      </c>
      <c r="G1953" s="395">
        <v>19.649999999999999</v>
      </c>
      <c r="H1953" s="396">
        <f>(G1953-E1953)/E1953</f>
        <v>0.30999999999999989</v>
      </c>
      <c r="I1953" s="395">
        <f>(F1953-E1953)</f>
        <v>4.1499999999999986</v>
      </c>
      <c r="J1953" s="395">
        <f>G1953-E1953</f>
        <v>4.6499999999999986</v>
      </c>
      <c r="K1953" s="402">
        <v>2</v>
      </c>
      <c r="L1953" s="397"/>
    </row>
    <row r="1954" spans="1:12" ht="14.4">
      <c r="A1954" s="390">
        <v>40268</v>
      </c>
      <c r="B1954" s="366" t="s">
        <v>11089</v>
      </c>
      <c r="C1954" s="392" t="s">
        <v>495</v>
      </c>
      <c r="D1954" s="366" t="s">
        <v>496</v>
      </c>
      <c r="E1954" s="401">
        <v>13</v>
      </c>
      <c r="F1954" s="401">
        <v>12.9</v>
      </c>
      <c r="G1954" s="395">
        <v>12.56</v>
      </c>
      <c r="H1954" s="396">
        <f>(G1954-E1954)/E1954</f>
        <v>-3.3846153846153811E-2</v>
      </c>
      <c r="I1954" s="395">
        <f>(F1954-E1954)</f>
        <v>-9.9999999999999645E-2</v>
      </c>
      <c r="J1954" s="395">
        <f>G1954-E1954</f>
        <v>-0.4399999999999995</v>
      </c>
      <c r="K1954" s="402">
        <v>1</v>
      </c>
      <c r="L1954" s="397"/>
    </row>
    <row r="1955" spans="1:12" ht="14.4">
      <c r="A1955" s="390">
        <v>40268</v>
      </c>
      <c r="B1955" s="366" t="s">
        <v>11090</v>
      </c>
      <c r="C1955" s="392" t="s">
        <v>498</v>
      </c>
      <c r="D1955" s="366" t="s">
        <v>5029</v>
      </c>
      <c r="E1955" s="401">
        <v>15</v>
      </c>
      <c r="F1955" s="401">
        <v>16</v>
      </c>
      <c r="G1955" s="395">
        <v>15.08</v>
      </c>
      <c r="H1955" s="396">
        <f>(G1955-E1955)/E1955</f>
        <v>5.3333333333333384E-3</v>
      </c>
      <c r="I1955" s="395">
        <f>(F1955-E1955)</f>
        <v>1</v>
      </c>
      <c r="J1955" s="395">
        <f>G1955-E1955</f>
        <v>8.0000000000000071E-2</v>
      </c>
      <c r="K1955" s="402">
        <v>3</v>
      </c>
      <c r="L1955" s="397"/>
    </row>
    <row r="1956" spans="1:12" ht="14.4">
      <c r="A1956" s="390">
        <v>40268</v>
      </c>
      <c r="B1956" s="366" t="s">
        <v>11091</v>
      </c>
      <c r="C1956" s="392" t="s">
        <v>493</v>
      </c>
      <c r="D1956" s="366" t="s">
        <v>3229</v>
      </c>
      <c r="E1956" s="401">
        <v>15</v>
      </c>
      <c r="F1956" s="401">
        <v>20</v>
      </c>
      <c r="G1956" s="401">
        <v>19.170000000000002</v>
      </c>
      <c r="H1956" s="396">
        <f>(G1956-E1956)/E1956</f>
        <v>0.27800000000000014</v>
      </c>
      <c r="I1956" s="395">
        <f>(F1956-E1956)</f>
        <v>5</v>
      </c>
      <c r="J1956" s="395">
        <f>G1956-E1956</f>
        <v>4.1700000000000017</v>
      </c>
      <c r="K1956" s="402">
        <v>3</v>
      </c>
      <c r="L1956" s="397"/>
    </row>
    <row r="1957" spans="1:12" ht="14.4">
      <c r="A1957" s="390">
        <v>40263</v>
      </c>
      <c r="B1957" s="366" t="s">
        <v>11088</v>
      </c>
      <c r="C1957" s="392" t="s">
        <v>491</v>
      </c>
      <c r="D1957" s="366" t="s">
        <v>1972</v>
      </c>
      <c r="E1957" s="401">
        <v>12.25</v>
      </c>
      <c r="F1957" s="401">
        <v>13.5</v>
      </c>
      <c r="G1957" s="395">
        <v>13.92</v>
      </c>
      <c r="H1957" s="396">
        <f>(G1957-E1957)/E1957</f>
        <v>0.13632653061224489</v>
      </c>
      <c r="I1957" s="395">
        <f>(F1957-E1957)</f>
        <v>1.25</v>
      </c>
      <c r="J1957" s="395">
        <f>G1957-E1957</f>
        <v>1.67</v>
      </c>
      <c r="K1957" s="402">
        <v>2</v>
      </c>
      <c r="L1957" s="397"/>
    </row>
    <row r="1958" spans="1:12" ht="14.4">
      <c r="A1958" s="390">
        <v>40261</v>
      </c>
      <c r="B1958" s="366" t="s">
        <v>11085</v>
      </c>
      <c r="C1958" s="392" t="s">
        <v>484</v>
      </c>
      <c r="D1958" s="366" t="s">
        <v>1972</v>
      </c>
      <c r="E1958" s="401">
        <v>13</v>
      </c>
      <c r="F1958" s="401">
        <v>17</v>
      </c>
      <c r="G1958" s="395">
        <v>15.1</v>
      </c>
      <c r="H1958" s="396">
        <f>(G1958-E1958)/E1958</f>
        <v>0.16153846153846152</v>
      </c>
      <c r="I1958" s="395">
        <f>(F1958-E1958)</f>
        <v>4</v>
      </c>
      <c r="J1958" s="395">
        <f>G1958-E1958</f>
        <v>2.0999999999999996</v>
      </c>
      <c r="K1958" s="402">
        <v>2</v>
      </c>
      <c r="L1958" s="397"/>
    </row>
    <row r="1959" spans="1:12" ht="14.4">
      <c r="A1959" s="390">
        <v>40261</v>
      </c>
      <c r="B1959" s="366" t="s">
        <v>11086</v>
      </c>
      <c r="C1959" s="392" t="s">
        <v>486</v>
      </c>
      <c r="D1959" s="366" t="s">
        <v>487</v>
      </c>
      <c r="E1959" s="401">
        <v>14.5</v>
      </c>
      <c r="F1959" s="401">
        <v>15.98</v>
      </c>
      <c r="G1959" s="395">
        <v>15.7</v>
      </c>
      <c r="H1959" s="396">
        <f>(G1959-E1959)/E1959</f>
        <v>8.275862068965513E-2</v>
      </c>
      <c r="I1959" s="395">
        <f>(F1959-E1959)</f>
        <v>1.4800000000000004</v>
      </c>
      <c r="J1959" s="395">
        <f>G1959-E1959</f>
        <v>1.1999999999999993</v>
      </c>
      <c r="K1959" s="402">
        <v>2</v>
      </c>
      <c r="L1959" s="397"/>
    </row>
    <row r="1960" spans="1:12" ht="14.4">
      <c r="A1960" s="390">
        <v>40261</v>
      </c>
      <c r="B1960" s="366" t="s">
        <v>11087</v>
      </c>
      <c r="C1960" s="392" t="s">
        <v>489</v>
      </c>
      <c r="D1960" s="366" t="s">
        <v>4620</v>
      </c>
      <c r="E1960" s="401">
        <v>13</v>
      </c>
      <c r="F1960" s="401">
        <v>17</v>
      </c>
      <c r="G1960" s="395">
        <v>18.7</v>
      </c>
      <c r="H1960" s="396">
        <f>(G1960-E1960)/E1960</f>
        <v>0.4384615384615384</v>
      </c>
      <c r="I1960" s="395">
        <f>(F1960-E1960)</f>
        <v>4</v>
      </c>
      <c r="J1960" s="395">
        <f>G1960-E1960</f>
        <v>5.6999999999999993</v>
      </c>
      <c r="K1960" s="402">
        <v>3</v>
      </c>
      <c r="L1960" s="397"/>
    </row>
    <row r="1961" spans="1:12" ht="14.4">
      <c r="A1961" s="390">
        <v>40253</v>
      </c>
      <c r="B1961" s="366" t="s">
        <v>11084</v>
      </c>
      <c r="C1961" s="392" t="s">
        <v>482</v>
      </c>
      <c r="D1961" s="366" t="s">
        <v>309</v>
      </c>
      <c r="E1961" s="401">
        <v>12</v>
      </c>
      <c r="F1961" s="401">
        <v>14.95</v>
      </c>
      <c r="G1961" s="395">
        <v>17.25</v>
      </c>
      <c r="H1961" s="396">
        <f>(G1961-E1961)/E1961</f>
        <v>0.4375</v>
      </c>
      <c r="I1961" s="395">
        <f>(F1961-E1961)</f>
        <v>2.9499999999999993</v>
      </c>
      <c r="J1961" s="395">
        <f>G1961-E1961</f>
        <v>5.25</v>
      </c>
      <c r="K1961" s="402">
        <v>2</v>
      </c>
      <c r="L1961" s="397"/>
    </row>
    <row r="1962" spans="1:12" ht="14.4">
      <c r="A1962" s="390">
        <v>40249</v>
      </c>
      <c r="B1962" s="366" t="s">
        <v>11083</v>
      </c>
      <c r="C1962" s="392" t="s">
        <v>2941</v>
      </c>
      <c r="D1962" s="366" t="s">
        <v>2942</v>
      </c>
      <c r="E1962" s="401">
        <v>9</v>
      </c>
      <c r="F1962" s="401">
        <v>8.25</v>
      </c>
      <c r="G1962" s="401">
        <v>9</v>
      </c>
      <c r="H1962" s="396">
        <f>(G1962-E1962)/E1962</f>
        <v>0</v>
      </c>
      <c r="I1962" s="395">
        <f>(F1962-E1962)</f>
        <v>-0.75</v>
      </c>
      <c r="J1962" s="395">
        <f>G1962-E1962</f>
        <v>0</v>
      </c>
      <c r="K1962" s="402">
        <v>1</v>
      </c>
      <c r="L1962" s="397"/>
    </row>
    <row r="1963" spans="1:12" ht="14.4">
      <c r="A1963" s="390">
        <v>40249</v>
      </c>
      <c r="B1963" s="366" t="s">
        <v>2943</v>
      </c>
      <c r="C1963" s="392" t="s">
        <v>2944</v>
      </c>
      <c r="D1963" s="366" t="s">
        <v>480</v>
      </c>
      <c r="E1963" s="401">
        <v>19</v>
      </c>
      <c r="F1963" s="401">
        <v>19</v>
      </c>
      <c r="G1963" s="401">
        <v>19</v>
      </c>
      <c r="H1963" s="396">
        <f>(G1963-E1963)/E1963</f>
        <v>0</v>
      </c>
      <c r="I1963" s="395">
        <f>(F1963-E1963)</f>
        <v>0</v>
      </c>
      <c r="J1963" s="395">
        <f>G1963-E1963</f>
        <v>0</v>
      </c>
      <c r="K1963" s="402">
        <v>1</v>
      </c>
      <c r="L1963" s="397"/>
    </row>
    <row r="1964" spans="1:12" ht="14.4">
      <c r="A1964" s="390">
        <v>40248</v>
      </c>
      <c r="B1964" s="366" t="s">
        <v>11082</v>
      </c>
      <c r="C1964" s="392" t="s">
        <v>2938</v>
      </c>
      <c r="D1964" s="366" t="s">
        <v>2939</v>
      </c>
      <c r="E1964" s="401">
        <v>18</v>
      </c>
      <c r="F1964" s="401">
        <v>18</v>
      </c>
      <c r="G1964" s="395">
        <v>18.5</v>
      </c>
      <c r="H1964" s="396">
        <f>(G1964-E1964)/E1964</f>
        <v>2.7777777777777776E-2</v>
      </c>
      <c r="I1964" s="395">
        <f>(F1964-E1964)</f>
        <v>0</v>
      </c>
      <c r="J1964" s="395">
        <f>G1964-E1964</f>
        <v>0.5</v>
      </c>
      <c r="K1964" s="402">
        <v>1</v>
      </c>
      <c r="L1964" s="397"/>
    </row>
    <row r="1965" spans="1:12" ht="14.4">
      <c r="A1965" s="390">
        <v>40247</v>
      </c>
      <c r="B1965" s="366" t="s">
        <v>11081</v>
      </c>
      <c r="C1965" s="392" t="s">
        <v>2935</v>
      </c>
      <c r="D1965" s="366" t="s">
        <v>2936</v>
      </c>
      <c r="E1965" s="401">
        <v>14</v>
      </c>
      <c r="F1965" s="395">
        <v>14</v>
      </c>
      <c r="G1965" s="395">
        <v>13.96</v>
      </c>
      <c r="H1965" s="396">
        <f>(G1965-E1965)/E1965</f>
        <v>-2.8571428571427964E-3</v>
      </c>
      <c r="I1965" s="395">
        <f>(F1965-E1965)</f>
        <v>0</v>
      </c>
      <c r="J1965" s="395">
        <f>G1965-E1965</f>
        <v>-3.9999999999999147E-2</v>
      </c>
      <c r="K1965" s="402">
        <v>1</v>
      </c>
      <c r="L1965" s="397"/>
    </row>
    <row r="1966" spans="1:12" ht="14.4">
      <c r="A1966" s="390">
        <v>40238</v>
      </c>
      <c r="B1966" s="366" t="s">
        <v>11080</v>
      </c>
      <c r="C1966" s="392" t="s">
        <v>926</v>
      </c>
      <c r="D1966" s="366" t="s">
        <v>3054</v>
      </c>
      <c r="E1966" s="401">
        <v>7</v>
      </c>
      <c r="F1966" s="395">
        <v>7</v>
      </c>
      <c r="G1966" s="395">
        <v>7.01</v>
      </c>
      <c r="H1966" s="396">
        <f>(G1966-E1966)/E1966</f>
        <v>1.4285714285713982E-3</v>
      </c>
      <c r="I1966" s="395">
        <f>(F1966-E1966)</f>
        <v>0</v>
      </c>
      <c r="J1966" s="395">
        <f>G1966-E1966</f>
        <v>9.9999999999997868E-3</v>
      </c>
      <c r="K1966" s="402">
        <v>1</v>
      </c>
      <c r="L1966" s="397"/>
    </row>
    <row r="1967" spans="1:12" ht="14.4">
      <c r="A1967" s="390">
        <v>40235</v>
      </c>
      <c r="B1967" s="366" t="s">
        <v>11079</v>
      </c>
      <c r="C1967" s="392" t="s">
        <v>923</v>
      </c>
      <c r="D1967" s="366" t="s">
        <v>924</v>
      </c>
      <c r="E1967" s="401">
        <v>10</v>
      </c>
      <c r="F1967" s="395">
        <v>9.65</v>
      </c>
      <c r="G1967" s="395">
        <v>9.59</v>
      </c>
      <c r="H1967" s="396">
        <f>(G1967-E1967)/E1967</f>
        <v>-4.1000000000000016E-2</v>
      </c>
      <c r="I1967" s="395">
        <f>(F1967-E1967)</f>
        <v>-0.34999999999999964</v>
      </c>
      <c r="J1967" s="395">
        <f>G1967-E1967</f>
        <v>-0.41000000000000014</v>
      </c>
      <c r="K1967" s="402">
        <v>1</v>
      </c>
      <c r="L1967" s="397"/>
    </row>
    <row r="1968" spans="1:12" ht="14.4">
      <c r="A1968" s="390">
        <v>40220</v>
      </c>
      <c r="B1968" s="366" t="s">
        <v>11076</v>
      </c>
      <c r="C1968" s="392" t="s">
        <v>1799</v>
      </c>
      <c r="D1968" s="366" t="s">
        <v>1800</v>
      </c>
      <c r="E1968" s="401">
        <v>13</v>
      </c>
      <c r="F1968" s="395">
        <v>13</v>
      </c>
      <c r="G1968" s="395">
        <v>12.84</v>
      </c>
      <c r="H1968" s="396">
        <f>(G1968-E1968)/E1968</f>
        <v>-1.2307692307692318E-2</v>
      </c>
      <c r="I1968" s="395">
        <f>(F1968-E1968)</f>
        <v>0</v>
      </c>
      <c r="J1968" s="395">
        <f>G1968-E1968</f>
        <v>-0.16000000000000014</v>
      </c>
      <c r="K1968" s="402">
        <v>1</v>
      </c>
      <c r="L1968" s="397"/>
    </row>
    <row r="1969" spans="1:12" ht="14.4">
      <c r="A1969" s="390">
        <v>40220</v>
      </c>
      <c r="B1969" s="366" t="s">
        <v>11077</v>
      </c>
      <c r="C1969" s="392" t="s">
        <v>1802</v>
      </c>
      <c r="D1969" s="366" t="s">
        <v>1803</v>
      </c>
      <c r="E1969" s="401">
        <v>10</v>
      </c>
      <c r="F1969" s="395">
        <v>10</v>
      </c>
      <c r="G1969" s="395">
        <v>10.199999999999999</v>
      </c>
      <c r="H1969" s="396">
        <f>(G1969-E1969)/E1969</f>
        <v>1.9999999999999928E-2</v>
      </c>
      <c r="I1969" s="395">
        <f>(F1969-E1969)</f>
        <v>0</v>
      </c>
      <c r="J1969" s="395">
        <f>G1969-E1969</f>
        <v>0.19999999999999929</v>
      </c>
      <c r="K1969" s="402">
        <v>1</v>
      </c>
      <c r="L1969" s="397"/>
    </row>
    <row r="1970" spans="1:12" ht="14.4">
      <c r="A1970" s="390">
        <v>40220</v>
      </c>
      <c r="B1970" s="366" t="s">
        <v>11078</v>
      </c>
      <c r="C1970" s="392" t="s">
        <v>1805</v>
      </c>
      <c r="D1970" s="358" t="s">
        <v>921</v>
      </c>
      <c r="E1970" s="401">
        <v>15</v>
      </c>
      <c r="F1970" s="395">
        <v>15.1</v>
      </c>
      <c r="G1970" s="395">
        <v>15</v>
      </c>
      <c r="H1970" s="396">
        <f>(G1970-E1970)/E1970</f>
        <v>0</v>
      </c>
      <c r="I1970" s="395">
        <f>(F1970-E1970)</f>
        <v>9.9999999999999645E-2</v>
      </c>
      <c r="J1970" s="395">
        <f>G1970-E1970</f>
        <v>0</v>
      </c>
      <c r="K1970" s="402">
        <v>1</v>
      </c>
      <c r="L1970" s="397"/>
    </row>
    <row r="1971" spans="1:12" ht="14.4">
      <c r="A1971" s="390">
        <v>40219</v>
      </c>
      <c r="B1971" s="366" t="s">
        <v>11074</v>
      </c>
      <c r="C1971" s="392" t="s">
        <v>1794</v>
      </c>
      <c r="D1971" s="366" t="s">
        <v>1795</v>
      </c>
      <c r="E1971" s="401">
        <v>14.5</v>
      </c>
      <c r="F1971" s="395">
        <v>14.75</v>
      </c>
      <c r="G1971" s="395">
        <v>15.6</v>
      </c>
      <c r="H1971" s="396">
        <f>(G1971-E1971)/E1971</f>
        <v>7.5862068965517213E-2</v>
      </c>
      <c r="I1971" s="395">
        <f>(F1971-E1971)</f>
        <v>0.25</v>
      </c>
      <c r="J1971" s="395">
        <f>G1971-E1971</f>
        <v>1.0999999999999996</v>
      </c>
      <c r="K1971" s="402">
        <v>1</v>
      </c>
      <c r="L1971" s="397"/>
    </row>
    <row r="1972" spans="1:12" ht="14.4">
      <c r="A1972" s="390">
        <v>40219</v>
      </c>
      <c r="B1972" s="366" t="s">
        <v>11075</v>
      </c>
      <c r="C1972" s="392" t="s">
        <v>1797</v>
      </c>
      <c r="D1972" s="366" t="s">
        <v>309</v>
      </c>
      <c r="E1972" s="401">
        <v>20</v>
      </c>
      <c r="F1972" s="395">
        <v>18.75</v>
      </c>
      <c r="G1972" s="395">
        <v>18.649999999999999</v>
      </c>
      <c r="H1972" s="396">
        <f>(G1972-E1972)/E1972</f>
        <v>-6.7500000000000074E-2</v>
      </c>
      <c r="I1972" s="395">
        <f>(F1972-E1972)</f>
        <v>-1.25</v>
      </c>
      <c r="J1972" s="395">
        <f>G1972-E1972</f>
        <v>-1.3500000000000014</v>
      </c>
      <c r="K1972" s="402">
        <v>1</v>
      </c>
      <c r="L1972" s="397"/>
    </row>
    <row r="1973" spans="1:12" ht="14.4">
      <c r="A1973" s="390">
        <v>40218</v>
      </c>
      <c r="B1973" s="366" t="s">
        <v>11073</v>
      </c>
      <c r="C1973" s="392" t="s">
        <v>1691</v>
      </c>
      <c r="D1973" s="366" t="s">
        <v>1692</v>
      </c>
      <c r="E1973" s="401">
        <v>18.75</v>
      </c>
      <c r="F1973" s="395">
        <v>17.8</v>
      </c>
      <c r="G1973" s="395">
        <v>18</v>
      </c>
      <c r="H1973" s="396">
        <f>(G1973-E1973)/E1973</f>
        <v>-0.04</v>
      </c>
      <c r="I1973" s="395">
        <f>(F1973-E1973)</f>
        <v>-0.94999999999999929</v>
      </c>
      <c r="J1973" s="395">
        <f>G1973-E1973</f>
        <v>-0.75</v>
      </c>
      <c r="K1973" s="402">
        <v>1</v>
      </c>
      <c r="L1973" s="397"/>
    </row>
    <row r="1974" spans="1:12" ht="14.4">
      <c r="A1974" s="390">
        <v>40212</v>
      </c>
      <c r="B1974" s="366" t="s">
        <v>11072</v>
      </c>
      <c r="C1974" s="392" t="s">
        <v>1688</v>
      </c>
      <c r="D1974" s="366" t="s">
        <v>1689</v>
      </c>
      <c r="E1974" s="401">
        <v>11.25</v>
      </c>
      <c r="F1974" s="395">
        <v>11.31</v>
      </c>
      <c r="G1974" s="395">
        <v>11.65</v>
      </c>
      <c r="H1974" s="396">
        <f>(G1974-E1974)/E1974</f>
        <v>3.555555555555559E-2</v>
      </c>
      <c r="I1974" s="395">
        <f>(F1974-E1974)</f>
        <v>6.0000000000000497E-2</v>
      </c>
      <c r="J1974" s="395">
        <f>G1974-E1974</f>
        <v>0.40000000000000036</v>
      </c>
      <c r="K1974" s="402">
        <v>1</v>
      </c>
      <c r="L1974" s="397"/>
    </row>
    <row r="1975" spans="1:12" ht="14.4">
      <c r="A1975" s="390">
        <v>40207</v>
      </c>
      <c r="B1975" s="391" t="s">
        <v>11071</v>
      </c>
      <c r="C1975" s="392" t="s">
        <v>1685</v>
      </c>
      <c r="D1975" s="366" t="s">
        <v>1686</v>
      </c>
      <c r="E1975" s="401">
        <v>4.5</v>
      </c>
      <c r="F1975" s="395">
        <v>4.7</v>
      </c>
      <c r="G1975" s="395">
        <v>4.45</v>
      </c>
      <c r="H1975" s="396">
        <f>(G1975-E1975)/E1975</f>
        <v>-1.1111111111111072E-2</v>
      </c>
      <c r="I1975" s="395">
        <f>(F1975-E1975)</f>
        <v>0.20000000000000018</v>
      </c>
      <c r="J1975" s="395">
        <f>G1975-E1975</f>
        <v>-4.9999999999999822E-2</v>
      </c>
      <c r="K1975" s="402">
        <v>1</v>
      </c>
      <c r="L1975" s="397"/>
    </row>
    <row r="1976" spans="1:12" ht="14.4">
      <c r="A1976" s="390">
        <v>40206</v>
      </c>
      <c r="B1976" s="366" t="s">
        <v>11070</v>
      </c>
      <c r="C1976" s="392" t="s">
        <v>1683</v>
      </c>
      <c r="D1976" s="366" t="s">
        <v>1972</v>
      </c>
      <c r="E1976" s="401">
        <v>7</v>
      </c>
      <c r="F1976" s="395">
        <v>7.15</v>
      </c>
      <c r="G1976" s="395">
        <v>7.3</v>
      </c>
      <c r="H1976" s="396">
        <f>(G1976-E1976)/E1976</f>
        <v>4.285714285714283E-2</v>
      </c>
      <c r="I1976" s="395">
        <f>(F1976-E1976)</f>
        <v>0.15000000000000036</v>
      </c>
      <c r="J1976" s="395">
        <f>G1976-E1976</f>
        <v>0.29999999999999982</v>
      </c>
      <c r="K1976" s="402">
        <v>1</v>
      </c>
      <c r="L1976" s="397"/>
    </row>
    <row r="1977" spans="1:12" ht="14.4">
      <c r="A1977" s="390">
        <v>40204</v>
      </c>
      <c r="B1977" s="366" t="s">
        <v>11069</v>
      </c>
      <c r="C1977" s="392" t="s">
        <v>1680</v>
      </c>
      <c r="D1977" s="366" t="s">
        <v>1681</v>
      </c>
      <c r="E1977" s="401">
        <v>6.3</v>
      </c>
      <c r="F1977" s="395">
        <v>6.3</v>
      </c>
      <c r="G1977" s="395">
        <v>5.77</v>
      </c>
      <c r="H1977" s="396">
        <f>(G1977-E1977)/E1977</f>
        <v>-8.4126984126984175E-2</v>
      </c>
      <c r="I1977" s="395">
        <f>(F1977-E1977)</f>
        <v>0</v>
      </c>
      <c r="J1977" s="395">
        <f>G1977-E1977</f>
        <v>-0.53000000000000025</v>
      </c>
      <c r="K1977" s="402">
        <v>1</v>
      </c>
      <c r="L1977" s="397"/>
    </row>
    <row r="1978" spans="1:12" ht="14.4">
      <c r="A1978" s="390">
        <v>40200</v>
      </c>
      <c r="B1978" s="366" t="s">
        <v>11066</v>
      </c>
      <c r="C1978" s="392" t="s">
        <v>1333</v>
      </c>
      <c r="D1978" s="366" t="s">
        <v>1334</v>
      </c>
      <c r="E1978" s="401">
        <v>13</v>
      </c>
      <c r="F1978" s="395">
        <v>12.3</v>
      </c>
      <c r="G1978" s="395">
        <v>11.9</v>
      </c>
      <c r="H1978" s="396">
        <f>(G1978-E1978)/E1978</f>
        <v>-8.4615384615384592E-2</v>
      </c>
      <c r="I1978" s="395">
        <f>(F1978-E1978)</f>
        <v>-0.69999999999999929</v>
      </c>
      <c r="J1978" s="395">
        <f>G1978-E1978</f>
        <v>-1.0999999999999996</v>
      </c>
      <c r="K1978" s="402">
        <v>1</v>
      </c>
      <c r="L1978" s="397"/>
    </row>
    <row r="1979" spans="1:12" ht="14.4">
      <c r="A1979" s="390">
        <v>40200</v>
      </c>
      <c r="B1979" s="366" t="s">
        <v>11067</v>
      </c>
      <c r="C1979" s="392" t="s">
        <v>1336</v>
      </c>
      <c r="D1979" s="366" t="s">
        <v>3431</v>
      </c>
      <c r="E1979" s="401">
        <v>20</v>
      </c>
      <c r="F1979" s="395">
        <v>19.25</v>
      </c>
      <c r="G1979" s="395">
        <v>19</v>
      </c>
      <c r="H1979" s="396">
        <f>(G1979-E1979)/E1979</f>
        <v>-0.05</v>
      </c>
      <c r="I1979" s="395">
        <f>(F1979-E1979)</f>
        <v>-0.75</v>
      </c>
      <c r="J1979" s="395">
        <f>G1979-E1979</f>
        <v>-1</v>
      </c>
      <c r="K1979" s="402">
        <v>1</v>
      </c>
      <c r="L1979" s="397"/>
    </row>
    <row r="1980" spans="1:12" ht="14.4">
      <c r="A1980" s="390">
        <v>40200</v>
      </c>
      <c r="B1980" s="366" t="s">
        <v>11068</v>
      </c>
      <c r="C1980" s="392" t="s">
        <v>1677</v>
      </c>
      <c r="D1980" s="366" t="s">
        <v>1678</v>
      </c>
      <c r="E1980" s="401">
        <v>12</v>
      </c>
      <c r="F1980" s="395">
        <v>12.7</v>
      </c>
      <c r="G1980" s="395">
        <v>12.75</v>
      </c>
      <c r="H1980" s="396">
        <f>(G1980-E1980)/E1980</f>
        <v>6.25E-2</v>
      </c>
      <c r="I1980" s="395">
        <f>(F1980-E1980)</f>
        <v>0.69999999999999929</v>
      </c>
      <c r="J1980" s="395">
        <f>G1980-E1980</f>
        <v>0.75</v>
      </c>
      <c r="K1980" s="402">
        <v>1</v>
      </c>
      <c r="L1980" s="397"/>
    </row>
    <row r="1981" spans="1:12" ht="14.4">
      <c r="A1981" s="390">
        <v>40164</v>
      </c>
      <c r="B1981" s="366" t="s">
        <v>11275</v>
      </c>
      <c r="C1981" s="392" t="s">
        <v>1331</v>
      </c>
      <c r="D1981" s="366" t="s">
        <v>1215</v>
      </c>
      <c r="E1981" s="401">
        <v>13.5</v>
      </c>
      <c r="F1981" s="395">
        <v>13.5</v>
      </c>
      <c r="G1981" s="395">
        <v>13.51</v>
      </c>
      <c r="H1981" s="396">
        <f>(G1981-E1981)/E1981</f>
        <v>7.4074074074072498E-4</v>
      </c>
      <c r="I1981" s="395">
        <f>(F1981-E1981)</f>
        <v>0</v>
      </c>
      <c r="J1981" s="395">
        <f>G1981-E1981</f>
        <v>9.9999999999997868E-3</v>
      </c>
      <c r="K1981" s="402">
        <v>1</v>
      </c>
      <c r="L1981" s="397"/>
    </row>
    <row r="1982" spans="1:12" ht="14.4">
      <c r="A1982" s="390">
        <v>40163</v>
      </c>
      <c r="B1982" s="366" t="s">
        <v>11273</v>
      </c>
      <c r="C1982" s="392" t="s">
        <v>3335</v>
      </c>
      <c r="D1982" s="366" t="s">
        <v>3336</v>
      </c>
      <c r="E1982" s="401">
        <v>13.5</v>
      </c>
      <c r="F1982" s="395">
        <v>13.25</v>
      </c>
      <c r="G1982" s="395">
        <v>13.5</v>
      </c>
      <c r="H1982" s="396">
        <f>(G1982-E1982)/E1982</f>
        <v>0</v>
      </c>
      <c r="I1982" s="395">
        <f>(F1982-E1982)</f>
        <v>-0.25</v>
      </c>
      <c r="J1982" s="395">
        <f>G1982-E1982</f>
        <v>0</v>
      </c>
      <c r="K1982" s="402">
        <v>1</v>
      </c>
      <c r="L1982" s="397"/>
    </row>
    <row r="1983" spans="1:12" ht="14.4">
      <c r="A1983" s="390">
        <v>40163</v>
      </c>
      <c r="B1983" s="366" t="s">
        <v>11274</v>
      </c>
      <c r="C1983" s="392" t="s">
        <v>3338</v>
      </c>
      <c r="D1983" s="366" t="s">
        <v>1329</v>
      </c>
      <c r="E1983" s="401">
        <v>12</v>
      </c>
      <c r="F1983" s="395">
        <v>12</v>
      </c>
      <c r="G1983" s="395">
        <v>12.81</v>
      </c>
      <c r="H1983" s="396">
        <f>(G1983-E1983)/E1983</f>
        <v>6.7500000000000046E-2</v>
      </c>
      <c r="I1983" s="395">
        <f>(F1983-E1983)</f>
        <v>0</v>
      </c>
      <c r="J1983" s="395">
        <f>G1983-E1983</f>
        <v>0.8100000000000005</v>
      </c>
      <c r="K1983" s="402">
        <v>1</v>
      </c>
      <c r="L1983" s="397"/>
    </row>
    <row r="1984" spans="1:12" ht="14.4">
      <c r="A1984" s="390">
        <v>40158</v>
      </c>
      <c r="B1984" s="366" t="s">
        <v>11271</v>
      </c>
      <c r="C1984" s="392" t="s">
        <v>1712</v>
      </c>
      <c r="D1984" s="366" t="s">
        <v>1713</v>
      </c>
      <c r="E1984" s="401">
        <v>11</v>
      </c>
      <c r="F1984" s="395">
        <v>10</v>
      </c>
      <c r="G1984" s="395">
        <v>9.5</v>
      </c>
      <c r="H1984" s="396">
        <f>(G1984-E1984)/E1984</f>
        <v>-0.13636363636363635</v>
      </c>
      <c r="I1984" s="395">
        <f>(F1984-E1984)</f>
        <v>-1</v>
      </c>
      <c r="J1984" s="395">
        <f>G1984-E1984</f>
        <v>-1.5</v>
      </c>
      <c r="K1984" s="402">
        <v>3</v>
      </c>
      <c r="L1984" s="397" t="s">
        <v>3006</v>
      </c>
    </row>
    <row r="1985" spans="1:12" ht="14.4">
      <c r="A1985" s="390">
        <v>40157</v>
      </c>
      <c r="B1985" s="366" t="s">
        <v>11270</v>
      </c>
      <c r="C1985" s="392" t="s">
        <v>1709</v>
      </c>
      <c r="D1985" s="366" t="s">
        <v>1710</v>
      </c>
      <c r="E1985" s="401">
        <v>9</v>
      </c>
      <c r="F1985" s="395">
        <v>8</v>
      </c>
      <c r="G1985" s="395">
        <v>8.67</v>
      </c>
      <c r="H1985" s="396">
        <f>(G1985-E1985)/E1985</f>
        <v>-3.6666666666666674E-2</v>
      </c>
      <c r="I1985" s="395">
        <f>(F1985-E1985)</f>
        <v>-1</v>
      </c>
      <c r="J1985" s="395">
        <f>G1985-E1985</f>
        <v>-0.33000000000000007</v>
      </c>
      <c r="K1985" s="402">
        <v>1</v>
      </c>
      <c r="L1985" s="397"/>
    </row>
    <row r="1986" spans="1:12" ht="14.4">
      <c r="A1986" s="390">
        <v>40156</v>
      </c>
      <c r="B1986" s="366" t="s">
        <v>11269</v>
      </c>
      <c r="C1986" s="392" t="s">
        <v>1706</v>
      </c>
      <c r="D1986" s="366" t="s">
        <v>1707</v>
      </c>
      <c r="E1986" s="401">
        <v>20</v>
      </c>
      <c r="F1986" s="395">
        <v>20</v>
      </c>
      <c r="G1986" s="395">
        <v>20.45</v>
      </c>
      <c r="H1986" s="396">
        <f>(G1986-E1986)/E1986</f>
        <v>2.2499999999999964E-2</v>
      </c>
      <c r="I1986" s="395">
        <f>(F1986-E1986)</f>
        <v>0</v>
      </c>
      <c r="J1986" s="395">
        <f>G1986-E1986</f>
        <v>0.44999999999999929</v>
      </c>
      <c r="K1986" s="402">
        <v>1</v>
      </c>
      <c r="L1986" s="397"/>
    </row>
    <row r="1987" spans="1:12" ht="14.4">
      <c r="A1987" s="390">
        <v>40144</v>
      </c>
      <c r="B1987" s="366" t="s">
        <v>11268</v>
      </c>
      <c r="C1987" s="392" t="s">
        <v>1543</v>
      </c>
      <c r="D1987" s="366" t="s">
        <v>1544</v>
      </c>
      <c r="E1987" s="401">
        <v>10</v>
      </c>
      <c r="F1987" s="401">
        <v>10</v>
      </c>
      <c r="G1987" s="401">
        <v>10</v>
      </c>
      <c r="H1987" s="396">
        <f>(G1987-E1987)/E1987</f>
        <v>0</v>
      </c>
      <c r="I1987" s="395">
        <f>(F1987-E1987)</f>
        <v>0</v>
      </c>
      <c r="J1987" s="395">
        <f>G1987-E1987</f>
        <v>0</v>
      </c>
      <c r="K1987" s="402">
        <v>1</v>
      </c>
      <c r="L1987" s="397"/>
    </row>
    <row r="1988" spans="1:12" ht="14.4">
      <c r="A1988" s="390">
        <v>40137</v>
      </c>
      <c r="B1988" s="366" t="s">
        <v>11264</v>
      </c>
      <c r="C1988" s="392" t="s">
        <v>1698</v>
      </c>
      <c r="D1988" s="366" t="s">
        <v>1699</v>
      </c>
      <c r="E1988" s="401">
        <v>16.5</v>
      </c>
      <c r="F1988" s="395">
        <v>19</v>
      </c>
      <c r="G1988" s="395">
        <v>18.77</v>
      </c>
      <c r="H1988" s="396">
        <f>(G1988-E1988)/E1988</f>
        <v>0.13757575757575755</v>
      </c>
      <c r="I1988" s="395">
        <f>(F1988-E1988)</f>
        <v>2.5</v>
      </c>
      <c r="J1988" s="395">
        <f>G1988-E1988</f>
        <v>2.2699999999999996</v>
      </c>
      <c r="K1988" s="402">
        <v>1</v>
      </c>
      <c r="L1988" s="397" t="s">
        <v>3006</v>
      </c>
    </row>
    <row r="1989" spans="1:12" ht="14.4">
      <c r="A1989" s="390">
        <v>40137</v>
      </c>
      <c r="B1989" s="366" t="s">
        <v>11265</v>
      </c>
      <c r="C1989" s="392" t="s">
        <v>1701</v>
      </c>
      <c r="D1989" s="366" t="s">
        <v>1702</v>
      </c>
      <c r="E1989" s="401">
        <v>15</v>
      </c>
      <c r="F1989" s="395">
        <v>14.5</v>
      </c>
      <c r="G1989" s="395">
        <v>14.84</v>
      </c>
      <c r="H1989" s="396">
        <f>(G1989-E1989)/E1989</f>
        <v>-1.0666666666666677E-2</v>
      </c>
      <c r="I1989" s="395">
        <f>(F1989-E1989)</f>
        <v>-0.5</v>
      </c>
      <c r="J1989" s="395">
        <f>G1989-E1989</f>
        <v>-0.16000000000000014</v>
      </c>
      <c r="K1989" s="402">
        <v>1</v>
      </c>
      <c r="L1989" s="397"/>
    </row>
    <row r="1990" spans="1:12" ht="14.4">
      <c r="A1990" s="390">
        <v>40137</v>
      </c>
      <c r="B1990" s="366" t="s">
        <v>11266</v>
      </c>
      <c r="C1990" s="392" t="s">
        <v>1704</v>
      </c>
      <c r="D1990" s="366" t="s">
        <v>4344</v>
      </c>
      <c r="E1990" s="401">
        <v>13</v>
      </c>
      <c r="F1990" s="395">
        <v>13.05</v>
      </c>
      <c r="G1990" s="395">
        <v>13.08</v>
      </c>
      <c r="H1990" s="396">
        <f>(G1990-E1990)/E1990</f>
        <v>6.153846153846159E-3</v>
      </c>
      <c r="I1990" s="395">
        <f>(F1990-E1990)</f>
        <v>5.0000000000000711E-2</v>
      </c>
      <c r="J1990" s="395">
        <f>G1990-E1990</f>
        <v>8.0000000000000071E-2</v>
      </c>
      <c r="K1990" s="402">
        <v>1</v>
      </c>
      <c r="L1990" s="397"/>
    </row>
    <row r="1991" spans="1:12" ht="14.4">
      <c r="A1991" s="390">
        <v>40137</v>
      </c>
      <c r="B1991" s="366" t="s">
        <v>11267</v>
      </c>
      <c r="C1991" s="392" t="s">
        <v>1695</v>
      </c>
      <c r="D1991" s="366" t="s">
        <v>1696</v>
      </c>
      <c r="E1991" s="401">
        <v>11</v>
      </c>
      <c r="F1991" s="395">
        <v>12.17</v>
      </c>
      <c r="G1991" s="395">
        <v>12.5</v>
      </c>
      <c r="H1991" s="396">
        <f>(G1991-E1991)/E1991</f>
        <v>0.13636363636363635</v>
      </c>
      <c r="I1991" s="395">
        <f>(F1991-E1991)</f>
        <v>1.17</v>
      </c>
      <c r="J1991" s="395">
        <f>G1991-E1991</f>
        <v>1.5</v>
      </c>
      <c r="K1991" s="402">
        <v>2</v>
      </c>
      <c r="L1991" s="397"/>
    </row>
    <row r="1992" spans="1:12" ht="14.4">
      <c r="A1992" s="390">
        <v>40135</v>
      </c>
      <c r="B1992" s="366" t="s">
        <v>11263</v>
      </c>
      <c r="C1992" s="392" t="s">
        <v>3256</v>
      </c>
      <c r="D1992" s="366" t="s">
        <v>1693</v>
      </c>
      <c r="E1992" s="401">
        <v>12.5</v>
      </c>
      <c r="F1992" s="395">
        <v>17</v>
      </c>
      <c r="G1992" s="395">
        <v>16.62</v>
      </c>
      <c r="H1992" s="396">
        <f>(G1992-E1992)/E1992</f>
        <v>0.32960000000000006</v>
      </c>
      <c r="I1992" s="395">
        <f>(F1992-E1992)</f>
        <v>4.5</v>
      </c>
      <c r="J1992" s="395">
        <f>G1992-E1992</f>
        <v>4.120000000000001</v>
      </c>
      <c r="K1992" s="402">
        <v>3</v>
      </c>
      <c r="L1992" s="397"/>
    </row>
    <row r="1993" spans="1:12" ht="14.4">
      <c r="A1993" s="390">
        <v>40130</v>
      </c>
      <c r="B1993" s="366" t="s">
        <v>11262</v>
      </c>
      <c r="C1993" s="392" t="s">
        <v>3250</v>
      </c>
      <c r="D1993" s="366" t="s">
        <v>3251</v>
      </c>
      <c r="E1993" s="401">
        <v>21</v>
      </c>
      <c r="F1993" s="395">
        <v>22</v>
      </c>
      <c r="G1993" s="395">
        <v>22.73</v>
      </c>
      <c r="H1993" s="396">
        <f>(G1993-E1993)/E1993</f>
        <v>8.2380952380952402E-2</v>
      </c>
      <c r="I1993" s="395">
        <f>(F1993-E1993)</f>
        <v>1</v>
      </c>
      <c r="J1993" s="395">
        <f>G1993-E1993</f>
        <v>1.7300000000000004</v>
      </c>
      <c r="K1993" s="402">
        <v>3</v>
      </c>
      <c r="L1993" s="397"/>
    </row>
    <row r="1994" spans="1:12" ht="14.4">
      <c r="A1994" s="390">
        <v>40130</v>
      </c>
      <c r="B1994" s="366" t="s">
        <v>3252</v>
      </c>
      <c r="C1994" s="392" t="s">
        <v>3253</v>
      </c>
      <c r="D1994" s="391" t="s">
        <v>3254</v>
      </c>
      <c r="E1994" s="401">
        <v>19</v>
      </c>
      <c r="F1994" s="395">
        <v>23</v>
      </c>
      <c r="G1994" s="395">
        <v>24.3</v>
      </c>
      <c r="H1994" s="396">
        <f>(G1994-E1994)/E1994</f>
        <v>0.27894736842105267</v>
      </c>
      <c r="I1994" s="395">
        <f>(F1994-E1994)</f>
        <v>4</v>
      </c>
      <c r="J1994" s="395">
        <f>G1994-E1994</f>
        <v>5.3000000000000007</v>
      </c>
      <c r="K1994" s="402">
        <v>3</v>
      </c>
      <c r="L1994" s="397"/>
    </row>
    <row r="1995" spans="1:12" ht="14.4">
      <c r="A1995" s="390">
        <v>40123</v>
      </c>
      <c r="B1995" s="366" t="s">
        <v>11260</v>
      </c>
      <c r="C1995" s="392" t="s">
        <v>3245</v>
      </c>
      <c r="D1995" s="366" t="s">
        <v>3246</v>
      </c>
      <c r="E1995" s="401">
        <v>8.5</v>
      </c>
      <c r="F1995" s="395">
        <v>8.5</v>
      </c>
      <c r="G1995" s="395">
        <v>7.77</v>
      </c>
      <c r="H1995" s="396">
        <f>(G1995-E1995)/E1995</f>
        <v>-8.5882352941176521E-2</v>
      </c>
      <c r="I1995" s="395">
        <f>(F1995-E1995)</f>
        <v>0</v>
      </c>
      <c r="J1995" s="395">
        <f>G1995-E1995</f>
        <v>-0.73000000000000043</v>
      </c>
      <c r="K1995" s="402">
        <v>1</v>
      </c>
      <c r="L1995" s="397"/>
    </row>
    <row r="1996" spans="1:12" ht="14.4">
      <c r="A1996" s="390">
        <v>40123</v>
      </c>
      <c r="B1996" s="366" t="s">
        <v>11261</v>
      </c>
      <c r="C1996" s="392" t="s">
        <v>3248</v>
      </c>
      <c r="D1996" s="366" t="s">
        <v>188</v>
      </c>
      <c r="E1996" s="401">
        <v>10</v>
      </c>
      <c r="F1996" s="395">
        <v>10</v>
      </c>
      <c r="G1996" s="395">
        <v>13.1</v>
      </c>
      <c r="H1996" s="396">
        <f>(G1996-E1996)/E1996</f>
        <v>0.30999999999999994</v>
      </c>
      <c r="I1996" s="395">
        <f>(F1996-E1996)</f>
        <v>0</v>
      </c>
      <c r="J1996" s="395">
        <f>G1996-E1996</f>
        <v>3.0999999999999996</v>
      </c>
      <c r="K1996" s="402">
        <v>1</v>
      </c>
      <c r="L1996" s="397"/>
    </row>
    <row r="1997" spans="1:12" ht="14.4">
      <c r="A1997" s="390">
        <v>40122</v>
      </c>
      <c r="B1997" s="366" t="s">
        <v>3242</v>
      </c>
      <c r="C1997" s="392" t="s">
        <v>3243</v>
      </c>
      <c r="D1997" s="366" t="s">
        <v>309</v>
      </c>
      <c r="E1997" s="401">
        <v>25</v>
      </c>
      <c r="F1997" s="395">
        <v>26</v>
      </c>
      <c r="G1997" s="395">
        <v>28</v>
      </c>
      <c r="H1997" s="396">
        <f>(G1997-E1997)/E1997</f>
        <v>0.12</v>
      </c>
      <c r="I1997" s="395">
        <f>(F1997-E1997)</f>
        <v>1</v>
      </c>
      <c r="J1997" s="395">
        <f>G1997-E1997</f>
        <v>3</v>
      </c>
      <c r="K1997" s="402">
        <v>1</v>
      </c>
      <c r="L1997" s="397" t="s">
        <v>3006</v>
      </c>
    </row>
    <row r="1998" spans="1:12" ht="14.4">
      <c r="A1998" s="390">
        <v>40122</v>
      </c>
      <c r="B1998" s="366" t="s">
        <v>11259</v>
      </c>
      <c r="C1998" s="392" t="s">
        <v>3240</v>
      </c>
      <c r="D1998" s="366" t="s">
        <v>3241</v>
      </c>
      <c r="E1998" s="401">
        <v>13.5</v>
      </c>
      <c r="F1998" s="395">
        <v>16.100000000000001</v>
      </c>
      <c r="G1998" s="395">
        <v>14.2</v>
      </c>
      <c r="H1998" s="396">
        <f>(G1998-E1998)/E1998</f>
        <v>5.1851851851851802E-2</v>
      </c>
      <c r="I1998" s="395">
        <f>(F1998-E1998)</f>
        <v>2.6000000000000014</v>
      </c>
      <c r="J1998" s="395">
        <f>G1998-E1998</f>
        <v>0.69999999999999929</v>
      </c>
      <c r="K1998" s="402">
        <v>2</v>
      </c>
      <c r="L1998" s="397"/>
    </row>
    <row r="1999" spans="1:12" ht="14.4">
      <c r="A1999" s="390">
        <v>40114</v>
      </c>
      <c r="B1999" s="366" t="s">
        <v>11257</v>
      </c>
      <c r="C1999" s="392" t="s">
        <v>3234</v>
      </c>
      <c r="D1999" s="366" t="s">
        <v>3235</v>
      </c>
      <c r="E1999" s="401">
        <v>10</v>
      </c>
      <c r="F1999" s="395">
        <v>9.4</v>
      </c>
      <c r="G1999" s="395">
        <v>8.49</v>
      </c>
      <c r="H1999" s="396">
        <f>(G1999-E1999)/E1999</f>
        <v>-0.15099999999999997</v>
      </c>
      <c r="I1999" s="395">
        <f>(F1999-E1999)</f>
        <v>-0.59999999999999964</v>
      </c>
      <c r="J1999" s="395">
        <f>G1999-E1999</f>
        <v>-1.5099999999999998</v>
      </c>
      <c r="K1999" s="402">
        <v>1</v>
      </c>
      <c r="L1999" s="397"/>
    </row>
    <row r="2000" spans="1:12" ht="14.4">
      <c r="A2000" s="390">
        <v>40114</v>
      </c>
      <c r="B2000" s="366" t="s">
        <v>11258</v>
      </c>
      <c r="C2000" s="392" t="s">
        <v>3237</v>
      </c>
      <c r="D2000" s="366" t="s">
        <v>3238</v>
      </c>
      <c r="E2000" s="401">
        <v>17</v>
      </c>
      <c r="F2000" s="395">
        <v>19.5</v>
      </c>
      <c r="G2000" s="395">
        <v>17.95</v>
      </c>
      <c r="H2000" s="396">
        <f>(G2000-E2000)/E2000</f>
        <v>5.5882352941176432E-2</v>
      </c>
      <c r="I2000" s="395">
        <f>(F2000-E2000)</f>
        <v>2.5</v>
      </c>
      <c r="J2000" s="395">
        <f>G2000-E2000</f>
        <v>0.94999999999999929</v>
      </c>
      <c r="K2000" s="402">
        <v>2</v>
      </c>
      <c r="L2000" s="397"/>
    </row>
    <row r="2001" spans="1:12" ht="14.4">
      <c r="A2001" s="390">
        <v>40109</v>
      </c>
      <c r="B2001" s="366" t="s">
        <v>11256</v>
      </c>
      <c r="C2001" s="392" t="s">
        <v>3231</v>
      </c>
      <c r="D2001" s="366" t="s">
        <v>3232</v>
      </c>
      <c r="E2001" s="401">
        <v>12.5</v>
      </c>
      <c r="F2001" s="395">
        <v>12.45</v>
      </c>
      <c r="G2001" s="395">
        <v>12.28</v>
      </c>
      <c r="H2001" s="396">
        <f>(G2001-E2001)/E2001</f>
        <v>-1.760000000000005E-2</v>
      </c>
      <c r="I2001" s="395">
        <f>(F2001-E2001)</f>
        <v>-5.0000000000000711E-2</v>
      </c>
      <c r="J2001" s="395">
        <f>G2001-E2001</f>
        <v>-0.22000000000000064</v>
      </c>
      <c r="K2001" s="402">
        <v>1</v>
      </c>
      <c r="L2001" s="397"/>
    </row>
    <row r="2002" spans="1:12" ht="14.4">
      <c r="A2002" s="390">
        <v>40107</v>
      </c>
      <c r="B2002" s="366" t="s">
        <v>11255</v>
      </c>
      <c r="C2002" s="392" t="s">
        <v>3228</v>
      </c>
      <c r="D2002" s="366" t="s">
        <v>3229</v>
      </c>
      <c r="E2002" s="401">
        <v>14.5</v>
      </c>
      <c r="F2002" s="395">
        <v>14.5</v>
      </c>
      <c r="G2002" s="395">
        <v>14.6</v>
      </c>
      <c r="H2002" s="396">
        <f>(G2002-E2002)/E2002</f>
        <v>6.8965517241379067E-3</v>
      </c>
      <c r="I2002" s="395">
        <f>(F2002-E2002)</f>
        <v>0</v>
      </c>
      <c r="J2002" s="395">
        <f>G2002-E2002</f>
        <v>9.9999999999999645E-2</v>
      </c>
      <c r="K2002" s="402">
        <v>1</v>
      </c>
      <c r="L2002" s="397"/>
    </row>
    <row r="2003" spans="1:12" ht="14.4">
      <c r="A2003" s="390">
        <v>40106</v>
      </c>
      <c r="B2003" s="366" t="s">
        <v>11254</v>
      </c>
      <c r="C2003" s="392" t="s">
        <v>3225</v>
      </c>
      <c r="D2003" s="366" t="s">
        <v>3226</v>
      </c>
      <c r="E2003" s="401">
        <v>8</v>
      </c>
      <c r="F2003" s="395">
        <v>8</v>
      </c>
      <c r="G2003" s="395">
        <v>7.52</v>
      </c>
      <c r="H2003" s="396">
        <f>(G2003-E2003)/E2003</f>
        <v>-6.0000000000000053E-2</v>
      </c>
      <c r="I2003" s="395">
        <f>(F2003-E2003)</f>
        <v>0</v>
      </c>
      <c r="J2003" s="395">
        <f>G2003-E2003</f>
        <v>-0.48000000000000043</v>
      </c>
      <c r="K2003" s="402">
        <v>2</v>
      </c>
      <c r="L2003" s="397" t="s">
        <v>3006</v>
      </c>
    </row>
    <row r="2004" spans="1:12" ht="14.4">
      <c r="A2004" s="390">
        <v>40102</v>
      </c>
      <c r="B2004" s="366" t="s">
        <v>11253</v>
      </c>
      <c r="C2004" s="392" t="s">
        <v>3223</v>
      </c>
      <c r="D2004" s="366" t="s">
        <v>4581</v>
      </c>
      <c r="E2004" s="401">
        <v>12</v>
      </c>
      <c r="F2004" s="395">
        <v>12.28</v>
      </c>
      <c r="G2004" s="395">
        <v>14.2</v>
      </c>
      <c r="H2004" s="396">
        <f>(G2004-E2004)/E2004</f>
        <v>0.18333333333333326</v>
      </c>
      <c r="I2004" s="395">
        <f>(F2004-E2004)</f>
        <v>0.27999999999999936</v>
      </c>
      <c r="J2004" s="395">
        <f>G2004-E2004</f>
        <v>2.1999999999999993</v>
      </c>
      <c r="K2004" s="402">
        <v>2</v>
      </c>
      <c r="L2004" s="397"/>
    </row>
    <row r="2005" spans="1:12" ht="14.4">
      <c r="A2005" s="390">
        <v>40099</v>
      </c>
      <c r="B2005" s="366" t="s">
        <v>11252</v>
      </c>
      <c r="C2005" s="392" t="s">
        <v>3220</v>
      </c>
      <c r="D2005" s="366" t="s">
        <v>3221</v>
      </c>
      <c r="E2005" s="401">
        <v>15</v>
      </c>
      <c r="F2005" s="395">
        <v>14.35</v>
      </c>
      <c r="G2005" s="395">
        <v>13.75</v>
      </c>
      <c r="H2005" s="396">
        <f>(G2005-E2005)/E2005</f>
        <v>-8.3333333333333329E-2</v>
      </c>
      <c r="I2005" s="395">
        <f>(F2005-E2005)</f>
        <v>-0.65000000000000036</v>
      </c>
      <c r="J2005" s="395">
        <f>G2005-E2005</f>
        <v>-1.25</v>
      </c>
      <c r="K2005" s="402">
        <v>1</v>
      </c>
      <c r="L2005" s="397"/>
    </row>
    <row r="2006" spans="1:12" ht="14.4">
      <c r="A2006" s="390">
        <v>40094</v>
      </c>
      <c r="B2006" s="366" t="s">
        <v>11250</v>
      </c>
      <c r="C2006" s="392" t="s">
        <v>3215</v>
      </c>
      <c r="D2006" s="366" t="s">
        <v>3216</v>
      </c>
      <c r="E2006" s="401">
        <v>12.5</v>
      </c>
      <c r="F2006" s="395">
        <v>12.3</v>
      </c>
      <c r="G2006" s="395">
        <v>12.53</v>
      </c>
      <c r="H2006" s="396">
        <f>(G2006-E2006)/E2006</f>
        <v>2.399999999999949E-3</v>
      </c>
      <c r="I2006" s="395">
        <f>(F2006-E2006)</f>
        <v>-0.19999999999999929</v>
      </c>
      <c r="J2006" s="395">
        <f>G2006-E2006</f>
        <v>2.9999999999999361E-2</v>
      </c>
      <c r="K2006" s="402">
        <v>1</v>
      </c>
      <c r="L2006" s="397"/>
    </row>
    <row r="2007" spans="1:12" ht="14.4">
      <c r="A2007" s="390">
        <v>40094</v>
      </c>
      <c r="B2007" s="366" t="s">
        <v>11251</v>
      </c>
      <c r="C2007" s="392" t="s">
        <v>3218</v>
      </c>
      <c r="D2007" s="366" t="s">
        <v>2329</v>
      </c>
      <c r="E2007" s="401">
        <v>10</v>
      </c>
      <c r="F2007" s="395">
        <v>9.49</v>
      </c>
      <c r="G2007" s="395">
        <v>8.73</v>
      </c>
      <c r="H2007" s="396">
        <f>(G2007-E2007)/E2007</f>
        <v>-0.12699999999999995</v>
      </c>
      <c r="I2007" s="395">
        <f>(F2007-E2007)</f>
        <v>-0.50999999999999979</v>
      </c>
      <c r="J2007" s="395">
        <f>G2007-E2007</f>
        <v>-1.2699999999999996</v>
      </c>
      <c r="K2007" s="402">
        <v>1</v>
      </c>
      <c r="L2007" s="397"/>
    </row>
    <row r="2008" spans="1:12" ht="14.4">
      <c r="A2008" s="390">
        <v>40093</v>
      </c>
      <c r="B2008" s="366" t="s">
        <v>11248</v>
      </c>
      <c r="C2008" s="392" t="s">
        <v>180</v>
      </c>
      <c r="D2008" s="366" t="s">
        <v>181</v>
      </c>
      <c r="E2008" s="401">
        <v>13.4033</v>
      </c>
      <c r="F2008" s="395">
        <v>13.3</v>
      </c>
      <c r="G2008" s="395">
        <v>13.01</v>
      </c>
      <c r="H2008" s="396">
        <f>(G2008-E2008)/E2008</f>
        <v>-2.9343519879432678E-2</v>
      </c>
      <c r="I2008" s="395">
        <f>(F2008-E2008)</f>
        <v>-0.10329999999999906</v>
      </c>
      <c r="J2008" s="395">
        <f>G2008-E2008</f>
        <v>-0.39329999999999998</v>
      </c>
      <c r="K2008" s="402">
        <v>2</v>
      </c>
      <c r="L2008" s="397" t="s">
        <v>3006</v>
      </c>
    </row>
    <row r="2009" spans="1:12" ht="14.4">
      <c r="A2009" s="390">
        <v>40093</v>
      </c>
      <c r="B2009" s="366" t="s">
        <v>11249</v>
      </c>
      <c r="C2009" s="392" t="s">
        <v>3212</v>
      </c>
      <c r="D2009" s="366" t="s">
        <v>3213</v>
      </c>
      <c r="E2009" s="401">
        <v>22</v>
      </c>
      <c r="F2009" s="395">
        <v>26.41</v>
      </c>
      <c r="G2009" s="395">
        <v>27.22</v>
      </c>
      <c r="H2009" s="396">
        <f>(G2009-E2009)/E2009</f>
        <v>0.23727272727272722</v>
      </c>
      <c r="I2009" s="395">
        <f>(F2009-E2009)</f>
        <v>4.41</v>
      </c>
      <c r="J2009" s="395">
        <f>G2009-E2009</f>
        <v>5.2199999999999989</v>
      </c>
      <c r="K2009" s="402">
        <v>3</v>
      </c>
      <c r="L2009" s="397"/>
    </row>
    <row r="2010" spans="1:12" ht="14.4">
      <c r="A2010" s="390">
        <v>40088</v>
      </c>
      <c r="B2010" s="366" t="s">
        <v>11246</v>
      </c>
      <c r="C2010" s="392" t="s">
        <v>174</v>
      </c>
      <c r="D2010" s="366" t="s">
        <v>175</v>
      </c>
      <c r="E2010" s="401">
        <v>14</v>
      </c>
      <c r="F2010" s="395">
        <v>13.6</v>
      </c>
      <c r="G2010" s="395">
        <v>14.06</v>
      </c>
      <c r="H2010" s="396">
        <f>(G2010-E2010)/E2010</f>
        <v>4.2857142857143215E-3</v>
      </c>
      <c r="I2010" s="395">
        <f>(F2010-E2010)</f>
        <v>-0.40000000000000036</v>
      </c>
      <c r="J2010" s="395">
        <f>G2010-E2010</f>
        <v>6.0000000000000497E-2</v>
      </c>
      <c r="K2010" s="402">
        <v>2</v>
      </c>
      <c r="L2010" s="397" t="s">
        <v>3006</v>
      </c>
    </row>
    <row r="2011" spans="1:12" ht="14.4">
      <c r="A2011" s="390">
        <v>40088</v>
      </c>
      <c r="B2011" s="366" t="s">
        <v>11247</v>
      </c>
      <c r="C2011" s="392" t="s">
        <v>177</v>
      </c>
      <c r="D2011" s="366" t="s">
        <v>178</v>
      </c>
      <c r="E2011" s="401">
        <v>18</v>
      </c>
      <c r="F2011" s="395">
        <v>20.25</v>
      </c>
      <c r="G2011" s="395">
        <v>21.77</v>
      </c>
      <c r="H2011" s="396">
        <f>(G2011-E2011)/E2011</f>
        <v>0.20944444444444443</v>
      </c>
      <c r="I2011" s="395">
        <f>(F2011-E2011)</f>
        <v>2.25</v>
      </c>
      <c r="J2011" s="395">
        <f>G2011-E2011</f>
        <v>3.7699999999999996</v>
      </c>
      <c r="K2011" s="402">
        <v>2</v>
      </c>
      <c r="L2011" s="397"/>
    </row>
    <row r="2012" spans="1:12" ht="14.4">
      <c r="A2012" s="390">
        <v>40087</v>
      </c>
      <c r="B2012" s="366" t="s">
        <v>11245</v>
      </c>
      <c r="C2012" s="392" t="s">
        <v>2294</v>
      </c>
      <c r="D2012" s="366" t="s">
        <v>282</v>
      </c>
      <c r="E2012" s="401">
        <v>19</v>
      </c>
      <c r="F2012" s="395">
        <v>19.5</v>
      </c>
      <c r="G2012" s="395">
        <v>21.15</v>
      </c>
      <c r="H2012" s="396">
        <f>(G2012-E2012)/E2012</f>
        <v>0.11315789473684203</v>
      </c>
      <c r="I2012" s="395">
        <f>(F2012-E2012)</f>
        <v>0.5</v>
      </c>
      <c r="J2012" s="395">
        <f>G2012-E2012</f>
        <v>2.1499999999999986</v>
      </c>
      <c r="K2012" s="402">
        <v>2</v>
      </c>
      <c r="L2012" s="397"/>
    </row>
    <row r="2013" spans="1:12" ht="14.4">
      <c r="A2013" s="390">
        <v>40081</v>
      </c>
      <c r="B2013" s="366" t="s">
        <v>11243</v>
      </c>
      <c r="C2013" s="392" t="s">
        <v>2291</v>
      </c>
      <c r="D2013" s="366" t="s">
        <v>2292</v>
      </c>
      <c r="E2013" s="401">
        <v>12.5</v>
      </c>
      <c r="F2013" s="395">
        <v>12.5</v>
      </c>
      <c r="G2013" s="395">
        <v>10.75</v>
      </c>
      <c r="H2013" s="396">
        <f>(G2013-E2013)/E2013</f>
        <v>-0.14000000000000001</v>
      </c>
      <c r="I2013" s="395">
        <f>(F2013-E2013)</f>
        <v>0</v>
      </c>
      <c r="J2013" s="395">
        <f>G2013-E2013</f>
        <v>-1.75</v>
      </c>
      <c r="K2013" s="402">
        <v>3</v>
      </c>
      <c r="L2013" s="397" t="s">
        <v>3006</v>
      </c>
    </row>
    <row r="2014" spans="1:12" ht="14.4">
      <c r="A2014" s="390">
        <v>40081</v>
      </c>
      <c r="B2014" s="366" t="s">
        <v>11244</v>
      </c>
      <c r="C2014" s="392" t="s">
        <v>2288</v>
      </c>
      <c r="D2014" s="366" t="s">
        <v>2289</v>
      </c>
      <c r="E2014" s="401">
        <v>10</v>
      </c>
      <c r="F2014" s="395">
        <v>9.75</v>
      </c>
      <c r="G2014" s="395">
        <v>10.09</v>
      </c>
      <c r="H2014" s="396">
        <f>(G2014-E2014)/E2014</f>
        <v>8.9999999999999854E-3</v>
      </c>
      <c r="I2014" s="395">
        <f>(F2014-E2014)</f>
        <v>-0.25</v>
      </c>
      <c r="J2014" s="395">
        <f>G2014-E2014</f>
        <v>8.9999999999999858E-2</v>
      </c>
      <c r="K2014" s="402">
        <v>1</v>
      </c>
      <c r="L2014" s="397"/>
    </row>
    <row r="2015" spans="1:12" ht="14.4">
      <c r="A2015" s="390">
        <v>40080</v>
      </c>
      <c r="B2015" s="366" t="s">
        <v>11238</v>
      </c>
      <c r="C2015" s="392" t="s">
        <v>2285</v>
      </c>
      <c r="D2015" s="366" t="s">
        <v>2286</v>
      </c>
      <c r="E2015" s="401">
        <v>12</v>
      </c>
      <c r="F2015" s="395">
        <v>12.05</v>
      </c>
      <c r="G2015" s="395">
        <v>12.05</v>
      </c>
      <c r="H2015" s="396">
        <f>(G2015-E2015)/E2015</f>
        <v>4.1666666666667256E-3</v>
      </c>
      <c r="I2015" s="395">
        <f>(F2015-E2015)</f>
        <v>5.0000000000000711E-2</v>
      </c>
      <c r="J2015" s="395">
        <f>G2015-E2015</f>
        <v>5.0000000000000711E-2</v>
      </c>
      <c r="K2015" s="402">
        <v>2</v>
      </c>
      <c r="L2015" s="397" t="s">
        <v>3006</v>
      </c>
    </row>
    <row r="2016" spans="1:12" ht="14.4">
      <c r="A2016" s="390">
        <v>40080</v>
      </c>
      <c r="B2016" s="366" t="s">
        <v>11239</v>
      </c>
      <c r="C2016" s="392" t="s">
        <v>2282</v>
      </c>
      <c r="D2016" s="366" t="s">
        <v>2283</v>
      </c>
      <c r="E2016" s="401">
        <v>20</v>
      </c>
      <c r="F2016" s="395">
        <v>19.5</v>
      </c>
      <c r="G2016" s="395">
        <v>19.66</v>
      </c>
      <c r="H2016" s="396">
        <f>(G2016-E2016)/E2016</f>
        <v>-1.6999999999999994E-2</v>
      </c>
      <c r="I2016" s="395">
        <f>(F2016-E2016)</f>
        <v>-0.5</v>
      </c>
      <c r="J2016" s="395">
        <f>G2016-E2016</f>
        <v>-0.33999999999999986</v>
      </c>
      <c r="K2016" s="402">
        <v>1</v>
      </c>
      <c r="L2016" s="433"/>
    </row>
    <row r="2017" spans="1:12" ht="14.4">
      <c r="A2017" s="390">
        <v>40080</v>
      </c>
      <c r="B2017" s="366" t="s">
        <v>11240</v>
      </c>
      <c r="C2017" s="392" t="s">
        <v>2275</v>
      </c>
      <c r="D2017" s="366" t="s">
        <v>3267</v>
      </c>
      <c r="E2017" s="401">
        <v>13.5</v>
      </c>
      <c r="F2017" s="395">
        <v>16.940000000000001</v>
      </c>
      <c r="G2017" s="395">
        <v>20.29</v>
      </c>
      <c r="H2017" s="396">
        <f>(G2017-E2017)/E2017</f>
        <v>0.50296296296296295</v>
      </c>
      <c r="I2017" s="395">
        <f>(F2017-E2017)</f>
        <v>3.4400000000000013</v>
      </c>
      <c r="J2017" s="395">
        <f>G2017-E2017</f>
        <v>6.7899999999999991</v>
      </c>
      <c r="K2017" s="402">
        <v>3</v>
      </c>
      <c r="L2017" s="433"/>
    </row>
    <row r="2018" spans="1:12" ht="14.4">
      <c r="A2018" s="390">
        <v>40080</v>
      </c>
      <c r="B2018" s="366" t="s">
        <v>11241</v>
      </c>
      <c r="C2018" s="392" t="s">
        <v>2277</v>
      </c>
      <c r="D2018" s="366" t="s">
        <v>2278</v>
      </c>
      <c r="E2018" s="401">
        <v>20</v>
      </c>
      <c r="F2018" s="395">
        <v>19.05</v>
      </c>
      <c r="G2018" s="395">
        <v>18.5</v>
      </c>
      <c r="H2018" s="396">
        <f>(G2018-E2018)/E2018</f>
        <v>-7.4999999999999997E-2</v>
      </c>
      <c r="I2018" s="395">
        <f>(F2018-E2018)</f>
        <v>-0.94999999999999929</v>
      </c>
      <c r="J2018" s="395">
        <f>G2018-E2018</f>
        <v>-1.5</v>
      </c>
      <c r="K2018" s="402">
        <v>1</v>
      </c>
      <c r="L2018" s="433"/>
    </row>
    <row r="2019" spans="1:12" ht="14.4">
      <c r="A2019" s="390">
        <v>40080</v>
      </c>
      <c r="B2019" s="419" t="s">
        <v>11242</v>
      </c>
      <c r="C2019" s="392" t="s">
        <v>2280</v>
      </c>
      <c r="D2019" s="434" t="s">
        <v>309</v>
      </c>
      <c r="E2019" s="401">
        <v>26</v>
      </c>
      <c r="F2019" s="395">
        <v>27.3</v>
      </c>
      <c r="G2019" s="395">
        <v>28.1</v>
      </c>
      <c r="H2019" s="396">
        <f>(G2019-E2019)/E2019</f>
        <v>8.0769230769230829E-2</v>
      </c>
      <c r="I2019" s="395">
        <f>(F2019-E2019)</f>
        <v>1.3000000000000007</v>
      </c>
      <c r="J2019" s="395">
        <f>G2019-E2019</f>
        <v>2.1000000000000014</v>
      </c>
      <c r="K2019" s="402">
        <v>2</v>
      </c>
      <c r="L2019" s="433"/>
    </row>
    <row r="2020" spans="1:12" ht="14.4">
      <c r="A2020" s="390">
        <v>40072</v>
      </c>
      <c r="B2020" s="366" t="s">
        <v>2272</v>
      </c>
      <c r="C2020" s="392" t="s">
        <v>2273</v>
      </c>
      <c r="D2020" s="366" t="s">
        <v>2129</v>
      </c>
      <c r="E2020" s="401">
        <v>15</v>
      </c>
      <c r="F2020" s="395">
        <v>14.5</v>
      </c>
      <c r="G2020" s="395">
        <v>14.63</v>
      </c>
      <c r="H2020" s="396">
        <f>(G2020-E2020)/E2020</f>
        <v>-2.4666666666666615E-2</v>
      </c>
      <c r="I2020" s="395">
        <f>(F2020-E2020)</f>
        <v>-0.5</v>
      </c>
      <c r="J2020" s="395">
        <f>G2020-E2020</f>
        <v>-0.36999999999999922</v>
      </c>
      <c r="K2020" s="402">
        <v>1</v>
      </c>
      <c r="L2020" s="433"/>
    </row>
    <row r="2021" spans="1:12" ht="14.4">
      <c r="A2021" s="390">
        <v>40036</v>
      </c>
      <c r="B2021" s="359" t="s">
        <v>11237</v>
      </c>
      <c r="C2021" s="392" t="s">
        <v>2270</v>
      </c>
      <c r="D2021" s="358" t="s">
        <v>2271</v>
      </c>
      <c r="E2021" s="401">
        <v>20</v>
      </c>
      <c r="F2021" s="395">
        <v>19.5</v>
      </c>
      <c r="G2021" s="395">
        <v>20</v>
      </c>
      <c r="H2021" s="396">
        <f>(G2021-E2021)/E2021</f>
        <v>0</v>
      </c>
      <c r="I2021" s="395">
        <f>(F2021-E2021)</f>
        <v>-0.5</v>
      </c>
      <c r="J2021" s="395">
        <f>G2021-E2021</f>
        <v>0</v>
      </c>
      <c r="K2021" s="402">
        <v>1</v>
      </c>
      <c r="L2021" s="397"/>
    </row>
    <row r="2022" spans="1:12" ht="14.4">
      <c r="A2022" s="390">
        <v>40035</v>
      </c>
      <c r="B2022" s="366" t="s">
        <v>11236</v>
      </c>
      <c r="C2022" s="392" t="s">
        <v>2267</v>
      </c>
      <c r="D2022" s="366" t="s">
        <v>2268</v>
      </c>
      <c r="E2022" s="401">
        <v>17</v>
      </c>
      <c r="F2022" s="395">
        <v>17.75</v>
      </c>
      <c r="G2022" s="395">
        <v>16.829999999999998</v>
      </c>
      <c r="H2022" s="396">
        <f>(G2022-E2022)/E2022</f>
        <v>-1.0000000000000101E-2</v>
      </c>
      <c r="I2022" s="395">
        <f>(F2022-E2022)</f>
        <v>0.75</v>
      </c>
      <c r="J2022" s="395">
        <f>G2022-E2022</f>
        <v>-0.17000000000000171</v>
      </c>
      <c r="K2022" s="402">
        <v>1</v>
      </c>
      <c r="L2022" s="397"/>
    </row>
    <row r="2023" spans="1:12" ht="14.4">
      <c r="A2023" s="390">
        <v>40031</v>
      </c>
      <c r="B2023" s="366" t="s">
        <v>11234</v>
      </c>
      <c r="C2023" s="392" t="s">
        <v>1599</v>
      </c>
      <c r="D2023" s="366" t="s">
        <v>3561</v>
      </c>
      <c r="E2023" s="401">
        <v>12</v>
      </c>
      <c r="F2023" s="395">
        <v>12</v>
      </c>
      <c r="G2023" s="395">
        <v>9.99</v>
      </c>
      <c r="H2023" s="396">
        <f>(G2023-E2023)/E2023</f>
        <v>-0.16749999999999998</v>
      </c>
      <c r="I2023" s="395">
        <f>(F2023-E2023)</f>
        <v>0</v>
      </c>
      <c r="J2023" s="395">
        <f>G2023-E2023</f>
        <v>-2.0099999999999998</v>
      </c>
      <c r="K2023" s="402">
        <v>3</v>
      </c>
      <c r="L2023" s="397" t="s">
        <v>3006</v>
      </c>
    </row>
    <row r="2024" spans="1:12" ht="14.4">
      <c r="A2024" s="390">
        <v>40026</v>
      </c>
      <c r="B2024" s="366" t="s">
        <v>11233</v>
      </c>
      <c r="C2024" s="392" t="s">
        <v>1595</v>
      </c>
      <c r="D2024" s="366" t="s">
        <v>2307</v>
      </c>
      <c r="E2024" s="401">
        <v>15</v>
      </c>
      <c r="F2024" s="395">
        <v>17.5</v>
      </c>
      <c r="G2024" s="395">
        <v>16.52</v>
      </c>
      <c r="H2024" s="396">
        <f>(G2024-E2024)/E2024</f>
        <v>0.1013333333333333</v>
      </c>
      <c r="I2024" s="395">
        <f>(F2024-E2024)</f>
        <v>2.5</v>
      </c>
      <c r="J2024" s="395">
        <f>G2024-E2024</f>
        <v>1.5199999999999996</v>
      </c>
      <c r="K2024" s="402">
        <v>3</v>
      </c>
      <c r="L2024" s="397"/>
    </row>
    <row r="2025" spans="1:12" ht="14.4">
      <c r="A2025" s="390">
        <v>40024</v>
      </c>
      <c r="B2025" s="359" t="s">
        <v>11232</v>
      </c>
      <c r="C2025" s="392" t="s">
        <v>1592</v>
      </c>
      <c r="D2025" s="366" t="s">
        <v>1593</v>
      </c>
      <c r="E2025" s="401">
        <v>20</v>
      </c>
      <c r="F2025" s="395">
        <v>19</v>
      </c>
      <c r="G2025" s="395">
        <v>19.100000000000001</v>
      </c>
      <c r="H2025" s="396">
        <f>(G2025-E2025)/E2025</f>
        <v>-4.4999999999999929E-2</v>
      </c>
      <c r="I2025" s="395">
        <f>(F2025-E2025)</f>
        <v>-1</v>
      </c>
      <c r="J2025" s="395">
        <f>G2025-E2025</f>
        <v>-0.89999999999999858</v>
      </c>
      <c r="K2025" s="402">
        <v>1</v>
      </c>
      <c r="L2025" s="397"/>
    </row>
    <row r="2026" spans="1:12" ht="14.4">
      <c r="A2026" s="390">
        <v>39995</v>
      </c>
      <c r="B2026" s="366" t="s">
        <v>11231</v>
      </c>
      <c r="C2026" s="392" t="s">
        <v>3329</v>
      </c>
      <c r="D2026" s="366" t="s">
        <v>1590</v>
      </c>
      <c r="E2026" s="401">
        <v>16</v>
      </c>
      <c r="F2026" s="395">
        <v>20</v>
      </c>
      <c r="G2026" s="395">
        <v>20.02</v>
      </c>
      <c r="H2026" s="396">
        <f>(G2026-E2026)/E2026</f>
        <v>0.25124999999999997</v>
      </c>
      <c r="I2026" s="395">
        <f>(F2026-E2026)</f>
        <v>4</v>
      </c>
      <c r="J2026" s="395">
        <f>G2026-E2026</f>
        <v>4.0199999999999996</v>
      </c>
      <c r="K2026" s="402">
        <v>3</v>
      </c>
      <c r="L2026" s="397"/>
    </row>
    <row r="2027" spans="1:12" ht="14.4">
      <c r="A2027" s="390">
        <v>39990</v>
      </c>
      <c r="B2027" s="366" t="s">
        <v>3326</v>
      </c>
      <c r="C2027" s="392" t="s">
        <v>3327</v>
      </c>
      <c r="D2027" s="366" t="s">
        <v>3517</v>
      </c>
      <c r="E2027" s="401">
        <v>20</v>
      </c>
      <c r="F2027" s="395">
        <v>19.8</v>
      </c>
      <c r="G2027" s="395">
        <v>19.420000000000002</v>
      </c>
      <c r="H2027" s="396">
        <f>(G2027-E2027)/E2027</f>
        <v>-2.8999999999999915E-2</v>
      </c>
      <c r="I2027" s="395">
        <f>(F2027-E2027)</f>
        <v>-0.19999999999999929</v>
      </c>
      <c r="J2027" s="395">
        <f>G2027-E2027</f>
        <v>-0.57999999999999829</v>
      </c>
      <c r="K2027" s="402">
        <v>1</v>
      </c>
      <c r="L2027" s="397"/>
    </row>
    <row r="2028" spans="1:12" ht="14.4">
      <c r="A2028" s="390">
        <v>39989</v>
      </c>
      <c r="B2028" s="366" t="s">
        <v>11230</v>
      </c>
      <c r="C2028" s="392" t="s">
        <v>351</v>
      </c>
      <c r="D2028" s="366" t="s">
        <v>3325</v>
      </c>
      <c r="E2028" s="401">
        <v>14</v>
      </c>
      <c r="F2028" s="395">
        <v>18</v>
      </c>
      <c r="G2028" s="395">
        <v>17</v>
      </c>
      <c r="H2028" s="396">
        <f>(G2028-E2028)/E2028</f>
        <v>0.21428571428571427</v>
      </c>
      <c r="I2028" s="395">
        <f>(F2028-E2028)</f>
        <v>4</v>
      </c>
      <c r="J2028" s="395">
        <f>G2028-E2028</f>
        <v>3</v>
      </c>
      <c r="K2028" s="402">
        <v>3</v>
      </c>
      <c r="L2028" s="397"/>
    </row>
    <row r="2029" spans="1:12" ht="14.4">
      <c r="A2029" s="390">
        <v>39988</v>
      </c>
      <c r="B2029" s="366" t="s">
        <v>11228</v>
      </c>
      <c r="C2029" s="392" t="s">
        <v>346</v>
      </c>
      <c r="D2029" s="366" t="s">
        <v>347</v>
      </c>
      <c r="E2029" s="401">
        <v>9</v>
      </c>
      <c r="F2029" s="395">
        <v>9.4499999999999993</v>
      </c>
      <c r="G2029" s="395">
        <v>9</v>
      </c>
      <c r="H2029" s="396">
        <f>(G2029-E2029)/E2029</f>
        <v>0</v>
      </c>
      <c r="I2029" s="395">
        <f>(F2029-E2029)</f>
        <v>0.44999999999999929</v>
      </c>
      <c r="J2029" s="395">
        <f>G2029-E2029</f>
        <v>0</v>
      </c>
      <c r="K2029" s="402">
        <v>3</v>
      </c>
      <c r="L2029" s="397" t="s">
        <v>3006</v>
      </c>
    </row>
    <row r="2030" spans="1:12" ht="14.4">
      <c r="A2030" s="390">
        <v>39988</v>
      </c>
      <c r="B2030" s="359" t="s">
        <v>11229</v>
      </c>
      <c r="C2030" s="392" t="s">
        <v>349</v>
      </c>
      <c r="D2030" s="358" t="s">
        <v>2223</v>
      </c>
      <c r="E2030" s="401">
        <v>16</v>
      </c>
      <c r="F2030" s="395">
        <v>22.65</v>
      </c>
      <c r="G2030" s="395">
        <v>21.87</v>
      </c>
      <c r="H2030" s="396">
        <f>(G2030-E2030)/E2030</f>
        <v>0.36687500000000006</v>
      </c>
      <c r="I2030" s="395">
        <f>(F2030-E2030)</f>
        <v>6.6499999999999986</v>
      </c>
      <c r="J2030" s="395">
        <f>G2030-E2030</f>
        <v>5.870000000000001</v>
      </c>
      <c r="K2030" s="402">
        <v>3</v>
      </c>
      <c r="L2030" s="397"/>
    </row>
    <row r="2031" spans="1:12" ht="14.4">
      <c r="A2031" s="390">
        <v>39976</v>
      </c>
      <c r="B2031" s="366" t="s">
        <v>11227</v>
      </c>
      <c r="C2031" s="392" t="s">
        <v>343</v>
      </c>
      <c r="D2031" s="366" t="s">
        <v>344</v>
      </c>
      <c r="E2031" s="401">
        <v>11</v>
      </c>
      <c r="F2031" s="395">
        <v>12</v>
      </c>
      <c r="G2031" s="395">
        <v>11.55</v>
      </c>
      <c r="H2031" s="396">
        <f>(G2031-E2031)/E2031</f>
        <v>5.0000000000000065E-2</v>
      </c>
      <c r="I2031" s="395">
        <f>(F2031-E2031)</f>
        <v>1</v>
      </c>
      <c r="J2031" s="395">
        <f>G2031-E2031</f>
        <v>0.55000000000000071</v>
      </c>
      <c r="K2031" s="402">
        <v>1</v>
      </c>
      <c r="L2031" s="397"/>
    </row>
    <row r="2032" spans="1:12" ht="14.4">
      <c r="A2032" s="390">
        <v>39966</v>
      </c>
      <c r="B2032" s="366" t="s">
        <v>11226</v>
      </c>
      <c r="C2032" s="392" t="s">
        <v>340</v>
      </c>
      <c r="D2032" s="366" t="s">
        <v>341</v>
      </c>
      <c r="E2032" s="401">
        <v>20</v>
      </c>
      <c r="F2032" s="395">
        <v>19.399999999999999</v>
      </c>
      <c r="G2032" s="395">
        <v>19.47</v>
      </c>
      <c r="H2032" s="396">
        <f>(G2032-E2032)/E2032</f>
        <v>-2.6500000000000058E-2</v>
      </c>
      <c r="I2032" s="395">
        <f>(F2032-E2032)</f>
        <v>-0.60000000000000142</v>
      </c>
      <c r="J2032" s="395">
        <f>G2032-E2032</f>
        <v>-0.53000000000000114</v>
      </c>
      <c r="K2032" s="402">
        <v>1</v>
      </c>
      <c r="L2032" s="397"/>
    </row>
    <row r="2033" spans="1:12" ht="14.4">
      <c r="A2033" s="390">
        <v>39947</v>
      </c>
      <c r="B2033" s="366" t="s">
        <v>11224</v>
      </c>
      <c r="C2033" s="392" t="s">
        <v>1101</v>
      </c>
      <c r="D2033" s="366" t="s">
        <v>751</v>
      </c>
      <c r="E2033" s="401">
        <v>19</v>
      </c>
      <c r="F2033" s="395">
        <v>23</v>
      </c>
      <c r="G2033" s="395">
        <v>21.5</v>
      </c>
      <c r="H2033" s="396">
        <f>(G2033-E2033)/E2033</f>
        <v>0.13157894736842105</v>
      </c>
      <c r="I2033" s="395">
        <f>(F2033-E2033)</f>
        <v>4</v>
      </c>
      <c r="J2033" s="395">
        <f>G2033-E2033</f>
        <v>2.5</v>
      </c>
      <c r="K2033" s="402">
        <v>3</v>
      </c>
      <c r="L2033" s="397"/>
    </row>
    <row r="2034" spans="1:12" ht="14.4">
      <c r="A2034" s="390">
        <v>39918</v>
      </c>
      <c r="B2034" s="366" t="s">
        <v>11223</v>
      </c>
      <c r="C2034" s="392" t="s">
        <v>1098</v>
      </c>
      <c r="D2034" s="366" t="s">
        <v>1099</v>
      </c>
      <c r="E2034" s="401">
        <v>18</v>
      </c>
      <c r="F2034" s="395">
        <v>25</v>
      </c>
      <c r="G2034" s="395">
        <v>25.12</v>
      </c>
      <c r="H2034" s="396">
        <f>(G2034-E2034)/E2034</f>
        <v>0.3955555555555556</v>
      </c>
      <c r="I2034" s="395">
        <f>(F2034-E2034)</f>
        <v>7</v>
      </c>
      <c r="J2034" s="395">
        <f>G2034-E2034</f>
        <v>7.120000000000001</v>
      </c>
      <c r="K2034" s="402">
        <v>3</v>
      </c>
      <c r="L2034" s="397"/>
    </row>
    <row r="2035" spans="1:12" ht="14.4">
      <c r="A2035" s="390">
        <v>39917</v>
      </c>
      <c r="B2035" s="366" t="s">
        <v>11222</v>
      </c>
      <c r="C2035" s="392" t="s">
        <v>1096</v>
      </c>
      <c r="D2035" s="366" t="s">
        <v>996</v>
      </c>
      <c r="E2035" s="401">
        <v>10.5</v>
      </c>
      <c r="F2035" s="395">
        <v>10.5</v>
      </c>
      <c r="G2035" s="395">
        <v>11.1</v>
      </c>
      <c r="H2035" s="396">
        <f>(G2035-E2035)/E2035</f>
        <v>5.7142857142857106E-2</v>
      </c>
      <c r="I2035" s="395">
        <f>(F2035-E2035)</f>
        <v>0</v>
      </c>
      <c r="J2035" s="395">
        <f>G2035-E2035</f>
        <v>0.59999999999999964</v>
      </c>
      <c r="K2035" s="402">
        <v>1</v>
      </c>
      <c r="L2035" s="397"/>
    </row>
    <row r="2036" spans="1:12" ht="14.4">
      <c r="A2036" s="390">
        <v>39904</v>
      </c>
      <c r="B2036" s="366" t="s">
        <v>11221</v>
      </c>
      <c r="C2036" s="392" t="s">
        <v>1094</v>
      </c>
      <c r="D2036" s="366" t="s">
        <v>758</v>
      </c>
      <c r="E2036" s="401">
        <v>16</v>
      </c>
      <c r="F2036" s="395">
        <v>22</v>
      </c>
      <c r="G2036" s="395">
        <v>20.02</v>
      </c>
      <c r="H2036" s="396">
        <f>(G2036-E2036)/E2036</f>
        <v>0.25124999999999997</v>
      </c>
      <c r="I2036" s="395">
        <f>(F2036-E2036)</f>
        <v>6</v>
      </c>
      <c r="J2036" s="395">
        <f>G2036-E2036</f>
        <v>4.0199999999999996</v>
      </c>
      <c r="K2036" s="402">
        <v>3</v>
      </c>
      <c r="L2036" s="397"/>
    </row>
    <row r="2037" spans="1:12" ht="14.4">
      <c r="A2037" s="390">
        <v>39854</v>
      </c>
      <c r="B2037" s="366" t="s">
        <v>11220</v>
      </c>
      <c r="C2037" s="392" t="s">
        <v>1092</v>
      </c>
      <c r="D2037" s="366" t="s">
        <v>543</v>
      </c>
      <c r="E2037" s="401">
        <v>24</v>
      </c>
      <c r="F2037" s="395">
        <v>26</v>
      </c>
      <c r="G2037" s="395">
        <v>26.43</v>
      </c>
      <c r="H2037" s="396">
        <f>(G2037-E2037)/E2037</f>
        <v>0.10124999999999999</v>
      </c>
      <c r="I2037" s="395">
        <f>(F2037-E2037)</f>
        <v>2</v>
      </c>
      <c r="J2037" s="395">
        <f>G2037-E2037</f>
        <v>2.4299999999999997</v>
      </c>
      <c r="K2037" s="402">
        <v>3</v>
      </c>
      <c r="L2037" s="397"/>
    </row>
    <row r="2038" spans="1:12" ht="14.4">
      <c r="A2038" s="390">
        <v>39771</v>
      </c>
      <c r="B2038" s="366" t="s">
        <v>11311</v>
      </c>
      <c r="C2038" s="392" t="s">
        <v>1090</v>
      </c>
      <c r="D2038" s="366" t="s">
        <v>758</v>
      </c>
      <c r="E2038" s="401">
        <v>12</v>
      </c>
      <c r="F2038" s="395">
        <v>10</v>
      </c>
      <c r="G2038" s="395">
        <v>11.85</v>
      </c>
      <c r="H2038" s="396">
        <f>(G2038-E2038)/E2038</f>
        <v>-1.250000000000003E-2</v>
      </c>
      <c r="I2038" s="395">
        <f>(F2038-E2038)</f>
        <v>-2</v>
      </c>
      <c r="J2038" s="395">
        <f>G2038-E2038</f>
        <v>-0.15000000000000036</v>
      </c>
      <c r="K2038" s="402">
        <v>1</v>
      </c>
      <c r="L2038" s="397"/>
    </row>
    <row r="2039" spans="1:12" ht="14.4">
      <c r="A2039" s="390">
        <v>39672</v>
      </c>
      <c r="B2039" s="366" t="s">
        <v>1087</v>
      </c>
      <c r="C2039" s="392" t="s">
        <v>1088</v>
      </c>
      <c r="D2039" s="366" t="s">
        <v>4937</v>
      </c>
      <c r="E2039" s="401">
        <v>6</v>
      </c>
      <c r="F2039" s="395">
        <v>6.04</v>
      </c>
      <c r="G2039" s="395">
        <v>6.11</v>
      </c>
      <c r="H2039" s="396">
        <f>(G2039-E2039)/E2039</f>
        <v>1.8333333333333385E-2</v>
      </c>
      <c r="I2039" s="395">
        <f>(F2039-E2039)</f>
        <v>4.0000000000000036E-2</v>
      </c>
      <c r="J2039" s="395">
        <f>G2039-E2039</f>
        <v>0.11000000000000032</v>
      </c>
      <c r="K2039" s="402">
        <v>1</v>
      </c>
      <c r="L2039" s="397"/>
    </row>
    <row r="2040" spans="1:12" ht="14.4">
      <c r="A2040" s="390">
        <v>39667</v>
      </c>
      <c r="B2040" s="366" t="s">
        <v>11310</v>
      </c>
      <c r="C2040" s="392" t="s">
        <v>4253</v>
      </c>
      <c r="D2040" s="366" t="s">
        <v>1086</v>
      </c>
      <c r="E2040" s="401">
        <v>12.5</v>
      </c>
      <c r="F2040" s="395">
        <v>10</v>
      </c>
      <c r="G2040" s="395">
        <v>10.01</v>
      </c>
      <c r="H2040" s="396">
        <f>(G2040-E2040)/E2040</f>
        <v>-0.19920000000000002</v>
      </c>
      <c r="I2040" s="395">
        <f>(F2040-E2040)</f>
        <v>-2.5</v>
      </c>
      <c r="J2040" s="395">
        <f>G2040-E2040</f>
        <v>-2.4900000000000002</v>
      </c>
      <c r="K2040" s="402">
        <v>2</v>
      </c>
      <c r="L2040" s="397" t="s">
        <v>3006</v>
      </c>
    </row>
    <row r="2041" spans="1:12" ht="14.4">
      <c r="A2041" s="390">
        <v>39664</v>
      </c>
      <c r="B2041" s="366" t="s">
        <v>11309</v>
      </c>
      <c r="C2041" s="392" t="s">
        <v>1588</v>
      </c>
      <c r="D2041" s="366" t="s">
        <v>901</v>
      </c>
      <c r="E2041" s="401">
        <v>6.8</v>
      </c>
      <c r="F2041" s="395">
        <v>6.8</v>
      </c>
      <c r="G2041" s="395">
        <v>6.5</v>
      </c>
      <c r="H2041" s="396">
        <f>(G2041-E2041)/E2041</f>
        <v>-4.4117647058823505E-2</v>
      </c>
      <c r="I2041" s="395">
        <f>(F2041-E2041)</f>
        <v>0</v>
      </c>
      <c r="J2041" s="395">
        <f>G2041-E2041</f>
        <v>-0.29999999999999982</v>
      </c>
      <c r="K2041" s="402">
        <v>1</v>
      </c>
      <c r="L2041" s="397"/>
    </row>
    <row r="2042" spans="1:12" ht="14.4">
      <c r="A2042" s="390">
        <v>39658</v>
      </c>
      <c r="B2042" s="366" t="s">
        <v>1585</v>
      </c>
      <c r="C2042" s="392" t="s">
        <v>1586</v>
      </c>
      <c r="D2042" s="366" t="s">
        <v>3350</v>
      </c>
      <c r="E2042" s="401">
        <v>7</v>
      </c>
      <c r="F2042" s="395">
        <v>6.5</v>
      </c>
      <c r="G2042" s="395">
        <v>6.63</v>
      </c>
      <c r="H2042" s="396">
        <f>(G2042-E2042)/E2042</f>
        <v>-5.2857142857142873E-2</v>
      </c>
      <c r="I2042" s="395">
        <f>(F2042-E2042)</f>
        <v>-0.5</v>
      </c>
      <c r="J2042" s="395">
        <f>G2042-E2042</f>
        <v>-0.37000000000000011</v>
      </c>
      <c r="K2042" s="402">
        <v>1</v>
      </c>
      <c r="L2042" s="397"/>
    </row>
    <row r="2043" spans="1:12" ht="14.4">
      <c r="A2043" s="390">
        <v>39652</v>
      </c>
      <c r="B2043" s="366" t="s">
        <v>11307</v>
      </c>
      <c r="C2043" s="392" t="s">
        <v>1584</v>
      </c>
      <c r="D2043" s="366" t="s">
        <v>4581</v>
      </c>
      <c r="E2043" s="401">
        <v>16.5</v>
      </c>
      <c r="F2043" s="395">
        <v>16.5</v>
      </c>
      <c r="G2043" s="395">
        <v>14.59</v>
      </c>
      <c r="H2043" s="396">
        <f>(G2043-E2043)/E2043</f>
        <v>-0.11575757575757577</v>
      </c>
      <c r="I2043" s="395">
        <f>(F2043-E2043)</f>
        <v>0</v>
      </c>
      <c r="J2043" s="395">
        <f>G2043-E2043</f>
        <v>-1.9100000000000001</v>
      </c>
      <c r="K2043" s="402">
        <v>2</v>
      </c>
      <c r="L2043" s="397" t="s">
        <v>3006</v>
      </c>
    </row>
    <row r="2044" spans="1:12" ht="14.4">
      <c r="A2044" s="390">
        <v>39652</v>
      </c>
      <c r="B2044" s="366" t="s">
        <v>11308</v>
      </c>
      <c r="C2044" s="392" t="s">
        <v>1582</v>
      </c>
      <c r="D2044" s="366" t="s">
        <v>4335</v>
      </c>
      <c r="E2044" s="401">
        <v>10</v>
      </c>
      <c r="F2044" s="395">
        <v>9.75</v>
      </c>
      <c r="G2044" s="395">
        <v>9.66</v>
      </c>
      <c r="H2044" s="396">
        <f>(G2044-E2044)/E2044</f>
        <v>-3.3999999999999989E-2</v>
      </c>
      <c r="I2044" s="395">
        <f>(F2044-E2044)</f>
        <v>-0.25</v>
      </c>
      <c r="J2044" s="395">
        <f>G2044-E2044</f>
        <v>-0.33999999999999986</v>
      </c>
      <c r="K2044" s="402">
        <v>1</v>
      </c>
      <c r="L2044" s="397"/>
    </row>
    <row r="2045" spans="1:12" ht="14.4">
      <c r="A2045" s="390">
        <v>39631</v>
      </c>
      <c r="B2045" s="366" t="s">
        <v>11306</v>
      </c>
      <c r="C2045" s="392" t="s">
        <v>1579</v>
      </c>
      <c r="D2045" s="366" t="s">
        <v>1580</v>
      </c>
      <c r="E2045" s="401">
        <v>8.5</v>
      </c>
      <c r="F2045" s="395">
        <v>11</v>
      </c>
      <c r="G2045" s="395">
        <v>9.83</v>
      </c>
      <c r="H2045" s="396">
        <f>(G2045-E2045)/E2045</f>
        <v>0.15647058823529414</v>
      </c>
      <c r="I2045" s="395">
        <f>(F2045-E2045)</f>
        <v>2.5</v>
      </c>
      <c r="J2045" s="395">
        <f>G2045-E2045</f>
        <v>1.33</v>
      </c>
      <c r="K2045" s="402">
        <v>3</v>
      </c>
      <c r="L2045" s="397"/>
    </row>
    <row r="2046" spans="1:12" ht="14.4">
      <c r="A2046" s="390">
        <v>39624</v>
      </c>
      <c r="B2046" s="366" t="s">
        <v>11305</v>
      </c>
      <c r="C2046" s="392" t="s">
        <v>1577</v>
      </c>
      <c r="D2046" s="366" t="s">
        <v>2748</v>
      </c>
      <c r="E2046" s="401">
        <v>10</v>
      </c>
      <c r="F2046" s="395">
        <v>10</v>
      </c>
      <c r="G2046" s="395">
        <v>10.5</v>
      </c>
      <c r="H2046" s="396">
        <f>(G2046-E2046)/E2046</f>
        <v>0.05</v>
      </c>
      <c r="I2046" s="395">
        <f>(F2046-E2046)</f>
        <v>0</v>
      </c>
      <c r="J2046" s="395">
        <f>G2046-E2046</f>
        <v>0.5</v>
      </c>
      <c r="K2046" s="402">
        <v>1</v>
      </c>
      <c r="L2046" s="397"/>
    </row>
    <row r="2047" spans="1:12" ht="14.4">
      <c r="A2047" s="390">
        <v>39617</v>
      </c>
      <c r="B2047" s="366" t="s">
        <v>11303</v>
      </c>
      <c r="C2047" s="392" t="s">
        <v>1573</v>
      </c>
      <c r="D2047" s="366" t="s">
        <v>215</v>
      </c>
      <c r="E2047" s="401">
        <v>15</v>
      </c>
      <c r="F2047" s="395">
        <v>14.5</v>
      </c>
      <c r="G2047" s="395">
        <v>13.85</v>
      </c>
      <c r="H2047" s="396">
        <f>(G2047-E2047)/E2047</f>
        <v>-7.6666666666666689E-2</v>
      </c>
      <c r="I2047" s="395">
        <f>(F2047-E2047)</f>
        <v>-0.5</v>
      </c>
      <c r="J2047" s="395">
        <f>G2047-E2047</f>
        <v>-1.1500000000000004</v>
      </c>
      <c r="K2047" s="402">
        <v>1</v>
      </c>
      <c r="L2047" s="397"/>
    </row>
    <row r="2048" spans="1:12" ht="14.4">
      <c r="A2048" s="390">
        <v>39617</v>
      </c>
      <c r="B2048" s="366" t="s">
        <v>11304</v>
      </c>
      <c r="C2048" s="392" t="s">
        <v>1575</v>
      </c>
      <c r="D2048" s="366" t="s">
        <v>1324</v>
      </c>
      <c r="E2048" s="401">
        <v>14</v>
      </c>
      <c r="F2048" s="395">
        <v>13.75</v>
      </c>
      <c r="G2048" s="395">
        <v>13.5</v>
      </c>
      <c r="H2048" s="396">
        <f>(G2048-E2048)/E2048</f>
        <v>-3.5714285714285712E-2</v>
      </c>
      <c r="I2048" s="395">
        <f>(F2048-E2048)</f>
        <v>-0.25</v>
      </c>
      <c r="J2048" s="395">
        <f>G2048-E2048</f>
        <v>-0.5</v>
      </c>
      <c r="K2048" s="402">
        <v>1</v>
      </c>
      <c r="L2048" s="397"/>
    </row>
    <row r="2049" spans="1:12" ht="14.4">
      <c r="A2049" s="390">
        <v>39596</v>
      </c>
      <c r="B2049" s="366" t="s">
        <v>11302</v>
      </c>
      <c r="C2049" s="392" t="s">
        <v>1570</v>
      </c>
      <c r="D2049" s="366" t="s">
        <v>1571</v>
      </c>
      <c r="E2049" s="401">
        <v>19</v>
      </c>
      <c r="F2049" s="395">
        <v>19</v>
      </c>
      <c r="G2049" s="395">
        <v>18.899999999999999</v>
      </c>
      <c r="H2049" s="396">
        <f>(G2049-E2049)/E2049</f>
        <v>-5.2631578947369166E-3</v>
      </c>
      <c r="I2049" s="395">
        <f>(F2049-E2049)</f>
        <v>0</v>
      </c>
      <c r="J2049" s="395">
        <f>G2049-E2049</f>
        <v>-0.10000000000000142</v>
      </c>
      <c r="K2049" s="402">
        <v>1</v>
      </c>
      <c r="L2049" s="397"/>
    </row>
    <row r="2050" spans="1:12" ht="14.4">
      <c r="A2050" s="390">
        <v>39583</v>
      </c>
      <c r="B2050" s="366" t="s">
        <v>11301</v>
      </c>
      <c r="C2050" s="392" t="s">
        <v>1567</v>
      </c>
      <c r="D2050" s="366" t="s">
        <v>1568</v>
      </c>
      <c r="E2050" s="401">
        <v>8</v>
      </c>
      <c r="F2050" s="395">
        <v>8.0500000000000007</v>
      </c>
      <c r="G2050" s="395">
        <v>8.1999999999999993</v>
      </c>
      <c r="H2050" s="396">
        <f>(G2050-E2050)/E2050</f>
        <v>2.4999999999999911E-2</v>
      </c>
      <c r="I2050" s="395">
        <f>(F2050-E2050)</f>
        <v>5.0000000000000711E-2</v>
      </c>
      <c r="J2050" s="395">
        <f>G2050-E2050</f>
        <v>0.19999999999999929</v>
      </c>
      <c r="K2050" s="402">
        <v>1</v>
      </c>
      <c r="L2050" s="397"/>
    </row>
    <row r="2051" spans="1:12" ht="14.4">
      <c r="A2051" s="390">
        <v>39582</v>
      </c>
      <c r="B2051" s="435" t="s">
        <v>11299</v>
      </c>
      <c r="C2051" s="392" t="s">
        <v>517</v>
      </c>
      <c r="D2051" s="366" t="s">
        <v>3350</v>
      </c>
      <c r="E2051" s="401">
        <v>20</v>
      </c>
      <c r="F2051" s="395">
        <v>19.5</v>
      </c>
      <c r="G2051" s="395">
        <v>19.350000000000001</v>
      </c>
      <c r="H2051" s="396">
        <f>(G2051-E2051)/E2051</f>
        <v>-3.2499999999999932E-2</v>
      </c>
      <c r="I2051" s="395">
        <f>(F2051-E2051)</f>
        <v>-0.5</v>
      </c>
      <c r="J2051" s="395">
        <f>G2051-E2051</f>
        <v>-0.64999999999999858</v>
      </c>
      <c r="K2051" s="402">
        <v>1</v>
      </c>
      <c r="L2051" s="397"/>
    </row>
    <row r="2052" spans="1:12" ht="14.4">
      <c r="A2052" s="390">
        <v>39582</v>
      </c>
      <c r="B2052" s="366" t="s">
        <v>11300</v>
      </c>
      <c r="C2052" s="392" t="s">
        <v>1668</v>
      </c>
      <c r="D2052" s="366" t="s">
        <v>1565</v>
      </c>
      <c r="E2052" s="401">
        <v>12</v>
      </c>
      <c r="F2052" s="395">
        <v>10</v>
      </c>
      <c r="G2052" s="395">
        <v>10</v>
      </c>
      <c r="H2052" s="396">
        <f>(G2052-E2052)/E2052</f>
        <v>-0.16666666666666666</v>
      </c>
      <c r="I2052" s="395">
        <f>(F2052-E2052)</f>
        <v>-2</v>
      </c>
      <c r="J2052" s="395">
        <f>G2052-E2052</f>
        <v>-2</v>
      </c>
      <c r="K2052" s="402">
        <v>1</v>
      </c>
      <c r="L2052" s="397"/>
    </row>
    <row r="2053" spans="1:12" ht="14.4">
      <c r="A2053" s="390">
        <v>39576</v>
      </c>
      <c r="B2053" s="366" t="s">
        <v>11298</v>
      </c>
      <c r="C2053" s="392" t="s">
        <v>514</v>
      </c>
      <c r="D2053" s="366" t="s">
        <v>515</v>
      </c>
      <c r="E2053" s="401">
        <v>16.5</v>
      </c>
      <c r="F2053" s="395">
        <v>16.5</v>
      </c>
      <c r="G2053" s="395">
        <v>16.5</v>
      </c>
      <c r="H2053" s="396">
        <f>(G2053-E2053)/E2053</f>
        <v>0</v>
      </c>
      <c r="I2053" s="395">
        <f>(F2053-E2053)</f>
        <v>0</v>
      </c>
      <c r="J2053" s="395">
        <f>G2053-E2053</f>
        <v>0</v>
      </c>
      <c r="K2053" s="402">
        <v>1</v>
      </c>
      <c r="L2053" s="397"/>
    </row>
    <row r="2054" spans="1:12" ht="14.4">
      <c r="A2054" s="390">
        <v>39575</v>
      </c>
      <c r="B2054" s="366" t="s">
        <v>11296</v>
      </c>
      <c r="C2054" s="392" t="s">
        <v>509</v>
      </c>
      <c r="D2054" s="366" t="s">
        <v>4838</v>
      </c>
      <c r="E2054" s="401">
        <v>18</v>
      </c>
      <c r="F2054" s="395">
        <v>22.5</v>
      </c>
      <c r="G2054" s="395">
        <v>21</v>
      </c>
      <c r="H2054" s="396">
        <f>(G2054-E2054)/E2054</f>
        <v>0.16666666666666666</v>
      </c>
      <c r="I2054" s="395">
        <f>(F2054-E2054)</f>
        <v>4.5</v>
      </c>
      <c r="J2054" s="395">
        <f>G2054-E2054</f>
        <v>3</v>
      </c>
      <c r="K2054" s="402">
        <v>3</v>
      </c>
      <c r="L2054" s="397"/>
    </row>
    <row r="2055" spans="1:12" ht="14.4">
      <c r="A2055" s="390">
        <v>39575</v>
      </c>
      <c r="B2055" s="366" t="s">
        <v>11297</v>
      </c>
      <c r="C2055" s="392" t="s">
        <v>511</v>
      </c>
      <c r="D2055" s="366" t="s">
        <v>512</v>
      </c>
      <c r="E2055" s="401">
        <v>10</v>
      </c>
      <c r="F2055" s="395">
        <v>9</v>
      </c>
      <c r="G2055" s="395">
        <v>8.8000000000000007</v>
      </c>
      <c r="H2055" s="396">
        <f>(G2055-E2055)/E2055</f>
        <v>-0.11999999999999993</v>
      </c>
      <c r="I2055" s="395">
        <f>(F2055-E2055)</f>
        <v>-1</v>
      </c>
      <c r="J2055" s="395">
        <f>G2055-E2055</f>
        <v>-1.1999999999999993</v>
      </c>
      <c r="K2055" s="402">
        <v>1</v>
      </c>
      <c r="L2055" s="397"/>
    </row>
    <row r="2056" spans="1:12" ht="14.4">
      <c r="A2056" s="390">
        <v>39568</v>
      </c>
      <c r="B2056" s="366" t="s">
        <v>3412</v>
      </c>
      <c r="C2056" s="392" t="s">
        <v>3413</v>
      </c>
      <c r="D2056" s="366" t="s">
        <v>507</v>
      </c>
      <c r="E2056" s="401">
        <v>19</v>
      </c>
      <c r="F2056" s="395">
        <v>19.63</v>
      </c>
      <c r="G2056" s="395">
        <v>19.649999999999999</v>
      </c>
      <c r="H2056" s="396">
        <f>(G2056-E2056)/E2056</f>
        <v>3.42105263157894E-2</v>
      </c>
      <c r="I2056" s="395">
        <f>(F2056-E2056)</f>
        <v>0.62999999999999901</v>
      </c>
      <c r="J2056" s="395">
        <f>G2056-E2056</f>
        <v>0.64999999999999858</v>
      </c>
      <c r="K2056" s="402">
        <v>2</v>
      </c>
      <c r="L2056" s="397"/>
    </row>
    <row r="2057" spans="1:12" ht="14.4">
      <c r="A2057" s="390">
        <v>39562</v>
      </c>
      <c r="B2057" s="366" t="s">
        <v>11294</v>
      </c>
      <c r="C2057" s="392" t="s">
        <v>4857</v>
      </c>
      <c r="D2057" s="366" t="s">
        <v>4858</v>
      </c>
      <c r="E2057" s="401">
        <v>24</v>
      </c>
      <c r="F2057" s="395">
        <v>24</v>
      </c>
      <c r="G2057" s="395">
        <v>24.68</v>
      </c>
      <c r="H2057" s="396">
        <f>(G2057-E2057)/E2057</f>
        <v>2.8333333333333321E-2</v>
      </c>
      <c r="I2057" s="395">
        <f>(F2057-E2057)</f>
        <v>0</v>
      </c>
      <c r="J2057" s="395">
        <f>G2057-E2057</f>
        <v>0.67999999999999972</v>
      </c>
      <c r="K2057" s="402">
        <v>1</v>
      </c>
      <c r="L2057" s="397"/>
    </row>
    <row r="2058" spans="1:12" ht="14.4">
      <c r="A2058" s="390">
        <v>39562</v>
      </c>
      <c r="B2058" s="366" t="s">
        <v>11295</v>
      </c>
      <c r="C2058" s="392" t="s">
        <v>4860</v>
      </c>
      <c r="D2058" s="366" t="s">
        <v>4861</v>
      </c>
      <c r="E2058" s="401">
        <v>20</v>
      </c>
      <c r="F2058" s="395">
        <v>20</v>
      </c>
      <c r="G2058" s="395">
        <v>20.85</v>
      </c>
      <c r="H2058" s="396">
        <f>(G2058-E2058)/E2058</f>
        <v>4.2500000000000072E-2</v>
      </c>
      <c r="I2058" s="395">
        <f>(F2058-E2058)</f>
        <v>0</v>
      </c>
      <c r="J2058" s="395">
        <f>G2058-E2058</f>
        <v>0.85000000000000142</v>
      </c>
      <c r="K2058" s="402">
        <v>1</v>
      </c>
      <c r="L2058" s="397"/>
    </row>
    <row r="2059" spans="1:12" ht="14.4">
      <c r="A2059" s="390">
        <v>39560</v>
      </c>
      <c r="B2059" s="366" t="s">
        <v>11293</v>
      </c>
      <c r="C2059" s="392" t="s">
        <v>3544</v>
      </c>
      <c r="D2059" s="366" t="s">
        <v>3545</v>
      </c>
      <c r="E2059" s="401">
        <v>21.5</v>
      </c>
      <c r="F2059" s="395">
        <v>20.6</v>
      </c>
      <c r="G2059" s="395">
        <v>20.6</v>
      </c>
      <c r="H2059" s="396">
        <f>(G2059-E2059)/E2059</f>
        <v>-4.1860465116279007E-2</v>
      </c>
      <c r="I2059" s="395">
        <f>(F2059-E2059)</f>
        <v>-0.89999999999999858</v>
      </c>
      <c r="J2059" s="395">
        <f>G2059-E2059</f>
        <v>-0.89999999999999858</v>
      </c>
      <c r="K2059" s="402">
        <v>1</v>
      </c>
      <c r="L2059" s="397"/>
    </row>
    <row r="2060" spans="1:12" ht="14.4">
      <c r="A2060" s="390">
        <v>39559</v>
      </c>
      <c r="B2060" s="366" t="s">
        <v>11292</v>
      </c>
      <c r="C2060" s="392" t="s">
        <v>3541</v>
      </c>
      <c r="D2060" s="366" t="s">
        <v>3542</v>
      </c>
      <c r="E2060" s="401">
        <v>32</v>
      </c>
      <c r="F2060" s="395">
        <v>46.25</v>
      </c>
      <c r="G2060" s="395">
        <v>50.4</v>
      </c>
      <c r="H2060" s="396">
        <f>(G2060-E2060)/E2060</f>
        <v>0.57499999999999996</v>
      </c>
      <c r="I2060" s="395">
        <f>(F2060-E2060)</f>
        <v>14.25</v>
      </c>
      <c r="J2060" s="395">
        <f>G2060-E2060</f>
        <v>18.399999999999999</v>
      </c>
      <c r="K2060" s="402">
        <v>4</v>
      </c>
      <c r="L2060" s="397"/>
    </row>
    <row r="2061" spans="1:12" ht="14.4">
      <c r="A2061" s="390">
        <v>39525</v>
      </c>
      <c r="B2061" s="366" t="s">
        <v>11289</v>
      </c>
      <c r="C2061" s="392" t="s">
        <v>2596</v>
      </c>
      <c r="D2061" s="366" t="s">
        <v>4335</v>
      </c>
      <c r="E2061" s="401">
        <v>18</v>
      </c>
      <c r="F2061" s="395">
        <v>18</v>
      </c>
      <c r="G2061" s="395">
        <v>17.7</v>
      </c>
      <c r="H2061" s="396">
        <f>(G2061-E2061)/E2061</f>
        <v>-1.6666666666666705E-2</v>
      </c>
      <c r="I2061" s="395">
        <f>(F2061-E2061)</f>
        <v>0</v>
      </c>
      <c r="J2061" s="395">
        <f>G2061-E2061</f>
        <v>-0.30000000000000071</v>
      </c>
      <c r="K2061" s="402">
        <v>1</v>
      </c>
      <c r="L2061" s="397"/>
    </row>
    <row r="2062" spans="1:12" ht="14.4">
      <c r="A2062" s="390">
        <v>39525</v>
      </c>
      <c r="B2062" s="366" t="s">
        <v>11290</v>
      </c>
      <c r="C2062" s="392" t="s">
        <v>3535</v>
      </c>
      <c r="D2062" s="366" t="s">
        <v>3536</v>
      </c>
      <c r="E2062" s="401">
        <v>44</v>
      </c>
      <c r="F2062" s="395">
        <v>59.5</v>
      </c>
      <c r="G2062" s="395">
        <v>56.5</v>
      </c>
      <c r="H2062" s="396">
        <f>(G2062-E2062)/E2062</f>
        <v>0.28409090909090912</v>
      </c>
      <c r="I2062" s="395">
        <f>(F2062-E2062)</f>
        <v>15.5</v>
      </c>
      <c r="J2062" s="395">
        <f>G2062-E2062</f>
        <v>12.5</v>
      </c>
      <c r="K2062" s="402">
        <v>4</v>
      </c>
      <c r="L2062" s="397"/>
    </row>
    <row r="2063" spans="1:12" ht="14.4">
      <c r="A2063" s="390">
        <v>39525</v>
      </c>
      <c r="B2063" s="366" t="s">
        <v>11291</v>
      </c>
      <c r="C2063" s="392" t="s">
        <v>3538</v>
      </c>
      <c r="D2063" s="366" t="s">
        <v>3539</v>
      </c>
      <c r="E2063" s="401">
        <v>5.0999999999999996</v>
      </c>
      <c r="F2063" s="395">
        <v>5.25</v>
      </c>
      <c r="G2063" s="395">
        <v>5.25</v>
      </c>
      <c r="H2063" s="396">
        <f>(G2063-E2063)/E2063</f>
        <v>2.9411764705882425E-2</v>
      </c>
      <c r="I2063" s="395">
        <f>(F2063-E2063)</f>
        <v>0.15000000000000036</v>
      </c>
      <c r="J2063" s="395">
        <f>G2063-E2063</f>
        <v>0.15000000000000036</v>
      </c>
      <c r="K2063" s="402">
        <v>1</v>
      </c>
      <c r="L2063" s="397"/>
    </row>
    <row r="2064" spans="1:12" ht="14.4">
      <c r="A2064" s="390">
        <v>39518</v>
      </c>
      <c r="B2064" s="366" t="s">
        <v>11288</v>
      </c>
      <c r="C2064" s="392" t="s">
        <v>2594</v>
      </c>
      <c r="D2064" s="366" t="s">
        <v>4855</v>
      </c>
      <c r="E2064" s="401">
        <v>11.5</v>
      </c>
      <c r="F2064" s="395">
        <v>14</v>
      </c>
      <c r="G2064" s="395">
        <v>14.19</v>
      </c>
      <c r="H2064" s="396">
        <f>(G2064-E2064)/E2064</f>
        <v>0.23391304347826083</v>
      </c>
      <c r="I2064" s="395">
        <f>(F2064-E2064)</f>
        <v>2.5</v>
      </c>
      <c r="J2064" s="395">
        <f>G2064-E2064</f>
        <v>2.6899999999999995</v>
      </c>
      <c r="K2064" s="402">
        <v>2</v>
      </c>
      <c r="L2064" s="397"/>
    </row>
    <row r="2065" spans="1:12" ht="14.4">
      <c r="A2065" s="390">
        <v>39517</v>
      </c>
      <c r="B2065" s="366" t="s">
        <v>2590</v>
      </c>
      <c r="C2065" s="392" t="s">
        <v>2591</v>
      </c>
      <c r="D2065" s="366" t="s">
        <v>2592</v>
      </c>
      <c r="E2065" s="401">
        <v>8</v>
      </c>
      <c r="F2065" s="395">
        <v>8.15</v>
      </c>
      <c r="G2065" s="395">
        <v>8.1300000000000008</v>
      </c>
      <c r="H2065" s="396">
        <f>(G2065-E2065)/E2065</f>
        <v>1.6250000000000098E-2</v>
      </c>
      <c r="I2065" s="395">
        <f>(F2065-E2065)</f>
        <v>0.15000000000000036</v>
      </c>
      <c r="J2065" s="395">
        <f>G2065-E2065</f>
        <v>0.13000000000000078</v>
      </c>
      <c r="K2065" s="402">
        <v>1</v>
      </c>
      <c r="L2065" s="397"/>
    </row>
    <row r="2066" spans="1:12" ht="14.4">
      <c r="A2066" s="390">
        <v>39505</v>
      </c>
      <c r="B2066" s="366" t="s">
        <v>11287</v>
      </c>
      <c r="C2066" s="392" t="s">
        <v>2589</v>
      </c>
      <c r="D2066" s="366" t="s">
        <v>4937</v>
      </c>
      <c r="E2066" s="401">
        <v>8</v>
      </c>
      <c r="F2066" s="395">
        <v>8.1</v>
      </c>
      <c r="G2066" s="395">
        <v>8.15</v>
      </c>
      <c r="H2066" s="396">
        <f>(G2066-E2066)/E2066</f>
        <v>1.8750000000000044E-2</v>
      </c>
      <c r="I2066" s="395">
        <f>(F2066-E2066)</f>
        <v>9.9999999999999645E-2</v>
      </c>
      <c r="J2066" s="395">
        <f>G2066-E2066</f>
        <v>0.15000000000000036</v>
      </c>
      <c r="K2066" s="402">
        <v>1</v>
      </c>
      <c r="L2066" s="397"/>
    </row>
    <row r="2067" spans="1:12" ht="14.4">
      <c r="A2067" s="390">
        <v>39504</v>
      </c>
      <c r="B2067" s="366" t="s">
        <v>2586</v>
      </c>
      <c r="C2067" s="392" t="s">
        <v>2587</v>
      </c>
      <c r="D2067" s="366" t="s">
        <v>4335</v>
      </c>
      <c r="E2067" s="401">
        <v>10</v>
      </c>
      <c r="F2067" s="395">
        <v>10</v>
      </c>
      <c r="G2067" s="395">
        <v>9.8000000000000007</v>
      </c>
      <c r="H2067" s="396">
        <f>(G2067-E2067)/E2067</f>
        <v>-1.9999999999999928E-2</v>
      </c>
      <c r="I2067" s="395">
        <f>(F2067-E2067)</f>
        <v>0</v>
      </c>
      <c r="J2067" s="395">
        <f>G2067-E2067</f>
        <v>-0.19999999999999929</v>
      </c>
      <c r="K2067" s="402">
        <v>1</v>
      </c>
      <c r="L2067" s="397"/>
    </row>
    <row r="2068" spans="1:12" ht="14.4">
      <c r="A2068" s="390">
        <v>39497</v>
      </c>
      <c r="B2068" s="366" t="s">
        <v>11286</v>
      </c>
      <c r="C2068" s="392" t="s">
        <v>2584</v>
      </c>
      <c r="D2068" s="366" t="s">
        <v>2585</v>
      </c>
      <c r="E2068" s="401">
        <v>5.25</v>
      </c>
      <c r="F2068" s="395">
        <v>5.25</v>
      </c>
      <c r="G2068" s="395">
        <v>5</v>
      </c>
      <c r="H2068" s="396">
        <f>(G2068-E2068)/E2068</f>
        <v>-4.7619047619047616E-2</v>
      </c>
      <c r="I2068" s="395">
        <f>(F2068-E2068)</f>
        <v>0</v>
      </c>
      <c r="J2068" s="395">
        <f>G2068-E2068</f>
        <v>-0.25</v>
      </c>
      <c r="K2068" s="402">
        <v>1</v>
      </c>
      <c r="L2068" s="397"/>
    </row>
    <row r="2069" spans="1:12" ht="14.4">
      <c r="A2069" s="390">
        <v>39492</v>
      </c>
      <c r="B2069" s="366" t="s">
        <v>11284</v>
      </c>
      <c r="C2069" s="392" t="s">
        <v>2582</v>
      </c>
      <c r="D2069" s="366" t="s">
        <v>2473</v>
      </c>
      <c r="E2069" s="401">
        <v>9</v>
      </c>
      <c r="F2069" s="395">
        <v>9</v>
      </c>
      <c r="G2069" s="395">
        <v>8.7799999999999994</v>
      </c>
      <c r="H2069" s="396">
        <f>(G2069-E2069)/E2069</f>
        <v>-2.4444444444444515E-2</v>
      </c>
      <c r="I2069" s="395">
        <f>(F2069-E2069)</f>
        <v>0</v>
      </c>
      <c r="J2069" s="395">
        <f>G2069-E2069</f>
        <v>-0.22000000000000064</v>
      </c>
      <c r="K2069" s="402">
        <v>2</v>
      </c>
      <c r="L2069" s="397" t="s">
        <v>3006</v>
      </c>
    </row>
    <row r="2070" spans="1:12" ht="14.4">
      <c r="A2070" s="390">
        <v>39492</v>
      </c>
      <c r="B2070" s="366" t="s">
        <v>11285</v>
      </c>
      <c r="C2070" s="392" t="s">
        <v>2578</v>
      </c>
      <c r="D2070" s="366" t="s">
        <v>1532</v>
      </c>
      <c r="E2070" s="401">
        <v>10</v>
      </c>
      <c r="F2070" s="395">
        <v>10</v>
      </c>
      <c r="G2070" s="395">
        <v>9.18</v>
      </c>
      <c r="H2070" s="396">
        <f>(G2070-E2070)/E2070</f>
        <v>-8.2000000000000031E-2</v>
      </c>
      <c r="I2070" s="395">
        <f>(F2070-E2070)</f>
        <v>0</v>
      </c>
      <c r="J2070" s="395">
        <f>G2070-E2070</f>
        <v>-0.82000000000000028</v>
      </c>
      <c r="K2070" s="402">
        <v>1</v>
      </c>
      <c r="L2070" s="397"/>
    </row>
    <row r="2071" spans="1:12" ht="14.4">
      <c r="A2071" s="390">
        <v>39492</v>
      </c>
      <c r="B2071" s="366" t="s">
        <v>2579</v>
      </c>
      <c r="C2071" s="392" t="s">
        <v>2580</v>
      </c>
      <c r="D2071" s="366" t="s">
        <v>2841</v>
      </c>
      <c r="E2071" s="401">
        <v>10</v>
      </c>
      <c r="F2071" s="395">
        <v>9.75</v>
      </c>
      <c r="G2071" s="395">
        <v>9.6999999999999993</v>
      </c>
      <c r="H2071" s="396">
        <f>(G2071-E2071)/E2071</f>
        <v>-3.0000000000000072E-2</v>
      </c>
      <c r="I2071" s="395">
        <f>(F2071-E2071)</f>
        <v>-0.25</v>
      </c>
      <c r="J2071" s="395">
        <f>G2071-E2071</f>
        <v>-0.30000000000000071</v>
      </c>
      <c r="K2071" s="402">
        <v>1</v>
      </c>
      <c r="L2071" s="397"/>
    </row>
    <row r="2072" spans="1:12" ht="14.4">
      <c r="A2072" s="390">
        <v>39485</v>
      </c>
      <c r="B2072" s="366" t="s">
        <v>11283</v>
      </c>
      <c r="C2072" s="392" t="s">
        <v>4842</v>
      </c>
      <c r="D2072" s="366" t="s">
        <v>2576</v>
      </c>
      <c r="E2072" s="401">
        <v>8</v>
      </c>
      <c r="F2072" s="395">
        <v>8</v>
      </c>
      <c r="G2072" s="395">
        <v>8.25</v>
      </c>
      <c r="H2072" s="396">
        <f>(G2072-E2072)/E2072</f>
        <v>3.125E-2</v>
      </c>
      <c r="I2072" s="395">
        <f>(F2072-E2072)</f>
        <v>0</v>
      </c>
      <c r="J2072" s="395">
        <f>G2072-E2072</f>
        <v>0.25</v>
      </c>
      <c r="K2072" s="402">
        <v>1</v>
      </c>
      <c r="L2072" s="397"/>
    </row>
    <row r="2073" spans="1:12" ht="14.4">
      <c r="A2073" s="390">
        <v>39477</v>
      </c>
      <c r="B2073" s="366" t="s">
        <v>11282</v>
      </c>
      <c r="C2073" s="392" t="s">
        <v>4840</v>
      </c>
      <c r="D2073" s="366" t="s">
        <v>4204</v>
      </c>
      <c r="E2073" s="401">
        <v>10</v>
      </c>
      <c r="F2073" s="395">
        <v>9.75</v>
      </c>
      <c r="G2073" s="395">
        <v>9.82</v>
      </c>
      <c r="H2073" s="396">
        <f>(G2073-E2073)/E2073</f>
        <v>-1.7999999999999971E-2</v>
      </c>
      <c r="I2073" s="395">
        <f>(F2073-E2073)</f>
        <v>-0.25</v>
      </c>
      <c r="J2073" s="395">
        <f>G2073-E2073</f>
        <v>-0.17999999999999972</v>
      </c>
      <c r="K2073" s="402">
        <v>1</v>
      </c>
      <c r="L2073" s="397"/>
    </row>
    <row r="2074" spans="1:12" ht="14.4">
      <c r="A2074" s="390">
        <v>39475</v>
      </c>
      <c r="B2074" s="366" t="s">
        <v>11281</v>
      </c>
      <c r="C2074" s="392" t="s">
        <v>4837</v>
      </c>
      <c r="D2074" s="366" t="s">
        <v>4838</v>
      </c>
      <c r="E2074" s="401">
        <v>9.5</v>
      </c>
      <c r="F2074" s="395">
        <v>9.5</v>
      </c>
      <c r="G2074" s="395">
        <v>8.75</v>
      </c>
      <c r="H2074" s="396">
        <f>(G2074-E2074)/E2074</f>
        <v>-7.8947368421052627E-2</v>
      </c>
      <c r="I2074" s="395">
        <f>(F2074-E2074)</f>
        <v>0</v>
      </c>
      <c r="J2074" s="395">
        <f>G2074-E2074</f>
        <v>-0.75</v>
      </c>
      <c r="K2074" s="402">
        <v>2</v>
      </c>
      <c r="L2074" s="397" t="s">
        <v>3006</v>
      </c>
    </row>
    <row r="2075" spans="1:12" ht="14.4">
      <c r="A2075" s="390">
        <v>39475</v>
      </c>
      <c r="B2075" s="366" t="s">
        <v>4833</v>
      </c>
      <c r="C2075" s="392" t="s">
        <v>4834</v>
      </c>
      <c r="D2075" s="366" t="s">
        <v>4835</v>
      </c>
      <c r="E2075" s="401">
        <v>12</v>
      </c>
      <c r="F2075" s="395">
        <v>12</v>
      </c>
      <c r="G2075" s="395">
        <v>12</v>
      </c>
      <c r="H2075" s="396">
        <f>(G2075-E2075)/E2075</f>
        <v>0</v>
      </c>
      <c r="I2075" s="395">
        <f>(F2075-E2075)</f>
        <v>0</v>
      </c>
      <c r="J2075" s="395">
        <f>G2075-E2075</f>
        <v>0</v>
      </c>
      <c r="K2075" s="402">
        <v>1</v>
      </c>
      <c r="L2075" s="397"/>
    </row>
    <row r="2076" spans="1:12" ht="14.4">
      <c r="A2076" s="390">
        <v>39472</v>
      </c>
      <c r="B2076" s="366" t="s">
        <v>11280</v>
      </c>
      <c r="C2076" s="392" t="s">
        <v>4831</v>
      </c>
      <c r="D2076" s="366" t="s">
        <v>4832</v>
      </c>
      <c r="E2076" s="401">
        <v>10</v>
      </c>
      <c r="F2076" s="395">
        <v>10</v>
      </c>
      <c r="G2076" s="395">
        <v>9.9499999999999993</v>
      </c>
      <c r="H2076" s="396">
        <f>(G2076-E2076)/E2076</f>
        <v>-5.0000000000000712E-3</v>
      </c>
      <c r="I2076" s="395">
        <f>(F2076-E2076)</f>
        <v>0</v>
      </c>
      <c r="J2076" s="395">
        <f>G2076-E2076</f>
        <v>-5.0000000000000711E-2</v>
      </c>
      <c r="K2076" s="402">
        <v>1</v>
      </c>
      <c r="L2076" s="397"/>
    </row>
    <row r="2077" spans="1:12" ht="14.4">
      <c r="A2077" s="390">
        <v>39471</v>
      </c>
      <c r="B2077" s="366" t="s">
        <v>11278</v>
      </c>
      <c r="C2077" s="392" t="s">
        <v>4990</v>
      </c>
      <c r="D2077" s="366" t="s">
        <v>4991</v>
      </c>
      <c r="E2077" s="401">
        <v>17.5</v>
      </c>
      <c r="F2077" s="395">
        <v>21</v>
      </c>
      <c r="G2077" s="395">
        <v>23.75</v>
      </c>
      <c r="H2077" s="396">
        <f>(G2077-E2077)/E2077</f>
        <v>0.35714285714285715</v>
      </c>
      <c r="I2077" s="395">
        <f>(F2077-E2077)</f>
        <v>3.5</v>
      </c>
      <c r="J2077" s="395">
        <f>G2077-E2077</f>
        <v>6.25</v>
      </c>
      <c r="K2077" s="402">
        <v>3</v>
      </c>
      <c r="L2077" s="397"/>
    </row>
    <row r="2078" spans="1:12" ht="14.4">
      <c r="A2078" s="390">
        <v>39471</v>
      </c>
      <c r="B2078" s="366" t="s">
        <v>11279</v>
      </c>
      <c r="C2078" s="392" t="s">
        <v>1715</v>
      </c>
      <c r="D2078" s="366" t="s">
        <v>1716</v>
      </c>
      <c r="E2078" s="401">
        <v>16</v>
      </c>
      <c r="F2078" s="395">
        <v>20.149999999999999</v>
      </c>
      <c r="G2078" s="395">
        <v>20.48</v>
      </c>
      <c r="H2078" s="396">
        <f>(G2078-E2078)/E2078</f>
        <v>0.28000000000000003</v>
      </c>
      <c r="I2078" s="395">
        <f>(F2078-E2078)</f>
        <v>4.1499999999999986</v>
      </c>
      <c r="J2078" s="395">
        <f>G2078-E2078</f>
        <v>4.4800000000000004</v>
      </c>
      <c r="K2078" s="402">
        <v>2</v>
      </c>
      <c r="L2078" s="397"/>
    </row>
    <row r="2079" spans="1:12" ht="14.4">
      <c r="A2079" s="390">
        <v>39470</v>
      </c>
      <c r="B2079" s="366" t="s">
        <v>11277</v>
      </c>
      <c r="C2079" s="392" t="s">
        <v>4988</v>
      </c>
      <c r="D2079" s="366" t="s">
        <v>2129</v>
      </c>
      <c r="E2079" s="401">
        <v>10</v>
      </c>
      <c r="F2079" s="395">
        <v>10</v>
      </c>
      <c r="G2079" s="395">
        <v>10.039999999999999</v>
      </c>
      <c r="H2079" s="396">
        <f>(G2079-E2079)/E2079</f>
        <v>3.9999999999999151E-3</v>
      </c>
      <c r="I2079" s="395">
        <f>(F2079-E2079)</f>
        <v>0</v>
      </c>
      <c r="J2079" s="395">
        <f>G2079-E2079</f>
        <v>3.9999999999999147E-2</v>
      </c>
      <c r="K2079" s="402">
        <v>1</v>
      </c>
      <c r="L2079" s="397"/>
    </row>
    <row r="2080" spans="1:12" ht="14.4">
      <c r="A2080" s="390">
        <v>39464</v>
      </c>
      <c r="B2080" s="366" t="s">
        <v>4980</v>
      </c>
      <c r="C2080" s="392" t="s">
        <v>4981</v>
      </c>
      <c r="D2080" s="366" t="s">
        <v>4982</v>
      </c>
      <c r="E2080" s="401">
        <v>20</v>
      </c>
      <c r="F2080" s="395">
        <v>20.5</v>
      </c>
      <c r="G2080" s="395">
        <v>20</v>
      </c>
      <c r="H2080" s="396">
        <f>(G2080-E2080)/E2080</f>
        <v>0</v>
      </c>
      <c r="I2080" s="395">
        <f>(F2080-E2080)</f>
        <v>0.5</v>
      </c>
      <c r="J2080" s="395">
        <f>G2080-E2080</f>
        <v>0</v>
      </c>
      <c r="K2080" s="402">
        <v>2</v>
      </c>
      <c r="L2080" s="397"/>
    </row>
    <row r="2081" spans="1:12" ht="14.4">
      <c r="A2081" s="390">
        <v>39464</v>
      </c>
      <c r="B2081" s="366" t="s">
        <v>11276</v>
      </c>
      <c r="C2081" s="392" t="s">
        <v>4984</v>
      </c>
      <c r="D2081" s="366" t="s">
        <v>4335</v>
      </c>
      <c r="E2081" s="401">
        <v>10</v>
      </c>
      <c r="F2081" s="395">
        <v>10</v>
      </c>
      <c r="G2081" s="395">
        <v>9.98</v>
      </c>
      <c r="H2081" s="396">
        <f>(G2081-E2081)/E2081</f>
        <v>-1.9999999999999575E-3</v>
      </c>
      <c r="I2081" s="395">
        <f>(F2081-E2081)</f>
        <v>0</v>
      </c>
      <c r="J2081" s="395">
        <f>G2081-E2081</f>
        <v>-1.9999999999999574E-2</v>
      </c>
      <c r="K2081" s="402">
        <v>1</v>
      </c>
      <c r="L2081" s="397"/>
    </row>
    <row r="2082" spans="1:12" ht="14.4">
      <c r="A2082" s="390">
        <v>39464</v>
      </c>
      <c r="B2082" s="366" t="s">
        <v>4985</v>
      </c>
      <c r="C2082" s="392" t="s">
        <v>4986</v>
      </c>
      <c r="D2082" s="366" t="s">
        <v>2841</v>
      </c>
      <c r="E2082" s="401">
        <v>10</v>
      </c>
      <c r="F2082" s="395">
        <v>10</v>
      </c>
      <c r="G2082" s="395">
        <v>10</v>
      </c>
      <c r="H2082" s="396">
        <f>(G2082-E2082)/E2082</f>
        <v>0</v>
      </c>
      <c r="I2082" s="395">
        <f>(F2082-E2082)</f>
        <v>0</v>
      </c>
      <c r="J2082" s="395">
        <f>G2082-E2082</f>
        <v>0</v>
      </c>
      <c r="K2082" s="402">
        <v>1</v>
      </c>
      <c r="L2082" s="397"/>
    </row>
    <row r="2083" spans="1:12" ht="14.4">
      <c r="A2083" s="390">
        <v>39463</v>
      </c>
      <c r="B2083" s="366" t="s">
        <v>2161</v>
      </c>
      <c r="C2083" s="392" t="s">
        <v>2162</v>
      </c>
      <c r="D2083" s="366" t="s">
        <v>2163</v>
      </c>
      <c r="E2083" s="401">
        <v>10</v>
      </c>
      <c r="F2083" s="395">
        <v>10</v>
      </c>
      <c r="G2083" s="395">
        <v>10</v>
      </c>
      <c r="H2083" s="396">
        <f>(G2083-E2083)/E2083</f>
        <v>0</v>
      </c>
      <c r="I2083" s="395">
        <f>(F2083-E2083)</f>
        <v>0</v>
      </c>
      <c r="J2083" s="395">
        <f>G2083-E2083</f>
        <v>0</v>
      </c>
      <c r="K2083" s="402">
        <v>1</v>
      </c>
      <c r="L2083" s="397"/>
    </row>
    <row r="2084" spans="1:12" ht="14.4">
      <c r="A2084" s="390">
        <v>39461</v>
      </c>
      <c r="B2084" s="366" t="s">
        <v>2159</v>
      </c>
      <c r="C2084" s="392" t="s">
        <v>2160</v>
      </c>
      <c r="D2084" s="366" t="s">
        <v>3859</v>
      </c>
      <c r="E2084" s="401">
        <v>10</v>
      </c>
      <c r="F2084" s="395">
        <v>10</v>
      </c>
      <c r="G2084" s="395">
        <v>10</v>
      </c>
      <c r="H2084" s="396">
        <f>(G2084-E2084)/E2084</f>
        <v>0</v>
      </c>
      <c r="I2084" s="395">
        <f>(F2084-E2084)</f>
        <v>0</v>
      </c>
      <c r="J2084" s="395">
        <f>G2084-E2084</f>
        <v>0</v>
      </c>
      <c r="K2084" s="402">
        <v>1</v>
      </c>
      <c r="L2084" s="397"/>
    </row>
    <row r="2085" spans="1:12" ht="14.4">
      <c r="A2085" s="390">
        <v>39435</v>
      </c>
      <c r="B2085" s="366" t="s">
        <v>11553</v>
      </c>
      <c r="C2085" s="392" t="s">
        <v>2158</v>
      </c>
      <c r="D2085" s="366" t="s">
        <v>1215</v>
      </c>
      <c r="E2085" s="401">
        <v>26</v>
      </c>
      <c r="F2085" s="395">
        <v>26</v>
      </c>
      <c r="G2085" s="395">
        <v>35.5</v>
      </c>
      <c r="H2085" s="396">
        <f>(G2085-E2085)/E2085</f>
        <v>0.36538461538461536</v>
      </c>
      <c r="I2085" s="395">
        <f>F2085-E2085</f>
        <v>0</v>
      </c>
      <c r="J2085" s="395">
        <f>G2085-E2085</f>
        <v>9.5</v>
      </c>
      <c r="K2085" s="402">
        <v>3</v>
      </c>
      <c r="L2085" s="397"/>
    </row>
    <row r="2086" spans="1:12" ht="14.4">
      <c r="A2086" s="390">
        <v>39434</v>
      </c>
      <c r="B2086" s="366" t="s">
        <v>11551</v>
      </c>
      <c r="C2086" s="392" t="s">
        <v>2156</v>
      </c>
      <c r="D2086" s="366" t="s">
        <v>901</v>
      </c>
      <c r="E2086" s="401">
        <v>9.6</v>
      </c>
      <c r="F2086" s="395">
        <v>9.61</v>
      </c>
      <c r="G2086" s="395">
        <v>9.73</v>
      </c>
      <c r="H2086" s="396">
        <f>(G2086-E2086)/E2086</f>
        <v>1.3541666666666749E-2</v>
      </c>
      <c r="I2086" s="395">
        <f>F2086-E2086</f>
        <v>9.9999999999997868E-3</v>
      </c>
      <c r="J2086" s="395">
        <f>G2086-E2086</f>
        <v>0.13000000000000078</v>
      </c>
      <c r="K2086" s="402">
        <v>2</v>
      </c>
      <c r="L2086" s="397" t="s">
        <v>3006</v>
      </c>
    </row>
    <row r="2087" spans="1:12" ht="14.4">
      <c r="A2087" s="390">
        <v>39434</v>
      </c>
      <c r="B2087" s="366" t="s">
        <v>11552</v>
      </c>
      <c r="C2087" s="392" t="s">
        <v>911</v>
      </c>
      <c r="D2087" s="366" t="s">
        <v>2890</v>
      </c>
      <c r="E2087" s="401">
        <v>13</v>
      </c>
      <c r="F2087" s="395">
        <v>17.25</v>
      </c>
      <c r="G2087" s="395">
        <v>21.41</v>
      </c>
      <c r="H2087" s="396">
        <f>(G2087-E2087)/E2087</f>
        <v>0.64692307692307693</v>
      </c>
      <c r="I2087" s="395">
        <f>F2087-E2087</f>
        <v>4.25</v>
      </c>
      <c r="J2087" s="395">
        <f>G2087-E2087</f>
        <v>8.41</v>
      </c>
      <c r="K2087" s="402">
        <v>2</v>
      </c>
      <c r="L2087" s="397"/>
    </row>
    <row r="2088" spans="1:12" ht="14.4">
      <c r="A2088" s="390">
        <v>39429</v>
      </c>
      <c r="B2088" s="366" t="s">
        <v>546</v>
      </c>
      <c r="C2088" s="392" t="s">
        <v>547</v>
      </c>
      <c r="D2088" s="366" t="s">
        <v>907</v>
      </c>
      <c r="E2088" s="401">
        <v>8</v>
      </c>
      <c r="F2088" s="395">
        <v>7.5</v>
      </c>
      <c r="G2088" s="395">
        <v>7.4</v>
      </c>
      <c r="H2088" s="396">
        <f>(G2088-E2088)/E2088</f>
        <v>-7.4999999999999956E-2</v>
      </c>
      <c r="I2088" s="395">
        <f>F2088-E2088</f>
        <v>-0.5</v>
      </c>
      <c r="J2088" s="395">
        <f>G2088-E2088</f>
        <v>-0.59999999999999964</v>
      </c>
      <c r="K2088" s="402">
        <v>1</v>
      </c>
      <c r="L2088" s="397"/>
    </row>
    <row r="2089" spans="1:12" ht="14.4">
      <c r="A2089" s="390">
        <v>39429</v>
      </c>
      <c r="B2089" s="366" t="s">
        <v>908</v>
      </c>
      <c r="C2089" s="392" t="s">
        <v>909</v>
      </c>
      <c r="D2089" s="366" t="s">
        <v>4335</v>
      </c>
      <c r="E2089" s="401">
        <v>10</v>
      </c>
      <c r="F2089" s="395">
        <v>10</v>
      </c>
      <c r="G2089" s="395">
        <v>10.25</v>
      </c>
      <c r="H2089" s="396">
        <f>(G2089-E2089)/E2089</f>
        <v>2.5000000000000001E-2</v>
      </c>
      <c r="I2089" s="395">
        <f>F2089-E2089</f>
        <v>0</v>
      </c>
      <c r="J2089" s="395">
        <f>G2089-E2089</f>
        <v>0.25</v>
      </c>
      <c r="K2089" s="402">
        <v>1</v>
      </c>
      <c r="L2089" s="397"/>
    </row>
    <row r="2090" spans="1:12" ht="14.4">
      <c r="A2090" s="390">
        <v>39429</v>
      </c>
      <c r="B2090" s="366" t="s">
        <v>11550</v>
      </c>
      <c r="C2090" s="392" t="s">
        <v>545</v>
      </c>
      <c r="D2090" s="366" t="s">
        <v>3054</v>
      </c>
      <c r="E2090" s="401">
        <v>6</v>
      </c>
      <c r="F2090" s="395">
        <v>7.5</v>
      </c>
      <c r="G2090" s="395">
        <v>6.75</v>
      </c>
      <c r="H2090" s="396">
        <f>(G2090-E2090)/E2090</f>
        <v>0.125</v>
      </c>
      <c r="I2090" s="395">
        <f>F2090-E2090</f>
        <v>1.5</v>
      </c>
      <c r="J2090" s="395">
        <f>G2090-E2090</f>
        <v>0.75</v>
      </c>
      <c r="K2090" s="402">
        <v>1</v>
      </c>
      <c r="L2090" s="397"/>
    </row>
    <row r="2091" spans="1:12" ht="14.4">
      <c r="A2091" s="390">
        <v>39428</v>
      </c>
      <c r="B2091" s="366" t="s">
        <v>11547</v>
      </c>
      <c r="C2091" s="392" t="s">
        <v>542</v>
      </c>
      <c r="D2091" s="366" t="s">
        <v>543</v>
      </c>
      <c r="E2091" s="401">
        <v>19.5</v>
      </c>
      <c r="F2091" s="395">
        <v>19.75</v>
      </c>
      <c r="G2091" s="395">
        <v>20.010000000000002</v>
      </c>
      <c r="H2091" s="396">
        <f>(G2091-E2091)/E2091</f>
        <v>2.6153846153846232E-2</v>
      </c>
      <c r="I2091" s="395">
        <f>F2091-E2091</f>
        <v>0.25</v>
      </c>
      <c r="J2091" s="395">
        <f>G2091-E2091</f>
        <v>0.51000000000000156</v>
      </c>
      <c r="K2091" s="402">
        <v>1</v>
      </c>
      <c r="L2091" s="397"/>
    </row>
    <row r="2092" spans="1:12" ht="14.4">
      <c r="A2092" s="390">
        <v>39428</v>
      </c>
      <c r="B2092" s="366" t="s">
        <v>11548</v>
      </c>
      <c r="C2092" s="392" t="s">
        <v>538</v>
      </c>
      <c r="D2092" s="366" t="s">
        <v>764</v>
      </c>
      <c r="E2092" s="401">
        <v>18</v>
      </c>
      <c r="F2092" s="395">
        <v>19.75</v>
      </c>
      <c r="G2092" s="395">
        <v>24.55</v>
      </c>
      <c r="H2092" s="396">
        <f>(G2092-E2092)/E2092</f>
        <v>0.36388888888888893</v>
      </c>
      <c r="I2092" s="395">
        <f>F2092-E2092</f>
        <v>1.75</v>
      </c>
      <c r="J2092" s="395">
        <f>G2092-E2092</f>
        <v>6.5500000000000007</v>
      </c>
      <c r="K2092" s="402">
        <v>3</v>
      </c>
      <c r="L2092" s="397"/>
    </row>
    <row r="2093" spans="1:12" ht="14.4">
      <c r="A2093" s="390">
        <v>39428</v>
      </c>
      <c r="B2093" s="366" t="s">
        <v>11549</v>
      </c>
      <c r="C2093" s="392" t="s">
        <v>540</v>
      </c>
      <c r="D2093" s="366" t="s">
        <v>2473</v>
      </c>
      <c r="E2093" s="401">
        <v>16</v>
      </c>
      <c r="F2093" s="395">
        <v>19.75</v>
      </c>
      <c r="G2093" s="395">
        <v>20.5</v>
      </c>
      <c r="H2093" s="396">
        <f>(G2093-E2093)/E2093</f>
        <v>0.28125</v>
      </c>
      <c r="I2093" s="395">
        <f>F2093-E2093</f>
        <v>3.75</v>
      </c>
      <c r="J2093" s="395">
        <f>G2093-E2093</f>
        <v>4.5</v>
      </c>
      <c r="K2093" s="402">
        <v>3</v>
      </c>
      <c r="L2093" s="397"/>
    </row>
    <row r="2094" spans="1:12" ht="14.4">
      <c r="A2094" s="390">
        <v>39427</v>
      </c>
      <c r="B2094" s="366" t="s">
        <v>11544</v>
      </c>
      <c r="C2094" s="392" t="s">
        <v>535</v>
      </c>
      <c r="D2094" s="366" t="s">
        <v>536</v>
      </c>
      <c r="E2094" s="401">
        <v>10</v>
      </c>
      <c r="F2094" s="395">
        <v>9.5</v>
      </c>
      <c r="G2094" s="395">
        <v>9.9600000000000009</v>
      </c>
      <c r="H2094" s="396">
        <f>(G2094-E2094)/E2094</f>
        <v>-3.9999999999999151E-3</v>
      </c>
      <c r="I2094" s="395">
        <f>F2094-E2094</f>
        <v>-0.5</v>
      </c>
      <c r="J2094" s="395">
        <f>G2094-E2094</f>
        <v>-3.9999999999999147E-2</v>
      </c>
      <c r="K2094" s="402">
        <v>1</v>
      </c>
      <c r="L2094" s="397"/>
    </row>
    <row r="2095" spans="1:12" ht="14.4">
      <c r="A2095" s="390">
        <v>39427</v>
      </c>
      <c r="B2095" s="366" t="s">
        <v>11545</v>
      </c>
      <c r="C2095" s="392" t="s">
        <v>531</v>
      </c>
      <c r="D2095" s="366" t="s">
        <v>901</v>
      </c>
      <c r="E2095" s="401">
        <v>14</v>
      </c>
      <c r="F2095" s="395">
        <v>16.5</v>
      </c>
      <c r="G2095" s="395">
        <v>16.8</v>
      </c>
      <c r="H2095" s="396">
        <f>(G2095-E2095)/E2095</f>
        <v>0.20000000000000004</v>
      </c>
      <c r="I2095" s="395">
        <f>F2095-E2095</f>
        <v>2.5</v>
      </c>
      <c r="J2095" s="395">
        <f>G2095-E2095</f>
        <v>2.8000000000000007</v>
      </c>
      <c r="K2095" s="402">
        <v>2</v>
      </c>
      <c r="L2095" s="397"/>
    </row>
    <row r="2096" spans="1:12" ht="14.4">
      <c r="A2096" s="390">
        <v>39427</v>
      </c>
      <c r="B2096" s="366" t="s">
        <v>11546</v>
      </c>
      <c r="C2096" s="392" t="s">
        <v>533</v>
      </c>
      <c r="D2096" s="366" t="s">
        <v>3350</v>
      </c>
      <c r="E2096" s="401">
        <v>8.5</v>
      </c>
      <c r="F2096" s="395">
        <v>9.5</v>
      </c>
      <c r="G2096" s="395">
        <v>9.9600000000000009</v>
      </c>
      <c r="H2096" s="396">
        <f>(G2096-E2096)/E2096</f>
        <v>0.17176470588235304</v>
      </c>
      <c r="I2096" s="395">
        <f>F2096-E2096</f>
        <v>1</v>
      </c>
      <c r="J2096" s="395">
        <f>G2096-E2096</f>
        <v>1.4600000000000009</v>
      </c>
      <c r="K2096" s="402">
        <v>2</v>
      </c>
      <c r="L2096" s="397"/>
    </row>
    <row r="2097" spans="1:12" ht="14.4">
      <c r="A2097" s="390">
        <v>39426</v>
      </c>
      <c r="B2097" s="366" t="s">
        <v>11542</v>
      </c>
      <c r="C2097" s="392" t="s">
        <v>526</v>
      </c>
      <c r="D2097" s="366" t="s">
        <v>3737</v>
      </c>
      <c r="E2097" s="401">
        <v>10</v>
      </c>
      <c r="F2097" s="395">
        <v>10</v>
      </c>
      <c r="G2097" s="395">
        <v>7.97</v>
      </c>
      <c r="H2097" s="396">
        <f>(G2097-E2097)/E2097</f>
        <v>-0.20300000000000001</v>
      </c>
      <c r="I2097" s="395">
        <f>F2097-E2097</f>
        <v>0</v>
      </c>
      <c r="J2097" s="395">
        <f>G2097-E2097</f>
        <v>-2.0300000000000002</v>
      </c>
      <c r="K2097" s="402">
        <v>1</v>
      </c>
      <c r="L2097" s="397"/>
    </row>
    <row r="2098" spans="1:12" ht="14.4">
      <c r="A2098" s="390">
        <v>39426</v>
      </c>
      <c r="B2098" s="366" t="s">
        <v>11543</v>
      </c>
      <c r="C2098" s="392" t="s">
        <v>528</v>
      </c>
      <c r="D2098" s="366" t="s">
        <v>529</v>
      </c>
      <c r="E2098" s="401">
        <v>10</v>
      </c>
      <c r="F2098" s="395">
        <v>9.65</v>
      </c>
      <c r="G2098" s="395">
        <v>9.5</v>
      </c>
      <c r="H2098" s="396">
        <f>(G2098-E2098)/E2098</f>
        <v>-0.05</v>
      </c>
      <c r="I2098" s="395">
        <f>F2098-E2098</f>
        <v>-0.34999999999999964</v>
      </c>
      <c r="J2098" s="395">
        <f>G2098-E2098</f>
        <v>-0.5</v>
      </c>
      <c r="K2098" s="402">
        <v>1</v>
      </c>
      <c r="L2098" s="397"/>
    </row>
    <row r="2099" spans="1:12" ht="14.4">
      <c r="A2099" s="390">
        <v>39422</v>
      </c>
      <c r="B2099" s="366" t="s">
        <v>11538</v>
      </c>
      <c r="C2099" s="392" t="s">
        <v>524</v>
      </c>
      <c r="D2099" s="366" t="s">
        <v>1235</v>
      </c>
      <c r="E2099" s="401">
        <v>6</v>
      </c>
      <c r="F2099" s="395">
        <v>7.01</v>
      </c>
      <c r="G2099" s="395">
        <v>7.4</v>
      </c>
      <c r="H2099" s="396">
        <f>(G2099-E2099)/E2099</f>
        <v>0.23333333333333339</v>
      </c>
      <c r="I2099" s="395">
        <f>F2099-E2099</f>
        <v>1.0099999999999998</v>
      </c>
      <c r="J2099" s="395">
        <f>G2099-E2099</f>
        <v>1.4000000000000004</v>
      </c>
      <c r="K2099" s="402">
        <v>1</v>
      </c>
      <c r="L2099" s="397" t="s">
        <v>3006</v>
      </c>
    </row>
    <row r="2100" spans="1:12" ht="14.4">
      <c r="A2100" s="390">
        <v>39422</v>
      </c>
      <c r="B2100" s="366" t="s">
        <v>11539</v>
      </c>
      <c r="C2100" s="392" t="s">
        <v>839</v>
      </c>
      <c r="D2100" s="366" t="s">
        <v>518</v>
      </c>
      <c r="E2100" s="401">
        <v>8</v>
      </c>
      <c r="F2100" s="395">
        <v>8.0500000000000007</v>
      </c>
      <c r="G2100" s="395">
        <v>8.01</v>
      </c>
      <c r="H2100" s="396">
        <f>(G2100-E2100)/E2100</f>
        <v>1.2499999999999734E-3</v>
      </c>
      <c r="I2100" s="395">
        <f>F2100-E2100</f>
        <v>5.0000000000000711E-2</v>
      </c>
      <c r="J2100" s="395">
        <f>G2100-E2100</f>
        <v>9.9999999999997868E-3</v>
      </c>
      <c r="K2100" s="402">
        <v>1</v>
      </c>
      <c r="L2100" s="397"/>
    </row>
    <row r="2101" spans="1:12" ht="14.4">
      <c r="A2101" s="390">
        <v>39422</v>
      </c>
      <c r="B2101" s="366" t="s">
        <v>519</v>
      </c>
      <c r="C2101" s="392" t="s">
        <v>520</v>
      </c>
      <c r="D2101" s="366" t="s">
        <v>4335</v>
      </c>
      <c r="E2101" s="401">
        <v>10</v>
      </c>
      <c r="F2101" s="395">
        <v>10.01</v>
      </c>
      <c r="G2101" s="395">
        <v>10</v>
      </c>
      <c r="H2101" s="396">
        <f>(G2101-E2101)/E2101</f>
        <v>0</v>
      </c>
      <c r="I2101" s="395">
        <f>F2101-E2101</f>
        <v>9.9999999999997868E-3</v>
      </c>
      <c r="J2101" s="395">
        <f>G2101-E2101</f>
        <v>0</v>
      </c>
      <c r="K2101" s="402">
        <v>1</v>
      </c>
      <c r="L2101" s="397"/>
    </row>
    <row r="2102" spans="1:12" ht="14.4">
      <c r="A2102" s="390">
        <v>39422</v>
      </c>
      <c r="B2102" s="366" t="s">
        <v>11540</v>
      </c>
      <c r="C2102" s="392" t="s">
        <v>522</v>
      </c>
      <c r="D2102" s="366" t="s">
        <v>4335</v>
      </c>
      <c r="E2102" s="401">
        <v>10</v>
      </c>
      <c r="F2102" s="395">
        <v>10</v>
      </c>
      <c r="G2102" s="395">
        <v>10</v>
      </c>
      <c r="H2102" s="396">
        <f>(G2102-E2102)/E2102</f>
        <v>0</v>
      </c>
      <c r="I2102" s="395">
        <f>F2102-E2102</f>
        <v>0</v>
      </c>
      <c r="J2102" s="395">
        <f>G2102-E2102</f>
        <v>0</v>
      </c>
      <c r="K2102" s="402">
        <v>1</v>
      </c>
      <c r="L2102" s="397"/>
    </row>
    <row r="2103" spans="1:12" ht="14.4">
      <c r="A2103" s="390">
        <v>39422</v>
      </c>
      <c r="B2103" s="359" t="s">
        <v>11541</v>
      </c>
      <c r="C2103" s="392" t="s">
        <v>837</v>
      </c>
      <c r="D2103" s="358" t="s">
        <v>4581</v>
      </c>
      <c r="E2103" s="401">
        <v>14.5</v>
      </c>
      <c r="F2103" s="395">
        <v>14.8</v>
      </c>
      <c r="G2103" s="395">
        <v>15.15</v>
      </c>
      <c r="H2103" s="396">
        <f>(G2103-E2103)/E2103</f>
        <v>4.4827586206896579E-2</v>
      </c>
      <c r="I2103" s="395">
        <f>F2103-E2103</f>
        <v>0.30000000000000071</v>
      </c>
      <c r="J2103" s="395">
        <f>G2103-E2103</f>
        <v>0.65000000000000036</v>
      </c>
      <c r="K2103" s="402">
        <v>1</v>
      </c>
      <c r="L2103" s="397"/>
    </row>
    <row r="2104" spans="1:12" ht="14.4">
      <c r="A2104" s="390">
        <v>39421</v>
      </c>
      <c r="B2104" s="366" t="s">
        <v>11535</v>
      </c>
      <c r="C2104" s="392" t="s">
        <v>832</v>
      </c>
      <c r="D2104" s="366" t="s">
        <v>4204</v>
      </c>
      <c r="E2104" s="401">
        <v>8.5</v>
      </c>
      <c r="F2104" s="395">
        <v>8.51</v>
      </c>
      <c r="G2104" s="395">
        <v>8.5399999999999991</v>
      </c>
      <c r="H2104" s="396">
        <f>(G2104-E2104)/E2104</f>
        <v>4.7058823529410763E-3</v>
      </c>
      <c r="I2104" s="395">
        <f>F2104-E2104</f>
        <v>9.9999999999997868E-3</v>
      </c>
      <c r="J2104" s="395">
        <f>G2104-E2104</f>
        <v>3.9999999999999147E-2</v>
      </c>
      <c r="K2104" s="402">
        <v>1</v>
      </c>
      <c r="L2104" s="397"/>
    </row>
    <row r="2105" spans="1:12" ht="14.4">
      <c r="A2105" s="390">
        <v>39421</v>
      </c>
      <c r="B2105" s="366" t="s">
        <v>11536</v>
      </c>
      <c r="C2105" s="392" t="s">
        <v>834</v>
      </c>
      <c r="D2105" s="366" t="s">
        <v>835</v>
      </c>
      <c r="E2105" s="401">
        <v>8</v>
      </c>
      <c r="F2105" s="395">
        <v>8</v>
      </c>
      <c r="G2105" s="395">
        <v>8</v>
      </c>
      <c r="H2105" s="396">
        <f>(G2105-E2105)/E2105</f>
        <v>0</v>
      </c>
      <c r="I2105" s="395">
        <f>F2105-E2105</f>
        <v>0</v>
      </c>
      <c r="J2105" s="395">
        <f>G2105-E2105</f>
        <v>0</v>
      </c>
      <c r="K2105" s="402">
        <v>1</v>
      </c>
      <c r="L2105" s="397"/>
    </row>
    <row r="2106" spans="1:12" ht="14.4">
      <c r="A2106" s="390">
        <v>39421</v>
      </c>
      <c r="B2106" s="366" t="s">
        <v>11537</v>
      </c>
      <c r="C2106" s="392" t="s">
        <v>829</v>
      </c>
      <c r="D2106" s="366" t="s">
        <v>830</v>
      </c>
      <c r="E2106" s="401">
        <v>8.5</v>
      </c>
      <c r="F2106" s="395">
        <v>9.6199999999999992</v>
      </c>
      <c r="G2106" s="395">
        <v>9.48</v>
      </c>
      <c r="H2106" s="396">
        <f>(G2106-E2106)/E2106</f>
        <v>0.11529411764705888</v>
      </c>
      <c r="I2106" s="395">
        <f>F2106-E2106</f>
        <v>1.1199999999999992</v>
      </c>
      <c r="J2106" s="395">
        <f>G2106-E2106</f>
        <v>0.98000000000000043</v>
      </c>
      <c r="K2106" s="402">
        <v>2</v>
      </c>
      <c r="L2106" s="397"/>
    </row>
    <row r="2107" spans="1:12" ht="14.4">
      <c r="A2107" s="390">
        <v>39419</v>
      </c>
      <c r="B2107" s="366" t="s">
        <v>11534</v>
      </c>
      <c r="C2107" s="392" t="s">
        <v>827</v>
      </c>
      <c r="D2107" s="366" t="s">
        <v>4937</v>
      </c>
      <c r="E2107" s="401">
        <v>8</v>
      </c>
      <c r="F2107" s="395">
        <v>8</v>
      </c>
      <c r="G2107" s="395">
        <v>7.9</v>
      </c>
      <c r="H2107" s="396">
        <f>(G2107-E2107)/E2107</f>
        <v>-1.2499999999999956E-2</v>
      </c>
      <c r="I2107" s="395">
        <f>F2107-E2107</f>
        <v>0</v>
      </c>
      <c r="J2107" s="395">
        <f>G2107-E2107</f>
        <v>-9.9999999999999645E-2</v>
      </c>
      <c r="K2107" s="402">
        <v>1</v>
      </c>
      <c r="L2107" s="397"/>
    </row>
    <row r="2108" spans="1:12" ht="14.4">
      <c r="A2108" s="390">
        <v>39415</v>
      </c>
      <c r="B2108" s="366" t="s">
        <v>11533</v>
      </c>
      <c r="C2108" s="392" t="s">
        <v>825</v>
      </c>
      <c r="D2108" s="366" t="s">
        <v>2435</v>
      </c>
      <c r="E2108" s="401">
        <v>8</v>
      </c>
      <c r="F2108" s="395">
        <v>8.0500000000000007</v>
      </c>
      <c r="G2108" s="395">
        <v>8.01</v>
      </c>
      <c r="H2108" s="396">
        <f>(G2108-E2108)/E2108</f>
        <v>1.2499999999999734E-3</v>
      </c>
      <c r="I2108" s="395">
        <f>F2108-E2108</f>
        <v>5.0000000000000711E-2</v>
      </c>
      <c r="J2108" s="395">
        <f>G2108-E2108</f>
        <v>9.9999999999997868E-3</v>
      </c>
      <c r="K2108" s="402">
        <v>1</v>
      </c>
      <c r="L2108" s="397"/>
    </row>
    <row r="2109" spans="1:12" ht="14.4">
      <c r="A2109" s="390">
        <v>39406</v>
      </c>
      <c r="B2109" s="366" t="s">
        <v>822</v>
      </c>
      <c r="C2109" s="392" t="s">
        <v>823</v>
      </c>
      <c r="D2109" s="366" t="s">
        <v>3054</v>
      </c>
      <c r="E2109" s="401">
        <v>10</v>
      </c>
      <c r="F2109" s="395">
        <v>10</v>
      </c>
      <c r="G2109" s="395">
        <v>10</v>
      </c>
      <c r="H2109" s="396">
        <f>(G2109-E2109)/E2109</f>
        <v>0</v>
      </c>
      <c r="I2109" s="395">
        <f>F2109-E2109</f>
        <v>0</v>
      </c>
      <c r="J2109" s="395">
        <f>G2109-E2109</f>
        <v>0</v>
      </c>
      <c r="K2109" s="402">
        <v>1</v>
      </c>
      <c r="L2109" s="397"/>
    </row>
    <row r="2110" spans="1:12" ht="14.4">
      <c r="A2110" s="390">
        <v>39405</v>
      </c>
      <c r="B2110" s="366" t="s">
        <v>11531</v>
      </c>
      <c r="C2110" s="392" t="s">
        <v>821</v>
      </c>
      <c r="D2110" s="366" t="s">
        <v>3686</v>
      </c>
      <c r="E2110" s="401">
        <v>8</v>
      </c>
      <c r="F2110" s="395">
        <v>8</v>
      </c>
      <c r="G2110" s="395">
        <v>8.01</v>
      </c>
      <c r="H2110" s="396">
        <f>(G2110-E2110)/E2110</f>
        <v>1.2499999999999734E-3</v>
      </c>
      <c r="I2110" s="395">
        <f>F2110-E2110</f>
        <v>0</v>
      </c>
      <c r="J2110" s="395">
        <f>G2110-E2110</f>
        <v>9.9999999999997868E-3</v>
      </c>
      <c r="K2110" s="402">
        <v>1</v>
      </c>
      <c r="L2110" s="397"/>
    </row>
    <row r="2111" spans="1:12" ht="14.4">
      <c r="A2111" s="390">
        <v>39405</v>
      </c>
      <c r="B2111" s="366" t="s">
        <v>11532</v>
      </c>
      <c r="C2111" s="392" t="s">
        <v>819</v>
      </c>
      <c r="D2111" s="366" t="s">
        <v>3267</v>
      </c>
      <c r="E2111" s="401">
        <v>10</v>
      </c>
      <c r="F2111" s="395">
        <v>13</v>
      </c>
      <c r="G2111" s="395">
        <v>13.25</v>
      </c>
      <c r="H2111" s="396">
        <f>(G2111-E2111)/E2111</f>
        <v>0.32500000000000001</v>
      </c>
      <c r="I2111" s="395">
        <f>F2111-E2111</f>
        <v>3</v>
      </c>
      <c r="J2111" s="395">
        <f>G2111-E2111</f>
        <v>3.25</v>
      </c>
      <c r="K2111" s="402">
        <v>2</v>
      </c>
      <c r="L2111" s="397"/>
    </row>
    <row r="2112" spans="1:12" ht="14.4">
      <c r="A2112" s="390">
        <v>39401</v>
      </c>
      <c r="B2112" s="366" t="s">
        <v>11526</v>
      </c>
      <c r="C2112" s="392" t="s">
        <v>812</v>
      </c>
      <c r="D2112" s="366" t="s">
        <v>813</v>
      </c>
      <c r="E2112" s="401">
        <v>15</v>
      </c>
      <c r="F2112" s="395">
        <v>15</v>
      </c>
      <c r="G2112" s="395">
        <v>14.9</v>
      </c>
      <c r="H2112" s="396">
        <f>(G2112-E2112)/E2112</f>
        <v>-6.6666666666666428E-3</v>
      </c>
      <c r="I2112" s="395">
        <f>F2112-E2112</f>
        <v>0</v>
      </c>
      <c r="J2112" s="395">
        <f>G2112-E2112</f>
        <v>-9.9999999999999645E-2</v>
      </c>
      <c r="K2112" s="402">
        <v>1</v>
      </c>
      <c r="L2112" s="397"/>
    </row>
    <row r="2113" spans="1:12" ht="14.4">
      <c r="A2113" s="390">
        <v>39401</v>
      </c>
      <c r="B2113" s="366" t="s">
        <v>11527</v>
      </c>
      <c r="C2113" s="392" t="s">
        <v>815</v>
      </c>
      <c r="D2113" s="366" t="s">
        <v>4236</v>
      </c>
      <c r="E2113" s="401">
        <v>14</v>
      </c>
      <c r="F2113" s="395">
        <v>16.5</v>
      </c>
      <c r="G2113" s="395">
        <v>15.75</v>
      </c>
      <c r="H2113" s="396">
        <f>(G2113-E2113)/E2113</f>
        <v>0.125</v>
      </c>
      <c r="I2113" s="395">
        <f>F2113-E2113</f>
        <v>2.5</v>
      </c>
      <c r="J2113" s="395">
        <f>G2113-E2113</f>
        <v>1.75</v>
      </c>
      <c r="K2113" s="402">
        <v>3</v>
      </c>
      <c r="L2113" s="397"/>
    </row>
    <row r="2114" spans="1:12" ht="14.4">
      <c r="A2114" s="390">
        <v>39401</v>
      </c>
      <c r="B2114" s="366" t="s">
        <v>11528</v>
      </c>
      <c r="C2114" s="392" t="s">
        <v>1539</v>
      </c>
      <c r="D2114" s="366" t="s">
        <v>1816</v>
      </c>
      <c r="E2114" s="401">
        <v>14</v>
      </c>
      <c r="F2114" s="395">
        <v>14</v>
      </c>
      <c r="G2114" s="395">
        <v>17.5</v>
      </c>
      <c r="H2114" s="396">
        <f>(G2114-E2114)/E2114</f>
        <v>0.25</v>
      </c>
      <c r="I2114" s="395">
        <f>F2114-E2114</f>
        <v>0</v>
      </c>
      <c r="J2114" s="395">
        <f>G2114-E2114</f>
        <v>3.5</v>
      </c>
      <c r="K2114" s="402">
        <v>2</v>
      </c>
      <c r="L2114" s="397"/>
    </row>
    <row r="2115" spans="1:12" ht="14.4">
      <c r="A2115" s="390">
        <v>39401</v>
      </c>
      <c r="B2115" s="366" t="s">
        <v>11529</v>
      </c>
      <c r="C2115" s="392" t="s">
        <v>1541</v>
      </c>
      <c r="D2115" s="366" t="s">
        <v>810</v>
      </c>
      <c r="E2115" s="401">
        <v>20</v>
      </c>
      <c r="F2115" s="395">
        <v>20.5</v>
      </c>
      <c r="G2115" s="395">
        <v>20.9</v>
      </c>
      <c r="H2115" s="396">
        <f>(G2115-E2115)/E2115</f>
        <v>4.4999999999999929E-2</v>
      </c>
      <c r="I2115" s="395">
        <f>F2115-E2115</f>
        <v>0.5</v>
      </c>
      <c r="J2115" s="395">
        <f>G2115-E2115</f>
        <v>0.89999999999999858</v>
      </c>
      <c r="K2115" s="402">
        <v>1</v>
      </c>
      <c r="L2115" s="397"/>
    </row>
    <row r="2116" spans="1:12" ht="14.4">
      <c r="A2116" s="390">
        <v>39400</v>
      </c>
      <c r="B2116" s="359" t="s">
        <v>11521</v>
      </c>
      <c r="C2116" s="392" t="s">
        <v>1536</v>
      </c>
      <c r="D2116" s="358" t="s">
        <v>1537</v>
      </c>
      <c r="E2116" s="401">
        <v>23</v>
      </c>
      <c r="F2116" s="395">
        <v>23</v>
      </c>
      <c r="G2116" s="395">
        <v>23.01</v>
      </c>
      <c r="H2116" s="396">
        <f>(G2116-E2116)/E2116</f>
        <v>4.3478260869572012E-4</v>
      </c>
      <c r="I2116" s="395">
        <f>F2116-E2116</f>
        <v>0</v>
      </c>
      <c r="J2116" s="395">
        <f>G2116-E2116</f>
        <v>1.0000000000001563E-2</v>
      </c>
      <c r="K2116" s="402">
        <v>3</v>
      </c>
      <c r="L2116" s="397" t="s">
        <v>3006</v>
      </c>
    </row>
    <row r="2117" spans="1:12" ht="14.4">
      <c r="A2117" s="390">
        <v>39400</v>
      </c>
      <c r="B2117" s="366" t="s">
        <v>11522</v>
      </c>
      <c r="C2117" s="392" t="s">
        <v>1529</v>
      </c>
      <c r="D2117" s="366" t="s">
        <v>4335</v>
      </c>
      <c r="E2117" s="401">
        <v>10</v>
      </c>
      <c r="F2117" s="395">
        <v>10</v>
      </c>
      <c r="G2117" s="395">
        <v>10</v>
      </c>
      <c r="H2117" s="396">
        <f>(G2117-E2117)/E2117</f>
        <v>0</v>
      </c>
      <c r="I2117" s="395">
        <f>F2117-E2117</f>
        <v>0</v>
      </c>
      <c r="J2117" s="395">
        <f>G2117-E2117</f>
        <v>0</v>
      </c>
      <c r="K2117" s="402">
        <v>1</v>
      </c>
      <c r="L2117" s="397"/>
    </row>
    <row r="2118" spans="1:12" ht="14.4">
      <c r="A2118" s="390">
        <v>39400</v>
      </c>
      <c r="B2118" s="366" t="s">
        <v>11523</v>
      </c>
      <c r="C2118" s="392" t="s">
        <v>1531</v>
      </c>
      <c r="D2118" s="366" t="s">
        <v>1532</v>
      </c>
      <c r="E2118" s="401">
        <v>8</v>
      </c>
      <c r="F2118" s="395">
        <v>8</v>
      </c>
      <c r="G2118" s="395">
        <v>8</v>
      </c>
      <c r="H2118" s="396">
        <f>(G2118-E2118)/E2118</f>
        <v>0</v>
      </c>
      <c r="I2118" s="395">
        <f>F2118-E2118</f>
        <v>0</v>
      </c>
      <c r="J2118" s="395">
        <f>G2118-E2118</f>
        <v>0</v>
      </c>
      <c r="K2118" s="402">
        <v>1</v>
      </c>
      <c r="L2118" s="397"/>
    </row>
    <row r="2119" spans="1:12" ht="14.4">
      <c r="A2119" s="390">
        <v>39400</v>
      </c>
      <c r="B2119" s="366" t="s">
        <v>11524</v>
      </c>
      <c r="C2119" s="392" t="s">
        <v>1534</v>
      </c>
      <c r="D2119" s="366" t="s">
        <v>309</v>
      </c>
      <c r="E2119" s="401">
        <v>17</v>
      </c>
      <c r="F2119" s="395">
        <v>19</v>
      </c>
      <c r="G2119" s="395">
        <v>20.75</v>
      </c>
      <c r="H2119" s="396">
        <f>(G2119-E2119)/E2119</f>
        <v>0.22058823529411764</v>
      </c>
      <c r="I2119" s="395">
        <f>F2119-E2119</f>
        <v>2</v>
      </c>
      <c r="J2119" s="395">
        <f>G2119-E2119</f>
        <v>3.75</v>
      </c>
      <c r="K2119" s="402">
        <v>3</v>
      </c>
      <c r="L2119" s="397"/>
    </row>
    <row r="2120" spans="1:12" ht="14.4">
      <c r="A2120" s="390">
        <v>39400</v>
      </c>
      <c r="B2120" s="366" t="s">
        <v>11525</v>
      </c>
      <c r="C2120" s="392" t="s">
        <v>4482</v>
      </c>
      <c r="D2120" s="366" t="s">
        <v>2307</v>
      </c>
      <c r="E2120" s="401">
        <v>18</v>
      </c>
      <c r="F2120" s="395">
        <v>23</v>
      </c>
      <c r="G2120" s="395">
        <v>24.97</v>
      </c>
      <c r="H2120" s="396">
        <f>(G2120-E2120)/E2120</f>
        <v>0.38722222222222213</v>
      </c>
      <c r="I2120" s="395">
        <f>F2120-E2120</f>
        <v>5</v>
      </c>
      <c r="J2120" s="395">
        <f>G2120-E2120</f>
        <v>6.9699999999999989</v>
      </c>
      <c r="K2120" s="402">
        <v>3</v>
      </c>
      <c r="L2120" s="397"/>
    </row>
    <row r="2121" spans="1:12" ht="14.4">
      <c r="A2121" s="390">
        <v>39399</v>
      </c>
      <c r="B2121" s="366" t="s">
        <v>11520</v>
      </c>
      <c r="C2121" s="392" t="s">
        <v>4480</v>
      </c>
      <c r="D2121" s="366" t="s">
        <v>157</v>
      </c>
      <c r="E2121" s="401">
        <v>32</v>
      </c>
      <c r="F2121" s="395">
        <v>32.75</v>
      </c>
      <c r="G2121" s="395">
        <v>30.65</v>
      </c>
      <c r="H2121" s="396">
        <f>(G2121-E2121)/E2121</f>
        <v>-4.2187500000000044E-2</v>
      </c>
      <c r="I2121" s="395">
        <f>F2121-E2121</f>
        <v>0.75</v>
      </c>
      <c r="J2121" s="395">
        <f>G2121-E2121</f>
        <v>-1.3500000000000014</v>
      </c>
      <c r="K2121" s="402">
        <v>2</v>
      </c>
      <c r="L2121" s="397"/>
    </row>
    <row r="2122" spans="1:12" ht="14.4">
      <c r="A2122" s="390">
        <v>39398</v>
      </c>
      <c r="B2122" s="366" t="s">
        <v>11518</v>
      </c>
      <c r="C2122" s="392" t="s">
        <v>4478</v>
      </c>
      <c r="D2122" s="366" t="s">
        <v>4247</v>
      </c>
      <c r="E2122" s="401">
        <v>20</v>
      </c>
      <c r="F2122" s="395">
        <v>19.25</v>
      </c>
      <c r="G2122" s="395">
        <v>19.25</v>
      </c>
      <c r="H2122" s="396">
        <f>(G2122-E2122)/E2122</f>
        <v>-3.7499999999999999E-2</v>
      </c>
      <c r="I2122" s="395">
        <f>F2122-E2122</f>
        <v>-0.75</v>
      </c>
      <c r="J2122" s="395">
        <f>G2122-E2122</f>
        <v>-0.75</v>
      </c>
      <c r="K2122" s="402">
        <v>2</v>
      </c>
      <c r="L2122" s="397" t="s">
        <v>3006</v>
      </c>
    </row>
    <row r="2123" spans="1:12" ht="14.4">
      <c r="A2123" s="390">
        <v>39398</v>
      </c>
      <c r="B2123" s="366" t="s">
        <v>11519</v>
      </c>
      <c r="C2123" s="392" t="s">
        <v>3430</v>
      </c>
      <c r="D2123" s="366" t="s">
        <v>4476</v>
      </c>
      <c r="E2123" s="401">
        <v>8</v>
      </c>
      <c r="F2123" s="395">
        <v>8.0299999999999994</v>
      </c>
      <c r="G2123" s="395">
        <v>8</v>
      </c>
      <c r="H2123" s="396">
        <f>(G2123-E2123)/E2123</f>
        <v>0</v>
      </c>
      <c r="I2123" s="395">
        <f>F2123-E2123</f>
        <v>2.9999999999999361E-2</v>
      </c>
      <c r="J2123" s="395">
        <f>G2123-E2123</f>
        <v>0</v>
      </c>
      <c r="K2123" s="402">
        <v>1</v>
      </c>
      <c r="L2123" s="397"/>
    </row>
    <row r="2124" spans="1:12" ht="14.4">
      <c r="A2124" s="390">
        <v>39395</v>
      </c>
      <c r="B2124" s="366" t="s">
        <v>11517</v>
      </c>
      <c r="C2124" s="392" t="s">
        <v>3428</v>
      </c>
      <c r="D2124" s="366" t="s">
        <v>2435</v>
      </c>
      <c r="E2124" s="401">
        <v>8</v>
      </c>
      <c r="F2124" s="395">
        <v>8.02</v>
      </c>
      <c r="G2124" s="395">
        <v>8.15</v>
      </c>
      <c r="H2124" s="396">
        <f>(G2124-E2124)/E2124</f>
        <v>1.8750000000000044E-2</v>
      </c>
      <c r="I2124" s="395">
        <f>F2124-E2124</f>
        <v>1.9999999999999574E-2</v>
      </c>
      <c r="J2124" s="395">
        <f>G2124-E2124</f>
        <v>0.15000000000000036</v>
      </c>
      <c r="K2124" s="402">
        <v>1</v>
      </c>
      <c r="L2124" s="397"/>
    </row>
    <row r="2125" spans="1:12" ht="14.4">
      <c r="A2125" s="390">
        <v>39394</v>
      </c>
      <c r="B2125" s="366" t="s">
        <v>11511</v>
      </c>
      <c r="C2125" s="392" t="s">
        <v>2258</v>
      </c>
      <c r="D2125" s="366" t="s">
        <v>2299</v>
      </c>
      <c r="E2125" s="401">
        <v>10</v>
      </c>
      <c r="F2125" s="395">
        <v>9.89</v>
      </c>
      <c r="G2125" s="395">
        <v>9.76</v>
      </c>
      <c r="H2125" s="396">
        <f>(G2125-E2125)/E2125</f>
        <v>-2.4000000000000021E-2</v>
      </c>
      <c r="I2125" s="395">
        <f>F2125-E2125</f>
        <v>-0.10999999999999943</v>
      </c>
      <c r="J2125" s="395">
        <f>G2125-E2125</f>
        <v>-0.24000000000000021</v>
      </c>
      <c r="K2125" s="402">
        <v>1</v>
      </c>
      <c r="L2125" s="397"/>
    </row>
    <row r="2126" spans="1:12" ht="14.4">
      <c r="A2126" s="390">
        <v>39394</v>
      </c>
      <c r="B2126" s="366" t="s">
        <v>11512</v>
      </c>
      <c r="C2126" s="392" t="s">
        <v>2260</v>
      </c>
      <c r="D2126" s="366" t="s">
        <v>2261</v>
      </c>
      <c r="E2126" s="401">
        <v>18</v>
      </c>
      <c r="F2126" s="395">
        <v>17</v>
      </c>
      <c r="G2126" s="395">
        <v>16.5</v>
      </c>
      <c r="H2126" s="396">
        <f>(G2126-E2126)/E2126</f>
        <v>-8.3333333333333329E-2</v>
      </c>
      <c r="I2126" s="395">
        <f>F2126-E2126</f>
        <v>-1</v>
      </c>
      <c r="J2126" s="395">
        <f>G2126-E2126</f>
        <v>-1.5</v>
      </c>
      <c r="K2126" s="402">
        <v>1</v>
      </c>
      <c r="L2126" s="397"/>
    </row>
    <row r="2127" spans="1:12" ht="14.4">
      <c r="A2127" s="390">
        <v>39394</v>
      </c>
      <c r="B2127" s="366" t="s">
        <v>11513</v>
      </c>
      <c r="C2127" s="392" t="s">
        <v>2263</v>
      </c>
      <c r="D2127" s="366" t="s">
        <v>3420</v>
      </c>
      <c r="E2127" s="401">
        <v>16</v>
      </c>
      <c r="F2127" s="395">
        <v>15.6</v>
      </c>
      <c r="G2127" s="395">
        <v>16.14</v>
      </c>
      <c r="H2127" s="396">
        <f>(G2127-E2127)/E2127</f>
        <v>8.7500000000000355E-3</v>
      </c>
      <c r="I2127" s="395">
        <f>F2127-E2127</f>
        <v>-0.40000000000000036</v>
      </c>
      <c r="J2127" s="395">
        <f>G2127-E2127</f>
        <v>0.14000000000000057</v>
      </c>
      <c r="K2127" s="402">
        <v>1</v>
      </c>
      <c r="L2127" s="397"/>
    </row>
    <row r="2128" spans="1:12" ht="14.4">
      <c r="A2128" s="390">
        <v>39394</v>
      </c>
      <c r="B2128" s="366" t="s">
        <v>11514</v>
      </c>
      <c r="C2128" s="392" t="s">
        <v>3422</v>
      </c>
      <c r="D2128" s="366" t="s">
        <v>3423</v>
      </c>
      <c r="E2128" s="401">
        <v>19</v>
      </c>
      <c r="F2128" s="395">
        <v>19</v>
      </c>
      <c r="G2128" s="395">
        <v>18.850000000000001</v>
      </c>
      <c r="H2128" s="396">
        <f>(G2128-E2128)/E2128</f>
        <v>-7.8947368421051888E-3</v>
      </c>
      <c r="I2128" s="395">
        <f>F2128-E2128</f>
        <v>0</v>
      </c>
      <c r="J2128" s="395">
        <f>G2128-E2128</f>
        <v>-0.14999999999999858</v>
      </c>
      <c r="K2128" s="402">
        <v>1</v>
      </c>
      <c r="L2128" s="397"/>
    </row>
    <row r="2129" spans="1:12" ht="14.4">
      <c r="A2129" s="390">
        <v>39394</v>
      </c>
      <c r="B2129" s="366" t="s">
        <v>11515</v>
      </c>
      <c r="C2129" s="392" t="s">
        <v>3425</v>
      </c>
      <c r="D2129" s="366" t="s">
        <v>3426</v>
      </c>
      <c r="E2129" s="401">
        <v>16.2</v>
      </c>
      <c r="F2129" s="395">
        <v>16.2</v>
      </c>
      <c r="G2129" s="395">
        <v>17.5</v>
      </c>
      <c r="H2129" s="396">
        <f>(G2129-E2129)/E2129</f>
        <v>8.0246913580246965E-2</v>
      </c>
      <c r="I2129" s="395">
        <f>F2129-E2129</f>
        <v>0</v>
      </c>
      <c r="J2129" s="395">
        <f>G2129-E2129</f>
        <v>1.3000000000000007</v>
      </c>
      <c r="K2129" s="402">
        <v>3</v>
      </c>
      <c r="L2129" s="397"/>
    </row>
    <row r="2130" spans="1:12" ht="14.4">
      <c r="A2130" s="390">
        <v>39394</v>
      </c>
      <c r="B2130" s="366" t="s">
        <v>11516</v>
      </c>
      <c r="C2130" s="392" t="s">
        <v>4854</v>
      </c>
      <c r="D2130" s="366" t="s">
        <v>4855</v>
      </c>
      <c r="E2130" s="401">
        <v>20</v>
      </c>
      <c r="F2130" s="395">
        <v>30</v>
      </c>
      <c r="G2130" s="395">
        <v>35.92</v>
      </c>
      <c r="H2130" s="396">
        <f>(G2130-E2130)/E2130</f>
        <v>0.79600000000000004</v>
      </c>
      <c r="I2130" s="395">
        <f>F2130-E2130</f>
        <v>10</v>
      </c>
      <c r="J2130" s="395">
        <f>G2130-E2130</f>
        <v>15.920000000000002</v>
      </c>
      <c r="K2130" s="402">
        <v>3</v>
      </c>
      <c r="L2130" s="397"/>
    </row>
    <row r="2131" spans="1:12" ht="14.4">
      <c r="A2131" s="390">
        <v>39393</v>
      </c>
      <c r="B2131" s="366" t="s">
        <v>4845</v>
      </c>
      <c r="C2131" s="392" t="s">
        <v>4846</v>
      </c>
      <c r="D2131" s="366" t="s">
        <v>4335</v>
      </c>
      <c r="E2131" s="401">
        <v>10</v>
      </c>
      <c r="F2131" s="395">
        <v>10</v>
      </c>
      <c r="G2131" s="395">
        <v>10</v>
      </c>
      <c r="H2131" s="396">
        <f>(G2131-E2131)/E2131</f>
        <v>0</v>
      </c>
      <c r="I2131" s="395">
        <f>F2131-E2131</f>
        <v>0</v>
      </c>
      <c r="J2131" s="395">
        <f>G2131-E2131</f>
        <v>0</v>
      </c>
      <c r="K2131" s="402">
        <v>1</v>
      </c>
      <c r="L2131" s="397"/>
    </row>
    <row r="2132" spans="1:12" ht="14.4">
      <c r="A2132" s="390">
        <v>39393</v>
      </c>
      <c r="B2132" s="366" t="s">
        <v>11508</v>
      </c>
      <c r="C2132" s="392" t="s">
        <v>4848</v>
      </c>
      <c r="D2132" s="366" t="s">
        <v>253</v>
      </c>
      <c r="E2132" s="401">
        <v>10</v>
      </c>
      <c r="F2132" s="395">
        <v>10</v>
      </c>
      <c r="G2132" s="395">
        <v>9.99</v>
      </c>
      <c r="H2132" s="396">
        <f>(G2132-E2132)/E2132</f>
        <v>-9.9999999999997877E-4</v>
      </c>
      <c r="I2132" s="395">
        <f>F2132-E2132</f>
        <v>0</v>
      </c>
      <c r="J2132" s="395">
        <f>G2132-E2132</f>
        <v>-9.9999999999997868E-3</v>
      </c>
      <c r="K2132" s="402">
        <v>1</v>
      </c>
      <c r="L2132" s="397"/>
    </row>
    <row r="2133" spans="1:12" ht="14.4">
      <c r="A2133" s="390">
        <v>39393</v>
      </c>
      <c r="B2133" s="366" t="s">
        <v>11509</v>
      </c>
      <c r="C2133" s="392" t="s">
        <v>4850</v>
      </c>
      <c r="D2133" s="366" t="s">
        <v>4954</v>
      </c>
      <c r="E2133" s="401">
        <v>16</v>
      </c>
      <c r="F2133" s="395">
        <v>14</v>
      </c>
      <c r="G2133" s="395">
        <v>12.85</v>
      </c>
      <c r="H2133" s="396">
        <f>(G2133-E2133)/E2133</f>
        <v>-0.19687500000000002</v>
      </c>
      <c r="I2133" s="395">
        <f>F2133-E2133</f>
        <v>-2</v>
      </c>
      <c r="J2133" s="395">
        <f>G2133-E2133</f>
        <v>-3.1500000000000004</v>
      </c>
      <c r="K2133" s="402">
        <v>1</v>
      </c>
      <c r="L2133" s="397"/>
    </row>
    <row r="2134" spans="1:12" ht="14.4">
      <c r="A2134" s="390">
        <v>39393</v>
      </c>
      <c r="B2134" s="366" t="s">
        <v>11510</v>
      </c>
      <c r="C2134" s="392" t="s">
        <v>4852</v>
      </c>
      <c r="D2134" s="366" t="s">
        <v>4204</v>
      </c>
      <c r="E2134" s="401">
        <v>12</v>
      </c>
      <c r="F2134" s="395">
        <v>12.5</v>
      </c>
      <c r="G2134" s="395">
        <v>12.59</v>
      </c>
      <c r="H2134" s="396">
        <f>(G2134-E2134)/E2134</f>
        <v>4.9166666666666657E-2</v>
      </c>
      <c r="I2134" s="395">
        <f>F2134-E2134</f>
        <v>0.5</v>
      </c>
      <c r="J2134" s="395">
        <f>G2134-E2134</f>
        <v>0.58999999999999986</v>
      </c>
      <c r="K2134" s="402">
        <v>1</v>
      </c>
      <c r="L2134" s="397"/>
    </row>
    <row r="2135" spans="1:12" ht="14.4">
      <c r="A2135" s="390">
        <v>39392</v>
      </c>
      <c r="B2135" s="366" t="s">
        <v>11503</v>
      </c>
      <c r="C2135" s="392" t="s">
        <v>4844</v>
      </c>
      <c r="D2135" s="366" t="s">
        <v>1215</v>
      </c>
      <c r="E2135" s="401">
        <v>16.5</v>
      </c>
      <c r="F2135" s="395">
        <v>16.5</v>
      </c>
      <c r="G2135" s="395">
        <v>12.06</v>
      </c>
      <c r="H2135" s="396">
        <f>(G2135-E2135)/E2135</f>
        <v>-0.26909090909090905</v>
      </c>
      <c r="I2135" s="395">
        <f>F2135-E2135</f>
        <v>0</v>
      </c>
      <c r="J2135" s="395">
        <f>G2135-E2135</f>
        <v>-4.4399999999999995</v>
      </c>
      <c r="K2135" s="402">
        <v>3</v>
      </c>
      <c r="L2135" s="397" t="s">
        <v>3006</v>
      </c>
    </row>
    <row r="2136" spans="1:12" ht="14.4">
      <c r="A2136" s="390">
        <v>39392</v>
      </c>
      <c r="B2136" s="366" t="s">
        <v>11504</v>
      </c>
      <c r="C2136" s="392" t="s">
        <v>2518</v>
      </c>
      <c r="D2136" s="366" t="s">
        <v>3054</v>
      </c>
      <c r="E2136" s="401">
        <v>8</v>
      </c>
      <c r="F2136" s="395">
        <v>8</v>
      </c>
      <c r="G2136" s="395">
        <v>8</v>
      </c>
      <c r="H2136" s="396">
        <f>(G2136-E2136)/E2136</f>
        <v>0</v>
      </c>
      <c r="I2136" s="395">
        <f>F2136-E2136</f>
        <v>0</v>
      </c>
      <c r="J2136" s="395">
        <f>G2136-E2136</f>
        <v>0</v>
      </c>
      <c r="K2136" s="402">
        <v>1</v>
      </c>
      <c r="L2136" s="397"/>
    </row>
    <row r="2137" spans="1:12" ht="14.4">
      <c r="A2137" s="390">
        <v>39392</v>
      </c>
      <c r="B2137" s="366" t="s">
        <v>11505</v>
      </c>
      <c r="C2137" s="392" t="s">
        <v>2520</v>
      </c>
      <c r="D2137" s="366" t="s">
        <v>2307</v>
      </c>
      <c r="E2137" s="401">
        <v>10</v>
      </c>
      <c r="F2137" s="395">
        <v>9</v>
      </c>
      <c r="G2137" s="395">
        <v>8.1</v>
      </c>
      <c r="H2137" s="396">
        <f>(G2137-E2137)/E2137</f>
        <v>-0.19000000000000003</v>
      </c>
      <c r="I2137" s="395">
        <f>F2137-E2137</f>
        <v>-1</v>
      </c>
      <c r="J2137" s="395">
        <f>G2137-E2137</f>
        <v>-1.9000000000000004</v>
      </c>
      <c r="K2137" s="402">
        <v>1</v>
      </c>
      <c r="L2137" s="397"/>
    </row>
    <row r="2138" spans="1:12" ht="14.4">
      <c r="A2138" s="390">
        <v>39392</v>
      </c>
      <c r="B2138" s="366" t="s">
        <v>11506</v>
      </c>
      <c r="C2138" s="392" t="s">
        <v>2522</v>
      </c>
      <c r="D2138" s="366" t="s">
        <v>4244</v>
      </c>
      <c r="E2138" s="401">
        <v>8</v>
      </c>
      <c r="F2138" s="395">
        <v>8</v>
      </c>
      <c r="G2138" s="395">
        <v>8.5500000000000007</v>
      </c>
      <c r="H2138" s="396">
        <f>(G2138-E2138)/E2138</f>
        <v>6.8750000000000089E-2</v>
      </c>
      <c r="I2138" s="395">
        <f>F2138-E2138</f>
        <v>0</v>
      </c>
      <c r="J2138" s="395">
        <f>G2138-E2138</f>
        <v>0.55000000000000071</v>
      </c>
      <c r="K2138" s="402">
        <v>1</v>
      </c>
      <c r="L2138" s="397"/>
    </row>
    <row r="2139" spans="1:12" ht="14.4">
      <c r="A2139" s="390">
        <v>39392</v>
      </c>
      <c r="B2139" s="366" t="s">
        <v>11507</v>
      </c>
      <c r="C2139" s="392" t="s">
        <v>2516</v>
      </c>
      <c r="D2139" s="366" t="s">
        <v>2473</v>
      </c>
      <c r="E2139" s="401">
        <v>15</v>
      </c>
      <c r="F2139" s="395">
        <v>19.5</v>
      </c>
      <c r="G2139" s="395">
        <v>20.9</v>
      </c>
      <c r="H2139" s="396">
        <f>(G2139-E2139)/E2139</f>
        <v>0.39333333333333326</v>
      </c>
      <c r="I2139" s="395">
        <f>F2139-E2139</f>
        <v>4.5</v>
      </c>
      <c r="J2139" s="395">
        <f>G2139-E2139</f>
        <v>5.8999999999999986</v>
      </c>
      <c r="K2139" s="402">
        <v>3</v>
      </c>
      <c r="L2139" s="397"/>
    </row>
    <row r="2140" spans="1:12" ht="14.4">
      <c r="A2140" s="390">
        <v>39391</v>
      </c>
      <c r="B2140" s="436" t="s">
        <v>11502</v>
      </c>
      <c r="C2140" s="392" t="s">
        <v>2514</v>
      </c>
      <c r="D2140" s="366" t="s">
        <v>4954</v>
      </c>
      <c r="E2140" s="401">
        <v>26</v>
      </c>
      <c r="F2140" s="395">
        <v>30.94</v>
      </c>
      <c r="G2140" s="395">
        <v>32</v>
      </c>
      <c r="H2140" s="396">
        <f>(G2140-E2140)/E2140</f>
        <v>0.23076923076923078</v>
      </c>
      <c r="I2140" s="395">
        <f>F2140-E2140</f>
        <v>4.9400000000000013</v>
      </c>
      <c r="J2140" s="395">
        <f>G2140-E2140</f>
        <v>6</v>
      </c>
      <c r="K2140" s="402">
        <v>2</v>
      </c>
      <c r="L2140" s="397"/>
    </row>
    <row r="2141" spans="1:12" ht="14.4">
      <c r="A2141" s="390">
        <v>39387</v>
      </c>
      <c r="B2141" s="366" t="s">
        <v>11498</v>
      </c>
      <c r="C2141" s="392" t="s">
        <v>2510</v>
      </c>
      <c r="D2141" s="366" t="s">
        <v>1215</v>
      </c>
      <c r="E2141" s="401">
        <v>18</v>
      </c>
      <c r="F2141" s="395">
        <v>18</v>
      </c>
      <c r="G2141" s="395">
        <v>17.95</v>
      </c>
      <c r="H2141" s="396">
        <f>(G2141-E2141)/E2141</f>
        <v>-2.7777777777778173E-3</v>
      </c>
      <c r="I2141" s="395">
        <f>F2141-E2141</f>
        <v>0</v>
      </c>
      <c r="J2141" s="395">
        <f>G2141-E2141</f>
        <v>-5.0000000000000711E-2</v>
      </c>
      <c r="K2141" s="402">
        <v>3</v>
      </c>
      <c r="L2141" s="397" t="s">
        <v>3006</v>
      </c>
    </row>
    <row r="2142" spans="1:12" ht="14.4">
      <c r="A2142" s="390">
        <v>39387</v>
      </c>
      <c r="B2142" s="366" t="s">
        <v>11499</v>
      </c>
      <c r="C2142" s="392" t="s">
        <v>2512</v>
      </c>
      <c r="D2142" s="366" t="s">
        <v>1435</v>
      </c>
      <c r="E2142" s="401">
        <v>8</v>
      </c>
      <c r="F2142" s="395">
        <v>8</v>
      </c>
      <c r="G2142" s="395">
        <v>8.02</v>
      </c>
      <c r="H2142" s="396">
        <f>(G2142-E2142)/E2142</f>
        <v>2.4999999999999467E-3</v>
      </c>
      <c r="I2142" s="395">
        <f>F2142-E2142</f>
        <v>0</v>
      </c>
      <c r="J2142" s="395">
        <f>G2142-E2142</f>
        <v>1.9999999999999574E-2</v>
      </c>
      <c r="K2142" s="402">
        <v>1</v>
      </c>
      <c r="L2142" s="397"/>
    </row>
    <row r="2143" spans="1:12" ht="14.4">
      <c r="A2143" s="390">
        <v>39387</v>
      </c>
      <c r="B2143" s="366" t="s">
        <v>11500</v>
      </c>
      <c r="C2143" s="392" t="s">
        <v>355</v>
      </c>
      <c r="D2143" s="366" t="s">
        <v>1215</v>
      </c>
      <c r="E2143" s="401">
        <v>14</v>
      </c>
      <c r="F2143" s="395">
        <v>14</v>
      </c>
      <c r="G2143" s="395">
        <v>16</v>
      </c>
      <c r="H2143" s="396">
        <f>(G2143-E2143)/E2143</f>
        <v>0.14285714285714285</v>
      </c>
      <c r="I2143" s="395">
        <f>F2143-E2143</f>
        <v>0</v>
      </c>
      <c r="J2143" s="395">
        <f>G2143-E2143</f>
        <v>2</v>
      </c>
      <c r="K2143" s="402">
        <v>1</v>
      </c>
      <c r="L2143" s="397"/>
    </row>
    <row r="2144" spans="1:12" ht="14.4">
      <c r="A2144" s="390">
        <v>39386</v>
      </c>
      <c r="B2144" s="366" t="s">
        <v>11497</v>
      </c>
      <c r="C2144" s="392" t="s">
        <v>353</v>
      </c>
      <c r="D2144" s="366" t="s">
        <v>1885</v>
      </c>
      <c r="E2144" s="401">
        <v>15.5</v>
      </c>
      <c r="F2144" s="395">
        <v>18.25</v>
      </c>
      <c r="G2144" s="395">
        <v>18.23</v>
      </c>
      <c r="H2144" s="396">
        <f>(G2144-E2144)/E2144</f>
        <v>0.17612903225806453</v>
      </c>
      <c r="I2144" s="395">
        <f>F2144-E2144</f>
        <v>2.75</v>
      </c>
      <c r="J2144" s="395">
        <f>G2144-E2144</f>
        <v>2.7300000000000004</v>
      </c>
      <c r="K2144" s="402">
        <v>3</v>
      </c>
      <c r="L2144" s="397"/>
    </row>
    <row r="2145" spans="1:12" ht="14.4">
      <c r="A2145" s="390">
        <v>39385</v>
      </c>
      <c r="B2145" s="366" t="s">
        <v>11495</v>
      </c>
      <c r="C2145" s="392" t="s">
        <v>230</v>
      </c>
      <c r="D2145" s="366" t="s">
        <v>231</v>
      </c>
      <c r="E2145" s="401">
        <v>12</v>
      </c>
      <c r="F2145" s="395">
        <v>12</v>
      </c>
      <c r="G2145" s="395">
        <v>12</v>
      </c>
      <c r="H2145" s="396">
        <f>(G2145-E2145)/E2145</f>
        <v>0</v>
      </c>
      <c r="I2145" s="395">
        <f>F2145-E2145</f>
        <v>0</v>
      </c>
      <c r="J2145" s="395">
        <f>G2145-E2145</f>
        <v>0</v>
      </c>
      <c r="K2145" s="402">
        <v>1</v>
      </c>
      <c r="L2145" s="397"/>
    </row>
    <row r="2146" spans="1:12" ht="14.4">
      <c r="A2146" s="390">
        <v>39385</v>
      </c>
      <c r="B2146" s="366" t="s">
        <v>11496</v>
      </c>
      <c r="C2146" s="392" t="s">
        <v>228</v>
      </c>
      <c r="D2146" s="366" t="s">
        <v>2307</v>
      </c>
      <c r="E2146" s="401">
        <v>16</v>
      </c>
      <c r="F2146" s="395">
        <v>25</v>
      </c>
      <c r="G2146" s="395">
        <v>25.29</v>
      </c>
      <c r="H2146" s="396">
        <f>(G2146-E2146)/E2146</f>
        <v>0.58062499999999995</v>
      </c>
      <c r="I2146" s="395">
        <f>F2146-E2146</f>
        <v>9</v>
      </c>
      <c r="J2146" s="395">
        <f>G2146-E2146</f>
        <v>9.2899999999999991</v>
      </c>
      <c r="K2146" s="402">
        <v>3</v>
      </c>
      <c r="L2146" s="397"/>
    </row>
    <row r="2147" spans="1:12" ht="14.4">
      <c r="A2147" s="390">
        <v>39384</v>
      </c>
      <c r="B2147" s="366" t="s">
        <v>225</v>
      </c>
      <c r="C2147" s="392" t="s">
        <v>226</v>
      </c>
      <c r="D2147" s="366" t="s">
        <v>4954</v>
      </c>
      <c r="E2147" s="401">
        <v>17</v>
      </c>
      <c r="F2147" s="395">
        <v>25</v>
      </c>
      <c r="G2147" s="395">
        <v>25.35</v>
      </c>
      <c r="H2147" s="396">
        <f>(G2147-E2147)/E2147</f>
        <v>0.49117647058823538</v>
      </c>
      <c r="I2147" s="395">
        <f>F2147-E2147</f>
        <v>8</v>
      </c>
      <c r="J2147" s="395">
        <f>G2147-E2147</f>
        <v>8.3500000000000014</v>
      </c>
      <c r="K2147" s="402">
        <v>3</v>
      </c>
      <c r="L2147" s="397"/>
    </row>
    <row r="2148" spans="1:12" ht="14.4">
      <c r="A2148" s="390">
        <v>39380</v>
      </c>
      <c r="B2148" s="366" t="s">
        <v>11494</v>
      </c>
      <c r="C2148" s="392" t="s">
        <v>223</v>
      </c>
      <c r="D2148" s="366" t="s">
        <v>224</v>
      </c>
      <c r="E2148" s="401">
        <v>11</v>
      </c>
      <c r="F2148" s="395">
        <v>11.5</v>
      </c>
      <c r="G2148" s="395">
        <v>11.79</v>
      </c>
      <c r="H2148" s="396">
        <f>(G2148-E2148)/E2148</f>
        <v>7.1818181818181739E-2</v>
      </c>
      <c r="I2148" s="395">
        <f>F2148-E2148</f>
        <v>0.5</v>
      </c>
      <c r="J2148" s="395">
        <f>G2148-E2148</f>
        <v>0.78999999999999915</v>
      </c>
      <c r="K2148" s="402">
        <v>1</v>
      </c>
      <c r="L2148" s="397"/>
    </row>
    <row r="2149" spans="1:12" ht="14.4">
      <c r="A2149" s="390">
        <v>39379</v>
      </c>
      <c r="B2149" s="366" t="s">
        <v>11490</v>
      </c>
      <c r="C2149" s="392" t="s">
        <v>220</v>
      </c>
      <c r="D2149" s="366" t="s">
        <v>221</v>
      </c>
      <c r="E2149" s="401">
        <v>8</v>
      </c>
      <c r="F2149" s="395">
        <v>8</v>
      </c>
      <c r="G2149" s="395">
        <v>7.91</v>
      </c>
      <c r="H2149" s="396">
        <f>(G2149-E2149)/E2149</f>
        <v>-1.1249999999999982E-2</v>
      </c>
      <c r="I2149" s="395">
        <f>(F2149-E2149)</f>
        <v>0</v>
      </c>
      <c r="J2149" s="395">
        <f>G2149-E2149</f>
        <v>-8.9999999999999858E-2</v>
      </c>
      <c r="K2149" s="402">
        <v>1</v>
      </c>
      <c r="L2149" s="397"/>
    </row>
    <row r="2150" spans="1:12" ht="14.4">
      <c r="A2150" s="390">
        <v>39379</v>
      </c>
      <c r="B2150" s="366" t="s">
        <v>11491</v>
      </c>
      <c r="C2150" s="392" t="s">
        <v>2711</v>
      </c>
      <c r="D2150" s="366" t="s">
        <v>2712</v>
      </c>
      <c r="E2150" s="401">
        <v>16</v>
      </c>
      <c r="F2150" s="395">
        <v>18</v>
      </c>
      <c r="G2150" s="395">
        <v>17.05</v>
      </c>
      <c r="H2150" s="396">
        <f>(G2150-E2150)/E2150</f>
        <v>6.5625000000000044E-2</v>
      </c>
      <c r="I2150" s="395">
        <f>(F2150-E2150)</f>
        <v>2</v>
      </c>
      <c r="J2150" s="395">
        <f>G2150-E2150</f>
        <v>1.0500000000000007</v>
      </c>
      <c r="K2150" s="402">
        <v>2</v>
      </c>
      <c r="L2150" s="397"/>
    </row>
    <row r="2151" spans="1:12" ht="14.4">
      <c r="A2151" s="390">
        <v>39379</v>
      </c>
      <c r="B2151" s="366" t="s">
        <v>11492</v>
      </c>
      <c r="C2151" s="392" t="s">
        <v>2714</v>
      </c>
      <c r="D2151" s="366" t="s">
        <v>4533</v>
      </c>
      <c r="E2151" s="401">
        <v>18</v>
      </c>
      <c r="F2151" s="395">
        <v>20.71</v>
      </c>
      <c r="G2151" s="395">
        <v>20.09</v>
      </c>
      <c r="H2151" s="396">
        <f>(G2151-E2151)/E2151</f>
        <v>0.11611111111111111</v>
      </c>
      <c r="I2151" s="395">
        <f>(F2151-E2151)</f>
        <v>2.7100000000000009</v>
      </c>
      <c r="J2151" s="395">
        <f>G2151-E2151</f>
        <v>2.09</v>
      </c>
      <c r="K2151" s="402">
        <v>2</v>
      </c>
      <c r="L2151" s="397"/>
    </row>
    <row r="2152" spans="1:12" ht="14.4">
      <c r="A2152" s="390">
        <v>39379</v>
      </c>
      <c r="B2152" s="366" t="s">
        <v>11493</v>
      </c>
      <c r="C2152" s="392" t="s">
        <v>2716</v>
      </c>
      <c r="D2152" s="366" t="s">
        <v>2717</v>
      </c>
      <c r="E2152" s="401">
        <v>18</v>
      </c>
      <c r="F2152" s="395">
        <v>33</v>
      </c>
      <c r="G2152" s="395">
        <v>29.82</v>
      </c>
      <c r="H2152" s="396">
        <f>(G2152-E2152)/E2152</f>
        <v>0.65666666666666673</v>
      </c>
      <c r="I2152" s="395">
        <f>(F2152-E2152)</f>
        <v>15</v>
      </c>
      <c r="J2152" s="395">
        <f>G2152-E2152</f>
        <v>11.82</v>
      </c>
      <c r="K2152" s="402">
        <v>3</v>
      </c>
      <c r="L2152" s="397"/>
    </row>
    <row r="2153" spans="1:12" ht="14.4">
      <c r="A2153" s="390">
        <v>39378</v>
      </c>
      <c r="B2153" s="366" t="s">
        <v>11488</v>
      </c>
      <c r="C2153" s="392" t="s">
        <v>2709</v>
      </c>
      <c r="D2153" s="366" t="s">
        <v>4335</v>
      </c>
      <c r="E2153" s="401">
        <v>19</v>
      </c>
      <c r="F2153" s="395">
        <v>19</v>
      </c>
      <c r="G2153" s="395">
        <v>18.940000000000001</v>
      </c>
      <c r="H2153" s="396">
        <f>(G2153-E2153)/E2153</f>
        <v>-3.157894736842038E-3</v>
      </c>
      <c r="I2153" s="395">
        <f>(F2153-E2153)</f>
        <v>0</v>
      </c>
      <c r="J2153" s="395">
        <f>G2153-E2153</f>
        <v>-5.9999999999998721E-2</v>
      </c>
      <c r="K2153" s="402">
        <v>1</v>
      </c>
      <c r="L2153" s="397"/>
    </row>
    <row r="2154" spans="1:12" ht="14.4">
      <c r="A2154" s="390">
        <v>39378</v>
      </c>
      <c r="B2154" s="366" t="s">
        <v>11489</v>
      </c>
      <c r="C2154" s="392" t="s">
        <v>2707</v>
      </c>
      <c r="D2154" s="366" t="s">
        <v>2806</v>
      </c>
      <c r="E2154" s="401">
        <v>17.5</v>
      </c>
      <c r="F2154" s="395">
        <v>27.01</v>
      </c>
      <c r="G2154" s="395">
        <v>32.4</v>
      </c>
      <c r="H2154" s="396">
        <f>(G2154-E2154)/E2154</f>
        <v>0.85142857142857131</v>
      </c>
      <c r="I2154" s="395">
        <f>(F2154-E2154)</f>
        <v>9.5100000000000016</v>
      </c>
      <c r="J2154" s="395">
        <f>G2154-E2154</f>
        <v>14.899999999999999</v>
      </c>
      <c r="K2154" s="402">
        <v>3</v>
      </c>
      <c r="L2154" s="397"/>
    </row>
    <row r="2155" spans="1:12" ht="14.4">
      <c r="A2155" s="390">
        <v>39377</v>
      </c>
      <c r="B2155" s="366" t="s">
        <v>11485</v>
      </c>
      <c r="C2155" s="392" t="s">
        <v>2703</v>
      </c>
      <c r="D2155" s="366" t="s">
        <v>4335</v>
      </c>
      <c r="E2155" s="401">
        <v>10</v>
      </c>
      <c r="F2155" s="395">
        <v>10.029999999999999</v>
      </c>
      <c r="G2155" s="395">
        <v>10.11</v>
      </c>
      <c r="H2155" s="396">
        <f>(G2155-E2155)/E2155</f>
        <v>1.0999999999999944E-2</v>
      </c>
      <c r="I2155" s="395">
        <f>(F2155-E2155)</f>
        <v>2.9999999999999361E-2</v>
      </c>
      <c r="J2155" s="395">
        <f>G2155-E2155</f>
        <v>0.10999999999999943</v>
      </c>
      <c r="K2155" s="402">
        <v>1</v>
      </c>
      <c r="L2155" s="397"/>
    </row>
    <row r="2156" spans="1:12" ht="14.4">
      <c r="A2156" s="390">
        <v>39377</v>
      </c>
      <c r="B2156" s="366" t="s">
        <v>11486</v>
      </c>
      <c r="C2156" s="392" t="s">
        <v>2705</v>
      </c>
      <c r="D2156" s="366" t="s">
        <v>1622</v>
      </c>
      <c r="E2156" s="401">
        <v>9</v>
      </c>
      <c r="F2156" s="395">
        <v>10</v>
      </c>
      <c r="G2156" s="395">
        <v>10.47</v>
      </c>
      <c r="H2156" s="396">
        <f>(G2156-E2156)/E2156</f>
        <v>0.16333333333333341</v>
      </c>
      <c r="I2156" s="395">
        <f>(F2156-E2156)</f>
        <v>1</v>
      </c>
      <c r="J2156" s="395">
        <f>G2156-E2156</f>
        <v>1.4700000000000006</v>
      </c>
      <c r="K2156" s="402">
        <v>3</v>
      </c>
      <c r="L2156" s="397"/>
    </row>
    <row r="2157" spans="1:12" ht="14.4">
      <c r="A2157" s="390">
        <v>39377</v>
      </c>
      <c r="B2157" s="366" t="s">
        <v>11487</v>
      </c>
      <c r="C2157" s="392" t="s">
        <v>2701</v>
      </c>
      <c r="D2157" s="366" t="s">
        <v>2806</v>
      </c>
      <c r="E2157" s="401">
        <v>19</v>
      </c>
      <c r="F2157" s="395">
        <v>21.05</v>
      </c>
      <c r="G2157" s="395">
        <v>20.25</v>
      </c>
      <c r="H2157" s="396">
        <f>(G2157-E2157)/E2157</f>
        <v>6.5789473684210523E-2</v>
      </c>
      <c r="I2157" s="395">
        <f>(F2157-E2157)</f>
        <v>2.0500000000000007</v>
      </c>
      <c r="J2157" s="395">
        <f>G2157-E2157</f>
        <v>1.25</v>
      </c>
      <c r="K2157" s="402">
        <v>2</v>
      </c>
      <c r="L2157" s="397"/>
    </row>
    <row r="2158" spans="1:12" ht="14.4">
      <c r="A2158" s="390">
        <v>39373</v>
      </c>
      <c r="B2158" s="366" t="s">
        <v>11482</v>
      </c>
      <c r="C2158" s="392" t="s">
        <v>2699</v>
      </c>
      <c r="D2158" s="366" t="s">
        <v>2307</v>
      </c>
      <c r="E2158" s="401">
        <v>17.5</v>
      </c>
      <c r="F2158" s="395">
        <v>19</v>
      </c>
      <c r="G2158" s="395">
        <v>18.59</v>
      </c>
      <c r="H2158" s="396">
        <f>(G2158-E2158)/E2158</f>
        <v>6.2285714285714278E-2</v>
      </c>
      <c r="I2158" s="395">
        <f>(F2158-E2158)</f>
        <v>1.5</v>
      </c>
      <c r="J2158" s="395">
        <f>G2158-E2158</f>
        <v>1.0899999999999999</v>
      </c>
      <c r="K2158" s="402">
        <v>3</v>
      </c>
      <c r="L2158" s="397"/>
    </row>
    <row r="2159" spans="1:12" ht="14.4">
      <c r="A2159" s="390">
        <v>39373</v>
      </c>
      <c r="B2159" s="366" t="s">
        <v>11483</v>
      </c>
      <c r="C2159" s="392" t="s">
        <v>2695</v>
      </c>
      <c r="D2159" s="366" t="s">
        <v>4563</v>
      </c>
      <c r="E2159" s="401">
        <v>21</v>
      </c>
      <c r="F2159" s="395">
        <v>21.5</v>
      </c>
      <c r="G2159" s="395">
        <v>22.71</v>
      </c>
      <c r="H2159" s="396">
        <f>(G2159-E2159)/E2159</f>
        <v>8.1428571428571475E-2</v>
      </c>
      <c r="I2159" s="395">
        <f>(F2159-E2159)</f>
        <v>0.5</v>
      </c>
      <c r="J2159" s="395">
        <f>G2159-E2159</f>
        <v>1.7100000000000009</v>
      </c>
      <c r="K2159" s="402">
        <v>2</v>
      </c>
      <c r="L2159" s="397"/>
    </row>
    <row r="2160" spans="1:12" ht="14.4">
      <c r="A2160" s="390">
        <v>39373</v>
      </c>
      <c r="B2160" s="366" t="s">
        <v>11484</v>
      </c>
      <c r="C2160" s="392" t="s">
        <v>2697</v>
      </c>
      <c r="D2160" s="366" t="s">
        <v>3054</v>
      </c>
      <c r="E2160" s="401">
        <v>14</v>
      </c>
      <c r="F2160" s="395">
        <v>22.9</v>
      </c>
      <c r="G2160" s="395">
        <v>19.850000000000001</v>
      </c>
      <c r="H2160" s="396">
        <f>(G2160-E2160)/E2160</f>
        <v>0.41785714285714298</v>
      </c>
      <c r="I2160" s="395">
        <f>(F2160-E2160)</f>
        <v>8.8999999999999986</v>
      </c>
      <c r="J2160" s="395">
        <f>G2160-E2160</f>
        <v>5.8500000000000014</v>
      </c>
      <c r="K2160" s="402">
        <v>3</v>
      </c>
      <c r="L2160" s="397"/>
    </row>
    <row r="2161" spans="1:12" ht="14.4">
      <c r="A2161" s="390">
        <v>39372</v>
      </c>
      <c r="B2161" s="366" t="s">
        <v>11480</v>
      </c>
      <c r="C2161" s="392" t="s">
        <v>4509</v>
      </c>
      <c r="D2161" s="366" t="s">
        <v>4510</v>
      </c>
      <c r="E2161" s="401">
        <v>8</v>
      </c>
      <c r="F2161" s="395">
        <v>7.96</v>
      </c>
      <c r="G2161" s="395">
        <v>7.95</v>
      </c>
      <c r="H2161" s="396">
        <f>(G2161-E2161)/E2161</f>
        <v>-6.2499999999999778E-3</v>
      </c>
      <c r="I2161" s="395">
        <f>(F2161-E2161)</f>
        <v>-4.0000000000000036E-2</v>
      </c>
      <c r="J2161" s="395">
        <f>G2161-E2161</f>
        <v>-4.9999999999999822E-2</v>
      </c>
      <c r="K2161" s="402">
        <v>1</v>
      </c>
      <c r="L2161" s="397"/>
    </row>
    <row r="2162" spans="1:12" ht="14.4">
      <c r="A2162" s="390">
        <v>39372</v>
      </c>
      <c r="B2162" s="366" t="s">
        <v>2690</v>
      </c>
      <c r="C2162" s="392" t="s">
        <v>2691</v>
      </c>
      <c r="D2162" s="366" t="s">
        <v>3054</v>
      </c>
      <c r="E2162" s="401">
        <v>8</v>
      </c>
      <c r="F2162" s="395">
        <v>7.95</v>
      </c>
      <c r="G2162" s="395">
        <v>8</v>
      </c>
      <c r="H2162" s="396">
        <f>(G2162-E2162)/E2162</f>
        <v>0</v>
      </c>
      <c r="I2162" s="395">
        <f>(F2162-E2162)</f>
        <v>-4.9999999999999822E-2</v>
      </c>
      <c r="J2162" s="395">
        <f>G2162-E2162</f>
        <v>0</v>
      </c>
      <c r="K2162" s="402">
        <v>1</v>
      </c>
      <c r="L2162" s="397"/>
    </row>
    <row r="2163" spans="1:12" ht="14.4">
      <c r="A2163" s="390">
        <v>39372</v>
      </c>
      <c r="B2163" s="366" t="s">
        <v>11481</v>
      </c>
      <c r="C2163" s="392" t="s">
        <v>2693</v>
      </c>
      <c r="D2163" s="366" t="s">
        <v>2841</v>
      </c>
      <c r="E2163" s="401">
        <v>10</v>
      </c>
      <c r="F2163" s="395">
        <v>10</v>
      </c>
      <c r="G2163" s="395">
        <v>10.01</v>
      </c>
      <c r="H2163" s="396">
        <f>(G2163-E2163)/E2163</f>
        <v>9.9999999999997877E-4</v>
      </c>
      <c r="I2163" s="395">
        <f>(F2163-E2163)</f>
        <v>0</v>
      </c>
      <c r="J2163" s="395">
        <f>G2163-E2163</f>
        <v>9.9999999999997868E-3</v>
      </c>
      <c r="K2163" s="402">
        <v>1</v>
      </c>
      <c r="L2163" s="397"/>
    </row>
    <row r="2164" spans="1:12" ht="14.4">
      <c r="A2164" s="390">
        <v>39371</v>
      </c>
      <c r="B2164" s="366" t="s">
        <v>11479</v>
      </c>
      <c r="C2164" s="392" t="s">
        <v>3002</v>
      </c>
      <c r="D2164" s="366" t="s">
        <v>3003</v>
      </c>
      <c r="E2164" s="401">
        <v>15</v>
      </c>
      <c r="F2164" s="395">
        <v>25</v>
      </c>
      <c r="G2164" s="395">
        <v>24</v>
      </c>
      <c r="H2164" s="396">
        <f>(G2164-E2164)/E2164</f>
        <v>0.6</v>
      </c>
      <c r="I2164" s="395">
        <f>F2164-E2164</f>
        <v>10</v>
      </c>
      <c r="J2164" s="395">
        <f>G2164-E2164</f>
        <v>9</v>
      </c>
      <c r="K2164" s="402">
        <v>2</v>
      </c>
      <c r="L2164" s="397"/>
    </row>
    <row r="2165" spans="1:12" ht="14.4">
      <c r="A2165" s="390">
        <v>39370</v>
      </c>
      <c r="B2165" s="366" t="s">
        <v>2999</v>
      </c>
      <c r="C2165" s="392" t="s">
        <v>3000</v>
      </c>
      <c r="D2165" s="366" t="s">
        <v>2435</v>
      </c>
      <c r="E2165" s="401">
        <v>8</v>
      </c>
      <c r="F2165" s="395">
        <v>7.9</v>
      </c>
      <c r="G2165" s="395">
        <v>8</v>
      </c>
      <c r="H2165" s="396">
        <f>(G2165-E2165)/E2165</f>
        <v>0</v>
      </c>
      <c r="I2165" s="395">
        <f>F2165-E2165</f>
        <v>-9.9999999999999645E-2</v>
      </c>
      <c r="J2165" s="395">
        <f>G2165-E2165</f>
        <v>0</v>
      </c>
      <c r="K2165" s="402">
        <v>1</v>
      </c>
      <c r="L2165" s="397"/>
    </row>
    <row r="2166" spans="1:12" ht="14.4">
      <c r="A2166" s="390">
        <v>39365</v>
      </c>
      <c r="B2166" s="366" t="s">
        <v>11477</v>
      </c>
      <c r="C2166" s="392" t="s">
        <v>255</v>
      </c>
      <c r="D2166" s="366" t="s">
        <v>4954</v>
      </c>
      <c r="E2166" s="401">
        <v>15</v>
      </c>
      <c r="F2166" s="395">
        <v>15.6</v>
      </c>
      <c r="G2166" s="395">
        <v>15.75</v>
      </c>
      <c r="H2166" s="396">
        <f>(G2166-E2166)/E2166</f>
        <v>0.05</v>
      </c>
      <c r="I2166" s="395">
        <f>F2166-E2166</f>
        <v>0.59999999999999964</v>
      </c>
      <c r="J2166" s="395">
        <f>G2166-E2166</f>
        <v>0.75</v>
      </c>
      <c r="K2166" s="402">
        <v>3</v>
      </c>
      <c r="L2166" s="397" t="s">
        <v>3006</v>
      </c>
    </row>
    <row r="2167" spans="1:12" ht="14.4">
      <c r="A2167" s="390">
        <v>39365</v>
      </c>
      <c r="B2167" s="366" t="s">
        <v>11478</v>
      </c>
      <c r="C2167" s="392" t="s">
        <v>252</v>
      </c>
      <c r="D2167" s="366" t="s">
        <v>253</v>
      </c>
      <c r="E2167" s="401">
        <v>10</v>
      </c>
      <c r="F2167" s="395">
        <v>10</v>
      </c>
      <c r="G2167" s="395">
        <v>10</v>
      </c>
      <c r="H2167" s="396">
        <f>(G2167-E2167)/E2167</f>
        <v>0</v>
      </c>
      <c r="I2167" s="395">
        <f>F2167-E2167</f>
        <v>0</v>
      </c>
      <c r="J2167" s="395">
        <f>G2167-E2167</f>
        <v>0</v>
      </c>
      <c r="K2167" s="402">
        <v>1</v>
      </c>
      <c r="L2167" s="397"/>
    </row>
    <row r="2168" spans="1:12" ht="14.4">
      <c r="A2168" s="390">
        <v>39364</v>
      </c>
      <c r="B2168" s="366" t="s">
        <v>11474</v>
      </c>
      <c r="C2168" s="392" t="s">
        <v>248</v>
      </c>
      <c r="D2168" s="366" t="s">
        <v>1215</v>
      </c>
      <c r="E2168" s="401">
        <v>10</v>
      </c>
      <c r="F2168" s="395">
        <v>10</v>
      </c>
      <c r="G2168" s="395">
        <v>9.4</v>
      </c>
      <c r="H2168" s="396">
        <f>(G2168-E2168)/E2168</f>
        <v>-5.9999999999999963E-2</v>
      </c>
      <c r="I2168" s="395">
        <f>F2168-E2168</f>
        <v>0</v>
      </c>
      <c r="J2168" s="395">
        <f>G2168-E2168</f>
        <v>-0.59999999999999964</v>
      </c>
      <c r="K2168" s="402">
        <v>1</v>
      </c>
      <c r="L2168" s="397"/>
    </row>
    <row r="2169" spans="1:12" ht="14.4">
      <c r="A2169" s="390">
        <v>39364</v>
      </c>
      <c r="B2169" s="366" t="s">
        <v>11475</v>
      </c>
      <c r="C2169" s="392" t="s">
        <v>250</v>
      </c>
      <c r="D2169" s="366" t="s">
        <v>4161</v>
      </c>
      <c r="E2169" s="401">
        <v>16.5</v>
      </c>
      <c r="F2169" s="395">
        <v>16.649999999999999</v>
      </c>
      <c r="G2169" s="395">
        <v>17</v>
      </c>
      <c r="H2169" s="396">
        <f>(G2169-E2169)/E2169</f>
        <v>3.0303030303030304E-2</v>
      </c>
      <c r="I2169" s="395">
        <f>F2169-E2169</f>
        <v>0.14999999999999858</v>
      </c>
      <c r="J2169" s="395">
        <f>G2169-E2169</f>
        <v>0.5</v>
      </c>
      <c r="K2169" s="402">
        <v>1</v>
      </c>
      <c r="L2169" s="397"/>
    </row>
    <row r="2170" spans="1:12" ht="14.4">
      <c r="A2170" s="390">
        <v>39364</v>
      </c>
      <c r="B2170" s="366" t="s">
        <v>11476</v>
      </c>
      <c r="C2170" s="392" t="s">
        <v>246</v>
      </c>
      <c r="D2170" s="366" t="s">
        <v>2307</v>
      </c>
      <c r="E2170" s="401">
        <v>13.5</v>
      </c>
      <c r="F2170" s="395">
        <v>24</v>
      </c>
      <c r="G2170" s="395">
        <v>24.19</v>
      </c>
      <c r="H2170" s="396">
        <f>(G2170-E2170)/E2170</f>
        <v>0.79185185185185192</v>
      </c>
      <c r="I2170" s="395">
        <f>F2170-E2170</f>
        <v>10.5</v>
      </c>
      <c r="J2170" s="395">
        <f>G2170-E2170</f>
        <v>10.690000000000001</v>
      </c>
      <c r="K2170" s="402">
        <v>3</v>
      </c>
      <c r="L2170" s="397"/>
    </row>
    <row r="2171" spans="1:12" ht="14.4">
      <c r="A2171" s="390">
        <v>39359</v>
      </c>
      <c r="B2171" s="366" t="s">
        <v>11471</v>
      </c>
      <c r="C2171" s="392" t="s">
        <v>241</v>
      </c>
      <c r="D2171" s="366" t="s">
        <v>242</v>
      </c>
      <c r="E2171" s="401">
        <v>8</v>
      </c>
      <c r="F2171" s="395">
        <v>8</v>
      </c>
      <c r="G2171" s="395">
        <v>8</v>
      </c>
      <c r="H2171" s="396">
        <f>(G2171-E2171)/E2171</f>
        <v>0</v>
      </c>
      <c r="I2171" s="395">
        <f>(F2171-E2171)</f>
        <v>0</v>
      </c>
      <c r="J2171" s="395">
        <f>G2171-E2171</f>
        <v>0</v>
      </c>
      <c r="K2171" s="402">
        <v>1</v>
      </c>
      <c r="L2171" s="397"/>
    </row>
    <row r="2172" spans="1:12" ht="14.4">
      <c r="A2172" s="390">
        <v>39359</v>
      </c>
      <c r="B2172" s="366" t="s">
        <v>11472</v>
      </c>
      <c r="C2172" s="392" t="s">
        <v>244</v>
      </c>
      <c r="D2172" s="366" t="s">
        <v>4307</v>
      </c>
      <c r="E2172" s="401">
        <v>12</v>
      </c>
      <c r="F2172" s="395">
        <v>12.75</v>
      </c>
      <c r="G2172" s="395">
        <v>13.35</v>
      </c>
      <c r="H2172" s="396">
        <f>(G2172-E2172)/E2172</f>
        <v>0.11249999999999998</v>
      </c>
      <c r="I2172" s="395">
        <f>F2172-E2172</f>
        <v>0.75</v>
      </c>
      <c r="J2172" s="395">
        <f>G2172-E2172</f>
        <v>1.3499999999999996</v>
      </c>
      <c r="K2172" s="402">
        <v>1</v>
      </c>
      <c r="L2172" s="397"/>
    </row>
    <row r="2173" spans="1:12" ht="14.4">
      <c r="A2173" s="390">
        <v>39359</v>
      </c>
      <c r="B2173" s="366" t="s">
        <v>11473</v>
      </c>
      <c r="C2173" s="392" t="s">
        <v>239</v>
      </c>
      <c r="D2173" s="366" t="s">
        <v>764</v>
      </c>
      <c r="E2173" s="401">
        <v>16</v>
      </c>
      <c r="F2173" s="395">
        <v>35</v>
      </c>
      <c r="G2173" s="395">
        <v>28</v>
      </c>
      <c r="H2173" s="396">
        <f>(G2173-E2173)/E2173</f>
        <v>0.75</v>
      </c>
      <c r="I2173" s="395">
        <f>F2173-E2173</f>
        <v>19</v>
      </c>
      <c r="J2173" s="395">
        <f>G2173-E2173</f>
        <v>12</v>
      </c>
      <c r="K2173" s="402">
        <v>3</v>
      </c>
      <c r="L2173" s="397"/>
    </row>
    <row r="2174" spans="1:12" ht="14.4">
      <c r="A2174" s="390">
        <v>39358</v>
      </c>
      <c r="B2174" s="366" t="s">
        <v>11470</v>
      </c>
      <c r="C2174" s="392" t="s">
        <v>237</v>
      </c>
      <c r="D2174" s="366" t="s">
        <v>4335</v>
      </c>
      <c r="E2174" s="401">
        <v>10</v>
      </c>
      <c r="F2174" s="395">
        <v>10.199999999999999</v>
      </c>
      <c r="G2174" s="395">
        <v>10</v>
      </c>
      <c r="H2174" s="396">
        <f>(G2174-E2174)/E2174</f>
        <v>0</v>
      </c>
      <c r="I2174" s="395">
        <f>(F2174-E2174)</f>
        <v>0.19999999999999929</v>
      </c>
      <c r="J2174" s="395">
        <f>G2174-E2174</f>
        <v>0</v>
      </c>
      <c r="K2174" s="402">
        <v>1</v>
      </c>
      <c r="L2174" s="397"/>
    </row>
    <row r="2175" spans="1:12" ht="14.4">
      <c r="A2175" s="390">
        <v>39357</v>
      </c>
      <c r="B2175" s="366" t="s">
        <v>11468</v>
      </c>
      <c r="C2175" s="392" t="s">
        <v>3802</v>
      </c>
      <c r="D2175" s="366" t="s">
        <v>2435</v>
      </c>
      <c r="E2175" s="401">
        <v>8</v>
      </c>
      <c r="F2175" s="395">
        <v>8</v>
      </c>
      <c r="G2175" s="395">
        <v>8.08</v>
      </c>
      <c r="H2175" s="396">
        <f>(G2175-E2175)/E2175</f>
        <v>1.0000000000000009E-2</v>
      </c>
      <c r="I2175" s="395">
        <f>F2175-E2175</f>
        <v>0</v>
      </c>
      <c r="J2175" s="395">
        <f>G2175-E2175</f>
        <v>8.0000000000000071E-2</v>
      </c>
      <c r="K2175" s="402">
        <v>1</v>
      </c>
      <c r="L2175" s="397"/>
    </row>
    <row r="2176" spans="1:12" ht="14.4">
      <c r="A2176" s="390">
        <v>39357</v>
      </c>
      <c r="B2176" s="437" t="s">
        <v>11469</v>
      </c>
      <c r="C2176" s="392" t="s">
        <v>3363</v>
      </c>
      <c r="D2176" s="366" t="s">
        <v>2499</v>
      </c>
      <c r="E2176" s="401">
        <v>16</v>
      </c>
      <c r="F2176" s="395">
        <v>26</v>
      </c>
      <c r="G2176" s="395">
        <v>27.64</v>
      </c>
      <c r="H2176" s="396">
        <f>(G2176-E2176)/E2176</f>
        <v>0.72750000000000004</v>
      </c>
      <c r="I2176" s="395">
        <f>F2176-E2176</f>
        <v>10</v>
      </c>
      <c r="J2176" s="395">
        <f>G2176-E2176</f>
        <v>11.64</v>
      </c>
      <c r="K2176" s="402">
        <v>2</v>
      </c>
      <c r="L2176" s="397"/>
    </row>
    <row r="2177" spans="1:12" ht="14.4">
      <c r="A2177" s="390">
        <v>39352</v>
      </c>
      <c r="B2177" s="366" t="s">
        <v>11466</v>
      </c>
      <c r="C2177" s="392" t="s">
        <v>3361</v>
      </c>
      <c r="D2177" s="366" t="s">
        <v>4335</v>
      </c>
      <c r="E2177" s="401">
        <v>10</v>
      </c>
      <c r="F2177" s="395">
        <v>10</v>
      </c>
      <c r="G2177" s="395">
        <v>9.9499999999999993</v>
      </c>
      <c r="H2177" s="396">
        <f>(G2177-E2177)/E2177</f>
        <v>-5.0000000000000712E-3</v>
      </c>
      <c r="I2177" s="395">
        <f>F2177-E2177</f>
        <v>0</v>
      </c>
      <c r="J2177" s="395">
        <f>G2177-E2177</f>
        <v>-5.0000000000000711E-2</v>
      </c>
      <c r="K2177" s="402">
        <v>1</v>
      </c>
      <c r="L2177" s="397"/>
    </row>
    <row r="2178" spans="1:12" ht="14.4">
      <c r="A2178" s="390">
        <v>39352</v>
      </c>
      <c r="B2178" s="366" t="s">
        <v>11467</v>
      </c>
      <c r="C2178" s="392" t="s">
        <v>4383</v>
      </c>
      <c r="D2178" s="366" t="s">
        <v>4533</v>
      </c>
      <c r="E2178" s="401">
        <v>16</v>
      </c>
      <c r="F2178" s="395">
        <v>17</v>
      </c>
      <c r="G2178" s="395">
        <v>18.350000000000001</v>
      </c>
      <c r="H2178" s="396">
        <f>(G2178-E2178)/E2178</f>
        <v>0.14687500000000009</v>
      </c>
      <c r="I2178" s="395">
        <f>F2178-E2178</f>
        <v>1</v>
      </c>
      <c r="J2178" s="395">
        <f>G2178-E2178</f>
        <v>2.3500000000000014</v>
      </c>
      <c r="K2178" s="402">
        <v>1</v>
      </c>
      <c r="L2178" s="397"/>
    </row>
    <row r="2179" spans="1:12" ht="14.4">
      <c r="A2179" s="390">
        <v>39351</v>
      </c>
      <c r="B2179" s="366" t="s">
        <v>11465</v>
      </c>
      <c r="C2179" s="392" t="s">
        <v>4380</v>
      </c>
      <c r="D2179" s="366" t="s">
        <v>4381</v>
      </c>
      <c r="E2179" s="401">
        <v>23</v>
      </c>
      <c r="F2179" s="395">
        <v>23</v>
      </c>
      <c r="G2179" s="395">
        <v>22.73</v>
      </c>
      <c r="H2179" s="396">
        <f>(G2179-E2179)/E2179</f>
        <v>-1.1739130434782591E-2</v>
      </c>
      <c r="I2179" s="395">
        <f>F2179-E2179</f>
        <v>0</v>
      </c>
      <c r="J2179" s="395">
        <f>G2179-E2179</f>
        <v>-0.26999999999999957</v>
      </c>
      <c r="K2179" s="402">
        <v>2</v>
      </c>
      <c r="L2179" s="397" t="s">
        <v>3006</v>
      </c>
    </row>
    <row r="2180" spans="1:12" ht="14.4">
      <c r="A2180" s="390">
        <v>39349</v>
      </c>
      <c r="B2180" s="366" t="s">
        <v>11464</v>
      </c>
      <c r="C2180" s="392" t="s">
        <v>4378</v>
      </c>
      <c r="D2180" s="366" t="s">
        <v>1906</v>
      </c>
      <c r="E2180" s="401">
        <v>10</v>
      </c>
      <c r="F2180" s="395">
        <v>10.3</v>
      </c>
      <c r="G2180" s="395">
        <v>10.36</v>
      </c>
      <c r="H2180" s="396">
        <f>(G2180-E2180)/E2180</f>
        <v>3.5999999999999942E-2</v>
      </c>
      <c r="I2180" s="395">
        <f>F2180-E2180</f>
        <v>0.30000000000000071</v>
      </c>
      <c r="J2180" s="395">
        <f>G2180-E2180</f>
        <v>0.35999999999999943</v>
      </c>
      <c r="K2180" s="402">
        <v>1</v>
      </c>
      <c r="L2180" s="397"/>
    </row>
    <row r="2181" spans="1:12" ht="14.4">
      <c r="A2181" s="390">
        <v>39343</v>
      </c>
      <c r="B2181" s="366" t="s">
        <v>11463</v>
      </c>
      <c r="C2181" s="392" t="s">
        <v>4376</v>
      </c>
      <c r="D2181" s="366" t="s">
        <v>2299</v>
      </c>
      <c r="E2181" s="401">
        <v>18</v>
      </c>
      <c r="F2181" s="395">
        <v>30</v>
      </c>
      <c r="G2181" s="395">
        <v>35.5</v>
      </c>
      <c r="H2181" s="396">
        <f>(G2181-E2181)/E2181</f>
        <v>0.97222222222222221</v>
      </c>
      <c r="I2181" s="395">
        <f>F2181-E2181</f>
        <v>12</v>
      </c>
      <c r="J2181" s="395">
        <f>G2181-E2181</f>
        <v>17.5</v>
      </c>
      <c r="K2181" s="402">
        <v>3</v>
      </c>
      <c r="L2181" s="397"/>
    </row>
    <row r="2182" spans="1:12" ht="14.4">
      <c r="A2182" s="390">
        <v>39336</v>
      </c>
      <c r="B2182" s="366" t="s">
        <v>11462</v>
      </c>
      <c r="C2182" s="392" t="s">
        <v>4374</v>
      </c>
      <c r="D2182" s="366" t="s">
        <v>4586</v>
      </c>
      <c r="E2182" s="401">
        <v>21</v>
      </c>
      <c r="F2182" s="395">
        <v>21</v>
      </c>
      <c r="G2182" s="395">
        <v>21.03</v>
      </c>
      <c r="H2182" s="396">
        <f>(G2182-E2182)/E2182</f>
        <v>1.4285714285714828E-3</v>
      </c>
      <c r="I2182" s="395">
        <f>F2182-E2182</f>
        <v>0</v>
      </c>
      <c r="J2182" s="395">
        <f>G2182-E2182</f>
        <v>3.0000000000001137E-2</v>
      </c>
      <c r="K2182" s="402">
        <v>2</v>
      </c>
      <c r="L2182" s="397" t="s">
        <v>3006</v>
      </c>
    </row>
    <row r="2183" spans="1:12" ht="14.4">
      <c r="A2183" s="390">
        <v>39329</v>
      </c>
      <c r="B2183" s="366" t="s">
        <v>11461</v>
      </c>
      <c r="C2183" s="392" t="s">
        <v>4371</v>
      </c>
      <c r="D2183" s="366" t="s">
        <v>4372</v>
      </c>
      <c r="E2183" s="401">
        <v>8</v>
      </c>
      <c r="F2183" s="395">
        <v>8.02</v>
      </c>
      <c r="G2183" s="395">
        <v>8.01</v>
      </c>
      <c r="H2183" s="396">
        <f>(G2183-E2183)/E2183</f>
        <v>1.2499999999999734E-3</v>
      </c>
      <c r="I2183" s="395">
        <f>F2183-E2183</f>
        <v>1.9999999999999574E-2</v>
      </c>
      <c r="J2183" s="395">
        <f>G2183-E2183</f>
        <v>9.9999999999997868E-3</v>
      </c>
      <c r="K2183" s="402">
        <v>1</v>
      </c>
      <c r="L2183" s="397"/>
    </row>
    <row r="2184" spans="1:12" ht="14.4">
      <c r="A2184" s="390">
        <v>39307</v>
      </c>
      <c r="B2184" s="366" t="s">
        <v>11460</v>
      </c>
      <c r="C2184" s="392" t="s">
        <v>4368</v>
      </c>
      <c r="D2184" s="366" t="s">
        <v>4369</v>
      </c>
      <c r="E2184" s="401">
        <v>29</v>
      </c>
      <c r="F2184" s="395">
        <v>52</v>
      </c>
      <c r="G2184" s="395">
        <v>51</v>
      </c>
      <c r="H2184" s="396">
        <f>(G2184-E2184)/E2184</f>
        <v>0.75862068965517238</v>
      </c>
      <c r="I2184" s="395">
        <f>F2184-E2184</f>
        <v>23</v>
      </c>
      <c r="J2184" s="395">
        <f>G2184-E2184</f>
        <v>22</v>
      </c>
      <c r="K2184" s="402">
        <v>4</v>
      </c>
      <c r="L2184" s="397"/>
    </row>
    <row r="2185" spans="1:12" ht="14.4">
      <c r="A2185" s="390">
        <v>39303</v>
      </c>
      <c r="B2185" s="366" t="s">
        <v>11457</v>
      </c>
      <c r="C2185" s="392" t="s">
        <v>4364</v>
      </c>
      <c r="D2185" s="366" t="s">
        <v>2175</v>
      </c>
      <c r="E2185" s="401">
        <v>16</v>
      </c>
      <c r="F2185" s="395">
        <v>15.5</v>
      </c>
      <c r="G2185" s="395">
        <v>14.25</v>
      </c>
      <c r="H2185" s="396">
        <f>(G2185-E2185)/E2185</f>
        <v>-0.109375</v>
      </c>
      <c r="I2185" s="395">
        <f>F2185-E2185</f>
        <v>-0.5</v>
      </c>
      <c r="J2185" s="395">
        <f>G2185-E2185</f>
        <v>-1.75</v>
      </c>
      <c r="K2185" s="402">
        <v>1</v>
      </c>
      <c r="L2185" s="397"/>
    </row>
    <row r="2186" spans="1:12" ht="14.4">
      <c r="A2186" s="390">
        <v>39303</v>
      </c>
      <c r="B2186" s="366" t="s">
        <v>11458</v>
      </c>
      <c r="C2186" s="392" t="s">
        <v>4366</v>
      </c>
      <c r="D2186" s="366" t="s">
        <v>328</v>
      </c>
      <c r="E2186" s="401">
        <v>18</v>
      </c>
      <c r="F2186" s="395">
        <v>18</v>
      </c>
      <c r="G2186" s="395">
        <v>18.600000000000001</v>
      </c>
      <c r="H2186" s="396">
        <f>(G2186-E2186)/E2186</f>
        <v>3.3333333333333409E-2</v>
      </c>
      <c r="I2186" s="395">
        <f>F2186-E2186</f>
        <v>0</v>
      </c>
      <c r="J2186" s="395">
        <f>G2186-E2186</f>
        <v>0.60000000000000142</v>
      </c>
      <c r="K2186" s="402">
        <v>1</v>
      </c>
      <c r="L2186" s="397"/>
    </row>
    <row r="2187" spans="1:12" ht="14.4">
      <c r="A2187" s="390">
        <v>39303</v>
      </c>
      <c r="B2187" s="366" t="s">
        <v>11459</v>
      </c>
      <c r="C2187" s="392" t="s">
        <v>4362</v>
      </c>
      <c r="D2187" s="366" t="s">
        <v>2412</v>
      </c>
      <c r="E2187" s="401">
        <v>18</v>
      </c>
      <c r="F2187" s="395">
        <v>22</v>
      </c>
      <c r="G2187" s="395">
        <v>28.5</v>
      </c>
      <c r="H2187" s="396">
        <f>(G2187-E2187)/E2187</f>
        <v>0.58333333333333337</v>
      </c>
      <c r="I2187" s="395">
        <f>F2187-E2187</f>
        <v>4</v>
      </c>
      <c r="J2187" s="395">
        <f>G2187-E2187</f>
        <v>10.5</v>
      </c>
      <c r="K2187" s="402">
        <v>3</v>
      </c>
      <c r="L2187" s="397"/>
    </row>
    <row r="2188" spans="1:12" ht="14.4">
      <c r="A2188" s="390">
        <v>39302</v>
      </c>
      <c r="B2188" s="366" t="s">
        <v>11455</v>
      </c>
      <c r="C2188" s="392" t="s">
        <v>4360</v>
      </c>
      <c r="D2188" s="366" t="s">
        <v>764</v>
      </c>
      <c r="E2188" s="401">
        <v>11</v>
      </c>
      <c r="F2188" s="395">
        <v>10.050000000000001</v>
      </c>
      <c r="G2188" s="395">
        <v>9.4499999999999993</v>
      </c>
      <c r="H2188" s="396">
        <f>(G2188-E2188)/E2188</f>
        <v>-0.14090909090909098</v>
      </c>
      <c r="I2188" s="395">
        <f>F2188-E2188</f>
        <v>-0.94999999999999929</v>
      </c>
      <c r="J2188" s="395">
        <f>G2188-E2188</f>
        <v>-1.5500000000000007</v>
      </c>
      <c r="K2188" s="402">
        <v>2</v>
      </c>
      <c r="L2188" s="397" t="s">
        <v>3006</v>
      </c>
    </row>
    <row r="2189" spans="1:12" ht="14.4">
      <c r="A2189" s="390">
        <v>39302</v>
      </c>
      <c r="B2189" s="366" t="s">
        <v>11456</v>
      </c>
      <c r="C2189" s="392" t="s">
        <v>4358</v>
      </c>
      <c r="D2189" s="366" t="s">
        <v>996</v>
      </c>
      <c r="E2189" s="401">
        <v>14</v>
      </c>
      <c r="F2189" s="395">
        <v>18.5</v>
      </c>
      <c r="G2189" s="395">
        <v>19.600000000000001</v>
      </c>
      <c r="H2189" s="396">
        <f>(G2189-E2189)/E2189</f>
        <v>0.40000000000000008</v>
      </c>
      <c r="I2189" s="395">
        <f>F2189-E2189</f>
        <v>4.5</v>
      </c>
      <c r="J2189" s="395">
        <f>G2189-E2189</f>
        <v>5.6000000000000014</v>
      </c>
      <c r="K2189" s="402">
        <v>3</v>
      </c>
      <c r="L2189" s="397"/>
    </row>
    <row r="2190" spans="1:12" ht="14.4">
      <c r="A2190" s="390">
        <v>39301</v>
      </c>
      <c r="B2190" s="366" t="s">
        <v>11452</v>
      </c>
      <c r="C2190" s="392" t="s">
        <v>4356</v>
      </c>
      <c r="D2190" s="366" t="s">
        <v>1215</v>
      </c>
      <c r="E2190" s="401">
        <v>15</v>
      </c>
      <c r="F2190" s="395">
        <v>15.1</v>
      </c>
      <c r="G2190" s="395">
        <v>14.73</v>
      </c>
      <c r="H2190" s="396">
        <f>(G2190-E2190)/E2190</f>
        <v>-1.7999999999999971E-2</v>
      </c>
      <c r="I2190" s="395">
        <f>F2190-E2190</f>
        <v>9.9999999999999645E-2</v>
      </c>
      <c r="J2190" s="395">
        <f>G2190-E2190</f>
        <v>-0.26999999999999957</v>
      </c>
      <c r="K2190" s="402">
        <v>2</v>
      </c>
      <c r="L2190" s="397" t="s">
        <v>3006</v>
      </c>
    </row>
    <row r="2191" spans="1:12" ht="14.4">
      <c r="A2191" s="390">
        <v>39301</v>
      </c>
      <c r="B2191" s="366" t="s">
        <v>11453</v>
      </c>
      <c r="C2191" s="392" t="s">
        <v>4351</v>
      </c>
      <c r="D2191" s="366" t="s">
        <v>758</v>
      </c>
      <c r="E2191" s="401">
        <v>13.8</v>
      </c>
      <c r="F2191" s="395">
        <v>18.12</v>
      </c>
      <c r="G2191" s="395">
        <v>19.43</v>
      </c>
      <c r="H2191" s="396">
        <f>(G2191-E2191)/E2191</f>
        <v>0.40797101449275353</v>
      </c>
      <c r="I2191" s="395">
        <f>F2191-E2191</f>
        <v>4.32</v>
      </c>
      <c r="J2191" s="395">
        <f>G2191-E2191</f>
        <v>5.629999999999999</v>
      </c>
      <c r="K2191" s="402">
        <v>3</v>
      </c>
      <c r="L2191" s="397"/>
    </row>
    <row r="2192" spans="1:12" ht="14.4">
      <c r="A2192" s="390">
        <v>39301</v>
      </c>
      <c r="B2192" s="366" t="s">
        <v>11454</v>
      </c>
      <c r="C2192" s="392" t="s">
        <v>4353</v>
      </c>
      <c r="D2192" s="366" t="s">
        <v>4354</v>
      </c>
      <c r="E2192" s="401">
        <v>17</v>
      </c>
      <c r="F2192" s="395">
        <v>19</v>
      </c>
      <c r="G2192" s="395">
        <v>20.9</v>
      </c>
      <c r="H2192" s="396">
        <f>(G2192-E2192)/E2192</f>
        <v>0.22941176470588226</v>
      </c>
      <c r="I2192" s="395">
        <f>F2192-E2192</f>
        <v>2</v>
      </c>
      <c r="J2192" s="395">
        <f>G2192-E2192</f>
        <v>3.8999999999999986</v>
      </c>
      <c r="K2192" s="402">
        <v>2</v>
      </c>
      <c r="L2192" s="397"/>
    </row>
    <row r="2193" spans="1:12" ht="14.4">
      <c r="A2193" s="390">
        <v>39300</v>
      </c>
      <c r="B2193" s="366" t="s">
        <v>11451</v>
      </c>
      <c r="C2193" s="392" t="s">
        <v>4348</v>
      </c>
      <c r="D2193" s="366" t="s">
        <v>4349</v>
      </c>
      <c r="E2193" s="401">
        <v>21</v>
      </c>
      <c r="F2193" s="395">
        <v>21.99</v>
      </c>
      <c r="G2193" s="395">
        <v>21</v>
      </c>
      <c r="H2193" s="396">
        <f>(G2193-E2193)/E2193</f>
        <v>0</v>
      </c>
      <c r="I2193" s="395">
        <f>F2193-E2193</f>
        <v>0.98999999999999844</v>
      </c>
      <c r="J2193" s="395">
        <f>G2193-E2193</f>
        <v>0</v>
      </c>
      <c r="K2193" s="402">
        <v>2</v>
      </c>
      <c r="L2193" s="397"/>
    </row>
    <row r="2194" spans="1:12" ht="14.4">
      <c r="A2194" s="390">
        <v>39296</v>
      </c>
      <c r="B2194" s="366" t="s">
        <v>11448</v>
      </c>
      <c r="C2194" s="392" t="s">
        <v>4343</v>
      </c>
      <c r="D2194" s="366" t="s">
        <v>4344</v>
      </c>
      <c r="E2194" s="401">
        <v>11.5</v>
      </c>
      <c r="F2194" s="395">
        <v>11.5</v>
      </c>
      <c r="G2194" s="395">
        <v>12.26</v>
      </c>
      <c r="H2194" s="396">
        <f>(G2194-E2194)/E2194</f>
        <v>6.6086956521739113E-2</v>
      </c>
      <c r="I2194" s="395">
        <f>F2194-E2194</f>
        <v>0</v>
      </c>
      <c r="J2194" s="395">
        <f>G2194-E2194</f>
        <v>0.75999999999999979</v>
      </c>
      <c r="K2194" s="402">
        <v>1</v>
      </c>
      <c r="L2194" s="397"/>
    </row>
    <row r="2195" spans="1:12" ht="14.4">
      <c r="A2195" s="390">
        <v>39296</v>
      </c>
      <c r="B2195" s="366" t="s">
        <v>11449</v>
      </c>
      <c r="C2195" s="392" t="s">
        <v>4346</v>
      </c>
      <c r="D2195" s="366" t="s">
        <v>4204</v>
      </c>
      <c r="E2195" s="401">
        <v>14</v>
      </c>
      <c r="F2195" s="395">
        <v>13.5</v>
      </c>
      <c r="G2195" s="395">
        <v>11.86</v>
      </c>
      <c r="H2195" s="396">
        <f>(G2195-E2195)/E2195</f>
        <v>-0.15285714285714289</v>
      </c>
      <c r="I2195" s="395">
        <f>F2195-E2195</f>
        <v>-0.5</v>
      </c>
      <c r="J2195" s="395">
        <f>G2195-E2195</f>
        <v>-2.1400000000000006</v>
      </c>
      <c r="K2195" s="402">
        <v>1</v>
      </c>
      <c r="L2195" s="397"/>
    </row>
    <row r="2196" spans="1:12" ht="14.4">
      <c r="A2196" s="390">
        <v>39296</v>
      </c>
      <c r="B2196" s="366" t="s">
        <v>11450</v>
      </c>
      <c r="C2196" s="392" t="s">
        <v>4340</v>
      </c>
      <c r="D2196" s="366" t="s">
        <v>4341</v>
      </c>
      <c r="E2196" s="401">
        <v>11.5</v>
      </c>
      <c r="F2196" s="395">
        <v>11.61</v>
      </c>
      <c r="G2196" s="395">
        <v>12.9</v>
      </c>
      <c r="H2196" s="396">
        <f>(G2196-E2196)/E2196</f>
        <v>0.12173913043478264</v>
      </c>
      <c r="I2196" s="395">
        <f>F2196-E2196</f>
        <v>0.10999999999999943</v>
      </c>
      <c r="J2196" s="395">
        <f>G2196-E2196</f>
        <v>1.4000000000000004</v>
      </c>
      <c r="K2196" s="402">
        <v>1</v>
      </c>
      <c r="L2196" s="397"/>
    </row>
    <row r="2197" spans="1:12" ht="14.4">
      <c r="A2197" s="390">
        <v>39295</v>
      </c>
      <c r="B2197" s="366" t="s">
        <v>11445</v>
      </c>
      <c r="C2197" s="392" t="s">
        <v>4334</v>
      </c>
      <c r="D2197" s="366" t="s">
        <v>4335</v>
      </c>
      <c r="E2197" s="401">
        <v>10</v>
      </c>
      <c r="F2197" s="395">
        <v>10.25</v>
      </c>
      <c r="G2197" s="395">
        <v>10.1</v>
      </c>
      <c r="H2197" s="396">
        <f>(G2197-E2197)/E2197</f>
        <v>9.9999999999999638E-3</v>
      </c>
      <c r="I2197" s="395">
        <f>F2197-E2197</f>
        <v>0.25</v>
      </c>
      <c r="J2197" s="395">
        <f>G2197-E2197</f>
        <v>9.9999999999999645E-2</v>
      </c>
      <c r="K2197" s="402">
        <v>1</v>
      </c>
      <c r="L2197" s="397"/>
    </row>
    <row r="2198" spans="1:12" ht="14.4">
      <c r="A2198" s="390">
        <v>39295</v>
      </c>
      <c r="B2198" s="366" t="s">
        <v>11446</v>
      </c>
      <c r="C2198" s="392" t="s">
        <v>4337</v>
      </c>
      <c r="D2198" s="366" t="s">
        <v>4338</v>
      </c>
      <c r="E2198" s="401">
        <v>14</v>
      </c>
      <c r="F2198" s="395">
        <v>14</v>
      </c>
      <c r="G2198" s="395">
        <v>16.75</v>
      </c>
      <c r="H2198" s="396">
        <f>(G2198-E2198)/E2198</f>
        <v>0.19642857142857142</v>
      </c>
      <c r="I2198" s="395">
        <f>F2198-E2198</f>
        <v>0</v>
      </c>
      <c r="J2198" s="395">
        <f>G2198-E2198</f>
        <v>2.75</v>
      </c>
      <c r="K2198" s="402">
        <v>1</v>
      </c>
      <c r="L2198" s="397"/>
    </row>
    <row r="2199" spans="1:12" ht="14.4">
      <c r="A2199" s="390">
        <v>39289</v>
      </c>
      <c r="B2199" s="366" t="s">
        <v>11444</v>
      </c>
      <c r="C2199" s="392" t="s">
        <v>4330</v>
      </c>
      <c r="D2199" s="366" t="s">
        <v>2299</v>
      </c>
      <c r="E2199" s="401">
        <v>18</v>
      </c>
      <c r="F2199" s="395">
        <v>25</v>
      </c>
      <c r="G2199" s="395">
        <v>28</v>
      </c>
      <c r="H2199" s="396">
        <f>(G2199-E2199)/E2199</f>
        <v>0.55555555555555558</v>
      </c>
      <c r="I2199" s="395">
        <f>F2199-E2199</f>
        <v>7</v>
      </c>
      <c r="J2199" s="395">
        <f>G2199-E2199</f>
        <v>10</v>
      </c>
      <c r="K2199" s="402">
        <v>3</v>
      </c>
      <c r="L2199" s="397"/>
    </row>
    <row r="2200" spans="1:12" ht="14.4">
      <c r="A2200" s="390">
        <v>39288</v>
      </c>
      <c r="B2200" s="366" t="s">
        <v>11441</v>
      </c>
      <c r="C2200" s="392" t="s">
        <v>654</v>
      </c>
      <c r="D2200" s="391" t="s">
        <v>655</v>
      </c>
      <c r="E2200" s="401">
        <v>5</v>
      </c>
      <c r="F2200" s="395">
        <v>4.9000000000000004</v>
      </c>
      <c r="G2200" s="395">
        <v>4.79</v>
      </c>
      <c r="H2200" s="396">
        <f>(G2200-E2200)/E2200</f>
        <v>-4.1999999999999996E-2</v>
      </c>
      <c r="I2200" s="395">
        <f>F2200-E2200</f>
        <v>-9.9999999999999645E-2</v>
      </c>
      <c r="J2200" s="395">
        <f>G2200-E2200</f>
        <v>-0.20999999999999996</v>
      </c>
      <c r="K2200" s="402">
        <v>1</v>
      </c>
      <c r="L2200" s="397"/>
    </row>
    <row r="2201" spans="1:12" ht="14.4">
      <c r="A2201" s="390">
        <v>39288</v>
      </c>
      <c r="B2201" s="366" t="s">
        <v>11442</v>
      </c>
      <c r="C2201" s="392" t="s">
        <v>657</v>
      </c>
      <c r="D2201" s="366" t="s">
        <v>658</v>
      </c>
      <c r="E2201" s="401">
        <v>9</v>
      </c>
      <c r="F2201" s="395">
        <v>9</v>
      </c>
      <c r="G2201" s="395">
        <v>8.33</v>
      </c>
      <c r="H2201" s="396">
        <f>(G2201-E2201)/E2201</f>
        <v>-7.4444444444444438E-2</v>
      </c>
      <c r="I2201" s="395">
        <f>F2201-E2201</f>
        <v>0</v>
      </c>
      <c r="J2201" s="395">
        <f>G2201-E2201</f>
        <v>-0.66999999999999993</v>
      </c>
      <c r="K2201" s="402">
        <v>1</v>
      </c>
      <c r="L2201" s="397"/>
    </row>
    <row r="2202" spans="1:12" ht="14.4">
      <c r="A2202" s="390">
        <v>39288</v>
      </c>
      <c r="B2202" s="366" t="s">
        <v>11443</v>
      </c>
      <c r="C2202" s="392" t="s">
        <v>660</v>
      </c>
      <c r="D2202" s="366" t="s">
        <v>764</v>
      </c>
      <c r="E2202" s="401">
        <v>16</v>
      </c>
      <c r="F2202" s="395">
        <v>17.5</v>
      </c>
      <c r="G2202" s="395">
        <v>20.399999999999999</v>
      </c>
      <c r="H2202" s="396">
        <f>(G2202-E2202)/E2202</f>
        <v>0.27499999999999991</v>
      </c>
      <c r="I2202" s="395">
        <f>F2202-E2202</f>
        <v>1.5</v>
      </c>
      <c r="J2202" s="395">
        <f>G2202-E2202</f>
        <v>4.3999999999999986</v>
      </c>
      <c r="K2202" s="402">
        <v>3</v>
      </c>
      <c r="L2202" s="397"/>
    </row>
    <row r="2203" spans="1:12" ht="14.4">
      <c r="A2203" s="390">
        <v>39287</v>
      </c>
      <c r="B2203" s="366" t="s">
        <v>11437</v>
      </c>
      <c r="C2203" s="392" t="s">
        <v>3434</v>
      </c>
      <c r="D2203" s="366" t="s">
        <v>2841</v>
      </c>
      <c r="E2203" s="401">
        <v>12</v>
      </c>
      <c r="F2203" s="395">
        <v>12</v>
      </c>
      <c r="G2203" s="395">
        <v>12.05</v>
      </c>
      <c r="H2203" s="396">
        <f>(G2203-E2203)/E2203</f>
        <v>4.1666666666667256E-3</v>
      </c>
      <c r="I2203" s="395">
        <f>F2203-E2203</f>
        <v>0</v>
      </c>
      <c r="J2203" s="395">
        <f>G2203-E2203</f>
        <v>5.0000000000000711E-2</v>
      </c>
      <c r="K2203" s="402">
        <v>1</v>
      </c>
      <c r="L2203" s="397"/>
    </row>
    <row r="2204" spans="1:12" ht="14.4">
      <c r="A2204" s="390">
        <v>39287</v>
      </c>
      <c r="B2204" s="366" t="s">
        <v>11438</v>
      </c>
      <c r="C2204" s="392" t="s">
        <v>650</v>
      </c>
      <c r="D2204" s="366" t="s">
        <v>62</v>
      </c>
      <c r="E2204" s="401">
        <v>11</v>
      </c>
      <c r="F2204" s="395">
        <v>11</v>
      </c>
      <c r="G2204" s="395">
        <v>10.130000000000001</v>
      </c>
      <c r="H2204" s="396">
        <f>(G2204-E2204)/E2204</f>
        <v>-7.9090909090909017E-2</v>
      </c>
      <c r="I2204" s="395">
        <f>F2204-E2204</f>
        <v>0</v>
      </c>
      <c r="J2204" s="395">
        <f>G2204-E2204</f>
        <v>-0.86999999999999922</v>
      </c>
      <c r="K2204" s="402">
        <v>1</v>
      </c>
      <c r="L2204" s="397"/>
    </row>
    <row r="2205" spans="1:12" ht="14.4">
      <c r="A2205" s="390">
        <v>39287</v>
      </c>
      <c r="B2205" s="366" t="s">
        <v>11439</v>
      </c>
      <c r="C2205" s="392" t="s">
        <v>652</v>
      </c>
      <c r="D2205" s="366" t="s">
        <v>2299</v>
      </c>
      <c r="E2205" s="401">
        <v>22</v>
      </c>
      <c r="F2205" s="395">
        <v>22</v>
      </c>
      <c r="G2205" s="395">
        <v>22.25</v>
      </c>
      <c r="H2205" s="396">
        <f>(G2205-E2205)/E2205</f>
        <v>1.1363636363636364E-2</v>
      </c>
      <c r="I2205" s="395">
        <f>F2205-E2205</f>
        <v>0</v>
      </c>
      <c r="J2205" s="395">
        <f>G2205-E2205</f>
        <v>0.25</v>
      </c>
      <c r="K2205" s="402">
        <v>1</v>
      </c>
      <c r="L2205" s="397"/>
    </row>
    <row r="2206" spans="1:12" ht="14.4">
      <c r="A2206" s="390">
        <v>39287</v>
      </c>
      <c r="B2206" s="366" t="s">
        <v>11440</v>
      </c>
      <c r="C2206" s="392" t="s">
        <v>3892</v>
      </c>
      <c r="D2206" s="366" t="s">
        <v>3893</v>
      </c>
      <c r="E2206" s="401">
        <v>17</v>
      </c>
      <c r="F2206" s="395">
        <v>24.25</v>
      </c>
      <c r="G2206" s="395">
        <v>25.07</v>
      </c>
      <c r="H2206" s="396">
        <f>(G2206-E2206)/E2206</f>
        <v>0.4747058823529412</v>
      </c>
      <c r="I2206" s="395">
        <f>F2206-E2206</f>
        <v>7.25</v>
      </c>
      <c r="J2206" s="395">
        <f>G2206-E2206</f>
        <v>8.07</v>
      </c>
      <c r="K2206" s="402">
        <v>3</v>
      </c>
      <c r="L2206" s="397"/>
    </row>
    <row r="2207" spans="1:12" ht="14.4">
      <c r="A2207" s="390">
        <v>39282</v>
      </c>
      <c r="B2207" s="366" t="s">
        <v>11433</v>
      </c>
      <c r="C2207" s="392" t="s">
        <v>2768</v>
      </c>
      <c r="D2207" s="366" t="s">
        <v>1819</v>
      </c>
      <c r="E2207" s="401">
        <v>8</v>
      </c>
      <c r="F2207" s="395">
        <v>8.1</v>
      </c>
      <c r="G2207" s="395">
        <v>8.19</v>
      </c>
      <c r="H2207" s="396">
        <f>(G2207-E2207)/E2207</f>
        <v>2.3749999999999938E-2</v>
      </c>
      <c r="I2207" s="395">
        <f>F2207-E2207</f>
        <v>9.9999999999999645E-2</v>
      </c>
      <c r="J2207" s="395">
        <f>G2207-E2207</f>
        <v>0.1899999999999995</v>
      </c>
      <c r="K2207" s="402">
        <v>1</v>
      </c>
      <c r="L2207" s="397"/>
    </row>
    <row r="2208" spans="1:12" ht="14.4">
      <c r="A2208" s="390">
        <v>39282</v>
      </c>
      <c r="B2208" s="366" t="s">
        <v>11434</v>
      </c>
      <c r="C2208" s="392" t="s">
        <v>2770</v>
      </c>
      <c r="D2208" s="366" t="s">
        <v>3888</v>
      </c>
      <c r="E2208" s="401">
        <v>15</v>
      </c>
      <c r="F2208" s="395">
        <v>14.9</v>
      </c>
      <c r="G2208" s="395">
        <v>14.5</v>
      </c>
      <c r="H2208" s="396">
        <f>(G2208-E2208)/E2208</f>
        <v>-3.3333333333333333E-2</v>
      </c>
      <c r="I2208" s="395">
        <f>F2208-E2208</f>
        <v>-9.9999999999999645E-2</v>
      </c>
      <c r="J2208" s="395">
        <f>G2208-E2208</f>
        <v>-0.5</v>
      </c>
      <c r="K2208" s="402">
        <v>1</v>
      </c>
      <c r="L2208" s="397"/>
    </row>
    <row r="2209" spans="1:12" ht="14.4">
      <c r="A2209" s="390">
        <v>39282</v>
      </c>
      <c r="B2209" s="366" t="s">
        <v>11435</v>
      </c>
      <c r="C2209" s="392" t="s">
        <v>3890</v>
      </c>
      <c r="D2209" s="366" t="s">
        <v>2473</v>
      </c>
      <c r="E2209" s="401">
        <v>7</v>
      </c>
      <c r="F2209" s="395">
        <v>7</v>
      </c>
      <c r="G2209" s="395">
        <v>7.17</v>
      </c>
      <c r="H2209" s="396">
        <f>(G2209-E2209)/E2209</f>
        <v>2.4285714285714275E-2</v>
      </c>
      <c r="I2209" s="395">
        <f>F2209-E2209</f>
        <v>0</v>
      </c>
      <c r="J2209" s="395">
        <f>G2209-E2209</f>
        <v>0.16999999999999993</v>
      </c>
      <c r="K2209" s="402">
        <v>1</v>
      </c>
      <c r="L2209" s="397"/>
    </row>
    <row r="2210" spans="1:12" ht="14.4">
      <c r="A2210" s="390">
        <v>39282</v>
      </c>
      <c r="B2210" s="366" t="s">
        <v>11436</v>
      </c>
      <c r="C2210" s="392" t="s">
        <v>696</v>
      </c>
      <c r="D2210" s="366" t="s">
        <v>1235</v>
      </c>
      <c r="E2210" s="401">
        <v>13</v>
      </c>
      <c r="F2210" s="395">
        <v>13.72</v>
      </c>
      <c r="G2210" s="395">
        <v>14.55</v>
      </c>
      <c r="H2210" s="396">
        <f>(G2210-E2210)/E2210</f>
        <v>0.11923076923076928</v>
      </c>
      <c r="I2210" s="395">
        <f>F2210-E2210</f>
        <v>0.72000000000000064</v>
      </c>
      <c r="J2210" s="395">
        <f>G2210-E2210</f>
        <v>1.5500000000000007</v>
      </c>
      <c r="K2210" s="402">
        <v>1</v>
      </c>
      <c r="L2210" s="397"/>
    </row>
    <row r="2211" spans="1:12" ht="14.4">
      <c r="A2211" s="390">
        <v>39281</v>
      </c>
      <c r="B2211" s="366" t="s">
        <v>11430</v>
      </c>
      <c r="C2211" s="392" t="s">
        <v>3359</v>
      </c>
      <c r="D2211" s="366" t="s">
        <v>692</v>
      </c>
      <c r="E2211" s="401">
        <v>30</v>
      </c>
      <c r="F2211" s="395">
        <v>29.37</v>
      </c>
      <c r="G2211" s="395">
        <v>27.55</v>
      </c>
      <c r="H2211" s="396">
        <f>(G2211-E2211)/E2211</f>
        <v>-8.1666666666666637E-2</v>
      </c>
      <c r="I2211" s="395">
        <f>F2211-E2211</f>
        <v>-0.62999999999999901</v>
      </c>
      <c r="J2211" s="395">
        <f>G2211-E2211</f>
        <v>-2.4499999999999993</v>
      </c>
      <c r="K2211" s="402">
        <v>1</v>
      </c>
      <c r="L2211" s="397"/>
    </row>
    <row r="2212" spans="1:12" ht="14.4">
      <c r="A2212" s="390">
        <v>39281</v>
      </c>
      <c r="B2212" s="358" t="s">
        <v>11431</v>
      </c>
      <c r="C2212" s="392" t="s">
        <v>694</v>
      </c>
      <c r="D2212" s="366" t="s">
        <v>3517</v>
      </c>
      <c r="E2212" s="401">
        <v>12</v>
      </c>
      <c r="F2212" s="395">
        <v>15</v>
      </c>
      <c r="G2212" s="395">
        <v>17.39</v>
      </c>
      <c r="H2212" s="396">
        <f>(G2212-E2212)/E2212</f>
        <v>0.44916666666666671</v>
      </c>
      <c r="I2212" s="395">
        <f>F2212-E2212</f>
        <v>3</v>
      </c>
      <c r="J2212" s="395">
        <f>G2212-E2212</f>
        <v>5.3900000000000006</v>
      </c>
      <c r="K2212" s="402">
        <v>3</v>
      </c>
      <c r="L2212" s="397"/>
    </row>
    <row r="2213" spans="1:12" ht="14.4">
      <c r="A2213" s="390">
        <v>39281</v>
      </c>
      <c r="B2213" s="366" t="s">
        <v>11432</v>
      </c>
      <c r="C2213" s="392" t="s">
        <v>3356</v>
      </c>
      <c r="D2213" s="366" t="s">
        <v>3357</v>
      </c>
      <c r="E2213" s="401">
        <v>11</v>
      </c>
      <c r="F2213" s="395">
        <v>12.5</v>
      </c>
      <c r="G2213" s="395">
        <v>13.3</v>
      </c>
      <c r="H2213" s="396">
        <f>(G2213-E2213)/E2213</f>
        <v>0.20909090909090916</v>
      </c>
      <c r="I2213" s="395">
        <f>F2213-E2213</f>
        <v>1.5</v>
      </c>
      <c r="J2213" s="395">
        <f>G2213-E2213</f>
        <v>2.3000000000000007</v>
      </c>
      <c r="K2213" s="402">
        <v>1</v>
      </c>
      <c r="L2213" s="397"/>
    </row>
    <row r="2214" spans="1:12" ht="14.4">
      <c r="A2214" s="390">
        <v>39280</v>
      </c>
      <c r="B2214" s="366" t="s">
        <v>11426</v>
      </c>
      <c r="C2214" s="392" t="s">
        <v>3352</v>
      </c>
      <c r="D2214" s="366" t="s">
        <v>4937</v>
      </c>
      <c r="E2214" s="401">
        <v>8</v>
      </c>
      <c r="F2214" s="395">
        <v>8.15</v>
      </c>
      <c r="G2214" s="395">
        <v>8.5</v>
      </c>
      <c r="H2214" s="396">
        <f>(G2214-E2214)/E2214</f>
        <v>6.25E-2</v>
      </c>
      <c r="I2214" s="395">
        <f>F2214-E2214</f>
        <v>0.15000000000000036</v>
      </c>
      <c r="J2214" s="395">
        <f>G2214-E2214</f>
        <v>0.5</v>
      </c>
      <c r="K2214" s="402">
        <v>1</v>
      </c>
      <c r="L2214" s="397"/>
    </row>
    <row r="2215" spans="1:12" ht="14.4">
      <c r="A2215" s="390">
        <v>39280</v>
      </c>
      <c r="B2215" s="366" t="s">
        <v>11427</v>
      </c>
      <c r="C2215" s="392" t="s">
        <v>3354</v>
      </c>
      <c r="D2215" s="366" t="s">
        <v>3517</v>
      </c>
      <c r="E2215" s="401">
        <v>13</v>
      </c>
      <c r="F2215" s="395">
        <v>14.5</v>
      </c>
      <c r="G2215" s="395">
        <v>13.4</v>
      </c>
      <c r="H2215" s="396">
        <f>(G2215-E2215)/E2215</f>
        <v>3.0769230769230795E-2</v>
      </c>
      <c r="I2215" s="395">
        <f>F2215-E2215</f>
        <v>1.5</v>
      </c>
      <c r="J2215" s="395">
        <f>G2215-E2215</f>
        <v>0.40000000000000036</v>
      </c>
      <c r="K2215" s="402">
        <v>3</v>
      </c>
      <c r="L2215" s="397"/>
    </row>
    <row r="2216" spans="1:12" ht="14.4">
      <c r="A2216" s="390">
        <v>39280</v>
      </c>
      <c r="B2216" s="366" t="s">
        <v>11428</v>
      </c>
      <c r="C2216" s="392" t="s">
        <v>3347</v>
      </c>
      <c r="D2216" s="366" t="s">
        <v>5070</v>
      </c>
      <c r="E2216" s="401">
        <v>21</v>
      </c>
      <c r="F2216" s="395">
        <v>22.26</v>
      </c>
      <c r="G2216" s="395">
        <v>22.43</v>
      </c>
      <c r="H2216" s="396">
        <f>(G2216-E2216)/E2216</f>
        <v>6.8095238095238084E-2</v>
      </c>
      <c r="I2216" s="395">
        <f>F2216-E2216</f>
        <v>1.2600000000000016</v>
      </c>
      <c r="J2216" s="395">
        <f>G2216-E2216</f>
        <v>1.4299999999999997</v>
      </c>
      <c r="K2216" s="402">
        <v>3</v>
      </c>
      <c r="L2216" s="397"/>
    </row>
    <row r="2217" spans="1:12" ht="14.4">
      <c r="A2217" s="390">
        <v>39280</v>
      </c>
      <c r="B2217" s="366" t="s">
        <v>11429</v>
      </c>
      <c r="C2217" s="392" t="s">
        <v>3349</v>
      </c>
      <c r="D2217" s="366" t="s">
        <v>3350</v>
      </c>
      <c r="E2217" s="401">
        <v>22</v>
      </c>
      <c r="F2217" s="395">
        <v>29.75</v>
      </c>
      <c r="G2217" s="395">
        <v>29.32</v>
      </c>
      <c r="H2217" s="396">
        <f>(G2217-E2217)/E2217</f>
        <v>0.33272727272727276</v>
      </c>
      <c r="I2217" s="395">
        <f>F2217-E2217</f>
        <v>7.75</v>
      </c>
      <c r="J2217" s="395">
        <f>G2217-E2217</f>
        <v>7.32</v>
      </c>
      <c r="K2217" s="402">
        <v>3</v>
      </c>
      <c r="L2217" s="397"/>
    </row>
    <row r="2218" spans="1:12" ht="14.4">
      <c r="A2218" s="390">
        <v>39265</v>
      </c>
      <c r="B2218" s="366" t="s">
        <v>11425</v>
      </c>
      <c r="C2218" s="392" t="s">
        <v>3345</v>
      </c>
      <c r="D2218" s="366" t="s">
        <v>2396</v>
      </c>
      <c r="E2218" s="401">
        <v>9.5</v>
      </c>
      <c r="F2218" s="395">
        <v>10</v>
      </c>
      <c r="G2218" s="395">
        <v>12.15</v>
      </c>
      <c r="H2218" s="396">
        <f>(G2218-E2218)/E2218</f>
        <v>0.27894736842105267</v>
      </c>
      <c r="I2218" s="395">
        <f>F2218-E2218</f>
        <v>0.5</v>
      </c>
      <c r="J2218" s="395">
        <f>G2218-E2218</f>
        <v>2.6500000000000004</v>
      </c>
      <c r="K2218" s="402">
        <v>3</v>
      </c>
      <c r="L2218" s="397"/>
    </row>
    <row r="2219" spans="1:12" ht="14.4">
      <c r="A2219" s="390">
        <v>39261</v>
      </c>
      <c r="B2219" s="366" t="s">
        <v>11424</v>
      </c>
      <c r="C2219" s="392" t="s">
        <v>2754</v>
      </c>
      <c r="D2219" s="366" t="s">
        <v>3343</v>
      </c>
      <c r="E2219" s="401">
        <v>8</v>
      </c>
      <c r="F2219" s="395">
        <v>8</v>
      </c>
      <c r="G2219" s="395">
        <v>8.0299999999999994</v>
      </c>
      <c r="H2219" s="396">
        <f>(G2219-E2219)/E2219</f>
        <v>3.7499999999999201E-3</v>
      </c>
      <c r="I2219" s="395">
        <f>F2219-E2219</f>
        <v>0</v>
      </c>
      <c r="J2219" s="395">
        <f>G2219-E2219</f>
        <v>2.9999999999999361E-2</v>
      </c>
      <c r="K2219" s="402">
        <v>1</v>
      </c>
      <c r="L2219" s="397"/>
    </row>
    <row r="2220" spans="1:12" ht="14.4">
      <c r="A2220" s="390">
        <v>39260</v>
      </c>
      <c r="B2220" s="366" t="s">
        <v>11421</v>
      </c>
      <c r="C2220" s="392" t="s">
        <v>2750</v>
      </c>
      <c r="D2220" s="366" t="s">
        <v>1940</v>
      </c>
      <c r="E2220" s="401">
        <v>6.5</v>
      </c>
      <c r="F2220" s="395">
        <v>6.5</v>
      </c>
      <c r="G2220" s="395">
        <v>6.55</v>
      </c>
      <c r="H2220" s="396">
        <f>(G2220-E2220)/E2220</f>
        <v>7.692307692307665E-3</v>
      </c>
      <c r="I2220" s="395">
        <f>F2220-E2220</f>
        <v>0</v>
      </c>
      <c r="J2220" s="395">
        <f>G2220-E2220</f>
        <v>4.9999999999999822E-2</v>
      </c>
      <c r="K2220" s="402">
        <v>1</v>
      </c>
      <c r="L2220" s="397"/>
    </row>
    <row r="2221" spans="1:12" ht="14.4">
      <c r="A2221" s="390">
        <v>39260</v>
      </c>
      <c r="B2221" s="366" t="s">
        <v>11422</v>
      </c>
      <c r="C2221" s="392" t="s">
        <v>2752</v>
      </c>
      <c r="D2221" s="366" t="s">
        <v>4204</v>
      </c>
      <c r="E2221" s="401">
        <v>19</v>
      </c>
      <c r="F2221" s="395">
        <v>18</v>
      </c>
      <c r="G2221" s="395">
        <v>18.03</v>
      </c>
      <c r="H2221" s="396">
        <f>(G2221-E2221)/E2221</f>
        <v>-5.1052631578947308E-2</v>
      </c>
      <c r="I2221" s="395">
        <f>F2221-E2221</f>
        <v>-1</v>
      </c>
      <c r="J2221" s="395">
        <f>G2221-E2221</f>
        <v>-0.96999999999999886</v>
      </c>
      <c r="K2221" s="402">
        <v>1</v>
      </c>
      <c r="L2221" s="397"/>
    </row>
    <row r="2222" spans="1:12" ht="14.4">
      <c r="A2222" s="390">
        <v>39260</v>
      </c>
      <c r="B2222" s="366" t="s">
        <v>11423</v>
      </c>
      <c r="C2222" s="392" t="s">
        <v>2747</v>
      </c>
      <c r="D2222" s="366" t="s">
        <v>2748</v>
      </c>
      <c r="E2222" s="401">
        <v>11</v>
      </c>
      <c r="F2222" s="395">
        <v>12.5</v>
      </c>
      <c r="G2222" s="395">
        <v>12.85</v>
      </c>
      <c r="H2222" s="396">
        <f>(G2222-E2222)/E2222</f>
        <v>0.16818181818181815</v>
      </c>
      <c r="I2222" s="395">
        <f>F2222-E2222</f>
        <v>1.5</v>
      </c>
      <c r="J2222" s="395">
        <f>G2222-E2222</f>
        <v>1.8499999999999996</v>
      </c>
      <c r="K2222" s="402">
        <v>2</v>
      </c>
      <c r="L2222" s="397"/>
    </row>
    <row r="2223" spans="1:12" ht="14.4">
      <c r="A2223" s="390">
        <v>39259</v>
      </c>
      <c r="B2223" s="366" t="s">
        <v>11416</v>
      </c>
      <c r="C2223" s="392" t="s">
        <v>2745</v>
      </c>
      <c r="D2223" s="366" t="s">
        <v>4954</v>
      </c>
      <c r="E2223" s="401">
        <v>11</v>
      </c>
      <c r="F2223" s="395">
        <v>11</v>
      </c>
      <c r="G2223" s="395">
        <v>10</v>
      </c>
      <c r="H2223" s="396">
        <f>(G2223-E2223)/E2223</f>
        <v>-9.0909090909090912E-2</v>
      </c>
      <c r="I2223" s="395">
        <f>F2223-E2223</f>
        <v>0</v>
      </c>
      <c r="J2223" s="395">
        <f>G2223-E2223</f>
        <v>-1</v>
      </c>
      <c r="K2223" s="402">
        <v>2</v>
      </c>
      <c r="L2223" s="397" t="s">
        <v>3006</v>
      </c>
    </row>
    <row r="2224" spans="1:12" ht="14.4">
      <c r="A2224" s="390">
        <v>39259</v>
      </c>
      <c r="B2224" s="359" t="s">
        <v>11417</v>
      </c>
      <c r="C2224" s="392" t="s">
        <v>2027</v>
      </c>
      <c r="D2224" s="358" t="s">
        <v>2473</v>
      </c>
      <c r="E2224" s="401">
        <v>14</v>
      </c>
      <c r="F2224" s="395">
        <v>14.2</v>
      </c>
      <c r="G2224" s="395">
        <v>15.95</v>
      </c>
      <c r="H2224" s="396">
        <f>(G2224-E2224)/E2224</f>
        <v>0.13928571428571423</v>
      </c>
      <c r="I2224" s="395">
        <f>F2224-E2224</f>
        <v>0.19999999999999929</v>
      </c>
      <c r="J2224" s="395">
        <f>G2224-E2224</f>
        <v>1.9499999999999993</v>
      </c>
      <c r="K2224" s="402">
        <v>3</v>
      </c>
      <c r="L2224" s="397"/>
    </row>
    <row r="2225" spans="1:12" ht="14.4">
      <c r="A2225" s="390">
        <v>39259</v>
      </c>
      <c r="B2225" s="359" t="s">
        <v>11418</v>
      </c>
      <c r="C2225" s="392" t="s">
        <v>2020</v>
      </c>
      <c r="D2225" s="358" t="s">
        <v>4225</v>
      </c>
      <c r="E2225" s="401">
        <v>16.5</v>
      </c>
      <c r="F2225" s="395">
        <v>22</v>
      </c>
      <c r="G2225" s="395">
        <v>23.47</v>
      </c>
      <c r="H2225" s="396">
        <f>(G2225-E2225)/E2225</f>
        <v>0.42242424242424237</v>
      </c>
      <c r="I2225" s="395">
        <f>F2225-E2225</f>
        <v>5.5</v>
      </c>
      <c r="J2225" s="395">
        <f>G2225-E2225</f>
        <v>6.9699999999999989</v>
      </c>
      <c r="K2225" s="402">
        <v>3</v>
      </c>
      <c r="L2225" s="397"/>
    </row>
    <row r="2226" spans="1:12" ht="14.4">
      <c r="A2226" s="390">
        <v>39259</v>
      </c>
      <c r="B2226" s="366" t="s">
        <v>11419</v>
      </c>
      <c r="C2226" s="392" t="s">
        <v>2022</v>
      </c>
      <c r="D2226" s="366" t="s">
        <v>1972</v>
      </c>
      <c r="E2226" s="401">
        <v>15</v>
      </c>
      <c r="F2226" s="395">
        <v>20</v>
      </c>
      <c r="G2226" s="395">
        <v>24.95</v>
      </c>
      <c r="H2226" s="396">
        <f>(G2226-E2226)/E2226</f>
        <v>0.66333333333333333</v>
      </c>
      <c r="I2226" s="395">
        <f>F2226-E2226</f>
        <v>5</v>
      </c>
      <c r="J2226" s="395">
        <f>G2226-E2226</f>
        <v>9.9499999999999993</v>
      </c>
      <c r="K2226" s="402">
        <v>3</v>
      </c>
      <c r="L2226" s="397"/>
    </row>
    <row r="2227" spans="1:12" ht="14.4">
      <c r="A2227" s="390">
        <v>39259</v>
      </c>
      <c r="B2227" s="366" t="s">
        <v>11420</v>
      </c>
      <c r="C2227" s="392" t="s">
        <v>2024</v>
      </c>
      <c r="D2227" s="366" t="s">
        <v>2025</v>
      </c>
      <c r="E2227" s="401">
        <v>22</v>
      </c>
      <c r="F2227" s="395">
        <v>26.5</v>
      </c>
      <c r="G2227" s="395">
        <v>28.65</v>
      </c>
      <c r="H2227" s="396">
        <f>(G2227-E2227)/E2227</f>
        <v>0.30227272727272719</v>
      </c>
      <c r="I2227" s="395">
        <f>F2227-E2227</f>
        <v>4.5</v>
      </c>
      <c r="J2227" s="395">
        <f>G2227-E2227</f>
        <v>6.6499999999999986</v>
      </c>
      <c r="K2227" s="402">
        <v>2</v>
      </c>
      <c r="L2227" s="397"/>
    </row>
    <row r="2228" spans="1:12" ht="14.4">
      <c r="A2228" s="390">
        <v>39258</v>
      </c>
      <c r="B2228" s="366" t="s">
        <v>11415</v>
      </c>
      <c r="C2228" s="392" t="s">
        <v>2018</v>
      </c>
      <c r="D2228" s="366" t="s">
        <v>1819</v>
      </c>
      <c r="E2228" s="401">
        <v>10</v>
      </c>
      <c r="F2228" s="395">
        <v>10.25</v>
      </c>
      <c r="G2228" s="395">
        <v>10.27</v>
      </c>
      <c r="H2228" s="396">
        <f>(G2228-E2228)/E2228</f>
        <v>2.6999999999999958E-2</v>
      </c>
      <c r="I2228" s="395">
        <f>(F2228-E2228)</f>
        <v>0.25</v>
      </c>
      <c r="J2228" s="395">
        <f>G2228-E2228</f>
        <v>0.26999999999999957</v>
      </c>
      <c r="K2228" s="402">
        <v>1</v>
      </c>
      <c r="L2228" s="397"/>
    </row>
    <row r="2229" spans="1:12" ht="14.4">
      <c r="A2229" s="390">
        <v>39255</v>
      </c>
      <c r="B2229" s="366" t="s">
        <v>11414</v>
      </c>
      <c r="C2229" s="392" t="s">
        <v>2015</v>
      </c>
      <c r="D2229" s="366" t="s">
        <v>2016</v>
      </c>
      <c r="E2229" s="401">
        <v>6</v>
      </c>
      <c r="F2229" s="395">
        <v>6.41</v>
      </c>
      <c r="G2229" s="395">
        <v>6.4</v>
      </c>
      <c r="H2229" s="396">
        <f>(G2229-E2229)/E2229</f>
        <v>6.6666666666666721E-2</v>
      </c>
      <c r="I2229" s="395">
        <f>(F2229-E2229)</f>
        <v>0.41000000000000014</v>
      </c>
      <c r="J2229" s="395">
        <f>G2229-E2229</f>
        <v>0.40000000000000036</v>
      </c>
      <c r="K2229" s="402">
        <v>1</v>
      </c>
      <c r="L2229" s="397"/>
    </row>
    <row r="2230" spans="1:12" ht="14.4">
      <c r="A2230" s="390">
        <v>39254</v>
      </c>
      <c r="B2230" s="366" t="s">
        <v>11412</v>
      </c>
      <c r="C2230" s="392" t="s">
        <v>2013</v>
      </c>
      <c r="D2230" s="366" t="s">
        <v>758</v>
      </c>
      <c r="E2230" s="401">
        <v>15</v>
      </c>
      <c r="F2230" s="395">
        <v>13</v>
      </c>
      <c r="G2230" s="395">
        <v>13.5</v>
      </c>
      <c r="H2230" s="396">
        <f>(G2230-E2230)/E2230</f>
        <v>-0.1</v>
      </c>
      <c r="I2230" s="395">
        <f>F2230-E2230</f>
        <v>-2</v>
      </c>
      <c r="J2230" s="395">
        <f>G2230-E2230</f>
        <v>-1.5</v>
      </c>
      <c r="K2230" s="402">
        <v>1</v>
      </c>
      <c r="L2230" s="397"/>
    </row>
    <row r="2231" spans="1:12" ht="14.4">
      <c r="A2231" s="390">
        <v>39254</v>
      </c>
      <c r="B2231" s="366" t="s">
        <v>11413</v>
      </c>
      <c r="C2231" s="392" t="s">
        <v>2010</v>
      </c>
      <c r="D2231" s="366" t="s">
        <v>2011</v>
      </c>
      <c r="E2231" s="401">
        <v>31</v>
      </c>
      <c r="F2231" s="395">
        <v>36.450000000000003</v>
      </c>
      <c r="G2231" s="395">
        <v>35.06</v>
      </c>
      <c r="H2231" s="396">
        <f>(G2231-E2231)/E2231</f>
        <v>0.13096774193548394</v>
      </c>
      <c r="I2231" s="395">
        <f>F2231-E2231</f>
        <v>5.4500000000000028</v>
      </c>
      <c r="J2231" s="395">
        <f>G2231-E2231</f>
        <v>4.0600000000000023</v>
      </c>
      <c r="K2231" s="402">
        <v>3</v>
      </c>
      <c r="L2231" s="397"/>
    </row>
    <row r="2232" spans="1:12" ht="14.4">
      <c r="A2232" s="390">
        <v>39252</v>
      </c>
      <c r="B2232" s="366" t="s">
        <v>11411</v>
      </c>
      <c r="C2232" s="392" t="s">
        <v>2008</v>
      </c>
      <c r="D2232" s="366" t="s">
        <v>3686</v>
      </c>
      <c r="E2232" s="401">
        <v>10</v>
      </c>
      <c r="F2232" s="401">
        <v>10.15</v>
      </c>
      <c r="G2232" s="395">
        <v>10.18</v>
      </c>
      <c r="H2232" s="396">
        <f>(G2232-E2232)/E2232</f>
        <v>1.7999999999999971E-2</v>
      </c>
      <c r="I2232" s="395">
        <f>(F2232-E2232)</f>
        <v>0.15000000000000036</v>
      </c>
      <c r="J2232" s="395">
        <f>G2232-E2232</f>
        <v>0.17999999999999972</v>
      </c>
      <c r="K2232" s="402">
        <v>1</v>
      </c>
      <c r="L2232" s="397"/>
    </row>
    <row r="2233" spans="1:12" ht="14.4">
      <c r="A2233" s="390">
        <v>39251</v>
      </c>
      <c r="B2233" s="366" t="s">
        <v>2004</v>
      </c>
      <c r="C2233" s="392" t="s">
        <v>2005</v>
      </c>
      <c r="D2233" s="366" t="s">
        <v>2006</v>
      </c>
      <c r="E2233" s="401">
        <v>8</v>
      </c>
      <c r="F2233" s="395">
        <v>8</v>
      </c>
      <c r="G2233" s="395">
        <v>8.09</v>
      </c>
      <c r="H2233" s="396">
        <f>(G2233-E2233)/E2233</f>
        <v>1.1249999999999982E-2</v>
      </c>
      <c r="I2233" s="395">
        <f>(F2233-E2233)</f>
        <v>0</v>
      </c>
      <c r="J2233" s="395">
        <f>G2233-E2233</f>
        <v>8.9999999999999858E-2</v>
      </c>
      <c r="K2233" s="402">
        <v>1</v>
      </c>
      <c r="L2233" s="397"/>
    </row>
    <row r="2234" spans="1:12" ht="14.4">
      <c r="A2234" s="390">
        <v>39246</v>
      </c>
      <c r="B2234" s="366" t="s">
        <v>11410</v>
      </c>
      <c r="C2234" s="392" t="s">
        <v>3692</v>
      </c>
      <c r="D2234" s="366" t="s">
        <v>3693</v>
      </c>
      <c r="E2234" s="401">
        <v>10.5</v>
      </c>
      <c r="F2234" s="395">
        <v>10.5</v>
      </c>
      <c r="G2234" s="395">
        <v>10.51</v>
      </c>
      <c r="H2234" s="396">
        <f>(G2234-E2234)/E2234</f>
        <v>9.5238095238093211E-4</v>
      </c>
      <c r="I2234" s="395">
        <f>F2234-E2234</f>
        <v>0</v>
      </c>
      <c r="J2234" s="395">
        <f>G2234-E2234</f>
        <v>9.9999999999997868E-3</v>
      </c>
      <c r="K2234" s="402">
        <v>1</v>
      </c>
      <c r="L2234" s="397"/>
    </row>
    <row r="2235" spans="1:12" ht="14.4">
      <c r="A2235" s="390">
        <v>39245</v>
      </c>
      <c r="B2235" s="366" t="s">
        <v>11409</v>
      </c>
      <c r="C2235" s="392" t="s">
        <v>3690</v>
      </c>
      <c r="D2235" s="366" t="s">
        <v>215</v>
      </c>
      <c r="E2235" s="401">
        <v>15</v>
      </c>
      <c r="F2235" s="395">
        <v>15.05</v>
      </c>
      <c r="G2235" s="395">
        <v>14.6</v>
      </c>
      <c r="H2235" s="396">
        <f>(G2235-E2235)/E2235</f>
        <v>-2.6666666666666689E-2</v>
      </c>
      <c r="I2235" s="395">
        <f>F2235-E2235</f>
        <v>5.0000000000000711E-2</v>
      </c>
      <c r="J2235" s="395">
        <f>G2235-E2235</f>
        <v>-0.40000000000000036</v>
      </c>
      <c r="K2235" s="402">
        <v>1</v>
      </c>
      <c r="L2235" s="397"/>
    </row>
    <row r="2236" spans="1:12" ht="14.4">
      <c r="A2236" s="390">
        <v>39240</v>
      </c>
      <c r="B2236" s="366" t="s">
        <v>11406</v>
      </c>
      <c r="C2236" s="392" t="s">
        <v>3688</v>
      </c>
      <c r="D2236" s="366" t="s">
        <v>2105</v>
      </c>
      <c r="E2236" s="401">
        <v>11</v>
      </c>
      <c r="F2236" s="395">
        <v>10.8</v>
      </c>
      <c r="G2236" s="395">
        <v>10.5</v>
      </c>
      <c r="H2236" s="396">
        <f>(G2236-E2236)/E2236</f>
        <v>-4.5454545454545456E-2</v>
      </c>
      <c r="I2236" s="395">
        <f>F2236-E2236</f>
        <v>-0.19999999999999929</v>
      </c>
      <c r="J2236" s="395">
        <f>G2236-E2236</f>
        <v>-0.5</v>
      </c>
      <c r="K2236" s="402">
        <v>2</v>
      </c>
      <c r="L2236" s="397" t="s">
        <v>3006</v>
      </c>
    </row>
    <row r="2237" spans="1:12" ht="14.4">
      <c r="A2237" s="390">
        <v>39240</v>
      </c>
      <c r="B2237" s="366" t="s">
        <v>11407</v>
      </c>
      <c r="C2237" s="392" t="s">
        <v>3685</v>
      </c>
      <c r="D2237" s="366" t="s">
        <v>3686</v>
      </c>
      <c r="E2237" s="401">
        <v>8</v>
      </c>
      <c r="F2237" s="395">
        <v>8</v>
      </c>
      <c r="G2237" s="395">
        <v>8.0500000000000007</v>
      </c>
      <c r="H2237" s="396">
        <f>(G2237-E2237)/E2237</f>
        <v>6.2500000000000888E-3</v>
      </c>
      <c r="I2237" s="395">
        <f>F2237-E2237</f>
        <v>0</v>
      </c>
      <c r="J2237" s="395">
        <f>G2237-E2237</f>
        <v>5.0000000000000711E-2</v>
      </c>
      <c r="K2237" s="402">
        <v>1</v>
      </c>
      <c r="L2237" s="397"/>
    </row>
    <row r="2238" spans="1:12" ht="14.4">
      <c r="A2238" s="390">
        <v>39240</v>
      </c>
      <c r="B2238" s="366" t="s">
        <v>3453</v>
      </c>
      <c r="C2238" s="392" t="s">
        <v>3681</v>
      </c>
      <c r="D2238" s="366" t="s">
        <v>328</v>
      </c>
      <c r="E2238" s="401">
        <v>17</v>
      </c>
      <c r="F2238" s="395">
        <v>18</v>
      </c>
      <c r="G2238" s="395">
        <v>18</v>
      </c>
      <c r="H2238" s="396">
        <f>(G2238-E2238)/E2238</f>
        <v>5.8823529411764705E-2</v>
      </c>
      <c r="I2238" s="395">
        <f>F2238-E2238</f>
        <v>1</v>
      </c>
      <c r="J2238" s="395">
        <f>G2238-E2238</f>
        <v>1</v>
      </c>
      <c r="K2238" s="402">
        <v>2</v>
      </c>
      <c r="L2238" s="397"/>
    </row>
    <row r="2239" spans="1:12" ht="14.4">
      <c r="A2239" s="390">
        <v>39240</v>
      </c>
      <c r="B2239" s="366" t="s">
        <v>11408</v>
      </c>
      <c r="C2239" s="392" t="s">
        <v>3683</v>
      </c>
      <c r="D2239" s="366" t="s">
        <v>1972</v>
      </c>
      <c r="E2239" s="401">
        <v>15</v>
      </c>
      <c r="F2239" s="395">
        <v>23</v>
      </c>
      <c r="G2239" s="395">
        <v>22.18</v>
      </c>
      <c r="H2239" s="396">
        <f>(G2239-E2239)/E2239</f>
        <v>0.47866666666666663</v>
      </c>
      <c r="I2239" s="395">
        <f>F2239-E2239</f>
        <v>8</v>
      </c>
      <c r="J2239" s="395">
        <f>G2239-E2239</f>
        <v>7.18</v>
      </c>
      <c r="K2239" s="402">
        <v>3</v>
      </c>
      <c r="L2239" s="397"/>
    </row>
    <row r="2240" spans="1:12" ht="14.4">
      <c r="A2240" s="390">
        <v>39239</v>
      </c>
      <c r="B2240" s="366" t="s">
        <v>11404</v>
      </c>
      <c r="C2240" s="392" t="s">
        <v>3677</v>
      </c>
      <c r="D2240" s="366" t="s">
        <v>1906</v>
      </c>
      <c r="E2240" s="401">
        <v>7</v>
      </c>
      <c r="F2240" s="395">
        <v>7</v>
      </c>
      <c r="G2240" s="395">
        <v>7</v>
      </c>
      <c r="H2240" s="396">
        <f>(G2240-E2240)/E2240</f>
        <v>0</v>
      </c>
      <c r="I2240" s="395">
        <f>F2240-E2240</f>
        <v>0</v>
      </c>
      <c r="J2240" s="395">
        <f>G2240-E2240</f>
        <v>0</v>
      </c>
      <c r="K2240" s="402">
        <v>1</v>
      </c>
      <c r="L2240" s="397"/>
    </row>
    <row r="2241" spans="1:12" ht="14.4">
      <c r="A2241" s="390">
        <v>39239</v>
      </c>
      <c r="B2241" s="366" t="s">
        <v>11405</v>
      </c>
      <c r="C2241" s="392" t="s">
        <v>3679</v>
      </c>
      <c r="D2241" s="366" t="s">
        <v>309</v>
      </c>
      <c r="E2241" s="401">
        <v>13</v>
      </c>
      <c r="F2241" s="395">
        <v>16</v>
      </c>
      <c r="G2241" s="395">
        <v>19.71</v>
      </c>
      <c r="H2241" s="396">
        <f>(G2241-E2241)/E2241</f>
        <v>0.51615384615384619</v>
      </c>
      <c r="I2241" s="395">
        <f>F2241-E2241</f>
        <v>3</v>
      </c>
      <c r="J2241" s="395">
        <f>G2241-E2241</f>
        <v>6.7100000000000009</v>
      </c>
      <c r="K2241" s="402">
        <v>3</v>
      </c>
      <c r="L2241" s="397"/>
    </row>
    <row r="2242" spans="1:12" ht="14.4">
      <c r="A2242" s="390">
        <v>39238</v>
      </c>
      <c r="B2242" s="366" t="s">
        <v>11403</v>
      </c>
      <c r="C2242" s="392" t="s">
        <v>3675</v>
      </c>
      <c r="D2242" s="366" t="s">
        <v>157</v>
      </c>
      <c r="E2242" s="401">
        <v>12</v>
      </c>
      <c r="F2242" s="395">
        <v>13.75</v>
      </c>
      <c r="G2242" s="395">
        <v>14.01</v>
      </c>
      <c r="H2242" s="396">
        <f>(G2242-E2242)/E2242</f>
        <v>0.16749999999999998</v>
      </c>
      <c r="I2242" s="395">
        <f>F2242-E2242</f>
        <v>1.75</v>
      </c>
      <c r="J2242" s="395">
        <f>G2242-E2242</f>
        <v>2.0099999999999998</v>
      </c>
      <c r="K2242" s="402">
        <v>3</v>
      </c>
      <c r="L2242" s="397"/>
    </row>
    <row r="2243" spans="1:12" ht="14.4">
      <c r="A2243" s="390">
        <v>39233</v>
      </c>
      <c r="B2243" s="366" t="s">
        <v>11401</v>
      </c>
      <c r="C2243" s="392" t="s">
        <v>3670</v>
      </c>
      <c r="D2243" s="366" t="s">
        <v>2473</v>
      </c>
      <c r="E2243" s="401">
        <v>18</v>
      </c>
      <c r="F2243" s="395">
        <v>17.5</v>
      </c>
      <c r="G2243" s="395">
        <v>17.73</v>
      </c>
      <c r="H2243" s="396">
        <f>(G2243-E2243)/E2243</f>
        <v>-1.4999999999999977E-2</v>
      </c>
      <c r="I2243" s="395">
        <f>F2243-E2243</f>
        <v>-0.5</v>
      </c>
      <c r="J2243" s="395">
        <f>G2243-E2243</f>
        <v>-0.26999999999999957</v>
      </c>
      <c r="K2243" s="402">
        <v>1</v>
      </c>
      <c r="L2243" s="397"/>
    </row>
    <row r="2244" spans="1:12" ht="14.4">
      <c r="A2244" s="390">
        <v>39233</v>
      </c>
      <c r="B2244" s="366" t="s">
        <v>11402</v>
      </c>
      <c r="C2244" s="392" t="s">
        <v>3672</v>
      </c>
      <c r="D2244" s="366" t="s">
        <v>3673</v>
      </c>
      <c r="E2244" s="401">
        <v>27</v>
      </c>
      <c r="F2244" s="395">
        <v>28</v>
      </c>
      <c r="G2244" s="395">
        <v>27.2</v>
      </c>
      <c r="H2244" s="396">
        <f>(G2244-E2244)/E2244</f>
        <v>7.4074074074073808E-3</v>
      </c>
      <c r="I2244" s="395">
        <f>F2244-E2244</f>
        <v>1</v>
      </c>
      <c r="J2244" s="395">
        <f>G2244-E2244</f>
        <v>0.19999999999999929</v>
      </c>
      <c r="K2244" s="402">
        <v>3</v>
      </c>
      <c r="L2244" s="397"/>
    </row>
    <row r="2245" spans="1:12" ht="14.4">
      <c r="A2245" s="390">
        <v>39232</v>
      </c>
      <c r="B2245" s="366" t="s">
        <v>3664</v>
      </c>
      <c r="C2245" s="392" t="s">
        <v>3665</v>
      </c>
      <c r="D2245" s="366" t="s">
        <v>3666</v>
      </c>
      <c r="E2245" s="401">
        <v>8</v>
      </c>
      <c r="F2245" s="395">
        <v>8.02</v>
      </c>
      <c r="G2245" s="395">
        <v>8.06</v>
      </c>
      <c r="H2245" s="396">
        <f>(G2245-E2245)/E2245</f>
        <v>7.5000000000000622E-3</v>
      </c>
      <c r="I2245" s="395">
        <f>F2245-E2245</f>
        <v>1.9999999999999574E-2</v>
      </c>
      <c r="J2245" s="395">
        <f>G2245-E2245</f>
        <v>6.0000000000000497E-2</v>
      </c>
      <c r="K2245" s="402">
        <v>1</v>
      </c>
      <c r="L2245" s="397"/>
    </row>
    <row r="2246" spans="1:12" ht="14.4">
      <c r="A2246" s="390">
        <v>39232</v>
      </c>
      <c r="B2246" s="366" t="s">
        <v>11400</v>
      </c>
      <c r="C2246" s="392" t="s">
        <v>3668</v>
      </c>
      <c r="D2246" s="366" t="s">
        <v>2313</v>
      </c>
      <c r="E2246" s="401">
        <v>15</v>
      </c>
      <c r="F2246" s="395">
        <v>16</v>
      </c>
      <c r="G2246" s="395">
        <v>14.43</v>
      </c>
      <c r="H2246" s="396">
        <f>(G2246-E2246)/E2246</f>
        <v>-3.800000000000002E-2</v>
      </c>
      <c r="I2246" s="395">
        <f>F2246-E2246</f>
        <v>1</v>
      </c>
      <c r="J2246" s="395">
        <f>G2246-E2246</f>
        <v>-0.57000000000000028</v>
      </c>
      <c r="K2246" s="402">
        <v>2</v>
      </c>
      <c r="L2246" s="397"/>
    </row>
    <row r="2247" spans="1:12" ht="14.4">
      <c r="A2247" s="390">
        <v>39226</v>
      </c>
      <c r="B2247" s="366" t="s">
        <v>3881</v>
      </c>
      <c r="C2247" s="392" t="s">
        <v>1990</v>
      </c>
      <c r="D2247" s="366" t="s">
        <v>1991</v>
      </c>
      <c r="E2247" s="401">
        <v>6</v>
      </c>
      <c r="F2247" s="395">
        <v>6.07</v>
      </c>
      <c r="G2247" s="395">
        <v>6.1</v>
      </c>
      <c r="H2247" s="396">
        <f>(G2247-E2247)/E2247</f>
        <v>1.6666666666666607E-2</v>
      </c>
      <c r="I2247" s="395">
        <f>F2247-E2247</f>
        <v>7.0000000000000284E-2</v>
      </c>
      <c r="J2247" s="395">
        <f>G2247-E2247</f>
        <v>9.9999999999999645E-2</v>
      </c>
      <c r="K2247" s="402">
        <v>1</v>
      </c>
      <c r="L2247" s="397"/>
    </row>
    <row r="2248" spans="1:12" ht="14.4">
      <c r="A2248" s="390">
        <v>39226</v>
      </c>
      <c r="B2248" s="366" t="s">
        <v>11399</v>
      </c>
      <c r="C2248" s="392" t="s">
        <v>1993</v>
      </c>
      <c r="D2248" s="366" t="s">
        <v>1994</v>
      </c>
      <c r="E2248" s="401">
        <v>12</v>
      </c>
      <c r="F2248" s="395">
        <v>12</v>
      </c>
      <c r="G2248" s="395">
        <v>12.04</v>
      </c>
      <c r="H2248" s="396">
        <f>(G2248-E2248)/E2248</f>
        <v>3.3333333333332624E-3</v>
      </c>
      <c r="I2248" s="395">
        <f>F2248-E2248</f>
        <v>0</v>
      </c>
      <c r="J2248" s="395">
        <f>G2248-E2248</f>
        <v>3.9999999999999147E-2</v>
      </c>
      <c r="K2248" s="402">
        <v>1</v>
      </c>
      <c r="L2248" s="397"/>
    </row>
    <row r="2249" spans="1:12" ht="14.4">
      <c r="A2249" s="390">
        <v>39225</v>
      </c>
      <c r="B2249" s="366" t="s">
        <v>11395</v>
      </c>
      <c r="C2249" s="392" t="s">
        <v>3875</v>
      </c>
      <c r="D2249" s="366" t="s">
        <v>3876</v>
      </c>
      <c r="E2249" s="401">
        <v>8</v>
      </c>
      <c r="F2249" s="395">
        <v>8</v>
      </c>
      <c r="G2249" s="395">
        <v>8.02</v>
      </c>
      <c r="H2249" s="396">
        <f>(G2249-E2249)/E2249</f>
        <v>2.4999999999999467E-3</v>
      </c>
      <c r="I2249" s="395">
        <f>(F2249-E2249)</f>
        <v>0</v>
      </c>
      <c r="J2249" s="395">
        <f>G2249-E2249</f>
        <v>1.9999999999999574E-2</v>
      </c>
      <c r="K2249" s="402">
        <v>1</v>
      </c>
      <c r="L2249" s="397"/>
    </row>
    <row r="2250" spans="1:12" ht="14.4">
      <c r="A2250" s="390">
        <v>39225</v>
      </c>
      <c r="B2250" s="366" t="s">
        <v>11396</v>
      </c>
      <c r="C2250" s="392" t="s">
        <v>3878</v>
      </c>
      <c r="D2250" s="366" t="s">
        <v>3054</v>
      </c>
      <c r="E2250" s="401">
        <v>8</v>
      </c>
      <c r="F2250" s="395">
        <v>8.08</v>
      </c>
      <c r="G2250" s="395">
        <v>8.08</v>
      </c>
      <c r="H2250" s="396">
        <f>(G2250-E2250)/E2250</f>
        <v>1.0000000000000009E-2</v>
      </c>
      <c r="I2250" s="395">
        <f>(F2250-E2250)</f>
        <v>8.0000000000000071E-2</v>
      </c>
      <c r="J2250" s="395">
        <f>G2250-E2250</f>
        <v>8.0000000000000071E-2</v>
      </c>
      <c r="K2250" s="402">
        <v>1</v>
      </c>
      <c r="L2250" s="397"/>
    </row>
    <row r="2251" spans="1:12" ht="14.4">
      <c r="A2251" s="390">
        <v>39225</v>
      </c>
      <c r="B2251" s="366" t="s">
        <v>11397</v>
      </c>
      <c r="C2251" s="392" t="s">
        <v>3880</v>
      </c>
      <c r="D2251" s="366" t="s">
        <v>1816</v>
      </c>
      <c r="E2251" s="401">
        <v>9</v>
      </c>
      <c r="F2251" s="395">
        <v>9</v>
      </c>
      <c r="G2251" s="395">
        <v>8.4700000000000006</v>
      </c>
      <c r="H2251" s="396">
        <f>(G2251-E2251)/E2251</f>
        <v>-5.8888888888888817E-2</v>
      </c>
      <c r="I2251" s="395">
        <f>F2251-E2251</f>
        <v>0</v>
      </c>
      <c r="J2251" s="395">
        <f>G2251-E2251</f>
        <v>-0.52999999999999936</v>
      </c>
      <c r="K2251" s="402">
        <v>1</v>
      </c>
      <c r="L2251" s="397"/>
    </row>
    <row r="2252" spans="1:12" ht="14.4">
      <c r="A2252" s="390">
        <v>39225</v>
      </c>
      <c r="B2252" s="366" t="s">
        <v>11398</v>
      </c>
      <c r="C2252" s="392" t="s">
        <v>3873</v>
      </c>
      <c r="D2252" s="366" t="s">
        <v>4563</v>
      </c>
      <c r="E2252" s="401">
        <v>19</v>
      </c>
      <c r="F2252" s="395">
        <v>23</v>
      </c>
      <c r="G2252" s="395">
        <v>24.03</v>
      </c>
      <c r="H2252" s="396">
        <f>(G2252-E2252)/E2252</f>
        <v>0.26473684210526321</v>
      </c>
      <c r="I2252" s="395">
        <f>F2252-E2252</f>
        <v>4</v>
      </c>
      <c r="J2252" s="395">
        <f>G2252-E2252</f>
        <v>5.0300000000000011</v>
      </c>
      <c r="K2252" s="402">
        <v>3</v>
      </c>
      <c r="L2252" s="397"/>
    </row>
    <row r="2253" spans="1:12" ht="14.4">
      <c r="A2253" s="390">
        <v>39224</v>
      </c>
      <c r="B2253" s="366" t="s">
        <v>11392</v>
      </c>
      <c r="C2253" s="392" t="s">
        <v>3866</v>
      </c>
      <c r="D2253" s="366" t="s">
        <v>1235</v>
      </c>
      <c r="E2253" s="401">
        <v>13</v>
      </c>
      <c r="F2253" s="395">
        <v>13.5</v>
      </c>
      <c r="G2253" s="395">
        <v>13.26</v>
      </c>
      <c r="H2253" s="396">
        <f>(G2253-E2253)/E2253</f>
        <v>1.9999999999999983E-2</v>
      </c>
      <c r="I2253" s="395">
        <f>F2253-E2253</f>
        <v>0.5</v>
      </c>
      <c r="J2253" s="395">
        <f>G2253-E2253</f>
        <v>0.25999999999999979</v>
      </c>
      <c r="K2253" s="402">
        <v>1</v>
      </c>
      <c r="L2253" s="397"/>
    </row>
    <row r="2254" spans="1:12" ht="14.4">
      <c r="A2254" s="390">
        <v>39224</v>
      </c>
      <c r="B2254" s="366" t="s">
        <v>11393</v>
      </c>
      <c r="C2254" s="392" t="s">
        <v>3868</v>
      </c>
      <c r="D2254" s="366" t="s">
        <v>4204</v>
      </c>
      <c r="E2254" s="401">
        <v>10</v>
      </c>
      <c r="F2254" s="395">
        <v>11</v>
      </c>
      <c r="G2254" s="395">
        <v>10.76</v>
      </c>
      <c r="H2254" s="396">
        <f>(G2254-E2254)/E2254</f>
        <v>7.5999999999999984E-2</v>
      </c>
      <c r="I2254" s="395">
        <f>F2254-E2254</f>
        <v>1</v>
      </c>
      <c r="J2254" s="395">
        <f>G2254-E2254</f>
        <v>0.75999999999999979</v>
      </c>
      <c r="K2254" s="402">
        <v>1</v>
      </c>
      <c r="L2254" s="397"/>
    </row>
    <row r="2255" spans="1:12" ht="14.4">
      <c r="A2255" s="390">
        <v>39223</v>
      </c>
      <c r="B2255" s="366" t="s">
        <v>11391</v>
      </c>
      <c r="C2255" s="392" t="s">
        <v>3863</v>
      </c>
      <c r="D2255" s="366" t="s">
        <v>3864</v>
      </c>
      <c r="E2255" s="401">
        <v>8</v>
      </c>
      <c r="F2255" s="395">
        <v>8</v>
      </c>
      <c r="G2255" s="395">
        <v>8.15</v>
      </c>
      <c r="H2255" s="396">
        <f>(G2255-E2255)/E2255</f>
        <v>1.8750000000000044E-2</v>
      </c>
      <c r="I2255" s="395">
        <f>F2255-E2255</f>
        <v>0</v>
      </c>
      <c r="J2255" s="395">
        <f>G2255-E2255</f>
        <v>0.15000000000000036</v>
      </c>
      <c r="K2255" s="402">
        <v>1</v>
      </c>
      <c r="L2255" s="397"/>
    </row>
    <row r="2256" spans="1:12" ht="14.4">
      <c r="A2256" s="390">
        <v>39219</v>
      </c>
      <c r="B2256" s="366" t="s">
        <v>11388</v>
      </c>
      <c r="C2256" s="392" t="s">
        <v>3858</v>
      </c>
      <c r="D2256" s="366" t="s">
        <v>3859</v>
      </c>
      <c r="E2256" s="401">
        <v>8</v>
      </c>
      <c r="F2256" s="395">
        <v>8.01</v>
      </c>
      <c r="G2256" s="395">
        <v>8.01</v>
      </c>
      <c r="H2256" s="396">
        <f>(G2256-E2256)/E2256</f>
        <v>1.2499999999999734E-3</v>
      </c>
      <c r="I2256" s="395">
        <f>F2256-E2256</f>
        <v>9.9999999999997868E-3</v>
      </c>
      <c r="J2256" s="395">
        <f>G2256-E2256</f>
        <v>9.9999999999997868E-3</v>
      </c>
      <c r="K2256" s="402">
        <v>1</v>
      </c>
      <c r="L2256" s="397"/>
    </row>
    <row r="2257" spans="1:12" ht="14.4">
      <c r="A2257" s="390">
        <v>39219</v>
      </c>
      <c r="B2257" s="366" t="s">
        <v>11389</v>
      </c>
      <c r="C2257" s="392" t="s">
        <v>3861</v>
      </c>
      <c r="D2257" s="366" t="s">
        <v>2299</v>
      </c>
      <c r="E2257" s="401">
        <v>11</v>
      </c>
      <c r="F2257" s="395">
        <v>11.55</v>
      </c>
      <c r="G2257" s="395">
        <v>11.75</v>
      </c>
      <c r="H2257" s="396">
        <f>(G2257-E2257)/E2257</f>
        <v>6.8181818181818177E-2</v>
      </c>
      <c r="I2257" s="395">
        <f>F2257-E2257</f>
        <v>0.55000000000000071</v>
      </c>
      <c r="J2257" s="395">
        <f>G2257-E2257</f>
        <v>0.75</v>
      </c>
      <c r="K2257" s="402">
        <v>2</v>
      </c>
      <c r="L2257" s="397"/>
    </row>
    <row r="2258" spans="1:12" ht="14.4">
      <c r="A2258" s="390">
        <v>39219</v>
      </c>
      <c r="B2258" s="366" t="s">
        <v>11390</v>
      </c>
      <c r="C2258" s="392" t="s">
        <v>3856</v>
      </c>
      <c r="D2258" s="366" t="s">
        <v>3517</v>
      </c>
      <c r="E2258" s="401">
        <v>26</v>
      </c>
      <c r="F2258" s="395">
        <v>30.76</v>
      </c>
      <c r="G2258" s="395">
        <v>31.13</v>
      </c>
      <c r="H2258" s="396">
        <f>(G2258-E2258)/E2258</f>
        <v>0.19730769230769227</v>
      </c>
      <c r="I2258" s="395">
        <f>F2258-E2258</f>
        <v>4.7600000000000016</v>
      </c>
      <c r="J2258" s="395">
        <f>G2258-E2258</f>
        <v>5.129999999999999</v>
      </c>
      <c r="K2258" s="402">
        <v>3</v>
      </c>
      <c r="L2258" s="397"/>
    </row>
    <row r="2259" spans="1:12" ht="14.4">
      <c r="A2259" s="390">
        <v>39218</v>
      </c>
      <c r="B2259" s="366" t="s">
        <v>11385</v>
      </c>
      <c r="C2259" s="392" t="s">
        <v>130</v>
      </c>
      <c r="D2259" s="366" t="s">
        <v>2473</v>
      </c>
      <c r="E2259" s="401">
        <v>13</v>
      </c>
      <c r="F2259" s="395">
        <v>14.5</v>
      </c>
      <c r="G2259" s="395">
        <v>14.79</v>
      </c>
      <c r="H2259" s="396">
        <f>(G2259-E2259)/E2259</f>
        <v>0.13769230769230761</v>
      </c>
      <c r="I2259" s="395">
        <f>F2259-E2259</f>
        <v>1.5</v>
      </c>
      <c r="J2259" s="395">
        <f>G2259-E2259</f>
        <v>1.7899999999999991</v>
      </c>
      <c r="K2259" s="402">
        <v>3</v>
      </c>
      <c r="L2259" s="397"/>
    </row>
    <row r="2260" spans="1:12" ht="14.4">
      <c r="A2260" s="390">
        <v>39218</v>
      </c>
      <c r="B2260" s="366" t="s">
        <v>11386</v>
      </c>
      <c r="C2260" s="392" t="s">
        <v>3854</v>
      </c>
      <c r="D2260" s="366" t="s">
        <v>2189</v>
      </c>
      <c r="E2260" s="401">
        <v>16</v>
      </c>
      <c r="F2260" s="395">
        <v>15.9</v>
      </c>
      <c r="G2260" s="395">
        <v>15.44</v>
      </c>
      <c r="H2260" s="396">
        <f>(G2260-E2260)/E2260</f>
        <v>-3.5000000000000031E-2</v>
      </c>
      <c r="I2260" s="395">
        <f>F2260-E2260</f>
        <v>-9.9999999999999645E-2</v>
      </c>
      <c r="J2260" s="395">
        <f>G2260-E2260</f>
        <v>-0.5600000000000005</v>
      </c>
      <c r="K2260" s="402">
        <v>1</v>
      </c>
      <c r="L2260" s="397"/>
    </row>
    <row r="2261" spans="1:12" ht="14.4">
      <c r="A2261" s="390">
        <v>39218</v>
      </c>
      <c r="B2261" s="366" t="s">
        <v>11387</v>
      </c>
      <c r="C2261" s="392" t="s">
        <v>128</v>
      </c>
      <c r="D2261" s="366" t="s">
        <v>901</v>
      </c>
      <c r="E2261" s="401">
        <v>11</v>
      </c>
      <c r="F2261" s="395">
        <v>12</v>
      </c>
      <c r="G2261" s="395">
        <v>16.559999999999999</v>
      </c>
      <c r="H2261" s="396">
        <f>(G2261-E2261)/E2261</f>
        <v>0.50545454545454538</v>
      </c>
      <c r="I2261" s="395">
        <f>F2261-E2261</f>
        <v>1</v>
      </c>
      <c r="J2261" s="395">
        <f>G2261-E2261</f>
        <v>5.5599999999999987</v>
      </c>
      <c r="K2261" s="402">
        <v>2</v>
      </c>
      <c r="L2261" s="397"/>
    </row>
    <row r="2262" spans="1:12" ht="14.4">
      <c r="A2262" s="390">
        <v>39217</v>
      </c>
      <c r="B2262" s="366" t="s">
        <v>11384</v>
      </c>
      <c r="C2262" s="392" t="s">
        <v>126</v>
      </c>
      <c r="D2262" s="366" t="s">
        <v>2223</v>
      </c>
      <c r="E2262" s="401">
        <v>15</v>
      </c>
      <c r="F2262" s="395">
        <v>15.02</v>
      </c>
      <c r="G2262" s="395">
        <v>15</v>
      </c>
      <c r="H2262" s="396">
        <f>(G2262-E2262)/E2262</f>
        <v>0</v>
      </c>
      <c r="I2262" s="395">
        <f>F2262-E2262</f>
        <v>1.9999999999999574E-2</v>
      </c>
      <c r="J2262" s="395">
        <f>G2262-E2262</f>
        <v>0</v>
      </c>
      <c r="K2262" s="402">
        <v>2</v>
      </c>
      <c r="L2262" s="397" t="s">
        <v>3006</v>
      </c>
    </row>
    <row r="2263" spans="1:12" ht="14.4">
      <c r="A2263" s="390">
        <v>39216</v>
      </c>
      <c r="B2263" s="366" t="s">
        <v>11380</v>
      </c>
      <c r="C2263" s="392" t="s">
        <v>122</v>
      </c>
      <c r="D2263" s="366" t="s">
        <v>2412</v>
      </c>
      <c r="E2263" s="401">
        <v>15</v>
      </c>
      <c r="F2263" s="395">
        <v>14.5</v>
      </c>
      <c r="G2263" s="395">
        <v>14.1</v>
      </c>
      <c r="H2263" s="396">
        <f>(G2263-E2263)/E2263</f>
        <v>-6.0000000000000026E-2</v>
      </c>
      <c r="I2263" s="395">
        <f>F2263-E2263</f>
        <v>-0.5</v>
      </c>
      <c r="J2263" s="395">
        <f>G2263-E2263</f>
        <v>-0.90000000000000036</v>
      </c>
      <c r="K2263" s="402">
        <v>2</v>
      </c>
      <c r="L2263" s="397" t="s">
        <v>3006</v>
      </c>
    </row>
    <row r="2264" spans="1:12" ht="14.4">
      <c r="A2264" s="390">
        <v>39216</v>
      </c>
      <c r="B2264" s="366" t="s">
        <v>11381</v>
      </c>
      <c r="C2264" s="392" t="s">
        <v>124</v>
      </c>
      <c r="D2264" s="366" t="s">
        <v>1215</v>
      </c>
      <c r="E2264" s="401">
        <v>15.5</v>
      </c>
      <c r="F2264" s="395">
        <v>16</v>
      </c>
      <c r="G2264" s="395">
        <v>15.9</v>
      </c>
      <c r="H2264" s="396">
        <f>(G2264-E2264)/E2264</f>
        <v>2.580645161290325E-2</v>
      </c>
      <c r="I2264" s="395">
        <f>F2264-E2264</f>
        <v>0.5</v>
      </c>
      <c r="J2264" s="395">
        <f>G2264-E2264</f>
        <v>0.40000000000000036</v>
      </c>
      <c r="K2264" s="402">
        <v>3</v>
      </c>
      <c r="L2264" s="397" t="s">
        <v>3006</v>
      </c>
    </row>
    <row r="2265" spans="1:12" ht="14.4">
      <c r="A2265" s="390">
        <v>39216</v>
      </c>
      <c r="B2265" s="366" t="s">
        <v>11382</v>
      </c>
      <c r="C2265" s="392" t="s">
        <v>118</v>
      </c>
      <c r="D2265" s="366" t="s">
        <v>328</v>
      </c>
      <c r="E2265" s="401">
        <v>9</v>
      </c>
      <c r="F2265" s="395">
        <v>8.75</v>
      </c>
      <c r="G2265" s="395">
        <v>8.59</v>
      </c>
      <c r="H2265" s="396">
        <f>(G2265-E2265)/E2265</f>
        <v>-4.5555555555555571E-2</v>
      </c>
      <c r="I2265" s="395">
        <f>F2265-E2265</f>
        <v>-0.25</v>
      </c>
      <c r="J2265" s="395">
        <f>G2265-E2265</f>
        <v>-0.41000000000000014</v>
      </c>
      <c r="K2265" s="402">
        <v>1</v>
      </c>
      <c r="L2265" s="397"/>
    </row>
    <row r="2266" spans="1:12" ht="14.4">
      <c r="A2266" s="390">
        <v>39216</v>
      </c>
      <c r="B2266" s="366" t="s">
        <v>11383</v>
      </c>
      <c r="C2266" s="392" t="s">
        <v>120</v>
      </c>
      <c r="D2266" s="366" t="s">
        <v>2412</v>
      </c>
      <c r="E2266" s="401">
        <v>15</v>
      </c>
      <c r="F2266" s="395">
        <v>17</v>
      </c>
      <c r="G2266" s="395">
        <v>15.96</v>
      </c>
      <c r="H2266" s="396">
        <f>(G2266-E2266)/E2266</f>
        <v>6.4000000000000057E-2</v>
      </c>
      <c r="I2266" s="395">
        <f>F2266-E2266</f>
        <v>2</v>
      </c>
      <c r="J2266" s="395">
        <f>G2266-E2266</f>
        <v>0.96000000000000085</v>
      </c>
      <c r="K2266" s="402">
        <v>2</v>
      </c>
      <c r="L2266" s="397"/>
    </row>
    <row r="2267" spans="1:12" ht="14.4">
      <c r="A2267" s="390">
        <v>39212</v>
      </c>
      <c r="B2267" s="366" t="s">
        <v>11377</v>
      </c>
      <c r="C2267" s="392" t="s">
        <v>115</v>
      </c>
      <c r="D2267" s="366" t="s">
        <v>116</v>
      </c>
      <c r="E2267" s="401">
        <v>15</v>
      </c>
      <c r="F2267" s="395">
        <v>16.5</v>
      </c>
      <c r="G2267" s="395">
        <v>18</v>
      </c>
      <c r="H2267" s="396">
        <f>(G2267-E2267)/E2267</f>
        <v>0.2</v>
      </c>
      <c r="I2267" s="395">
        <f>F2267-E2267</f>
        <v>1.5</v>
      </c>
      <c r="J2267" s="395">
        <f>G2267-E2267</f>
        <v>3</v>
      </c>
      <c r="K2267" s="402">
        <v>1</v>
      </c>
      <c r="L2267" s="397" t="s">
        <v>3006</v>
      </c>
    </row>
    <row r="2268" spans="1:12" ht="14.4">
      <c r="A2268" s="390">
        <v>39212</v>
      </c>
      <c r="B2268" s="366" t="s">
        <v>11378</v>
      </c>
      <c r="C2268" s="392" t="s">
        <v>110</v>
      </c>
      <c r="D2268" s="366" t="s">
        <v>111</v>
      </c>
      <c r="E2268" s="401">
        <v>11</v>
      </c>
      <c r="F2268" s="395">
        <v>11.5</v>
      </c>
      <c r="G2268" s="395">
        <v>12.3</v>
      </c>
      <c r="H2268" s="396">
        <f>(G2268-E2268)/E2268</f>
        <v>0.11818181818181825</v>
      </c>
      <c r="I2268" s="395">
        <f>F2268-E2268</f>
        <v>0.5</v>
      </c>
      <c r="J2268" s="395">
        <f>G2268-E2268</f>
        <v>1.3000000000000007</v>
      </c>
      <c r="K2268" s="402">
        <v>2</v>
      </c>
      <c r="L2268" s="397"/>
    </row>
    <row r="2269" spans="1:12" ht="14.4">
      <c r="A2269" s="390">
        <v>39211</v>
      </c>
      <c r="B2269" s="366" t="s">
        <v>11376</v>
      </c>
      <c r="C2269" s="392" t="s">
        <v>107</v>
      </c>
      <c r="D2269" s="366" t="s">
        <v>108</v>
      </c>
      <c r="E2269" s="401">
        <v>20</v>
      </c>
      <c r="F2269" s="395">
        <v>21</v>
      </c>
      <c r="G2269" s="395">
        <v>21.1</v>
      </c>
      <c r="H2269" s="396">
        <f>(G2269-E2269)/E2269</f>
        <v>5.500000000000007E-2</v>
      </c>
      <c r="I2269" s="395">
        <f>F2269-E2269</f>
        <v>1</v>
      </c>
      <c r="J2269" s="395">
        <f>G2269-E2269</f>
        <v>1.1000000000000014</v>
      </c>
      <c r="K2269" s="402">
        <v>3</v>
      </c>
      <c r="L2269" s="397"/>
    </row>
    <row r="2270" spans="1:12" ht="14.4">
      <c r="A2270" s="390">
        <v>39210</v>
      </c>
      <c r="B2270" s="366" t="s">
        <v>11375</v>
      </c>
      <c r="C2270" s="392" t="s">
        <v>105</v>
      </c>
      <c r="D2270" s="366" t="s">
        <v>901</v>
      </c>
      <c r="E2270" s="401">
        <v>19</v>
      </c>
      <c r="F2270" s="395">
        <v>24</v>
      </c>
      <c r="G2270" s="395">
        <v>22.67</v>
      </c>
      <c r="H2270" s="396">
        <f>(G2270-E2270)/E2270</f>
        <v>0.1931578947368422</v>
      </c>
      <c r="I2270" s="395">
        <f>F2270-E2270</f>
        <v>5</v>
      </c>
      <c r="J2270" s="395">
        <f>G2270-E2270</f>
        <v>3.6700000000000017</v>
      </c>
      <c r="K2270" s="402">
        <v>3</v>
      </c>
      <c r="L2270" s="397"/>
    </row>
    <row r="2271" spans="1:12" ht="14.4">
      <c r="A2271" s="390">
        <v>39204</v>
      </c>
      <c r="B2271" s="366" t="s">
        <v>11373</v>
      </c>
      <c r="C2271" s="392" t="s">
        <v>103</v>
      </c>
      <c r="D2271" s="366" t="s">
        <v>1816</v>
      </c>
      <c r="E2271" s="401">
        <v>12</v>
      </c>
      <c r="F2271" s="395">
        <v>12</v>
      </c>
      <c r="G2271" s="395">
        <v>11.31</v>
      </c>
      <c r="H2271" s="396">
        <f>(G2271-E2271)/E2271</f>
        <v>-5.7499999999999961E-2</v>
      </c>
      <c r="I2271" s="395">
        <f>F2271-E2271</f>
        <v>0</v>
      </c>
      <c r="J2271" s="395">
        <f>G2271-E2271</f>
        <v>-0.6899999999999995</v>
      </c>
      <c r="K2271" s="402">
        <v>1</v>
      </c>
      <c r="L2271" s="397"/>
    </row>
    <row r="2272" spans="1:12" ht="14.4">
      <c r="A2272" s="390">
        <v>39204</v>
      </c>
      <c r="B2272" s="366" t="s">
        <v>11374</v>
      </c>
      <c r="C2272" s="392" t="s">
        <v>100</v>
      </c>
      <c r="D2272" s="366" t="s">
        <v>101</v>
      </c>
      <c r="E2272" s="401">
        <v>15.5</v>
      </c>
      <c r="F2272" s="395">
        <v>19.899999999999999</v>
      </c>
      <c r="G2272" s="395">
        <v>21.5</v>
      </c>
      <c r="H2272" s="396">
        <f>(G2272-E2272)/E2272</f>
        <v>0.38709677419354838</v>
      </c>
      <c r="I2272" s="395">
        <f>F2272-E2272</f>
        <v>4.3999999999999986</v>
      </c>
      <c r="J2272" s="395">
        <f>G2272-E2272</f>
        <v>6</v>
      </c>
      <c r="K2272" s="402">
        <v>3</v>
      </c>
      <c r="L2272" s="397"/>
    </row>
    <row r="2273" spans="1:12" ht="14.4">
      <c r="A2273" s="390">
        <v>39203</v>
      </c>
      <c r="B2273" s="366" t="s">
        <v>11371</v>
      </c>
      <c r="C2273" s="392" t="s">
        <v>96</v>
      </c>
      <c r="D2273" s="366" t="s">
        <v>2473</v>
      </c>
      <c r="E2273" s="401">
        <v>13.5</v>
      </c>
      <c r="F2273" s="395">
        <v>16.5</v>
      </c>
      <c r="G2273" s="395">
        <v>16.45</v>
      </c>
      <c r="H2273" s="396">
        <f>(G2273-E2273)/E2273</f>
        <v>0.21851851851851847</v>
      </c>
      <c r="I2273" s="395">
        <f>F2273-E2273</f>
        <v>3</v>
      </c>
      <c r="J2273" s="395">
        <f>G2273-E2273</f>
        <v>2.9499999999999993</v>
      </c>
      <c r="K2273" s="402">
        <v>3</v>
      </c>
      <c r="L2273" s="397"/>
    </row>
    <row r="2274" spans="1:12" ht="14.4">
      <c r="A2274" s="390">
        <v>39203</v>
      </c>
      <c r="B2274" s="366" t="s">
        <v>11372</v>
      </c>
      <c r="C2274" s="392" t="s">
        <v>98</v>
      </c>
      <c r="D2274" s="366" t="s">
        <v>2307</v>
      </c>
      <c r="E2274" s="401">
        <v>11</v>
      </c>
      <c r="F2274" s="395">
        <v>10.99</v>
      </c>
      <c r="G2274" s="395">
        <v>10.25</v>
      </c>
      <c r="H2274" s="396">
        <f>(G2274-E2274)/E2274</f>
        <v>-6.8181818181818177E-2</v>
      </c>
      <c r="I2274" s="395">
        <f>F2274-E2274</f>
        <v>-9.9999999999997868E-3</v>
      </c>
      <c r="J2274" s="395">
        <f>G2274-E2274</f>
        <v>-0.75</v>
      </c>
      <c r="K2274" s="402">
        <v>1</v>
      </c>
      <c r="L2274" s="397"/>
    </row>
    <row r="2275" spans="1:12" ht="14.4">
      <c r="A2275" s="390">
        <v>39198</v>
      </c>
      <c r="B2275" s="366" t="s">
        <v>11370</v>
      </c>
      <c r="C2275" s="392" t="s">
        <v>93</v>
      </c>
      <c r="D2275" s="366" t="s">
        <v>94</v>
      </c>
      <c r="E2275" s="401">
        <v>9</v>
      </c>
      <c r="F2275" s="395">
        <v>9</v>
      </c>
      <c r="G2275" s="395">
        <v>9.07</v>
      </c>
      <c r="H2275" s="396">
        <f>(G2275-E2275)/E2275</f>
        <v>7.7777777777778096E-3</v>
      </c>
      <c r="I2275" s="395">
        <f>F2275-E2275</f>
        <v>0</v>
      </c>
      <c r="J2275" s="395">
        <f>G2275-E2275</f>
        <v>7.0000000000000284E-2</v>
      </c>
      <c r="K2275" s="402">
        <v>1</v>
      </c>
      <c r="L2275" s="397"/>
    </row>
    <row r="2276" spans="1:12" ht="14.4">
      <c r="A2276" s="390">
        <v>39197</v>
      </c>
      <c r="B2276" s="366" t="s">
        <v>11367</v>
      </c>
      <c r="C2276" s="392" t="s">
        <v>91</v>
      </c>
      <c r="D2276" s="366" t="s">
        <v>1423</v>
      </c>
      <c r="E2276" s="401">
        <v>17</v>
      </c>
      <c r="F2276" s="395">
        <v>17.5</v>
      </c>
      <c r="G2276" s="395">
        <v>17.649999999999999</v>
      </c>
      <c r="H2276" s="396">
        <f>(G2276-E2276)/E2276</f>
        <v>3.8235294117646978E-2</v>
      </c>
      <c r="I2276" s="395">
        <f>F2276-E2276</f>
        <v>0.5</v>
      </c>
      <c r="J2276" s="395">
        <f>G2276-E2276</f>
        <v>0.64999999999999858</v>
      </c>
      <c r="K2276" s="402">
        <v>3</v>
      </c>
      <c r="L2276" s="397" t="s">
        <v>3006</v>
      </c>
    </row>
    <row r="2277" spans="1:12" ht="14.4">
      <c r="A2277" s="390">
        <v>39197</v>
      </c>
      <c r="B2277" s="366" t="s">
        <v>11368</v>
      </c>
      <c r="C2277" s="392" t="s">
        <v>87</v>
      </c>
      <c r="D2277" s="366" t="s">
        <v>1316</v>
      </c>
      <c r="E2277" s="401">
        <v>8</v>
      </c>
      <c r="F2277" s="395">
        <v>7.9</v>
      </c>
      <c r="G2277" s="395">
        <v>7.92</v>
      </c>
      <c r="H2277" s="396">
        <f>(G2277-E2277)/E2277</f>
        <v>-1.0000000000000009E-2</v>
      </c>
      <c r="I2277" s="395">
        <f>F2277-E2277</f>
        <v>-9.9999999999999645E-2</v>
      </c>
      <c r="J2277" s="395">
        <f>G2277-E2277</f>
        <v>-8.0000000000000071E-2</v>
      </c>
      <c r="K2277" s="402">
        <v>1</v>
      </c>
      <c r="L2277" s="397"/>
    </row>
    <row r="2278" spans="1:12" ht="14.4">
      <c r="A2278" s="390">
        <v>39197</v>
      </c>
      <c r="B2278" s="366" t="s">
        <v>11369</v>
      </c>
      <c r="C2278" s="392" t="s">
        <v>89</v>
      </c>
      <c r="D2278" s="366" t="s">
        <v>4247</v>
      </c>
      <c r="E2278" s="401">
        <v>12</v>
      </c>
      <c r="F2278" s="395">
        <v>12.5</v>
      </c>
      <c r="G2278" s="395">
        <v>13</v>
      </c>
      <c r="H2278" s="396">
        <f>(G2278-E2278)/E2278</f>
        <v>8.3333333333333329E-2</v>
      </c>
      <c r="I2278" s="395">
        <f>F2278-E2278</f>
        <v>0.5</v>
      </c>
      <c r="J2278" s="395">
        <f>G2278-E2278</f>
        <v>1</v>
      </c>
      <c r="K2278" s="402">
        <v>2</v>
      </c>
      <c r="L2278" s="397"/>
    </row>
    <row r="2279" spans="1:12" ht="14.4">
      <c r="A2279" s="390">
        <v>39196</v>
      </c>
      <c r="B2279" s="366" t="s">
        <v>11365</v>
      </c>
      <c r="C2279" s="392" t="s">
        <v>82</v>
      </c>
      <c r="D2279" s="366" t="s">
        <v>1819</v>
      </c>
      <c r="E2279" s="401">
        <v>10</v>
      </c>
      <c r="F2279" s="395">
        <v>10.25</v>
      </c>
      <c r="G2279" s="395">
        <v>10.35</v>
      </c>
      <c r="H2279" s="396">
        <f>(G2279-E2279)/E2279</f>
        <v>3.4999999999999962E-2</v>
      </c>
      <c r="I2279" s="395">
        <f>F2279-E2279</f>
        <v>0.25</v>
      </c>
      <c r="J2279" s="395">
        <f>G2279-E2279</f>
        <v>0.34999999999999964</v>
      </c>
      <c r="K2279" s="402">
        <v>1</v>
      </c>
      <c r="L2279" s="397"/>
    </row>
    <row r="2280" spans="1:12" ht="14.4">
      <c r="A2280" s="390">
        <v>39196</v>
      </c>
      <c r="B2280" s="366" t="s">
        <v>11366</v>
      </c>
      <c r="C2280" s="392" t="s">
        <v>84</v>
      </c>
      <c r="D2280" s="366" t="s">
        <v>85</v>
      </c>
      <c r="E2280" s="401">
        <v>19</v>
      </c>
      <c r="F2280" s="395">
        <v>19</v>
      </c>
      <c r="G2280" s="395">
        <v>19.309999999999999</v>
      </c>
      <c r="H2280" s="396">
        <f>(G2280-E2280)/E2280</f>
        <v>1.6315789473684145E-2</v>
      </c>
      <c r="I2280" s="395">
        <f>F2280-E2280</f>
        <v>0</v>
      </c>
      <c r="J2280" s="395">
        <f>G2280-E2280</f>
        <v>0.30999999999999872</v>
      </c>
      <c r="K2280" s="402">
        <v>1</v>
      </c>
      <c r="L2280" s="397"/>
    </row>
    <row r="2281" spans="1:12" ht="14.4">
      <c r="A2281" s="390">
        <v>39195</v>
      </c>
      <c r="B2281" s="366" t="s">
        <v>11364</v>
      </c>
      <c r="C2281" s="392" t="s">
        <v>4011</v>
      </c>
      <c r="D2281" s="366" t="s">
        <v>4012</v>
      </c>
      <c r="E2281" s="401">
        <v>19</v>
      </c>
      <c r="F2281" s="395">
        <v>19</v>
      </c>
      <c r="G2281" s="395">
        <v>18.91</v>
      </c>
      <c r="H2281" s="396">
        <f>(G2281-E2281)/E2281</f>
        <v>-4.7368421052631504E-3</v>
      </c>
      <c r="I2281" s="395">
        <f>F2281-E2281</f>
        <v>0</v>
      </c>
      <c r="J2281" s="395">
        <f>G2281-E2281</f>
        <v>-8.9999999999999858E-2</v>
      </c>
      <c r="K2281" s="402">
        <v>3</v>
      </c>
      <c r="L2281" s="397" t="s">
        <v>3006</v>
      </c>
    </row>
    <row r="2282" spans="1:12" ht="14.4">
      <c r="A2282" s="390">
        <v>39191</v>
      </c>
      <c r="B2282" s="366" t="s">
        <v>11362</v>
      </c>
      <c r="C2282" s="392" t="s">
        <v>4007</v>
      </c>
      <c r="D2282" s="366" t="s">
        <v>4569</v>
      </c>
      <c r="E2282" s="401">
        <v>6</v>
      </c>
      <c r="F2282" s="395">
        <v>6</v>
      </c>
      <c r="G2282" s="395">
        <v>6.06</v>
      </c>
      <c r="H2282" s="396">
        <f>(G2282-E2282)/E2282</f>
        <v>9.9999999999999343E-3</v>
      </c>
      <c r="I2282" s="395">
        <f>(F2282-E2282)</f>
        <v>0</v>
      </c>
      <c r="J2282" s="395">
        <f>G2282-E2282</f>
        <v>5.9999999999999609E-2</v>
      </c>
      <c r="K2282" s="402">
        <v>1</v>
      </c>
      <c r="L2282" s="397"/>
    </row>
    <row r="2283" spans="1:12" ht="14.4">
      <c r="A2283" s="390">
        <v>39191</v>
      </c>
      <c r="B2283" s="366" t="s">
        <v>4008</v>
      </c>
      <c r="C2283" s="392" t="s">
        <v>4009</v>
      </c>
      <c r="D2283" s="366" t="s">
        <v>1619</v>
      </c>
      <c r="E2283" s="401">
        <v>14.5</v>
      </c>
      <c r="F2283" s="395">
        <v>15</v>
      </c>
      <c r="G2283" s="395">
        <v>15.3</v>
      </c>
      <c r="H2283" s="396">
        <f>(G2283-E2283)/E2283</f>
        <v>5.5172413793103496E-2</v>
      </c>
      <c r="I2283" s="395">
        <f>F2283-E2283</f>
        <v>0.5</v>
      </c>
      <c r="J2283" s="395">
        <f>G2283-E2283</f>
        <v>0.80000000000000071</v>
      </c>
      <c r="K2283" s="402">
        <v>3</v>
      </c>
      <c r="L2283" s="397"/>
    </row>
    <row r="2284" spans="1:12" ht="14.4">
      <c r="A2284" s="390">
        <v>39191</v>
      </c>
      <c r="B2284" s="366" t="s">
        <v>11363</v>
      </c>
      <c r="C2284" s="392" t="s">
        <v>4003</v>
      </c>
      <c r="D2284" s="366" t="s">
        <v>4247</v>
      </c>
      <c r="E2284" s="401">
        <v>15</v>
      </c>
      <c r="F2284" s="395">
        <v>18</v>
      </c>
      <c r="G2284" s="395">
        <v>17.54</v>
      </c>
      <c r="H2284" s="396">
        <f>(G2284-E2284)/E2284</f>
        <v>0.16933333333333328</v>
      </c>
      <c r="I2284" s="395">
        <f>F2284-E2284</f>
        <v>3</v>
      </c>
      <c r="J2284" s="395">
        <f>G2284-E2284</f>
        <v>2.5399999999999991</v>
      </c>
      <c r="K2284" s="402">
        <v>2</v>
      </c>
      <c r="L2284" s="397"/>
    </row>
    <row r="2285" spans="1:12" ht="14.4">
      <c r="A2285" s="390">
        <v>39190</v>
      </c>
      <c r="B2285" s="366" t="s">
        <v>11360</v>
      </c>
      <c r="C2285" s="392" t="s">
        <v>4001</v>
      </c>
      <c r="D2285" s="366" t="s">
        <v>3737</v>
      </c>
      <c r="E2285" s="401">
        <v>23</v>
      </c>
      <c r="F2285" s="395">
        <v>25.1</v>
      </c>
      <c r="G2285" s="395">
        <v>27.4</v>
      </c>
      <c r="H2285" s="396">
        <f>(G2285-E2285)/E2285</f>
        <v>0.19130434782608691</v>
      </c>
      <c r="I2285" s="395">
        <f>F2285-E2285</f>
        <v>2.1000000000000014</v>
      </c>
      <c r="J2285" s="395">
        <f>G2285-E2285</f>
        <v>4.3999999999999986</v>
      </c>
      <c r="K2285" s="402">
        <v>3</v>
      </c>
      <c r="L2285" s="397"/>
    </row>
    <row r="2286" spans="1:12" ht="14.4">
      <c r="A2286" s="390">
        <v>39189</v>
      </c>
      <c r="B2286" s="366" t="s">
        <v>11359</v>
      </c>
      <c r="C2286" s="392" t="s">
        <v>3998</v>
      </c>
      <c r="D2286" s="366" t="s">
        <v>3999</v>
      </c>
      <c r="E2286" s="401">
        <v>8</v>
      </c>
      <c r="F2286" s="395">
        <v>8</v>
      </c>
      <c r="G2286" s="395">
        <v>8.02</v>
      </c>
      <c r="H2286" s="396">
        <f>(G2286-E2286)/E2286</f>
        <v>2.4999999999999467E-3</v>
      </c>
      <c r="I2286" s="395">
        <f>F2286-E2286</f>
        <v>0</v>
      </c>
      <c r="J2286" s="395">
        <f>G2286-E2286</f>
        <v>1.9999999999999574E-2</v>
      </c>
      <c r="K2286" s="402">
        <v>1</v>
      </c>
      <c r="L2286" s="397"/>
    </row>
    <row r="2287" spans="1:12" ht="14.4">
      <c r="A2287" s="390">
        <v>39184</v>
      </c>
      <c r="B2287" s="366" t="s">
        <v>11358</v>
      </c>
      <c r="C2287" s="392" t="s">
        <v>975</v>
      </c>
      <c r="D2287" s="366" t="s">
        <v>1819</v>
      </c>
      <c r="E2287" s="401">
        <v>18</v>
      </c>
      <c r="F2287" s="395">
        <v>21</v>
      </c>
      <c r="G2287" s="395">
        <v>22.31</v>
      </c>
      <c r="H2287" s="396">
        <f>(G2287-E2287)/E2287</f>
        <v>0.23944444444444438</v>
      </c>
      <c r="I2287" s="395">
        <f>F2287-E2287</f>
        <v>3</v>
      </c>
      <c r="J2287" s="395">
        <f>G2287-E2287</f>
        <v>4.3099999999999987</v>
      </c>
      <c r="K2287" s="402">
        <v>2</v>
      </c>
      <c r="L2287" s="397"/>
    </row>
    <row r="2288" spans="1:12" ht="14.4">
      <c r="A2288" s="390">
        <v>39183</v>
      </c>
      <c r="B2288" s="366" t="s">
        <v>11357</v>
      </c>
      <c r="C2288" s="392" t="s">
        <v>973</v>
      </c>
      <c r="D2288" s="366" t="s">
        <v>3054</v>
      </c>
      <c r="E2288" s="401">
        <v>8</v>
      </c>
      <c r="F2288" s="395">
        <v>7.8</v>
      </c>
      <c r="G2288" s="395">
        <v>7.92</v>
      </c>
      <c r="H2288" s="396">
        <f>(G2288-E2288)/E2288</f>
        <v>-1.0000000000000009E-2</v>
      </c>
      <c r="I2288" s="395">
        <f>F2288-E2288</f>
        <v>-0.20000000000000018</v>
      </c>
      <c r="J2288" s="395">
        <f>G2288-E2288</f>
        <v>-8.0000000000000071E-2</v>
      </c>
      <c r="K2288" s="402">
        <v>1</v>
      </c>
      <c r="L2288" s="397"/>
    </row>
    <row r="2289" spans="1:12" ht="14.4">
      <c r="A2289" s="390">
        <v>39176</v>
      </c>
      <c r="B2289" s="366" t="s">
        <v>11356</v>
      </c>
      <c r="C2289" s="392" t="s">
        <v>971</v>
      </c>
      <c r="D2289" s="366" t="s">
        <v>1235</v>
      </c>
      <c r="E2289" s="401">
        <v>8</v>
      </c>
      <c r="F2289" s="395">
        <v>8</v>
      </c>
      <c r="G2289" s="395">
        <v>7.8</v>
      </c>
      <c r="H2289" s="396">
        <f>(G2289-E2289)/E2289</f>
        <v>-2.5000000000000022E-2</v>
      </c>
      <c r="I2289" s="395">
        <f>F2289-E2289</f>
        <v>0</v>
      </c>
      <c r="J2289" s="395">
        <f>G2289-E2289</f>
        <v>-0.20000000000000018</v>
      </c>
      <c r="K2289" s="402">
        <v>1</v>
      </c>
      <c r="L2289" s="397"/>
    </row>
    <row r="2290" spans="1:12" ht="14.4">
      <c r="A2290" s="390">
        <v>39170</v>
      </c>
      <c r="B2290" s="366" t="s">
        <v>11353</v>
      </c>
      <c r="C2290" s="392" t="s">
        <v>967</v>
      </c>
      <c r="D2290" s="366" t="s">
        <v>2404</v>
      </c>
      <c r="E2290" s="401">
        <v>13.5</v>
      </c>
      <c r="F2290" s="395">
        <v>13.5</v>
      </c>
      <c r="G2290" s="395">
        <v>13.48</v>
      </c>
      <c r="H2290" s="396">
        <f>(G2290-E2290)/E2290</f>
        <v>-1.48148148148145E-3</v>
      </c>
      <c r="I2290" s="395">
        <f>F2290-E2290</f>
        <v>0</v>
      </c>
      <c r="J2290" s="395">
        <f>G2290-E2290</f>
        <v>-1.9999999999999574E-2</v>
      </c>
      <c r="K2290" s="402">
        <v>2</v>
      </c>
      <c r="L2290" s="397" t="s">
        <v>3006</v>
      </c>
    </row>
    <row r="2291" spans="1:12" ht="14.4">
      <c r="A2291" s="390">
        <v>39170</v>
      </c>
      <c r="B2291" s="366" t="s">
        <v>11354</v>
      </c>
      <c r="C2291" s="392" t="s">
        <v>969</v>
      </c>
      <c r="D2291" s="366" t="s">
        <v>1885</v>
      </c>
      <c r="E2291" s="401">
        <v>21.5</v>
      </c>
      <c r="F2291" s="395">
        <v>26</v>
      </c>
      <c r="G2291" s="395">
        <v>26.75</v>
      </c>
      <c r="H2291" s="396">
        <f>(G2291-E2291)/E2291</f>
        <v>0.2441860465116279</v>
      </c>
      <c r="I2291" s="395">
        <f>F2291-E2291</f>
        <v>4.5</v>
      </c>
      <c r="J2291" s="395">
        <f>G2291-E2291</f>
        <v>5.25</v>
      </c>
      <c r="K2291" s="402">
        <v>2</v>
      </c>
      <c r="L2291" s="397" t="s">
        <v>3006</v>
      </c>
    </row>
    <row r="2292" spans="1:12" ht="14.4">
      <c r="A2292" s="390">
        <v>39170</v>
      </c>
      <c r="B2292" s="366" t="s">
        <v>11355</v>
      </c>
      <c r="C2292" s="392" t="s">
        <v>964</v>
      </c>
      <c r="D2292" s="366" t="s">
        <v>965</v>
      </c>
      <c r="E2292" s="401">
        <v>5.5</v>
      </c>
      <c r="F2292" s="395">
        <v>5.5</v>
      </c>
      <c r="G2292" s="395">
        <v>5.29</v>
      </c>
      <c r="H2292" s="396">
        <f>(G2292-E2292)/E2292</f>
        <v>-3.8181818181818178E-2</v>
      </c>
      <c r="I2292" s="395">
        <f>F2292-E2292</f>
        <v>0</v>
      </c>
      <c r="J2292" s="395">
        <v>1</v>
      </c>
      <c r="K2292" s="402">
        <v>1</v>
      </c>
      <c r="L2292" s="397"/>
    </row>
    <row r="2293" spans="1:12" ht="14.4">
      <c r="A2293" s="390">
        <v>39169</v>
      </c>
      <c r="B2293" s="366" t="s">
        <v>11351</v>
      </c>
      <c r="C2293" s="392" t="s">
        <v>960</v>
      </c>
      <c r="D2293" s="366" t="s">
        <v>4689</v>
      </c>
      <c r="E2293" s="401">
        <v>8</v>
      </c>
      <c r="F2293" s="395">
        <v>8.18</v>
      </c>
      <c r="G2293" s="395">
        <v>8.0299999999999994</v>
      </c>
      <c r="H2293" s="396">
        <f>(G2293-E2293)/E2293</f>
        <v>3.7499999999999201E-3</v>
      </c>
      <c r="I2293" s="395">
        <f>F2293-E2293</f>
        <v>0.17999999999999972</v>
      </c>
      <c r="J2293" s="395">
        <f>G2293-E2293</f>
        <v>2.9999999999999361E-2</v>
      </c>
      <c r="K2293" s="402">
        <v>1</v>
      </c>
      <c r="L2293" s="397"/>
    </row>
    <row r="2294" spans="1:12" ht="14.4">
      <c r="A2294" s="390">
        <v>39169</v>
      </c>
      <c r="B2294" s="366" t="s">
        <v>11352</v>
      </c>
      <c r="C2294" s="392" t="s">
        <v>962</v>
      </c>
      <c r="D2294" s="366" t="s">
        <v>901</v>
      </c>
      <c r="E2294" s="401">
        <v>8</v>
      </c>
      <c r="F2294" s="395">
        <v>8.85</v>
      </c>
      <c r="G2294" s="395">
        <v>8.76</v>
      </c>
      <c r="H2294" s="396">
        <f>(G2294-E2294)/E2294</f>
        <v>9.4999999999999973E-2</v>
      </c>
      <c r="I2294" s="395">
        <f>F2294-E2294</f>
        <v>0.84999999999999964</v>
      </c>
      <c r="J2294" s="395">
        <v>1</v>
      </c>
      <c r="K2294" s="402">
        <v>1</v>
      </c>
      <c r="L2294" s="397"/>
    </row>
    <row r="2295" spans="1:12" ht="14.4">
      <c r="A2295" s="390">
        <v>39168</v>
      </c>
      <c r="B2295" s="366" t="s">
        <v>11350</v>
      </c>
      <c r="C2295" s="392" t="s">
        <v>958</v>
      </c>
      <c r="D2295" s="366" t="s">
        <v>2307</v>
      </c>
      <c r="E2295" s="401">
        <v>13.5</v>
      </c>
      <c r="F2295" s="395">
        <v>13.75</v>
      </c>
      <c r="G2295" s="395">
        <v>14.55</v>
      </c>
      <c r="H2295" s="396">
        <f>(G2295-E2295)/E2295</f>
        <v>7.7777777777777835E-2</v>
      </c>
      <c r="I2295" s="395">
        <f>F2295-E2295</f>
        <v>0.25</v>
      </c>
      <c r="J2295" s="395">
        <f>G2295-E2295</f>
        <v>1.0500000000000007</v>
      </c>
      <c r="K2295" s="402">
        <v>2</v>
      </c>
      <c r="L2295" s="397"/>
    </row>
    <row r="2296" spans="1:12" ht="14.4">
      <c r="A2296" s="390">
        <v>39167</v>
      </c>
      <c r="B2296" s="366" t="s">
        <v>11349</v>
      </c>
      <c r="C2296" s="392" t="s">
        <v>956</v>
      </c>
      <c r="D2296" s="366" t="s">
        <v>157</v>
      </c>
      <c r="E2296" s="401">
        <v>11</v>
      </c>
      <c r="F2296" s="395">
        <v>14</v>
      </c>
      <c r="G2296" s="395">
        <v>14.15</v>
      </c>
      <c r="H2296" s="396">
        <f>(G2296-E2296)/E2296</f>
        <v>0.28636363636363638</v>
      </c>
      <c r="I2296" s="395">
        <f>F2296-E2296</f>
        <v>3</v>
      </c>
      <c r="J2296" s="395">
        <f>G2296-E2296</f>
        <v>3.1500000000000004</v>
      </c>
      <c r="K2296" s="402">
        <v>3</v>
      </c>
      <c r="L2296" s="397"/>
    </row>
    <row r="2297" spans="1:12" ht="14.4">
      <c r="A2297" s="390">
        <v>39163</v>
      </c>
      <c r="B2297" s="366" t="s">
        <v>11348</v>
      </c>
      <c r="C2297" s="392" t="s">
        <v>954</v>
      </c>
      <c r="D2297" s="366" t="s">
        <v>328</v>
      </c>
      <c r="E2297" s="401">
        <v>14.5</v>
      </c>
      <c r="F2297" s="395">
        <v>15.6</v>
      </c>
      <c r="G2297" s="395">
        <v>16.149999999999999</v>
      </c>
      <c r="H2297" s="396">
        <f>(G2297-E2297)/E2297</f>
        <v>0.11379310344827577</v>
      </c>
      <c r="I2297" s="395">
        <f>F2297-E2297</f>
        <v>1.0999999999999996</v>
      </c>
      <c r="J2297" s="395">
        <f>G2297-E2297</f>
        <v>1.6499999999999986</v>
      </c>
      <c r="K2297" s="402">
        <v>3</v>
      </c>
      <c r="L2297" s="397"/>
    </row>
    <row r="2298" spans="1:12" ht="14.4">
      <c r="A2298" s="390">
        <v>39162</v>
      </c>
      <c r="B2298" s="366" t="s">
        <v>11347</v>
      </c>
      <c r="C2298" s="392" t="s">
        <v>952</v>
      </c>
      <c r="D2298" s="366" t="s">
        <v>157</v>
      </c>
      <c r="E2298" s="401">
        <v>11.5</v>
      </c>
      <c r="F2298" s="395">
        <v>11.5</v>
      </c>
      <c r="G2298" s="395">
        <v>12.29</v>
      </c>
      <c r="H2298" s="396">
        <f>(G2298-E2298)/E2298</f>
        <v>6.8695652173912963E-2</v>
      </c>
      <c r="I2298" s="395">
        <f>F2298-E2298</f>
        <v>0</v>
      </c>
      <c r="J2298" s="395">
        <f>G2298-E2298</f>
        <v>0.78999999999999915</v>
      </c>
      <c r="K2298" s="402">
        <v>2</v>
      </c>
      <c r="L2298" s="397"/>
    </row>
    <row r="2299" spans="1:12" ht="14.4">
      <c r="A2299" s="390">
        <v>39161</v>
      </c>
      <c r="B2299" s="366" t="s">
        <v>11346</v>
      </c>
      <c r="C2299" s="392" t="s">
        <v>949</v>
      </c>
      <c r="D2299" s="366" t="s">
        <v>950</v>
      </c>
      <c r="E2299" s="401">
        <v>21</v>
      </c>
      <c r="F2299" s="395">
        <v>22</v>
      </c>
      <c r="G2299" s="395">
        <v>21.71</v>
      </c>
      <c r="H2299" s="396">
        <f>(G2299-E2299)/E2299</f>
        <v>3.3809523809523852E-2</v>
      </c>
      <c r="I2299" s="395">
        <f>F2299-E2299</f>
        <v>1</v>
      </c>
      <c r="J2299" s="395">
        <f>G2299-E2299</f>
        <v>0.71000000000000085</v>
      </c>
      <c r="K2299" s="402">
        <v>3</v>
      </c>
      <c r="L2299" s="397"/>
    </row>
    <row r="2300" spans="1:12" ht="14.4">
      <c r="A2300" s="390">
        <v>39156</v>
      </c>
      <c r="B2300" s="366" t="s">
        <v>11344</v>
      </c>
      <c r="C2300" s="392" t="s">
        <v>4177</v>
      </c>
      <c r="D2300" s="366" t="s">
        <v>4178</v>
      </c>
      <c r="E2300" s="401">
        <v>24</v>
      </c>
      <c r="F2300" s="395">
        <v>29.32</v>
      </c>
      <c r="G2300" s="395">
        <v>31.13</v>
      </c>
      <c r="H2300" s="396">
        <f>(G2300-E2300)/E2300</f>
        <v>0.29708333333333331</v>
      </c>
      <c r="I2300" s="395">
        <f>F2300-E2300</f>
        <v>5.32</v>
      </c>
      <c r="J2300" s="395">
        <f>G2300-E2300</f>
        <v>7.129999999999999</v>
      </c>
      <c r="K2300" s="402">
        <v>2</v>
      </c>
      <c r="L2300" s="397" t="s">
        <v>3006</v>
      </c>
    </row>
    <row r="2301" spans="1:12" ht="14.4">
      <c r="A2301" s="390">
        <v>39155</v>
      </c>
      <c r="B2301" s="366" t="s">
        <v>11343</v>
      </c>
      <c r="C2301" s="392" t="s">
        <v>4175</v>
      </c>
      <c r="D2301" s="366" t="s">
        <v>2313</v>
      </c>
      <c r="E2301" s="401">
        <v>13</v>
      </c>
      <c r="F2301" s="395">
        <v>15.25</v>
      </c>
      <c r="G2301" s="395">
        <v>17</v>
      </c>
      <c r="H2301" s="396">
        <f>(G2301-E2301)/E2301</f>
        <v>0.30769230769230771</v>
      </c>
      <c r="I2301" s="395">
        <f>F2301-E2301</f>
        <v>2.25</v>
      </c>
      <c r="J2301" s="395">
        <f>G2301-E2301</f>
        <v>4</v>
      </c>
      <c r="K2301" s="402">
        <v>3</v>
      </c>
      <c r="L2301" s="397"/>
    </row>
    <row r="2302" spans="1:12" ht="14.4">
      <c r="A2302" s="390">
        <v>39149</v>
      </c>
      <c r="B2302" s="366" t="s">
        <v>11341</v>
      </c>
      <c r="C2302" s="392" t="s">
        <v>4173</v>
      </c>
      <c r="D2302" s="366" t="s">
        <v>3843</v>
      </c>
      <c r="E2302" s="401">
        <v>13</v>
      </c>
      <c r="F2302" s="395">
        <v>13</v>
      </c>
      <c r="G2302" s="395">
        <v>11.35</v>
      </c>
      <c r="H2302" s="396">
        <f>(G2302-E2302)/E2302</f>
        <v>-0.12692307692307694</v>
      </c>
      <c r="I2302" s="395">
        <f>F2302-E2302</f>
        <v>0</v>
      </c>
      <c r="J2302" s="395">
        <f>G2302-E2302</f>
        <v>-1.6500000000000004</v>
      </c>
      <c r="K2302" s="402">
        <v>3</v>
      </c>
      <c r="L2302" s="397" t="s">
        <v>3006</v>
      </c>
    </row>
    <row r="2303" spans="1:12" ht="14.4">
      <c r="A2303" s="390">
        <v>39149</v>
      </c>
      <c r="B2303" s="366" t="s">
        <v>11342</v>
      </c>
      <c r="C2303" s="392" t="s">
        <v>4171</v>
      </c>
      <c r="D2303" s="366" t="s">
        <v>2473</v>
      </c>
      <c r="E2303" s="401">
        <v>15</v>
      </c>
      <c r="F2303" s="395">
        <v>15</v>
      </c>
      <c r="G2303" s="395">
        <v>16.45</v>
      </c>
      <c r="H2303" s="396">
        <f>(G2303-E2303)/E2303</f>
        <v>9.6666666666666623E-2</v>
      </c>
      <c r="I2303" s="395">
        <f>F2303-E2303</f>
        <v>0</v>
      </c>
      <c r="J2303" s="395">
        <f>G2303-E2303</f>
        <v>1.4499999999999993</v>
      </c>
      <c r="K2303" s="402">
        <v>3</v>
      </c>
      <c r="L2303" s="397"/>
    </row>
    <row r="2304" spans="1:12" ht="14.4">
      <c r="A2304" s="390">
        <v>39148</v>
      </c>
      <c r="B2304" s="366" t="s">
        <v>11340</v>
      </c>
      <c r="C2304" s="392" t="s">
        <v>4168</v>
      </c>
      <c r="D2304" s="366" t="s">
        <v>4169</v>
      </c>
      <c r="E2304" s="401">
        <v>25</v>
      </c>
      <c r="F2304" s="395">
        <v>27.25</v>
      </c>
      <c r="G2304" s="395">
        <v>24.6</v>
      </c>
      <c r="H2304" s="396">
        <f>(G2304-E2304)/E2304</f>
        <v>-1.5999999999999945E-2</v>
      </c>
      <c r="I2304" s="395">
        <f>F2304-E2304</f>
        <v>2.25</v>
      </c>
      <c r="J2304" s="395">
        <f>G2304-E2304</f>
        <v>-0.39999999999999858</v>
      </c>
      <c r="K2304" s="402">
        <v>3</v>
      </c>
      <c r="L2304" s="397"/>
    </row>
    <row r="2305" spans="1:12" ht="14.4">
      <c r="A2305" s="390">
        <v>39139</v>
      </c>
      <c r="B2305" s="366" t="s">
        <v>11339</v>
      </c>
      <c r="C2305" s="392" t="s">
        <v>4166</v>
      </c>
      <c r="D2305" s="366" t="s">
        <v>3119</v>
      </c>
      <c r="E2305" s="401">
        <v>7</v>
      </c>
      <c r="F2305" s="395">
        <v>7.02</v>
      </c>
      <c r="G2305" s="395">
        <v>7.32</v>
      </c>
      <c r="H2305" s="396">
        <f>(G2305-E2305)/E2305</f>
        <v>4.5714285714285756E-2</v>
      </c>
      <c r="I2305" s="395">
        <f>F2305-E2305</f>
        <v>1.9999999999999574E-2</v>
      </c>
      <c r="J2305" s="395">
        <f>G2305-E2305</f>
        <v>0.32000000000000028</v>
      </c>
      <c r="K2305" s="402">
        <v>1</v>
      </c>
      <c r="L2305" s="397"/>
    </row>
    <row r="2306" spans="1:12" ht="14.4">
      <c r="A2306" s="390">
        <v>39128</v>
      </c>
      <c r="B2306" s="366" t="s">
        <v>11338</v>
      </c>
      <c r="C2306" s="392" t="s">
        <v>4163</v>
      </c>
      <c r="D2306" s="366" t="s">
        <v>4164</v>
      </c>
      <c r="E2306" s="401">
        <v>10.5</v>
      </c>
      <c r="F2306" s="395">
        <v>13.5</v>
      </c>
      <c r="G2306" s="395">
        <v>12.5</v>
      </c>
      <c r="H2306" s="396">
        <f>(G2306-E2306)/E2306</f>
        <v>0.19047619047619047</v>
      </c>
      <c r="I2306" s="395">
        <f>F2306-E2306</f>
        <v>3</v>
      </c>
      <c r="J2306" s="395">
        <f>G2306-E2306</f>
        <v>2</v>
      </c>
      <c r="K2306" s="402">
        <v>2</v>
      </c>
      <c r="L2306" s="397"/>
    </row>
    <row r="2307" spans="1:12" ht="14.4">
      <c r="A2307" s="390">
        <v>39127</v>
      </c>
      <c r="B2307" s="366" t="s">
        <v>11336</v>
      </c>
      <c r="C2307" s="392" t="s">
        <v>4158</v>
      </c>
      <c r="D2307" s="366" t="s">
        <v>309</v>
      </c>
      <c r="E2307" s="401">
        <v>15</v>
      </c>
      <c r="F2307" s="395">
        <v>17</v>
      </c>
      <c r="G2307" s="395">
        <v>17.399999999999999</v>
      </c>
      <c r="H2307" s="396">
        <f>(G2307-E2307)/E2307</f>
        <v>0.15999999999999989</v>
      </c>
      <c r="I2307" s="395">
        <f>F2307-E2307</f>
        <v>2</v>
      </c>
      <c r="J2307" s="395">
        <f>G2307-E2307</f>
        <v>2.3999999999999986</v>
      </c>
      <c r="K2307" s="402">
        <v>3</v>
      </c>
      <c r="L2307" s="397"/>
    </row>
    <row r="2308" spans="1:12" ht="14.4">
      <c r="A2308" s="390">
        <v>39127</v>
      </c>
      <c r="B2308" s="366" t="s">
        <v>11337</v>
      </c>
      <c r="C2308" s="392" t="s">
        <v>4160</v>
      </c>
      <c r="D2308" s="366" t="s">
        <v>4161</v>
      </c>
      <c r="E2308" s="401">
        <v>15</v>
      </c>
      <c r="F2308" s="395">
        <v>15</v>
      </c>
      <c r="G2308" s="395">
        <v>15.25</v>
      </c>
      <c r="H2308" s="396">
        <f>(G2308-E2308)/E2308</f>
        <v>1.6666666666666666E-2</v>
      </c>
      <c r="I2308" s="395">
        <f>F2308-E2308</f>
        <v>0</v>
      </c>
      <c r="J2308" s="395">
        <f>G2308-E2308</f>
        <v>0.25</v>
      </c>
      <c r="K2308" s="402">
        <v>1</v>
      </c>
      <c r="L2308" s="397"/>
    </row>
    <row r="2309" spans="1:12" ht="14.4">
      <c r="A2309" s="390">
        <v>39122</v>
      </c>
      <c r="B2309" s="366" t="s">
        <v>11335</v>
      </c>
      <c r="C2309" s="392" t="s">
        <v>4156</v>
      </c>
      <c r="D2309" s="366" t="s">
        <v>1622</v>
      </c>
      <c r="E2309" s="401">
        <v>6.5</v>
      </c>
      <c r="F2309" s="395">
        <v>6.5</v>
      </c>
      <c r="G2309" s="395">
        <v>6.5</v>
      </c>
      <c r="H2309" s="396">
        <f>(G2309-E2309)/E2309</f>
        <v>0</v>
      </c>
      <c r="I2309" s="395">
        <f>F2309-E2309</f>
        <v>0</v>
      </c>
      <c r="J2309" s="395">
        <f>G2309-E2309</f>
        <v>0</v>
      </c>
      <c r="K2309" s="402">
        <v>1</v>
      </c>
      <c r="L2309" s="397"/>
    </row>
    <row r="2310" spans="1:12" ht="14.4">
      <c r="A2310" s="390">
        <v>39121</v>
      </c>
      <c r="B2310" s="366" t="s">
        <v>11331</v>
      </c>
      <c r="C2310" s="392" t="s">
        <v>4154</v>
      </c>
      <c r="D2310" s="366" t="s">
        <v>3018</v>
      </c>
      <c r="E2310" s="401">
        <v>7</v>
      </c>
      <c r="F2310" s="395">
        <v>7.5</v>
      </c>
      <c r="G2310" s="395">
        <v>8.5</v>
      </c>
      <c r="H2310" s="396">
        <f>(G2310-E2310)/E2310</f>
        <v>0.21428571428571427</v>
      </c>
      <c r="I2310" s="395">
        <f>F2310-E2310</f>
        <v>0.5</v>
      </c>
      <c r="J2310" s="395">
        <f>G2310-E2310</f>
        <v>1.5</v>
      </c>
      <c r="K2310" s="402">
        <v>1</v>
      </c>
      <c r="L2310" s="397" t="s">
        <v>3006</v>
      </c>
    </row>
    <row r="2311" spans="1:12" ht="14.4">
      <c r="A2311" s="390">
        <v>39121</v>
      </c>
      <c r="B2311" s="366" t="s">
        <v>11332</v>
      </c>
      <c r="C2311" s="392" t="s">
        <v>4146</v>
      </c>
      <c r="D2311" s="366" t="s">
        <v>4147</v>
      </c>
      <c r="E2311" s="401">
        <v>21</v>
      </c>
      <c r="F2311" s="395">
        <v>23</v>
      </c>
      <c r="G2311" s="395">
        <v>23.76</v>
      </c>
      <c r="H2311" s="396">
        <f>(G2311-E2311)/E2311</f>
        <v>0.13142857142857151</v>
      </c>
      <c r="I2311" s="395">
        <f>F2311-E2311</f>
        <v>2</v>
      </c>
      <c r="J2311" s="395">
        <f>G2311-E2311</f>
        <v>2.7600000000000016</v>
      </c>
      <c r="K2311" s="402">
        <v>2</v>
      </c>
      <c r="L2311" s="397"/>
    </row>
    <row r="2312" spans="1:12" ht="14.4">
      <c r="A2312" s="390">
        <v>39121</v>
      </c>
      <c r="B2312" s="366" t="s">
        <v>11333</v>
      </c>
      <c r="C2312" s="392" t="s">
        <v>4149</v>
      </c>
      <c r="D2312" s="366" t="s">
        <v>4150</v>
      </c>
      <c r="E2312" s="401">
        <v>10</v>
      </c>
      <c r="F2312" s="395">
        <v>11</v>
      </c>
      <c r="G2312" s="395">
        <v>11.9</v>
      </c>
      <c r="H2312" s="396">
        <f>(G2312-E2312)/E2312</f>
        <v>0.19000000000000003</v>
      </c>
      <c r="I2312" s="395">
        <f>F2312-E2312</f>
        <v>1</v>
      </c>
      <c r="J2312" s="395">
        <f>G2312-E2312</f>
        <v>1.9000000000000004</v>
      </c>
      <c r="K2312" s="402">
        <v>2</v>
      </c>
      <c r="L2312" s="397"/>
    </row>
    <row r="2313" spans="1:12" ht="14.4">
      <c r="A2313" s="390">
        <v>39121</v>
      </c>
      <c r="B2313" s="366" t="s">
        <v>11334</v>
      </c>
      <c r="C2313" s="392" t="s">
        <v>4152</v>
      </c>
      <c r="D2313" s="366" t="s">
        <v>309</v>
      </c>
      <c r="E2313" s="401">
        <v>18.5</v>
      </c>
      <c r="F2313" s="395">
        <v>35</v>
      </c>
      <c r="G2313" s="395">
        <v>31</v>
      </c>
      <c r="H2313" s="396">
        <f>(G2313-E2313)/E2313</f>
        <v>0.67567567567567566</v>
      </c>
      <c r="I2313" s="395">
        <f>F2313-E2313</f>
        <v>16.5</v>
      </c>
      <c r="J2313" s="395">
        <f>G2313-E2313</f>
        <v>12.5</v>
      </c>
      <c r="K2313" s="402">
        <v>3</v>
      </c>
      <c r="L2313" s="397"/>
    </row>
    <row r="2314" spans="1:12" ht="14.4">
      <c r="A2314" s="390">
        <v>39120</v>
      </c>
      <c r="B2314" s="366" t="s">
        <v>11327</v>
      </c>
      <c r="C2314" s="392" t="s">
        <v>3842</v>
      </c>
      <c r="D2314" s="366" t="s">
        <v>3843</v>
      </c>
      <c r="E2314" s="401">
        <v>18</v>
      </c>
      <c r="F2314" s="395">
        <v>21</v>
      </c>
      <c r="G2314" s="395">
        <v>28.47</v>
      </c>
      <c r="H2314" s="396">
        <f>(G2314-E2314)/E2314</f>
        <v>0.58166666666666655</v>
      </c>
      <c r="I2314" s="395">
        <f>F2314-E2314</f>
        <v>3</v>
      </c>
      <c r="J2314" s="395">
        <f>G2314-E2314</f>
        <v>10.469999999999999</v>
      </c>
      <c r="K2314" s="402">
        <v>3</v>
      </c>
      <c r="L2314" s="397"/>
    </row>
    <row r="2315" spans="1:12" ht="14.4">
      <c r="A2315" s="390">
        <v>39120</v>
      </c>
      <c r="B2315" s="366" t="s">
        <v>11328</v>
      </c>
      <c r="C2315" s="392" t="s">
        <v>3845</v>
      </c>
      <c r="D2315" s="366" t="s">
        <v>996</v>
      </c>
      <c r="E2315" s="401">
        <v>17</v>
      </c>
      <c r="F2315" s="395">
        <v>20</v>
      </c>
      <c r="G2315" s="395">
        <v>20</v>
      </c>
      <c r="H2315" s="396">
        <f>(G2315-E2315)/E2315</f>
        <v>0.17647058823529413</v>
      </c>
      <c r="I2315" s="395">
        <f>F2315-E2315</f>
        <v>3</v>
      </c>
      <c r="J2315" s="395">
        <f>G2315-E2315</f>
        <v>3</v>
      </c>
      <c r="K2315" s="402">
        <v>2</v>
      </c>
      <c r="L2315" s="397"/>
    </row>
    <row r="2316" spans="1:12" ht="14.4">
      <c r="A2316" s="390">
        <v>39120</v>
      </c>
      <c r="B2316" s="366" t="s">
        <v>11329</v>
      </c>
      <c r="C2316" s="392" t="s">
        <v>3847</v>
      </c>
      <c r="D2316" s="366" t="s">
        <v>3323</v>
      </c>
      <c r="E2316" s="401">
        <v>21</v>
      </c>
      <c r="F2316" s="395">
        <v>25.5</v>
      </c>
      <c r="G2316" s="395">
        <v>25.67</v>
      </c>
      <c r="H2316" s="396">
        <f>(G2316-E2316)/E2316</f>
        <v>0.22238095238095246</v>
      </c>
      <c r="I2316" s="395">
        <f>F2316-E2316</f>
        <v>4.5</v>
      </c>
      <c r="J2316" s="395">
        <f>G2316-E2316</f>
        <v>4.6700000000000017</v>
      </c>
      <c r="K2316" s="402">
        <v>3</v>
      </c>
      <c r="L2316" s="397"/>
    </row>
    <row r="2317" spans="1:12" ht="14.4">
      <c r="A2317" s="390">
        <v>39120</v>
      </c>
      <c r="B2317" s="366" t="s">
        <v>11330</v>
      </c>
      <c r="C2317" s="392" t="s">
        <v>4143</v>
      </c>
      <c r="D2317" s="366" t="s">
        <v>4144</v>
      </c>
      <c r="E2317" s="401">
        <v>17</v>
      </c>
      <c r="F2317" s="395">
        <v>22</v>
      </c>
      <c r="G2317" s="395">
        <v>19</v>
      </c>
      <c r="H2317" s="396">
        <f>(G2317-E2317)/E2317</f>
        <v>0.11764705882352941</v>
      </c>
      <c r="I2317" s="395">
        <f>F2317-E2317</f>
        <v>5</v>
      </c>
      <c r="J2317" s="395">
        <f>G2317-E2317</f>
        <v>2</v>
      </c>
      <c r="K2317" s="402">
        <v>2</v>
      </c>
      <c r="L2317" s="397"/>
    </row>
    <row r="2318" spans="1:12" ht="14.4">
      <c r="A2318" s="390">
        <v>39119</v>
      </c>
      <c r="B2318" s="366" t="s">
        <v>11325</v>
      </c>
      <c r="C2318" s="392" t="s">
        <v>3840</v>
      </c>
      <c r="D2318" s="366" t="s">
        <v>1816</v>
      </c>
      <c r="E2318" s="401">
        <v>16</v>
      </c>
      <c r="F2318" s="395">
        <v>17.5</v>
      </c>
      <c r="G2318" s="395">
        <v>14.85</v>
      </c>
      <c r="H2318" s="396">
        <f>(G2318-E2318)/E2318</f>
        <v>-7.1875000000000022E-2</v>
      </c>
      <c r="I2318" s="395">
        <f>F2318-E2318</f>
        <v>1.5</v>
      </c>
      <c r="J2318" s="395">
        <f>G2318-E2318</f>
        <v>-1.1500000000000004</v>
      </c>
      <c r="K2318" s="402">
        <v>2</v>
      </c>
      <c r="L2318" s="397"/>
    </row>
    <row r="2319" spans="1:12" ht="14.4">
      <c r="A2319" s="390">
        <v>39119</v>
      </c>
      <c r="B2319" s="366" t="s">
        <v>11326</v>
      </c>
      <c r="C2319" s="392" t="s">
        <v>3838</v>
      </c>
      <c r="D2319" s="366" t="s">
        <v>617</v>
      </c>
      <c r="E2319" s="401">
        <v>15</v>
      </c>
      <c r="F2319" s="395">
        <v>19.059999999999999</v>
      </c>
      <c r="G2319" s="395">
        <v>19.5</v>
      </c>
      <c r="H2319" s="396">
        <f>(G2319-E2319)/E2319</f>
        <v>0.3</v>
      </c>
      <c r="I2319" s="395">
        <f>F2319-E2319</f>
        <v>4.0599999999999987</v>
      </c>
      <c r="J2319" s="395">
        <f>G2319-E2319</f>
        <v>4.5</v>
      </c>
      <c r="K2319" s="402">
        <v>2</v>
      </c>
      <c r="L2319" s="397"/>
    </row>
    <row r="2320" spans="1:12" ht="14.4">
      <c r="A2320" s="390">
        <v>39118</v>
      </c>
      <c r="B2320" s="366" t="s">
        <v>11323</v>
      </c>
      <c r="C2320" s="392" t="s">
        <v>3833</v>
      </c>
      <c r="D2320" s="366" t="s">
        <v>3834</v>
      </c>
      <c r="E2320" s="401">
        <v>20</v>
      </c>
      <c r="F2320" s="395">
        <v>20.3</v>
      </c>
      <c r="G2320" s="395">
        <v>19.54</v>
      </c>
      <c r="H2320" s="396">
        <f>(G2320-E2320)/E2320</f>
        <v>-2.3000000000000041E-2</v>
      </c>
      <c r="I2320" s="395">
        <f>F2320-E2320</f>
        <v>0.30000000000000071</v>
      </c>
      <c r="J2320" s="395">
        <f>G2320-E2320</f>
        <v>-0.46000000000000085</v>
      </c>
      <c r="K2320" s="402">
        <v>3</v>
      </c>
      <c r="L2320" s="397" t="s">
        <v>3006</v>
      </c>
    </row>
    <row r="2321" spans="1:12" ht="14.4">
      <c r="A2321" s="390">
        <v>39118</v>
      </c>
      <c r="B2321" s="366" t="s">
        <v>11324</v>
      </c>
      <c r="C2321" s="392" t="s">
        <v>3836</v>
      </c>
      <c r="D2321" s="366" t="s">
        <v>3371</v>
      </c>
      <c r="E2321" s="401">
        <v>10</v>
      </c>
      <c r="F2321" s="395">
        <v>10</v>
      </c>
      <c r="G2321" s="395">
        <v>9.09</v>
      </c>
      <c r="H2321" s="396">
        <f>(G2321-E2321)/E2321</f>
        <v>-9.1000000000000011E-2</v>
      </c>
      <c r="I2321" s="395">
        <f>F2321-E2321</f>
        <v>0</v>
      </c>
      <c r="J2321" s="395">
        <f>G2321-E2321</f>
        <v>-0.91000000000000014</v>
      </c>
      <c r="K2321" s="402">
        <v>1</v>
      </c>
      <c r="L2321" s="397"/>
    </row>
    <row r="2322" spans="1:12" ht="14.4">
      <c r="A2322" s="390">
        <v>39114</v>
      </c>
      <c r="B2322" s="366" t="s">
        <v>11322</v>
      </c>
      <c r="C2322" s="392" t="s">
        <v>3830</v>
      </c>
      <c r="D2322" s="366" t="s">
        <v>3831</v>
      </c>
      <c r="E2322" s="401">
        <v>14</v>
      </c>
      <c r="F2322" s="395">
        <v>14.1</v>
      </c>
      <c r="G2322" s="395">
        <v>14.09</v>
      </c>
      <c r="H2322" s="396">
        <f>(G2322-E2322)/E2322</f>
        <v>6.428571428571418E-3</v>
      </c>
      <c r="I2322" s="395">
        <f>F2322-E2322</f>
        <v>9.9999999999999645E-2</v>
      </c>
      <c r="J2322" s="395">
        <f>G2322-E2322</f>
        <v>8.9999999999999858E-2</v>
      </c>
      <c r="K2322" s="402">
        <v>1</v>
      </c>
      <c r="L2322" s="397"/>
    </row>
    <row r="2323" spans="1:12" ht="14.4">
      <c r="A2323" s="390">
        <v>39113</v>
      </c>
      <c r="B2323" s="366" t="s">
        <v>11321</v>
      </c>
      <c r="C2323" s="392" t="s">
        <v>3828</v>
      </c>
      <c r="D2323" s="366" t="s">
        <v>2223</v>
      </c>
      <c r="E2323" s="401">
        <v>16</v>
      </c>
      <c r="F2323" s="395">
        <v>16.149999999999999</v>
      </c>
      <c r="G2323" s="395">
        <v>16.48</v>
      </c>
      <c r="H2323" s="396">
        <f>(G2323-E2323)/E2323</f>
        <v>3.0000000000000027E-2</v>
      </c>
      <c r="I2323" s="395">
        <f>F2323-E2323</f>
        <v>0.14999999999999858</v>
      </c>
      <c r="J2323" s="395">
        <f>G2323-E2323</f>
        <v>0.48000000000000043</v>
      </c>
      <c r="K2323" s="402">
        <v>2</v>
      </c>
      <c r="L2323" s="397" t="s">
        <v>3006</v>
      </c>
    </row>
    <row r="2324" spans="1:12" ht="14.4">
      <c r="A2324" s="390">
        <v>39112</v>
      </c>
      <c r="B2324" s="366" t="s">
        <v>11317</v>
      </c>
      <c r="C2324" s="392" t="s">
        <v>3823</v>
      </c>
      <c r="D2324" s="366" t="s">
        <v>4204</v>
      </c>
      <c r="E2324" s="401">
        <v>11</v>
      </c>
      <c r="F2324" s="395">
        <v>12</v>
      </c>
      <c r="G2324" s="395">
        <v>12.45</v>
      </c>
      <c r="H2324" s="396">
        <f>(G2324-E2324)/E2324</f>
        <v>0.13181818181818175</v>
      </c>
      <c r="I2324" s="395">
        <f>F2324-E2324</f>
        <v>1</v>
      </c>
      <c r="J2324" s="395">
        <f>G2324-E2324</f>
        <v>1.4499999999999993</v>
      </c>
      <c r="K2324" s="402">
        <v>3</v>
      </c>
      <c r="L2324" s="397"/>
    </row>
    <row r="2325" spans="1:12" ht="14.4">
      <c r="A2325" s="390">
        <v>39112</v>
      </c>
      <c r="B2325" s="366" t="s">
        <v>11318</v>
      </c>
      <c r="C2325" s="392" t="s">
        <v>3825</v>
      </c>
      <c r="D2325" s="366" t="s">
        <v>3826</v>
      </c>
      <c r="E2325" s="401">
        <v>18</v>
      </c>
      <c r="F2325" s="395">
        <v>18.149999999999999</v>
      </c>
      <c r="G2325" s="395">
        <v>18.7</v>
      </c>
      <c r="H2325" s="396">
        <f>(G2325-E2325)/E2325</f>
        <v>3.8888888888888848E-2</v>
      </c>
      <c r="I2325" s="395">
        <f>F2325-E2325</f>
        <v>0.14999999999999858</v>
      </c>
      <c r="J2325" s="395">
        <f>G2325-E2325</f>
        <v>0.69999999999999929</v>
      </c>
      <c r="K2325" s="402">
        <v>3</v>
      </c>
      <c r="L2325" s="397"/>
    </row>
    <row r="2326" spans="1:12" ht="14.4">
      <c r="A2326" s="390">
        <v>39112</v>
      </c>
      <c r="B2326" s="366" t="s">
        <v>11319</v>
      </c>
      <c r="C2326" s="392" t="s">
        <v>3819</v>
      </c>
      <c r="D2326" s="366" t="s">
        <v>4563</v>
      </c>
      <c r="E2326" s="401">
        <v>21</v>
      </c>
      <c r="F2326" s="395">
        <v>22.5</v>
      </c>
      <c r="G2326" s="395">
        <v>23.05</v>
      </c>
      <c r="H2326" s="396">
        <f>(G2326-E2326)/E2326</f>
        <v>9.7619047619047647E-2</v>
      </c>
      <c r="I2326" s="395">
        <f>F2326-E2326</f>
        <v>1.5</v>
      </c>
      <c r="J2326" s="395">
        <f>G2326-E2326</f>
        <v>2.0500000000000007</v>
      </c>
      <c r="K2326" s="402">
        <v>2</v>
      </c>
      <c r="L2326" s="397"/>
    </row>
    <row r="2327" spans="1:12" ht="14.4">
      <c r="A2327" s="390">
        <v>39112</v>
      </c>
      <c r="B2327" s="366" t="s">
        <v>11320</v>
      </c>
      <c r="C2327" s="392" t="s">
        <v>3821</v>
      </c>
      <c r="D2327" s="366" t="s">
        <v>2307</v>
      </c>
      <c r="E2327" s="401">
        <v>17</v>
      </c>
      <c r="F2327" s="395">
        <v>20</v>
      </c>
      <c r="G2327" s="395">
        <v>19.97</v>
      </c>
      <c r="H2327" s="396">
        <f>(G2327-E2327)/E2327</f>
        <v>0.1747058823529411</v>
      </c>
      <c r="I2327" s="395">
        <f>F2327-E2327</f>
        <v>3</v>
      </c>
      <c r="J2327" s="395">
        <f>G2327-E2327</f>
        <v>2.9699999999999989</v>
      </c>
      <c r="K2327" s="402">
        <v>2</v>
      </c>
      <c r="L2327" s="397"/>
    </row>
    <row r="2328" spans="1:12" ht="14.4">
      <c r="A2328" s="390">
        <v>39106</v>
      </c>
      <c r="B2328" s="366" t="s">
        <v>11315</v>
      </c>
      <c r="C2328" s="392" t="s">
        <v>3814</v>
      </c>
      <c r="D2328" s="366" t="s">
        <v>3815</v>
      </c>
      <c r="E2328" s="401">
        <v>10</v>
      </c>
      <c r="F2328" s="395">
        <v>10.25</v>
      </c>
      <c r="G2328" s="395">
        <v>10.6</v>
      </c>
      <c r="H2328" s="396">
        <f>(G2328-E2328)/E2328</f>
        <v>5.9999999999999963E-2</v>
      </c>
      <c r="I2328" s="395">
        <f>F2328-E2328</f>
        <v>0.25</v>
      </c>
      <c r="J2328" s="395">
        <f>G2328-E2328</f>
        <v>0.59999999999999964</v>
      </c>
      <c r="K2328" s="402">
        <v>1</v>
      </c>
      <c r="L2328" s="397"/>
    </row>
    <row r="2329" spans="1:12" ht="14.4">
      <c r="A2329" s="390">
        <v>39106</v>
      </c>
      <c r="B2329" s="366" t="s">
        <v>11316</v>
      </c>
      <c r="C2329" s="392" t="s">
        <v>3817</v>
      </c>
      <c r="D2329" s="366" t="s">
        <v>622</v>
      </c>
      <c r="E2329" s="401">
        <v>8</v>
      </c>
      <c r="F2329" s="395">
        <v>7.75</v>
      </c>
      <c r="G2329" s="395">
        <v>7.8</v>
      </c>
      <c r="H2329" s="396">
        <f>(G2329-E2329)/E2329</f>
        <v>-2.5000000000000022E-2</v>
      </c>
      <c r="I2329" s="395">
        <f>F2329-E2329</f>
        <v>-0.25</v>
      </c>
      <c r="J2329" s="395">
        <f>G2329-E2329</f>
        <v>-0.20000000000000018</v>
      </c>
      <c r="K2329" s="402">
        <v>1</v>
      </c>
      <c r="L2329" s="397"/>
    </row>
    <row r="2330" spans="1:12" ht="14.4">
      <c r="A2330" s="390">
        <v>39104</v>
      </c>
      <c r="B2330" s="366" t="s">
        <v>11314</v>
      </c>
      <c r="C2330" s="392" t="s">
        <v>3812</v>
      </c>
      <c r="D2330" s="366" t="s">
        <v>309</v>
      </c>
      <c r="E2330" s="401">
        <v>17</v>
      </c>
      <c r="F2330" s="395">
        <v>25</v>
      </c>
      <c r="G2330" s="395">
        <v>23.93</v>
      </c>
      <c r="H2330" s="396">
        <f>(G2330-E2330)/E2330</f>
        <v>0.40764705882352942</v>
      </c>
      <c r="I2330" s="395">
        <f>F2330-E2330</f>
        <v>8</v>
      </c>
      <c r="J2330" s="395">
        <f>G2330-E2330</f>
        <v>6.93</v>
      </c>
      <c r="K2330" s="402">
        <v>3</v>
      </c>
      <c r="L2330" s="397"/>
    </row>
    <row r="2331" spans="1:12" ht="14.4">
      <c r="A2331" s="390">
        <v>39100</v>
      </c>
      <c r="B2331" s="366" t="s">
        <v>11313</v>
      </c>
      <c r="C2331" s="392" t="s">
        <v>3810</v>
      </c>
      <c r="D2331" s="366" t="s">
        <v>2620</v>
      </c>
      <c r="E2331" s="401">
        <v>20</v>
      </c>
      <c r="F2331" s="395">
        <v>21.5</v>
      </c>
      <c r="G2331" s="395">
        <v>22.37</v>
      </c>
      <c r="H2331" s="396">
        <f>(G2331-E2331)/E2331</f>
        <v>0.11850000000000005</v>
      </c>
      <c r="I2331" s="395">
        <f>F2331-E2331</f>
        <v>1.5</v>
      </c>
      <c r="J2331" s="395">
        <f>G2331-E2331</f>
        <v>2.370000000000001</v>
      </c>
      <c r="K2331" s="402">
        <v>2</v>
      </c>
      <c r="L2331" s="397"/>
    </row>
    <row r="2332" spans="1:12" ht="14.4">
      <c r="A2332" s="390">
        <v>39093</v>
      </c>
      <c r="B2332" s="366" t="s">
        <v>11312</v>
      </c>
      <c r="C2332" s="392" t="s">
        <v>1629</v>
      </c>
      <c r="D2332" s="366" t="s">
        <v>3808</v>
      </c>
      <c r="E2332" s="401">
        <v>19</v>
      </c>
      <c r="F2332" s="395">
        <v>19</v>
      </c>
      <c r="G2332" s="395">
        <v>20.3</v>
      </c>
      <c r="H2332" s="396">
        <f>(G2332-E2332)/E2332</f>
        <v>6.842105263157898E-2</v>
      </c>
      <c r="I2332" s="395">
        <f>F2332-E2332</f>
        <v>0</v>
      </c>
      <c r="J2332" s="395">
        <f>G2332-E2332</f>
        <v>1.3000000000000007</v>
      </c>
      <c r="K2332" s="402">
        <v>1</v>
      </c>
      <c r="L2332" s="397"/>
    </row>
    <row r="2333" spans="1:12" ht="14.4">
      <c r="A2333" s="390">
        <v>39072</v>
      </c>
      <c r="B2333" s="366" t="s">
        <v>11774</v>
      </c>
      <c r="C2333" s="392" t="s">
        <v>1627</v>
      </c>
      <c r="D2333" s="366" t="s">
        <v>1819</v>
      </c>
      <c r="E2333" s="401">
        <v>10</v>
      </c>
      <c r="F2333" s="395">
        <v>10</v>
      </c>
      <c r="G2333" s="395">
        <v>10</v>
      </c>
      <c r="H2333" s="396">
        <f>(G2333-E2333)/E2333</f>
        <v>0</v>
      </c>
      <c r="I2333" s="395">
        <f>(F2333-E2333)</f>
        <v>0</v>
      </c>
      <c r="J2333" s="395">
        <f>G2333-E2333</f>
        <v>0</v>
      </c>
      <c r="K2333" s="402">
        <v>1</v>
      </c>
      <c r="L2333" s="397"/>
    </row>
    <row r="2334" spans="1:12" ht="14.4">
      <c r="A2334" s="390">
        <v>39071</v>
      </c>
      <c r="B2334" s="366" t="s">
        <v>11772</v>
      </c>
      <c r="C2334" s="392" t="s">
        <v>1621</v>
      </c>
      <c r="D2334" s="366" t="s">
        <v>1622</v>
      </c>
      <c r="E2334" s="401">
        <v>6</v>
      </c>
      <c r="F2334" s="395">
        <v>6</v>
      </c>
      <c r="G2334" s="395">
        <v>6.15</v>
      </c>
      <c r="H2334" s="396">
        <f>(G2334-E2334)/E2334</f>
        <v>2.500000000000006E-2</v>
      </c>
      <c r="I2334" s="395">
        <f>(F2334-E2334)</f>
        <v>0</v>
      </c>
      <c r="J2334" s="395">
        <f>(G2334-E2334)</f>
        <v>0.15000000000000036</v>
      </c>
      <c r="K2334" s="402">
        <v>1</v>
      </c>
      <c r="L2334" s="397"/>
    </row>
    <row r="2335" spans="1:12" ht="14.4">
      <c r="A2335" s="390">
        <v>39071</v>
      </c>
      <c r="B2335" s="366" t="s">
        <v>11773</v>
      </c>
      <c r="C2335" s="392" t="s">
        <v>1624</v>
      </c>
      <c r="D2335" s="366" t="s">
        <v>1625</v>
      </c>
      <c r="E2335" s="401">
        <v>7.35</v>
      </c>
      <c r="F2335" s="395">
        <v>7.15</v>
      </c>
      <c r="G2335" s="395">
        <v>7.35</v>
      </c>
      <c r="H2335" s="396">
        <f>(G2335-E2335)/E2335</f>
        <v>0</v>
      </c>
      <c r="I2335" s="395">
        <f>(F2335-E2335)</f>
        <v>-0.19999999999999929</v>
      </c>
      <c r="J2335" s="395">
        <f>(G2335-E2335)</f>
        <v>0</v>
      </c>
      <c r="K2335" s="402">
        <v>1</v>
      </c>
      <c r="L2335" s="397"/>
    </row>
    <row r="2336" spans="1:12" ht="14.4">
      <c r="A2336" s="390">
        <v>39070</v>
      </c>
      <c r="B2336" s="366" t="s">
        <v>11768</v>
      </c>
      <c r="C2336" s="392" t="s">
        <v>1618</v>
      </c>
      <c r="D2336" s="366" t="s">
        <v>1619</v>
      </c>
      <c r="E2336" s="401">
        <v>12.5</v>
      </c>
      <c r="F2336" s="395">
        <v>12.5</v>
      </c>
      <c r="G2336" s="395">
        <v>9.9600000000000009</v>
      </c>
      <c r="H2336" s="396">
        <f>(G2336-E2336)/E2336</f>
        <v>-0.20319999999999994</v>
      </c>
      <c r="I2336" s="395">
        <f>(F2336-E2336)</f>
        <v>0</v>
      </c>
      <c r="J2336" s="395">
        <f>(G2336-E2336)</f>
        <v>-2.5399999999999991</v>
      </c>
      <c r="K2336" s="402">
        <v>3</v>
      </c>
      <c r="L2336" s="397" t="s">
        <v>3006</v>
      </c>
    </row>
    <row r="2337" spans="1:12" ht="14.4">
      <c r="A2337" s="390">
        <v>39070</v>
      </c>
      <c r="B2337" s="366" t="s">
        <v>11769</v>
      </c>
      <c r="C2337" s="392" t="s">
        <v>1609</v>
      </c>
      <c r="D2337" s="366" t="s">
        <v>1610</v>
      </c>
      <c r="E2337" s="401">
        <v>8</v>
      </c>
      <c r="F2337" s="395">
        <v>7.95</v>
      </c>
      <c r="G2337" s="395">
        <v>7.94</v>
      </c>
      <c r="H2337" s="396">
        <f>(G2337-E2337)/E2337</f>
        <v>-7.4999999999999512E-3</v>
      </c>
      <c r="I2337" s="395">
        <f>(F2337-E2337)</f>
        <v>-4.9999999999999822E-2</v>
      </c>
      <c r="J2337" s="395">
        <f>(G2337-E2337)</f>
        <v>-5.9999999999999609E-2</v>
      </c>
      <c r="K2337" s="402">
        <v>1</v>
      </c>
      <c r="L2337" s="397"/>
    </row>
    <row r="2338" spans="1:12" ht="14.4">
      <c r="A2338" s="390">
        <v>39070</v>
      </c>
      <c r="B2338" s="366" t="s">
        <v>11770</v>
      </c>
      <c r="C2338" s="392" t="s">
        <v>1612</v>
      </c>
      <c r="D2338" s="366" t="s">
        <v>1613</v>
      </c>
      <c r="E2338" s="401">
        <v>6</v>
      </c>
      <c r="F2338" s="395">
        <v>6.7</v>
      </c>
      <c r="G2338" s="395">
        <v>7.67</v>
      </c>
      <c r="H2338" s="396">
        <f>(G2338-E2338)/E2338</f>
        <v>0.27833333333333332</v>
      </c>
      <c r="I2338" s="395">
        <f>(F2338-E2338)</f>
        <v>0.70000000000000018</v>
      </c>
      <c r="J2338" s="395">
        <f>(G2338-E2338)</f>
        <v>1.67</v>
      </c>
      <c r="K2338" s="402">
        <v>1</v>
      </c>
      <c r="L2338" s="397"/>
    </row>
    <row r="2339" spans="1:12" ht="14.4">
      <c r="A2339" s="390">
        <v>39070</v>
      </c>
      <c r="B2339" s="366" t="s">
        <v>11771</v>
      </c>
      <c r="C2339" s="392" t="s">
        <v>1615</v>
      </c>
      <c r="D2339" s="366" t="s">
        <v>1616</v>
      </c>
      <c r="E2339" s="401">
        <v>12</v>
      </c>
      <c r="F2339" s="395">
        <v>12</v>
      </c>
      <c r="G2339" s="395">
        <v>11.5</v>
      </c>
      <c r="H2339" s="396">
        <f>(G2339-E2339)/E2339</f>
        <v>-4.1666666666666664E-2</v>
      </c>
      <c r="I2339" s="395">
        <f>(F2339-E2339)</f>
        <v>0</v>
      </c>
      <c r="J2339" s="395">
        <f>(G2339-E2339)</f>
        <v>-0.5</v>
      </c>
      <c r="K2339" s="402">
        <v>1</v>
      </c>
      <c r="L2339" s="397"/>
    </row>
    <row r="2340" spans="1:12" ht="14.4">
      <c r="A2340" s="390">
        <v>39069</v>
      </c>
      <c r="B2340" s="366" t="s">
        <v>11762</v>
      </c>
      <c r="C2340" s="392" t="s">
        <v>4018</v>
      </c>
      <c r="D2340" s="366" t="s">
        <v>4019</v>
      </c>
      <c r="E2340" s="401">
        <v>8</v>
      </c>
      <c r="F2340" s="395">
        <v>8</v>
      </c>
      <c r="G2340" s="395">
        <v>8</v>
      </c>
      <c r="H2340" s="396">
        <f>(G2340-E2340)/E2340</f>
        <v>0</v>
      </c>
      <c r="I2340" s="395">
        <f>(F2340-E2340)</f>
        <v>0</v>
      </c>
      <c r="J2340" s="395">
        <f>G2340-E2340</f>
        <v>0</v>
      </c>
      <c r="K2340" s="402">
        <v>1</v>
      </c>
      <c r="L2340" s="397"/>
    </row>
    <row r="2341" spans="1:12" ht="14.4">
      <c r="A2341" s="390">
        <v>39069</v>
      </c>
      <c r="B2341" s="366" t="s">
        <v>11763</v>
      </c>
      <c r="C2341" s="392" t="s">
        <v>3883</v>
      </c>
      <c r="D2341" s="366" t="s">
        <v>3884</v>
      </c>
      <c r="E2341" s="401">
        <v>6</v>
      </c>
      <c r="F2341" s="395">
        <v>6</v>
      </c>
      <c r="G2341" s="395">
        <v>6</v>
      </c>
      <c r="H2341" s="396">
        <f>(G2341-E2341)/E2341</f>
        <v>0</v>
      </c>
      <c r="I2341" s="395">
        <f>(F2341-E2341)</f>
        <v>0</v>
      </c>
      <c r="J2341" s="395">
        <f>G2341-E2341</f>
        <v>0</v>
      </c>
      <c r="K2341" s="402">
        <v>1</v>
      </c>
      <c r="L2341" s="397"/>
    </row>
    <row r="2342" spans="1:12" ht="14.4">
      <c r="A2342" s="390">
        <v>39069</v>
      </c>
      <c r="B2342" s="366" t="s">
        <v>11764</v>
      </c>
      <c r="C2342" s="392" t="s">
        <v>3886</v>
      </c>
      <c r="D2342" s="366" t="s">
        <v>1906</v>
      </c>
      <c r="E2342" s="401">
        <v>8.2799999999999994</v>
      </c>
      <c r="F2342" s="395">
        <v>8.51</v>
      </c>
      <c r="G2342" s="395">
        <v>11.08</v>
      </c>
      <c r="H2342" s="396">
        <f>(G2342-E2342)/E2342</f>
        <v>0.33816425120772958</v>
      </c>
      <c r="I2342" s="395">
        <f>(F2342-E2342)</f>
        <v>0.23000000000000043</v>
      </c>
      <c r="J2342" s="395">
        <f>(G2342-E2342)</f>
        <v>2.8000000000000007</v>
      </c>
      <c r="K2342" s="402">
        <v>1</v>
      </c>
      <c r="L2342" s="397"/>
    </row>
    <row r="2343" spans="1:12" ht="14.4">
      <c r="A2343" s="390">
        <v>39069</v>
      </c>
      <c r="B2343" s="366" t="s">
        <v>11765</v>
      </c>
      <c r="C2343" s="392" t="s">
        <v>1636</v>
      </c>
      <c r="D2343" s="366" t="s">
        <v>1637</v>
      </c>
      <c r="E2343" s="401">
        <v>19</v>
      </c>
      <c r="F2343" s="395">
        <v>22</v>
      </c>
      <c r="G2343" s="395">
        <v>21.55</v>
      </c>
      <c r="H2343" s="396">
        <f>(G2343-E2343)/E2343</f>
        <v>0.1342105263157895</v>
      </c>
      <c r="I2343" s="395">
        <f>(F2343-E2343)</f>
        <v>3</v>
      </c>
      <c r="J2343" s="395">
        <f>(G2343-E2343)</f>
        <v>2.5500000000000007</v>
      </c>
      <c r="K2343" s="402">
        <v>4</v>
      </c>
      <c r="L2343" s="397"/>
    </row>
    <row r="2344" spans="1:12" ht="14.4">
      <c r="A2344" s="390">
        <v>39069</v>
      </c>
      <c r="B2344" s="366" t="s">
        <v>11766</v>
      </c>
      <c r="C2344" s="392" t="s">
        <v>1639</v>
      </c>
      <c r="D2344" s="366" t="s">
        <v>901</v>
      </c>
      <c r="E2344" s="401">
        <v>18.5</v>
      </c>
      <c r="F2344" s="395">
        <v>26</v>
      </c>
      <c r="G2344" s="395">
        <v>20.28</v>
      </c>
      <c r="H2344" s="396">
        <f>(G2344-E2344)/E2344</f>
        <v>9.6216216216216274E-2</v>
      </c>
      <c r="I2344" s="395">
        <f>(F2344-E2344)</f>
        <v>7.5</v>
      </c>
      <c r="J2344" s="395">
        <f>(G2344-E2344)</f>
        <v>1.7800000000000011</v>
      </c>
      <c r="K2344" s="402">
        <v>3</v>
      </c>
      <c r="L2344" s="397"/>
    </row>
    <row r="2345" spans="1:12" ht="14.4">
      <c r="A2345" s="390">
        <v>39069</v>
      </c>
      <c r="B2345" s="366" t="s">
        <v>11767</v>
      </c>
      <c r="C2345" s="392" t="s">
        <v>4016</v>
      </c>
      <c r="D2345" s="366" t="s">
        <v>3152</v>
      </c>
      <c r="E2345" s="401">
        <v>17</v>
      </c>
      <c r="F2345" s="395">
        <v>18</v>
      </c>
      <c r="G2345" s="395">
        <v>18.440000000000001</v>
      </c>
      <c r="H2345" s="396">
        <f>(G2345-E2345)/E2345</f>
        <v>8.4705882352941256E-2</v>
      </c>
      <c r="I2345" s="395">
        <f>(F2345-E2345)</f>
        <v>1</v>
      </c>
      <c r="J2345" s="395">
        <f>(G2345-E2345)</f>
        <v>1.4400000000000013</v>
      </c>
      <c r="K2345" s="402">
        <v>2</v>
      </c>
      <c r="L2345" s="397"/>
    </row>
    <row r="2346" spans="1:12" ht="14.4">
      <c r="A2346" s="390">
        <v>39065</v>
      </c>
      <c r="B2346" s="366" t="s">
        <v>11755</v>
      </c>
      <c r="C2346" s="392" t="s">
        <v>28</v>
      </c>
      <c r="D2346" s="366" t="s">
        <v>29</v>
      </c>
      <c r="E2346" s="401">
        <v>6</v>
      </c>
      <c r="F2346" s="395">
        <v>6.1</v>
      </c>
      <c r="G2346" s="395">
        <v>6.23</v>
      </c>
      <c r="H2346" s="396">
        <f>(G2346-E2346)/E2346</f>
        <v>3.8333333333333407E-2</v>
      </c>
      <c r="I2346" s="395">
        <f>(F2346-E2346)</f>
        <v>9.9999999999999645E-2</v>
      </c>
      <c r="J2346" s="395">
        <f>(G2346-E2346)</f>
        <v>0.23000000000000043</v>
      </c>
      <c r="K2346" s="402">
        <v>1</v>
      </c>
      <c r="L2346" s="397"/>
    </row>
    <row r="2347" spans="1:12" ht="14.4">
      <c r="A2347" s="390">
        <v>39065</v>
      </c>
      <c r="B2347" s="366" t="s">
        <v>11756</v>
      </c>
      <c r="C2347" s="392" t="s">
        <v>31</v>
      </c>
      <c r="D2347" s="366" t="s">
        <v>901</v>
      </c>
      <c r="E2347" s="401">
        <v>13.5</v>
      </c>
      <c r="F2347" s="395">
        <v>13.5</v>
      </c>
      <c r="G2347" s="395">
        <v>14.29</v>
      </c>
      <c r="H2347" s="396">
        <f>(G2347-E2347)/E2347</f>
        <v>5.8518518518518456E-2</v>
      </c>
      <c r="I2347" s="395">
        <f>(F2347-E2347)</f>
        <v>0</v>
      </c>
      <c r="J2347" s="395">
        <f>(G2347-E2347)</f>
        <v>0.78999999999999915</v>
      </c>
      <c r="K2347" s="402">
        <v>1</v>
      </c>
      <c r="L2347" s="397"/>
    </row>
    <row r="2348" spans="1:12" ht="14.4">
      <c r="A2348" s="390">
        <v>39065</v>
      </c>
      <c r="B2348" s="366" t="s">
        <v>11757</v>
      </c>
      <c r="C2348" s="392" t="s">
        <v>19</v>
      </c>
      <c r="D2348" s="366" t="s">
        <v>4417</v>
      </c>
      <c r="E2348" s="401">
        <v>13</v>
      </c>
      <c r="F2348" s="395">
        <v>13.75</v>
      </c>
      <c r="G2348" s="395">
        <v>15.2</v>
      </c>
      <c r="H2348" s="396">
        <f>(G2348-E2348)/E2348</f>
        <v>0.16923076923076918</v>
      </c>
      <c r="I2348" s="395">
        <f>(F2348-E2348)</f>
        <v>0.75</v>
      </c>
      <c r="J2348" s="395">
        <f>(G2348-E2348)</f>
        <v>2.1999999999999993</v>
      </c>
      <c r="K2348" s="402">
        <v>1</v>
      </c>
      <c r="L2348" s="397"/>
    </row>
    <row r="2349" spans="1:12" ht="14.4">
      <c r="A2349" s="390">
        <v>39065</v>
      </c>
      <c r="B2349" s="366" t="s">
        <v>11758</v>
      </c>
      <c r="C2349" s="392" t="s">
        <v>4014</v>
      </c>
      <c r="D2349" s="366" t="s">
        <v>5065</v>
      </c>
      <c r="E2349" s="401">
        <v>14</v>
      </c>
      <c r="F2349" s="395">
        <v>14.25</v>
      </c>
      <c r="G2349" s="395">
        <v>15.4</v>
      </c>
      <c r="H2349" s="396">
        <f>(G2349-E2349)/E2349</f>
        <v>0.10000000000000002</v>
      </c>
      <c r="I2349" s="395">
        <f>(F2349-E2349)</f>
        <v>0.25</v>
      </c>
      <c r="J2349" s="395">
        <f>(G2349-E2349)</f>
        <v>1.4000000000000004</v>
      </c>
      <c r="K2349" s="402">
        <v>1</v>
      </c>
      <c r="L2349" s="397"/>
    </row>
    <row r="2350" spans="1:12" ht="14.4">
      <c r="A2350" s="390">
        <v>39065</v>
      </c>
      <c r="B2350" s="366" t="s">
        <v>11759</v>
      </c>
      <c r="C2350" s="392" t="s">
        <v>1432</v>
      </c>
      <c r="D2350" s="366" t="s">
        <v>2307</v>
      </c>
      <c r="E2350" s="401">
        <v>25</v>
      </c>
      <c r="F2350" s="395">
        <v>30</v>
      </c>
      <c r="G2350" s="395">
        <v>33.880000000000003</v>
      </c>
      <c r="H2350" s="396">
        <f>(G2350-E2350)/E2350</f>
        <v>0.35520000000000013</v>
      </c>
      <c r="I2350" s="395">
        <f>(F2350-E2350)</f>
        <v>5</v>
      </c>
      <c r="J2350" s="395">
        <f>(G2350-E2350)</f>
        <v>8.8800000000000026</v>
      </c>
      <c r="K2350" s="402">
        <v>2</v>
      </c>
      <c r="L2350" s="397"/>
    </row>
    <row r="2351" spans="1:12" ht="14.4">
      <c r="A2351" s="390">
        <v>39065</v>
      </c>
      <c r="B2351" s="366" t="s">
        <v>11760</v>
      </c>
      <c r="C2351" s="392" t="s">
        <v>1434</v>
      </c>
      <c r="D2351" s="366" t="s">
        <v>1435</v>
      </c>
      <c r="E2351" s="401">
        <v>11</v>
      </c>
      <c r="F2351" s="395">
        <v>13.5</v>
      </c>
      <c r="G2351" s="395">
        <v>12.66</v>
      </c>
      <c r="H2351" s="396">
        <f>(G2351-E2351)/E2351</f>
        <v>0.15090909090909091</v>
      </c>
      <c r="I2351" s="395">
        <f>(F2351-E2351)</f>
        <v>2.5</v>
      </c>
      <c r="J2351" s="395">
        <f>(G2351-E2351)</f>
        <v>1.6600000000000001</v>
      </c>
      <c r="K2351" s="402">
        <v>2</v>
      </c>
      <c r="L2351" s="397"/>
    </row>
    <row r="2352" spans="1:12" ht="14.4">
      <c r="A2352" s="390">
        <v>39065</v>
      </c>
      <c r="B2352" s="366" t="s">
        <v>11761</v>
      </c>
      <c r="C2352" s="392" t="s">
        <v>1437</v>
      </c>
      <c r="D2352" s="366" t="s">
        <v>2313</v>
      </c>
      <c r="E2352" s="401">
        <v>13</v>
      </c>
      <c r="F2352" s="395">
        <v>25</v>
      </c>
      <c r="G2352" s="395">
        <v>23.1</v>
      </c>
      <c r="H2352" s="396">
        <f>(G2352-E2352)/E2352</f>
        <v>0.77692307692307705</v>
      </c>
      <c r="I2352" s="395">
        <f>(F2352-E2352)</f>
        <v>12</v>
      </c>
      <c r="J2352" s="395">
        <f>(G2352-E2352)</f>
        <v>10.100000000000001</v>
      </c>
      <c r="K2352" s="402">
        <v>3</v>
      </c>
      <c r="L2352" s="397"/>
    </row>
    <row r="2353" spans="1:12" ht="14.4">
      <c r="A2353" s="390">
        <v>39064</v>
      </c>
      <c r="B2353" s="366" t="s">
        <v>11748</v>
      </c>
      <c r="C2353" s="392" t="s">
        <v>1419</v>
      </c>
      <c r="D2353" s="366" t="s">
        <v>1420</v>
      </c>
      <c r="E2353" s="401">
        <v>13</v>
      </c>
      <c r="F2353" s="395">
        <v>12.75</v>
      </c>
      <c r="G2353" s="395">
        <v>12.35</v>
      </c>
      <c r="H2353" s="396">
        <f>(G2353-E2353)/E2353</f>
        <v>-5.0000000000000031E-2</v>
      </c>
      <c r="I2353" s="395">
        <f>(F2353-E2353)</f>
        <v>-0.25</v>
      </c>
      <c r="J2353" s="395">
        <f>(G2353-E2353)</f>
        <v>-0.65000000000000036</v>
      </c>
      <c r="K2353" s="402">
        <v>1</v>
      </c>
      <c r="L2353" s="397"/>
    </row>
    <row r="2354" spans="1:12" ht="14.4">
      <c r="A2354" s="390">
        <v>39064</v>
      </c>
      <c r="B2354" s="366" t="s">
        <v>11749</v>
      </c>
      <c r="C2354" s="392" t="s">
        <v>1422</v>
      </c>
      <c r="D2354" s="366" t="s">
        <v>1423</v>
      </c>
      <c r="E2354" s="401">
        <v>23</v>
      </c>
      <c r="F2354" s="395">
        <v>24.4</v>
      </c>
      <c r="G2354" s="395">
        <v>23.65</v>
      </c>
      <c r="H2354" s="396">
        <f>(G2354-E2354)/E2354</f>
        <v>2.8260869565217329E-2</v>
      </c>
      <c r="I2354" s="395">
        <f>(F2354-E2354)</f>
        <v>1.3999999999999986</v>
      </c>
      <c r="J2354" s="395">
        <f>(G2354-E2354)</f>
        <v>0.64999999999999858</v>
      </c>
      <c r="K2354" s="402">
        <v>2</v>
      </c>
      <c r="L2354" s="397"/>
    </row>
    <row r="2355" spans="1:12" ht="14.4">
      <c r="A2355" s="390">
        <v>39064</v>
      </c>
      <c r="B2355" s="366" t="s">
        <v>11750</v>
      </c>
      <c r="C2355" s="392" t="s">
        <v>1425</v>
      </c>
      <c r="D2355" s="366" t="s">
        <v>761</v>
      </c>
      <c r="E2355" s="401">
        <v>21</v>
      </c>
      <c r="F2355" s="395">
        <v>21.86</v>
      </c>
      <c r="G2355" s="395">
        <v>22.1</v>
      </c>
      <c r="H2355" s="396">
        <f>(G2355-E2355)/E2355</f>
        <v>5.2380952380952452E-2</v>
      </c>
      <c r="I2355" s="395">
        <f>(F2355-E2355)</f>
        <v>0.85999999999999943</v>
      </c>
      <c r="J2355" s="395">
        <f>(G2355-E2355)</f>
        <v>1.1000000000000014</v>
      </c>
      <c r="K2355" s="402">
        <v>1</v>
      </c>
      <c r="L2355" s="397"/>
    </row>
    <row r="2356" spans="1:12" ht="14.4">
      <c r="A2356" s="390">
        <v>39064</v>
      </c>
      <c r="B2356" s="366" t="s">
        <v>11751</v>
      </c>
      <c r="C2356" s="392" t="s">
        <v>1427</v>
      </c>
      <c r="D2356" s="366" t="s">
        <v>1428</v>
      </c>
      <c r="E2356" s="401">
        <v>17</v>
      </c>
      <c r="F2356" s="395">
        <v>19</v>
      </c>
      <c r="G2356" s="395">
        <v>17.71</v>
      </c>
      <c r="H2356" s="396">
        <f>(G2356-E2356)/E2356</f>
        <v>4.1764705882352988E-2</v>
      </c>
      <c r="I2356" s="395">
        <f>(F2356-E2356)</f>
        <v>2</v>
      </c>
      <c r="J2356" s="395">
        <f>(G2356-E2356)</f>
        <v>0.71000000000000085</v>
      </c>
      <c r="K2356" s="402">
        <v>2</v>
      </c>
      <c r="L2356" s="397"/>
    </row>
    <row r="2357" spans="1:12" ht="14.4">
      <c r="A2357" s="390">
        <v>39064</v>
      </c>
      <c r="B2357" s="366" t="s">
        <v>11752</v>
      </c>
      <c r="C2357" s="392" t="s">
        <v>1430</v>
      </c>
      <c r="D2357" s="366" t="s">
        <v>4204</v>
      </c>
      <c r="E2357" s="401">
        <v>11</v>
      </c>
      <c r="F2357" s="395">
        <v>11.05</v>
      </c>
      <c r="G2357" s="395">
        <v>10.050000000000001</v>
      </c>
      <c r="H2357" s="396">
        <f>(G2357-E2357)/E2357</f>
        <v>-8.6363636363636295E-2</v>
      </c>
      <c r="I2357" s="395">
        <f>(F2357-E2357)</f>
        <v>5.0000000000000711E-2</v>
      </c>
      <c r="J2357" s="395">
        <f>(G2357-E2357)</f>
        <v>-0.94999999999999929</v>
      </c>
      <c r="K2357" s="402">
        <v>1</v>
      </c>
      <c r="L2357" s="397"/>
    </row>
    <row r="2358" spans="1:12" ht="14.4">
      <c r="A2358" s="390">
        <v>39064</v>
      </c>
      <c r="B2358" s="366" t="s">
        <v>11753</v>
      </c>
      <c r="C2358" s="392" t="s">
        <v>1414</v>
      </c>
      <c r="D2358" s="366" t="s">
        <v>2481</v>
      </c>
      <c r="E2358" s="401">
        <v>21</v>
      </c>
      <c r="F2358" s="395">
        <v>25</v>
      </c>
      <c r="G2358" s="395">
        <v>25</v>
      </c>
      <c r="H2358" s="396">
        <f>(G2358-E2358)/E2358</f>
        <v>0.19047619047619047</v>
      </c>
      <c r="I2358" s="395">
        <f>(F2358-E2358)</f>
        <v>4</v>
      </c>
      <c r="J2358" s="395">
        <f>(G2358-E2358)</f>
        <v>4</v>
      </c>
      <c r="K2358" s="402">
        <v>2</v>
      </c>
      <c r="L2358" s="397"/>
    </row>
    <row r="2359" spans="1:12" ht="14.4">
      <c r="A2359" s="390">
        <v>39064</v>
      </c>
      <c r="B2359" s="366" t="s">
        <v>11754</v>
      </c>
      <c r="C2359" s="392" t="s">
        <v>1416</v>
      </c>
      <c r="D2359" s="366" t="s">
        <v>1417</v>
      </c>
      <c r="E2359" s="401">
        <v>16.5</v>
      </c>
      <c r="F2359" s="395">
        <v>20</v>
      </c>
      <c r="G2359" s="395">
        <v>18.7</v>
      </c>
      <c r="H2359" s="396">
        <f>(G2359-E2359)/E2359</f>
        <v>0.1333333333333333</v>
      </c>
      <c r="I2359" s="395">
        <f>(F2359-E2359)</f>
        <v>3.5</v>
      </c>
      <c r="J2359" s="395">
        <f>(G2359-E2359)</f>
        <v>2.1999999999999993</v>
      </c>
      <c r="K2359" s="402">
        <v>2</v>
      </c>
      <c r="L2359" s="397"/>
    </row>
    <row r="2360" spans="1:12" ht="14.4">
      <c r="A2360" s="390">
        <v>39063</v>
      </c>
      <c r="B2360" s="366" t="s">
        <v>11744</v>
      </c>
      <c r="C2360" s="392" t="s">
        <v>1406</v>
      </c>
      <c r="D2360" s="366" t="s">
        <v>1407</v>
      </c>
      <c r="E2360" s="401">
        <v>21</v>
      </c>
      <c r="F2360" s="395">
        <v>21.86</v>
      </c>
      <c r="G2360" s="395">
        <v>22.1</v>
      </c>
      <c r="H2360" s="396">
        <f>(G2360-E2360)/E2360</f>
        <v>5.2380952380952452E-2</v>
      </c>
      <c r="I2360" s="395">
        <f>(F2360-E2360)</f>
        <v>0.85999999999999943</v>
      </c>
      <c r="J2360" s="395">
        <f>(G2360-E2360)</f>
        <v>1.1000000000000014</v>
      </c>
      <c r="K2360" s="402">
        <v>2</v>
      </c>
      <c r="L2360" s="397"/>
    </row>
    <row r="2361" spans="1:12" ht="14.4">
      <c r="A2361" s="390">
        <v>39063</v>
      </c>
      <c r="B2361" s="366" t="s">
        <v>11746</v>
      </c>
      <c r="C2361" s="392" t="s">
        <v>1412</v>
      </c>
      <c r="D2361" s="366" t="s">
        <v>2473</v>
      </c>
      <c r="E2361" s="401">
        <v>11.5</v>
      </c>
      <c r="F2361" s="395">
        <v>13</v>
      </c>
      <c r="G2361" s="395">
        <v>15.18</v>
      </c>
      <c r="H2361" s="396">
        <f>(G2361-E2361)/E2361</f>
        <v>0.31999999999999995</v>
      </c>
      <c r="I2361" s="395">
        <f>(F2361-E2361)</f>
        <v>1.5</v>
      </c>
      <c r="J2361" s="395">
        <f>(G2361-E2361)</f>
        <v>3.6799999999999997</v>
      </c>
      <c r="K2361" s="402">
        <v>1</v>
      </c>
      <c r="L2361" s="397"/>
    </row>
    <row r="2362" spans="1:12" ht="14.4">
      <c r="A2362" s="390">
        <v>39063</v>
      </c>
      <c r="B2362" s="366" t="s">
        <v>11747</v>
      </c>
      <c r="C2362" s="392" t="s">
        <v>1404</v>
      </c>
      <c r="D2362" s="366" t="s">
        <v>2864</v>
      </c>
      <c r="E2362" s="401">
        <v>16.5</v>
      </c>
      <c r="F2362" s="395">
        <v>25</v>
      </c>
      <c r="G2362" s="395">
        <v>25.6</v>
      </c>
      <c r="H2362" s="396">
        <f>(G2362-E2362)/E2362</f>
        <v>0.55151515151515162</v>
      </c>
      <c r="I2362" s="395">
        <f>(F2362-E2362)</f>
        <v>8.5</v>
      </c>
      <c r="J2362" s="395">
        <f>(G2362-E2362)</f>
        <v>9.1000000000000014</v>
      </c>
      <c r="K2362" s="402">
        <v>3</v>
      </c>
      <c r="L2362" s="397"/>
    </row>
    <row r="2363" spans="1:12" ht="14.4">
      <c r="A2363" s="390">
        <v>39058</v>
      </c>
      <c r="B2363" s="366" t="s">
        <v>11741</v>
      </c>
      <c r="C2363" s="392" t="s">
        <v>1402</v>
      </c>
      <c r="D2363" s="366" t="s">
        <v>2132</v>
      </c>
      <c r="E2363" s="401">
        <v>21</v>
      </c>
      <c r="F2363" s="395">
        <v>30.3</v>
      </c>
      <c r="G2363" s="395">
        <v>32.6</v>
      </c>
      <c r="H2363" s="396">
        <f>(G2363-E2363)/E2363</f>
        <v>0.55238095238095242</v>
      </c>
      <c r="I2363" s="395">
        <f>(F2363-E2363)</f>
        <v>9.3000000000000007</v>
      </c>
      <c r="J2363" s="395">
        <f>(G2363-E2363)</f>
        <v>11.600000000000001</v>
      </c>
      <c r="K2363" s="402">
        <v>4</v>
      </c>
      <c r="L2363" s="397"/>
    </row>
    <row r="2364" spans="1:12" ht="14.4">
      <c r="A2364" s="390">
        <v>39058</v>
      </c>
      <c r="B2364" s="366" t="s">
        <v>11742</v>
      </c>
      <c r="C2364" s="392" t="s">
        <v>1398</v>
      </c>
      <c r="D2364" s="366" t="s">
        <v>726</v>
      </c>
      <c r="E2364" s="401">
        <v>14</v>
      </c>
      <c r="F2364" s="395">
        <v>15</v>
      </c>
      <c r="G2364" s="395">
        <v>16.02</v>
      </c>
      <c r="H2364" s="396">
        <f>(G2364-E2364)/E2364</f>
        <v>0.14428571428571427</v>
      </c>
      <c r="I2364" s="395">
        <f>(F2364-E2364)</f>
        <v>1</v>
      </c>
      <c r="J2364" s="395">
        <f>(G2364-E2364)</f>
        <v>2.0199999999999996</v>
      </c>
      <c r="K2364" s="402">
        <v>2</v>
      </c>
      <c r="L2364" s="397"/>
    </row>
    <row r="2365" spans="1:12" ht="14.4">
      <c r="A2365" s="390">
        <v>39058</v>
      </c>
      <c r="B2365" s="366" t="s">
        <v>11743</v>
      </c>
      <c r="C2365" s="392" t="s">
        <v>1400</v>
      </c>
      <c r="D2365" s="366" t="s">
        <v>901</v>
      </c>
      <c r="E2365" s="401">
        <v>18</v>
      </c>
      <c r="F2365" s="395">
        <v>24</v>
      </c>
      <c r="G2365" s="395">
        <v>25.1</v>
      </c>
      <c r="H2365" s="396">
        <f>(G2365-E2365)/E2365</f>
        <v>0.39444444444444454</v>
      </c>
      <c r="I2365" s="395">
        <f>(F2365-E2365)</f>
        <v>6</v>
      </c>
      <c r="J2365" s="395">
        <f>(G2365-E2365)</f>
        <v>7.1000000000000014</v>
      </c>
      <c r="K2365" s="402">
        <v>3</v>
      </c>
      <c r="L2365" s="397"/>
    </row>
    <row r="2366" spans="1:12" ht="14.4">
      <c r="A2366" s="390">
        <v>39057</v>
      </c>
      <c r="B2366" s="366" t="s">
        <v>11740</v>
      </c>
      <c r="C2366" s="392" t="s">
        <v>1395</v>
      </c>
      <c r="D2366" s="366" t="s">
        <v>1396</v>
      </c>
      <c r="E2366" s="401">
        <v>5</v>
      </c>
      <c r="F2366" s="395">
        <v>5.15</v>
      </c>
      <c r="G2366" s="395">
        <v>5.05</v>
      </c>
      <c r="H2366" s="396">
        <f>(G2366-E2366)/E2366</f>
        <v>9.9999999999999638E-3</v>
      </c>
      <c r="I2366" s="395">
        <f>(F2366-E2366)</f>
        <v>0.15000000000000036</v>
      </c>
      <c r="J2366" s="395">
        <f>(G2366-E2366)</f>
        <v>4.9999999999999822E-2</v>
      </c>
      <c r="K2366" s="402">
        <v>1</v>
      </c>
      <c r="L2366" s="397"/>
    </row>
    <row r="2367" spans="1:12" ht="14.4">
      <c r="A2367" s="390">
        <v>39055</v>
      </c>
      <c r="B2367" s="366" t="s">
        <v>11739</v>
      </c>
      <c r="C2367" s="392" t="s">
        <v>2091</v>
      </c>
      <c r="D2367" s="366" t="s">
        <v>4563</v>
      </c>
      <c r="E2367" s="401">
        <v>18.5</v>
      </c>
      <c r="F2367" s="395">
        <v>18.55</v>
      </c>
      <c r="G2367" s="395">
        <v>18</v>
      </c>
      <c r="H2367" s="396">
        <f>(G2367-E2367)/E2367</f>
        <v>-2.7027027027027029E-2</v>
      </c>
      <c r="I2367" s="395">
        <f>(F2367-E2367)</f>
        <v>5.0000000000000711E-2</v>
      </c>
      <c r="J2367" s="395">
        <f>(G2367-E2367)</f>
        <v>-0.5</v>
      </c>
      <c r="K2367" s="402">
        <v>1</v>
      </c>
      <c r="L2367" s="397"/>
    </row>
    <row r="2368" spans="1:12" ht="14.4">
      <c r="A2368" s="390">
        <v>39050</v>
      </c>
      <c r="B2368" s="366" t="s">
        <v>11738</v>
      </c>
      <c r="C2368" s="392" t="s">
        <v>2089</v>
      </c>
      <c r="D2368" s="366" t="s">
        <v>2890</v>
      </c>
      <c r="E2368" s="401">
        <v>7</v>
      </c>
      <c r="F2368" s="395">
        <v>7.5</v>
      </c>
      <c r="G2368" s="395">
        <v>8.1</v>
      </c>
      <c r="H2368" s="396">
        <f>(G2368-E2368)/E2368</f>
        <v>0.15714285714285708</v>
      </c>
      <c r="I2368" s="395">
        <f>(F2368-E2368)</f>
        <v>0.5</v>
      </c>
      <c r="J2368" s="395">
        <f>(G2368-E2368)</f>
        <v>1.0999999999999996</v>
      </c>
      <c r="K2368" s="402">
        <v>2</v>
      </c>
      <c r="L2368" s="397"/>
    </row>
    <row r="2369" spans="1:12" ht="14.4">
      <c r="A2369" s="390">
        <v>39049</v>
      </c>
      <c r="B2369" s="366" t="s">
        <v>11737</v>
      </c>
      <c r="C2369" s="392" t="s">
        <v>1154</v>
      </c>
      <c r="D2369" s="366" t="s">
        <v>1819</v>
      </c>
      <c r="E2369" s="401">
        <v>18</v>
      </c>
      <c r="F2369" s="395">
        <v>22</v>
      </c>
      <c r="G2369" s="395">
        <v>20.85</v>
      </c>
      <c r="H2369" s="396">
        <f>(G2369-E2369)/E2369</f>
        <v>0.15833333333333341</v>
      </c>
      <c r="I2369" s="395">
        <f>(F2369-E2369)</f>
        <v>4</v>
      </c>
      <c r="J2369" s="395">
        <f>(G2369-E2369)</f>
        <v>2.8500000000000014</v>
      </c>
      <c r="K2369" s="402">
        <v>3</v>
      </c>
      <c r="L2369" s="397"/>
    </row>
    <row r="2370" spans="1:12" ht="14.4">
      <c r="A2370" s="390">
        <v>39048</v>
      </c>
      <c r="B2370" s="366" t="s">
        <v>11736</v>
      </c>
      <c r="C2370" s="392" t="s">
        <v>1152</v>
      </c>
      <c r="D2370" s="366" t="s">
        <v>2687</v>
      </c>
      <c r="E2370" s="401">
        <v>4</v>
      </c>
      <c r="F2370" s="395">
        <v>4.3600000000000003</v>
      </c>
      <c r="G2370" s="395">
        <v>4.58</v>
      </c>
      <c r="H2370" s="396">
        <f>(G2370-E2370)/E2370</f>
        <v>0.14500000000000002</v>
      </c>
      <c r="I2370" s="395">
        <f>(F2370-E2370)</f>
        <v>0.36000000000000032</v>
      </c>
      <c r="J2370" s="395">
        <f>(G2370-E2370)</f>
        <v>0.58000000000000007</v>
      </c>
      <c r="K2370" s="402">
        <v>1</v>
      </c>
      <c r="L2370" s="397"/>
    </row>
    <row r="2371" spans="1:12" ht="14.4">
      <c r="A2371" s="390">
        <v>39042</v>
      </c>
      <c r="B2371" s="366" t="s">
        <v>11735</v>
      </c>
      <c r="C2371" s="392" t="s">
        <v>3532</v>
      </c>
      <c r="D2371" s="366" t="s">
        <v>3533</v>
      </c>
      <c r="E2371" s="401">
        <v>16</v>
      </c>
      <c r="F2371" s="395">
        <v>15.5</v>
      </c>
      <c r="G2371" s="395">
        <v>16.100000000000001</v>
      </c>
      <c r="H2371" s="396">
        <f>(G2371-E2371)/E2371</f>
        <v>6.2500000000000888E-3</v>
      </c>
      <c r="I2371" s="395">
        <f>(F2371-E2371)</f>
        <v>-0.5</v>
      </c>
      <c r="J2371" s="395">
        <f>(G2371-E2371)</f>
        <v>0.10000000000000142</v>
      </c>
      <c r="K2371" s="402">
        <v>1</v>
      </c>
      <c r="L2371" s="397"/>
    </row>
    <row r="2372" spans="1:12" ht="14.4">
      <c r="A2372" s="390">
        <v>39041</v>
      </c>
      <c r="B2372" s="366" t="s">
        <v>11732</v>
      </c>
      <c r="C2372" s="392" t="s">
        <v>3527</v>
      </c>
      <c r="D2372" s="366" t="s">
        <v>2307</v>
      </c>
      <c r="E2372" s="401">
        <v>23</v>
      </c>
      <c r="F2372" s="395">
        <v>25</v>
      </c>
      <c r="G2372" s="395">
        <v>23.02</v>
      </c>
      <c r="H2372" s="396">
        <f>(G2372-E2372)/E2372</f>
        <v>8.6956521739128584E-4</v>
      </c>
      <c r="I2372" s="395">
        <f>(F2372-E2372)</f>
        <v>2</v>
      </c>
      <c r="J2372" s="395">
        <f>(G2372-E2372)</f>
        <v>1.9999999999999574E-2</v>
      </c>
      <c r="K2372" s="402">
        <v>3</v>
      </c>
      <c r="L2372" s="397"/>
    </row>
    <row r="2373" spans="1:12" ht="14.4">
      <c r="A2373" s="390">
        <v>39041</v>
      </c>
      <c r="B2373" s="366" t="s">
        <v>11733</v>
      </c>
      <c r="C2373" s="392" t="s">
        <v>3529</v>
      </c>
      <c r="D2373" s="366" t="s">
        <v>3530</v>
      </c>
      <c r="E2373" s="401">
        <v>10</v>
      </c>
      <c r="F2373" s="395">
        <v>10.11</v>
      </c>
      <c r="G2373" s="395">
        <v>10.56</v>
      </c>
      <c r="H2373" s="396">
        <f>(G2373-E2373)/E2373</f>
        <v>5.600000000000005E-2</v>
      </c>
      <c r="I2373" s="395">
        <f>(F2373-E2373)</f>
        <v>0.10999999999999943</v>
      </c>
      <c r="J2373" s="395">
        <f>(G2373-E2373)</f>
        <v>0.5600000000000005</v>
      </c>
      <c r="K2373" s="402">
        <v>1</v>
      </c>
      <c r="L2373" s="397"/>
    </row>
    <row r="2374" spans="1:12" ht="14.4">
      <c r="A2374" s="390">
        <v>39041</v>
      </c>
      <c r="B2374" s="366" t="s">
        <v>11734</v>
      </c>
      <c r="C2374" s="392" t="s">
        <v>3524</v>
      </c>
      <c r="D2374" s="366" t="s">
        <v>3525</v>
      </c>
      <c r="E2374" s="401">
        <v>26</v>
      </c>
      <c r="F2374" s="395">
        <v>27.55</v>
      </c>
      <c r="G2374" s="395">
        <v>27.48</v>
      </c>
      <c r="H2374" s="396">
        <f>(G2374-E2374)/E2374</f>
        <v>5.6923076923076937E-2</v>
      </c>
      <c r="I2374" s="395">
        <f>(F2374-E2374)</f>
        <v>1.5500000000000007</v>
      </c>
      <c r="J2374" s="395">
        <f>(G2374-E2374)</f>
        <v>1.4800000000000004</v>
      </c>
      <c r="K2374" s="402">
        <v>2</v>
      </c>
      <c r="L2374" s="397"/>
    </row>
    <row r="2375" spans="1:12" ht="14.4">
      <c r="A2375" s="390">
        <v>39037</v>
      </c>
      <c r="B2375" s="361" t="s">
        <v>11729</v>
      </c>
      <c r="C2375" s="392" t="s">
        <v>3521</v>
      </c>
      <c r="D2375" s="362" t="s">
        <v>3522</v>
      </c>
      <c r="E2375" s="401">
        <v>17</v>
      </c>
      <c r="F2375" s="395">
        <v>17</v>
      </c>
      <c r="G2375" s="395">
        <v>17</v>
      </c>
      <c r="H2375" s="396">
        <f>(G2375-E2375)/E2375</f>
        <v>0</v>
      </c>
      <c r="I2375" s="395">
        <f>(F2375-E2375)</f>
        <v>0</v>
      </c>
      <c r="J2375" s="395">
        <f>(G2375-E2375)</f>
        <v>0</v>
      </c>
      <c r="K2375" s="402">
        <v>1</v>
      </c>
      <c r="L2375" s="397"/>
    </row>
    <row r="2376" spans="1:12" ht="14.4">
      <c r="A2376" s="390">
        <v>39037</v>
      </c>
      <c r="B2376" s="366" t="s">
        <v>11730</v>
      </c>
      <c r="C2376" s="392" t="s">
        <v>3516</v>
      </c>
      <c r="D2376" s="366" t="s">
        <v>3517</v>
      </c>
      <c r="E2376" s="401">
        <v>20</v>
      </c>
      <c r="F2376" s="395">
        <v>24.5</v>
      </c>
      <c r="G2376" s="395">
        <v>24.74</v>
      </c>
      <c r="H2376" s="396">
        <f>(G2376-E2376)/E2376</f>
        <v>0.23699999999999993</v>
      </c>
      <c r="I2376" s="395">
        <f>(F2376-E2376)</f>
        <v>4.5</v>
      </c>
      <c r="J2376" s="395">
        <f>(G2376-E2376)</f>
        <v>4.7399999999999984</v>
      </c>
      <c r="K2376" s="402">
        <v>3</v>
      </c>
      <c r="L2376" s="397"/>
    </row>
    <row r="2377" spans="1:12" ht="14.4">
      <c r="A2377" s="390">
        <v>39037</v>
      </c>
      <c r="B2377" s="366" t="s">
        <v>11731</v>
      </c>
      <c r="C2377" s="392" t="s">
        <v>3519</v>
      </c>
      <c r="D2377" s="366" t="s">
        <v>2412</v>
      </c>
      <c r="E2377" s="401">
        <v>59</v>
      </c>
      <c r="F2377" s="395">
        <v>120</v>
      </c>
      <c r="G2377" s="395">
        <v>132.99</v>
      </c>
      <c r="H2377" s="396">
        <f>(G2377-E2377)/E2377</f>
        <v>1.2540677966101696</v>
      </c>
      <c r="I2377" s="395">
        <f>(F2377-E2377)</f>
        <v>61</v>
      </c>
      <c r="J2377" s="395">
        <f>(G2377-E2377)</f>
        <v>73.990000000000009</v>
      </c>
      <c r="K2377" s="402">
        <v>4</v>
      </c>
      <c r="L2377" s="397"/>
    </row>
    <row r="2378" spans="1:12" ht="14.4">
      <c r="A2378" s="390">
        <v>39036</v>
      </c>
      <c r="B2378" s="366" t="s">
        <v>11726</v>
      </c>
      <c r="C2378" s="392" t="s">
        <v>3513</v>
      </c>
      <c r="D2378" s="366" t="s">
        <v>3514</v>
      </c>
      <c r="E2378" s="401">
        <v>12</v>
      </c>
      <c r="F2378" s="395">
        <v>12</v>
      </c>
      <c r="G2378" s="395">
        <v>12.2</v>
      </c>
      <c r="H2378" s="396">
        <f>(G2378-E2378)/E2378</f>
        <v>1.6666666666666607E-2</v>
      </c>
      <c r="I2378" s="395">
        <f>(F2378-E2378)</f>
        <v>0</v>
      </c>
      <c r="J2378" s="395">
        <f>(G2378-E2378)</f>
        <v>0.19999999999999929</v>
      </c>
      <c r="K2378" s="402">
        <v>2</v>
      </c>
      <c r="L2378" s="397" t="s">
        <v>3006</v>
      </c>
    </row>
    <row r="2379" spans="1:12" ht="14.4">
      <c r="A2379" s="390">
        <v>39036</v>
      </c>
      <c r="B2379" s="366" t="s">
        <v>11727</v>
      </c>
      <c r="C2379" s="392" t="s">
        <v>3508</v>
      </c>
      <c r="D2379" s="366" t="s">
        <v>3921</v>
      </c>
      <c r="E2379" s="401">
        <v>12</v>
      </c>
      <c r="F2379" s="395">
        <v>14.5</v>
      </c>
      <c r="G2379" s="395">
        <v>13.81</v>
      </c>
      <c r="H2379" s="396">
        <f>(G2379-E2379)/E2379</f>
        <v>0.15083333333333337</v>
      </c>
      <c r="I2379" s="395">
        <f>(F2379-E2379)</f>
        <v>2.5</v>
      </c>
      <c r="J2379" s="395">
        <f>(G2379-E2379)</f>
        <v>1.8100000000000005</v>
      </c>
      <c r="K2379" s="402">
        <v>3</v>
      </c>
      <c r="L2379" s="397"/>
    </row>
    <row r="2380" spans="1:12" ht="14.4">
      <c r="A2380" s="390">
        <v>39036</v>
      </c>
      <c r="B2380" s="366" t="s">
        <v>11728</v>
      </c>
      <c r="C2380" s="392" t="s">
        <v>3510</v>
      </c>
      <c r="D2380" s="366" t="s">
        <v>3511</v>
      </c>
      <c r="E2380" s="401">
        <v>15</v>
      </c>
      <c r="F2380" s="395">
        <v>15</v>
      </c>
      <c r="G2380" s="395">
        <v>15.72</v>
      </c>
      <c r="H2380" s="396">
        <f>(G2380-E2380)/E2380</f>
        <v>4.8000000000000043E-2</v>
      </c>
      <c r="I2380" s="395">
        <f>(F2380-E2380)</f>
        <v>0</v>
      </c>
      <c r="J2380" s="395">
        <f>(G2380-E2380)</f>
        <v>0.72000000000000064</v>
      </c>
      <c r="K2380" s="402">
        <v>1</v>
      </c>
      <c r="L2380" s="397"/>
    </row>
    <row r="2381" spans="1:12" ht="14.4">
      <c r="A2381" s="390">
        <v>39036</v>
      </c>
      <c r="B2381" s="366" t="s">
        <v>2205</v>
      </c>
      <c r="C2381" s="392" t="s">
        <v>2205</v>
      </c>
      <c r="D2381" s="366" t="s">
        <v>2206</v>
      </c>
      <c r="E2381" s="401">
        <v>17</v>
      </c>
      <c r="F2381" s="395">
        <v>21</v>
      </c>
      <c r="G2381" s="395">
        <v>20.75</v>
      </c>
      <c r="H2381" s="396">
        <f>(G2381-E2381)/E2381</f>
        <v>0.22058823529411764</v>
      </c>
      <c r="I2381" s="395">
        <f>(F2381-E2381)</f>
        <v>4</v>
      </c>
      <c r="J2381" s="395">
        <f>(G2381-E2381)</f>
        <v>3.75</v>
      </c>
      <c r="K2381" s="402">
        <v>2</v>
      </c>
      <c r="L2381" s="397"/>
    </row>
    <row r="2382" spans="1:12" ht="14.4">
      <c r="A2382" s="390">
        <v>39035</v>
      </c>
      <c r="B2382" s="366" t="s">
        <v>11724</v>
      </c>
      <c r="C2382" s="392" t="s">
        <v>2201</v>
      </c>
      <c r="D2382" s="366" t="s">
        <v>4462</v>
      </c>
      <c r="E2382" s="401">
        <v>21</v>
      </c>
      <c r="F2382" s="395">
        <v>21.75</v>
      </c>
      <c r="G2382" s="395">
        <v>21.95</v>
      </c>
      <c r="H2382" s="396">
        <f>(G2382-E2382)/E2382</f>
        <v>4.5238095238095202E-2</v>
      </c>
      <c r="I2382" s="395">
        <f>(F2382-E2382)</f>
        <v>0.75</v>
      </c>
      <c r="J2382" s="395">
        <f>(G2382-E2382)</f>
        <v>0.94999999999999929</v>
      </c>
      <c r="K2382" s="402">
        <v>2</v>
      </c>
      <c r="L2382" s="397"/>
    </row>
    <row r="2383" spans="1:12" ht="14.4">
      <c r="A2383" s="390">
        <v>39035</v>
      </c>
      <c r="B2383" s="366" t="s">
        <v>11725</v>
      </c>
      <c r="C2383" s="392" t="s">
        <v>2203</v>
      </c>
      <c r="D2383" s="366" t="s">
        <v>4204</v>
      </c>
      <c r="E2383" s="401">
        <v>12.5</v>
      </c>
      <c r="F2383" s="395">
        <v>12.5</v>
      </c>
      <c r="G2383" s="395">
        <v>11.7</v>
      </c>
      <c r="H2383" s="396">
        <f>(G2383-E2383)/E2383</f>
        <v>-6.4000000000000057E-2</v>
      </c>
      <c r="I2383" s="395">
        <f>(F2383-E2383)</f>
        <v>0</v>
      </c>
      <c r="J2383" s="395">
        <f>(G2383-E2383)</f>
        <v>-0.80000000000000071</v>
      </c>
      <c r="K2383" s="402">
        <v>1</v>
      </c>
      <c r="L2383" s="397"/>
    </row>
    <row r="2384" spans="1:12" ht="14.4">
      <c r="A2384" s="390">
        <v>39030</v>
      </c>
      <c r="B2384" s="366" t="s">
        <v>11720</v>
      </c>
      <c r="C2384" s="392" t="s">
        <v>2196</v>
      </c>
      <c r="D2384" s="366" t="s">
        <v>2197</v>
      </c>
      <c r="E2384" s="401">
        <v>13</v>
      </c>
      <c r="F2384" s="395">
        <v>13</v>
      </c>
      <c r="G2384" s="395">
        <v>12.85</v>
      </c>
      <c r="H2384" s="396">
        <f>(G2384-E2384)/E2384</f>
        <v>-1.1538461538461565E-2</v>
      </c>
      <c r="I2384" s="395">
        <f>(F2384-E2384)</f>
        <v>0</v>
      </c>
      <c r="J2384" s="395">
        <f>(G2384-E2384)</f>
        <v>-0.15000000000000036</v>
      </c>
      <c r="K2384" s="402">
        <v>1</v>
      </c>
      <c r="L2384" s="397"/>
    </row>
    <row r="2385" spans="1:12" ht="14.4">
      <c r="A2385" s="390">
        <v>39030</v>
      </c>
      <c r="B2385" s="366" t="s">
        <v>11721</v>
      </c>
      <c r="C2385" s="392" t="s">
        <v>2199</v>
      </c>
      <c r="D2385" s="366" t="s">
        <v>901</v>
      </c>
      <c r="E2385" s="401">
        <v>7</v>
      </c>
      <c r="F2385" s="395">
        <v>7</v>
      </c>
      <c r="G2385" s="395">
        <v>6.75</v>
      </c>
      <c r="H2385" s="396">
        <f>(G2385-E2385)/E2385</f>
        <v>-3.5714285714285712E-2</v>
      </c>
      <c r="I2385" s="395">
        <f>(F2385-E2385)</f>
        <v>0</v>
      </c>
      <c r="J2385" s="395">
        <f>(G2385-E2385)</f>
        <v>-0.25</v>
      </c>
      <c r="K2385" s="402">
        <v>1</v>
      </c>
      <c r="L2385" s="397"/>
    </row>
    <row r="2386" spans="1:12" ht="14.4">
      <c r="A2386" s="390">
        <v>39030</v>
      </c>
      <c r="B2386" s="366" t="s">
        <v>11722</v>
      </c>
      <c r="C2386" s="392" t="s">
        <v>2191</v>
      </c>
      <c r="D2386" s="366" t="s">
        <v>2192</v>
      </c>
      <c r="E2386" s="401">
        <v>20</v>
      </c>
      <c r="F2386" s="395">
        <v>25</v>
      </c>
      <c r="G2386" s="395">
        <v>25.11</v>
      </c>
      <c r="H2386" s="396">
        <f>(G2386-E2386)/E2386</f>
        <v>0.25549999999999995</v>
      </c>
      <c r="I2386" s="395">
        <f>(F2386-E2386)</f>
        <v>5</v>
      </c>
      <c r="J2386" s="395">
        <f>(G2386-E2386)</f>
        <v>5.1099999999999994</v>
      </c>
      <c r="K2386" s="402">
        <v>3</v>
      </c>
      <c r="L2386" s="397"/>
    </row>
    <row r="2387" spans="1:12" ht="14.4">
      <c r="A2387" s="390">
        <v>39030</v>
      </c>
      <c r="B2387" s="366" t="s">
        <v>11723</v>
      </c>
      <c r="C2387" s="392" t="s">
        <v>2194</v>
      </c>
      <c r="D2387" s="366" t="s">
        <v>2223</v>
      </c>
      <c r="E2387" s="401">
        <v>14</v>
      </c>
      <c r="F2387" s="395">
        <v>14.25</v>
      </c>
      <c r="G2387" s="395">
        <v>15.52</v>
      </c>
      <c r="H2387" s="396">
        <f>(G2387-E2387)/E2387</f>
        <v>0.10857142857142854</v>
      </c>
      <c r="I2387" s="395">
        <f>(F2387-E2387)</f>
        <v>0.25</v>
      </c>
      <c r="J2387" s="395">
        <f>(G2387-E2387)</f>
        <v>1.5199999999999996</v>
      </c>
      <c r="K2387" s="402">
        <v>1</v>
      </c>
      <c r="L2387" s="397"/>
    </row>
    <row r="2388" spans="1:12" ht="14.4">
      <c r="A2388" s="390">
        <v>39029</v>
      </c>
      <c r="B2388" s="366" t="s">
        <v>11717</v>
      </c>
      <c r="C2388" s="392" t="s">
        <v>2188</v>
      </c>
      <c r="D2388" s="366" t="s">
        <v>2189</v>
      </c>
      <c r="E2388" s="401">
        <v>15</v>
      </c>
      <c r="F2388" s="395">
        <v>15.52</v>
      </c>
      <c r="G2388" s="395">
        <v>15.63</v>
      </c>
      <c r="H2388" s="396">
        <f>(G2388-E2388)/E2388</f>
        <v>4.2000000000000051E-2</v>
      </c>
      <c r="I2388" s="395">
        <f>(F2388-E2388)</f>
        <v>0.51999999999999957</v>
      </c>
      <c r="J2388" s="395">
        <f>(G2388-E2388)</f>
        <v>0.63000000000000078</v>
      </c>
      <c r="K2388" s="402">
        <v>3</v>
      </c>
      <c r="L2388" s="397" t="s">
        <v>3006</v>
      </c>
    </row>
    <row r="2389" spans="1:12" ht="14.4">
      <c r="A2389" s="390">
        <v>39029</v>
      </c>
      <c r="B2389" s="366" t="s">
        <v>11718</v>
      </c>
      <c r="C2389" s="392" t="s">
        <v>2186</v>
      </c>
      <c r="D2389" s="366" t="s">
        <v>4954</v>
      </c>
      <c r="E2389" s="401">
        <v>25</v>
      </c>
      <c r="F2389" s="395">
        <v>26</v>
      </c>
      <c r="G2389" s="395">
        <v>26.01</v>
      </c>
      <c r="H2389" s="396">
        <f>(G2389-E2389)/E2389</f>
        <v>4.0400000000000061E-2</v>
      </c>
      <c r="I2389" s="395">
        <f>(F2389-E2389)</f>
        <v>1</v>
      </c>
      <c r="J2389" s="395">
        <f>(G2389-E2389)</f>
        <v>1.0100000000000016</v>
      </c>
      <c r="K2389" s="402">
        <v>3</v>
      </c>
      <c r="L2389" s="397"/>
    </row>
    <row r="2390" spans="1:12" ht="14.4">
      <c r="A2390" s="390">
        <v>39029</v>
      </c>
      <c r="B2390" s="366" t="s">
        <v>2180</v>
      </c>
      <c r="C2390" s="392" t="s">
        <v>2180</v>
      </c>
      <c r="D2390" s="366" t="s">
        <v>2181</v>
      </c>
      <c r="E2390" s="401">
        <v>21</v>
      </c>
      <c r="F2390" s="395">
        <v>26</v>
      </c>
      <c r="G2390" s="395">
        <v>26.83</v>
      </c>
      <c r="H2390" s="396">
        <f>(G2390-E2390)/E2390</f>
        <v>0.27761904761904754</v>
      </c>
      <c r="I2390" s="395">
        <f>(F2390-E2390)</f>
        <v>5</v>
      </c>
      <c r="J2390" s="395">
        <f>(G2390-E2390)</f>
        <v>5.8299999999999983</v>
      </c>
      <c r="K2390" s="402">
        <v>3</v>
      </c>
      <c r="L2390" s="397"/>
    </row>
    <row r="2391" spans="1:12" ht="14.4">
      <c r="A2391" s="390">
        <v>39029</v>
      </c>
      <c r="B2391" s="366" t="s">
        <v>11719</v>
      </c>
      <c r="C2391" s="392" t="s">
        <v>2183</v>
      </c>
      <c r="D2391" s="366" t="s">
        <v>2184</v>
      </c>
      <c r="E2391" s="401">
        <v>17</v>
      </c>
      <c r="F2391" s="395">
        <v>20</v>
      </c>
      <c r="G2391" s="395">
        <v>19.72</v>
      </c>
      <c r="H2391" s="396">
        <f>(G2391-E2391)/E2391</f>
        <v>0.15999999999999992</v>
      </c>
      <c r="I2391" s="395">
        <f>(F2391-E2391)</f>
        <v>3</v>
      </c>
      <c r="J2391" s="395">
        <f>(G2391-E2391)</f>
        <v>2.7199999999999989</v>
      </c>
      <c r="K2391" s="402">
        <v>2</v>
      </c>
      <c r="L2391" s="397"/>
    </row>
    <row r="2392" spans="1:12" ht="14.4">
      <c r="A2392" s="390">
        <v>39028</v>
      </c>
      <c r="B2392" s="366" t="s">
        <v>11716</v>
      </c>
      <c r="C2392" s="392" t="s">
        <v>2177</v>
      </c>
      <c r="D2392" s="366" t="s">
        <v>2178</v>
      </c>
      <c r="E2392" s="401">
        <v>6</v>
      </c>
      <c r="F2392" s="395">
        <v>6</v>
      </c>
      <c r="G2392" s="395">
        <v>6.1</v>
      </c>
      <c r="H2392" s="396">
        <f>(G2392-E2392)/E2392</f>
        <v>1.6666666666666607E-2</v>
      </c>
      <c r="I2392" s="395">
        <f>(F2392-E2392)</f>
        <v>0</v>
      </c>
      <c r="J2392" s="395">
        <f>(G2392-E2392)</f>
        <v>9.9999999999999645E-2</v>
      </c>
      <c r="K2392" s="402">
        <v>1</v>
      </c>
      <c r="L2392" s="397"/>
    </row>
    <row r="2393" spans="1:12" ht="14.4">
      <c r="A2393" s="390">
        <v>39023</v>
      </c>
      <c r="B2393" s="366" t="s">
        <v>11715</v>
      </c>
      <c r="C2393" s="392" t="s">
        <v>2504</v>
      </c>
      <c r="D2393" s="366" t="s">
        <v>2505</v>
      </c>
      <c r="E2393" s="401">
        <v>12</v>
      </c>
      <c r="F2393" s="395">
        <v>12</v>
      </c>
      <c r="G2393" s="395">
        <v>12.07</v>
      </c>
      <c r="H2393" s="396">
        <f>(G2393-E2393)/E2393</f>
        <v>5.833333333333357E-3</v>
      </c>
      <c r="I2393" s="395">
        <f>(F2393-E2393)</f>
        <v>0</v>
      </c>
      <c r="J2393" s="395">
        <f>(G2393-E2393)</f>
        <v>7.0000000000000284E-2</v>
      </c>
      <c r="K2393" s="402">
        <v>1</v>
      </c>
      <c r="L2393" s="397"/>
    </row>
    <row r="2394" spans="1:12" ht="14.4">
      <c r="A2394" s="390">
        <v>39023</v>
      </c>
      <c r="B2394" s="366" t="s">
        <v>2506</v>
      </c>
      <c r="C2394" s="392" t="s">
        <v>2174</v>
      </c>
      <c r="D2394" s="366" t="s">
        <v>2175</v>
      </c>
      <c r="E2394" s="401">
        <v>11</v>
      </c>
      <c r="F2394" s="395">
        <v>11</v>
      </c>
      <c r="G2394" s="395">
        <v>7.75</v>
      </c>
      <c r="H2394" s="396">
        <f>(G2394-E2394)/E2394</f>
        <v>-0.29545454545454547</v>
      </c>
      <c r="I2394" s="395">
        <f>(F2394-E2394)</f>
        <v>0</v>
      </c>
      <c r="J2394" s="395">
        <f>(G2394-E2394)</f>
        <v>-3.25</v>
      </c>
      <c r="K2394" s="402">
        <v>1</v>
      </c>
      <c r="L2394" s="397"/>
    </row>
    <row r="2395" spans="1:12" ht="14.4">
      <c r="A2395" s="390">
        <v>39022</v>
      </c>
      <c r="B2395" s="366" t="s">
        <v>11714</v>
      </c>
      <c r="C2395" s="392" t="s">
        <v>2501</v>
      </c>
      <c r="D2395" s="366" t="s">
        <v>2502</v>
      </c>
      <c r="E2395" s="401">
        <v>17</v>
      </c>
      <c r="F2395" s="395">
        <v>17.010000000000002</v>
      </c>
      <c r="G2395" s="395">
        <v>17.52</v>
      </c>
      <c r="H2395" s="396">
        <f>(G2395-E2395)/E2395</f>
        <v>3.0588235294117621E-2</v>
      </c>
      <c r="I2395" s="395">
        <f>(F2395-E2395)</f>
        <v>1.0000000000001563E-2</v>
      </c>
      <c r="J2395" s="395">
        <f>(G2395-E2395)</f>
        <v>0.51999999999999957</v>
      </c>
      <c r="K2395" s="402">
        <v>2</v>
      </c>
      <c r="L2395" s="397"/>
    </row>
    <row r="2396" spans="1:12" ht="14.4">
      <c r="A2396" s="390">
        <v>39021</v>
      </c>
      <c r="B2396" s="366" t="s">
        <v>11712</v>
      </c>
      <c r="C2396" s="392" t="s">
        <v>2498</v>
      </c>
      <c r="D2396" s="366" t="s">
        <v>2499</v>
      </c>
      <c r="E2396" s="401">
        <v>12.5</v>
      </c>
      <c r="F2396" s="395">
        <v>14.02</v>
      </c>
      <c r="G2396" s="395">
        <v>15.03</v>
      </c>
      <c r="H2396" s="396">
        <f>(G2396-E2396)/E2396</f>
        <v>0.20239999999999994</v>
      </c>
      <c r="I2396" s="395">
        <f>(F2396-E2396)</f>
        <v>1.5199999999999996</v>
      </c>
      <c r="J2396" s="395">
        <f>(G2396-E2396)</f>
        <v>2.5299999999999994</v>
      </c>
      <c r="K2396" s="402">
        <v>1</v>
      </c>
      <c r="L2396" s="397" t="s">
        <v>3006</v>
      </c>
    </row>
    <row r="2397" spans="1:12" ht="14.4">
      <c r="A2397" s="390">
        <v>39021</v>
      </c>
      <c r="B2397" s="366" t="s">
        <v>11713</v>
      </c>
      <c r="C2397" s="392" t="s">
        <v>766</v>
      </c>
      <c r="D2397" s="366" t="s">
        <v>767</v>
      </c>
      <c r="E2397" s="401">
        <v>14</v>
      </c>
      <c r="F2397" s="395">
        <v>15.5</v>
      </c>
      <c r="G2397" s="395">
        <v>16.350000000000001</v>
      </c>
      <c r="H2397" s="396">
        <f>(G2397-E2397)/E2397</f>
        <v>0.16785714285714295</v>
      </c>
      <c r="I2397" s="395">
        <f>(F2397-E2397)</f>
        <v>1.5</v>
      </c>
      <c r="J2397" s="395">
        <f>(G2397-E2397)</f>
        <v>2.3500000000000014</v>
      </c>
      <c r="K2397" s="402">
        <v>2</v>
      </c>
      <c r="L2397" s="397"/>
    </row>
    <row r="2398" spans="1:12" ht="14.4">
      <c r="A2398" s="390">
        <v>39016</v>
      </c>
      <c r="B2398" s="366" t="s">
        <v>11711</v>
      </c>
      <c r="C2398" s="392" t="s">
        <v>763</v>
      </c>
      <c r="D2398" s="366" t="s">
        <v>764</v>
      </c>
      <c r="E2398" s="401">
        <v>17.5</v>
      </c>
      <c r="F2398" s="395">
        <v>21.25</v>
      </c>
      <c r="G2398" s="395">
        <v>19.600000000000001</v>
      </c>
      <c r="H2398" s="396">
        <f>(G2398-E2398)/E2398</f>
        <v>0.12000000000000008</v>
      </c>
      <c r="I2398" s="395">
        <f>(F2398-E2398)</f>
        <v>3.75</v>
      </c>
      <c r="J2398" s="395">
        <f>(G2398-E2398)</f>
        <v>2.1000000000000014</v>
      </c>
      <c r="K2398" s="402">
        <v>2</v>
      </c>
      <c r="L2398" s="397"/>
    </row>
    <row r="2399" spans="1:12" ht="14.4">
      <c r="A2399" s="390">
        <v>39015</v>
      </c>
      <c r="B2399" s="366" t="s">
        <v>11709</v>
      </c>
      <c r="C2399" s="392" t="s">
        <v>760</v>
      </c>
      <c r="D2399" s="366" t="s">
        <v>761</v>
      </c>
      <c r="E2399" s="401">
        <v>11.5</v>
      </c>
      <c r="F2399" s="395">
        <v>11.6</v>
      </c>
      <c r="G2399" s="395">
        <v>12.39</v>
      </c>
      <c r="H2399" s="396">
        <f>(G2399-E2399)/E2399</f>
        <v>7.7391304347826137E-2</v>
      </c>
      <c r="I2399" s="395">
        <f>(F2399-E2399)</f>
        <v>9.9999999999999645E-2</v>
      </c>
      <c r="J2399" s="395">
        <f>(G2399-E2399)</f>
        <v>0.89000000000000057</v>
      </c>
      <c r="K2399" s="402">
        <v>1</v>
      </c>
      <c r="L2399" s="397"/>
    </row>
    <row r="2400" spans="1:12" ht="14.4">
      <c r="A2400" s="390">
        <v>39015</v>
      </c>
      <c r="B2400" s="366" t="s">
        <v>11710</v>
      </c>
      <c r="C2400" s="392" t="s">
        <v>757</v>
      </c>
      <c r="D2400" s="366" t="s">
        <v>758</v>
      </c>
      <c r="E2400" s="401">
        <v>13.8</v>
      </c>
      <c r="F2400" s="395">
        <v>22</v>
      </c>
      <c r="G2400" s="395">
        <v>22.5</v>
      </c>
      <c r="H2400" s="396">
        <f>(G2400-E2400)/E2400</f>
        <v>0.63043478260869557</v>
      </c>
      <c r="I2400" s="395">
        <f>(F2400-E2400)</f>
        <v>8.1999999999999993</v>
      </c>
      <c r="J2400" s="395">
        <f>(G2400-E2400)</f>
        <v>8.6999999999999993</v>
      </c>
      <c r="K2400" s="402">
        <v>3</v>
      </c>
      <c r="L2400" s="397"/>
    </row>
    <row r="2401" spans="1:12" ht="14.4">
      <c r="A2401" s="390">
        <v>39014</v>
      </c>
      <c r="B2401" s="366" t="s">
        <v>11706</v>
      </c>
      <c r="C2401" s="392" t="s">
        <v>754</v>
      </c>
      <c r="D2401" s="366" t="s">
        <v>755</v>
      </c>
      <c r="E2401" s="401">
        <v>19</v>
      </c>
      <c r="F2401" s="395">
        <v>18</v>
      </c>
      <c r="G2401" s="395">
        <v>18</v>
      </c>
      <c r="H2401" s="396">
        <f>(G2401-E2401)/E2401</f>
        <v>-5.2631578947368418E-2</v>
      </c>
      <c r="I2401" s="395">
        <f>(F2401-E2401)</f>
        <v>-1</v>
      </c>
      <c r="J2401" s="395">
        <f>(G2401-E2401)</f>
        <v>-1</v>
      </c>
      <c r="K2401" s="402">
        <v>2</v>
      </c>
      <c r="L2401" s="397" t="s">
        <v>3006</v>
      </c>
    </row>
    <row r="2402" spans="1:12" ht="14.4">
      <c r="A2402" s="390">
        <v>39014</v>
      </c>
      <c r="B2402" s="366" t="s">
        <v>11707</v>
      </c>
      <c r="C2402" s="392" t="s">
        <v>752</v>
      </c>
      <c r="D2402" s="366" t="s">
        <v>901</v>
      </c>
      <c r="E2402" s="401">
        <v>9</v>
      </c>
      <c r="F2402" s="395">
        <v>9</v>
      </c>
      <c r="G2402" s="395">
        <v>9.4</v>
      </c>
      <c r="H2402" s="396">
        <f>(G2402-E2402)/E2402</f>
        <v>4.4444444444444481E-2</v>
      </c>
      <c r="I2402" s="395">
        <f>(F2402-E2402)</f>
        <v>0</v>
      </c>
      <c r="J2402" s="395">
        <f>(G2402-E2402)</f>
        <v>0.40000000000000036</v>
      </c>
      <c r="K2402" s="402">
        <v>1</v>
      </c>
      <c r="L2402" s="397"/>
    </row>
    <row r="2403" spans="1:12" ht="14.4">
      <c r="A2403" s="390">
        <v>39014</v>
      </c>
      <c r="B2403" s="366" t="s">
        <v>11708</v>
      </c>
      <c r="C2403" s="392" t="s">
        <v>893</v>
      </c>
      <c r="D2403" s="366" t="s">
        <v>54</v>
      </c>
      <c r="E2403" s="401">
        <v>18</v>
      </c>
      <c r="F2403" s="395">
        <v>21.6</v>
      </c>
      <c r="G2403" s="395">
        <v>21.17</v>
      </c>
      <c r="H2403" s="396">
        <f>(G2403-E2403)/E2403</f>
        <v>0.17611111111111122</v>
      </c>
      <c r="I2403" s="395">
        <f>(F2403-E2403)</f>
        <v>3.6000000000000014</v>
      </c>
      <c r="J2403" s="395">
        <f>(G2403-E2403)</f>
        <v>3.1700000000000017</v>
      </c>
      <c r="K2403" s="402">
        <v>2</v>
      </c>
      <c r="L2403" s="397"/>
    </row>
    <row r="2404" spans="1:12" ht="14.4">
      <c r="A2404" s="390">
        <v>39013</v>
      </c>
      <c r="B2404" s="366" t="s">
        <v>11705</v>
      </c>
      <c r="C2404" s="392" t="s">
        <v>890</v>
      </c>
      <c r="D2404" s="366" t="s">
        <v>891</v>
      </c>
      <c r="E2404" s="401">
        <v>21</v>
      </c>
      <c r="F2404" s="395">
        <v>23.75</v>
      </c>
      <c r="G2404" s="395">
        <v>23.65</v>
      </c>
      <c r="H2404" s="396">
        <f>(G2404-E2404)/E2404</f>
        <v>0.12619047619047613</v>
      </c>
      <c r="I2404" s="395">
        <f>(F2404-E2404)</f>
        <v>2.75</v>
      </c>
      <c r="J2404" s="395">
        <f>(G2404-E2404)</f>
        <v>2.6499999999999986</v>
      </c>
      <c r="K2404" s="402">
        <v>3</v>
      </c>
      <c r="L2404" s="397"/>
    </row>
    <row r="2405" spans="1:12" ht="14.4">
      <c r="A2405" s="390">
        <v>39009</v>
      </c>
      <c r="B2405" s="366" t="s">
        <v>11704</v>
      </c>
      <c r="C2405" s="392" t="s">
        <v>887</v>
      </c>
      <c r="D2405" s="391" t="s">
        <v>888</v>
      </c>
      <c r="E2405" s="401">
        <v>13.5</v>
      </c>
      <c r="F2405" s="395">
        <v>15.95</v>
      </c>
      <c r="G2405" s="395">
        <v>18.84</v>
      </c>
      <c r="H2405" s="396">
        <f>(G2405-E2405)/E2405</f>
        <v>0.39555555555555555</v>
      </c>
      <c r="I2405" s="395">
        <f>(F2405-E2405)</f>
        <v>2.4499999999999993</v>
      </c>
      <c r="J2405" s="395">
        <f>(G2405-E2405)</f>
        <v>5.34</v>
      </c>
      <c r="K2405" s="402">
        <v>3</v>
      </c>
      <c r="L2405" s="397"/>
    </row>
    <row r="2406" spans="1:12" ht="14.4">
      <c r="A2406" s="390">
        <v>39008</v>
      </c>
      <c r="B2406" s="366" t="s">
        <v>11700</v>
      </c>
      <c r="C2406" s="392" t="s">
        <v>879</v>
      </c>
      <c r="D2406" s="366" t="s">
        <v>3054</v>
      </c>
      <c r="E2406" s="401">
        <v>8</v>
      </c>
      <c r="F2406" s="395">
        <v>8</v>
      </c>
      <c r="G2406" s="395">
        <v>8</v>
      </c>
      <c r="H2406" s="396">
        <f>(G2406-E2406)/E2406</f>
        <v>0</v>
      </c>
      <c r="I2406" s="395">
        <f>(F2406-E2406)</f>
        <v>0</v>
      </c>
      <c r="J2406" s="395">
        <f>(G2406-E2406)</f>
        <v>0</v>
      </c>
      <c r="K2406" s="402">
        <v>1</v>
      </c>
      <c r="L2406" s="397"/>
    </row>
    <row r="2407" spans="1:12" ht="14.4">
      <c r="A2407" s="390">
        <v>39008</v>
      </c>
      <c r="B2407" s="366" t="s">
        <v>11701</v>
      </c>
      <c r="C2407" s="392" t="s">
        <v>881</v>
      </c>
      <c r="D2407" s="366" t="s">
        <v>1906</v>
      </c>
      <c r="E2407" s="401">
        <v>6</v>
      </c>
      <c r="F2407" s="395">
        <v>6</v>
      </c>
      <c r="G2407" s="395">
        <v>6.07</v>
      </c>
      <c r="H2407" s="396">
        <f>(G2407-E2407)/E2407</f>
        <v>1.1666666666666714E-2</v>
      </c>
      <c r="I2407" s="395">
        <f>(F2407-E2407)</f>
        <v>0</v>
      </c>
      <c r="J2407" s="395">
        <f>(G2407-E2407)</f>
        <v>7.0000000000000284E-2</v>
      </c>
      <c r="K2407" s="402">
        <v>1</v>
      </c>
      <c r="L2407" s="397"/>
    </row>
    <row r="2408" spans="1:12" ht="14.4">
      <c r="A2408" s="390">
        <v>39008</v>
      </c>
      <c r="B2408" s="366" t="s">
        <v>11702</v>
      </c>
      <c r="C2408" s="392" t="s">
        <v>883</v>
      </c>
      <c r="D2408" s="366" t="s">
        <v>901</v>
      </c>
      <c r="E2408" s="401">
        <v>16.5</v>
      </c>
      <c r="F2408" s="395">
        <v>17.100000000000001</v>
      </c>
      <c r="G2408" s="395">
        <v>18</v>
      </c>
      <c r="H2408" s="396">
        <f>(G2408-E2408)/E2408</f>
        <v>9.0909090909090912E-2</v>
      </c>
      <c r="I2408" s="395">
        <f>(F2408-E2408)</f>
        <v>0.60000000000000142</v>
      </c>
      <c r="J2408" s="395">
        <f>(G2408-E2408)</f>
        <v>1.5</v>
      </c>
      <c r="K2408" s="402">
        <v>3</v>
      </c>
      <c r="L2408" s="397"/>
    </row>
    <row r="2409" spans="1:12" ht="14.4">
      <c r="A2409" s="390">
        <v>39008</v>
      </c>
      <c r="B2409" s="366" t="s">
        <v>11703</v>
      </c>
      <c r="C2409" s="392" t="s">
        <v>885</v>
      </c>
      <c r="D2409" s="366" t="s">
        <v>309</v>
      </c>
      <c r="E2409" s="401">
        <v>7</v>
      </c>
      <c r="F2409" s="395">
        <v>6.5</v>
      </c>
      <c r="G2409" s="395">
        <v>6.2</v>
      </c>
      <c r="H2409" s="396">
        <f>(G2409-E2409)/E2409</f>
        <v>-0.11428571428571425</v>
      </c>
      <c r="I2409" s="395">
        <f>(F2409-E2409)</f>
        <v>-0.5</v>
      </c>
      <c r="J2409" s="395">
        <f>(G2409-E2409)</f>
        <v>-0.79999999999999982</v>
      </c>
      <c r="K2409" s="402">
        <v>1</v>
      </c>
      <c r="L2409" s="397"/>
    </row>
    <row r="2410" spans="1:12" ht="14.4">
      <c r="A2410" s="390">
        <v>39007</v>
      </c>
      <c r="B2410" s="366" t="s">
        <v>11698</v>
      </c>
      <c r="C2410" s="392" t="s">
        <v>877</v>
      </c>
      <c r="D2410" s="366" t="s">
        <v>2307</v>
      </c>
      <c r="E2410" s="401">
        <v>13</v>
      </c>
      <c r="F2410" s="395">
        <v>13</v>
      </c>
      <c r="G2410" s="395">
        <v>13.09</v>
      </c>
      <c r="H2410" s="396">
        <f>(G2410-E2410)/E2410</f>
        <v>6.923076923076912E-3</v>
      </c>
      <c r="I2410" s="395">
        <f>(F2410-E2410)</f>
        <v>0</v>
      </c>
      <c r="J2410" s="395">
        <f>(G2410-E2410)</f>
        <v>8.9999999999999858E-2</v>
      </c>
      <c r="K2410" s="402">
        <v>1</v>
      </c>
      <c r="L2410" s="397"/>
    </row>
    <row r="2411" spans="1:12" ht="14.4">
      <c r="A2411" s="390">
        <v>39007</v>
      </c>
      <c r="B2411" s="366" t="s">
        <v>11699</v>
      </c>
      <c r="C2411" s="392" t="s">
        <v>871</v>
      </c>
      <c r="D2411" s="366" t="s">
        <v>872</v>
      </c>
      <c r="E2411" s="401">
        <v>17</v>
      </c>
      <c r="F2411" s="395">
        <v>19</v>
      </c>
      <c r="G2411" s="395">
        <v>19.5</v>
      </c>
      <c r="H2411" s="396">
        <f>(G2411-E2411)/E2411</f>
        <v>0.14705882352941177</v>
      </c>
      <c r="I2411" s="395">
        <f>(F2411-E2411)</f>
        <v>2</v>
      </c>
      <c r="J2411" s="395">
        <f>(G2411-E2411)</f>
        <v>2.5</v>
      </c>
      <c r="K2411" s="402">
        <v>2</v>
      </c>
      <c r="L2411" s="397"/>
    </row>
    <row r="2412" spans="1:12" ht="14.4">
      <c r="A2412" s="390">
        <v>39006</v>
      </c>
      <c r="B2412" s="366" t="s">
        <v>11696</v>
      </c>
      <c r="C2412" s="392" t="s">
        <v>869</v>
      </c>
      <c r="D2412" s="366" t="s">
        <v>2864</v>
      </c>
      <c r="E2412" s="401">
        <v>21</v>
      </c>
      <c r="F2412" s="395">
        <v>22.5</v>
      </c>
      <c r="G2412" s="395">
        <v>22.53</v>
      </c>
      <c r="H2412" s="396">
        <f>(G2412-E2412)/E2412</f>
        <v>7.2857142857142912E-2</v>
      </c>
      <c r="I2412" s="395">
        <f>(F2412-E2412)</f>
        <v>1.5</v>
      </c>
      <c r="J2412" s="395">
        <f>(G2412-E2412)</f>
        <v>1.5300000000000011</v>
      </c>
      <c r="K2412" s="402">
        <v>1</v>
      </c>
      <c r="L2412" s="397" t="s">
        <v>3006</v>
      </c>
    </row>
    <row r="2413" spans="1:12" ht="14.4">
      <c r="A2413" s="390">
        <v>39002</v>
      </c>
      <c r="B2413" s="366" t="s">
        <v>11692</v>
      </c>
      <c r="C2413" s="392" t="s">
        <v>862</v>
      </c>
      <c r="D2413" s="366" t="s">
        <v>4236</v>
      </c>
      <c r="E2413" s="401">
        <v>9.5</v>
      </c>
      <c r="F2413" s="395">
        <v>14</v>
      </c>
      <c r="G2413" s="395">
        <v>15.91</v>
      </c>
      <c r="H2413" s="396">
        <f>(G2413-E2413)/E2413</f>
        <v>0.67473684210526319</v>
      </c>
      <c r="I2413" s="395">
        <f>(F2413-E2413)</f>
        <v>4.5</v>
      </c>
      <c r="J2413" s="395">
        <f>(G2413-E2413)</f>
        <v>6.41</v>
      </c>
      <c r="K2413" s="402">
        <v>3</v>
      </c>
      <c r="L2413" s="397"/>
    </row>
    <row r="2414" spans="1:12" ht="14.4">
      <c r="A2414" s="390">
        <v>39002</v>
      </c>
      <c r="B2414" s="366" t="s">
        <v>11693</v>
      </c>
      <c r="C2414" s="392" t="s">
        <v>864</v>
      </c>
      <c r="D2414" s="366" t="s">
        <v>865</v>
      </c>
      <c r="E2414" s="401">
        <v>15</v>
      </c>
      <c r="F2414" s="395">
        <v>17</v>
      </c>
      <c r="G2414" s="395">
        <v>18.18</v>
      </c>
      <c r="H2414" s="396">
        <f>(G2414-E2414)/E2414</f>
        <v>0.21199999999999999</v>
      </c>
      <c r="I2414" s="395">
        <f>(F2414-E2414)</f>
        <v>2</v>
      </c>
      <c r="J2414" s="395">
        <f>(G2414-E2414)</f>
        <v>3.1799999999999997</v>
      </c>
      <c r="K2414" s="402">
        <v>3</v>
      </c>
      <c r="L2414" s="397"/>
    </row>
    <row r="2415" spans="1:12" ht="14.4">
      <c r="A2415" s="390">
        <v>39002</v>
      </c>
      <c r="B2415" s="366" t="s">
        <v>11694</v>
      </c>
      <c r="C2415" s="392" t="s">
        <v>867</v>
      </c>
      <c r="D2415" s="366" t="s">
        <v>71</v>
      </c>
      <c r="E2415" s="401">
        <v>11</v>
      </c>
      <c r="F2415" s="395">
        <v>11</v>
      </c>
      <c r="G2415" s="395">
        <v>10.54</v>
      </c>
      <c r="H2415" s="396">
        <f>(G2415-E2415)/E2415</f>
        <v>-4.1818181818181893E-2</v>
      </c>
      <c r="I2415" s="395">
        <f>(F2415-E2415)</f>
        <v>0</v>
      </c>
      <c r="J2415" s="395">
        <f>(G2415-E2415)</f>
        <v>-0.46000000000000085</v>
      </c>
      <c r="K2415" s="402">
        <v>1</v>
      </c>
      <c r="L2415" s="397"/>
    </row>
    <row r="2416" spans="1:12" ht="14.4">
      <c r="A2416" s="390">
        <v>39002</v>
      </c>
      <c r="B2416" s="366" t="s">
        <v>11695</v>
      </c>
      <c r="C2416" s="392" t="s">
        <v>860</v>
      </c>
      <c r="D2416" s="366" t="s">
        <v>2313</v>
      </c>
      <c r="E2416" s="401">
        <v>14</v>
      </c>
      <c r="F2416" s="395">
        <v>25</v>
      </c>
      <c r="G2416" s="395">
        <v>22.9</v>
      </c>
      <c r="H2416" s="396">
        <f>(G2416-E2416)/E2416</f>
        <v>0.63571428571428557</v>
      </c>
      <c r="I2416" s="395">
        <f>(F2416-E2416)</f>
        <v>11</v>
      </c>
      <c r="J2416" s="395">
        <f>(G2416-E2416)</f>
        <v>8.8999999999999986</v>
      </c>
      <c r="K2416" s="402">
        <v>3</v>
      </c>
      <c r="L2416" s="397"/>
    </row>
    <row r="2417" spans="1:12" ht="14.4">
      <c r="A2417" s="390">
        <v>39001</v>
      </c>
      <c r="B2417" s="366" t="s">
        <v>11691</v>
      </c>
      <c r="C2417" s="392" t="s">
        <v>858</v>
      </c>
      <c r="D2417" s="366" t="s">
        <v>4937</v>
      </c>
      <c r="E2417" s="401">
        <v>6</v>
      </c>
      <c r="F2417" s="395">
        <v>6.03</v>
      </c>
      <c r="G2417" s="395">
        <v>5.84</v>
      </c>
      <c r="H2417" s="396">
        <f>(G2417-E2417)/E2417</f>
        <v>-2.6666666666666689E-2</v>
      </c>
      <c r="I2417" s="395">
        <f>(F2417-E2417)</f>
        <v>3.0000000000000249E-2</v>
      </c>
      <c r="J2417" s="395">
        <f>(G2417-E2417)</f>
        <v>-0.16000000000000014</v>
      </c>
      <c r="K2417" s="402">
        <v>1</v>
      </c>
      <c r="L2417" s="397"/>
    </row>
    <row r="2418" spans="1:12" ht="14.4">
      <c r="A2418" s="390">
        <v>38995</v>
      </c>
      <c r="B2418" s="366" t="s">
        <v>11690</v>
      </c>
      <c r="C2418" s="392" t="s">
        <v>4773</v>
      </c>
      <c r="D2418" s="366" t="s">
        <v>4774</v>
      </c>
      <c r="E2418" s="401">
        <v>21</v>
      </c>
      <c r="F2418" s="395">
        <v>21</v>
      </c>
      <c r="G2418" s="395">
        <v>20.85</v>
      </c>
      <c r="H2418" s="396">
        <f>(G2418-E2418)/E2418</f>
        <v>-7.142857142857075E-3</v>
      </c>
      <c r="I2418" s="395">
        <f>(F2418-E2418)</f>
        <v>0</v>
      </c>
      <c r="J2418" s="395">
        <f>(G2418-E2418)</f>
        <v>-0.14999999999999858</v>
      </c>
      <c r="K2418" s="402">
        <v>2</v>
      </c>
      <c r="L2418" s="397" t="s">
        <v>3006</v>
      </c>
    </row>
    <row r="2419" spans="1:12" ht="14.4">
      <c r="A2419" s="390">
        <v>38993</v>
      </c>
      <c r="B2419" s="366" t="s">
        <v>11688</v>
      </c>
      <c r="C2419" s="392" t="s">
        <v>10</v>
      </c>
      <c r="D2419" s="366" t="s">
        <v>4768</v>
      </c>
      <c r="E2419" s="401">
        <v>8</v>
      </c>
      <c r="F2419" s="395">
        <v>8.0299999999999994</v>
      </c>
      <c r="G2419" s="395">
        <v>8.1300000000000008</v>
      </c>
      <c r="H2419" s="396">
        <f>(G2419-E2419)/E2419</f>
        <v>1.6250000000000098E-2</v>
      </c>
      <c r="I2419" s="395">
        <f>(F2419-E2419)</f>
        <v>2.9999999999999361E-2</v>
      </c>
      <c r="J2419" s="395">
        <f>(G2419-E2419)</f>
        <v>0.13000000000000078</v>
      </c>
      <c r="K2419" s="402">
        <v>1</v>
      </c>
      <c r="L2419" s="397"/>
    </row>
    <row r="2420" spans="1:12" ht="14.4">
      <c r="A2420" s="390">
        <v>38993</v>
      </c>
      <c r="B2420" s="366" t="s">
        <v>11689</v>
      </c>
      <c r="C2420" s="392" t="s">
        <v>4770</v>
      </c>
      <c r="D2420" s="366" t="s">
        <v>4771</v>
      </c>
      <c r="E2420" s="401">
        <v>18.5</v>
      </c>
      <c r="F2420" s="395">
        <v>18.2</v>
      </c>
      <c r="G2420" s="395">
        <v>18.21</v>
      </c>
      <c r="H2420" s="396">
        <f>(G2420-E2420)/E2420</f>
        <v>-1.567567567567563E-2</v>
      </c>
      <c r="I2420" s="395">
        <f>(F2420-E2420)</f>
        <v>-0.30000000000000071</v>
      </c>
      <c r="J2420" s="395">
        <f>(G2420-E2420)</f>
        <v>-0.28999999999999915</v>
      </c>
      <c r="K2420" s="402">
        <v>1</v>
      </c>
      <c r="L2420" s="397"/>
    </row>
    <row r="2421" spans="1:12" ht="14.4">
      <c r="A2421" s="390">
        <v>38988</v>
      </c>
      <c r="B2421" s="366" t="s">
        <v>11685</v>
      </c>
      <c r="C2421" s="392" t="s">
        <v>8</v>
      </c>
      <c r="D2421" s="366" t="s">
        <v>4204</v>
      </c>
      <c r="E2421" s="401">
        <v>15</v>
      </c>
      <c r="F2421" s="395">
        <v>15.5</v>
      </c>
      <c r="G2421" s="395">
        <v>15.55</v>
      </c>
      <c r="H2421" s="396">
        <f>(G2421-E2421)/E2421</f>
        <v>3.6666666666666715E-2</v>
      </c>
      <c r="I2421" s="395">
        <f>(F2421-E2421)</f>
        <v>0.5</v>
      </c>
      <c r="J2421" s="395">
        <f>(G2421-E2421)</f>
        <v>0.55000000000000071</v>
      </c>
      <c r="K2421" s="402">
        <v>2</v>
      </c>
      <c r="L2421" s="397"/>
    </row>
    <row r="2422" spans="1:12" ht="14.4">
      <c r="A2422" s="390">
        <v>38988</v>
      </c>
      <c r="B2422" s="366" t="s">
        <v>11686</v>
      </c>
      <c r="C2422" s="392" t="s">
        <v>2</v>
      </c>
      <c r="D2422" s="366" t="s">
        <v>3</v>
      </c>
      <c r="E2422" s="401">
        <v>22</v>
      </c>
      <c r="F2422" s="395">
        <v>28</v>
      </c>
      <c r="G2422" s="395">
        <v>27.15</v>
      </c>
      <c r="H2422" s="396">
        <f>(G2422-E2422)/E2422</f>
        <v>0.23409090909090902</v>
      </c>
      <c r="I2422" s="395">
        <f>(F2422-E2422)</f>
        <v>6</v>
      </c>
      <c r="J2422" s="395">
        <f>(G2422-E2422)</f>
        <v>5.1499999999999986</v>
      </c>
      <c r="K2422" s="402">
        <v>3</v>
      </c>
      <c r="L2422" s="397"/>
    </row>
    <row r="2423" spans="1:12" ht="14.4">
      <c r="A2423" s="390">
        <v>38988</v>
      </c>
      <c r="B2423" s="366" t="s">
        <v>11687</v>
      </c>
      <c r="C2423" s="392" t="s">
        <v>5</v>
      </c>
      <c r="D2423" s="366" t="s">
        <v>6</v>
      </c>
      <c r="E2423" s="401">
        <v>9.5</v>
      </c>
      <c r="F2423" s="395">
        <v>10</v>
      </c>
      <c r="G2423" s="395">
        <v>10.49</v>
      </c>
      <c r="H2423" s="396">
        <f>(G2423-E2423)/E2423</f>
        <v>0.10421052631578949</v>
      </c>
      <c r="I2423" s="395">
        <f>(F2423-E2423)</f>
        <v>0.5</v>
      </c>
      <c r="J2423" s="395">
        <f>(G2423-E2423)</f>
        <v>0.99000000000000021</v>
      </c>
      <c r="K2423" s="402">
        <v>1</v>
      </c>
      <c r="L2423" s="397"/>
    </row>
    <row r="2424" spans="1:12" ht="14.4">
      <c r="A2424" s="390">
        <v>38987</v>
      </c>
      <c r="B2424" s="366" t="s">
        <v>11684</v>
      </c>
      <c r="C2424" s="392" t="s">
        <v>2110</v>
      </c>
      <c r="D2424" s="366" t="s">
        <v>1976</v>
      </c>
      <c r="E2424" s="401">
        <v>12</v>
      </c>
      <c r="F2424" s="395">
        <v>12</v>
      </c>
      <c r="G2424" s="395">
        <v>12.25</v>
      </c>
      <c r="H2424" s="396">
        <f>(G2424-E2424)/E2424</f>
        <v>2.0833333333333332E-2</v>
      </c>
      <c r="I2424" s="395">
        <f>(F2424-E2424)</f>
        <v>0</v>
      </c>
      <c r="J2424" s="395">
        <f>(G2424-E2424)</f>
        <v>0.25</v>
      </c>
      <c r="K2424" s="402">
        <v>1</v>
      </c>
      <c r="L2424" s="397"/>
    </row>
    <row r="2425" spans="1:12" ht="14.4">
      <c r="A2425" s="390">
        <v>38986</v>
      </c>
      <c r="B2425" s="366" t="s">
        <v>11682</v>
      </c>
      <c r="C2425" s="392" t="s">
        <v>2107</v>
      </c>
      <c r="D2425" s="366" t="s">
        <v>2108</v>
      </c>
      <c r="E2425" s="401">
        <v>20</v>
      </c>
      <c r="F2425" s="395">
        <v>20.100000000000001</v>
      </c>
      <c r="G2425" s="395">
        <v>19.79</v>
      </c>
      <c r="H2425" s="396">
        <f>(G2425-E2425)/E2425</f>
        <v>-1.0500000000000042E-2</v>
      </c>
      <c r="I2425" s="395">
        <f>(F2425-E2425)</f>
        <v>0.10000000000000142</v>
      </c>
      <c r="J2425" s="395">
        <f>(G2425-E2425)</f>
        <v>-0.21000000000000085</v>
      </c>
      <c r="K2425" s="402">
        <v>1</v>
      </c>
      <c r="L2425" s="397"/>
    </row>
    <row r="2426" spans="1:12" ht="14.4">
      <c r="A2426" s="390">
        <v>38985</v>
      </c>
      <c r="B2426" s="366" t="s">
        <v>11681</v>
      </c>
      <c r="C2426" s="392" t="s">
        <v>2104</v>
      </c>
      <c r="D2426" s="366" t="s">
        <v>2105</v>
      </c>
      <c r="E2426" s="401">
        <v>13.5</v>
      </c>
      <c r="F2426" s="395">
        <v>16</v>
      </c>
      <c r="G2426" s="395">
        <v>17.72</v>
      </c>
      <c r="H2426" s="396">
        <f>(G2426-E2426)/E2426</f>
        <v>0.31259259259259253</v>
      </c>
      <c r="I2426" s="395">
        <f>(F2426-E2426)</f>
        <v>2.5</v>
      </c>
      <c r="J2426" s="395">
        <f>(G2426-E2426)</f>
        <v>4.2199999999999989</v>
      </c>
      <c r="K2426" s="402">
        <v>3</v>
      </c>
      <c r="L2426" s="397"/>
    </row>
    <row r="2427" spans="1:12" ht="14.4">
      <c r="A2427" s="390">
        <v>38981</v>
      </c>
      <c r="B2427" s="366" t="s">
        <v>11678</v>
      </c>
      <c r="C2427" s="392" t="s">
        <v>2102</v>
      </c>
      <c r="D2427" s="366" t="s">
        <v>2092</v>
      </c>
      <c r="E2427" s="401">
        <v>24</v>
      </c>
      <c r="F2427" s="395">
        <v>24.25</v>
      </c>
      <c r="G2427" s="395">
        <v>23</v>
      </c>
      <c r="H2427" s="396">
        <f>(G2427-E2427)/E2427</f>
        <v>-4.1666666666666664E-2</v>
      </c>
      <c r="I2427" s="395">
        <f>(F2427-E2427)</f>
        <v>0.25</v>
      </c>
      <c r="J2427" s="395">
        <f>(G2427-E2427)</f>
        <v>-1</v>
      </c>
      <c r="K2427" s="402">
        <v>3</v>
      </c>
      <c r="L2427" s="397" t="s">
        <v>3006</v>
      </c>
    </row>
    <row r="2428" spans="1:12" ht="14.4">
      <c r="A2428" s="390">
        <v>38981</v>
      </c>
      <c r="B2428" s="366" t="s">
        <v>11679</v>
      </c>
      <c r="C2428" s="392" t="s">
        <v>2098</v>
      </c>
      <c r="D2428" s="366" t="s">
        <v>188</v>
      </c>
      <c r="E2428" s="401">
        <v>14.5</v>
      </c>
      <c r="F2428" s="395">
        <v>16</v>
      </c>
      <c r="G2428" s="395">
        <v>17</v>
      </c>
      <c r="H2428" s="396">
        <f>(G2428-E2428)/E2428</f>
        <v>0.17241379310344829</v>
      </c>
      <c r="I2428" s="395">
        <f>(F2428-E2428)</f>
        <v>1.5</v>
      </c>
      <c r="J2428" s="395">
        <f>(G2428-E2428)</f>
        <v>2.5</v>
      </c>
      <c r="K2428" s="402">
        <v>2</v>
      </c>
      <c r="L2428" s="397"/>
    </row>
    <row r="2429" spans="1:12" ht="14.4">
      <c r="A2429" s="390">
        <v>38981</v>
      </c>
      <c r="B2429" s="366" t="s">
        <v>11680</v>
      </c>
      <c r="C2429" s="392" t="s">
        <v>2100</v>
      </c>
      <c r="D2429" s="366" t="s">
        <v>4204</v>
      </c>
      <c r="E2429" s="401">
        <v>16</v>
      </c>
      <c r="F2429" s="395">
        <v>19.5</v>
      </c>
      <c r="G2429" s="395">
        <v>18.7</v>
      </c>
      <c r="H2429" s="396">
        <f>(G2429-E2429)/E2429</f>
        <v>0.16874999999999996</v>
      </c>
      <c r="I2429" s="395">
        <f>(F2429-E2429)</f>
        <v>3.5</v>
      </c>
      <c r="J2429" s="395">
        <f>(G2429-E2429)</f>
        <v>2.6999999999999993</v>
      </c>
      <c r="K2429" s="402">
        <v>4</v>
      </c>
      <c r="L2429" s="397"/>
    </row>
    <row r="2430" spans="1:12" ht="14.4">
      <c r="A2430" s="390">
        <v>38980</v>
      </c>
      <c r="B2430" s="366" t="s">
        <v>11675</v>
      </c>
      <c r="C2430" s="392" t="s">
        <v>2096</v>
      </c>
      <c r="D2430" s="366" t="s">
        <v>309</v>
      </c>
      <c r="E2430" s="401">
        <v>15</v>
      </c>
      <c r="F2430" s="395">
        <v>14.75</v>
      </c>
      <c r="G2430" s="395">
        <v>14.95</v>
      </c>
      <c r="H2430" s="396">
        <f>(G2430-E2430)/E2430</f>
        <v>-3.3333333333333808E-3</v>
      </c>
      <c r="I2430" s="395">
        <f>(F2430-E2430)</f>
        <v>-0.25</v>
      </c>
      <c r="J2430" s="395">
        <f>(G2430-E2430)</f>
        <v>-5.0000000000000711E-2</v>
      </c>
      <c r="K2430" s="402">
        <v>1</v>
      </c>
      <c r="L2430" s="397"/>
    </row>
    <row r="2431" spans="1:12" ht="14.4">
      <c r="A2431" s="390">
        <v>38980</v>
      </c>
      <c r="B2431" s="366" t="s">
        <v>11676</v>
      </c>
      <c r="C2431" s="392" t="s">
        <v>1011</v>
      </c>
      <c r="D2431" s="366" t="s">
        <v>4204</v>
      </c>
      <c r="E2431" s="401">
        <v>12</v>
      </c>
      <c r="F2431" s="395">
        <v>12</v>
      </c>
      <c r="G2431" s="395">
        <v>12.61</v>
      </c>
      <c r="H2431" s="396">
        <f>(G2431-E2431)/E2431</f>
        <v>5.0833333333333286E-2</v>
      </c>
      <c r="I2431" s="395">
        <f>(F2431-E2431)</f>
        <v>0</v>
      </c>
      <c r="J2431" s="395">
        <f>(G2431-E2431)</f>
        <v>0.60999999999999943</v>
      </c>
      <c r="K2431" s="402">
        <v>1</v>
      </c>
      <c r="L2431" s="397"/>
    </row>
    <row r="2432" spans="1:12" ht="14.4">
      <c r="A2432" s="390">
        <v>38980</v>
      </c>
      <c r="B2432" s="366" t="s">
        <v>11677</v>
      </c>
      <c r="C2432" s="392" t="s">
        <v>2094</v>
      </c>
      <c r="D2432" s="366" t="s">
        <v>309</v>
      </c>
      <c r="E2432" s="401">
        <v>9.75</v>
      </c>
      <c r="F2432" s="395">
        <v>14.6</v>
      </c>
      <c r="G2432" s="395">
        <v>15.3</v>
      </c>
      <c r="H2432" s="396">
        <f>(G2432-E2432)/E2432</f>
        <v>0.56923076923076932</v>
      </c>
      <c r="I2432" s="395">
        <f>(F2432-E2432)</f>
        <v>4.8499999999999996</v>
      </c>
      <c r="J2432" s="395">
        <f>(G2432-E2432)</f>
        <v>5.5500000000000007</v>
      </c>
      <c r="K2432" s="402">
        <v>3</v>
      </c>
      <c r="L2432" s="397"/>
    </row>
    <row r="2433" spans="1:12" ht="14.4">
      <c r="A2433" s="390">
        <v>38979</v>
      </c>
      <c r="B2433" s="366" t="s">
        <v>1008</v>
      </c>
      <c r="C2433" s="392" t="s">
        <v>1009</v>
      </c>
      <c r="D2433" s="366" t="s">
        <v>4642</v>
      </c>
      <c r="E2433" s="401">
        <v>18.5</v>
      </c>
      <c r="F2433" s="395">
        <v>19</v>
      </c>
      <c r="G2433" s="395">
        <v>19.25</v>
      </c>
      <c r="H2433" s="396">
        <f>(G2433-E2433)/E2433</f>
        <v>4.0540540540540543E-2</v>
      </c>
      <c r="I2433" s="395">
        <f>(F2433-E2433)</f>
        <v>0.5</v>
      </c>
      <c r="J2433" s="395">
        <f>(G2433-E2433)</f>
        <v>0.75</v>
      </c>
      <c r="K2433" s="402">
        <v>1</v>
      </c>
      <c r="L2433" s="397"/>
    </row>
    <row r="2434" spans="1:12" ht="14.4">
      <c r="A2434" s="390">
        <v>38966</v>
      </c>
      <c r="B2434" s="366" t="s">
        <v>11674</v>
      </c>
      <c r="C2434" s="392" t="s">
        <v>1006</v>
      </c>
      <c r="D2434" s="366" t="s">
        <v>1007</v>
      </c>
      <c r="E2434" s="401">
        <v>15</v>
      </c>
      <c r="F2434" s="395">
        <v>22</v>
      </c>
      <c r="G2434" s="395">
        <v>20.88</v>
      </c>
      <c r="H2434" s="396">
        <f>(G2434-E2434)/E2434</f>
        <v>0.39199999999999996</v>
      </c>
      <c r="I2434" s="395">
        <f>(F2434-E2434)</f>
        <v>7</v>
      </c>
      <c r="J2434" s="395">
        <f>(G2434-E2434)</f>
        <v>5.879999999999999</v>
      </c>
      <c r="K2434" s="402">
        <v>2</v>
      </c>
      <c r="L2434" s="397"/>
    </row>
    <row r="2435" spans="1:12" ht="14.4">
      <c r="A2435" s="390">
        <v>38959</v>
      </c>
      <c r="B2435" s="366" t="s">
        <v>11673</v>
      </c>
      <c r="C2435" s="392" t="s">
        <v>1004</v>
      </c>
      <c r="D2435" s="366" t="s">
        <v>4569</v>
      </c>
      <c r="E2435" s="401">
        <v>6</v>
      </c>
      <c r="F2435" s="395">
        <v>5.6</v>
      </c>
      <c r="G2435" s="395">
        <v>5.77</v>
      </c>
      <c r="H2435" s="396">
        <f>(G2435-E2435)/E2435</f>
        <v>-3.8333333333333407E-2</v>
      </c>
      <c r="I2435" s="395">
        <f>(F2435-E2435)</f>
        <v>-0.40000000000000036</v>
      </c>
      <c r="J2435" s="395">
        <f>G2435-E2435</f>
        <v>-0.23000000000000043</v>
      </c>
      <c r="K2435" s="402">
        <v>1</v>
      </c>
      <c r="L2435" s="397"/>
    </row>
    <row r="2436" spans="1:12" ht="14.4">
      <c r="A2436" s="390">
        <v>38953</v>
      </c>
      <c r="B2436" s="366" t="s">
        <v>11672</v>
      </c>
      <c r="C2436" s="392" t="s">
        <v>1002</v>
      </c>
      <c r="D2436" s="366" t="s">
        <v>1819</v>
      </c>
      <c r="E2436" s="401">
        <v>8</v>
      </c>
      <c r="F2436" s="395">
        <v>8</v>
      </c>
      <c r="G2436" s="395">
        <v>8</v>
      </c>
      <c r="H2436" s="396">
        <f>(G2436-E2436)/E2436</f>
        <v>0</v>
      </c>
      <c r="I2436" s="395">
        <f>(F2436-E2436)</f>
        <v>0</v>
      </c>
      <c r="J2436" s="395">
        <f>G2436-E2436</f>
        <v>0</v>
      </c>
      <c r="K2436" s="402">
        <v>1</v>
      </c>
      <c r="L2436" s="397"/>
    </row>
    <row r="2437" spans="1:12" ht="14.4">
      <c r="A2437" s="390">
        <v>38944</v>
      </c>
      <c r="B2437" s="366" t="s">
        <v>11671</v>
      </c>
      <c r="C2437" s="392" t="s">
        <v>1000</v>
      </c>
      <c r="D2437" s="366" t="s">
        <v>2307</v>
      </c>
      <c r="E2437" s="401">
        <v>9</v>
      </c>
      <c r="F2437" s="395">
        <v>10.25</v>
      </c>
      <c r="G2437" s="395">
        <v>10.45</v>
      </c>
      <c r="H2437" s="396">
        <f>(G2437-E2437)/E2437</f>
        <v>0.16111111111111104</v>
      </c>
      <c r="I2437" s="395">
        <f>(F2437-E2437)</f>
        <v>1.25</v>
      </c>
      <c r="J2437" s="395">
        <f>(G2437-E2437)</f>
        <v>1.4499999999999993</v>
      </c>
      <c r="K2437" s="402">
        <v>1</v>
      </c>
      <c r="L2437" s="397"/>
    </row>
    <row r="2438" spans="1:12" ht="14.4">
      <c r="A2438" s="390">
        <v>38939</v>
      </c>
      <c r="B2438" s="366" t="s">
        <v>11670</v>
      </c>
      <c r="C2438" s="392" t="s">
        <v>998</v>
      </c>
      <c r="D2438" s="366" t="s">
        <v>4954</v>
      </c>
      <c r="E2438" s="401">
        <v>21</v>
      </c>
      <c r="F2438" s="395">
        <v>25</v>
      </c>
      <c r="G2438" s="395">
        <v>24.85</v>
      </c>
      <c r="H2438" s="396">
        <f>(G2438-E2438)/E2438</f>
        <v>0.1833333333333334</v>
      </c>
      <c r="I2438" s="395">
        <f>(F2438-E2438)</f>
        <v>4</v>
      </c>
      <c r="J2438" s="395">
        <f>(G2438-E2438)</f>
        <v>3.8500000000000014</v>
      </c>
      <c r="K2438" s="402">
        <v>3</v>
      </c>
      <c r="L2438" s="397"/>
    </row>
    <row r="2439" spans="1:12" ht="14.4">
      <c r="A2439" s="390">
        <v>38937</v>
      </c>
      <c r="B2439" s="366" t="s">
        <v>11669</v>
      </c>
      <c r="C2439" s="392" t="s">
        <v>995</v>
      </c>
      <c r="D2439" s="366" t="s">
        <v>996</v>
      </c>
      <c r="E2439" s="401">
        <v>13</v>
      </c>
      <c r="F2439" s="395">
        <v>13.5</v>
      </c>
      <c r="G2439" s="395">
        <v>13.54</v>
      </c>
      <c r="H2439" s="396">
        <f>(G2439-E2439)/E2439</f>
        <v>4.1538461538461476E-2</v>
      </c>
      <c r="I2439" s="395">
        <f>(F2439-E2439)</f>
        <v>0.5</v>
      </c>
      <c r="J2439" s="395">
        <f>(G2439-E2439)</f>
        <v>0.53999999999999915</v>
      </c>
      <c r="K2439" s="402">
        <v>1</v>
      </c>
      <c r="L2439" s="397"/>
    </row>
    <row r="2440" spans="1:12" ht="14.4">
      <c r="A2440" s="390">
        <v>38936</v>
      </c>
      <c r="B2440" s="366" t="s">
        <v>11668</v>
      </c>
      <c r="C2440" s="392" t="s">
        <v>992</v>
      </c>
      <c r="D2440" s="366" t="s">
        <v>993</v>
      </c>
      <c r="E2440" s="401">
        <v>23</v>
      </c>
      <c r="F2440" s="395">
        <v>27.45</v>
      </c>
      <c r="G2440" s="395">
        <v>26.66</v>
      </c>
      <c r="H2440" s="396">
        <f>(G2440-E2440)/E2440</f>
        <v>0.15913043478260872</v>
      </c>
      <c r="I2440" s="395">
        <f>(F2440-E2440)</f>
        <v>4.4499999999999993</v>
      </c>
      <c r="J2440" s="395">
        <f>(G2440-E2440)</f>
        <v>3.66</v>
      </c>
      <c r="K2440" s="402">
        <v>2</v>
      </c>
      <c r="L2440" s="397"/>
    </row>
    <row r="2441" spans="1:12" ht="14.4">
      <c r="A2441" s="390">
        <v>38932</v>
      </c>
      <c r="B2441" s="366" t="s">
        <v>989</v>
      </c>
      <c r="C2441" s="392" t="s">
        <v>990</v>
      </c>
      <c r="D2441" s="366" t="s">
        <v>3152</v>
      </c>
      <c r="E2441" s="401">
        <v>11</v>
      </c>
      <c r="F2441" s="395">
        <v>11</v>
      </c>
      <c r="G2441" s="395">
        <v>11</v>
      </c>
      <c r="H2441" s="396">
        <f>(G2441-E2441)/E2441</f>
        <v>0</v>
      </c>
      <c r="I2441" s="395">
        <f>(F2441-E2441)</f>
        <v>0</v>
      </c>
      <c r="J2441" s="395">
        <f>(G2441-E2441)</f>
        <v>0</v>
      </c>
      <c r="K2441" s="402">
        <v>2</v>
      </c>
      <c r="L2441" s="397" t="s">
        <v>3006</v>
      </c>
    </row>
    <row r="2442" spans="1:12" ht="14.4">
      <c r="A2442" s="390">
        <v>38932</v>
      </c>
      <c r="B2442" s="366" t="s">
        <v>11667</v>
      </c>
      <c r="C2442" s="392" t="s">
        <v>987</v>
      </c>
      <c r="D2442" s="366" t="s">
        <v>988</v>
      </c>
      <c r="E2442" s="401">
        <v>17</v>
      </c>
      <c r="F2442" s="395">
        <v>16.75</v>
      </c>
      <c r="G2442" s="395">
        <v>16.23</v>
      </c>
      <c r="H2442" s="396">
        <f>(G2442-E2442)/E2442</f>
        <v>-4.5294117647058797E-2</v>
      </c>
      <c r="I2442" s="395">
        <f>(F2442-E2442)</f>
        <v>-0.25</v>
      </c>
      <c r="J2442" s="395">
        <f>(G2442-E2442)</f>
        <v>-0.76999999999999957</v>
      </c>
      <c r="K2442" s="402">
        <v>1</v>
      </c>
      <c r="L2442" s="397"/>
    </row>
    <row r="2443" spans="1:12" ht="14.4">
      <c r="A2443" s="390">
        <v>38930</v>
      </c>
      <c r="B2443" s="366" t="s">
        <v>11666</v>
      </c>
      <c r="C2443" s="392" t="s">
        <v>16</v>
      </c>
      <c r="D2443" s="366" t="s">
        <v>17</v>
      </c>
      <c r="E2443" s="401">
        <v>20.5</v>
      </c>
      <c r="F2443" s="395">
        <v>20.9</v>
      </c>
      <c r="G2443" s="395">
        <v>20.5</v>
      </c>
      <c r="H2443" s="396">
        <f>(G2443-E2443)/E2443</f>
        <v>0</v>
      </c>
      <c r="I2443" s="395">
        <f>(F2443-E2443)</f>
        <v>0.39999999999999858</v>
      </c>
      <c r="J2443" s="395">
        <f>(G2443-E2443)</f>
        <v>0</v>
      </c>
      <c r="K2443" s="402">
        <v>1</v>
      </c>
      <c r="L2443" s="397"/>
    </row>
    <row r="2444" spans="1:12" ht="14.4">
      <c r="A2444" s="390">
        <v>38925</v>
      </c>
      <c r="B2444" s="366" t="s">
        <v>11664</v>
      </c>
      <c r="C2444" s="392" t="s">
        <v>1039</v>
      </c>
      <c r="D2444" s="366" t="s">
        <v>14</v>
      </c>
      <c r="E2444" s="401">
        <v>23</v>
      </c>
      <c r="F2444" s="395">
        <v>22.65</v>
      </c>
      <c r="G2444" s="395">
        <v>22.46</v>
      </c>
      <c r="H2444" s="396">
        <f>(G2444-E2444)/E2444</f>
        <v>-2.3478260869565181E-2</v>
      </c>
      <c r="I2444" s="395">
        <f>(F2444-E2444)</f>
        <v>-0.35000000000000142</v>
      </c>
      <c r="J2444" s="395">
        <f>(G2444-E2444)</f>
        <v>-0.53999999999999915</v>
      </c>
      <c r="K2444" s="402">
        <v>1</v>
      </c>
      <c r="L2444" s="397"/>
    </row>
    <row r="2445" spans="1:12" ht="14.4">
      <c r="A2445" s="390">
        <v>38925</v>
      </c>
      <c r="B2445" s="366" t="s">
        <v>11665</v>
      </c>
      <c r="C2445" s="392" t="s">
        <v>1037</v>
      </c>
      <c r="D2445" s="366" t="s">
        <v>2667</v>
      </c>
      <c r="E2445" s="401">
        <v>10</v>
      </c>
      <c r="F2445" s="395">
        <v>10.75</v>
      </c>
      <c r="G2445" s="395">
        <v>10.97</v>
      </c>
      <c r="H2445" s="396">
        <f>(G2445-E2445)/E2445</f>
        <v>9.7000000000000058E-2</v>
      </c>
      <c r="I2445" s="395">
        <f>(F2445-E2445)</f>
        <v>0.75</v>
      </c>
      <c r="J2445" s="395">
        <f>(G2445-E2445)</f>
        <v>0.97000000000000064</v>
      </c>
      <c r="K2445" s="402">
        <v>1</v>
      </c>
      <c r="L2445" s="397"/>
    </row>
    <row r="2446" spans="1:12" ht="14.4">
      <c r="A2446" s="390">
        <v>38923</v>
      </c>
      <c r="B2446" s="366" t="s">
        <v>11662</v>
      </c>
      <c r="C2446" s="392" t="s">
        <v>1031</v>
      </c>
      <c r="D2446" s="366" t="s">
        <v>1032</v>
      </c>
      <c r="E2446" s="401">
        <v>20</v>
      </c>
      <c r="F2446" s="395">
        <v>21.1</v>
      </c>
      <c r="G2446" s="395">
        <v>24.5</v>
      </c>
      <c r="H2446" s="396">
        <f>(G2446-E2446)/E2446</f>
        <v>0.22500000000000001</v>
      </c>
      <c r="I2446" s="395">
        <f>(F2446-E2446)</f>
        <v>1.1000000000000014</v>
      </c>
      <c r="J2446" s="395">
        <f>(G2446-E2446)</f>
        <v>4.5</v>
      </c>
      <c r="K2446" s="402">
        <v>3</v>
      </c>
      <c r="L2446" s="397"/>
    </row>
    <row r="2447" spans="1:12" ht="14.4">
      <c r="A2447" s="390">
        <v>38923</v>
      </c>
      <c r="B2447" s="366" t="s">
        <v>11663</v>
      </c>
      <c r="C2447" s="392" t="s">
        <v>1034</v>
      </c>
      <c r="D2447" s="366" t="s">
        <v>1035</v>
      </c>
      <c r="E2447" s="401">
        <v>15</v>
      </c>
      <c r="F2447" s="395">
        <v>15</v>
      </c>
      <c r="G2447" s="395">
        <v>15.2</v>
      </c>
      <c r="H2447" s="396">
        <f>(G2447-E2447)/E2447</f>
        <v>1.3333333333333286E-2</v>
      </c>
      <c r="I2447" s="395">
        <f>(F2447-E2447)</f>
        <v>0</v>
      </c>
      <c r="J2447" s="395">
        <f>(G2447-E2447)</f>
        <v>0.19999999999999929</v>
      </c>
      <c r="K2447" s="402">
        <v>1</v>
      </c>
      <c r="L2447" s="397"/>
    </row>
    <row r="2448" spans="1:12" ht="14.4">
      <c r="A2448" s="390">
        <v>38918</v>
      </c>
      <c r="B2448" s="366" t="s">
        <v>11661</v>
      </c>
      <c r="C2448" s="392" t="s">
        <v>1029</v>
      </c>
      <c r="D2448" s="366" t="s">
        <v>4954</v>
      </c>
      <c r="E2448" s="401">
        <v>23</v>
      </c>
      <c r="F2448" s="395">
        <v>23</v>
      </c>
      <c r="G2448" s="395">
        <v>23</v>
      </c>
      <c r="H2448" s="396">
        <f>(G2448-E2448)/E2448</f>
        <v>0</v>
      </c>
      <c r="I2448" s="395">
        <f>(F2448-E2448)</f>
        <v>0</v>
      </c>
      <c r="J2448" s="395">
        <f>(G2448-E2448)</f>
        <v>0</v>
      </c>
      <c r="K2448" s="402">
        <v>1</v>
      </c>
      <c r="L2448" s="397"/>
    </row>
    <row r="2449" spans="1:12" ht="14.4">
      <c r="A2449" s="390">
        <v>38917</v>
      </c>
      <c r="B2449" s="366" t="s">
        <v>11660</v>
      </c>
      <c r="C2449" s="392" t="s">
        <v>1026</v>
      </c>
      <c r="D2449" s="366" t="s">
        <v>1027</v>
      </c>
      <c r="E2449" s="401">
        <v>8</v>
      </c>
      <c r="F2449" s="395">
        <v>7.5</v>
      </c>
      <c r="G2449" s="395">
        <v>7.71</v>
      </c>
      <c r="H2449" s="396">
        <f>(G2449-E2449)/E2449</f>
        <v>-3.6250000000000004E-2</v>
      </c>
      <c r="I2449" s="395">
        <f>(F2449-E2449)</f>
        <v>-0.5</v>
      </c>
      <c r="J2449" s="395">
        <f>G2449-E2449</f>
        <v>-0.29000000000000004</v>
      </c>
      <c r="K2449" s="402">
        <v>1</v>
      </c>
      <c r="L2449" s="397"/>
    </row>
    <row r="2450" spans="1:12" ht="14.4">
      <c r="A2450" s="390">
        <v>38916</v>
      </c>
      <c r="B2450" s="366" t="s">
        <v>1023</v>
      </c>
      <c r="C2450" s="392" t="s">
        <v>1024</v>
      </c>
      <c r="D2450" s="360" t="s">
        <v>1906</v>
      </c>
      <c r="E2450" s="401">
        <v>10</v>
      </c>
      <c r="F2450" s="395">
        <v>10</v>
      </c>
      <c r="G2450" s="395">
        <v>9.8000000000000007</v>
      </c>
      <c r="H2450" s="396">
        <f>(G2450-E2450)/E2450</f>
        <v>-1.9999999999999928E-2</v>
      </c>
      <c r="I2450" s="395">
        <f>(F2450-E2450)</f>
        <v>0</v>
      </c>
      <c r="J2450" s="395">
        <f>G2450-E2450</f>
        <v>-0.19999999999999929</v>
      </c>
      <c r="K2450" s="402">
        <v>1</v>
      </c>
      <c r="L2450" s="397"/>
    </row>
    <row r="2451" spans="1:12" ht="14.4">
      <c r="A2451" s="390">
        <v>38911</v>
      </c>
      <c r="B2451" s="366" t="s">
        <v>11659</v>
      </c>
      <c r="C2451" s="392" t="s">
        <v>1022</v>
      </c>
      <c r="D2451" s="366" t="s">
        <v>4954</v>
      </c>
      <c r="E2451" s="401">
        <v>22</v>
      </c>
      <c r="F2451" s="395">
        <v>22</v>
      </c>
      <c r="G2451" s="395">
        <v>22</v>
      </c>
      <c r="H2451" s="396">
        <f>(G2451-E2451)/E2451</f>
        <v>0</v>
      </c>
      <c r="I2451" s="395">
        <f>(F2451-E2451)</f>
        <v>0</v>
      </c>
      <c r="J2451" s="395">
        <f>(G2451-E2451)</f>
        <v>0</v>
      </c>
      <c r="K2451" s="402">
        <v>2</v>
      </c>
      <c r="L2451" s="397" t="s">
        <v>3006</v>
      </c>
    </row>
    <row r="2452" spans="1:12" ht="14.4">
      <c r="A2452" s="390">
        <v>38910</v>
      </c>
      <c r="B2452" s="366" t="s">
        <v>11658</v>
      </c>
      <c r="C2452" s="392" t="s">
        <v>1019</v>
      </c>
      <c r="D2452" s="366" t="s">
        <v>1020</v>
      </c>
      <c r="E2452" s="401">
        <v>16</v>
      </c>
      <c r="F2452" s="395">
        <v>16</v>
      </c>
      <c r="G2452" s="395">
        <v>15.88</v>
      </c>
      <c r="H2452" s="396">
        <f>(G2452-E2452)/E2452</f>
        <v>-7.4999999999999512E-3</v>
      </c>
      <c r="I2452" s="395">
        <f>(F2452-E2452)</f>
        <v>0</v>
      </c>
      <c r="J2452" s="395">
        <f>(G2452-E2452)</f>
        <v>-0.11999999999999922</v>
      </c>
      <c r="K2452" s="402">
        <v>1</v>
      </c>
      <c r="L2452" s="397"/>
    </row>
    <row r="2453" spans="1:12" ht="14.4">
      <c r="A2453" s="390">
        <v>38909</v>
      </c>
      <c r="B2453" s="366" t="s">
        <v>11657</v>
      </c>
      <c r="C2453" s="392" t="s">
        <v>1017</v>
      </c>
      <c r="D2453" s="366" t="s">
        <v>309</v>
      </c>
      <c r="E2453" s="401">
        <v>34</v>
      </c>
      <c r="F2453" s="395">
        <v>34.75</v>
      </c>
      <c r="G2453" s="395">
        <v>34.25</v>
      </c>
      <c r="H2453" s="396">
        <f>(G2453-E2453)/E2453</f>
        <v>7.3529411764705881E-3</v>
      </c>
      <c r="I2453" s="395">
        <f>(F2453-E2453)</f>
        <v>0.75</v>
      </c>
      <c r="J2453" s="395">
        <f>(G2453-E2453)</f>
        <v>0.25</v>
      </c>
      <c r="K2453" s="402">
        <v>2</v>
      </c>
      <c r="L2453" s="397"/>
    </row>
    <row r="2454" spans="1:12" ht="14.4">
      <c r="A2454" s="390">
        <v>38897</v>
      </c>
      <c r="B2454" s="366" t="s">
        <v>11656</v>
      </c>
      <c r="C2454" s="392" t="s">
        <v>1014</v>
      </c>
      <c r="D2454" s="366" t="s">
        <v>1015</v>
      </c>
      <c r="E2454" s="401">
        <v>15.25</v>
      </c>
      <c r="F2454" s="395">
        <v>19.100000000000001</v>
      </c>
      <c r="G2454" s="395">
        <v>15.1</v>
      </c>
      <c r="H2454" s="396">
        <f>(G2454-E2454)/E2454</f>
        <v>-9.8360655737705152E-3</v>
      </c>
      <c r="I2454" s="395">
        <f>(F2454-E2454)</f>
        <v>3.8500000000000014</v>
      </c>
      <c r="J2454" s="395">
        <f>(G2454-E2454)</f>
        <v>-0.15000000000000036</v>
      </c>
      <c r="K2454" s="402">
        <v>2</v>
      </c>
      <c r="L2454" s="397"/>
    </row>
    <row r="2455" spans="1:12" ht="14.4">
      <c r="A2455" s="390">
        <v>38896</v>
      </c>
      <c r="B2455" s="366" t="s">
        <v>11655</v>
      </c>
      <c r="C2455" s="392" t="s">
        <v>2824</v>
      </c>
      <c r="D2455" s="366" t="s">
        <v>1012</v>
      </c>
      <c r="E2455" s="401">
        <v>43</v>
      </c>
      <c r="F2455" s="395">
        <v>41.75</v>
      </c>
      <c r="G2455" s="395">
        <v>38.369999999999997</v>
      </c>
      <c r="H2455" s="396">
        <f>(G2455-E2455)/E2455</f>
        <v>-0.10767441860465123</v>
      </c>
      <c r="I2455" s="395">
        <f>(F2455-E2455)</f>
        <v>-1.25</v>
      </c>
      <c r="J2455" s="395">
        <f>(G2455-E2455)</f>
        <v>-4.6300000000000026</v>
      </c>
      <c r="K2455" s="402">
        <v>3</v>
      </c>
      <c r="L2455" s="397" t="s">
        <v>3006</v>
      </c>
    </row>
    <row r="2456" spans="1:12" ht="14.4">
      <c r="A2456" s="390">
        <v>38895</v>
      </c>
      <c r="B2456" s="366" t="s">
        <v>11651</v>
      </c>
      <c r="C2456" s="392" t="s">
        <v>2815</v>
      </c>
      <c r="D2456" s="366" t="s">
        <v>2816</v>
      </c>
      <c r="E2456" s="401">
        <v>6.5</v>
      </c>
      <c r="F2456" s="395">
        <v>6.5</v>
      </c>
      <c r="G2456" s="395">
        <v>6.53</v>
      </c>
      <c r="H2456" s="396">
        <f>(G2456-E2456)/E2456</f>
        <v>4.615384615384654E-3</v>
      </c>
      <c r="I2456" s="395">
        <f>(F2456-E2456)</f>
        <v>0</v>
      </c>
      <c r="J2456" s="395">
        <f>(G2456-E2456)</f>
        <v>3.0000000000000249E-2</v>
      </c>
      <c r="K2456" s="402">
        <v>1</v>
      </c>
      <c r="L2456" s="397"/>
    </row>
    <row r="2457" spans="1:12" ht="14.4">
      <c r="A2457" s="390">
        <v>38895</v>
      </c>
      <c r="B2457" s="366" t="s">
        <v>11652</v>
      </c>
      <c r="C2457" s="392" t="s">
        <v>2818</v>
      </c>
      <c r="D2457" s="366" t="s">
        <v>2819</v>
      </c>
      <c r="E2457" s="401">
        <v>14</v>
      </c>
      <c r="F2457" s="395">
        <v>14.5</v>
      </c>
      <c r="G2457" s="395">
        <v>15.5</v>
      </c>
      <c r="H2457" s="396">
        <f>(G2457-E2457)/E2457</f>
        <v>0.10714285714285714</v>
      </c>
      <c r="I2457" s="395">
        <f>(F2457-E2457)</f>
        <v>0.5</v>
      </c>
      <c r="J2457" s="395">
        <f>(G2457-E2457)</f>
        <v>1.5</v>
      </c>
      <c r="K2457" s="402">
        <v>2</v>
      </c>
      <c r="L2457" s="397"/>
    </row>
    <row r="2458" spans="1:12" ht="14.4">
      <c r="A2458" s="390">
        <v>38895</v>
      </c>
      <c r="B2458" s="366" t="s">
        <v>11653</v>
      </c>
      <c r="C2458" s="392" t="s">
        <v>2821</v>
      </c>
      <c r="D2458" s="366" t="s">
        <v>2822</v>
      </c>
      <c r="E2458" s="401">
        <v>10</v>
      </c>
      <c r="F2458" s="395">
        <v>10</v>
      </c>
      <c r="G2458" s="395">
        <v>10.25</v>
      </c>
      <c r="H2458" s="396">
        <f>(G2458-E2458)/E2458</f>
        <v>2.5000000000000001E-2</v>
      </c>
      <c r="I2458" s="395">
        <f>(F2458-E2458)</f>
        <v>0</v>
      </c>
      <c r="J2458" s="395">
        <f>(G2458-E2458)</f>
        <v>0.25</v>
      </c>
      <c r="K2458" s="402">
        <v>1</v>
      </c>
      <c r="L2458" s="397"/>
    </row>
    <row r="2459" spans="1:12" ht="14.4">
      <c r="A2459" s="390">
        <v>38895</v>
      </c>
      <c r="B2459" s="366" t="s">
        <v>11654</v>
      </c>
      <c r="C2459" s="392" t="s">
        <v>2813</v>
      </c>
      <c r="D2459" s="366" t="s">
        <v>1212</v>
      </c>
      <c r="E2459" s="401">
        <v>20</v>
      </c>
      <c r="F2459" s="395">
        <v>25.05</v>
      </c>
      <c r="G2459" s="395">
        <v>25.55</v>
      </c>
      <c r="H2459" s="396">
        <f>(G2459-E2459)/E2459</f>
        <v>0.27750000000000002</v>
      </c>
      <c r="I2459" s="395">
        <f>(F2459-E2459)</f>
        <v>5.0500000000000007</v>
      </c>
      <c r="J2459" s="395">
        <f>(G2459-E2459)</f>
        <v>5.5500000000000007</v>
      </c>
      <c r="K2459" s="402">
        <v>3</v>
      </c>
      <c r="L2459" s="397"/>
    </row>
    <row r="2460" spans="1:12" ht="14.4">
      <c r="A2460" s="390">
        <v>38890</v>
      </c>
      <c r="B2460" s="366" t="s">
        <v>2810</v>
      </c>
      <c r="C2460" s="392" t="s">
        <v>2811</v>
      </c>
      <c r="D2460" s="366" t="s">
        <v>5023</v>
      </c>
      <c r="E2460" s="401">
        <v>18</v>
      </c>
      <c r="F2460" s="395">
        <v>21.18</v>
      </c>
      <c r="G2460" s="395">
        <v>20</v>
      </c>
      <c r="H2460" s="396">
        <f>(G2460-E2460)/E2460</f>
        <v>0.1111111111111111</v>
      </c>
      <c r="I2460" s="395">
        <f>(F2460-E2460)</f>
        <v>3.1799999999999997</v>
      </c>
      <c r="J2460" s="395">
        <f>(G2460-E2460)</f>
        <v>2</v>
      </c>
      <c r="K2460" s="402">
        <v>2</v>
      </c>
      <c r="L2460" s="397"/>
    </row>
    <row r="2461" spans="1:12" ht="14.4">
      <c r="A2461" s="390">
        <v>38888</v>
      </c>
      <c r="B2461" s="366" t="s">
        <v>11650</v>
      </c>
      <c r="C2461" s="392" t="s">
        <v>2808</v>
      </c>
      <c r="D2461" s="366" t="s">
        <v>2809</v>
      </c>
      <c r="E2461" s="401">
        <v>9</v>
      </c>
      <c r="F2461" s="395">
        <v>9</v>
      </c>
      <c r="G2461" s="395">
        <v>8.75</v>
      </c>
      <c r="H2461" s="396">
        <f>(G2461-E2461)/E2461</f>
        <v>-2.7777777777777776E-2</v>
      </c>
      <c r="I2461" s="395">
        <f>(F2461-E2461)</f>
        <v>0</v>
      </c>
      <c r="J2461" s="395">
        <f>(G2461-E2461)</f>
        <v>-0.25</v>
      </c>
      <c r="K2461" s="402">
        <v>1</v>
      </c>
      <c r="L2461" s="397"/>
    </row>
    <row r="2462" spans="1:12" ht="14.4">
      <c r="A2462" s="390">
        <v>38882</v>
      </c>
      <c r="B2462" s="366" t="s">
        <v>11646</v>
      </c>
      <c r="C2462" s="392" t="s">
        <v>4243</v>
      </c>
      <c r="D2462" s="366" t="s">
        <v>4244</v>
      </c>
      <c r="E2462" s="401">
        <v>8</v>
      </c>
      <c r="F2462" s="395">
        <v>8</v>
      </c>
      <c r="G2462" s="395">
        <v>9.18</v>
      </c>
      <c r="H2462" s="396">
        <f>(G2462-E2462)/E2462</f>
        <v>0.14749999999999996</v>
      </c>
      <c r="I2462" s="395">
        <f>(F2462-E2462)</f>
        <v>0</v>
      </c>
      <c r="J2462" s="395">
        <f>(G2462-E2462)</f>
        <v>1.1799999999999997</v>
      </c>
      <c r="K2462" s="402">
        <v>1</v>
      </c>
      <c r="L2462" s="397"/>
    </row>
    <row r="2463" spans="1:12" ht="14.4">
      <c r="A2463" s="390">
        <v>38882</v>
      </c>
      <c r="B2463" s="366" t="s">
        <v>11648</v>
      </c>
      <c r="C2463" s="392" t="s">
        <v>2070</v>
      </c>
      <c r="D2463" s="391" t="s">
        <v>2806</v>
      </c>
      <c r="E2463" s="401">
        <v>8</v>
      </c>
      <c r="F2463" s="395">
        <v>9</v>
      </c>
      <c r="G2463" s="395">
        <v>8.85</v>
      </c>
      <c r="H2463" s="396">
        <f>(G2463-E2463)/E2463</f>
        <v>0.10624999999999996</v>
      </c>
      <c r="I2463" s="395">
        <f>(F2463-E2463)</f>
        <v>1</v>
      </c>
      <c r="J2463" s="395">
        <f>(G2463-E2463)</f>
        <v>0.84999999999999964</v>
      </c>
      <c r="K2463" s="402">
        <v>1</v>
      </c>
      <c r="L2463" s="397"/>
    </row>
    <row r="2464" spans="1:12" ht="14.4">
      <c r="A2464" s="390">
        <v>38882</v>
      </c>
      <c r="B2464" s="366" t="s">
        <v>11649</v>
      </c>
      <c r="C2464" s="392" t="s">
        <v>4240</v>
      </c>
      <c r="D2464" s="366" t="s">
        <v>4241</v>
      </c>
      <c r="E2464" s="401">
        <v>13</v>
      </c>
      <c r="F2464" s="395">
        <v>16</v>
      </c>
      <c r="G2464" s="395">
        <v>15.21</v>
      </c>
      <c r="H2464" s="396">
        <f>(G2464-E2464)/E2464</f>
        <v>0.17000000000000007</v>
      </c>
      <c r="I2464" s="395">
        <f>(F2464-E2464)</f>
        <v>3</v>
      </c>
      <c r="J2464" s="395">
        <f>(G2464-E2464)</f>
        <v>2.2100000000000009</v>
      </c>
      <c r="K2464" s="402">
        <v>2</v>
      </c>
      <c r="L2464" s="397"/>
    </row>
    <row r="2465" spans="1:12" ht="14.4">
      <c r="A2465" s="390">
        <v>38881</v>
      </c>
      <c r="B2465" s="366" t="s">
        <v>11645</v>
      </c>
      <c r="C2465" s="392" t="s">
        <v>4238</v>
      </c>
      <c r="D2465" s="366" t="s">
        <v>2473</v>
      </c>
      <c r="E2465" s="401">
        <v>23</v>
      </c>
      <c r="F2465" s="395">
        <v>28</v>
      </c>
      <c r="G2465" s="395">
        <v>30</v>
      </c>
      <c r="H2465" s="396">
        <f>(G2465-E2465)/E2465</f>
        <v>0.30434782608695654</v>
      </c>
      <c r="I2465" s="395">
        <f>(F2465-E2465)</f>
        <v>5</v>
      </c>
      <c r="J2465" s="395">
        <f>(G2465-E2465)</f>
        <v>7</v>
      </c>
      <c r="K2465" s="402">
        <v>4</v>
      </c>
      <c r="L2465" s="397"/>
    </row>
    <row r="2466" spans="1:12" ht="14.4">
      <c r="A2466" s="390">
        <v>38880</v>
      </c>
      <c r="B2466" s="366" t="s">
        <v>11644</v>
      </c>
      <c r="C2466" s="392" t="s">
        <v>4235</v>
      </c>
      <c r="D2466" s="366" t="s">
        <v>4236</v>
      </c>
      <c r="E2466" s="401">
        <v>15</v>
      </c>
      <c r="F2466" s="395">
        <v>15.05</v>
      </c>
      <c r="G2466" s="395">
        <v>14.25</v>
      </c>
      <c r="H2466" s="396">
        <f>(G2466-E2466)/E2466</f>
        <v>-0.05</v>
      </c>
      <c r="I2466" s="395">
        <f>(F2466-E2466)</f>
        <v>5.0000000000000711E-2</v>
      </c>
      <c r="J2466" s="395">
        <f>(G2466-E2466)</f>
        <v>-0.75</v>
      </c>
      <c r="K2466" s="402">
        <v>1</v>
      </c>
      <c r="L2466" s="397"/>
    </row>
    <row r="2467" spans="1:12" ht="14.4">
      <c r="A2467" s="390">
        <v>38874</v>
      </c>
      <c r="B2467" s="366" t="s">
        <v>11643</v>
      </c>
      <c r="C2467" s="392" t="s">
        <v>4233</v>
      </c>
      <c r="D2467" s="391" t="s">
        <v>1215</v>
      </c>
      <c r="E2467" s="401">
        <v>12</v>
      </c>
      <c r="F2467" s="395">
        <v>14.75</v>
      </c>
      <c r="G2467" s="395">
        <v>15</v>
      </c>
      <c r="H2467" s="396">
        <f>(G2467-E2467)/E2467</f>
        <v>0.25</v>
      </c>
      <c r="I2467" s="395">
        <f>(F2467-E2467)</f>
        <v>2.75</v>
      </c>
      <c r="J2467" s="395">
        <f>(G2467-E2467)</f>
        <v>3</v>
      </c>
      <c r="K2467" s="402">
        <v>3</v>
      </c>
      <c r="L2467" s="397"/>
    </row>
    <row r="2468" spans="1:12" ht="14.4">
      <c r="A2468" s="390">
        <v>38873</v>
      </c>
      <c r="B2468" s="358" t="s">
        <v>11642</v>
      </c>
      <c r="C2468" s="392" t="s">
        <v>4230</v>
      </c>
      <c r="D2468" s="391" t="s">
        <v>4231</v>
      </c>
      <c r="E2468" s="401">
        <v>8</v>
      </c>
      <c r="F2468" s="395">
        <v>7.9</v>
      </c>
      <c r="G2468" s="395">
        <v>7.85</v>
      </c>
      <c r="H2468" s="396">
        <f>(G2468-E2468)/E2468</f>
        <v>-1.8750000000000044E-2</v>
      </c>
      <c r="I2468" s="395">
        <f>(F2468-E2468)</f>
        <v>-9.9999999999999645E-2</v>
      </c>
      <c r="J2468" s="395">
        <f>(G2468-E2468)</f>
        <v>-0.15000000000000036</v>
      </c>
      <c r="K2468" s="402">
        <v>1</v>
      </c>
      <c r="L2468" s="397"/>
    </row>
    <row r="2469" spans="1:12" ht="14.4">
      <c r="A2469" s="390">
        <v>38870</v>
      </c>
      <c r="B2469" s="366" t="s">
        <v>11641</v>
      </c>
      <c r="C2469" s="392" t="s">
        <v>4227</v>
      </c>
      <c r="D2469" s="366" t="s">
        <v>4228</v>
      </c>
      <c r="E2469" s="401">
        <v>6</v>
      </c>
      <c r="F2469" s="395">
        <v>6</v>
      </c>
      <c r="G2469" s="395">
        <v>6</v>
      </c>
      <c r="H2469" s="396">
        <f>(G2469-E2469)/E2469</f>
        <v>0</v>
      </c>
      <c r="I2469" s="395">
        <f>(F2469-E2469)</f>
        <v>0</v>
      </c>
      <c r="J2469" s="395">
        <f>(G2469-E2469)</f>
        <v>0</v>
      </c>
      <c r="K2469" s="402">
        <v>1</v>
      </c>
      <c r="L2469" s="397"/>
    </row>
    <row r="2470" spans="1:12" ht="14.4">
      <c r="A2470" s="390">
        <v>38869</v>
      </c>
      <c r="B2470" s="359" t="s">
        <v>11638</v>
      </c>
      <c r="C2470" s="392" t="s">
        <v>4219</v>
      </c>
      <c r="D2470" s="358" t="s">
        <v>2435</v>
      </c>
      <c r="E2470" s="401">
        <v>8</v>
      </c>
      <c r="F2470" s="395">
        <v>8.0500000000000007</v>
      </c>
      <c r="G2470" s="395">
        <v>8.01</v>
      </c>
      <c r="H2470" s="396">
        <f>(G2470-E2470)/E2470</f>
        <v>1.2499999999999734E-3</v>
      </c>
      <c r="I2470" s="395">
        <f>(F2470-E2470)</f>
        <v>5.0000000000000711E-2</v>
      </c>
      <c r="J2470" s="395">
        <f>(G2470-E2470)</f>
        <v>9.9999999999997868E-3</v>
      </c>
      <c r="K2470" s="402">
        <v>1</v>
      </c>
      <c r="L2470" s="397"/>
    </row>
    <row r="2471" spans="1:12" ht="14.4">
      <c r="A2471" s="390">
        <v>38869</v>
      </c>
      <c r="B2471" s="366" t="s">
        <v>11639</v>
      </c>
      <c r="C2471" s="392" t="s">
        <v>4221</v>
      </c>
      <c r="D2471" s="366" t="s">
        <v>4222</v>
      </c>
      <c r="E2471" s="401">
        <v>9</v>
      </c>
      <c r="F2471" s="395">
        <v>9</v>
      </c>
      <c r="G2471" s="395">
        <v>8.98</v>
      </c>
      <c r="H2471" s="396">
        <f>(G2471-E2471)/E2471</f>
        <v>-2.2222222222221749E-3</v>
      </c>
      <c r="I2471" s="395">
        <f>(F2471-E2471)</f>
        <v>0</v>
      </c>
      <c r="J2471" s="395">
        <f>(G2471-E2471)</f>
        <v>-1.9999999999999574E-2</v>
      </c>
      <c r="K2471" s="402">
        <v>1</v>
      </c>
      <c r="L2471" s="397"/>
    </row>
    <row r="2472" spans="1:12" ht="14.4">
      <c r="A2472" s="390">
        <v>38869</v>
      </c>
      <c r="B2472" s="366" t="s">
        <v>11640</v>
      </c>
      <c r="C2472" s="392" t="s">
        <v>4224</v>
      </c>
      <c r="D2472" s="366" t="s">
        <v>4225</v>
      </c>
      <c r="E2472" s="401">
        <v>13</v>
      </c>
      <c r="F2472" s="395">
        <v>13</v>
      </c>
      <c r="G2472" s="395">
        <v>13.25</v>
      </c>
      <c r="H2472" s="396">
        <f>(G2472-E2472)/E2472</f>
        <v>1.9230769230769232E-2</v>
      </c>
      <c r="I2472" s="395">
        <f>(F2472-E2472)</f>
        <v>0</v>
      </c>
      <c r="J2472" s="395">
        <f>(G2472-E2472)</f>
        <v>0.25</v>
      </c>
      <c r="K2472" s="402">
        <v>1</v>
      </c>
      <c r="L2472" s="397"/>
    </row>
    <row r="2473" spans="1:12" ht="14.4">
      <c r="A2473" s="390">
        <v>38868</v>
      </c>
      <c r="B2473" s="366" t="s">
        <v>11637</v>
      </c>
      <c r="C2473" s="392" t="s">
        <v>4217</v>
      </c>
      <c r="D2473" s="366" t="s">
        <v>3054</v>
      </c>
      <c r="E2473" s="401">
        <v>14</v>
      </c>
      <c r="F2473" s="395">
        <v>14.75</v>
      </c>
      <c r="G2473" s="395">
        <v>17</v>
      </c>
      <c r="H2473" s="396">
        <f>(G2473-E2473)/E2473</f>
        <v>0.21428571428571427</v>
      </c>
      <c r="I2473" s="395">
        <f>(F2473-E2473)</f>
        <v>0.75</v>
      </c>
      <c r="J2473" s="395">
        <f>(G2473-E2473)</f>
        <v>3</v>
      </c>
      <c r="K2473" s="402">
        <v>2</v>
      </c>
      <c r="L2473" s="397"/>
    </row>
    <row r="2474" spans="1:12" ht="14.4">
      <c r="A2474" s="390">
        <v>38862</v>
      </c>
      <c r="B2474" s="366" t="s">
        <v>11636</v>
      </c>
      <c r="C2474" s="392" t="s">
        <v>4214</v>
      </c>
      <c r="D2474" s="391" t="s">
        <v>4215</v>
      </c>
      <c r="E2474" s="401">
        <v>16</v>
      </c>
      <c r="F2474" s="395">
        <v>16.5</v>
      </c>
      <c r="G2474" s="395">
        <v>16.75</v>
      </c>
      <c r="H2474" s="396">
        <f>(G2474-E2474)/E2474</f>
        <v>4.6875E-2</v>
      </c>
      <c r="I2474" s="395">
        <f>(F2474-E2474)</f>
        <v>0.5</v>
      </c>
      <c r="J2474" s="395">
        <f>(G2474-E2474)</f>
        <v>0.75</v>
      </c>
      <c r="K2474" s="402">
        <v>3</v>
      </c>
      <c r="L2474" s="397" t="s">
        <v>3006</v>
      </c>
    </row>
    <row r="2475" spans="1:12" ht="14.4">
      <c r="A2475" s="390">
        <v>38861</v>
      </c>
      <c r="B2475" s="366" t="s">
        <v>11635</v>
      </c>
      <c r="C2475" s="392" t="s">
        <v>4211</v>
      </c>
      <c r="D2475" s="366" t="s">
        <v>4212</v>
      </c>
      <c r="E2475" s="401">
        <v>39</v>
      </c>
      <c r="F2475" s="395">
        <v>40.299999999999997</v>
      </c>
      <c r="G2475" s="395">
        <v>46</v>
      </c>
      <c r="H2475" s="396">
        <f>(G2475-E2475)/E2475</f>
        <v>0.17948717948717949</v>
      </c>
      <c r="I2475" s="395">
        <f>(F2475-E2475)</f>
        <v>1.2999999999999972</v>
      </c>
      <c r="J2475" s="395">
        <f>(G2475-E2475)</f>
        <v>7</v>
      </c>
      <c r="K2475" s="402">
        <v>1</v>
      </c>
      <c r="L2475" s="397" t="s">
        <v>3006</v>
      </c>
    </row>
    <row r="2476" spans="1:12" ht="14.4">
      <c r="A2476" s="390">
        <v>38860</v>
      </c>
      <c r="B2476" s="366" t="s">
        <v>11634</v>
      </c>
      <c r="C2476" s="392" t="s">
        <v>4209</v>
      </c>
      <c r="D2476" s="366" t="s">
        <v>4705</v>
      </c>
      <c r="E2476" s="401">
        <v>17</v>
      </c>
      <c r="F2476" s="395">
        <v>17</v>
      </c>
      <c r="G2476" s="395">
        <v>14.85</v>
      </c>
      <c r="H2476" s="396">
        <f>(G2476-E2476)/E2476</f>
        <v>-0.12647058823529414</v>
      </c>
      <c r="I2476" s="395">
        <f>(F2476-E2476)</f>
        <v>0</v>
      </c>
      <c r="J2476" s="395">
        <f>(G2476-E2476)</f>
        <v>-2.1500000000000004</v>
      </c>
      <c r="K2476" s="402">
        <v>2</v>
      </c>
      <c r="L2476" s="397" t="s">
        <v>3006</v>
      </c>
    </row>
    <row r="2477" spans="1:12" ht="14.4">
      <c r="A2477" s="390">
        <v>38855</v>
      </c>
      <c r="B2477" s="366" t="s">
        <v>11633</v>
      </c>
      <c r="C2477" s="392" t="s">
        <v>4206</v>
      </c>
      <c r="D2477" s="366" t="s">
        <v>4207</v>
      </c>
      <c r="E2477" s="401">
        <v>16</v>
      </c>
      <c r="F2477" s="395">
        <v>17.100000000000001</v>
      </c>
      <c r="G2477" s="395">
        <v>18.73</v>
      </c>
      <c r="H2477" s="396">
        <f>(G2477-E2477)/E2477</f>
        <v>0.17062500000000003</v>
      </c>
      <c r="I2477" s="395">
        <f>(F2477-E2477)</f>
        <v>1.1000000000000014</v>
      </c>
      <c r="J2477" s="395">
        <f>(G2477-E2477)</f>
        <v>2.7300000000000004</v>
      </c>
      <c r="K2477" s="402">
        <v>2</v>
      </c>
      <c r="L2477" s="397"/>
    </row>
    <row r="2478" spans="1:12" ht="14.4">
      <c r="A2478" s="390">
        <v>38854</v>
      </c>
      <c r="B2478" s="366" t="s">
        <v>11632</v>
      </c>
      <c r="C2478" s="392" t="s">
        <v>4203</v>
      </c>
      <c r="D2478" s="366" t="s">
        <v>4204</v>
      </c>
      <c r="E2478" s="401">
        <v>17</v>
      </c>
      <c r="F2478" s="395">
        <v>18</v>
      </c>
      <c r="G2478" s="395">
        <v>17.5</v>
      </c>
      <c r="H2478" s="396">
        <f>(G2478-E2478)/E2478</f>
        <v>2.9411764705882353E-2</v>
      </c>
      <c r="I2478" s="395">
        <f>(F2478-E2478)</f>
        <v>1</v>
      </c>
      <c r="J2478" s="395">
        <f>(G2478-E2478)</f>
        <v>0.5</v>
      </c>
      <c r="K2478" s="402">
        <v>2</v>
      </c>
      <c r="L2478" s="397"/>
    </row>
    <row r="2479" spans="1:12" ht="14.4">
      <c r="A2479" s="390">
        <v>38853</v>
      </c>
      <c r="B2479" s="366" t="s">
        <v>11630</v>
      </c>
      <c r="C2479" s="392" t="s">
        <v>4201</v>
      </c>
      <c r="D2479" s="366" t="s">
        <v>3054</v>
      </c>
      <c r="E2479" s="401">
        <v>8</v>
      </c>
      <c r="F2479" s="395">
        <v>8.01</v>
      </c>
      <c r="G2479" s="395">
        <v>8.19</v>
      </c>
      <c r="H2479" s="396">
        <f>(G2479-E2479)/E2479</f>
        <v>2.3749999999999938E-2</v>
      </c>
      <c r="I2479" s="395">
        <f>(F2479-E2479)</f>
        <v>9.9999999999997868E-3</v>
      </c>
      <c r="J2479" s="395">
        <f>(G2479-E2479)</f>
        <v>0.1899999999999995</v>
      </c>
      <c r="K2479" s="402">
        <v>1</v>
      </c>
      <c r="L2479" s="397"/>
    </row>
    <row r="2480" spans="1:12" ht="14.4">
      <c r="A2480" s="390">
        <v>38853</v>
      </c>
      <c r="B2480" s="366" t="s">
        <v>11631</v>
      </c>
      <c r="C2480" s="392" t="s">
        <v>4198</v>
      </c>
      <c r="D2480" s="366" t="s">
        <v>4199</v>
      </c>
      <c r="E2480" s="401">
        <v>17</v>
      </c>
      <c r="F2480" s="395">
        <v>19.13</v>
      </c>
      <c r="G2480" s="395">
        <v>19.5</v>
      </c>
      <c r="H2480" s="396">
        <f>(G2480-E2480)/E2480</f>
        <v>0.14705882352941177</v>
      </c>
      <c r="I2480" s="395">
        <f>(F2480-E2480)</f>
        <v>2.129999999999999</v>
      </c>
      <c r="J2480" s="395">
        <f>(G2480-E2480)</f>
        <v>2.5</v>
      </c>
      <c r="K2480" s="402">
        <v>2</v>
      </c>
      <c r="L2480" s="397"/>
    </row>
    <row r="2481" spans="1:12" ht="14.4">
      <c r="A2481" s="390">
        <v>38848</v>
      </c>
      <c r="B2481" s="366" t="s">
        <v>11627</v>
      </c>
      <c r="C2481" s="392" t="s">
        <v>3098</v>
      </c>
      <c r="D2481" s="366" t="s">
        <v>4937</v>
      </c>
      <c r="E2481" s="401">
        <v>6</v>
      </c>
      <c r="F2481" s="395">
        <v>6.1</v>
      </c>
      <c r="G2481" s="395">
        <v>6.21</v>
      </c>
      <c r="H2481" s="396">
        <f>(G2481-E2481)/E2481</f>
        <v>3.4999999999999996E-2</v>
      </c>
      <c r="I2481" s="395">
        <f>(F2481-E2481)</f>
        <v>9.9999999999999645E-2</v>
      </c>
      <c r="J2481" s="395">
        <f>(G2481-E2481)</f>
        <v>0.20999999999999996</v>
      </c>
      <c r="K2481" s="402">
        <v>1</v>
      </c>
      <c r="L2481" s="397"/>
    </row>
    <row r="2482" spans="1:12" ht="14.4">
      <c r="A2482" s="390">
        <v>38848</v>
      </c>
      <c r="B2482" s="366" t="s">
        <v>11628</v>
      </c>
      <c r="C2482" s="392" t="s">
        <v>3100</v>
      </c>
      <c r="D2482" s="366" t="s">
        <v>4196</v>
      </c>
      <c r="E2482" s="401">
        <v>8</v>
      </c>
      <c r="F2482" s="395">
        <v>7.95</v>
      </c>
      <c r="G2482" s="395">
        <v>8.25</v>
      </c>
      <c r="H2482" s="396">
        <f>(G2482-E2482)/E2482</f>
        <v>3.125E-2</v>
      </c>
      <c r="I2482" s="395">
        <f>(F2482-E2482)</f>
        <v>-4.9999999999999822E-2</v>
      </c>
      <c r="J2482" s="395">
        <f>(G2482-E2482)</f>
        <v>0.25</v>
      </c>
      <c r="K2482" s="402">
        <v>1</v>
      </c>
      <c r="L2482" s="397"/>
    </row>
    <row r="2483" spans="1:12" ht="14.4">
      <c r="A2483" s="390">
        <v>38848</v>
      </c>
      <c r="B2483" s="366" t="s">
        <v>11629</v>
      </c>
      <c r="C2483" s="392" t="s">
        <v>3095</v>
      </c>
      <c r="D2483" s="366" t="s">
        <v>3096</v>
      </c>
      <c r="E2483" s="401">
        <v>12</v>
      </c>
      <c r="F2483" s="395">
        <v>15.7</v>
      </c>
      <c r="G2483" s="395">
        <v>16.989999999999998</v>
      </c>
      <c r="H2483" s="396">
        <f>(G2483-E2483)/E2483</f>
        <v>0.41583333333333322</v>
      </c>
      <c r="I2483" s="395">
        <f>(F2483-E2483)</f>
        <v>3.6999999999999993</v>
      </c>
      <c r="J2483" s="395">
        <f>(G2483-E2483)</f>
        <v>4.9899999999999984</v>
      </c>
      <c r="K2483" s="402">
        <v>3</v>
      </c>
      <c r="L2483" s="397"/>
    </row>
    <row r="2484" spans="1:12" ht="14.4">
      <c r="A2484" s="390">
        <v>38847</v>
      </c>
      <c r="B2484" s="366" t="s">
        <v>3092</v>
      </c>
      <c r="C2484" s="392" t="s">
        <v>3093</v>
      </c>
      <c r="D2484" s="366" t="s">
        <v>4569</v>
      </c>
      <c r="E2484" s="401">
        <v>15</v>
      </c>
      <c r="F2484" s="395">
        <v>14.55</v>
      </c>
      <c r="G2484" s="395">
        <v>15.03</v>
      </c>
      <c r="H2484" s="396">
        <f>(G2484-E2484)/E2484</f>
        <v>1.9999999999999575E-3</v>
      </c>
      <c r="I2484" s="395">
        <f>(F2484-E2484)</f>
        <v>-0.44999999999999929</v>
      </c>
      <c r="J2484" s="395">
        <f>(G2484-E2484)</f>
        <v>2.9999999999999361E-2</v>
      </c>
      <c r="K2484" s="402">
        <v>1</v>
      </c>
      <c r="L2484" s="397"/>
    </row>
    <row r="2485" spans="1:12" ht="14.4">
      <c r="A2485" s="390">
        <v>38846</v>
      </c>
      <c r="B2485" s="366" t="s">
        <v>11625</v>
      </c>
      <c r="C2485" s="392" t="s">
        <v>193</v>
      </c>
      <c r="D2485" s="366" t="s">
        <v>2404</v>
      </c>
      <c r="E2485" s="401">
        <v>25</v>
      </c>
      <c r="F2485" s="395">
        <v>25.9</v>
      </c>
      <c r="G2485" s="395">
        <v>25</v>
      </c>
      <c r="H2485" s="396">
        <f>(G2485-E2485)/E2485</f>
        <v>0</v>
      </c>
      <c r="I2485" s="395">
        <f>(F2485-E2485)</f>
        <v>0.89999999999999858</v>
      </c>
      <c r="J2485" s="395">
        <f>(G2485-E2485)</f>
        <v>0</v>
      </c>
      <c r="K2485" s="402">
        <v>2</v>
      </c>
      <c r="L2485" s="397"/>
    </row>
    <row r="2486" spans="1:12" ht="14.4">
      <c r="A2486" s="390">
        <v>38846</v>
      </c>
      <c r="B2486" s="366" t="s">
        <v>11626</v>
      </c>
      <c r="C2486" s="392" t="s">
        <v>195</v>
      </c>
      <c r="D2486" s="366" t="s">
        <v>3091</v>
      </c>
      <c r="E2486" s="401">
        <v>6.5</v>
      </c>
      <c r="F2486" s="395">
        <v>6.5</v>
      </c>
      <c r="G2486" s="395">
        <v>6.5</v>
      </c>
      <c r="H2486" s="396">
        <f>(G2486-E2486)/E2486</f>
        <v>0</v>
      </c>
      <c r="I2486" s="395">
        <f>(F2486-E2486)</f>
        <v>0</v>
      </c>
      <c r="J2486" s="395">
        <f>(G2486-E2486)</f>
        <v>0</v>
      </c>
      <c r="K2486" s="402">
        <v>1</v>
      </c>
      <c r="L2486" s="397"/>
    </row>
    <row r="2487" spans="1:12" ht="14.4">
      <c r="A2487" s="390">
        <v>38841</v>
      </c>
      <c r="B2487" s="366" t="s">
        <v>189</v>
      </c>
      <c r="C2487" s="392" t="s">
        <v>190</v>
      </c>
      <c r="D2487" s="366" t="s">
        <v>191</v>
      </c>
      <c r="E2487" s="401">
        <v>15</v>
      </c>
      <c r="F2487" s="395">
        <v>16.079999999999998</v>
      </c>
      <c r="G2487" s="395">
        <v>16.600000000000001</v>
      </c>
      <c r="H2487" s="396">
        <f>(G2487-E2487)/E2487</f>
        <v>0.10666666666666676</v>
      </c>
      <c r="I2487" s="395">
        <f>(F2487-E2487)</f>
        <v>1.0799999999999983</v>
      </c>
      <c r="J2487" s="395">
        <f>(G2487-E2487)</f>
        <v>1.6000000000000014</v>
      </c>
      <c r="K2487" s="402">
        <v>1</v>
      </c>
      <c r="L2487" s="397" t="s">
        <v>3006</v>
      </c>
    </row>
    <row r="2488" spans="1:12" ht="14.4">
      <c r="A2488" s="390">
        <v>38840</v>
      </c>
      <c r="B2488" s="366" t="s">
        <v>11623</v>
      </c>
      <c r="C2488" s="392" t="s">
        <v>185</v>
      </c>
      <c r="D2488" s="366" t="s">
        <v>2404</v>
      </c>
      <c r="E2488" s="401">
        <v>16</v>
      </c>
      <c r="F2488" s="395">
        <v>16.11</v>
      </c>
      <c r="G2488" s="395">
        <v>16.25</v>
      </c>
      <c r="H2488" s="396">
        <f>(G2488-E2488)/E2488</f>
        <v>1.5625E-2</v>
      </c>
      <c r="I2488" s="395">
        <f>(F2488-E2488)</f>
        <v>0.10999999999999943</v>
      </c>
      <c r="J2488" s="395">
        <f>(G2488-E2488)</f>
        <v>0.25</v>
      </c>
      <c r="K2488" s="402">
        <v>2</v>
      </c>
      <c r="L2488" s="397" t="s">
        <v>3006</v>
      </c>
    </row>
    <row r="2489" spans="1:12" ht="14.4">
      <c r="A2489" s="390">
        <v>38840</v>
      </c>
      <c r="B2489" s="366" t="s">
        <v>11624</v>
      </c>
      <c r="C2489" s="392" t="s">
        <v>187</v>
      </c>
      <c r="D2489" s="366" t="s">
        <v>188</v>
      </c>
      <c r="E2489" s="401">
        <v>15</v>
      </c>
      <c r="F2489" s="395">
        <v>15</v>
      </c>
      <c r="G2489" s="395">
        <v>14.94</v>
      </c>
      <c r="H2489" s="396">
        <f>(G2489-E2489)/E2489</f>
        <v>-4.000000000000033E-3</v>
      </c>
      <c r="I2489" s="395">
        <f>(F2489-E2489)</f>
        <v>0</v>
      </c>
      <c r="J2489" s="395">
        <f>(G2489-E2489)</f>
        <v>-6.0000000000000497E-2</v>
      </c>
      <c r="K2489" s="402">
        <v>2</v>
      </c>
      <c r="L2489" s="397" t="s">
        <v>3006</v>
      </c>
    </row>
    <row r="2490" spans="1:12" ht="14.4">
      <c r="A2490" s="390">
        <v>38834</v>
      </c>
      <c r="B2490" s="359" t="s">
        <v>11621</v>
      </c>
      <c r="C2490" s="392" t="s">
        <v>3481</v>
      </c>
      <c r="D2490" s="358" t="s">
        <v>71</v>
      </c>
      <c r="E2490" s="401">
        <v>18</v>
      </c>
      <c r="F2490" s="395">
        <v>19.100000000000001</v>
      </c>
      <c r="G2490" s="395">
        <v>18</v>
      </c>
      <c r="H2490" s="396">
        <f>(G2490-E2490)/E2490</f>
        <v>0</v>
      </c>
      <c r="I2490" s="395">
        <f>(F2490-E2490)</f>
        <v>1.1000000000000014</v>
      </c>
      <c r="J2490" s="395">
        <f>(G2490-E2490)</f>
        <v>0</v>
      </c>
      <c r="K2490" s="402">
        <v>2</v>
      </c>
      <c r="L2490" s="397"/>
    </row>
    <row r="2491" spans="1:12" ht="14.4">
      <c r="A2491" s="390">
        <v>38834</v>
      </c>
      <c r="B2491" s="366" t="s">
        <v>11622</v>
      </c>
      <c r="C2491" s="392" t="s">
        <v>183</v>
      </c>
      <c r="D2491" s="366" t="s">
        <v>1783</v>
      </c>
      <c r="E2491" s="401">
        <v>13</v>
      </c>
      <c r="F2491" s="395">
        <v>12.99</v>
      </c>
      <c r="G2491" s="395">
        <v>13.2</v>
      </c>
      <c r="H2491" s="396">
        <f>(G2491-E2491)/E2491</f>
        <v>1.538461538461533E-2</v>
      </c>
      <c r="I2491" s="395">
        <f>(F2491-E2491)</f>
        <v>-9.9999999999997868E-3</v>
      </c>
      <c r="J2491" s="395">
        <f>(G2491-E2491)</f>
        <v>0.19999999999999929</v>
      </c>
      <c r="K2491" s="402">
        <v>1</v>
      </c>
      <c r="L2491" s="397"/>
    </row>
    <row r="2492" spans="1:12" ht="14.4">
      <c r="A2492" s="390">
        <v>38833</v>
      </c>
      <c r="B2492" s="366" t="s">
        <v>11620</v>
      </c>
      <c r="C2492" s="392" t="s">
        <v>3478</v>
      </c>
      <c r="D2492" s="366" t="s">
        <v>3479</v>
      </c>
      <c r="E2492" s="401">
        <v>6</v>
      </c>
      <c r="F2492" s="395">
        <v>8.65</v>
      </c>
      <c r="G2492" s="395">
        <v>6.23</v>
      </c>
      <c r="H2492" s="396">
        <f>(G2492-E2492)/E2492</f>
        <v>3.8333333333333407E-2</v>
      </c>
      <c r="I2492" s="395">
        <f>(F2492-E2492)</f>
        <v>2.6500000000000004</v>
      </c>
      <c r="J2492" s="395">
        <f>(G2492-E2492)</f>
        <v>0.23000000000000043</v>
      </c>
      <c r="K2492" s="402">
        <v>1</v>
      </c>
      <c r="L2492" s="397"/>
    </row>
    <row r="2493" spans="1:12" ht="14.4">
      <c r="A2493" s="432">
        <v>38832</v>
      </c>
      <c r="B2493" s="366" t="s">
        <v>11618</v>
      </c>
      <c r="C2493" s="392" t="s">
        <v>5044</v>
      </c>
      <c r="D2493" s="366" t="s">
        <v>5045</v>
      </c>
      <c r="E2493" s="401">
        <v>8</v>
      </c>
      <c r="F2493" s="395">
        <v>8.65</v>
      </c>
      <c r="G2493" s="395">
        <v>8.65</v>
      </c>
      <c r="H2493" s="396">
        <f>(G2493-E2493)/E2493</f>
        <v>8.1250000000000044E-2</v>
      </c>
      <c r="I2493" s="395">
        <f>(F2493-E2493)</f>
        <v>0.65000000000000036</v>
      </c>
      <c r="J2493" s="395">
        <f>(G2493-E2493)</f>
        <v>0.65000000000000036</v>
      </c>
      <c r="K2493" s="402">
        <v>1</v>
      </c>
      <c r="L2493" s="397"/>
    </row>
    <row r="2494" spans="1:12" ht="14.4">
      <c r="A2494" s="432">
        <v>38832</v>
      </c>
      <c r="B2494" s="366" t="s">
        <v>11619</v>
      </c>
      <c r="C2494" s="392" t="s">
        <v>5047</v>
      </c>
      <c r="D2494" s="366" t="s">
        <v>2307</v>
      </c>
      <c r="E2494" s="401">
        <v>16</v>
      </c>
      <c r="F2494" s="395">
        <v>15.36</v>
      </c>
      <c r="G2494" s="395">
        <v>15.85</v>
      </c>
      <c r="H2494" s="396">
        <f>(G2494-E2494)/E2494</f>
        <v>-9.3750000000000222E-3</v>
      </c>
      <c r="I2494" s="395">
        <f>(F2494-E2494)</f>
        <v>-0.64000000000000057</v>
      </c>
      <c r="J2494" s="395">
        <f>(G2494-E2494)</f>
        <v>-0.15000000000000036</v>
      </c>
      <c r="K2494" s="402">
        <v>1</v>
      </c>
      <c r="L2494" s="397"/>
    </row>
    <row r="2495" spans="1:12" ht="14.4">
      <c r="A2495" s="432">
        <v>38827</v>
      </c>
      <c r="B2495" s="366" t="s">
        <v>11616</v>
      </c>
      <c r="C2495" s="392" t="s">
        <v>5042</v>
      </c>
      <c r="D2495" s="366" t="s">
        <v>1816</v>
      </c>
      <c r="E2495" s="401">
        <v>10</v>
      </c>
      <c r="F2495" s="395">
        <v>9.91</v>
      </c>
      <c r="G2495" s="395">
        <v>10.029999999999999</v>
      </c>
      <c r="H2495" s="396">
        <f>(G2495-E2495)/E2495</f>
        <v>2.9999999999999359E-3</v>
      </c>
      <c r="I2495" s="395">
        <f>(F2495-E2495)</f>
        <v>-8.9999999999999858E-2</v>
      </c>
      <c r="J2495" s="395">
        <f>(G2495-E2495)</f>
        <v>2.9999999999999361E-2</v>
      </c>
      <c r="K2495" s="402">
        <v>1</v>
      </c>
      <c r="L2495" s="397"/>
    </row>
    <row r="2496" spans="1:12" ht="14.4">
      <c r="A2496" s="432">
        <v>38827</v>
      </c>
      <c r="B2496" s="366" t="s">
        <v>11617</v>
      </c>
      <c r="C2496" s="392" t="s">
        <v>5039</v>
      </c>
      <c r="D2496" s="366" t="s">
        <v>5040</v>
      </c>
      <c r="E2496" s="401">
        <v>24</v>
      </c>
      <c r="F2496" s="395">
        <v>27.45</v>
      </c>
      <c r="G2496" s="395">
        <v>26.9</v>
      </c>
      <c r="H2496" s="396">
        <f>(G2496-E2496)/E2496</f>
        <v>0.12083333333333328</v>
      </c>
      <c r="I2496" s="395">
        <f>(F2496-E2496)</f>
        <v>3.4499999999999993</v>
      </c>
      <c r="J2496" s="395">
        <f>(G2496-E2496)</f>
        <v>2.8999999999999986</v>
      </c>
      <c r="K2496" s="402">
        <v>3</v>
      </c>
      <c r="L2496" s="397"/>
    </row>
    <row r="2497" spans="1:12" ht="14.4">
      <c r="A2497" s="390">
        <v>38825</v>
      </c>
      <c r="B2497" s="366" t="s">
        <v>11615</v>
      </c>
      <c r="C2497" s="392" t="s">
        <v>1079</v>
      </c>
      <c r="D2497" s="366" t="s">
        <v>1226</v>
      </c>
      <c r="E2497" s="401">
        <v>8.5</v>
      </c>
      <c r="F2497" s="395">
        <v>9.5500000000000007</v>
      </c>
      <c r="G2497" s="395">
        <v>9.51</v>
      </c>
      <c r="H2497" s="396">
        <f>(G2497-E2497)/E2497</f>
        <v>0.11882352941176468</v>
      </c>
      <c r="I2497" s="395">
        <f>(F2497-E2497)</f>
        <v>1.0500000000000007</v>
      </c>
      <c r="J2497" s="395">
        <f>G2497-E2497</f>
        <v>1.0099999999999998</v>
      </c>
      <c r="K2497" s="402">
        <v>1</v>
      </c>
      <c r="L2497" s="397"/>
    </row>
    <row r="2498" spans="1:12" ht="14.4">
      <c r="A2498" s="390">
        <v>38825</v>
      </c>
      <c r="B2498" s="366" t="s">
        <v>11615</v>
      </c>
      <c r="C2498" s="392" t="s">
        <v>1080</v>
      </c>
      <c r="D2498" s="366" t="s">
        <v>1226</v>
      </c>
      <c r="E2498" s="401">
        <v>10.1</v>
      </c>
      <c r="F2498" s="395">
        <v>10.8</v>
      </c>
      <c r="G2498" s="395">
        <v>10.6</v>
      </c>
      <c r="H2498" s="396">
        <f>(G2498-E2498)/E2498</f>
        <v>4.9504950495049507E-2</v>
      </c>
      <c r="I2498" s="395">
        <f>(F2498-E2498)</f>
        <v>0.70000000000000107</v>
      </c>
      <c r="J2498" s="395">
        <f>G2498-E2498</f>
        <v>0.5</v>
      </c>
      <c r="K2498" s="402">
        <v>1</v>
      </c>
      <c r="L2498" s="397"/>
    </row>
    <row r="2499" spans="1:12" ht="14.4">
      <c r="A2499" s="432">
        <v>38819</v>
      </c>
      <c r="B2499" s="366" t="s">
        <v>1325</v>
      </c>
      <c r="C2499" s="392" t="s">
        <v>1326</v>
      </c>
      <c r="D2499" s="366" t="s">
        <v>1327</v>
      </c>
      <c r="E2499" s="401">
        <v>6</v>
      </c>
      <c r="F2499" s="395">
        <v>6.1</v>
      </c>
      <c r="G2499" s="395">
        <v>6.1</v>
      </c>
      <c r="H2499" s="396">
        <f>(G2499-E2499)/E2499</f>
        <v>1.6666666666666607E-2</v>
      </c>
      <c r="I2499" s="395">
        <f>(F2499-E2499)</f>
        <v>9.9999999999999645E-2</v>
      </c>
      <c r="J2499" s="395">
        <f>G2499-E2499</f>
        <v>9.9999999999999645E-2</v>
      </c>
      <c r="K2499" s="402">
        <v>1</v>
      </c>
      <c r="L2499" s="397"/>
    </row>
    <row r="2500" spans="1:12" ht="14.4">
      <c r="A2500" s="390">
        <v>38818</v>
      </c>
      <c r="B2500" s="366" t="s">
        <v>1314</v>
      </c>
      <c r="C2500" s="392" t="s">
        <v>1315</v>
      </c>
      <c r="D2500" s="366" t="s">
        <v>1316</v>
      </c>
      <c r="E2500" s="401">
        <v>8</v>
      </c>
      <c r="F2500" s="395">
        <v>8.6999999999999993</v>
      </c>
      <c r="G2500" s="395">
        <v>9.4</v>
      </c>
      <c r="H2500" s="396">
        <f>(G2500-E2500)/E2500</f>
        <v>0.17500000000000004</v>
      </c>
      <c r="I2500" s="395">
        <f>(F2500-E2500)</f>
        <v>0.69999999999999929</v>
      </c>
      <c r="J2500" s="395">
        <f>G2500-E2500</f>
        <v>1.4000000000000004</v>
      </c>
      <c r="K2500" s="402">
        <v>1</v>
      </c>
      <c r="L2500" s="397"/>
    </row>
    <row r="2501" spans="1:12" ht="14.4">
      <c r="A2501" s="390">
        <v>38818</v>
      </c>
      <c r="B2501" s="366" t="s">
        <v>11612</v>
      </c>
      <c r="C2501" s="392" t="s">
        <v>1318</v>
      </c>
      <c r="D2501" s="366" t="s">
        <v>4569</v>
      </c>
      <c r="E2501" s="401">
        <v>6</v>
      </c>
      <c r="F2501" s="395">
        <v>6</v>
      </c>
      <c r="G2501" s="395">
        <v>6.06</v>
      </c>
      <c r="H2501" s="396">
        <f>(G2501-E2501)/E2501</f>
        <v>9.9999999999999343E-3</v>
      </c>
      <c r="I2501" s="395">
        <f>(F2501-E2501)</f>
        <v>0</v>
      </c>
      <c r="J2501" s="395">
        <f>G2501-E2501</f>
        <v>5.9999999999999609E-2</v>
      </c>
      <c r="K2501" s="402">
        <v>1</v>
      </c>
      <c r="L2501" s="397"/>
    </row>
    <row r="2502" spans="1:12" ht="14.4">
      <c r="A2502" s="390">
        <v>38818</v>
      </c>
      <c r="B2502" s="366" t="s">
        <v>11613</v>
      </c>
      <c r="C2502" s="392" t="s">
        <v>1320</v>
      </c>
      <c r="D2502" s="366" t="s">
        <v>1321</v>
      </c>
      <c r="E2502" s="401">
        <v>9</v>
      </c>
      <c r="F2502" s="395">
        <v>9</v>
      </c>
      <c r="G2502" s="395">
        <v>8.66</v>
      </c>
      <c r="H2502" s="396">
        <f>(G2502-E2502)/E2502</f>
        <v>-3.7777777777777764E-2</v>
      </c>
      <c r="I2502" s="395">
        <f>(F2502-E2502)</f>
        <v>0</v>
      </c>
      <c r="J2502" s="395">
        <f>(G2502-E2502)</f>
        <v>-0.33999999999999986</v>
      </c>
      <c r="K2502" s="402">
        <v>1</v>
      </c>
      <c r="L2502" s="397"/>
    </row>
    <row r="2503" spans="1:12" ht="14.4">
      <c r="A2503" s="390">
        <v>38818</v>
      </c>
      <c r="B2503" s="359" t="s">
        <v>11614</v>
      </c>
      <c r="C2503" s="392" t="s">
        <v>1323</v>
      </c>
      <c r="D2503" s="358" t="s">
        <v>1324</v>
      </c>
      <c r="E2503" s="401">
        <v>10</v>
      </c>
      <c r="F2503" s="395">
        <v>9.5500000000000007</v>
      </c>
      <c r="G2503" s="395">
        <v>9.68</v>
      </c>
      <c r="H2503" s="396">
        <f>(G2503-E2503)/E2503</f>
        <v>-3.2000000000000028E-2</v>
      </c>
      <c r="I2503" s="395">
        <f>(F2503-E2503)</f>
        <v>-0.44999999999999929</v>
      </c>
      <c r="J2503" s="395">
        <f>(G2503-E2503)</f>
        <v>-0.32000000000000028</v>
      </c>
      <c r="K2503" s="402">
        <v>1</v>
      </c>
      <c r="L2503" s="397"/>
    </row>
    <row r="2504" spans="1:12" ht="14.4">
      <c r="A2504" s="390">
        <v>38813</v>
      </c>
      <c r="B2504" s="366" t="s">
        <v>11610</v>
      </c>
      <c r="C2504" s="392" t="s">
        <v>1564</v>
      </c>
      <c r="D2504" s="366" t="s">
        <v>1313</v>
      </c>
      <c r="E2504" s="401">
        <v>17</v>
      </c>
      <c r="F2504" s="395">
        <v>17</v>
      </c>
      <c r="G2504" s="395">
        <v>16</v>
      </c>
      <c r="H2504" s="396">
        <f>(G2504-E2504)/E2504</f>
        <v>-5.8823529411764705E-2</v>
      </c>
      <c r="I2504" s="395">
        <f>(F2504-E2504)</f>
        <v>0</v>
      </c>
      <c r="J2504" s="395">
        <f>(G2504-E2504)</f>
        <v>-1</v>
      </c>
      <c r="K2504" s="402">
        <v>1</v>
      </c>
      <c r="L2504" s="397"/>
    </row>
    <row r="2505" spans="1:12" ht="14.4">
      <c r="A2505" s="390">
        <v>38813</v>
      </c>
      <c r="B2505" s="366" t="s">
        <v>11611</v>
      </c>
      <c r="C2505" s="392" t="s">
        <v>1561</v>
      </c>
      <c r="D2505" s="366" t="s">
        <v>1562</v>
      </c>
      <c r="E2505" s="401">
        <v>16</v>
      </c>
      <c r="F2505" s="395">
        <v>17.5</v>
      </c>
      <c r="G2505" s="395">
        <v>17.5</v>
      </c>
      <c r="H2505" s="396">
        <f>(G2505-E2505)/E2505</f>
        <v>9.375E-2</v>
      </c>
      <c r="I2505" s="395">
        <f>(F2505-E2505)</f>
        <v>1.5</v>
      </c>
      <c r="J2505" s="395">
        <f>(G2505-E2505)</f>
        <v>1.5</v>
      </c>
      <c r="K2505" s="402">
        <v>2</v>
      </c>
      <c r="L2505" s="397"/>
    </row>
    <row r="2506" spans="1:12" ht="14.4">
      <c r="A2506" s="390">
        <v>38812</v>
      </c>
      <c r="B2506" s="366" t="s">
        <v>11607</v>
      </c>
      <c r="C2506" s="392" t="s">
        <v>1556</v>
      </c>
      <c r="D2506" s="366" t="s">
        <v>2435</v>
      </c>
      <c r="E2506" s="401">
        <v>8</v>
      </c>
      <c r="F2506" s="395">
        <v>8.1999999999999993</v>
      </c>
      <c r="G2506" s="395">
        <v>8.2899999999999991</v>
      </c>
      <c r="H2506" s="396">
        <f>(G2506-E2506)/E2506</f>
        <v>3.6249999999999893E-2</v>
      </c>
      <c r="I2506" s="395">
        <f>(F2506-E2506)</f>
        <v>0.19999999999999929</v>
      </c>
      <c r="J2506" s="395">
        <f>(G2506-E2506)</f>
        <v>0.28999999999999915</v>
      </c>
      <c r="K2506" s="402">
        <v>1</v>
      </c>
      <c r="L2506" s="397"/>
    </row>
    <row r="2507" spans="1:12" ht="14.4">
      <c r="A2507" s="390">
        <v>38812</v>
      </c>
      <c r="B2507" s="366" t="s">
        <v>11608</v>
      </c>
      <c r="C2507" s="392" t="s">
        <v>1558</v>
      </c>
      <c r="D2507" s="366" t="s">
        <v>1559</v>
      </c>
      <c r="E2507" s="401">
        <v>9</v>
      </c>
      <c r="F2507" s="395">
        <v>9.3000000000000007</v>
      </c>
      <c r="G2507" s="395">
        <v>9</v>
      </c>
      <c r="H2507" s="396">
        <f>(G2507-E2507)/E2507</f>
        <v>0</v>
      </c>
      <c r="I2507" s="395">
        <f>(F2507-E2507)</f>
        <v>0.30000000000000071</v>
      </c>
      <c r="J2507" s="395">
        <f>(G2507-E2507)</f>
        <v>0</v>
      </c>
      <c r="K2507" s="402">
        <v>1</v>
      </c>
      <c r="L2507" s="397"/>
    </row>
    <row r="2508" spans="1:12" ht="14.4">
      <c r="A2508" s="390">
        <v>38812</v>
      </c>
      <c r="B2508" s="366" t="s">
        <v>11609</v>
      </c>
      <c r="C2508" s="392" t="s">
        <v>1553</v>
      </c>
      <c r="D2508" s="366" t="s">
        <v>1554</v>
      </c>
      <c r="E2508" s="401">
        <v>18</v>
      </c>
      <c r="F2508" s="395">
        <v>20.7</v>
      </c>
      <c r="G2508" s="395">
        <v>20.05</v>
      </c>
      <c r="H2508" s="396">
        <f>(G2508-E2508)/E2508</f>
        <v>0.11388888888888893</v>
      </c>
      <c r="I2508" s="395">
        <f>(F2508-E2508)</f>
        <v>2.6999999999999993</v>
      </c>
      <c r="J2508" s="395">
        <f>(G2508-E2508)</f>
        <v>2.0500000000000007</v>
      </c>
      <c r="K2508" s="402">
        <v>2</v>
      </c>
      <c r="L2508" s="397"/>
    </row>
    <row r="2509" spans="1:12" ht="14.4">
      <c r="A2509" s="390">
        <v>38811</v>
      </c>
      <c r="B2509" s="366" t="s">
        <v>11606</v>
      </c>
      <c r="C2509" s="392" t="s">
        <v>1551</v>
      </c>
      <c r="D2509" s="366" t="s">
        <v>2307</v>
      </c>
      <c r="E2509" s="401">
        <v>16</v>
      </c>
      <c r="F2509" s="395">
        <v>18.079999999999998</v>
      </c>
      <c r="G2509" s="395">
        <v>24.78</v>
      </c>
      <c r="H2509" s="396">
        <f>(G2509-E2509)/E2509</f>
        <v>0.54875000000000007</v>
      </c>
      <c r="I2509" s="395">
        <f>(F2509-E2509)</f>
        <v>2.0799999999999983</v>
      </c>
      <c r="J2509" s="395">
        <f>(G2509-E2509)</f>
        <v>8.7800000000000011</v>
      </c>
      <c r="K2509" s="402">
        <v>2</v>
      </c>
      <c r="L2509" s="397"/>
    </row>
    <row r="2510" spans="1:12" ht="14.4">
      <c r="A2510" s="390">
        <v>38806</v>
      </c>
      <c r="B2510" s="366" t="s">
        <v>11604</v>
      </c>
      <c r="C2510" s="392" t="s">
        <v>1549</v>
      </c>
      <c r="D2510" s="366" t="s">
        <v>2307</v>
      </c>
      <c r="E2510" s="401">
        <v>9</v>
      </c>
      <c r="F2510" s="395">
        <v>9.1199999999999992</v>
      </c>
      <c r="G2510" s="395">
        <v>8.75</v>
      </c>
      <c r="H2510" s="396">
        <f>(G2510-E2510)/E2510</f>
        <v>-2.7777777777777776E-2</v>
      </c>
      <c r="I2510" s="395">
        <f>(F2510-E2510)</f>
        <v>0.11999999999999922</v>
      </c>
      <c r="J2510" s="395">
        <f>(G2510-E2510)</f>
        <v>-0.25</v>
      </c>
      <c r="K2510" s="402">
        <v>2</v>
      </c>
      <c r="L2510" s="397" t="s">
        <v>3006</v>
      </c>
    </row>
    <row r="2511" spans="1:12" ht="14.4">
      <c r="A2511" s="390">
        <v>38806</v>
      </c>
      <c r="B2511" s="366" t="s">
        <v>11605</v>
      </c>
      <c r="C2511" s="392" t="s">
        <v>1258</v>
      </c>
      <c r="D2511" s="366" t="s">
        <v>1547</v>
      </c>
      <c r="E2511" s="401">
        <v>8</v>
      </c>
      <c r="F2511" s="395">
        <v>8.9499999999999993</v>
      </c>
      <c r="G2511" s="395">
        <v>8.3000000000000007</v>
      </c>
      <c r="H2511" s="396">
        <f>(G2511-E2511)/E2511</f>
        <v>3.7500000000000089E-2</v>
      </c>
      <c r="I2511" s="395">
        <f>(F2511-E2511)</f>
        <v>0.94999999999999929</v>
      </c>
      <c r="J2511" s="395">
        <f>(G2511-E2511)</f>
        <v>0.30000000000000071</v>
      </c>
      <c r="K2511" s="402">
        <v>1</v>
      </c>
      <c r="L2511" s="397"/>
    </row>
    <row r="2512" spans="1:12" ht="14.4">
      <c r="A2512" s="390">
        <v>38805</v>
      </c>
      <c r="B2512" s="366" t="s">
        <v>11603</v>
      </c>
      <c r="C2512" s="392" t="s">
        <v>1256</v>
      </c>
      <c r="D2512" s="366" t="s">
        <v>3737</v>
      </c>
      <c r="E2512" s="401">
        <v>18</v>
      </c>
      <c r="F2512" s="395">
        <v>22.06</v>
      </c>
      <c r="G2512" s="395">
        <v>19</v>
      </c>
      <c r="H2512" s="396">
        <f>(G2512-E2512)/E2512</f>
        <v>5.5555555555555552E-2</v>
      </c>
      <c r="I2512" s="395">
        <f>(F2512-E2512)</f>
        <v>4.0599999999999987</v>
      </c>
      <c r="J2512" s="395">
        <f>(G2512-E2512)</f>
        <v>1</v>
      </c>
      <c r="K2512" s="402">
        <v>2</v>
      </c>
      <c r="L2512" s="397"/>
    </row>
    <row r="2513" spans="1:12" ht="14.4">
      <c r="A2513" s="390">
        <v>38799</v>
      </c>
      <c r="B2513" s="366" t="s">
        <v>11600</v>
      </c>
      <c r="C2513" s="392" t="s">
        <v>1247</v>
      </c>
      <c r="D2513" s="366" t="s">
        <v>1248</v>
      </c>
      <c r="E2513" s="401">
        <v>17</v>
      </c>
      <c r="F2513" s="395">
        <v>19</v>
      </c>
      <c r="G2513" s="395">
        <v>21</v>
      </c>
      <c r="H2513" s="396">
        <f>(G2513-E2513)/E2513</f>
        <v>0.23529411764705882</v>
      </c>
      <c r="I2513" s="395">
        <f>(F2513-E2513)</f>
        <v>2</v>
      </c>
      <c r="J2513" s="395">
        <f>(G2513-E2513)</f>
        <v>4</v>
      </c>
      <c r="K2513" s="402">
        <v>3</v>
      </c>
      <c r="L2513" s="397"/>
    </row>
    <row r="2514" spans="1:12" ht="14.4">
      <c r="A2514" s="390">
        <v>38799</v>
      </c>
      <c r="B2514" s="359" t="s">
        <v>11601</v>
      </c>
      <c r="C2514" s="392" t="s">
        <v>1250</v>
      </c>
      <c r="D2514" s="358" t="s">
        <v>1251</v>
      </c>
      <c r="E2514" s="401">
        <v>5</v>
      </c>
      <c r="F2514" s="395">
        <v>5.3</v>
      </c>
      <c r="G2514" s="395">
        <v>5.2</v>
      </c>
      <c r="H2514" s="396">
        <f>(G2514-E2514)/E2514</f>
        <v>4.0000000000000036E-2</v>
      </c>
      <c r="I2514" s="395">
        <f>(F2514-E2514)</f>
        <v>0.29999999999999982</v>
      </c>
      <c r="J2514" s="395">
        <f>(G2514-E2514)</f>
        <v>0.20000000000000018</v>
      </c>
      <c r="K2514" s="402">
        <v>1</v>
      </c>
      <c r="L2514" s="397"/>
    </row>
    <row r="2515" spans="1:12" ht="14.4">
      <c r="A2515" s="390">
        <v>38799</v>
      </c>
      <c r="B2515" s="366" t="s">
        <v>11602</v>
      </c>
      <c r="C2515" s="392" t="s">
        <v>1253</v>
      </c>
      <c r="D2515" s="366" t="s">
        <v>1254</v>
      </c>
      <c r="E2515" s="401">
        <v>23.161999999999999</v>
      </c>
      <c r="F2515" s="395">
        <v>31.95</v>
      </c>
      <c r="G2515" s="395">
        <v>28.17</v>
      </c>
      <c r="H2515" s="396">
        <f>(G2515-E2515)/E2515</f>
        <v>0.21621621621621634</v>
      </c>
      <c r="I2515" s="395">
        <f>(F2515-E2515)</f>
        <v>8.7880000000000003</v>
      </c>
      <c r="J2515" s="395">
        <f>(G2515-E2515)</f>
        <v>5.0080000000000027</v>
      </c>
      <c r="K2515" s="402">
        <v>4</v>
      </c>
      <c r="L2515" s="397"/>
    </row>
    <row r="2516" spans="1:12" ht="14.4">
      <c r="A2516" s="390">
        <v>38798</v>
      </c>
      <c r="B2516" s="366" t="s">
        <v>11599</v>
      </c>
      <c r="C2516" s="392" t="s">
        <v>1245</v>
      </c>
      <c r="D2516" s="366" t="s">
        <v>1898</v>
      </c>
      <c r="E2516" s="401">
        <v>8</v>
      </c>
      <c r="F2516" s="395">
        <v>8.15</v>
      </c>
      <c r="G2516" s="395">
        <v>8.25</v>
      </c>
      <c r="H2516" s="396">
        <f>(G2516-E2516)/E2516</f>
        <v>3.125E-2</v>
      </c>
      <c r="I2516" s="395">
        <f>(F2516-E2516)</f>
        <v>0.15000000000000036</v>
      </c>
      <c r="J2516" s="395">
        <f>G2516-E2516</f>
        <v>0.25</v>
      </c>
      <c r="K2516" s="402">
        <v>1</v>
      </c>
      <c r="L2516" s="397"/>
    </row>
    <row r="2517" spans="1:12" ht="14.4">
      <c r="A2517" s="390">
        <v>38797</v>
      </c>
      <c r="B2517" s="366" t="s">
        <v>11598</v>
      </c>
      <c r="C2517" s="392" t="s">
        <v>1243</v>
      </c>
      <c r="D2517" s="366" t="s">
        <v>901</v>
      </c>
      <c r="E2517" s="401">
        <v>14</v>
      </c>
      <c r="F2517" s="395">
        <v>14</v>
      </c>
      <c r="G2517" s="395">
        <v>17.100000000000001</v>
      </c>
      <c r="H2517" s="396">
        <f>(G2517-E2517)/E2517</f>
        <v>0.22142857142857153</v>
      </c>
      <c r="I2517" s="395">
        <f>(F2517-E2517)</f>
        <v>0</v>
      </c>
      <c r="J2517" s="395">
        <f>G2517-E2517</f>
        <v>3.1000000000000014</v>
      </c>
      <c r="K2517" s="402">
        <v>3</v>
      </c>
      <c r="L2517" s="397"/>
    </row>
    <row r="2518" spans="1:12" ht="14.4">
      <c r="A2518" s="390">
        <v>38792</v>
      </c>
      <c r="B2518" s="366" t="s">
        <v>11597</v>
      </c>
      <c r="C2518" s="392" t="s">
        <v>1240</v>
      </c>
      <c r="D2518" s="366" t="s">
        <v>1241</v>
      </c>
      <c r="E2518" s="401">
        <v>8</v>
      </c>
      <c r="F2518" s="395">
        <v>8.4</v>
      </c>
      <c r="G2518" s="395">
        <v>8.3000000000000007</v>
      </c>
      <c r="H2518" s="396">
        <f>(G2518-E2518)/E2518</f>
        <v>3.7500000000000089E-2</v>
      </c>
      <c r="I2518" s="395">
        <f>(F2518-E2518)</f>
        <v>0.40000000000000036</v>
      </c>
      <c r="J2518" s="395">
        <f>G2518-E2518</f>
        <v>0.30000000000000071</v>
      </c>
      <c r="K2518" s="402">
        <v>1</v>
      </c>
      <c r="L2518" s="397"/>
    </row>
    <row r="2519" spans="1:12" ht="14.4">
      <c r="A2519" s="390">
        <v>38791</v>
      </c>
      <c r="B2519" s="366" t="s">
        <v>11596</v>
      </c>
      <c r="C2519" s="392" t="s">
        <v>1237</v>
      </c>
      <c r="D2519" s="366" t="s">
        <v>1238</v>
      </c>
      <c r="E2519" s="401">
        <v>6</v>
      </c>
      <c r="F2519" s="395">
        <v>6.25</v>
      </c>
      <c r="G2519" s="395">
        <v>6.8</v>
      </c>
      <c r="H2519" s="396">
        <f>(G2519-E2519)/E2519</f>
        <v>0.1333333333333333</v>
      </c>
      <c r="I2519" s="395">
        <f>(F2519-E2519)</f>
        <v>0.25</v>
      </c>
      <c r="J2519" s="395">
        <f>G2519-E2519</f>
        <v>0.79999999999999982</v>
      </c>
      <c r="K2519" s="402">
        <v>1</v>
      </c>
      <c r="L2519" s="397"/>
    </row>
    <row r="2520" spans="1:12" ht="14.4">
      <c r="A2520" s="390">
        <v>38790</v>
      </c>
      <c r="B2520" s="359" t="s">
        <v>11595</v>
      </c>
      <c r="C2520" s="392" t="s">
        <v>1234</v>
      </c>
      <c r="D2520" s="358" t="s">
        <v>1235</v>
      </c>
      <c r="E2520" s="401">
        <v>21</v>
      </c>
      <c r="F2520" s="395">
        <v>23.65</v>
      </c>
      <c r="G2520" s="395">
        <v>24.1</v>
      </c>
      <c r="H2520" s="396">
        <f>(G2520-E2520)/E2520</f>
        <v>0.14761904761904768</v>
      </c>
      <c r="I2520" s="395">
        <f>(F2520-E2520)</f>
        <v>2.6499999999999986</v>
      </c>
      <c r="J2520" s="395">
        <f>(G2520-E2520)</f>
        <v>3.1000000000000014</v>
      </c>
      <c r="K2520" s="402">
        <v>3</v>
      </c>
      <c r="L2520" s="397"/>
    </row>
    <row r="2521" spans="1:12" ht="14.4">
      <c r="A2521" s="390">
        <v>38784</v>
      </c>
      <c r="B2521" s="366" t="s">
        <v>11592</v>
      </c>
      <c r="C2521" s="392" t="s">
        <v>1225</v>
      </c>
      <c r="D2521" s="366" t="s">
        <v>1226</v>
      </c>
      <c r="E2521" s="401">
        <v>8.5</v>
      </c>
      <c r="F2521" s="395">
        <v>8.6999999999999993</v>
      </c>
      <c r="G2521" s="395">
        <v>9.3000000000000007</v>
      </c>
      <c r="H2521" s="396">
        <f>(G2521-E2521)/E2521</f>
        <v>9.4117647058823611E-2</v>
      </c>
      <c r="I2521" s="395">
        <f>(F2521-E2521)</f>
        <v>0.19999999999999929</v>
      </c>
      <c r="J2521" s="395">
        <f>G2521-E2521</f>
        <v>0.80000000000000071</v>
      </c>
      <c r="K2521" s="402">
        <v>1</v>
      </c>
      <c r="L2521" s="397"/>
    </row>
    <row r="2522" spans="1:12" ht="14.4">
      <c r="A2522" s="390">
        <v>38784</v>
      </c>
      <c r="B2522" s="366" t="s">
        <v>11592</v>
      </c>
      <c r="C2522" s="392" t="s">
        <v>1227</v>
      </c>
      <c r="D2522" s="366" t="s">
        <v>1226</v>
      </c>
      <c r="E2522" s="401">
        <v>10.1</v>
      </c>
      <c r="F2522" s="395">
        <v>10.210000000000001</v>
      </c>
      <c r="G2522" s="395">
        <v>10.35</v>
      </c>
      <c r="H2522" s="396">
        <f>(G2522-E2522)/E2522</f>
        <v>2.4752475247524754E-2</v>
      </c>
      <c r="I2522" s="395">
        <f>(F2522-E2522)</f>
        <v>0.11000000000000121</v>
      </c>
      <c r="J2522" s="395">
        <f>G2522-E2522</f>
        <v>0.25</v>
      </c>
      <c r="K2522" s="402">
        <v>1</v>
      </c>
      <c r="L2522" s="397"/>
    </row>
    <row r="2523" spans="1:12" ht="14.4">
      <c r="A2523" s="390">
        <v>38784</v>
      </c>
      <c r="B2523" s="359" t="s">
        <v>11593</v>
      </c>
      <c r="C2523" s="392" t="s">
        <v>1229</v>
      </c>
      <c r="D2523" s="358" t="s">
        <v>1230</v>
      </c>
      <c r="E2523" s="401">
        <v>8</v>
      </c>
      <c r="F2523" s="395">
        <v>8</v>
      </c>
      <c r="G2523" s="395">
        <v>8.51</v>
      </c>
      <c r="H2523" s="396">
        <f>(G2523-E2523)/E2523</f>
        <v>6.3749999999999973E-2</v>
      </c>
      <c r="I2523" s="395">
        <f>(F2523-E2523)</f>
        <v>0</v>
      </c>
      <c r="J2523" s="395">
        <f>(G2523-E2523)</f>
        <v>0.50999999999999979</v>
      </c>
      <c r="K2523" s="402">
        <v>1</v>
      </c>
      <c r="L2523" s="397"/>
    </row>
    <row r="2524" spans="1:12" ht="14.4">
      <c r="A2524" s="390">
        <v>38778</v>
      </c>
      <c r="B2524" s="366" t="s">
        <v>11590</v>
      </c>
      <c r="C2524" s="392" t="s">
        <v>1219</v>
      </c>
      <c r="D2524" s="366" t="s">
        <v>1220</v>
      </c>
      <c r="E2524" s="401">
        <v>6</v>
      </c>
      <c r="F2524" s="395">
        <v>6.05</v>
      </c>
      <c r="G2524" s="395">
        <v>6.35</v>
      </c>
      <c r="H2524" s="396">
        <f>(G2524-E2524)/E2524</f>
        <v>5.8333333333333272E-2</v>
      </c>
      <c r="I2524" s="395">
        <f>(F2524-E2524)</f>
        <v>4.9999999999999822E-2</v>
      </c>
      <c r="J2524" s="395">
        <f>G2524-E2524</f>
        <v>0.34999999999999964</v>
      </c>
      <c r="K2524" s="402">
        <v>1</v>
      </c>
      <c r="L2524" s="397"/>
    </row>
    <row r="2525" spans="1:12" ht="14.4">
      <c r="A2525" s="390">
        <v>38778</v>
      </c>
      <c r="B2525" s="366" t="s">
        <v>11591</v>
      </c>
      <c r="C2525" s="392" t="s">
        <v>1222</v>
      </c>
      <c r="D2525" s="366" t="s">
        <v>1223</v>
      </c>
      <c r="E2525" s="401">
        <v>8</v>
      </c>
      <c r="F2525" s="395">
        <v>8</v>
      </c>
      <c r="G2525" s="395">
        <v>8.5</v>
      </c>
      <c r="H2525" s="396">
        <f>(G2525-E2525)/E2525</f>
        <v>6.25E-2</v>
      </c>
      <c r="I2525" s="395">
        <f>(F2525-E2525)</f>
        <v>0</v>
      </c>
      <c r="J2525" s="395">
        <f>G2525-E2525</f>
        <v>0.5</v>
      </c>
      <c r="K2525" s="402">
        <v>1</v>
      </c>
      <c r="L2525" s="397"/>
    </row>
    <row r="2526" spans="1:12" ht="14.4">
      <c r="A2526" s="390">
        <v>38776</v>
      </c>
      <c r="B2526" s="366" t="s">
        <v>11589</v>
      </c>
      <c r="C2526" s="392" t="s">
        <v>1217</v>
      </c>
      <c r="D2526" s="366" t="s">
        <v>3054</v>
      </c>
      <c r="E2526" s="401">
        <v>6</v>
      </c>
      <c r="F2526" s="395">
        <v>6.07</v>
      </c>
      <c r="G2526" s="395">
        <v>6.1</v>
      </c>
      <c r="H2526" s="396">
        <f>(G2526-E2526)/E2526</f>
        <v>1.6666666666666607E-2</v>
      </c>
      <c r="I2526" s="395">
        <f>(F2526-E2526)</f>
        <v>7.0000000000000284E-2</v>
      </c>
      <c r="J2526" s="395">
        <f>G2526-E2526</f>
        <v>9.9999999999999645E-2</v>
      </c>
      <c r="K2526" s="402">
        <v>1</v>
      </c>
      <c r="L2526" s="397"/>
    </row>
    <row r="2527" spans="1:12" ht="14.4">
      <c r="A2527" s="390">
        <v>38771</v>
      </c>
      <c r="B2527" s="366" t="s">
        <v>11588</v>
      </c>
      <c r="C2527" s="392" t="s">
        <v>1214</v>
      </c>
      <c r="D2527" s="366" t="s">
        <v>1215</v>
      </c>
      <c r="E2527" s="401">
        <v>21</v>
      </c>
      <c r="F2527" s="395">
        <v>30</v>
      </c>
      <c r="G2527" s="395">
        <v>28.26</v>
      </c>
      <c r="H2527" s="396">
        <f>(G2527-E2527)/E2527</f>
        <v>0.34571428571428581</v>
      </c>
      <c r="I2527" s="395">
        <f>(F2527-E2527)</f>
        <v>9</v>
      </c>
      <c r="J2527" s="395">
        <f>(G2527-E2527)</f>
        <v>7.2600000000000016</v>
      </c>
      <c r="K2527" s="402">
        <v>2</v>
      </c>
      <c r="L2527" s="397"/>
    </row>
    <row r="2528" spans="1:12" ht="14.4">
      <c r="A2528" s="390">
        <v>38770</v>
      </c>
      <c r="B2528" s="366" t="s">
        <v>11587</v>
      </c>
      <c r="C2528" s="392" t="s">
        <v>4090</v>
      </c>
      <c r="D2528" s="366" t="s">
        <v>4283</v>
      </c>
      <c r="E2528" s="401">
        <v>10</v>
      </c>
      <c r="F2528" s="395">
        <v>10.1</v>
      </c>
      <c r="G2528" s="395">
        <v>12.29</v>
      </c>
      <c r="H2528" s="396">
        <f>(G2528-E2528)/E2528</f>
        <v>0.22899999999999993</v>
      </c>
      <c r="I2528" s="395">
        <f>(F2528-E2528)</f>
        <v>9.9999999999999645E-2</v>
      </c>
      <c r="J2528" s="395">
        <f>(G2528-E2528)</f>
        <v>2.2899999999999991</v>
      </c>
      <c r="K2528" s="402">
        <v>2</v>
      </c>
      <c r="L2528" s="397"/>
    </row>
    <row r="2529" spans="1:12" ht="14.4">
      <c r="A2529" s="390">
        <v>38763</v>
      </c>
      <c r="B2529" s="366" t="s">
        <v>11586</v>
      </c>
      <c r="C2529" s="392" t="s">
        <v>4087</v>
      </c>
      <c r="D2529" s="366" t="s">
        <v>4088</v>
      </c>
      <c r="E2529" s="401">
        <v>8</v>
      </c>
      <c r="F2529" s="395">
        <v>8</v>
      </c>
      <c r="G2529" s="395">
        <v>8.11</v>
      </c>
      <c r="H2529" s="396">
        <f>(G2529-E2529)/E2529</f>
        <v>1.3749999999999929E-2</v>
      </c>
      <c r="I2529" s="395">
        <f>(F2529-E2529)</f>
        <v>0</v>
      </c>
      <c r="J2529" s="395">
        <f>(G2529-E2529)</f>
        <v>0.10999999999999943</v>
      </c>
      <c r="K2529" s="402">
        <v>1</v>
      </c>
      <c r="L2529" s="397"/>
    </row>
    <row r="2530" spans="1:12" ht="14.4">
      <c r="A2530" s="390">
        <v>38761</v>
      </c>
      <c r="B2530" s="366" t="s">
        <v>11585</v>
      </c>
      <c r="C2530" s="392" t="s">
        <v>414</v>
      </c>
      <c r="D2530" s="366" t="s">
        <v>2313</v>
      </c>
      <c r="E2530" s="401">
        <v>20</v>
      </c>
      <c r="F2530" s="395">
        <v>19.649999999999999</v>
      </c>
      <c r="G2530" s="395">
        <v>19.89</v>
      </c>
      <c r="H2530" s="396">
        <f>(G2530-E2530)/E2530</f>
        <v>-5.4999999999999719E-3</v>
      </c>
      <c r="I2530" s="395">
        <f>(F2530-E2530)</f>
        <v>-0.35000000000000142</v>
      </c>
      <c r="J2530" s="395">
        <f>(G2530-E2530)</f>
        <v>-0.10999999999999943</v>
      </c>
      <c r="K2530" s="402">
        <v>2</v>
      </c>
      <c r="L2530" s="397" t="s">
        <v>3006</v>
      </c>
    </row>
    <row r="2531" spans="1:12" ht="14.4">
      <c r="A2531" s="390">
        <v>38757</v>
      </c>
      <c r="B2531" s="366" t="s">
        <v>11582</v>
      </c>
      <c r="C2531" s="392" t="s">
        <v>412</v>
      </c>
      <c r="D2531" s="366" t="s">
        <v>328</v>
      </c>
      <c r="E2531" s="401">
        <v>9</v>
      </c>
      <c r="F2531" s="395">
        <v>9.02</v>
      </c>
      <c r="G2531" s="395">
        <v>9</v>
      </c>
      <c r="H2531" s="396">
        <f>(G2531-E2531)/E2531</f>
        <v>0</v>
      </c>
      <c r="I2531" s="395">
        <f>(F2531-E2531)</f>
        <v>1.9999999999999574E-2</v>
      </c>
      <c r="J2531" s="395">
        <f>(G2531-E2531)</f>
        <v>0</v>
      </c>
      <c r="K2531" s="402">
        <v>2</v>
      </c>
      <c r="L2531" s="397" t="s">
        <v>3006</v>
      </c>
    </row>
    <row r="2532" spans="1:12" ht="14.4">
      <c r="A2532" s="390">
        <v>38757</v>
      </c>
      <c r="B2532" s="366" t="s">
        <v>11583</v>
      </c>
      <c r="C2532" s="392" t="s">
        <v>410</v>
      </c>
      <c r="D2532" s="366" t="s">
        <v>2841</v>
      </c>
      <c r="E2532" s="401">
        <v>6</v>
      </c>
      <c r="F2532" s="395">
        <v>6.17</v>
      </c>
      <c r="G2532" s="395">
        <v>6.72</v>
      </c>
      <c r="H2532" s="396">
        <f>(G2532-E2532)/E2532</f>
        <v>0.11999999999999995</v>
      </c>
      <c r="I2532" s="395">
        <f>(F2532-E2532)</f>
        <v>0.16999999999999993</v>
      </c>
      <c r="J2532" s="395">
        <f>(G2532-E2532)</f>
        <v>0.71999999999999975</v>
      </c>
      <c r="K2532" s="402">
        <v>1</v>
      </c>
      <c r="L2532" s="397"/>
    </row>
    <row r="2533" spans="1:12" ht="14.4">
      <c r="A2533" s="390">
        <v>38757</v>
      </c>
      <c r="B2533" s="366" t="s">
        <v>11584</v>
      </c>
      <c r="C2533" s="392" t="s">
        <v>407</v>
      </c>
      <c r="D2533" s="366" t="s">
        <v>408</v>
      </c>
      <c r="E2533" s="401">
        <v>22</v>
      </c>
      <c r="F2533" s="395">
        <v>24.5</v>
      </c>
      <c r="G2533" s="395">
        <v>24</v>
      </c>
      <c r="H2533" s="396">
        <f>(G2533-E2533)/E2533</f>
        <v>9.0909090909090912E-2</v>
      </c>
      <c r="I2533" s="395">
        <f>(F2533-E2533)</f>
        <v>2.5</v>
      </c>
      <c r="J2533" s="395">
        <f>(G2533-E2533)</f>
        <v>2</v>
      </c>
      <c r="K2533" s="402">
        <v>2</v>
      </c>
      <c r="L2533" s="397"/>
    </row>
    <row r="2534" spans="1:12" ht="14.4">
      <c r="A2534" s="390">
        <v>38756</v>
      </c>
      <c r="B2534" s="366" t="s">
        <v>11578</v>
      </c>
      <c r="C2534" s="392" t="s">
        <v>402</v>
      </c>
      <c r="D2534" s="366" t="s">
        <v>403</v>
      </c>
      <c r="E2534" s="401">
        <v>13</v>
      </c>
      <c r="F2534" s="395">
        <v>13.2</v>
      </c>
      <c r="G2534" s="395">
        <v>13.05</v>
      </c>
      <c r="H2534" s="396">
        <f>(G2534-E2534)/E2534</f>
        <v>3.846153846153901E-3</v>
      </c>
      <c r="I2534" s="395">
        <f>(F2534-E2534)</f>
        <v>0.19999999999999929</v>
      </c>
      <c r="J2534" s="395">
        <f>(G2534-E2534)</f>
        <v>5.0000000000000711E-2</v>
      </c>
      <c r="K2534" s="402">
        <v>2</v>
      </c>
      <c r="L2534" s="397" t="s">
        <v>3006</v>
      </c>
    </row>
    <row r="2535" spans="1:12" ht="14.4">
      <c r="A2535" s="390">
        <v>38756</v>
      </c>
      <c r="B2535" s="366" t="s">
        <v>11580</v>
      </c>
      <c r="C2535" s="392" t="s">
        <v>405</v>
      </c>
      <c r="D2535" s="366" t="s">
        <v>4384</v>
      </c>
      <c r="E2535" s="401">
        <v>12</v>
      </c>
      <c r="F2535" s="395">
        <v>12.1</v>
      </c>
      <c r="G2535" s="395">
        <v>11.95</v>
      </c>
      <c r="H2535" s="396">
        <f>(G2535-E2535)/E2535</f>
        <v>-4.1666666666667256E-3</v>
      </c>
      <c r="I2535" s="395">
        <f>(F2535-E2535)</f>
        <v>9.9999999999999645E-2</v>
      </c>
      <c r="J2535" s="395">
        <f>(G2535-E2535)</f>
        <v>-5.0000000000000711E-2</v>
      </c>
      <c r="K2535" s="402">
        <v>1</v>
      </c>
      <c r="L2535" s="397"/>
    </row>
    <row r="2536" spans="1:12" ht="14.4">
      <c r="A2536" s="390">
        <v>38756</v>
      </c>
      <c r="B2536" s="366" t="s">
        <v>11581</v>
      </c>
      <c r="C2536" s="392" t="s">
        <v>5009</v>
      </c>
      <c r="D2536" s="366" t="s">
        <v>2307</v>
      </c>
      <c r="E2536" s="401">
        <v>16</v>
      </c>
      <c r="F2536" s="395">
        <v>18.75</v>
      </c>
      <c r="G2536" s="395">
        <v>20.65</v>
      </c>
      <c r="H2536" s="396">
        <f>(G2536-E2536)/E2536</f>
        <v>0.29062499999999991</v>
      </c>
      <c r="I2536" s="395">
        <f>(F2536-E2536)</f>
        <v>2.75</v>
      </c>
      <c r="J2536" s="395">
        <f>(G2536-E2536)</f>
        <v>4.6499999999999986</v>
      </c>
      <c r="K2536" s="402">
        <v>2</v>
      </c>
      <c r="L2536" s="397"/>
    </row>
    <row r="2537" spans="1:12" ht="14.4">
      <c r="A2537" s="390">
        <v>38755</v>
      </c>
      <c r="B2537" s="366" t="s">
        <v>11577</v>
      </c>
      <c r="C2537" s="392" t="s">
        <v>5006</v>
      </c>
      <c r="D2537" s="366" t="s">
        <v>5007</v>
      </c>
      <c r="E2537" s="401">
        <v>21</v>
      </c>
      <c r="F2537" s="395">
        <v>30</v>
      </c>
      <c r="G2537" s="395">
        <v>28.55</v>
      </c>
      <c r="H2537" s="396">
        <f>(G2537-E2537)/E2537</f>
        <v>0.35952380952380958</v>
      </c>
      <c r="I2537" s="395">
        <f>(F2537-E2537)</f>
        <v>9</v>
      </c>
      <c r="J2537" s="395">
        <f>(G2537-E2537)</f>
        <v>7.5500000000000007</v>
      </c>
      <c r="K2537" s="402">
        <v>3</v>
      </c>
      <c r="L2537" s="397"/>
    </row>
    <row r="2538" spans="1:12" ht="14.4">
      <c r="A2538" s="390">
        <v>38754</v>
      </c>
      <c r="B2538" s="366" t="s">
        <v>11576</v>
      </c>
      <c r="C2538" s="392" t="s">
        <v>438</v>
      </c>
      <c r="D2538" s="366" t="s">
        <v>5004</v>
      </c>
      <c r="E2538" s="401">
        <v>15</v>
      </c>
      <c r="F2538" s="395">
        <v>14.5</v>
      </c>
      <c r="G2538" s="395">
        <v>14</v>
      </c>
      <c r="H2538" s="396">
        <f>(G2538-E2538)/E2538</f>
        <v>-6.6666666666666666E-2</v>
      </c>
      <c r="I2538" s="395">
        <f>(F2538-E2538)</f>
        <v>-0.5</v>
      </c>
      <c r="J2538" s="395">
        <f>(G2538-E2538)</f>
        <v>-1</v>
      </c>
      <c r="K2538" s="402">
        <v>1</v>
      </c>
      <c r="L2538" s="397"/>
    </row>
    <row r="2539" spans="1:12" ht="14.4">
      <c r="A2539" s="390">
        <v>38750</v>
      </c>
      <c r="B2539" s="366" t="s">
        <v>11572</v>
      </c>
      <c r="C2539" s="392" t="s">
        <v>426</v>
      </c>
      <c r="D2539" s="366" t="s">
        <v>427</v>
      </c>
      <c r="E2539" s="401">
        <v>10</v>
      </c>
      <c r="F2539" s="395">
        <v>10.19</v>
      </c>
      <c r="G2539" s="395">
        <v>10.35</v>
      </c>
      <c r="H2539" s="396">
        <f>(G2539-E2539)/E2539</f>
        <v>3.4999999999999962E-2</v>
      </c>
      <c r="I2539" s="395">
        <f>(F2539-E2539)</f>
        <v>0.1899999999999995</v>
      </c>
      <c r="J2539" s="395">
        <f>(G2539-E2539)</f>
        <v>0.34999999999999964</v>
      </c>
      <c r="K2539" s="402">
        <v>1</v>
      </c>
      <c r="L2539" s="397"/>
    </row>
    <row r="2540" spans="1:12" ht="14.4">
      <c r="A2540" s="390">
        <v>38750</v>
      </c>
      <c r="B2540" s="366" t="s">
        <v>11573</v>
      </c>
      <c r="C2540" s="392" t="s">
        <v>429</v>
      </c>
      <c r="D2540" s="366" t="s">
        <v>430</v>
      </c>
      <c r="E2540" s="401">
        <v>21</v>
      </c>
      <c r="F2540" s="395">
        <v>23</v>
      </c>
      <c r="G2540" s="395">
        <v>22.65</v>
      </c>
      <c r="H2540" s="396">
        <f>(G2540-E2540)/E2540</f>
        <v>7.85714285714285E-2</v>
      </c>
      <c r="I2540" s="395">
        <f>(F2540-E2540)</f>
        <v>2</v>
      </c>
      <c r="J2540" s="395">
        <f>(G2540-E2540)</f>
        <v>1.6499999999999986</v>
      </c>
      <c r="K2540" s="402">
        <v>3</v>
      </c>
      <c r="L2540" s="397"/>
    </row>
    <row r="2541" spans="1:12" ht="14.4">
      <c r="A2541" s="390">
        <v>38750</v>
      </c>
      <c r="B2541" s="366" t="s">
        <v>11574</v>
      </c>
      <c r="C2541" s="392" t="s">
        <v>432</v>
      </c>
      <c r="D2541" s="366" t="s">
        <v>433</v>
      </c>
      <c r="E2541" s="401">
        <v>19.5</v>
      </c>
      <c r="F2541" s="395">
        <v>22.25</v>
      </c>
      <c r="G2541" s="395">
        <v>21.98</v>
      </c>
      <c r="H2541" s="396">
        <f>(G2541-E2541)/E2541</f>
        <v>0.12717948717948721</v>
      </c>
      <c r="I2541" s="395">
        <f>(F2541-E2541)</f>
        <v>2.75</v>
      </c>
      <c r="J2541" s="395">
        <f>(G2541-E2541)</f>
        <v>2.4800000000000004</v>
      </c>
      <c r="K2541" s="402">
        <v>3</v>
      </c>
      <c r="L2541" s="397"/>
    </row>
    <row r="2542" spans="1:12" ht="14.4">
      <c r="A2542" s="390">
        <v>38750</v>
      </c>
      <c r="B2542" s="366" t="s">
        <v>11575</v>
      </c>
      <c r="C2542" s="392" t="s">
        <v>435</v>
      </c>
      <c r="D2542" s="366" t="s">
        <v>436</v>
      </c>
      <c r="E2542" s="401">
        <v>9</v>
      </c>
      <c r="F2542" s="395">
        <v>9</v>
      </c>
      <c r="G2542" s="395">
        <v>8.5399999999999991</v>
      </c>
      <c r="H2542" s="396">
        <f>(G2542-E2542)/E2542</f>
        <v>-5.1111111111111204E-2</v>
      </c>
      <c r="I2542" s="395">
        <f>(F2542-E2542)</f>
        <v>0</v>
      </c>
      <c r="J2542" s="395">
        <f>(G2542-E2542)</f>
        <v>-0.46000000000000085</v>
      </c>
      <c r="K2542" s="402">
        <v>1</v>
      </c>
      <c r="L2542" s="397"/>
    </row>
    <row r="2543" spans="1:12" ht="14.4">
      <c r="A2543" s="390">
        <v>38749</v>
      </c>
      <c r="B2543" s="366" t="s">
        <v>11568</v>
      </c>
      <c r="C2543" s="392" t="s">
        <v>4605</v>
      </c>
      <c r="D2543" s="366" t="s">
        <v>4606</v>
      </c>
      <c r="E2543" s="401">
        <v>9.75</v>
      </c>
      <c r="F2543" s="395">
        <v>9.75</v>
      </c>
      <c r="G2543" s="395">
        <v>9.25</v>
      </c>
      <c r="H2543" s="396">
        <f>(G2543-E2543)/E2543</f>
        <v>-5.128205128205128E-2</v>
      </c>
      <c r="I2543" s="395">
        <f>(F2543-E2543)</f>
        <v>0</v>
      </c>
      <c r="J2543" s="395">
        <f>(G2543-E2543)</f>
        <v>-0.5</v>
      </c>
      <c r="K2543" s="402">
        <v>2</v>
      </c>
      <c r="L2543" s="397" t="s">
        <v>3006</v>
      </c>
    </row>
    <row r="2544" spans="1:12" ht="14.4">
      <c r="A2544" s="390">
        <v>38749</v>
      </c>
      <c r="B2544" s="366" t="s">
        <v>11569</v>
      </c>
      <c r="C2544" s="392" t="s">
        <v>4600</v>
      </c>
      <c r="D2544" s="366" t="s">
        <v>2229</v>
      </c>
      <c r="E2544" s="401">
        <v>7</v>
      </c>
      <c r="F2544" s="395">
        <v>7.25</v>
      </c>
      <c r="G2544" s="395">
        <v>6.8</v>
      </c>
      <c r="H2544" s="396">
        <f>(G2544-E2544)/E2544</f>
        <v>-2.8571428571428598E-2</v>
      </c>
      <c r="I2544" s="395">
        <f>(F2544-E2544)</f>
        <v>0.25</v>
      </c>
      <c r="J2544" s="395">
        <f>(G2544-E2544)</f>
        <v>-0.20000000000000018</v>
      </c>
      <c r="K2544" s="402">
        <v>1</v>
      </c>
      <c r="L2544" s="397"/>
    </row>
    <row r="2545" spans="1:12" ht="14.4">
      <c r="A2545" s="390">
        <v>38749</v>
      </c>
      <c r="B2545" s="366" t="s">
        <v>11570</v>
      </c>
      <c r="C2545" s="392" t="s">
        <v>4602</v>
      </c>
      <c r="D2545" s="366" t="s">
        <v>4603</v>
      </c>
      <c r="E2545" s="401">
        <v>9</v>
      </c>
      <c r="F2545" s="395">
        <v>9.15</v>
      </c>
      <c r="G2545" s="395">
        <v>9.93</v>
      </c>
      <c r="H2545" s="396">
        <f>(G2545-E2545)/E2545</f>
        <v>0.1033333333333333</v>
      </c>
      <c r="I2545" s="395">
        <f>(F2545-E2545)</f>
        <v>0.15000000000000036</v>
      </c>
      <c r="J2545" s="395">
        <f>(G2545-E2545)</f>
        <v>0.92999999999999972</v>
      </c>
      <c r="K2545" s="402">
        <v>1</v>
      </c>
      <c r="L2545" s="397"/>
    </row>
    <row r="2546" spans="1:12" ht="14.4">
      <c r="A2546" s="390">
        <v>38749</v>
      </c>
      <c r="B2546" s="366" t="s">
        <v>11571</v>
      </c>
      <c r="C2546" s="392" t="s">
        <v>4597</v>
      </c>
      <c r="D2546" s="366" t="s">
        <v>4598</v>
      </c>
      <c r="E2546" s="401">
        <v>15</v>
      </c>
      <c r="F2546" s="395">
        <v>19</v>
      </c>
      <c r="G2546" s="395">
        <v>19.899999999999999</v>
      </c>
      <c r="H2546" s="396">
        <f>(G2546-E2546)/E2546</f>
        <v>0.32666666666666655</v>
      </c>
      <c r="I2546" s="395">
        <f>(F2546-E2546)</f>
        <v>4</v>
      </c>
      <c r="J2546" s="395">
        <f>(G2546-E2546)</f>
        <v>4.8999999999999986</v>
      </c>
      <c r="K2546" s="402">
        <v>2</v>
      </c>
      <c r="L2546" s="397"/>
    </row>
    <row r="2547" spans="1:12" ht="14.4">
      <c r="A2547" s="390">
        <v>38748</v>
      </c>
      <c r="B2547" s="366" t="s">
        <v>11564</v>
      </c>
      <c r="C2547" s="392" t="s">
        <v>4590</v>
      </c>
      <c r="D2547" s="366" t="s">
        <v>4591</v>
      </c>
      <c r="E2547" s="401">
        <v>9</v>
      </c>
      <c r="F2547" s="395">
        <v>9.15</v>
      </c>
      <c r="G2547" s="395">
        <v>9.0500000000000007</v>
      </c>
      <c r="H2547" s="396">
        <f>(G2547-E2547)/E2547</f>
        <v>5.5555555555556347E-3</v>
      </c>
      <c r="I2547" s="395">
        <f>(F2547-E2547)</f>
        <v>0.15000000000000036</v>
      </c>
      <c r="J2547" s="395">
        <f>(G2547-E2547)</f>
        <v>5.0000000000000711E-2</v>
      </c>
      <c r="K2547" s="402">
        <v>1</v>
      </c>
      <c r="L2547" s="397"/>
    </row>
    <row r="2548" spans="1:12" ht="14.4">
      <c r="A2548" s="390">
        <v>38748</v>
      </c>
      <c r="B2548" s="359" t="s">
        <v>11565</v>
      </c>
      <c r="C2548" s="392" t="s">
        <v>4593</v>
      </c>
      <c r="D2548" s="358" t="s">
        <v>4581</v>
      </c>
      <c r="E2548" s="401">
        <v>14</v>
      </c>
      <c r="F2548" s="395">
        <v>14.6</v>
      </c>
      <c r="G2548" s="395">
        <v>15.75</v>
      </c>
      <c r="H2548" s="396">
        <f>(G2548-E2548)/E2548</f>
        <v>0.125</v>
      </c>
      <c r="I2548" s="395">
        <f>(F2548-E2548)</f>
        <v>0.59999999999999964</v>
      </c>
      <c r="J2548" s="395">
        <f>(G2548-E2548)</f>
        <v>1.75</v>
      </c>
      <c r="K2548" s="402">
        <v>2</v>
      </c>
      <c r="L2548" s="397"/>
    </row>
    <row r="2549" spans="1:12" ht="14.4">
      <c r="A2549" s="390">
        <v>38748</v>
      </c>
      <c r="B2549" s="366" t="s">
        <v>11566</v>
      </c>
      <c r="C2549" s="392" t="s">
        <v>4595</v>
      </c>
      <c r="D2549" s="366" t="s">
        <v>617</v>
      </c>
      <c r="E2549" s="401">
        <v>6</v>
      </c>
      <c r="F2549" s="395">
        <v>6.05</v>
      </c>
      <c r="G2549" s="395">
        <v>6</v>
      </c>
      <c r="H2549" s="396">
        <f>(G2549-E2549)/E2549</f>
        <v>0</v>
      </c>
      <c r="I2549" s="395">
        <f>(F2549-E2549)</f>
        <v>4.9999999999999822E-2</v>
      </c>
      <c r="J2549" s="395">
        <f>(G2549-E2549)</f>
        <v>0</v>
      </c>
      <c r="K2549" s="402">
        <v>1</v>
      </c>
      <c r="L2549" s="397"/>
    </row>
    <row r="2550" spans="1:12" ht="14.4">
      <c r="A2550" s="390">
        <v>38748</v>
      </c>
      <c r="B2550" s="366" t="s">
        <v>11567</v>
      </c>
      <c r="C2550" s="392" t="s">
        <v>4588</v>
      </c>
      <c r="D2550" s="366" t="s">
        <v>1819</v>
      </c>
      <c r="E2550" s="401">
        <v>20</v>
      </c>
      <c r="F2550" s="395">
        <v>23.05</v>
      </c>
      <c r="G2550" s="395">
        <v>23.37</v>
      </c>
      <c r="H2550" s="396">
        <f>(G2550-E2550)/E2550</f>
        <v>0.16850000000000004</v>
      </c>
      <c r="I2550" s="395">
        <f>(F2550-E2550)</f>
        <v>3.0500000000000007</v>
      </c>
      <c r="J2550" s="395">
        <f>(G2550-E2550)</f>
        <v>3.370000000000001</v>
      </c>
      <c r="K2550" s="402">
        <v>2</v>
      </c>
      <c r="L2550" s="397"/>
    </row>
    <row r="2551" spans="1:12" ht="14.4">
      <c r="A2551" s="390">
        <v>38747</v>
      </c>
      <c r="B2551" s="359" t="s">
        <v>11561</v>
      </c>
      <c r="C2551" s="392" t="s">
        <v>4583</v>
      </c>
      <c r="D2551" s="358" t="s">
        <v>1906</v>
      </c>
      <c r="E2551" s="401">
        <v>7.5</v>
      </c>
      <c r="F2551" s="395">
        <v>9.2100000000000009</v>
      </c>
      <c r="G2551" s="395">
        <v>8.51</v>
      </c>
      <c r="H2551" s="396">
        <f>(G2551-E2551)/E2551</f>
        <v>0.13466666666666663</v>
      </c>
      <c r="I2551" s="395">
        <f>(F2551-E2551)</f>
        <v>1.7100000000000009</v>
      </c>
      <c r="J2551" s="395">
        <f>(G2551-E2551)</f>
        <v>1.0099999999999998</v>
      </c>
      <c r="K2551" s="402">
        <v>1</v>
      </c>
      <c r="L2551" s="397" t="s">
        <v>3006</v>
      </c>
    </row>
    <row r="2552" spans="1:12" ht="14.4">
      <c r="A2552" s="390">
        <v>38747</v>
      </c>
      <c r="B2552" s="366" t="s">
        <v>11562</v>
      </c>
      <c r="C2552" s="392" t="s">
        <v>4585</v>
      </c>
      <c r="D2552" s="366" t="s">
        <v>4586</v>
      </c>
      <c r="E2552" s="401">
        <v>20</v>
      </c>
      <c r="F2552" s="395">
        <v>20.010000000000002</v>
      </c>
      <c r="G2552" s="395">
        <v>19.809999999999999</v>
      </c>
      <c r="H2552" s="396">
        <f>(G2552-E2552)/E2552</f>
        <v>-9.5000000000000639E-3</v>
      </c>
      <c r="I2552" s="395">
        <f>(F2552-E2552)</f>
        <v>1.0000000000001563E-2</v>
      </c>
      <c r="J2552" s="395">
        <f>(G2552-E2552)</f>
        <v>-0.19000000000000128</v>
      </c>
      <c r="K2552" s="402">
        <v>2</v>
      </c>
      <c r="L2552" s="397" t="s">
        <v>3006</v>
      </c>
    </row>
    <row r="2553" spans="1:12" ht="14.4">
      <c r="A2553" s="390">
        <v>38747</v>
      </c>
      <c r="B2553" s="366" t="s">
        <v>11563</v>
      </c>
      <c r="C2553" s="392" t="s">
        <v>4580</v>
      </c>
      <c r="D2553" s="366" t="s">
        <v>4581</v>
      </c>
      <c r="E2553" s="401">
        <v>18</v>
      </c>
      <c r="F2553" s="395">
        <v>20.309999999999999</v>
      </c>
      <c r="G2553" s="395">
        <v>23.1</v>
      </c>
      <c r="H2553" s="396">
        <f>(G2553-E2553)/E2553</f>
        <v>0.28333333333333344</v>
      </c>
      <c r="I2553" s="395">
        <f>(F2553-E2553)</f>
        <v>2.3099999999999987</v>
      </c>
      <c r="J2553" s="395">
        <f>(G2553-E2553)</f>
        <v>5.1000000000000014</v>
      </c>
      <c r="K2553" s="402">
        <v>2</v>
      </c>
      <c r="L2553" s="397"/>
    </row>
    <row r="2554" spans="1:12" ht="14.4">
      <c r="A2554" s="390">
        <v>38742</v>
      </c>
      <c r="B2554" s="366" t="s">
        <v>11557</v>
      </c>
      <c r="C2554" s="392" t="s">
        <v>4578</v>
      </c>
      <c r="D2554" s="366" t="s">
        <v>309</v>
      </c>
      <c r="E2554" s="401">
        <v>21.5</v>
      </c>
      <c r="F2554" s="395">
        <v>22.02</v>
      </c>
      <c r="G2554" s="395">
        <v>21.75</v>
      </c>
      <c r="H2554" s="396">
        <f>(G2554-E2554)/E2554</f>
        <v>1.1627906976744186E-2</v>
      </c>
      <c r="I2554" s="395">
        <f>(F2554-E2554)</f>
        <v>0.51999999999999957</v>
      </c>
      <c r="J2554" s="395">
        <f>(G2554-E2554)</f>
        <v>0.25</v>
      </c>
      <c r="K2554" s="402">
        <v>3</v>
      </c>
      <c r="L2554" s="397" t="s">
        <v>3006</v>
      </c>
    </row>
    <row r="2555" spans="1:12" ht="14.4">
      <c r="A2555" s="390">
        <v>38742</v>
      </c>
      <c r="B2555" s="366" t="s">
        <v>11558</v>
      </c>
      <c r="C2555" s="392" t="s">
        <v>79</v>
      </c>
      <c r="D2555" s="366" t="s">
        <v>4572</v>
      </c>
      <c r="E2555" s="401">
        <v>6</v>
      </c>
      <c r="F2555" s="395">
        <v>6</v>
      </c>
      <c r="G2555" s="395">
        <v>6</v>
      </c>
      <c r="H2555" s="396">
        <f>(G2555-E2555)/E2555</f>
        <v>0</v>
      </c>
      <c r="I2555" s="395">
        <f>(F2555-E2555)</f>
        <v>0</v>
      </c>
      <c r="J2555" s="395">
        <f>(G2555-E2555)</f>
        <v>0</v>
      </c>
      <c r="K2555" s="402">
        <v>1</v>
      </c>
      <c r="L2555" s="397"/>
    </row>
    <row r="2556" spans="1:12" ht="14.4">
      <c r="A2556" s="390">
        <v>38742</v>
      </c>
      <c r="B2556" s="366" t="s">
        <v>11559</v>
      </c>
      <c r="C2556" s="392" t="s">
        <v>4574</v>
      </c>
      <c r="D2556" s="366" t="s">
        <v>4307</v>
      </c>
      <c r="E2556" s="401">
        <v>15</v>
      </c>
      <c r="F2556" s="395">
        <v>15.26</v>
      </c>
      <c r="G2556" s="395">
        <v>16.82</v>
      </c>
      <c r="H2556" s="396">
        <f>(G2556-E2556)/E2556</f>
        <v>0.12133333333333335</v>
      </c>
      <c r="I2556" s="395">
        <f>(F2556-E2556)</f>
        <v>0.25999999999999979</v>
      </c>
      <c r="J2556" s="395">
        <f>(G2556-E2556)</f>
        <v>1.8200000000000003</v>
      </c>
      <c r="K2556" s="402">
        <v>2</v>
      </c>
      <c r="L2556" s="397"/>
    </row>
    <row r="2557" spans="1:12" ht="14.4">
      <c r="A2557" s="390">
        <v>38742</v>
      </c>
      <c r="B2557" s="366" t="s">
        <v>4575</v>
      </c>
      <c r="C2557" s="392" t="s">
        <v>4576</v>
      </c>
      <c r="D2557" s="366" t="s">
        <v>2391</v>
      </c>
      <c r="E2557" s="401">
        <v>12</v>
      </c>
      <c r="F2557" s="395">
        <v>12.11</v>
      </c>
      <c r="G2557" s="395">
        <v>12.15</v>
      </c>
      <c r="H2557" s="396">
        <f>(G2557-E2557)/E2557</f>
        <v>1.250000000000003E-2</v>
      </c>
      <c r="I2557" s="395">
        <f>(F2557-E2557)</f>
        <v>0.10999999999999943</v>
      </c>
      <c r="J2557" s="395">
        <f>(G2557-E2557)</f>
        <v>0.15000000000000036</v>
      </c>
      <c r="K2557" s="402">
        <v>1</v>
      </c>
      <c r="L2557" s="397"/>
    </row>
    <row r="2558" spans="1:12" ht="14.4">
      <c r="A2558" s="390">
        <v>38742</v>
      </c>
      <c r="B2558" s="366" t="s">
        <v>11560</v>
      </c>
      <c r="C2558" s="392" t="s">
        <v>76</v>
      </c>
      <c r="D2558" s="366" t="s">
        <v>77</v>
      </c>
      <c r="E2558" s="401">
        <v>22</v>
      </c>
      <c r="F2558" s="395">
        <v>45</v>
      </c>
      <c r="G2558" s="395">
        <v>44</v>
      </c>
      <c r="H2558" s="396">
        <f>(G2558-E2558)/E2558</f>
        <v>1</v>
      </c>
      <c r="I2558" s="395">
        <f>(F2558-E2558)</f>
        <v>23</v>
      </c>
      <c r="J2558" s="395">
        <f>(G2558-E2558)</f>
        <v>22</v>
      </c>
      <c r="K2558" s="402">
        <v>3</v>
      </c>
      <c r="L2558" s="397"/>
    </row>
    <row r="2559" spans="1:12" ht="14.4">
      <c r="A2559" s="390">
        <v>38741</v>
      </c>
      <c r="B2559" s="366" t="s">
        <v>11556</v>
      </c>
      <c r="C2559" s="392" t="s">
        <v>73</v>
      </c>
      <c r="D2559" s="366" t="s">
        <v>74</v>
      </c>
      <c r="E2559" s="401">
        <v>8</v>
      </c>
      <c r="F2559" s="395">
        <v>8</v>
      </c>
      <c r="G2559" s="395">
        <v>7.95</v>
      </c>
      <c r="H2559" s="396">
        <f>(G2559-E2559)/E2559</f>
        <v>-6.2499999999999778E-3</v>
      </c>
      <c r="I2559" s="395">
        <f>(F2559-E2559)</f>
        <v>0</v>
      </c>
      <c r="J2559" s="395">
        <f>(G2559-E2559)</f>
        <v>-4.9999999999999822E-2</v>
      </c>
      <c r="K2559" s="402">
        <v>1</v>
      </c>
      <c r="L2559" s="397"/>
    </row>
    <row r="2560" spans="1:12" ht="14.4">
      <c r="A2560" s="390">
        <v>38736</v>
      </c>
      <c r="B2560" s="366" t="s">
        <v>11555</v>
      </c>
      <c r="C2560" s="392" t="s">
        <v>4113</v>
      </c>
      <c r="D2560" s="366" t="s">
        <v>71</v>
      </c>
      <c r="E2560" s="401">
        <v>21</v>
      </c>
      <c r="F2560" s="395">
        <v>23.07</v>
      </c>
      <c r="G2560" s="395">
        <v>22.954999999999998</v>
      </c>
      <c r="H2560" s="396">
        <f>(G2560-E2560)/E2560</f>
        <v>9.3095238095238009E-2</v>
      </c>
      <c r="I2560" s="395">
        <f>(F2560-E2560)</f>
        <v>2.0700000000000003</v>
      </c>
      <c r="J2560" s="395">
        <f>(G2560-E2560)</f>
        <v>1.9549999999999983</v>
      </c>
      <c r="K2560" s="402">
        <v>3</v>
      </c>
      <c r="L2560" s="397"/>
    </row>
    <row r="2561" spans="1:12" ht="14.4">
      <c r="A2561" s="390">
        <v>38735</v>
      </c>
      <c r="B2561" s="366" t="s">
        <v>2002</v>
      </c>
      <c r="C2561" s="392" t="s">
        <v>2003</v>
      </c>
      <c r="D2561" s="366" t="s">
        <v>1312</v>
      </c>
      <c r="E2561" s="401">
        <v>17</v>
      </c>
      <c r="F2561" s="395">
        <v>19</v>
      </c>
      <c r="G2561" s="395">
        <v>18.59</v>
      </c>
      <c r="H2561" s="396">
        <f>(G2561-E2561)/E2561</f>
        <v>9.3529411764705875E-2</v>
      </c>
      <c r="I2561" s="395">
        <f>(F2561-E2561)</f>
        <v>2</v>
      </c>
      <c r="J2561" s="395">
        <f>(G2561-E2561)</f>
        <v>1.5899999999999999</v>
      </c>
      <c r="K2561" s="402">
        <v>3</v>
      </c>
      <c r="L2561" s="397"/>
    </row>
    <row r="2562" spans="1:12" ht="14.4">
      <c r="A2562" s="390">
        <v>38729</v>
      </c>
      <c r="B2562" s="366" t="s">
        <v>11554</v>
      </c>
      <c r="C2562" s="392" t="s">
        <v>2000</v>
      </c>
      <c r="D2562" s="366" t="s">
        <v>2001</v>
      </c>
      <c r="E2562" s="401">
        <v>21</v>
      </c>
      <c r="F2562" s="395">
        <v>25.1</v>
      </c>
      <c r="G2562" s="395">
        <v>22</v>
      </c>
      <c r="H2562" s="396">
        <f>(G2562-E2562)/E2562</f>
        <v>4.7619047619047616E-2</v>
      </c>
      <c r="I2562" s="395">
        <f>(F2562-E2562)</f>
        <v>4.1000000000000014</v>
      </c>
      <c r="J2562" s="395">
        <f>(G2562-E2562)</f>
        <v>1</v>
      </c>
      <c r="K2562" s="402">
        <v>2</v>
      </c>
      <c r="L2562" s="397"/>
    </row>
    <row r="2563" spans="1:12" ht="14.4">
      <c r="A2563" s="390">
        <v>38707</v>
      </c>
      <c r="B2563" s="366" t="s">
        <v>11972</v>
      </c>
      <c r="C2563" s="392" t="s">
        <v>5014</v>
      </c>
      <c r="D2563" s="366" t="s">
        <v>3152</v>
      </c>
      <c r="E2563" s="401">
        <v>10</v>
      </c>
      <c r="F2563" s="395">
        <v>10</v>
      </c>
      <c r="G2563" s="395">
        <v>10</v>
      </c>
      <c r="H2563" s="396">
        <f>(G2563-E2563)/E2563</f>
        <v>0</v>
      </c>
      <c r="I2563" s="395">
        <f>(F2563-E2563)</f>
        <v>0</v>
      </c>
      <c r="J2563" s="395">
        <f>(G2563-E2563)</f>
        <v>0</v>
      </c>
      <c r="K2563" s="402">
        <v>1</v>
      </c>
      <c r="L2563" s="397"/>
    </row>
    <row r="2564" spans="1:12" ht="14.4">
      <c r="A2564" s="390">
        <v>38706</v>
      </c>
      <c r="B2564" s="366" t="s">
        <v>11970</v>
      </c>
      <c r="C2564" s="392" t="s">
        <v>5011</v>
      </c>
      <c r="D2564" s="366" t="s">
        <v>5012</v>
      </c>
      <c r="E2564" s="401">
        <v>13</v>
      </c>
      <c r="F2564" s="395">
        <v>13.11</v>
      </c>
      <c r="G2564" s="395">
        <v>13</v>
      </c>
      <c r="H2564" s="396">
        <f>(G2564-E2564)/E2564</f>
        <v>0</v>
      </c>
      <c r="I2564" s="395">
        <f>(F2564-E2564)</f>
        <v>0.10999999999999943</v>
      </c>
      <c r="J2564" s="395">
        <f>(G2564-E2564)</f>
        <v>0</v>
      </c>
      <c r="K2564" s="402">
        <v>2</v>
      </c>
      <c r="L2564" s="397" t="s">
        <v>3006</v>
      </c>
    </row>
    <row r="2565" spans="1:12" ht="14.4">
      <c r="A2565" s="390">
        <v>38706</v>
      </c>
      <c r="B2565" s="366" t="s">
        <v>11971</v>
      </c>
      <c r="C2565" s="392" t="s">
        <v>3443</v>
      </c>
      <c r="D2565" s="366" t="s">
        <v>3444</v>
      </c>
      <c r="E2565" s="401">
        <v>8</v>
      </c>
      <c r="F2565" s="395">
        <v>8.0299999999999994</v>
      </c>
      <c r="G2565" s="395">
        <v>8.01</v>
      </c>
      <c r="H2565" s="396">
        <f>(G2565-E2565)/E2565</f>
        <v>1.2499999999999734E-3</v>
      </c>
      <c r="I2565" s="395">
        <f>(F2565-E2565)</f>
        <v>2.9999999999999361E-2</v>
      </c>
      <c r="J2565" s="395">
        <f>(G2565-E2565)</f>
        <v>9.9999999999997868E-3</v>
      </c>
      <c r="K2565" s="402">
        <v>1</v>
      </c>
      <c r="L2565" s="397"/>
    </row>
    <row r="2566" spans="1:12" ht="14.4">
      <c r="A2566" s="390">
        <v>38702</v>
      </c>
      <c r="B2566" s="366" t="s">
        <v>11968</v>
      </c>
      <c r="C2566" s="392" t="s">
        <v>3936</v>
      </c>
      <c r="D2566" s="366" t="s">
        <v>3438</v>
      </c>
      <c r="E2566" s="401">
        <v>10</v>
      </c>
      <c r="F2566" s="395">
        <v>9.9</v>
      </c>
      <c r="G2566" s="395">
        <v>9.92</v>
      </c>
      <c r="H2566" s="396">
        <f>(G2566-E2566)/E2566</f>
        <v>-8.0000000000000071E-3</v>
      </c>
      <c r="I2566" s="395">
        <f>(F2566-E2566)</f>
        <v>-9.9999999999999645E-2</v>
      </c>
      <c r="J2566" s="395">
        <f>G2566-E2566</f>
        <v>-8.0000000000000071E-2</v>
      </c>
      <c r="K2566" s="402">
        <v>1</v>
      </c>
      <c r="L2566" s="397"/>
    </row>
    <row r="2567" spans="1:12" ht="14.4">
      <c r="A2567" s="390">
        <v>38702</v>
      </c>
      <c r="B2567" s="366" t="s">
        <v>11969</v>
      </c>
      <c r="C2567" s="392" t="s">
        <v>3440</v>
      </c>
      <c r="D2567" s="366" t="s">
        <v>3441</v>
      </c>
      <c r="E2567" s="401">
        <v>8</v>
      </c>
      <c r="F2567" s="395">
        <v>9</v>
      </c>
      <c r="G2567" s="395">
        <v>9</v>
      </c>
      <c r="H2567" s="396">
        <f>(G2567-E2567)/E2567</f>
        <v>0.125</v>
      </c>
      <c r="I2567" s="395">
        <f>(F2567-E2567)</f>
        <v>1</v>
      </c>
      <c r="J2567" s="395">
        <f>G2567-E2567</f>
        <v>1</v>
      </c>
      <c r="K2567" s="402">
        <v>1</v>
      </c>
      <c r="L2567" s="397"/>
    </row>
    <row r="2568" spans="1:12" ht="14.4">
      <c r="A2568" s="390">
        <v>38701</v>
      </c>
      <c r="B2568" s="366" t="s">
        <v>2733</v>
      </c>
      <c r="C2568" s="392" t="s">
        <v>2734</v>
      </c>
      <c r="D2568" s="366" t="s">
        <v>2735</v>
      </c>
      <c r="E2568" s="401">
        <v>8</v>
      </c>
      <c r="F2568" s="395">
        <v>8.01</v>
      </c>
      <c r="G2568" s="395">
        <v>8</v>
      </c>
      <c r="H2568" s="396">
        <f>(G2568-E2568)/E2568</f>
        <v>0</v>
      </c>
      <c r="I2568" s="395">
        <f>(F2568-E2568)</f>
        <v>9.9999999999997868E-3</v>
      </c>
      <c r="J2568" s="395">
        <f>(G2568-E2568)</f>
        <v>0</v>
      </c>
      <c r="K2568" s="402">
        <v>1</v>
      </c>
      <c r="L2568" s="397"/>
    </row>
    <row r="2569" spans="1:12" ht="14.4">
      <c r="A2569" s="390">
        <v>38701</v>
      </c>
      <c r="B2569" s="366" t="s">
        <v>11965</v>
      </c>
      <c r="C2569" s="392" t="s">
        <v>2737</v>
      </c>
      <c r="D2569" s="366" t="s">
        <v>1132</v>
      </c>
      <c r="E2569" s="401">
        <v>16</v>
      </c>
      <c r="F2569" s="395">
        <v>17</v>
      </c>
      <c r="G2569" s="395">
        <v>14</v>
      </c>
      <c r="H2569" s="396">
        <f>(G2569-E2569)/E2569</f>
        <v>-0.125</v>
      </c>
      <c r="I2569" s="395">
        <f>(F2569-E2569)</f>
        <v>1</v>
      </c>
      <c r="J2569" s="395">
        <f>(G2569-E2569)</f>
        <v>-2</v>
      </c>
      <c r="K2569" s="402">
        <v>3</v>
      </c>
      <c r="L2569" s="397"/>
    </row>
    <row r="2570" spans="1:12" ht="14.4">
      <c r="A2570" s="390">
        <v>38701</v>
      </c>
      <c r="B2570" s="366" t="s">
        <v>11966</v>
      </c>
      <c r="C2570" s="392" t="s">
        <v>2739</v>
      </c>
      <c r="D2570" s="366" t="s">
        <v>2740</v>
      </c>
      <c r="E2570" s="401">
        <v>14</v>
      </c>
      <c r="F2570" s="395">
        <v>14</v>
      </c>
      <c r="G2570" s="395">
        <v>13.1</v>
      </c>
      <c r="H2570" s="396">
        <f>(G2570-E2570)/E2570</f>
        <v>-6.4285714285714307E-2</v>
      </c>
      <c r="I2570" s="395">
        <f>(F2570-E2570)</f>
        <v>0</v>
      </c>
      <c r="J2570" s="395">
        <f>(G2570-E2570)</f>
        <v>-0.90000000000000036</v>
      </c>
      <c r="K2570" s="402">
        <v>1</v>
      </c>
      <c r="L2570" s="397"/>
    </row>
    <row r="2571" spans="1:12" ht="14.4">
      <c r="A2571" s="390">
        <v>38701</v>
      </c>
      <c r="B2571" s="366" t="s">
        <v>11967</v>
      </c>
      <c r="C2571" s="392" t="s">
        <v>3934</v>
      </c>
      <c r="D2571" s="366" t="s">
        <v>3956</v>
      </c>
      <c r="E2571" s="401">
        <v>12</v>
      </c>
      <c r="F2571" s="395">
        <v>12</v>
      </c>
      <c r="G2571" s="395">
        <v>13.55</v>
      </c>
      <c r="H2571" s="396">
        <f>(G2571-E2571)/E2571</f>
        <v>0.12916666666666674</v>
      </c>
      <c r="I2571" s="395">
        <f>(F2571-E2571)</f>
        <v>0</v>
      </c>
      <c r="J2571" s="395">
        <f>(G2571-E2571)</f>
        <v>1.5500000000000007</v>
      </c>
      <c r="K2571" s="402">
        <v>1</v>
      </c>
      <c r="L2571" s="397"/>
    </row>
    <row r="2572" spans="1:12" ht="14.4">
      <c r="A2572" s="390">
        <v>38700</v>
      </c>
      <c r="B2572" s="366" t="s">
        <v>647</v>
      </c>
      <c r="C2572" s="392" t="s">
        <v>648</v>
      </c>
      <c r="D2572" s="366" t="s">
        <v>4384</v>
      </c>
      <c r="E2572" s="401">
        <v>12</v>
      </c>
      <c r="F2572" s="395">
        <v>12</v>
      </c>
      <c r="G2572" s="395">
        <v>12</v>
      </c>
      <c r="H2572" s="396">
        <f>(G2572-E2572)/E2572</f>
        <v>0</v>
      </c>
      <c r="I2572" s="395">
        <f>(F2572-E2572)</f>
        <v>0</v>
      </c>
      <c r="J2572" s="395">
        <f>(G2572-E2572)</f>
        <v>0</v>
      </c>
      <c r="K2572" s="402">
        <v>1</v>
      </c>
      <c r="L2572" s="397"/>
    </row>
    <row r="2573" spans="1:12" ht="14.4">
      <c r="A2573" s="390">
        <v>38700</v>
      </c>
      <c r="B2573" s="366" t="s">
        <v>11962</v>
      </c>
      <c r="C2573" s="392" t="s">
        <v>4386</v>
      </c>
      <c r="D2573" s="366" t="s">
        <v>751</v>
      </c>
      <c r="E2573" s="401">
        <v>11</v>
      </c>
      <c r="F2573" s="395">
        <v>11</v>
      </c>
      <c r="G2573" s="395">
        <v>10.71</v>
      </c>
      <c r="H2573" s="396">
        <f>(G2573-E2573)/E2573</f>
        <v>-2.6363636363636287E-2</v>
      </c>
      <c r="I2573" s="395">
        <f>(F2573-E2573)</f>
        <v>0</v>
      </c>
      <c r="J2573" s="395">
        <f>(G2573-E2573)</f>
        <v>-0.28999999999999915</v>
      </c>
      <c r="K2573" s="402">
        <v>1</v>
      </c>
      <c r="L2573" s="397"/>
    </row>
    <row r="2574" spans="1:12" ht="14.4">
      <c r="A2574" s="390">
        <v>38700</v>
      </c>
      <c r="B2574" s="366" t="s">
        <v>11963</v>
      </c>
      <c r="C2574" s="392" t="s">
        <v>4388</v>
      </c>
      <c r="D2574" s="366" t="s">
        <v>4389</v>
      </c>
      <c r="E2574" s="401">
        <v>16</v>
      </c>
      <c r="F2574" s="395">
        <v>16.850000000000001</v>
      </c>
      <c r="G2574" s="395">
        <v>17</v>
      </c>
      <c r="H2574" s="396">
        <f>(G2574-E2574)/E2574</f>
        <v>6.25E-2</v>
      </c>
      <c r="I2574" s="395">
        <f>(F2574-E2574)</f>
        <v>0.85000000000000142</v>
      </c>
      <c r="J2574" s="395">
        <f>(G2574-E2574)</f>
        <v>1</v>
      </c>
      <c r="K2574" s="402">
        <v>2</v>
      </c>
      <c r="L2574" s="397"/>
    </row>
    <row r="2575" spans="1:12" ht="14.4">
      <c r="A2575" s="390">
        <v>38700</v>
      </c>
      <c r="B2575" s="366" t="s">
        <v>11964</v>
      </c>
      <c r="C2575" s="392" t="s">
        <v>2732</v>
      </c>
      <c r="D2575" s="366" t="s">
        <v>3267</v>
      </c>
      <c r="E2575" s="401">
        <v>20</v>
      </c>
      <c r="F2575" s="395">
        <v>22.53</v>
      </c>
      <c r="G2575" s="395">
        <v>24.25</v>
      </c>
      <c r="H2575" s="396">
        <f>(G2575-E2575)/E2575</f>
        <v>0.21249999999999999</v>
      </c>
      <c r="I2575" s="395">
        <f>(F2575-E2575)</f>
        <v>2.5300000000000011</v>
      </c>
      <c r="J2575" s="395">
        <f>(G2575-E2575)</f>
        <v>4.25</v>
      </c>
      <c r="K2575" s="402">
        <v>3</v>
      </c>
      <c r="L2575" s="397"/>
    </row>
    <row r="2576" spans="1:12" ht="14.4">
      <c r="A2576" s="390">
        <v>38699</v>
      </c>
      <c r="B2576" s="366" t="s">
        <v>11961</v>
      </c>
      <c r="C2576" s="392" t="s">
        <v>646</v>
      </c>
      <c r="D2576" s="366" t="s">
        <v>742</v>
      </c>
      <c r="E2576" s="401">
        <v>15</v>
      </c>
      <c r="F2576" s="395">
        <v>20.350000000000001</v>
      </c>
      <c r="G2576" s="395">
        <v>21.2</v>
      </c>
      <c r="H2576" s="396">
        <f>(G2576-E2576)/E2576</f>
        <v>0.41333333333333327</v>
      </c>
      <c r="I2576" s="395">
        <f>(F2576-E2576)</f>
        <v>5.3500000000000014</v>
      </c>
      <c r="J2576" s="395">
        <f>(G2576-E2576)</f>
        <v>6.1999999999999993</v>
      </c>
      <c r="K2576" s="402">
        <v>2</v>
      </c>
      <c r="L2576" s="397"/>
    </row>
    <row r="2577" spans="1:12" ht="14.4">
      <c r="A2577" s="390">
        <v>38698</v>
      </c>
      <c r="B2577" s="366" t="s">
        <v>11958</v>
      </c>
      <c r="C2577" s="392" t="s">
        <v>2416</v>
      </c>
      <c r="D2577" s="366" t="s">
        <v>2417</v>
      </c>
      <c r="E2577" s="401">
        <v>7</v>
      </c>
      <c r="F2577" s="395">
        <v>7.02</v>
      </c>
      <c r="G2577" s="395">
        <v>7.24</v>
      </c>
      <c r="H2577" s="396">
        <f>(G2577-E2577)/E2577</f>
        <v>3.4285714285714315E-2</v>
      </c>
      <c r="I2577" s="395">
        <f>(F2577-E2577)</f>
        <v>1.9999999999999574E-2</v>
      </c>
      <c r="J2577" s="395">
        <f>(G2577-E2577)</f>
        <v>0.24000000000000021</v>
      </c>
      <c r="K2577" s="402">
        <v>1</v>
      </c>
      <c r="L2577" s="397"/>
    </row>
    <row r="2578" spans="1:12" ht="14.4">
      <c r="A2578" s="390">
        <v>38698</v>
      </c>
      <c r="B2578" s="366" t="s">
        <v>11959</v>
      </c>
      <c r="C2578" s="392" t="s">
        <v>2419</v>
      </c>
      <c r="D2578" s="366" t="s">
        <v>745</v>
      </c>
      <c r="E2578" s="401">
        <v>18.5</v>
      </c>
      <c r="F2578" s="395">
        <v>19</v>
      </c>
      <c r="G2578" s="395">
        <v>18.5</v>
      </c>
      <c r="H2578" s="396">
        <f>(G2578-E2578)/E2578</f>
        <v>0</v>
      </c>
      <c r="I2578" s="395">
        <f>(F2578-E2578)</f>
        <v>0.5</v>
      </c>
      <c r="J2578" s="395">
        <f>(G2578-E2578)</f>
        <v>0</v>
      </c>
      <c r="K2578" s="402">
        <v>2</v>
      </c>
      <c r="L2578" s="397"/>
    </row>
    <row r="2579" spans="1:12" ht="14.4">
      <c r="A2579" s="390">
        <v>38698</v>
      </c>
      <c r="B2579" s="366" t="s">
        <v>11960</v>
      </c>
      <c r="C2579" s="392" t="s">
        <v>2421</v>
      </c>
      <c r="D2579" s="366" t="s">
        <v>4671</v>
      </c>
      <c r="E2579" s="401">
        <v>17</v>
      </c>
      <c r="F2579" s="395">
        <v>19.75</v>
      </c>
      <c r="G2579" s="395">
        <v>19.25</v>
      </c>
      <c r="H2579" s="396">
        <f>(G2579-E2579)/E2579</f>
        <v>0.13235294117647059</v>
      </c>
      <c r="I2579" s="395">
        <f>(F2579-E2579)</f>
        <v>2.75</v>
      </c>
      <c r="J2579" s="395">
        <f>(G2579-E2579)</f>
        <v>2.25</v>
      </c>
      <c r="K2579" s="402">
        <v>3</v>
      </c>
      <c r="L2579" s="397"/>
    </row>
    <row r="2580" spans="1:12" ht="14.4">
      <c r="A2580" s="390">
        <v>38695</v>
      </c>
      <c r="B2580" s="366" t="s">
        <v>11955</v>
      </c>
      <c r="C2580" s="392" t="s">
        <v>2411</v>
      </c>
      <c r="D2580" s="366" t="s">
        <v>2412</v>
      </c>
      <c r="E2580" s="401">
        <v>12</v>
      </c>
      <c r="F2580" s="395">
        <v>14.5</v>
      </c>
      <c r="G2580" s="395">
        <v>12</v>
      </c>
      <c r="H2580" s="396">
        <f>(G2580-E2580)/E2580</f>
        <v>0</v>
      </c>
      <c r="I2580" s="395">
        <f>(F2580-E2580)</f>
        <v>2.5</v>
      </c>
      <c r="J2580" s="395">
        <f>(G2580-E2580)</f>
        <v>0</v>
      </c>
      <c r="K2580" s="402">
        <v>1</v>
      </c>
      <c r="L2580" s="397"/>
    </row>
    <row r="2581" spans="1:12" ht="14.4">
      <c r="A2581" s="390">
        <v>38695</v>
      </c>
      <c r="B2581" s="366" t="s">
        <v>11956</v>
      </c>
      <c r="C2581" s="392" t="s">
        <v>2414</v>
      </c>
      <c r="D2581" s="366" t="s">
        <v>1932</v>
      </c>
      <c r="E2581" s="401">
        <v>20</v>
      </c>
      <c r="F2581" s="395">
        <v>22</v>
      </c>
      <c r="G2581" s="395">
        <v>21.5</v>
      </c>
      <c r="H2581" s="396">
        <f>(G2581-E2581)/E2581</f>
        <v>7.4999999999999997E-2</v>
      </c>
      <c r="I2581" s="395">
        <f>(F2581-E2581)</f>
        <v>2</v>
      </c>
      <c r="J2581" s="395">
        <f>(G2581-E2581)</f>
        <v>1.5</v>
      </c>
      <c r="K2581" s="402">
        <v>3</v>
      </c>
      <c r="L2581" s="397"/>
    </row>
    <row r="2582" spans="1:12" ht="14.4">
      <c r="A2582" s="390">
        <v>38695</v>
      </c>
      <c r="B2582" s="366" t="s">
        <v>11957</v>
      </c>
      <c r="C2582" s="392" t="s">
        <v>2409</v>
      </c>
      <c r="D2582" s="366" t="s">
        <v>1819</v>
      </c>
      <c r="E2582" s="401">
        <v>15</v>
      </c>
      <c r="F2582" s="395">
        <v>16.989999999999998</v>
      </c>
      <c r="G2582" s="395">
        <v>18.93</v>
      </c>
      <c r="H2582" s="396">
        <f>(G2582-E2582)/E2582</f>
        <v>0.26199999999999996</v>
      </c>
      <c r="I2582" s="395">
        <f>(F2582-E2582)</f>
        <v>1.9899999999999984</v>
      </c>
      <c r="J2582" s="395">
        <f>(G2582-E2582)</f>
        <v>3.9299999999999997</v>
      </c>
      <c r="K2582" s="402">
        <v>2</v>
      </c>
      <c r="L2582" s="397"/>
    </row>
    <row r="2583" spans="1:12" ht="14.4">
      <c r="A2583" s="390">
        <v>38692</v>
      </c>
      <c r="B2583" s="366" t="s">
        <v>11954</v>
      </c>
      <c r="C2583" s="392" t="s">
        <v>2406</v>
      </c>
      <c r="D2583" s="366" t="s">
        <v>2407</v>
      </c>
      <c r="E2583" s="401">
        <v>9</v>
      </c>
      <c r="F2583" s="395">
        <v>9.27</v>
      </c>
      <c r="G2583" s="395">
        <v>10</v>
      </c>
      <c r="H2583" s="396">
        <f>(G2583-E2583)/E2583</f>
        <v>0.1111111111111111</v>
      </c>
      <c r="I2583" s="395">
        <f>(F2583-E2583)</f>
        <v>0.26999999999999957</v>
      </c>
      <c r="J2583" s="395">
        <f>(G2583-E2583)</f>
        <v>1</v>
      </c>
      <c r="K2583" s="402">
        <v>2</v>
      </c>
      <c r="L2583" s="397"/>
    </row>
    <row r="2584" spans="1:12" ht="14.4">
      <c r="A2584" s="390">
        <v>38687</v>
      </c>
      <c r="B2584" s="366" t="s">
        <v>11953</v>
      </c>
      <c r="C2584" s="392" t="s">
        <v>2403</v>
      </c>
      <c r="D2584" s="366" t="s">
        <v>2404</v>
      </c>
      <c r="E2584" s="401">
        <v>21.5</v>
      </c>
      <c r="F2584" s="395">
        <v>22.9</v>
      </c>
      <c r="G2584" s="395">
        <v>23.05</v>
      </c>
      <c r="H2584" s="396">
        <f>(G2584-E2584)/E2584</f>
        <v>7.2093023255813987E-2</v>
      </c>
      <c r="I2584" s="395">
        <f>(F2584-E2584)</f>
        <v>1.3999999999999986</v>
      </c>
      <c r="J2584" s="395">
        <f>(G2584-E2584)</f>
        <v>1.5500000000000007</v>
      </c>
      <c r="K2584" s="402">
        <v>3</v>
      </c>
      <c r="L2584" s="397"/>
    </row>
    <row r="2585" spans="1:12" ht="14.4">
      <c r="A2585" s="390">
        <v>38685</v>
      </c>
      <c r="B2585" s="366" t="s">
        <v>11952</v>
      </c>
      <c r="C2585" s="392" t="s">
        <v>2401</v>
      </c>
      <c r="D2585" s="366" t="s">
        <v>4960</v>
      </c>
      <c r="E2585" s="401">
        <v>8</v>
      </c>
      <c r="F2585" s="395">
        <v>7.9</v>
      </c>
      <c r="G2585" s="395">
        <v>8</v>
      </c>
      <c r="H2585" s="396">
        <f>(G2585-E2585)/E2585</f>
        <v>0</v>
      </c>
      <c r="I2585" s="395">
        <f>(F2585-E2585)</f>
        <v>-9.9999999999999645E-2</v>
      </c>
      <c r="J2585" s="395">
        <f>(G2585-E2585)</f>
        <v>0</v>
      </c>
      <c r="K2585" s="402">
        <v>1</v>
      </c>
      <c r="L2585" s="397"/>
    </row>
    <row r="2586" spans="1:12" ht="14.4">
      <c r="A2586" s="390">
        <v>38677</v>
      </c>
      <c r="B2586" s="366" t="s">
        <v>11949</v>
      </c>
      <c r="C2586" s="392" t="s">
        <v>2395</v>
      </c>
      <c r="D2586" s="366" t="s">
        <v>2396</v>
      </c>
      <c r="E2586" s="401">
        <v>14</v>
      </c>
      <c r="F2586" s="395">
        <v>13.6</v>
      </c>
      <c r="G2586" s="395">
        <v>14.3</v>
      </c>
      <c r="H2586" s="396">
        <f>(G2586-E2586)/E2586</f>
        <v>2.1428571428571481E-2</v>
      </c>
      <c r="I2586" s="395">
        <f>(F2586-E2586)</f>
        <v>-0.40000000000000036</v>
      </c>
      <c r="J2586" s="395">
        <f>(G2586-E2586)</f>
        <v>0.30000000000000071</v>
      </c>
      <c r="K2586" s="402">
        <v>1</v>
      </c>
      <c r="L2586" s="397"/>
    </row>
    <row r="2587" spans="1:12" ht="14.4">
      <c r="A2587" s="390">
        <v>38677</v>
      </c>
      <c r="B2587" s="366" t="s">
        <v>11950</v>
      </c>
      <c r="C2587" s="392" t="s">
        <v>2398</v>
      </c>
      <c r="D2587" s="366" t="s">
        <v>2399</v>
      </c>
      <c r="E2587" s="401">
        <v>14</v>
      </c>
      <c r="F2587" s="395">
        <v>13.61</v>
      </c>
      <c r="G2587" s="395">
        <v>14.41</v>
      </c>
      <c r="H2587" s="396">
        <f>(G2587-E2587)/E2587</f>
        <v>2.9285714285714297E-2</v>
      </c>
      <c r="I2587" s="395">
        <f>(F2587-E2587)</f>
        <v>-0.39000000000000057</v>
      </c>
      <c r="J2587" s="395">
        <f>(G2587-E2587)</f>
        <v>0.41000000000000014</v>
      </c>
      <c r="K2587" s="402">
        <v>1</v>
      </c>
      <c r="L2587" s="397"/>
    </row>
    <row r="2588" spans="1:12" ht="14.4">
      <c r="A2588" s="390">
        <v>38677</v>
      </c>
      <c r="B2588" s="366" t="s">
        <v>11951</v>
      </c>
      <c r="C2588" s="392" t="s">
        <v>2393</v>
      </c>
      <c r="D2588" s="366" t="s">
        <v>157</v>
      </c>
      <c r="E2588" s="401">
        <v>18</v>
      </c>
      <c r="F2588" s="395">
        <v>23.1</v>
      </c>
      <c r="G2588" s="395">
        <v>25.43</v>
      </c>
      <c r="H2588" s="396">
        <f>(G2588-E2588)/E2588</f>
        <v>0.41277777777777774</v>
      </c>
      <c r="I2588" s="395">
        <f>(F2588-E2588)</f>
        <v>5.1000000000000014</v>
      </c>
      <c r="J2588" s="395">
        <f>(G2588-E2588)</f>
        <v>7.43</v>
      </c>
      <c r="K2588" s="402">
        <v>2</v>
      </c>
      <c r="L2588" s="397"/>
    </row>
    <row r="2589" spans="1:12" ht="14.4">
      <c r="A2589" s="390">
        <v>38673</v>
      </c>
      <c r="B2589" s="366" t="s">
        <v>11946</v>
      </c>
      <c r="C2589" s="392" t="s">
        <v>2387</v>
      </c>
      <c r="D2589" s="366" t="s">
        <v>2388</v>
      </c>
      <c r="E2589" s="401">
        <v>9</v>
      </c>
      <c r="F2589" s="395">
        <v>9.02</v>
      </c>
      <c r="G2589" s="395">
        <v>9</v>
      </c>
      <c r="H2589" s="396">
        <f>(G2589-E2589)/E2589</f>
        <v>0</v>
      </c>
      <c r="I2589" s="395">
        <f>(F2589-E2589)</f>
        <v>1.9999999999999574E-2</v>
      </c>
      <c r="J2589" s="395">
        <f>(G2589-E2589)</f>
        <v>0</v>
      </c>
      <c r="K2589" s="402">
        <v>1</v>
      </c>
      <c r="L2589" s="397"/>
    </row>
    <row r="2590" spans="1:12" ht="14.4">
      <c r="A2590" s="390">
        <v>38673</v>
      </c>
      <c r="B2590" s="366" t="s">
        <v>11947</v>
      </c>
      <c r="C2590" s="392" t="s">
        <v>2390</v>
      </c>
      <c r="D2590" s="366" t="s">
        <v>2391</v>
      </c>
      <c r="E2590" s="401">
        <v>10</v>
      </c>
      <c r="F2590" s="395">
        <v>10.06</v>
      </c>
      <c r="G2590" s="395">
        <v>10.25</v>
      </c>
      <c r="H2590" s="396">
        <f>(G2590-E2590)/E2590</f>
        <v>2.5000000000000001E-2</v>
      </c>
      <c r="I2590" s="395">
        <f>(F2590-E2590)</f>
        <v>6.0000000000000497E-2</v>
      </c>
      <c r="J2590" s="395">
        <f>(G2590-E2590)</f>
        <v>0.25</v>
      </c>
      <c r="K2590" s="402">
        <v>1</v>
      </c>
      <c r="L2590" s="397"/>
    </row>
    <row r="2591" spans="1:12" ht="14.4">
      <c r="A2591" s="390">
        <v>38673</v>
      </c>
      <c r="B2591" s="366" t="s">
        <v>11948</v>
      </c>
      <c r="C2591" s="392" t="s">
        <v>2385</v>
      </c>
      <c r="D2591" s="366" t="s">
        <v>309</v>
      </c>
      <c r="E2591" s="401">
        <v>13</v>
      </c>
      <c r="F2591" s="395">
        <v>31</v>
      </c>
      <c r="G2591" s="395">
        <v>25.3</v>
      </c>
      <c r="H2591" s="396">
        <f>(G2591-E2591)/E2591</f>
        <v>0.94615384615384623</v>
      </c>
      <c r="I2591" s="395">
        <f>(F2591-E2591)</f>
        <v>18</v>
      </c>
      <c r="J2591" s="395">
        <f>(G2591-E2591)</f>
        <v>12.3</v>
      </c>
      <c r="K2591" s="402">
        <v>3</v>
      </c>
      <c r="L2591" s="397"/>
    </row>
    <row r="2592" spans="1:12" ht="14.4">
      <c r="A2592" s="390">
        <v>38672</v>
      </c>
      <c r="B2592" s="366" t="s">
        <v>11945</v>
      </c>
      <c r="C2592" s="392" t="s">
        <v>2383</v>
      </c>
      <c r="D2592" s="366" t="s">
        <v>2476</v>
      </c>
      <c r="E2592" s="401">
        <v>18</v>
      </c>
      <c r="F2592" s="395">
        <v>28</v>
      </c>
      <c r="G2592" s="395">
        <v>25.45</v>
      </c>
      <c r="H2592" s="396">
        <f>(G2592-E2592)/E2592</f>
        <v>0.41388888888888886</v>
      </c>
      <c r="I2592" s="395">
        <f>(F2592-E2592)</f>
        <v>10</v>
      </c>
      <c r="J2592" s="395">
        <f>(G2592-E2592)</f>
        <v>7.4499999999999993</v>
      </c>
      <c r="K2592" s="402">
        <v>3</v>
      </c>
      <c r="L2592" s="397"/>
    </row>
    <row r="2593" spans="1:12" ht="14.4">
      <c r="A2593" s="390">
        <v>38671</v>
      </c>
      <c r="B2593" s="366" t="s">
        <v>11944</v>
      </c>
      <c r="C2593" s="392" t="s">
        <v>2381</v>
      </c>
      <c r="D2593" s="366" t="s">
        <v>3267</v>
      </c>
      <c r="E2593" s="401">
        <v>26</v>
      </c>
      <c r="F2593" s="395">
        <v>39</v>
      </c>
      <c r="G2593" s="395">
        <v>39.25</v>
      </c>
      <c r="H2593" s="396">
        <f>(G2593-E2593)/E2593</f>
        <v>0.50961538461538458</v>
      </c>
      <c r="I2593" s="395">
        <f>(F2593-E2593)</f>
        <v>13</v>
      </c>
      <c r="J2593" s="395">
        <f>(G2593-E2593)</f>
        <v>13.25</v>
      </c>
      <c r="K2593" s="402">
        <v>3</v>
      </c>
      <c r="L2593" s="397"/>
    </row>
    <row r="2594" spans="1:12" ht="14.4">
      <c r="A2594" s="390">
        <v>38670</v>
      </c>
      <c r="B2594" s="366" t="s">
        <v>11943</v>
      </c>
      <c r="C2594" s="392" t="s">
        <v>2379</v>
      </c>
      <c r="D2594" s="366" t="s">
        <v>2307</v>
      </c>
      <c r="E2594" s="401">
        <v>10</v>
      </c>
      <c r="F2594" s="395">
        <v>10.01</v>
      </c>
      <c r="G2594" s="395">
        <v>8.36</v>
      </c>
      <c r="H2594" s="396">
        <f>(G2594-E2594)/E2594</f>
        <v>-0.16400000000000006</v>
      </c>
      <c r="I2594" s="395">
        <f>(F2594-E2594)</f>
        <v>9.9999999999997868E-3</v>
      </c>
      <c r="J2594" s="395">
        <f>(G2594-E2594)</f>
        <v>-1.6400000000000006</v>
      </c>
      <c r="K2594" s="402">
        <v>1</v>
      </c>
      <c r="L2594" s="397"/>
    </row>
    <row r="2595" spans="1:12" ht="14.4">
      <c r="A2595" s="390">
        <v>38666</v>
      </c>
      <c r="B2595" s="366" t="s">
        <v>11940</v>
      </c>
      <c r="C2595" s="392" t="s">
        <v>2772</v>
      </c>
      <c r="D2595" s="366" t="s">
        <v>3054</v>
      </c>
      <c r="E2595" s="401">
        <v>6</v>
      </c>
      <c r="F2595" s="395">
        <v>5.8</v>
      </c>
      <c r="G2595" s="395">
        <v>5.9</v>
      </c>
      <c r="H2595" s="396">
        <f>(G2595-E2595)/E2595</f>
        <v>-1.6666666666666607E-2</v>
      </c>
      <c r="I2595" s="395">
        <f>(F2595-E2595)</f>
        <v>-0.20000000000000018</v>
      </c>
      <c r="J2595" s="395">
        <f>(G2595-E2595)</f>
        <v>-9.9999999999999645E-2</v>
      </c>
      <c r="K2595" s="402">
        <v>1</v>
      </c>
      <c r="L2595" s="397"/>
    </row>
    <row r="2596" spans="1:12" ht="14.4">
      <c r="A2596" s="390">
        <v>38666</v>
      </c>
      <c r="B2596" s="366" t="s">
        <v>11941</v>
      </c>
      <c r="C2596" s="392" t="s">
        <v>4451</v>
      </c>
      <c r="D2596" s="366" t="s">
        <v>4452</v>
      </c>
      <c r="E2596" s="401">
        <v>18</v>
      </c>
      <c r="F2596" s="395">
        <v>17.75</v>
      </c>
      <c r="G2596" s="395">
        <v>18.55</v>
      </c>
      <c r="H2596" s="396">
        <f>(G2596-E2596)/E2596</f>
        <v>3.0555555555555596E-2</v>
      </c>
      <c r="I2596" s="395">
        <f>(F2596-E2596)</f>
        <v>-0.25</v>
      </c>
      <c r="J2596" s="395">
        <f>(G2596-E2596)</f>
        <v>0.55000000000000071</v>
      </c>
      <c r="K2596" s="402">
        <v>1</v>
      </c>
      <c r="L2596" s="397"/>
    </row>
    <row r="2597" spans="1:12" ht="14.4">
      <c r="A2597" s="390">
        <v>38666</v>
      </c>
      <c r="B2597" s="366" t="s">
        <v>11942</v>
      </c>
      <c r="C2597" s="392" t="s">
        <v>3801</v>
      </c>
      <c r="D2597" s="366" t="s">
        <v>3924</v>
      </c>
      <c r="E2597" s="401">
        <v>16</v>
      </c>
      <c r="F2597" s="395">
        <v>17</v>
      </c>
      <c r="G2597" s="395">
        <v>17.100000000000001</v>
      </c>
      <c r="H2597" s="396">
        <f>(G2597-E2597)/E2597</f>
        <v>6.8750000000000089E-2</v>
      </c>
      <c r="I2597" s="395">
        <f>(F2597-E2597)</f>
        <v>1</v>
      </c>
      <c r="J2597" s="395">
        <f>(G2597-E2597)</f>
        <v>1.1000000000000014</v>
      </c>
      <c r="K2597" s="402">
        <v>2</v>
      </c>
      <c r="L2597" s="397"/>
    </row>
    <row r="2598" spans="1:12" ht="14.4">
      <c r="A2598" s="390">
        <v>38664</v>
      </c>
      <c r="B2598" s="366" t="s">
        <v>3798</v>
      </c>
      <c r="C2598" s="392" t="s">
        <v>3799</v>
      </c>
      <c r="D2598" s="366" t="s">
        <v>3800</v>
      </c>
      <c r="E2598" s="401">
        <v>19.5</v>
      </c>
      <c r="F2598" s="395">
        <v>19.5</v>
      </c>
      <c r="G2598" s="395">
        <v>18.95</v>
      </c>
      <c r="H2598" s="396">
        <f>(G2598-E2598)/E2598</f>
        <v>-2.820512820512824E-2</v>
      </c>
      <c r="I2598" s="395">
        <f>(F2598-E2598)</f>
        <v>0</v>
      </c>
      <c r="J2598" s="395">
        <f>(G2598-E2598)</f>
        <v>-0.55000000000000071</v>
      </c>
      <c r="K2598" s="402">
        <v>3</v>
      </c>
      <c r="L2598" s="397" t="s">
        <v>3006</v>
      </c>
    </row>
    <row r="2599" spans="1:12" ht="14.4">
      <c r="A2599" s="390">
        <v>38664</v>
      </c>
      <c r="B2599" s="366" t="s">
        <v>11937</v>
      </c>
      <c r="C2599" s="392" t="s">
        <v>3796</v>
      </c>
      <c r="D2599" s="391" t="s">
        <v>3797</v>
      </c>
      <c r="E2599" s="401">
        <v>7</v>
      </c>
      <c r="F2599" s="395">
        <v>7.09</v>
      </c>
      <c r="G2599" s="395">
        <v>7.85</v>
      </c>
      <c r="H2599" s="396">
        <f>(G2599-E2599)/E2599</f>
        <v>0.12142857142857137</v>
      </c>
      <c r="I2599" s="395">
        <f>(F2599-E2599)</f>
        <v>8.9999999999999858E-2</v>
      </c>
      <c r="J2599" s="395">
        <f>(G2599-E2599)</f>
        <v>0.84999999999999964</v>
      </c>
      <c r="K2599" s="402">
        <v>1</v>
      </c>
      <c r="L2599" s="397"/>
    </row>
    <row r="2600" spans="1:12" ht="14.4">
      <c r="A2600" s="390">
        <v>38664</v>
      </c>
      <c r="B2600" s="366" t="s">
        <v>11938</v>
      </c>
      <c r="C2600" s="392" t="s">
        <v>3792</v>
      </c>
      <c r="D2600" s="366" t="s">
        <v>751</v>
      </c>
      <c r="E2600" s="401">
        <v>24</v>
      </c>
      <c r="F2600" s="395">
        <v>29.51</v>
      </c>
      <c r="G2600" s="395">
        <v>26.7</v>
      </c>
      <c r="H2600" s="396">
        <f>(G2600-E2600)/E2600</f>
        <v>0.11249999999999998</v>
      </c>
      <c r="I2600" s="395">
        <f>(F2600-E2600)</f>
        <v>5.5100000000000016</v>
      </c>
      <c r="J2600" s="395">
        <f>(G2600-E2600)</f>
        <v>2.6999999999999993</v>
      </c>
      <c r="K2600" s="402">
        <v>2</v>
      </c>
      <c r="L2600" s="397"/>
    </row>
    <row r="2601" spans="1:12" ht="14.4">
      <c r="A2601" s="390">
        <v>38657</v>
      </c>
      <c r="B2601" s="366" t="s">
        <v>11934</v>
      </c>
      <c r="C2601" s="392" t="s">
        <v>3785</v>
      </c>
      <c r="D2601" s="366" t="s">
        <v>3054</v>
      </c>
      <c r="E2601" s="401">
        <v>12</v>
      </c>
      <c r="F2601" s="395">
        <v>12</v>
      </c>
      <c r="G2601" s="395">
        <v>12</v>
      </c>
      <c r="H2601" s="396">
        <f>(G2601-E2601)/E2601</f>
        <v>0</v>
      </c>
      <c r="I2601" s="395">
        <f>(F2601-E2601)</f>
        <v>0</v>
      </c>
      <c r="J2601" s="395">
        <f>(G2601-E2601)</f>
        <v>0</v>
      </c>
      <c r="K2601" s="402">
        <v>1</v>
      </c>
      <c r="L2601" s="397"/>
    </row>
    <row r="2602" spans="1:12" ht="14.4">
      <c r="A2602" s="390">
        <v>38657</v>
      </c>
      <c r="B2602" s="366" t="s">
        <v>11935</v>
      </c>
      <c r="C2602" s="392" t="s">
        <v>3787</v>
      </c>
      <c r="D2602" s="366" t="s">
        <v>3788</v>
      </c>
      <c r="E2602" s="401">
        <v>16</v>
      </c>
      <c r="F2602" s="395">
        <v>15.45</v>
      </c>
      <c r="G2602" s="395">
        <v>15.05</v>
      </c>
      <c r="H2602" s="396">
        <f>(G2602-E2602)/E2602</f>
        <v>-5.9374999999999956E-2</v>
      </c>
      <c r="I2602" s="395">
        <f>(F2602-E2602)</f>
        <v>-0.55000000000000071</v>
      </c>
      <c r="J2602" s="395">
        <f>(G2602-E2602)</f>
        <v>-0.94999999999999929</v>
      </c>
      <c r="K2602" s="402">
        <v>1</v>
      </c>
      <c r="L2602" s="397"/>
    </row>
    <row r="2603" spans="1:12" ht="14.4">
      <c r="A2603" s="390">
        <v>38657</v>
      </c>
      <c r="B2603" s="366" t="s">
        <v>11936</v>
      </c>
      <c r="C2603" s="392" t="s">
        <v>3790</v>
      </c>
      <c r="D2603" s="360" t="s">
        <v>328</v>
      </c>
      <c r="E2603" s="401">
        <v>10</v>
      </c>
      <c r="F2603" s="395">
        <v>10.02</v>
      </c>
      <c r="G2603" s="395">
        <v>10.01</v>
      </c>
      <c r="H2603" s="396">
        <f>(G2603-E2603)/E2603</f>
        <v>9.9999999999997877E-4</v>
      </c>
      <c r="I2603" s="395">
        <f>(F2603-E2603)</f>
        <v>1.9999999999999574E-2</v>
      </c>
      <c r="J2603" s="395">
        <f>(G2603-E2603)</f>
        <v>9.9999999999997868E-3</v>
      </c>
      <c r="K2603" s="402">
        <v>1</v>
      </c>
      <c r="L2603" s="397"/>
    </row>
    <row r="2604" spans="1:12" ht="14.4">
      <c r="A2604" s="390">
        <v>38653</v>
      </c>
      <c r="B2604" s="366" t="s">
        <v>11932</v>
      </c>
      <c r="C2604" s="392" t="s">
        <v>634</v>
      </c>
      <c r="D2604" s="366" t="s">
        <v>635</v>
      </c>
      <c r="E2604" s="401">
        <v>5</v>
      </c>
      <c r="F2604" s="395">
        <v>6.5</v>
      </c>
      <c r="G2604" s="395">
        <v>7.71</v>
      </c>
      <c r="H2604" s="396">
        <f>(G2604-E2604)/E2604</f>
        <v>0.54200000000000004</v>
      </c>
      <c r="I2604" s="395">
        <f>(F2604-E2604)</f>
        <v>1.5</v>
      </c>
      <c r="J2604" s="395">
        <f>(G2604-E2604)</f>
        <v>2.71</v>
      </c>
      <c r="K2604" s="402">
        <v>1</v>
      </c>
      <c r="L2604" s="397" t="s">
        <v>3006</v>
      </c>
    </row>
    <row r="2605" spans="1:12" ht="14.4">
      <c r="A2605" s="390">
        <v>38653</v>
      </c>
      <c r="B2605" s="366" t="s">
        <v>11933</v>
      </c>
      <c r="C2605" s="392" t="s">
        <v>632</v>
      </c>
      <c r="D2605" s="366" t="s">
        <v>3152</v>
      </c>
      <c r="E2605" s="401">
        <v>8</v>
      </c>
      <c r="F2605" s="395">
        <v>8</v>
      </c>
      <c r="G2605" s="395">
        <v>7.25</v>
      </c>
      <c r="H2605" s="396">
        <f>(G2605-E2605)/E2605</f>
        <v>-9.375E-2</v>
      </c>
      <c r="I2605" s="395">
        <f>(F2605-E2605)</f>
        <v>0</v>
      </c>
      <c r="J2605" s="395">
        <f>(G2605-E2605)</f>
        <v>-0.75</v>
      </c>
      <c r="K2605" s="402">
        <v>1</v>
      </c>
      <c r="L2605" s="397"/>
    </row>
    <row r="2606" spans="1:12" ht="14.4">
      <c r="A2606" s="390">
        <v>38651</v>
      </c>
      <c r="B2606" s="366" t="s">
        <v>11928</v>
      </c>
      <c r="C2606" s="392" t="s">
        <v>2355</v>
      </c>
      <c r="D2606" s="366" t="s">
        <v>4689</v>
      </c>
      <c r="E2606" s="401">
        <v>17</v>
      </c>
      <c r="F2606" s="395">
        <v>17</v>
      </c>
      <c r="G2606" s="395">
        <v>17</v>
      </c>
      <c r="H2606" s="396">
        <f>(G2606-E2606)/E2606</f>
        <v>0</v>
      </c>
      <c r="I2606" s="395">
        <f>(F2606-E2606)</f>
        <v>0</v>
      </c>
      <c r="J2606" s="395">
        <f>(G2606-E2606)</f>
        <v>0</v>
      </c>
      <c r="K2606" s="402">
        <v>1</v>
      </c>
      <c r="L2606" s="397"/>
    </row>
    <row r="2607" spans="1:12" ht="14.4">
      <c r="A2607" s="390">
        <v>38651</v>
      </c>
      <c r="B2607" s="366" t="s">
        <v>11929</v>
      </c>
      <c r="C2607" s="392" t="s">
        <v>2357</v>
      </c>
      <c r="D2607" s="366" t="s">
        <v>4960</v>
      </c>
      <c r="E2607" s="401">
        <v>20</v>
      </c>
      <c r="F2607" s="395">
        <v>23.5</v>
      </c>
      <c r="G2607" s="395">
        <v>21.9</v>
      </c>
      <c r="H2607" s="396">
        <f>(G2607-E2607)/E2607</f>
        <v>9.4999999999999932E-2</v>
      </c>
      <c r="I2607" s="395">
        <f>(F2607-E2607)</f>
        <v>3.5</v>
      </c>
      <c r="J2607" s="395">
        <f>(G2607-E2607)</f>
        <v>1.8999999999999986</v>
      </c>
      <c r="K2607" s="402">
        <v>3</v>
      </c>
      <c r="L2607" s="397"/>
    </row>
    <row r="2608" spans="1:12" ht="14.4">
      <c r="A2608" s="390">
        <v>38651</v>
      </c>
      <c r="B2608" s="366" t="s">
        <v>11930</v>
      </c>
      <c r="C2608" s="392" t="s">
        <v>2359</v>
      </c>
      <c r="D2608" s="366" t="s">
        <v>1893</v>
      </c>
      <c r="E2608" s="401">
        <v>6</v>
      </c>
      <c r="F2608" s="395">
        <v>6.5</v>
      </c>
      <c r="G2608" s="395">
        <v>5.9</v>
      </c>
      <c r="H2608" s="396">
        <f>(G2608-E2608)/E2608</f>
        <v>-1.6666666666666607E-2</v>
      </c>
      <c r="I2608" s="395">
        <f>(F2608-E2608)</f>
        <v>0.5</v>
      </c>
      <c r="J2608" s="395">
        <f>(G2608-E2608)</f>
        <v>-9.9999999999999645E-2</v>
      </c>
      <c r="K2608" s="402">
        <v>1</v>
      </c>
      <c r="L2608" s="397"/>
    </row>
    <row r="2609" spans="1:12" ht="14.4">
      <c r="A2609" s="390">
        <v>38651</v>
      </c>
      <c r="B2609" s="366" t="s">
        <v>11931</v>
      </c>
      <c r="C2609" s="392" t="s">
        <v>630</v>
      </c>
      <c r="D2609" s="366" t="s">
        <v>901</v>
      </c>
      <c r="E2609" s="401">
        <v>10</v>
      </c>
      <c r="F2609" s="395">
        <v>10.199999999999999</v>
      </c>
      <c r="G2609" s="395">
        <v>11.76</v>
      </c>
      <c r="H2609" s="396">
        <f>(G2609-E2609)/E2609</f>
        <v>0.17599999999999999</v>
      </c>
      <c r="I2609" s="395">
        <f>(F2609-E2609)</f>
        <v>0.19999999999999929</v>
      </c>
      <c r="J2609" s="395">
        <f>(G2609-E2609)</f>
        <v>1.7599999999999998</v>
      </c>
      <c r="K2609" s="402">
        <v>1</v>
      </c>
      <c r="L2609" s="397"/>
    </row>
    <row r="2610" spans="1:12" ht="14.4">
      <c r="A2610" s="390">
        <v>38649</v>
      </c>
      <c r="B2610" s="366" t="s">
        <v>11926</v>
      </c>
      <c r="C2610" s="392" t="s">
        <v>1905</v>
      </c>
      <c r="D2610" s="366" t="s">
        <v>1906</v>
      </c>
      <c r="E2610" s="401">
        <v>8</v>
      </c>
      <c r="F2610" s="395">
        <v>8</v>
      </c>
      <c r="G2610" s="395">
        <v>8</v>
      </c>
      <c r="H2610" s="396">
        <f>(G2610-E2610)/E2610</f>
        <v>0</v>
      </c>
      <c r="I2610" s="395">
        <f>(F2610-E2610)</f>
        <v>0</v>
      </c>
      <c r="J2610" s="395">
        <f>G2610-E2610</f>
        <v>0</v>
      </c>
      <c r="K2610" s="402">
        <v>1</v>
      </c>
      <c r="L2610" s="397"/>
    </row>
    <row r="2611" spans="1:12" ht="14.4">
      <c r="A2611" s="390">
        <v>38649</v>
      </c>
      <c r="B2611" s="366" t="s">
        <v>11927</v>
      </c>
      <c r="C2611" s="392" t="s">
        <v>1908</v>
      </c>
      <c r="D2611" s="366" t="s">
        <v>1909</v>
      </c>
      <c r="E2611" s="401">
        <v>8</v>
      </c>
      <c r="F2611" s="395">
        <v>7.75</v>
      </c>
      <c r="G2611" s="395">
        <v>7.5</v>
      </c>
      <c r="H2611" s="396">
        <f>(G2611-E2611)/E2611</f>
        <v>-6.25E-2</v>
      </c>
      <c r="I2611" s="395">
        <f>(F2611-E2611)</f>
        <v>-0.25</v>
      </c>
      <c r="J2611" s="395">
        <f>G2611-E2611</f>
        <v>-0.5</v>
      </c>
      <c r="K2611" s="402">
        <v>1</v>
      </c>
      <c r="L2611" s="397"/>
    </row>
    <row r="2612" spans="1:12" ht="14.4">
      <c r="A2612" s="390">
        <v>38646</v>
      </c>
      <c r="B2612" s="366" t="s">
        <v>11924</v>
      </c>
      <c r="C2612" s="392" t="s">
        <v>1900</v>
      </c>
      <c r="D2612" s="366" t="s">
        <v>4937</v>
      </c>
      <c r="E2612" s="401">
        <v>6</v>
      </c>
      <c r="F2612" s="395">
        <v>6.05</v>
      </c>
      <c r="G2612" s="395">
        <v>6.19</v>
      </c>
      <c r="H2612" s="396">
        <f>(G2612-E2612)/E2612</f>
        <v>3.1666666666666732E-2</v>
      </c>
      <c r="I2612" s="395">
        <f>(F2612-E2612)</f>
        <v>4.9999999999999822E-2</v>
      </c>
      <c r="J2612" s="395">
        <f>G2612-E2612</f>
        <v>0.19000000000000039</v>
      </c>
      <c r="K2612" s="402">
        <v>1</v>
      </c>
      <c r="L2612" s="397"/>
    </row>
    <row r="2613" spans="1:12" ht="14.4">
      <c r="A2613" s="390">
        <v>38646</v>
      </c>
      <c r="B2613" s="366" t="s">
        <v>11925</v>
      </c>
      <c r="C2613" s="392" t="s">
        <v>1902</v>
      </c>
      <c r="D2613" s="366" t="s">
        <v>1903</v>
      </c>
      <c r="E2613" s="401">
        <v>10.5</v>
      </c>
      <c r="F2613" s="395">
        <v>11.25</v>
      </c>
      <c r="G2613" s="395">
        <v>12.17</v>
      </c>
      <c r="H2613" s="396">
        <f>(G2613-E2613)/E2613</f>
        <v>0.15904761904761905</v>
      </c>
      <c r="I2613" s="395">
        <f>(F2613-E2613)</f>
        <v>0.75</v>
      </c>
      <c r="J2613" s="395">
        <f>G2613-E2613</f>
        <v>1.67</v>
      </c>
      <c r="K2613" s="402">
        <v>2</v>
      </c>
      <c r="L2613" s="397"/>
    </row>
    <row r="2614" spans="1:12" ht="14.4">
      <c r="A2614" s="390">
        <v>38644</v>
      </c>
      <c r="B2614" s="366" t="s">
        <v>11923</v>
      </c>
      <c r="C2614" s="392" t="s">
        <v>1897</v>
      </c>
      <c r="D2614" s="366" t="s">
        <v>1898</v>
      </c>
      <c r="E2614" s="401">
        <v>6</v>
      </c>
      <c r="F2614" s="395">
        <v>6.1</v>
      </c>
      <c r="G2614" s="395">
        <v>6.01</v>
      </c>
      <c r="H2614" s="396">
        <f>(G2614-E2614)/E2614</f>
        <v>1.6666666666666312E-3</v>
      </c>
      <c r="I2614" s="395">
        <f>(F2614-E2614)</f>
        <v>9.9999999999999645E-2</v>
      </c>
      <c r="J2614" s="395">
        <f>G2614-E2614</f>
        <v>9.9999999999997868E-3</v>
      </c>
      <c r="K2614" s="402">
        <v>1</v>
      </c>
      <c r="L2614" s="397"/>
    </row>
    <row r="2615" spans="1:12" ht="14.4">
      <c r="A2615" s="390">
        <v>38643</v>
      </c>
      <c r="B2615" s="366" t="s">
        <v>11922</v>
      </c>
      <c r="C2615" s="392" t="s">
        <v>1895</v>
      </c>
      <c r="D2615" s="366" t="s">
        <v>4489</v>
      </c>
      <c r="E2615" s="401">
        <v>54</v>
      </c>
      <c r="F2615" s="395">
        <v>80.75</v>
      </c>
      <c r="G2615" s="395">
        <v>80.3</v>
      </c>
      <c r="H2615" s="396">
        <f>(G2615-E2615)/E2615</f>
        <v>0.48703703703703699</v>
      </c>
      <c r="I2615" s="395">
        <f>(F2615-E2615)</f>
        <v>26.75</v>
      </c>
      <c r="J2615" s="395">
        <f>(G2615-E2615)</f>
        <v>26.299999999999997</v>
      </c>
      <c r="K2615" s="402">
        <v>4</v>
      </c>
      <c r="L2615" s="397"/>
    </row>
    <row r="2616" spans="1:12" ht="14.4">
      <c r="A2616" s="390">
        <v>38638</v>
      </c>
      <c r="B2616" s="366" t="s">
        <v>11921</v>
      </c>
      <c r="C2616" s="392" t="s">
        <v>1892</v>
      </c>
      <c r="D2616" s="366" t="s">
        <v>1893</v>
      </c>
      <c r="E2616" s="401">
        <v>11</v>
      </c>
      <c r="F2616" s="395">
        <v>11.3</v>
      </c>
      <c r="G2616" s="395">
        <v>10.25</v>
      </c>
      <c r="H2616" s="396">
        <f>(G2616-E2616)/E2616</f>
        <v>-6.8181818181818177E-2</v>
      </c>
      <c r="I2616" s="395">
        <f>(F2616-E2616)</f>
        <v>0.30000000000000071</v>
      </c>
      <c r="J2616" s="395">
        <f>(G2616-E2616)</f>
        <v>-0.75</v>
      </c>
      <c r="K2616" s="402">
        <v>2</v>
      </c>
      <c r="L2616" s="397" t="s">
        <v>3006</v>
      </c>
    </row>
    <row r="2617" spans="1:12" ht="14.4">
      <c r="A2617" s="390">
        <v>38637</v>
      </c>
      <c r="B2617" s="366" t="s">
        <v>11920</v>
      </c>
      <c r="C2617" s="392" t="s">
        <v>1890</v>
      </c>
      <c r="D2617" s="366" t="s">
        <v>1885</v>
      </c>
      <c r="E2617" s="401">
        <v>12</v>
      </c>
      <c r="F2617" s="395">
        <v>12</v>
      </c>
      <c r="G2617" s="395">
        <v>12.05</v>
      </c>
      <c r="H2617" s="396">
        <f>(G2617-E2617)/E2617</f>
        <v>4.1666666666667256E-3</v>
      </c>
      <c r="I2617" s="395">
        <f>(F2617-E2617)</f>
        <v>0</v>
      </c>
      <c r="J2617" s="395">
        <f>(G2617-E2617)</f>
        <v>5.0000000000000711E-2</v>
      </c>
      <c r="K2617" s="402">
        <v>1</v>
      </c>
      <c r="L2617" s="397"/>
    </row>
    <row r="2618" spans="1:12" ht="14.4">
      <c r="A2618" s="390">
        <v>38636</v>
      </c>
      <c r="B2618" s="366" t="s">
        <v>11919</v>
      </c>
      <c r="C2618" s="392" t="s">
        <v>1887</v>
      </c>
      <c r="D2618" s="366" t="s">
        <v>1888</v>
      </c>
      <c r="E2618" s="401">
        <v>18</v>
      </c>
      <c r="F2618" s="395">
        <v>18</v>
      </c>
      <c r="G2618" s="395">
        <v>18</v>
      </c>
      <c r="H2618" s="396">
        <f>(G2618-E2618)/E2618</f>
        <v>0</v>
      </c>
      <c r="I2618" s="395">
        <f>(F2618-E2618)</f>
        <v>0</v>
      </c>
      <c r="J2618" s="395">
        <f>(G2618-E2618)</f>
        <v>0</v>
      </c>
      <c r="K2618" s="402">
        <v>2</v>
      </c>
      <c r="L2618" s="397" t="s">
        <v>3006</v>
      </c>
    </row>
    <row r="2619" spans="1:12" ht="14.4">
      <c r="A2619" s="390">
        <v>38631</v>
      </c>
      <c r="B2619" s="366" t="s">
        <v>11918</v>
      </c>
      <c r="C2619" s="392" t="s">
        <v>1884</v>
      </c>
      <c r="D2619" s="366" t="s">
        <v>1885</v>
      </c>
      <c r="E2619" s="401">
        <v>21</v>
      </c>
      <c r="F2619" s="395">
        <v>26.5</v>
      </c>
      <c r="G2619" s="395">
        <v>28.3</v>
      </c>
      <c r="H2619" s="396">
        <f>(G2619-E2619)/E2619</f>
        <v>0.34761904761904766</v>
      </c>
      <c r="I2619" s="395">
        <f>(F2619-E2619)</f>
        <v>5.5</v>
      </c>
      <c r="J2619" s="395">
        <f>(G2619-E2619)</f>
        <v>7.3000000000000007</v>
      </c>
      <c r="K2619" s="402">
        <v>1</v>
      </c>
      <c r="L2619" s="397" t="s">
        <v>3006</v>
      </c>
    </row>
    <row r="2620" spans="1:12" ht="14.4">
      <c r="A2620" s="390">
        <v>38630</v>
      </c>
      <c r="B2620" s="366" t="s">
        <v>11917</v>
      </c>
      <c r="C2620" s="392" t="s">
        <v>1882</v>
      </c>
      <c r="D2620" s="366" t="s">
        <v>3059</v>
      </c>
      <c r="E2620" s="401">
        <v>14.5</v>
      </c>
      <c r="F2620" s="395">
        <v>14.59</v>
      </c>
      <c r="G2620" s="395">
        <v>13.8</v>
      </c>
      <c r="H2620" s="396">
        <f>(G2620-E2620)/E2620</f>
        <v>-4.8275862068965468E-2</v>
      </c>
      <c r="I2620" s="395">
        <f>(F2620-E2620)</f>
        <v>8.9999999999999858E-2</v>
      </c>
      <c r="J2620" s="395">
        <f>(G2620-E2620)</f>
        <v>-0.69999999999999929</v>
      </c>
      <c r="K2620" s="402">
        <v>2</v>
      </c>
      <c r="L2620" s="397" t="s">
        <v>3006</v>
      </c>
    </row>
    <row r="2621" spans="1:12" ht="14.4">
      <c r="A2621" s="390">
        <v>38624</v>
      </c>
      <c r="B2621" s="366" t="s">
        <v>11915</v>
      </c>
      <c r="C2621" s="392" t="s">
        <v>1879</v>
      </c>
      <c r="D2621" s="366" t="s">
        <v>1880</v>
      </c>
      <c r="E2621" s="401">
        <v>26</v>
      </c>
      <c r="F2621" s="395">
        <v>27.6</v>
      </c>
      <c r="G2621" s="395">
        <v>26</v>
      </c>
      <c r="H2621" s="396">
        <f>(G2621-E2621)/E2621</f>
        <v>0</v>
      </c>
      <c r="I2621" s="395">
        <f>(F2621-E2621)</f>
        <v>1.6000000000000014</v>
      </c>
      <c r="J2621" s="395">
        <f>(G2621-E2621)</f>
        <v>0</v>
      </c>
      <c r="K2621" s="402">
        <v>3</v>
      </c>
      <c r="L2621" s="397"/>
    </row>
    <row r="2622" spans="1:12" ht="14.4">
      <c r="A2622" s="390">
        <v>38624</v>
      </c>
      <c r="B2622" s="366" t="s">
        <v>11916</v>
      </c>
      <c r="C2622" s="392" t="s">
        <v>1877</v>
      </c>
      <c r="D2622" s="366" t="s">
        <v>1212</v>
      </c>
      <c r="E2622" s="401">
        <v>12</v>
      </c>
      <c r="F2622" s="395">
        <v>12.27</v>
      </c>
      <c r="G2622" s="395">
        <v>15.25</v>
      </c>
      <c r="H2622" s="396">
        <f>(G2622-E2622)/E2622</f>
        <v>0.27083333333333331</v>
      </c>
      <c r="I2622" s="395">
        <f>(F2622-E2622)</f>
        <v>0.26999999999999957</v>
      </c>
      <c r="J2622" s="395">
        <f>(G2622-E2622)</f>
        <v>3.25</v>
      </c>
      <c r="K2622" s="402">
        <v>2</v>
      </c>
      <c r="L2622" s="397"/>
    </row>
    <row r="2623" spans="1:12" ht="14.4">
      <c r="A2623" s="390">
        <v>38623</v>
      </c>
      <c r="B2623" s="366" t="s">
        <v>11909</v>
      </c>
      <c r="C2623" s="392" t="s">
        <v>1873</v>
      </c>
      <c r="D2623" s="366" t="s">
        <v>4932</v>
      </c>
      <c r="E2623" s="401">
        <v>12</v>
      </c>
      <c r="F2623" s="395">
        <v>12</v>
      </c>
      <c r="G2623" s="395">
        <v>11.75</v>
      </c>
      <c r="H2623" s="396">
        <f>(G2623-E2623)/E2623</f>
        <v>-2.0833333333333332E-2</v>
      </c>
      <c r="I2623" s="395">
        <f>(F2623-E2623)</f>
        <v>0</v>
      </c>
      <c r="J2623" s="395">
        <f>(G2623-E2623)</f>
        <v>-0.25</v>
      </c>
      <c r="K2623" s="402">
        <v>2</v>
      </c>
      <c r="L2623" s="397" t="s">
        <v>3006</v>
      </c>
    </row>
    <row r="2624" spans="1:12" ht="14.4">
      <c r="A2624" s="390">
        <v>38623</v>
      </c>
      <c r="B2624" s="359" t="s">
        <v>11910</v>
      </c>
      <c r="C2624" s="392" t="s">
        <v>1875</v>
      </c>
      <c r="D2624" s="358" t="s">
        <v>1819</v>
      </c>
      <c r="E2624" s="401">
        <v>14</v>
      </c>
      <c r="F2624" s="395">
        <v>14.01</v>
      </c>
      <c r="G2624" s="395">
        <v>13.6</v>
      </c>
      <c r="H2624" s="396">
        <f>(G2624-E2624)/E2624</f>
        <v>-2.8571428571428598E-2</v>
      </c>
      <c r="I2624" s="395">
        <f>(F2624-E2624)</f>
        <v>9.9999999999997868E-3</v>
      </c>
      <c r="J2624" s="395">
        <f>(G2624-E2624)</f>
        <v>-0.40000000000000036</v>
      </c>
      <c r="K2624" s="402">
        <v>2</v>
      </c>
      <c r="L2624" s="397" t="s">
        <v>3006</v>
      </c>
    </row>
    <row r="2625" spans="1:12" ht="14.4">
      <c r="A2625" s="390">
        <v>38623</v>
      </c>
      <c r="B2625" s="366" t="s">
        <v>11911</v>
      </c>
      <c r="C2625" s="392" t="s">
        <v>1867</v>
      </c>
      <c r="D2625" s="366" t="s">
        <v>1868</v>
      </c>
      <c r="E2625" s="401">
        <v>10.5</v>
      </c>
      <c r="F2625" s="395">
        <v>10.51</v>
      </c>
      <c r="G2625" s="395">
        <v>9.49</v>
      </c>
      <c r="H2625" s="396">
        <f>(G2625-E2625)/E2625</f>
        <v>-9.6190476190476173E-2</v>
      </c>
      <c r="I2625" s="395">
        <f>(F2625-E2625)</f>
        <v>9.9999999999997868E-3</v>
      </c>
      <c r="J2625" s="395">
        <f>(G2625-E2625)</f>
        <v>-1.0099999999999998</v>
      </c>
      <c r="K2625" s="402">
        <v>1</v>
      </c>
      <c r="L2625" s="397"/>
    </row>
    <row r="2626" spans="1:12" ht="14.4">
      <c r="A2626" s="390">
        <v>38623</v>
      </c>
      <c r="B2626" s="366" t="s">
        <v>11912</v>
      </c>
      <c r="C2626" s="392" t="s">
        <v>1870</v>
      </c>
      <c r="D2626" s="366" t="s">
        <v>1871</v>
      </c>
      <c r="E2626" s="401">
        <v>14</v>
      </c>
      <c r="F2626" s="395">
        <v>15.5</v>
      </c>
      <c r="G2626" s="395">
        <v>13</v>
      </c>
      <c r="H2626" s="396">
        <f>(G2626-E2626)/E2626</f>
        <v>-7.1428571428571425E-2</v>
      </c>
      <c r="I2626" s="395">
        <f>(F2626-E2626)</f>
        <v>1.5</v>
      </c>
      <c r="J2626" s="395">
        <f>(G2626-E2626)</f>
        <v>-1</v>
      </c>
      <c r="K2626" s="402">
        <v>2</v>
      </c>
      <c r="L2626" s="397"/>
    </row>
    <row r="2627" spans="1:12" ht="14.4">
      <c r="A2627" s="390">
        <v>38623</v>
      </c>
      <c r="B2627" s="366" t="s">
        <v>11913</v>
      </c>
      <c r="C2627" s="392" t="s">
        <v>1861</v>
      </c>
      <c r="D2627" s="366" t="s">
        <v>1862</v>
      </c>
      <c r="E2627" s="401">
        <v>22</v>
      </c>
      <c r="F2627" s="395">
        <v>25</v>
      </c>
      <c r="G2627" s="395">
        <v>23.7</v>
      </c>
      <c r="H2627" s="396">
        <f>(G2627-E2627)/E2627</f>
        <v>7.7272727272727243E-2</v>
      </c>
      <c r="I2627" s="395">
        <f>(F2627-E2627)</f>
        <v>3</v>
      </c>
      <c r="J2627" s="395">
        <f>(G2627-E2627)</f>
        <v>1.6999999999999993</v>
      </c>
      <c r="K2627" s="402">
        <v>3</v>
      </c>
      <c r="L2627" s="397"/>
    </row>
    <row r="2628" spans="1:12" ht="14.4">
      <c r="A2628" s="390">
        <v>38623</v>
      </c>
      <c r="B2628" s="366" t="s">
        <v>11914</v>
      </c>
      <c r="C2628" s="392" t="s">
        <v>1864</v>
      </c>
      <c r="D2628" s="366" t="s">
        <v>1865</v>
      </c>
      <c r="E2628" s="401">
        <v>17.5</v>
      </c>
      <c r="F2628" s="395">
        <v>19.8</v>
      </c>
      <c r="G2628" s="395">
        <v>24.4</v>
      </c>
      <c r="H2628" s="396">
        <f>(G2628-E2628)/E2628</f>
        <v>0.39428571428571418</v>
      </c>
      <c r="I2628" s="395">
        <f>(F2628-E2628)</f>
        <v>2.3000000000000007</v>
      </c>
      <c r="J2628" s="395">
        <f>(G2628-E2628)</f>
        <v>6.8999999999999986</v>
      </c>
      <c r="K2628" s="402">
        <v>2</v>
      </c>
      <c r="L2628" s="397"/>
    </row>
    <row r="2629" spans="1:12" ht="14.4">
      <c r="A2629" s="390">
        <v>38622</v>
      </c>
      <c r="B2629" s="366" t="s">
        <v>2395</v>
      </c>
      <c r="C2629" s="392" t="s">
        <v>1859</v>
      </c>
      <c r="D2629" s="366" t="s">
        <v>4960</v>
      </c>
      <c r="E2629" s="401">
        <v>9</v>
      </c>
      <c r="F2629" s="395">
        <v>9</v>
      </c>
      <c r="G2629" s="395">
        <v>9.06</v>
      </c>
      <c r="H2629" s="396">
        <f>(G2629-E2629)/E2629</f>
        <v>6.6666666666667217E-3</v>
      </c>
      <c r="I2629" s="395">
        <f>(F2629-E2629)</f>
        <v>0</v>
      </c>
      <c r="J2629" s="395">
        <f>(G2629-E2629)</f>
        <v>6.0000000000000497E-2</v>
      </c>
      <c r="K2629" s="402">
        <v>1</v>
      </c>
      <c r="L2629" s="397"/>
    </row>
    <row r="2630" spans="1:12" ht="14.4">
      <c r="A2630" s="390">
        <v>38621</v>
      </c>
      <c r="B2630" s="366" t="s">
        <v>11907</v>
      </c>
      <c r="C2630" s="392" t="s">
        <v>1855</v>
      </c>
      <c r="D2630" s="366" t="s">
        <v>4533</v>
      </c>
      <c r="E2630" s="401">
        <v>10</v>
      </c>
      <c r="F2630" s="395">
        <v>10.5</v>
      </c>
      <c r="G2630" s="395">
        <v>10.75</v>
      </c>
      <c r="H2630" s="396">
        <f>(G2630-E2630)/E2630</f>
        <v>7.4999999999999997E-2</v>
      </c>
      <c r="I2630" s="395">
        <f>(F2630-E2630)</f>
        <v>0.5</v>
      </c>
      <c r="J2630" s="395">
        <f>(G2630-E2630)</f>
        <v>0.75</v>
      </c>
      <c r="K2630" s="402">
        <v>1</v>
      </c>
      <c r="L2630" s="397"/>
    </row>
    <row r="2631" spans="1:12" ht="14.4">
      <c r="A2631" s="390">
        <v>38621</v>
      </c>
      <c r="B2631" s="366" t="s">
        <v>11908</v>
      </c>
      <c r="C2631" s="392" t="s">
        <v>1857</v>
      </c>
      <c r="D2631" s="391" t="s">
        <v>292</v>
      </c>
      <c r="E2631" s="401">
        <v>7</v>
      </c>
      <c r="F2631" s="395">
        <v>7.09</v>
      </c>
      <c r="G2631" s="395">
        <v>6.5</v>
      </c>
      <c r="H2631" s="396">
        <f>(G2631-E2631)/E2631</f>
        <v>-7.1428571428571425E-2</v>
      </c>
      <c r="I2631" s="395">
        <f>(F2631-E2631)</f>
        <v>8.9999999999999858E-2</v>
      </c>
      <c r="J2631" s="395">
        <f>(G2631-E2631)</f>
        <v>-0.5</v>
      </c>
      <c r="K2631" s="402">
        <v>1</v>
      </c>
      <c r="L2631" s="397"/>
    </row>
    <row r="2632" spans="1:12" ht="14.4">
      <c r="A2632" s="390">
        <v>38617</v>
      </c>
      <c r="B2632" s="366" t="s">
        <v>11905</v>
      </c>
      <c r="C2632" s="392" t="s">
        <v>3168</v>
      </c>
      <c r="D2632" s="366" t="s">
        <v>1853</v>
      </c>
      <c r="E2632" s="401">
        <v>12</v>
      </c>
      <c r="F2632" s="395">
        <v>12.26</v>
      </c>
      <c r="G2632" s="395">
        <v>12.03</v>
      </c>
      <c r="H2632" s="396">
        <f>(G2632-E2632)/E2632</f>
        <v>2.4999999999999467E-3</v>
      </c>
      <c r="I2632" s="395">
        <f>(F2632-E2632)</f>
        <v>0.25999999999999979</v>
      </c>
      <c r="J2632" s="395">
        <f>(G2632-E2632)</f>
        <v>2.9999999999999361E-2</v>
      </c>
      <c r="K2632" s="402">
        <v>2</v>
      </c>
      <c r="L2632" s="397" t="s">
        <v>3006</v>
      </c>
    </row>
    <row r="2633" spans="1:12" ht="14.4">
      <c r="A2633" s="390">
        <v>38617</v>
      </c>
      <c r="B2633" s="366" t="s">
        <v>11906</v>
      </c>
      <c r="C2633" s="392" t="s">
        <v>1635</v>
      </c>
      <c r="D2633" s="366" t="s">
        <v>1132</v>
      </c>
      <c r="E2633" s="401">
        <v>14</v>
      </c>
      <c r="F2633" s="395">
        <v>15.22</v>
      </c>
      <c r="G2633" s="395">
        <v>14.96</v>
      </c>
      <c r="H2633" s="396">
        <f>(G2633-E2633)/E2633</f>
        <v>6.857142857142863E-2</v>
      </c>
      <c r="I2633" s="395">
        <f>(F2633-E2633)</f>
        <v>1.2200000000000006</v>
      </c>
      <c r="J2633" s="395">
        <f>(G2633-E2633)</f>
        <v>0.96000000000000085</v>
      </c>
      <c r="K2633" s="402">
        <v>3</v>
      </c>
      <c r="L2633" s="397"/>
    </row>
    <row r="2634" spans="1:12" ht="14.4">
      <c r="A2634" s="390">
        <v>38616</v>
      </c>
      <c r="B2634" s="366" t="s">
        <v>11904</v>
      </c>
      <c r="C2634" s="392" t="s">
        <v>1633</v>
      </c>
      <c r="D2634" s="366" t="s">
        <v>4462</v>
      </c>
      <c r="E2634" s="401">
        <v>12</v>
      </c>
      <c r="F2634" s="395">
        <v>13.3</v>
      </c>
      <c r="G2634" s="395">
        <v>13</v>
      </c>
      <c r="H2634" s="396">
        <f>(G2634-E2634)/E2634</f>
        <v>8.3333333333333329E-2</v>
      </c>
      <c r="I2634" s="395">
        <f>(F2634-E2634)</f>
        <v>1.3000000000000007</v>
      </c>
      <c r="J2634" s="395">
        <f>(G2634-E2634)</f>
        <v>1</v>
      </c>
      <c r="K2634" s="402">
        <v>2</v>
      </c>
      <c r="L2634" s="397"/>
    </row>
    <row r="2635" spans="1:12" ht="14.4">
      <c r="A2635" s="390">
        <v>38615</v>
      </c>
      <c r="B2635" s="366" t="s">
        <v>11903</v>
      </c>
      <c r="C2635" s="392" t="s">
        <v>1631</v>
      </c>
      <c r="D2635" s="366" t="s">
        <v>2620</v>
      </c>
      <c r="E2635" s="401">
        <v>16</v>
      </c>
      <c r="F2635" s="395">
        <v>16.309999999999999</v>
      </c>
      <c r="G2635" s="395">
        <v>16.25</v>
      </c>
      <c r="H2635" s="396">
        <f>(G2635-E2635)/E2635</f>
        <v>1.5625E-2</v>
      </c>
      <c r="I2635" s="395">
        <f>(F2635-E2635)</f>
        <v>0.30999999999999872</v>
      </c>
      <c r="J2635" s="395">
        <f>(G2635-E2635)</f>
        <v>0.25</v>
      </c>
      <c r="K2635" s="402">
        <v>1</v>
      </c>
      <c r="L2635" s="397"/>
    </row>
    <row r="2636" spans="1:12" ht="14.4">
      <c r="A2636" s="390">
        <v>38614</v>
      </c>
      <c r="B2636" s="366" t="s">
        <v>11902</v>
      </c>
      <c r="C2636" s="392" t="s">
        <v>3931</v>
      </c>
      <c r="D2636" s="366" t="s">
        <v>3932</v>
      </c>
      <c r="E2636" s="401">
        <v>16</v>
      </c>
      <c r="F2636" s="395">
        <v>15.86</v>
      </c>
      <c r="G2636" s="395">
        <v>15.93</v>
      </c>
      <c r="H2636" s="396">
        <f>(G2636-E2636)/E2636</f>
        <v>-4.3750000000000178E-3</v>
      </c>
      <c r="I2636" s="395">
        <f>(F2636-E2636)</f>
        <v>-0.14000000000000057</v>
      </c>
      <c r="J2636" s="395">
        <f>(G2636-E2636)</f>
        <v>-7.0000000000000284E-2</v>
      </c>
      <c r="K2636" s="402">
        <v>2</v>
      </c>
      <c r="L2636" s="397" t="s">
        <v>3006</v>
      </c>
    </row>
    <row r="2637" spans="1:12" ht="14.4">
      <c r="A2637" s="390">
        <v>38604</v>
      </c>
      <c r="B2637" s="366" t="s">
        <v>11901</v>
      </c>
      <c r="C2637" s="392" t="s">
        <v>3581</v>
      </c>
      <c r="D2637" s="366" t="s">
        <v>3610</v>
      </c>
      <c r="E2637" s="401">
        <v>6</v>
      </c>
      <c r="F2637" s="395">
        <v>6.2</v>
      </c>
      <c r="G2637" s="395">
        <v>6.2</v>
      </c>
      <c r="H2637" s="396">
        <f>(G2637-E2637)/E2637</f>
        <v>3.3333333333333361E-2</v>
      </c>
      <c r="I2637" s="395">
        <f>(F2637-E2637)</f>
        <v>0.20000000000000018</v>
      </c>
      <c r="J2637" s="395">
        <f>G2637-E2637</f>
        <v>0.20000000000000018</v>
      </c>
      <c r="K2637" s="402">
        <v>1</v>
      </c>
      <c r="L2637" s="397"/>
    </row>
    <row r="2638" spans="1:12" ht="14.4">
      <c r="A2638" s="390">
        <v>38590</v>
      </c>
      <c r="B2638" s="366" t="s">
        <v>11900</v>
      </c>
      <c r="C2638" s="392" t="s">
        <v>3579</v>
      </c>
      <c r="D2638" s="366" t="s">
        <v>3397</v>
      </c>
      <c r="E2638" s="401">
        <v>6</v>
      </c>
      <c r="F2638" s="395">
        <v>6.01</v>
      </c>
      <c r="G2638" s="395">
        <v>5.9</v>
      </c>
      <c r="H2638" s="396">
        <f>(G2638-E2638)/E2638</f>
        <v>-1.6666666666666607E-2</v>
      </c>
      <c r="I2638" s="395">
        <f>(F2638-E2638)</f>
        <v>9.9999999999997868E-3</v>
      </c>
      <c r="J2638" s="395">
        <f>G2638-E2638</f>
        <v>-9.9999999999999645E-2</v>
      </c>
      <c r="K2638" s="402">
        <v>1</v>
      </c>
      <c r="L2638" s="397"/>
    </row>
    <row r="2639" spans="1:12" ht="14.4">
      <c r="A2639" s="390">
        <v>38587</v>
      </c>
      <c r="B2639" s="366" t="s">
        <v>11899</v>
      </c>
      <c r="C2639" s="392" t="s">
        <v>2442</v>
      </c>
      <c r="D2639" s="366" t="s">
        <v>3577</v>
      </c>
      <c r="E2639" s="401">
        <v>11</v>
      </c>
      <c r="F2639" s="395">
        <v>12</v>
      </c>
      <c r="G2639" s="395">
        <v>12.1</v>
      </c>
      <c r="H2639" s="396">
        <f>(G2639-E2639)/E2639</f>
        <v>9.9999999999999964E-2</v>
      </c>
      <c r="I2639" s="395">
        <f>(F2639-E2639)</f>
        <v>1</v>
      </c>
      <c r="J2639" s="395">
        <f>(G2639-E2639)</f>
        <v>1.0999999999999996</v>
      </c>
      <c r="K2639" s="402">
        <v>1</v>
      </c>
      <c r="L2639" s="397"/>
    </row>
    <row r="2640" spans="1:12" ht="14.4">
      <c r="A2640" s="390">
        <v>38582</v>
      </c>
      <c r="B2640" s="366" t="s">
        <v>11896</v>
      </c>
      <c r="C2640" s="392" t="s">
        <v>1179</v>
      </c>
      <c r="D2640" s="366" t="s">
        <v>2435</v>
      </c>
      <c r="E2640" s="401">
        <v>6</v>
      </c>
      <c r="F2640" s="395">
        <v>6.04</v>
      </c>
      <c r="G2640" s="395">
        <v>6.15</v>
      </c>
      <c r="H2640" s="396">
        <f>(G2640-E2640)/E2640</f>
        <v>2.500000000000006E-2</v>
      </c>
      <c r="I2640" s="395">
        <f>(F2640-E2640)</f>
        <v>4.0000000000000036E-2</v>
      </c>
      <c r="J2640" s="395">
        <f>G2640-E2640</f>
        <v>0.15000000000000036</v>
      </c>
      <c r="K2640" s="402">
        <v>1</v>
      </c>
      <c r="L2640" s="397"/>
    </row>
    <row r="2641" spans="1:12" ht="14.4">
      <c r="A2641" s="390">
        <v>38582</v>
      </c>
      <c r="B2641" s="366" t="s">
        <v>11897</v>
      </c>
      <c r="C2641" s="392" t="s">
        <v>2437</v>
      </c>
      <c r="D2641" s="366" t="s">
        <v>2438</v>
      </c>
      <c r="E2641" s="401">
        <v>6</v>
      </c>
      <c r="F2641" s="395">
        <v>5.95</v>
      </c>
      <c r="G2641" s="395">
        <v>5.85</v>
      </c>
      <c r="H2641" s="396">
        <f>(G2641-E2641)/E2641</f>
        <v>-2.500000000000006E-2</v>
      </c>
      <c r="I2641" s="395">
        <f>(F2641-E2641)</f>
        <v>-4.9999999999999822E-2</v>
      </c>
      <c r="J2641" s="395">
        <f>G2641-E2641</f>
        <v>-0.15000000000000036</v>
      </c>
      <c r="K2641" s="402">
        <v>1</v>
      </c>
      <c r="L2641" s="397"/>
    </row>
    <row r="2642" spans="1:12" ht="14.4">
      <c r="A2642" s="390">
        <v>38581</v>
      </c>
      <c r="B2642" s="366" t="s">
        <v>11895</v>
      </c>
      <c r="C2642" s="392" t="s">
        <v>1177</v>
      </c>
      <c r="D2642" s="366" t="s">
        <v>4954</v>
      </c>
      <c r="E2642" s="401">
        <v>21.5</v>
      </c>
      <c r="F2642" s="395">
        <v>24.9</v>
      </c>
      <c r="G2642" s="395">
        <v>25.5</v>
      </c>
      <c r="H2642" s="396">
        <f>(G2642-E2642)/E2642</f>
        <v>0.18604651162790697</v>
      </c>
      <c r="I2642" s="395">
        <f>(F2642-E2642)</f>
        <v>3.3999999999999986</v>
      </c>
      <c r="J2642" s="395">
        <f>(G2642-E2642)</f>
        <v>4</v>
      </c>
      <c r="K2642" s="402">
        <v>3</v>
      </c>
      <c r="L2642" s="397"/>
    </row>
    <row r="2643" spans="1:12" ht="14.4">
      <c r="A2643" s="390">
        <v>38580</v>
      </c>
      <c r="B2643" s="366" t="s">
        <v>11894</v>
      </c>
      <c r="C2643" s="392" t="s">
        <v>1175</v>
      </c>
      <c r="D2643" s="366" t="s">
        <v>1932</v>
      </c>
      <c r="E2643" s="401">
        <v>20</v>
      </c>
      <c r="F2643" s="395">
        <v>19.72</v>
      </c>
      <c r="G2643" s="395">
        <v>20</v>
      </c>
      <c r="H2643" s="396">
        <f>(G2643-E2643)/E2643</f>
        <v>0</v>
      </c>
      <c r="I2643" s="395">
        <f>(F2643-E2643)</f>
        <v>-0.28000000000000114</v>
      </c>
      <c r="J2643" s="395">
        <f>(G2643-E2643)</f>
        <v>0</v>
      </c>
      <c r="K2643" s="402">
        <v>1</v>
      </c>
      <c r="L2643" s="397"/>
    </row>
    <row r="2644" spans="1:12" ht="14.4">
      <c r="A2644" s="390">
        <v>38579</v>
      </c>
      <c r="B2644" s="366" t="s">
        <v>1168</v>
      </c>
      <c r="C2644" s="392" t="s">
        <v>1169</v>
      </c>
      <c r="D2644" s="366" t="s">
        <v>1170</v>
      </c>
      <c r="E2644" s="401">
        <v>17</v>
      </c>
      <c r="F2644" s="395">
        <v>19</v>
      </c>
      <c r="G2644" s="395">
        <v>18.47</v>
      </c>
      <c r="H2644" s="396">
        <f>(G2644-E2644)/E2644</f>
        <v>8.6470588235294049E-2</v>
      </c>
      <c r="I2644" s="395">
        <f>(F2644-E2644)</f>
        <v>2</v>
      </c>
      <c r="J2644" s="395">
        <f>(G2644-E2644)</f>
        <v>1.4699999999999989</v>
      </c>
      <c r="K2644" s="402">
        <v>2</v>
      </c>
      <c r="L2644" s="397"/>
    </row>
    <row r="2645" spans="1:12" ht="14.4">
      <c r="A2645" s="390">
        <v>38579</v>
      </c>
      <c r="B2645" s="366" t="s">
        <v>1171</v>
      </c>
      <c r="C2645" s="392" t="s">
        <v>1172</v>
      </c>
      <c r="D2645" s="366" t="s">
        <v>1173</v>
      </c>
      <c r="E2645" s="401">
        <v>11</v>
      </c>
      <c r="F2645" s="395">
        <v>13</v>
      </c>
      <c r="G2645" s="395">
        <v>12.5</v>
      </c>
      <c r="H2645" s="396">
        <f>(G2645-E2645)/E2645</f>
        <v>0.13636363636363635</v>
      </c>
      <c r="I2645" s="395">
        <f>(F2645-E2645)</f>
        <v>2</v>
      </c>
      <c r="J2645" s="395">
        <f>(G2645-E2645)</f>
        <v>1.5</v>
      </c>
      <c r="K2645" s="402">
        <v>2</v>
      </c>
      <c r="L2645" s="397"/>
    </row>
    <row r="2646" spans="1:12" ht="14.4">
      <c r="A2646" s="390">
        <v>38574</v>
      </c>
      <c r="B2646" s="366" t="s">
        <v>11891</v>
      </c>
      <c r="C2646" s="392" t="s">
        <v>1167</v>
      </c>
      <c r="D2646" s="366" t="s">
        <v>751</v>
      </c>
      <c r="E2646" s="401">
        <v>16</v>
      </c>
      <c r="F2646" s="395">
        <v>16.25</v>
      </c>
      <c r="G2646" s="395">
        <v>16.2</v>
      </c>
      <c r="H2646" s="396">
        <f>(G2646-E2646)/E2646</f>
        <v>1.2499999999999956E-2</v>
      </c>
      <c r="I2646" s="395">
        <f>(F2646-E2646)</f>
        <v>0.25</v>
      </c>
      <c r="J2646" s="395">
        <f>(G2646-E2646)</f>
        <v>0.19999999999999929</v>
      </c>
      <c r="K2646" s="402">
        <v>2</v>
      </c>
      <c r="L2646" s="397" t="s">
        <v>3006</v>
      </c>
    </row>
    <row r="2647" spans="1:12" ht="14.4">
      <c r="A2647" s="390">
        <v>38574</v>
      </c>
      <c r="B2647" s="366" t="s">
        <v>11892</v>
      </c>
      <c r="C2647" s="392" t="s">
        <v>3278</v>
      </c>
      <c r="D2647" s="366" t="s">
        <v>1819</v>
      </c>
      <c r="E2647" s="401">
        <v>18</v>
      </c>
      <c r="F2647" s="395">
        <v>22.5</v>
      </c>
      <c r="G2647" s="395">
        <v>24.51</v>
      </c>
      <c r="H2647" s="396">
        <f>(G2647-E2647)/E2647</f>
        <v>0.36166666666666675</v>
      </c>
      <c r="I2647" s="395">
        <f>(F2647-E2647)</f>
        <v>4.5</v>
      </c>
      <c r="J2647" s="395">
        <f>(G2647-E2647)</f>
        <v>6.5100000000000016</v>
      </c>
      <c r="K2647" s="402">
        <v>2</v>
      </c>
      <c r="L2647" s="397"/>
    </row>
    <row r="2648" spans="1:12" ht="14.4">
      <c r="A2648" s="390">
        <v>38574</v>
      </c>
      <c r="B2648" s="366" t="s">
        <v>11893</v>
      </c>
      <c r="C2648" s="392" t="s">
        <v>1164</v>
      </c>
      <c r="D2648" s="366" t="s">
        <v>1165</v>
      </c>
      <c r="E2648" s="401">
        <v>22</v>
      </c>
      <c r="F2648" s="395">
        <v>26.25</v>
      </c>
      <c r="G2648" s="395">
        <v>27.48</v>
      </c>
      <c r="H2648" s="396">
        <f>(G2648-E2648)/E2648</f>
        <v>0.24909090909090911</v>
      </c>
      <c r="I2648" s="395">
        <f>(F2648-E2648)</f>
        <v>4.25</v>
      </c>
      <c r="J2648" s="395">
        <f>(G2648-E2648)</f>
        <v>5.48</v>
      </c>
      <c r="K2648" s="402">
        <v>3</v>
      </c>
      <c r="L2648" s="397"/>
    </row>
    <row r="2649" spans="1:12" ht="14.4">
      <c r="A2649" s="390">
        <v>38573</v>
      </c>
      <c r="B2649" s="366" t="s">
        <v>11886</v>
      </c>
      <c r="C2649" s="392" t="s">
        <v>3276</v>
      </c>
      <c r="D2649" s="366" t="s">
        <v>5070</v>
      </c>
      <c r="E2649" s="401">
        <v>10</v>
      </c>
      <c r="F2649" s="395">
        <v>10.5</v>
      </c>
      <c r="G2649" s="395">
        <v>10.17</v>
      </c>
      <c r="H2649" s="396">
        <f>(G2649-E2649)/E2649</f>
        <v>1.6999999999999994E-2</v>
      </c>
      <c r="I2649" s="395">
        <f>(F2649-E2649)</f>
        <v>0.5</v>
      </c>
      <c r="J2649" s="395">
        <f>(G2649-E2649)</f>
        <v>0.16999999999999993</v>
      </c>
      <c r="K2649" s="402">
        <v>3</v>
      </c>
      <c r="L2649" s="397" t="s">
        <v>3006</v>
      </c>
    </row>
    <row r="2650" spans="1:12" ht="14.4">
      <c r="A2650" s="390">
        <v>38573</v>
      </c>
      <c r="B2650" s="366" t="s">
        <v>11887</v>
      </c>
      <c r="C2650" s="392" t="s">
        <v>5079</v>
      </c>
      <c r="D2650" s="366" t="s">
        <v>1816</v>
      </c>
      <c r="E2650" s="401">
        <v>15</v>
      </c>
      <c r="F2650" s="395">
        <v>15.45</v>
      </c>
      <c r="G2650" s="395">
        <v>16.2</v>
      </c>
      <c r="H2650" s="396">
        <f>(G2650-E2650)/E2650</f>
        <v>7.9999999999999946E-2</v>
      </c>
      <c r="I2650" s="395">
        <f>(F2650-E2650)</f>
        <v>0.44999999999999929</v>
      </c>
      <c r="J2650" s="395">
        <f>(G2650-E2650)</f>
        <v>1.1999999999999993</v>
      </c>
      <c r="K2650" s="402">
        <v>2</v>
      </c>
      <c r="L2650" s="397"/>
    </row>
    <row r="2651" spans="1:12" ht="14.4">
      <c r="A2651" s="390">
        <v>38573</v>
      </c>
      <c r="B2651" s="366" t="s">
        <v>11888</v>
      </c>
      <c r="C2651" s="392" t="s">
        <v>5081</v>
      </c>
      <c r="D2651" s="366" t="s">
        <v>2610</v>
      </c>
      <c r="E2651" s="401">
        <v>16</v>
      </c>
      <c r="F2651" s="395">
        <v>18.55</v>
      </c>
      <c r="G2651" s="395">
        <v>18.88</v>
      </c>
      <c r="H2651" s="396">
        <f>(G2651-E2651)/E2651</f>
        <v>0.17999999999999994</v>
      </c>
      <c r="I2651" s="395">
        <f>(F2651-E2651)</f>
        <v>2.5500000000000007</v>
      </c>
      <c r="J2651" s="395">
        <f>(G2651-E2651)</f>
        <v>2.879999999999999</v>
      </c>
      <c r="K2651" s="402">
        <v>3</v>
      </c>
      <c r="L2651" s="397"/>
    </row>
    <row r="2652" spans="1:12" ht="14.4">
      <c r="A2652" s="390">
        <v>38573</v>
      </c>
      <c r="B2652" s="366" t="s">
        <v>11889</v>
      </c>
      <c r="C2652" s="392" t="s">
        <v>5083</v>
      </c>
      <c r="D2652" s="366" t="s">
        <v>901</v>
      </c>
      <c r="E2652" s="401">
        <v>14.5</v>
      </c>
      <c r="F2652" s="395">
        <v>14.8</v>
      </c>
      <c r="G2652" s="395">
        <v>15.27</v>
      </c>
      <c r="H2652" s="396">
        <f>(G2652-E2652)/E2652</f>
        <v>5.3103448275862039E-2</v>
      </c>
      <c r="I2652" s="395">
        <f>(F2652-E2652)</f>
        <v>0.30000000000000071</v>
      </c>
      <c r="J2652" s="395">
        <f>(G2652-E2652)</f>
        <v>0.76999999999999957</v>
      </c>
      <c r="K2652" s="402">
        <v>1</v>
      </c>
      <c r="L2652" s="397"/>
    </row>
    <row r="2653" spans="1:12" ht="14.4">
      <c r="A2653" s="390">
        <v>38573</v>
      </c>
      <c r="B2653" s="366" t="s">
        <v>11890</v>
      </c>
      <c r="C2653" s="392" t="s">
        <v>5085</v>
      </c>
      <c r="D2653" s="366" t="s">
        <v>3274</v>
      </c>
      <c r="E2653" s="401">
        <v>18.5</v>
      </c>
      <c r="F2653" s="395">
        <v>19.600000000000001</v>
      </c>
      <c r="G2653" s="395">
        <v>19.309999999999999</v>
      </c>
      <c r="H2653" s="396">
        <f>(G2653-E2653)/E2653</f>
        <v>4.3783783783783711E-2</v>
      </c>
      <c r="I2653" s="395">
        <f>(F2653-E2653)</f>
        <v>1.1000000000000014</v>
      </c>
      <c r="J2653" s="395">
        <f>(G2653-E2653)</f>
        <v>0.80999999999999872</v>
      </c>
      <c r="K2653" s="402">
        <v>3</v>
      </c>
      <c r="L2653" s="397"/>
    </row>
    <row r="2654" spans="1:12" ht="14.4">
      <c r="A2654" s="390">
        <v>38572</v>
      </c>
      <c r="B2654" s="366" t="s">
        <v>11882</v>
      </c>
      <c r="C2654" s="392" t="s">
        <v>5077</v>
      </c>
      <c r="D2654" s="366" t="s">
        <v>157</v>
      </c>
      <c r="E2654" s="401">
        <v>17.5</v>
      </c>
      <c r="F2654" s="395">
        <v>18.45</v>
      </c>
      <c r="G2654" s="395">
        <v>17.399999999999999</v>
      </c>
      <c r="H2654" s="396">
        <f>(G2654-E2654)/E2654</f>
        <v>-5.7142857142857958E-3</v>
      </c>
      <c r="I2654" s="395">
        <f>(F2654-E2654)</f>
        <v>0.94999999999999929</v>
      </c>
      <c r="J2654" s="395">
        <f>(G2654-E2654)</f>
        <v>-0.10000000000000142</v>
      </c>
      <c r="K2654" s="402">
        <v>3</v>
      </c>
      <c r="L2654" s="397" t="s">
        <v>3006</v>
      </c>
    </row>
    <row r="2655" spans="1:12" ht="14.4">
      <c r="A2655" s="390">
        <v>38572</v>
      </c>
      <c r="B2655" s="366" t="s">
        <v>11884</v>
      </c>
      <c r="C2655" s="392" t="s">
        <v>5072</v>
      </c>
      <c r="D2655" s="366" t="s">
        <v>5073</v>
      </c>
      <c r="E2655" s="401">
        <v>18</v>
      </c>
      <c r="F2655" s="395">
        <v>19.8</v>
      </c>
      <c r="G2655" s="395">
        <v>20.7</v>
      </c>
      <c r="H2655" s="396">
        <f>(G2655-E2655)/E2655</f>
        <v>0.14999999999999997</v>
      </c>
      <c r="I2655" s="395">
        <f>(F2655-E2655)</f>
        <v>1.8000000000000007</v>
      </c>
      <c r="J2655" s="395">
        <f>(G2655-E2655)</f>
        <v>2.6999999999999993</v>
      </c>
      <c r="K2655" s="402">
        <v>3</v>
      </c>
      <c r="L2655" s="397"/>
    </row>
    <row r="2656" spans="1:12" ht="14.4">
      <c r="A2656" s="390">
        <v>38572</v>
      </c>
      <c r="B2656" s="366" t="s">
        <v>11885</v>
      </c>
      <c r="C2656" s="392" t="s">
        <v>5075</v>
      </c>
      <c r="D2656" s="366" t="s">
        <v>2481</v>
      </c>
      <c r="E2656" s="401">
        <v>21</v>
      </c>
      <c r="F2656" s="395">
        <v>21.1</v>
      </c>
      <c r="G2656" s="395">
        <v>21.3</v>
      </c>
      <c r="H2656" s="396">
        <f>(G2656-E2656)/E2656</f>
        <v>1.428571428571432E-2</v>
      </c>
      <c r="I2656" s="395">
        <f>(F2656-E2656)</f>
        <v>0.10000000000000142</v>
      </c>
      <c r="J2656" s="395">
        <f>(G2656-E2656)</f>
        <v>0.30000000000000071</v>
      </c>
      <c r="K2656" s="402">
        <v>1</v>
      </c>
      <c r="L2656" s="397"/>
    </row>
    <row r="2657" spans="1:12" ht="14.4">
      <c r="A2657" s="390">
        <v>38568</v>
      </c>
      <c r="B2657" s="438" t="s">
        <v>11876</v>
      </c>
      <c r="C2657" s="392" t="s">
        <v>5056</v>
      </c>
      <c r="D2657" s="438" t="s">
        <v>5057</v>
      </c>
      <c r="E2657" s="401">
        <v>6</v>
      </c>
      <c r="F2657" s="395">
        <v>5.95</v>
      </c>
      <c r="G2657" s="395">
        <v>6.15</v>
      </c>
      <c r="H2657" s="396">
        <f>(G2657-E2657)/E2657</f>
        <v>2.500000000000006E-2</v>
      </c>
      <c r="I2657" s="395">
        <f>(F2657-E2657)</f>
        <v>-4.9999999999999822E-2</v>
      </c>
      <c r="J2657" s="395">
        <f>G2657-E2657</f>
        <v>0.15000000000000036</v>
      </c>
      <c r="K2657" s="402">
        <v>1</v>
      </c>
      <c r="L2657" s="397"/>
    </row>
    <row r="2658" spans="1:12" ht="14.4">
      <c r="A2658" s="390">
        <v>38568</v>
      </c>
      <c r="B2658" s="438" t="s">
        <v>5058</v>
      </c>
      <c r="C2658" s="392" t="s">
        <v>5059</v>
      </c>
      <c r="D2658" s="438" t="s">
        <v>5057</v>
      </c>
      <c r="E2658" s="401">
        <v>6</v>
      </c>
      <c r="F2658" s="395">
        <v>5.98</v>
      </c>
      <c r="G2658" s="395">
        <v>6.15</v>
      </c>
      <c r="H2658" s="396">
        <f>(G2658-E2658)/E2658</f>
        <v>2.500000000000006E-2</v>
      </c>
      <c r="I2658" s="395">
        <f>(F2658-E2658)</f>
        <v>-1.9999999999999574E-2</v>
      </c>
      <c r="J2658" s="395">
        <f>G2658-E2658</f>
        <v>0.15000000000000036</v>
      </c>
      <c r="K2658" s="402">
        <v>1</v>
      </c>
      <c r="L2658" s="397"/>
    </row>
    <row r="2659" spans="1:12" ht="14.4">
      <c r="A2659" s="390">
        <v>38568</v>
      </c>
      <c r="B2659" s="366" t="s">
        <v>11877</v>
      </c>
      <c r="C2659" s="392" t="s">
        <v>5061</v>
      </c>
      <c r="D2659" s="366" t="s">
        <v>5062</v>
      </c>
      <c r="E2659" s="401">
        <v>5</v>
      </c>
      <c r="F2659" s="395">
        <v>5.03</v>
      </c>
      <c r="G2659" s="395">
        <v>6</v>
      </c>
      <c r="H2659" s="396">
        <f>(G2659-E2659)/E2659</f>
        <v>0.2</v>
      </c>
      <c r="I2659" s="395">
        <f>(F2659-E2659)</f>
        <v>3.0000000000000249E-2</v>
      </c>
      <c r="J2659" s="395">
        <f>(G2659-E2659)</f>
        <v>1</v>
      </c>
      <c r="K2659" s="402">
        <v>1</v>
      </c>
      <c r="L2659" s="397"/>
    </row>
    <row r="2660" spans="1:12" ht="14.4">
      <c r="A2660" s="390">
        <v>38568</v>
      </c>
      <c r="B2660" s="366" t="s">
        <v>11878</v>
      </c>
      <c r="C2660" s="392" t="s">
        <v>5064</v>
      </c>
      <c r="D2660" s="366" t="s">
        <v>5065</v>
      </c>
      <c r="E2660" s="401">
        <v>12</v>
      </c>
      <c r="F2660" s="395">
        <v>12.1</v>
      </c>
      <c r="G2660" s="395">
        <v>14.08</v>
      </c>
      <c r="H2660" s="396">
        <f>(G2660-E2660)/E2660</f>
        <v>0.17333333333333334</v>
      </c>
      <c r="I2660" s="395">
        <f>(F2660-E2660)</f>
        <v>9.9999999999999645E-2</v>
      </c>
      <c r="J2660" s="395">
        <f>(G2660-E2660)</f>
        <v>2.08</v>
      </c>
      <c r="K2660" s="402">
        <v>2</v>
      </c>
      <c r="L2660" s="397"/>
    </row>
    <row r="2661" spans="1:12" ht="14.4">
      <c r="A2661" s="390">
        <v>38568</v>
      </c>
      <c r="B2661" s="366" t="s">
        <v>11879</v>
      </c>
      <c r="C2661" s="392" t="s">
        <v>5067</v>
      </c>
      <c r="D2661" s="366" t="s">
        <v>2223</v>
      </c>
      <c r="E2661" s="401">
        <v>6</v>
      </c>
      <c r="F2661" s="395">
        <v>6.01</v>
      </c>
      <c r="G2661" s="395">
        <v>5.36</v>
      </c>
      <c r="H2661" s="396">
        <f>(G2661-E2661)/E2661</f>
        <v>-0.10666666666666662</v>
      </c>
      <c r="I2661" s="395">
        <f>(F2661-E2661)</f>
        <v>9.9999999999997868E-3</v>
      </c>
      <c r="J2661" s="395">
        <f>(G2661-E2661)</f>
        <v>-0.63999999999999968</v>
      </c>
      <c r="K2661" s="402">
        <v>1</v>
      </c>
      <c r="L2661" s="397"/>
    </row>
    <row r="2662" spans="1:12" ht="14.4">
      <c r="A2662" s="390">
        <v>38568</v>
      </c>
      <c r="B2662" s="366" t="s">
        <v>11880</v>
      </c>
      <c r="C2662" s="392" t="s">
        <v>5051</v>
      </c>
      <c r="D2662" s="366" t="s">
        <v>5052</v>
      </c>
      <c r="E2662" s="401">
        <v>27</v>
      </c>
      <c r="F2662" s="395">
        <v>66</v>
      </c>
      <c r="G2662" s="395">
        <v>122.54</v>
      </c>
      <c r="H2662" s="396">
        <f>(G2662-E2662)/E2662</f>
        <v>3.5385185185185186</v>
      </c>
      <c r="I2662" s="395">
        <f>(F2662-E2662)</f>
        <v>39</v>
      </c>
      <c r="J2662" s="395">
        <f>(G2662-E2662)</f>
        <v>95.54</v>
      </c>
      <c r="K2662" s="402">
        <v>4</v>
      </c>
      <c r="L2662" s="397"/>
    </row>
    <row r="2663" spans="1:12" ht="14.4">
      <c r="A2663" s="390">
        <v>38568</v>
      </c>
      <c r="B2663" s="366" t="s">
        <v>11881</v>
      </c>
      <c r="C2663" s="392" t="s">
        <v>5054</v>
      </c>
      <c r="D2663" s="366" t="s">
        <v>3974</v>
      </c>
      <c r="E2663" s="401">
        <v>21</v>
      </c>
      <c r="F2663" s="395">
        <v>22.01</v>
      </c>
      <c r="G2663" s="395">
        <v>22.8</v>
      </c>
      <c r="H2663" s="396">
        <f>(G2663-E2663)/E2663</f>
        <v>8.5714285714285743E-2</v>
      </c>
      <c r="I2663" s="395">
        <f>(F2663-E2663)</f>
        <v>1.0100000000000016</v>
      </c>
      <c r="J2663" s="395">
        <f>(G2663-E2663)</f>
        <v>1.8000000000000007</v>
      </c>
      <c r="K2663" s="402">
        <v>2</v>
      </c>
      <c r="L2663" s="397"/>
    </row>
    <row r="2664" spans="1:12" ht="14.4">
      <c r="A2664" s="390">
        <v>38567</v>
      </c>
      <c r="B2664" s="366" t="s">
        <v>11873</v>
      </c>
      <c r="C2664" s="392" t="s">
        <v>3486</v>
      </c>
      <c r="D2664" s="366" t="s">
        <v>3023</v>
      </c>
      <c r="E2664" s="401">
        <v>14</v>
      </c>
      <c r="F2664" s="395">
        <v>13.78</v>
      </c>
      <c r="G2664" s="395">
        <v>13.15</v>
      </c>
      <c r="H2664" s="396">
        <f>(G2664-E2664)/E2664</f>
        <v>-6.0714285714285686E-2</v>
      </c>
      <c r="I2664" s="395">
        <f>(F2664-E2664)</f>
        <v>-0.22000000000000064</v>
      </c>
      <c r="J2664" s="395">
        <f>(G2664-E2664)</f>
        <v>-0.84999999999999964</v>
      </c>
      <c r="K2664" s="402">
        <v>1</v>
      </c>
      <c r="L2664" s="397"/>
    </row>
    <row r="2665" spans="1:12" ht="14.4">
      <c r="A2665" s="390">
        <v>38567</v>
      </c>
      <c r="B2665" s="366" t="s">
        <v>11874</v>
      </c>
      <c r="C2665" s="392" t="s">
        <v>5049</v>
      </c>
      <c r="D2665" s="366" t="s">
        <v>1816</v>
      </c>
      <c r="E2665" s="401">
        <v>21</v>
      </c>
      <c r="F2665" s="395">
        <v>24.1</v>
      </c>
      <c r="G2665" s="395">
        <v>22.36</v>
      </c>
      <c r="H2665" s="396">
        <f>(G2665-E2665)/E2665</f>
        <v>6.4761904761904729E-2</v>
      </c>
      <c r="I2665" s="395">
        <f>(F2665-E2665)</f>
        <v>3.1000000000000014</v>
      </c>
      <c r="J2665" s="395">
        <f>(G2665-E2665)</f>
        <v>1.3599999999999994</v>
      </c>
      <c r="K2665" s="402">
        <v>3</v>
      </c>
      <c r="L2665" s="397"/>
    </row>
    <row r="2666" spans="1:12" ht="14.4">
      <c r="A2666" s="390">
        <v>38567</v>
      </c>
      <c r="B2666" s="366" t="s">
        <v>11875</v>
      </c>
      <c r="C2666" s="392" t="s">
        <v>3484</v>
      </c>
      <c r="D2666" s="366" t="s">
        <v>2313</v>
      </c>
      <c r="E2666" s="401">
        <v>10</v>
      </c>
      <c r="F2666" s="395">
        <v>12.25</v>
      </c>
      <c r="G2666" s="395">
        <v>11.87</v>
      </c>
      <c r="H2666" s="396">
        <f>(G2666-E2666)/E2666</f>
        <v>0.18699999999999992</v>
      </c>
      <c r="I2666" s="395">
        <f>(F2666-E2666)</f>
        <v>2.25</v>
      </c>
      <c r="J2666" s="395">
        <f>(G2666-E2666)</f>
        <v>1.8699999999999992</v>
      </c>
      <c r="K2666" s="402">
        <v>2</v>
      </c>
      <c r="L2666" s="397"/>
    </row>
    <row r="2667" spans="1:12" ht="14.4">
      <c r="A2667" s="390">
        <v>38566</v>
      </c>
      <c r="B2667" s="366" t="s">
        <v>11869</v>
      </c>
      <c r="C2667" s="392" t="s">
        <v>1480</v>
      </c>
      <c r="D2667" s="366" t="s">
        <v>1481</v>
      </c>
      <c r="E2667" s="401">
        <v>9.5</v>
      </c>
      <c r="F2667" s="395">
        <v>9.85</v>
      </c>
      <c r="G2667" s="395">
        <v>10.7</v>
      </c>
      <c r="H2667" s="396">
        <f>(G2667-E2667)/E2667</f>
        <v>0.12631578947368413</v>
      </c>
      <c r="I2667" s="395">
        <f>(F2667-E2667)</f>
        <v>0.34999999999999964</v>
      </c>
      <c r="J2667" s="395">
        <f>(G2667-E2667)</f>
        <v>1.1999999999999993</v>
      </c>
      <c r="K2667" s="402">
        <v>1</v>
      </c>
      <c r="L2667" s="397"/>
    </row>
    <row r="2668" spans="1:12" ht="14.4">
      <c r="A2668" s="390">
        <v>38566</v>
      </c>
      <c r="B2668" s="366" t="s">
        <v>11870</v>
      </c>
      <c r="C2668" s="392" t="s">
        <v>1483</v>
      </c>
      <c r="D2668" s="391" t="s">
        <v>2329</v>
      </c>
      <c r="E2668" s="401">
        <v>10</v>
      </c>
      <c r="F2668" s="395">
        <v>10.210000000000001</v>
      </c>
      <c r="G2668" s="395">
        <v>11.71</v>
      </c>
      <c r="H2668" s="396">
        <f>(G2668-E2668)/E2668</f>
        <v>0.1710000000000001</v>
      </c>
      <c r="I2668" s="395">
        <f>(F2668-E2668)</f>
        <v>0.21000000000000085</v>
      </c>
      <c r="J2668" s="395">
        <f>(G2668-E2668)</f>
        <v>1.7100000000000009</v>
      </c>
      <c r="K2668" s="402">
        <v>1</v>
      </c>
      <c r="L2668" s="397"/>
    </row>
    <row r="2669" spans="1:12" ht="14.4">
      <c r="A2669" s="390">
        <v>38566</v>
      </c>
      <c r="B2669" s="366" t="s">
        <v>11871</v>
      </c>
      <c r="C2669" s="392" t="s">
        <v>1485</v>
      </c>
      <c r="D2669" s="366" t="s">
        <v>4794</v>
      </c>
      <c r="E2669" s="401">
        <v>14</v>
      </c>
      <c r="F2669" s="395">
        <v>14</v>
      </c>
      <c r="G2669" s="395">
        <v>14.15</v>
      </c>
      <c r="H2669" s="396">
        <f>(G2669-E2669)/E2669</f>
        <v>1.071428571428574E-2</v>
      </c>
      <c r="I2669" s="395">
        <f>(F2669-E2669)</f>
        <v>0</v>
      </c>
      <c r="J2669" s="395">
        <f>(G2669-E2669)</f>
        <v>0.15000000000000036</v>
      </c>
      <c r="K2669" s="402">
        <v>1</v>
      </c>
      <c r="L2669" s="397"/>
    </row>
    <row r="2670" spans="1:12" ht="14.4">
      <c r="A2670" s="390">
        <v>38566</v>
      </c>
      <c r="B2670" s="366" t="s">
        <v>11872</v>
      </c>
      <c r="C2670" s="392" t="s">
        <v>1478</v>
      </c>
      <c r="D2670" s="366" t="s">
        <v>2841</v>
      </c>
      <c r="E2670" s="401">
        <v>17</v>
      </c>
      <c r="F2670" s="395">
        <v>20.14</v>
      </c>
      <c r="G2670" s="395">
        <v>21.25</v>
      </c>
      <c r="H2670" s="396">
        <f>(G2670-E2670)/E2670</f>
        <v>0.25</v>
      </c>
      <c r="I2670" s="395">
        <f>(F2670-E2670)</f>
        <v>3.1400000000000006</v>
      </c>
      <c r="J2670" s="395">
        <f>(G2670-E2670)</f>
        <v>4.25</v>
      </c>
      <c r="K2670" s="402">
        <v>3</v>
      </c>
      <c r="L2670" s="397"/>
    </row>
    <row r="2671" spans="1:12" ht="14.4">
      <c r="A2671" s="390">
        <v>38562</v>
      </c>
      <c r="B2671" s="366" t="s">
        <v>1475</v>
      </c>
      <c r="C2671" s="392" t="s">
        <v>1476</v>
      </c>
      <c r="D2671" s="366" t="s">
        <v>4633</v>
      </c>
      <c r="E2671" s="401">
        <v>8</v>
      </c>
      <c r="F2671" s="395">
        <v>8</v>
      </c>
      <c r="G2671" s="395">
        <v>8</v>
      </c>
      <c r="H2671" s="396">
        <f>(G2671-E2671)/E2671</f>
        <v>0</v>
      </c>
      <c r="I2671" s="395">
        <f>(F2671-E2671)</f>
        <v>0</v>
      </c>
      <c r="J2671" s="395">
        <f>(G2671-E2671)</f>
        <v>0</v>
      </c>
      <c r="K2671" s="402">
        <v>1</v>
      </c>
      <c r="L2671" s="397"/>
    </row>
    <row r="2672" spans="1:12" ht="14.4">
      <c r="A2672" s="390">
        <v>38561</v>
      </c>
      <c r="B2672" s="366" t="s">
        <v>11866</v>
      </c>
      <c r="C2672" s="392" t="s">
        <v>1473</v>
      </c>
      <c r="D2672" s="366" t="s">
        <v>1474</v>
      </c>
      <c r="E2672" s="401">
        <v>14</v>
      </c>
      <c r="F2672" s="395">
        <v>14.75</v>
      </c>
      <c r="G2672" s="395">
        <v>14.05</v>
      </c>
      <c r="H2672" s="396">
        <f>(G2672-E2672)/E2672</f>
        <v>3.5714285714286221E-3</v>
      </c>
      <c r="I2672" s="395">
        <f>(F2672-E2672)</f>
        <v>0.75</v>
      </c>
      <c r="J2672" s="395">
        <f>(G2672-E2672)</f>
        <v>5.0000000000000711E-2</v>
      </c>
      <c r="K2672" s="402">
        <v>1</v>
      </c>
      <c r="L2672" s="397"/>
    </row>
    <row r="2673" spans="1:12" ht="14.4">
      <c r="A2673" s="390">
        <v>38561</v>
      </c>
      <c r="B2673" s="366" t="s">
        <v>11867</v>
      </c>
      <c r="C2673" s="392" t="s">
        <v>1468</v>
      </c>
      <c r="D2673" s="366" t="s">
        <v>1469</v>
      </c>
      <c r="E2673" s="401">
        <v>14</v>
      </c>
      <c r="F2673" s="395">
        <v>17.05</v>
      </c>
      <c r="G2673" s="395">
        <v>18.61</v>
      </c>
      <c r="H2673" s="396">
        <f>(G2673-E2673)/E2673</f>
        <v>0.32928571428571424</v>
      </c>
      <c r="I2673" s="395">
        <f>(F2673-E2673)</f>
        <v>3.0500000000000007</v>
      </c>
      <c r="J2673" s="395">
        <f>(G2673-E2673)</f>
        <v>4.6099999999999994</v>
      </c>
      <c r="K2673" s="402">
        <v>2</v>
      </c>
      <c r="L2673" s="397"/>
    </row>
    <row r="2674" spans="1:12" ht="14.4">
      <c r="A2674" s="390">
        <v>38561</v>
      </c>
      <c r="B2674" s="366" t="s">
        <v>11868</v>
      </c>
      <c r="C2674" s="392" t="s">
        <v>1471</v>
      </c>
      <c r="D2674" s="366" t="s">
        <v>62</v>
      </c>
      <c r="E2674" s="401">
        <v>13</v>
      </c>
      <c r="F2674" s="395">
        <v>16.25</v>
      </c>
      <c r="G2674" s="395">
        <v>18.399999999999999</v>
      </c>
      <c r="H2674" s="396">
        <f>(G2674-E2674)/E2674</f>
        <v>0.4153846153846153</v>
      </c>
      <c r="I2674" s="395">
        <f>(F2674-E2674)</f>
        <v>3.25</v>
      </c>
      <c r="J2674" s="395">
        <f>(G2674-E2674)</f>
        <v>5.3999999999999986</v>
      </c>
      <c r="K2674" s="402">
        <v>2</v>
      </c>
      <c r="L2674" s="397"/>
    </row>
    <row r="2675" spans="1:12" ht="14.4">
      <c r="A2675" s="390">
        <v>38560</v>
      </c>
      <c r="B2675" s="366" t="s">
        <v>11865</v>
      </c>
      <c r="C2675" s="392" t="s">
        <v>1466</v>
      </c>
      <c r="D2675" s="366" t="s">
        <v>649</v>
      </c>
      <c r="E2675" s="401">
        <v>16</v>
      </c>
      <c r="F2675" s="395">
        <v>18</v>
      </c>
      <c r="G2675" s="395">
        <v>17.25</v>
      </c>
      <c r="H2675" s="396">
        <f>(G2675-E2675)/E2675</f>
        <v>7.8125E-2</v>
      </c>
      <c r="I2675" s="395">
        <f>(F2675-E2675)</f>
        <v>2</v>
      </c>
      <c r="J2675" s="395">
        <f>(G2675-E2675)</f>
        <v>1.25</v>
      </c>
      <c r="K2675" s="402">
        <v>3</v>
      </c>
      <c r="L2675" s="397"/>
    </row>
    <row r="2676" spans="1:12" ht="14.4">
      <c r="A2676" s="390">
        <v>38559</v>
      </c>
      <c r="B2676" s="366" t="s">
        <v>11864</v>
      </c>
      <c r="C2676" s="392" t="s">
        <v>1463</v>
      </c>
      <c r="D2676" s="366" t="s">
        <v>1464</v>
      </c>
      <c r="E2676" s="401">
        <v>14</v>
      </c>
      <c r="F2676" s="395">
        <v>14.22</v>
      </c>
      <c r="G2676" s="395">
        <v>14.36</v>
      </c>
      <c r="H2676" s="396">
        <f>(G2676-E2676)/E2676</f>
        <v>2.5714285714285672E-2</v>
      </c>
      <c r="I2676" s="395">
        <f>(F2676-E2676)</f>
        <v>0.22000000000000064</v>
      </c>
      <c r="J2676" s="395">
        <f>(G2676-E2676)</f>
        <v>0.35999999999999943</v>
      </c>
      <c r="K2676" s="402">
        <v>2</v>
      </c>
      <c r="L2676" s="397" t="s">
        <v>3006</v>
      </c>
    </row>
    <row r="2677" spans="1:12" ht="14.4">
      <c r="A2677" s="390">
        <v>38558</v>
      </c>
      <c r="B2677" s="366" t="s">
        <v>11863</v>
      </c>
      <c r="C2677" s="392" t="s">
        <v>1460</v>
      </c>
      <c r="D2677" s="366" t="s">
        <v>1461</v>
      </c>
      <c r="E2677" s="401">
        <v>23</v>
      </c>
      <c r="F2677" s="395">
        <v>27</v>
      </c>
      <c r="G2677" s="395">
        <v>26.4</v>
      </c>
      <c r="H2677" s="396">
        <f>(G2677-E2677)/E2677</f>
        <v>0.14782608695652169</v>
      </c>
      <c r="I2677" s="395">
        <f>(F2677-E2677)</f>
        <v>4</v>
      </c>
      <c r="J2677" s="395">
        <f>(G2677-E2677)</f>
        <v>3.3999999999999986</v>
      </c>
      <c r="K2677" s="402">
        <v>2</v>
      </c>
      <c r="L2677" s="397"/>
    </row>
    <row r="2678" spans="1:12" ht="14.4">
      <c r="A2678" s="390">
        <v>38554</v>
      </c>
      <c r="B2678" s="366" t="s">
        <v>11859</v>
      </c>
      <c r="C2678" s="392" t="s">
        <v>1455</v>
      </c>
      <c r="D2678" s="391" t="s">
        <v>4960</v>
      </c>
      <c r="E2678" s="401">
        <v>13</v>
      </c>
      <c r="F2678" s="395">
        <v>13</v>
      </c>
      <c r="G2678" s="395">
        <v>13.79</v>
      </c>
      <c r="H2678" s="396">
        <f>(G2678-E2678)/E2678</f>
        <v>6.07692307692307E-2</v>
      </c>
      <c r="I2678" s="395">
        <f>(F2678-E2678)</f>
        <v>0</v>
      </c>
      <c r="J2678" s="395">
        <f>(G2678-E2678)</f>
        <v>0.78999999999999915</v>
      </c>
      <c r="K2678" s="402">
        <v>1</v>
      </c>
      <c r="L2678" s="397"/>
    </row>
    <row r="2679" spans="1:12" ht="14.4">
      <c r="A2679" s="390">
        <v>38554</v>
      </c>
      <c r="B2679" s="366" t="s">
        <v>11860</v>
      </c>
      <c r="C2679" s="392" t="s">
        <v>1457</v>
      </c>
      <c r="D2679" s="366" t="s">
        <v>1458</v>
      </c>
      <c r="E2679" s="401">
        <v>21</v>
      </c>
      <c r="F2679" s="395">
        <v>21</v>
      </c>
      <c r="G2679" s="395">
        <v>20.87</v>
      </c>
      <c r="H2679" s="396">
        <f>(G2679-E2679)/E2679</f>
        <v>-6.190476190476143E-3</v>
      </c>
      <c r="I2679" s="395">
        <f>(F2679-E2679)</f>
        <v>0</v>
      </c>
      <c r="J2679" s="395">
        <f>(G2679-E2679)</f>
        <v>-0.12999999999999901</v>
      </c>
      <c r="K2679" s="402">
        <v>1</v>
      </c>
      <c r="L2679" s="397"/>
    </row>
    <row r="2680" spans="1:12" ht="14.4">
      <c r="A2680" s="390">
        <v>38554</v>
      </c>
      <c r="B2680" s="366" t="s">
        <v>11861</v>
      </c>
      <c r="C2680" s="392" t="s">
        <v>1450</v>
      </c>
      <c r="D2680" s="366" t="s">
        <v>4954</v>
      </c>
      <c r="E2680" s="401">
        <v>17</v>
      </c>
      <c r="F2680" s="395">
        <v>20.77</v>
      </c>
      <c r="G2680" s="395">
        <v>19.45</v>
      </c>
      <c r="H2680" s="396">
        <f>(G2680-E2680)/E2680</f>
        <v>0.14411764705882349</v>
      </c>
      <c r="I2680" s="395">
        <f>(F2680-E2680)</f>
        <v>3.7699999999999996</v>
      </c>
      <c r="J2680" s="395">
        <f>(G2680-E2680)</f>
        <v>2.4499999999999993</v>
      </c>
      <c r="K2680" s="402">
        <v>3</v>
      </c>
      <c r="L2680" s="397"/>
    </row>
    <row r="2681" spans="1:12" ht="14.4">
      <c r="A2681" s="390">
        <v>38554</v>
      </c>
      <c r="B2681" s="366" t="s">
        <v>11862</v>
      </c>
      <c r="C2681" s="392" t="s">
        <v>1452</v>
      </c>
      <c r="D2681" s="366" t="s">
        <v>1453</v>
      </c>
      <c r="E2681" s="401">
        <v>17</v>
      </c>
      <c r="F2681" s="395">
        <v>20.5</v>
      </c>
      <c r="G2681" s="395">
        <v>19.850000000000001</v>
      </c>
      <c r="H2681" s="396">
        <f>(G2681-E2681)/E2681</f>
        <v>0.16764705882352948</v>
      </c>
      <c r="I2681" s="395">
        <f>(F2681-E2681)</f>
        <v>3.5</v>
      </c>
      <c r="J2681" s="395">
        <f>(G2681-E2681)</f>
        <v>2.8500000000000014</v>
      </c>
      <c r="K2681" s="402">
        <v>2</v>
      </c>
      <c r="L2681" s="397"/>
    </row>
    <row r="2682" spans="1:12" ht="14.4">
      <c r="A2682" s="390">
        <v>38553</v>
      </c>
      <c r="B2682" s="366" t="s">
        <v>11857</v>
      </c>
      <c r="C2682" s="392" t="s">
        <v>1446</v>
      </c>
      <c r="D2682" s="366" t="s">
        <v>4307</v>
      </c>
      <c r="E2682" s="401">
        <v>17</v>
      </c>
      <c r="F2682" s="395">
        <v>21.5</v>
      </c>
      <c r="G2682" s="395">
        <v>25.75</v>
      </c>
      <c r="H2682" s="396">
        <f>(G2682-E2682)/E2682</f>
        <v>0.51470588235294112</v>
      </c>
      <c r="I2682" s="395">
        <f>(F2682-E2682)</f>
        <v>4.5</v>
      </c>
      <c r="J2682" s="395">
        <f>(G2682-E2682)</f>
        <v>8.75</v>
      </c>
      <c r="K2682" s="402">
        <v>3</v>
      </c>
      <c r="L2682" s="397"/>
    </row>
    <row r="2683" spans="1:12" ht="14.4">
      <c r="A2683" s="390">
        <v>38553</v>
      </c>
      <c r="B2683" s="366" t="s">
        <v>11858</v>
      </c>
      <c r="C2683" s="392" t="s">
        <v>1448</v>
      </c>
      <c r="D2683" s="366" t="s">
        <v>901</v>
      </c>
      <c r="E2683" s="401">
        <v>17</v>
      </c>
      <c r="F2683" s="395">
        <v>20.7</v>
      </c>
      <c r="G2683" s="395">
        <v>21.05</v>
      </c>
      <c r="H2683" s="396">
        <f>(G2683-E2683)/E2683</f>
        <v>0.2382352941176471</v>
      </c>
      <c r="I2683" s="395">
        <f>(F2683-E2683)</f>
        <v>3.6999999999999993</v>
      </c>
      <c r="J2683" s="395">
        <f>(G2683-E2683)</f>
        <v>4.0500000000000007</v>
      </c>
      <c r="K2683" s="402">
        <v>3</v>
      </c>
      <c r="L2683" s="397"/>
    </row>
    <row r="2684" spans="1:12" ht="14.4">
      <c r="A2684" s="390">
        <v>38548</v>
      </c>
      <c r="B2684" s="366" t="s">
        <v>3475</v>
      </c>
      <c r="C2684" s="392" t="s">
        <v>3476</v>
      </c>
      <c r="D2684" s="366" t="s">
        <v>3489</v>
      </c>
      <c r="E2684" s="401">
        <v>10.5</v>
      </c>
      <c r="F2684" s="395">
        <v>10.5</v>
      </c>
      <c r="G2684" s="395">
        <v>10.4</v>
      </c>
      <c r="H2684" s="396">
        <f>(G2684-E2684)/E2684</f>
        <v>-9.52380952380949E-3</v>
      </c>
      <c r="I2684" s="395">
        <f>(F2684-E2684)</f>
        <v>0</v>
      </c>
      <c r="J2684" s="395">
        <f>G2684-E2684</f>
        <v>-9.9999999999999645E-2</v>
      </c>
      <c r="K2684" s="402">
        <v>1</v>
      </c>
      <c r="L2684" s="397"/>
    </row>
    <row r="2685" spans="1:12" ht="14.4">
      <c r="A2685" s="390">
        <v>38548</v>
      </c>
      <c r="B2685" s="366" t="s">
        <v>3475</v>
      </c>
      <c r="C2685" s="392" t="s">
        <v>3490</v>
      </c>
      <c r="D2685" s="366" t="s">
        <v>3489</v>
      </c>
      <c r="E2685" s="401">
        <v>10.1</v>
      </c>
      <c r="F2685" s="395">
        <v>10.1</v>
      </c>
      <c r="G2685" s="395">
        <v>10.050000000000001</v>
      </c>
      <c r="H2685" s="396">
        <f>(G2685-E2685)/E2685</f>
        <v>-4.9504950495048447E-3</v>
      </c>
      <c r="I2685" s="395">
        <f>(F2685-E2685)</f>
        <v>0</v>
      </c>
      <c r="J2685" s="395">
        <f>G2685-E2685</f>
        <v>-4.9999999999998934E-2</v>
      </c>
      <c r="K2685" s="402">
        <v>1</v>
      </c>
      <c r="L2685" s="397"/>
    </row>
    <row r="2686" spans="1:12" ht="14.4">
      <c r="A2686" s="390">
        <v>38547</v>
      </c>
      <c r="B2686" s="366" t="s">
        <v>11853</v>
      </c>
      <c r="C2686" s="392" t="s">
        <v>3466</v>
      </c>
      <c r="D2686" s="366" t="s">
        <v>3467</v>
      </c>
      <c r="E2686" s="401">
        <v>6</v>
      </c>
      <c r="F2686" s="395">
        <v>6</v>
      </c>
      <c r="G2686" s="395">
        <v>6</v>
      </c>
      <c r="H2686" s="396">
        <f>(G2686-E2686)/E2686</f>
        <v>0</v>
      </c>
      <c r="I2686" s="395">
        <f>(F2686-E2686)</f>
        <v>0</v>
      </c>
      <c r="J2686" s="395">
        <f>G2686-E2686</f>
        <v>0</v>
      </c>
      <c r="K2686" s="402">
        <v>1</v>
      </c>
      <c r="L2686" s="397"/>
    </row>
    <row r="2687" spans="1:12" ht="14.4">
      <c r="A2687" s="390">
        <v>38547</v>
      </c>
      <c r="B2687" s="366" t="s">
        <v>11854</v>
      </c>
      <c r="C2687" s="392" t="s">
        <v>3469</v>
      </c>
      <c r="D2687" s="366" t="s">
        <v>4937</v>
      </c>
      <c r="E2687" s="401">
        <v>6</v>
      </c>
      <c r="F2687" s="395">
        <v>6.05</v>
      </c>
      <c r="G2687" s="395">
        <v>5.8</v>
      </c>
      <c r="H2687" s="396">
        <f>(G2687-E2687)/E2687</f>
        <v>-3.3333333333333361E-2</v>
      </c>
      <c r="I2687" s="395">
        <f>(F2687-E2687)</f>
        <v>4.9999999999999822E-2</v>
      </c>
      <c r="J2687" s="395">
        <f>G2687-E2687</f>
        <v>-0.20000000000000018</v>
      </c>
      <c r="K2687" s="402">
        <v>1</v>
      </c>
      <c r="L2687" s="397"/>
    </row>
    <row r="2688" spans="1:12" ht="14.4">
      <c r="A2688" s="390">
        <v>38547</v>
      </c>
      <c r="B2688" s="366" t="s">
        <v>11855</v>
      </c>
      <c r="C2688" s="392" t="s">
        <v>3471</v>
      </c>
      <c r="D2688" s="366" t="s">
        <v>3472</v>
      </c>
      <c r="E2688" s="401">
        <v>6</v>
      </c>
      <c r="F2688" s="395">
        <v>6</v>
      </c>
      <c r="G2688" s="395">
        <v>6</v>
      </c>
      <c r="H2688" s="396">
        <f>(G2688-E2688)/E2688</f>
        <v>0</v>
      </c>
      <c r="I2688" s="395">
        <f>(F2688-E2688)</f>
        <v>0</v>
      </c>
      <c r="J2688" s="395">
        <f>G2688-E2688</f>
        <v>0</v>
      </c>
      <c r="K2688" s="402">
        <v>1</v>
      </c>
      <c r="L2688" s="397"/>
    </row>
    <row r="2689" spans="1:12" ht="14.4">
      <c r="A2689" s="390">
        <v>38547</v>
      </c>
      <c r="B2689" s="366" t="s">
        <v>11856</v>
      </c>
      <c r="C2689" s="392" t="s">
        <v>3474</v>
      </c>
      <c r="D2689" s="366" t="s">
        <v>4926</v>
      </c>
      <c r="E2689" s="401">
        <v>11.5</v>
      </c>
      <c r="F2689" s="395">
        <v>11</v>
      </c>
      <c r="G2689" s="395">
        <v>11.26</v>
      </c>
      <c r="H2689" s="396">
        <f>(G2689-E2689)/E2689</f>
        <v>-2.0869565217391323E-2</v>
      </c>
      <c r="I2689" s="395">
        <f>(F2689-E2689)</f>
        <v>-0.5</v>
      </c>
      <c r="J2689" s="395">
        <f>G2689-E2689</f>
        <v>-0.24000000000000021</v>
      </c>
      <c r="K2689" s="402">
        <v>1</v>
      </c>
      <c r="L2689" s="397"/>
    </row>
    <row r="2690" spans="1:12" ht="14.4">
      <c r="A2690" s="390">
        <v>38546</v>
      </c>
      <c r="B2690" s="366" t="s">
        <v>11851</v>
      </c>
      <c r="C2690" s="392" t="s">
        <v>3464</v>
      </c>
      <c r="D2690" s="366" t="s">
        <v>4966</v>
      </c>
      <c r="E2690" s="401">
        <v>11</v>
      </c>
      <c r="F2690" s="395">
        <v>11.07</v>
      </c>
      <c r="G2690" s="395">
        <v>10.87</v>
      </c>
      <c r="H2690" s="396">
        <f>(G2690-E2690)/E2690</f>
        <v>-1.1818181818181889E-2</v>
      </c>
      <c r="I2690" s="395">
        <f>(F2690-E2690)</f>
        <v>7.0000000000000284E-2</v>
      </c>
      <c r="J2690" s="395">
        <f>(G2690-E2690)</f>
        <v>-0.13000000000000078</v>
      </c>
      <c r="K2690" s="402">
        <v>1</v>
      </c>
      <c r="L2690" s="397"/>
    </row>
    <row r="2691" spans="1:12" ht="14.4">
      <c r="A2691" s="390">
        <v>38546</v>
      </c>
      <c r="B2691" s="366" t="s">
        <v>11852</v>
      </c>
      <c r="C2691" s="392" t="s">
        <v>1309</v>
      </c>
      <c r="D2691" s="391" t="s">
        <v>1310</v>
      </c>
      <c r="E2691" s="401">
        <v>17.5</v>
      </c>
      <c r="F2691" s="395">
        <v>18.399999999999999</v>
      </c>
      <c r="G2691" s="395">
        <v>18.3</v>
      </c>
      <c r="H2691" s="396">
        <f>(G2691-E2691)/E2691</f>
        <v>4.5714285714285756E-2</v>
      </c>
      <c r="I2691" s="395">
        <f>(F2691-E2691)</f>
        <v>0.89999999999999858</v>
      </c>
      <c r="J2691" s="395">
        <f>(G2691-E2691)</f>
        <v>0.80000000000000071</v>
      </c>
      <c r="K2691" s="402">
        <v>1</v>
      </c>
      <c r="L2691" s="397"/>
    </row>
    <row r="2692" spans="1:12" ht="14.4">
      <c r="A2692" s="390">
        <v>38545</v>
      </c>
      <c r="B2692" s="366" t="s">
        <v>11850</v>
      </c>
      <c r="C2692" s="392" t="s">
        <v>1307</v>
      </c>
      <c r="D2692" s="366" t="s">
        <v>1932</v>
      </c>
      <c r="E2692" s="401">
        <v>17</v>
      </c>
      <c r="F2692" s="395">
        <v>18.75</v>
      </c>
      <c r="G2692" s="395">
        <v>20.2</v>
      </c>
      <c r="H2692" s="396">
        <f>(G2692-E2692)/E2692</f>
        <v>0.18823529411764703</v>
      </c>
      <c r="I2692" s="395">
        <f>(F2692-E2692)</f>
        <v>1.75</v>
      </c>
      <c r="J2692" s="395">
        <f>(G2692-E2692)</f>
        <v>3.1999999999999993</v>
      </c>
      <c r="K2692" s="402">
        <v>2</v>
      </c>
      <c r="L2692" s="397"/>
    </row>
    <row r="2693" spans="1:12" ht="14.4">
      <c r="A2693" s="390">
        <v>38540</v>
      </c>
      <c r="B2693" s="366" t="s">
        <v>11849</v>
      </c>
      <c r="C2693" s="392" t="s">
        <v>1304</v>
      </c>
      <c r="D2693" s="391" t="s">
        <v>1305</v>
      </c>
      <c r="E2693" s="401">
        <v>10.5</v>
      </c>
      <c r="F2693" s="395">
        <v>10.5</v>
      </c>
      <c r="G2693" s="395">
        <v>11</v>
      </c>
      <c r="H2693" s="396">
        <f>(G2693-E2693)/E2693</f>
        <v>4.7619047619047616E-2</v>
      </c>
      <c r="I2693" s="395">
        <f>(F2693-E2693)</f>
        <v>0</v>
      </c>
      <c r="J2693" s="395">
        <f>(G2693-E2693)</f>
        <v>0.5</v>
      </c>
      <c r="K2693" s="402">
        <v>1</v>
      </c>
      <c r="L2693" s="397"/>
    </row>
    <row r="2694" spans="1:12" ht="14.4">
      <c r="A2694" s="390">
        <v>38533</v>
      </c>
      <c r="B2694" s="366" t="s">
        <v>11848</v>
      </c>
      <c r="C2694" s="392" t="s">
        <v>1301</v>
      </c>
      <c r="D2694" s="366" t="s">
        <v>1302</v>
      </c>
      <c r="E2694" s="401">
        <v>6</v>
      </c>
      <c r="F2694" s="395">
        <v>5.85</v>
      </c>
      <c r="G2694" s="395">
        <v>6</v>
      </c>
      <c r="H2694" s="396">
        <f>(G2694-E2694)/E2694</f>
        <v>0</v>
      </c>
      <c r="I2694" s="395">
        <f>(F2694-E2694)</f>
        <v>-0.15000000000000036</v>
      </c>
      <c r="J2694" s="395">
        <f>(G2694-E2694)</f>
        <v>0</v>
      </c>
      <c r="K2694" s="402">
        <v>1</v>
      </c>
      <c r="L2694" s="397"/>
    </row>
    <row r="2695" spans="1:12" ht="14.4">
      <c r="A2695" s="390">
        <v>38532</v>
      </c>
      <c r="B2695" s="366" t="s">
        <v>11845</v>
      </c>
      <c r="C2695" s="392" t="s">
        <v>1299</v>
      </c>
      <c r="D2695" s="366" t="s">
        <v>2329</v>
      </c>
      <c r="E2695" s="401">
        <v>10.5</v>
      </c>
      <c r="F2695" s="395">
        <v>10.6</v>
      </c>
      <c r="G2695" s="395">
        <v>10.5</v>
      </c>
      <c r="H2695" s="396">
        <f>(G2695-E2695)/E2695</f>
        <v>0</v>
      </c>
      <c r="I2695" s="395">
        <f>(F2695-E2695)</f>
        <v>9.9999999999999645E-2</v>
      </c>
      <c r="J2695" s="395">
        <f>(G2695-E2695)</f>
        <v>0</v>
      </c>
      <c r="K2695" s="402">
        <v>2</v>
      </c>
      <c r="L2695" s="397" t="s">
        <v>3006</v>
      </c>
    </row>
    <row r="2696" spans="1:12" ht="14.4">
      <c r="A2696" s="390">
        <v>38532</v>
      </c>
      <c r="B2696" s="366" t="s">
        <v>4275</v>
      </c>
      <c r="C2696" s="392" t="s">
        <v>4276</v>
      </c>
      <c r="D2696" s="366" t="s">
        <v>1297</v>
      </c>
      <c r="E2696" s="401">
        <v>8</v>
      </c>
      <c r="F2696" s="395">
        <v>8.0500000000000007</v>
      </c>
      <c r="G2696" s="395">
        <v>8</v>
      </c>
      <c r="H2696" s="396">
        <f>(G2696-E2696)/E2696</f>
        <v>0</v>
      </c>
      <c r="I2696" s="395">
        <f>(F2696-E2696)</f>
        <v>5.0000000000000711E-2</v>
      </c>
      <c r="J2696" s="395">
        <f>(G2696-E2696)</f>
        <v>0</v>
      </c>
      <c r="K2696" s="402">
        <v>1</v>
      </c>
      <c r="L2696" s="397"/>
    </row>
    <row r="2697" spans="1:12" ht="14.4">
      <c r="A2697" s="390">
        <v>38532</v>
      </c>
      <c r="B2697" s="366" t="s">
        <v>11846</v>
      </c>
      <c r="C2697" s="392" t="s">
        <v>50</v>
      </c>
      <c r="D2697" s="366" t="s">
        <v>51</v>
      </c>
      <c r="E2697" s="401">
        <v>19</v>
      </c>
      <c r="F2697" s="395">
        <v>26.01</v>
      </c>
      <c r="G2697" s="395">
        <v>26.77</v>
      </c>
      <c r="H2697" s="396">
        <f>(G2697-E2697)/E2697</f>
        <v>0.40894736842105261</v>
      </c>
      <c r="I2697" s="395">
        <f>(F2697-E2697)</f>
        <v>7.0100000000000016</v>
      </c>
      <c r="J2697" s="395">
        <f>(G2697-E2697)</f>
        <v>7.77</v>
      </c>
      <c r="K2697" s="402">
        <v>3</v>
      </c>
      <c r="L2697" s="397"/>
    </row>
    <row r="2698" spans="1:12" ht="14.4">
      <c r="A2698" s="390">
        <v>38532</v>
      </c>
      <c r="B2698" s="366" t="s">
        <v>11847</v>
      </c>
      <c r="C2698" s="392" t="s">
        <v>53</v>
      </c>
      <c r="D2698" s="366" t="s">
        <v>2092</v>
      </c>
      <c r="E2698" s="401">
        <v>22</v>
      </c>
      <c r="F2698" s="395">
        <v>26.75</v>
      </c>
      <c r="G2698" s="395">
        <v>25.4</v>
      </c>
      <c r="H2698" s="396">
        <f>(G2698-E2698)/E2698</f>
        <v>0.15454545454545449</v>
      </c>
      <c r="I2698" s="395">
        <f>(F2698-E2698)</f>
        <v>4.75</v>
      </c>
      <c r="J2698" s="395">
        <f>(G2698-E2698)</f>
        <v>3.3999999999999986</v>
      </c>
      <c r="K2698" s="402">
        <v>3</v>
      </c>
      <c r="L2698" s="397"/>
    </row>
    <row r="2699" spans="1:12" ht="14.4">
      <c r="A2699" s="390">
        <v>38531</v>
      </c>
      <c r="B2699" s="366" t="s">
        <v>11840</v>
      </c>
      <c r="C2699" s="392" t="s">
        <v>4665</v>
      </c>
      <c r="D2699" s="366" t="s">
        <v>3397</v>
      </c>
      <c r="E2699" s="401">
        <v>6</v>
      </c>
      <c r="F2699" s="395">
        <v>6.15</v>
      </c>
      <c r="G2699" s="395">
        <v>6.01</v>
      </c>
      <c r="H2699" s="396">
        <f>(G2699-E2699)/E2699</f>
        <v>1.6666666666666312E-3</v>
      </c>
      <c r="I2699" s="395">
        <f>(F2699-E2699)</f>
        <v>0.15000000000000036</v>
      </c>
      <c r="J2699" s="395">
        <f>(G2699-E2699)</f>
        <v>9.9999999999997868E-3</v>
      </c>
      <c r="K2699" s="402">
        <v>1</v>
      </c>
      <c r="L2699" s="397"/>
    </row>
    <row r="2700" spans="1:12" ht="14.4">
      <c r="A2700" s="390">
        <v>38531</v>
      </c>
      <c r="B2700" s="359" t="s">
        <v>11841</v>
      </c>
      <c r="C2700" s="392" t="s">
        <v>3399</v>
      </c>
      <c r="D2700" s="358" t="s">
        <v>3400</v>
      </c>
      <c r="E2700" s="401">
        <v>16</v>
      </c>
      <c r="F2700" s="395">
        <v>16</v>
      </c>
      <c r="G2700" s="395">
        <v>16</v>
      </c>
      <c r="H2700" s="396">
        <f>(G2700-E2700)/E2700</f>
        <v>0</v>
      </c>
      <c r="I2700" s="395">
        <f>(F2700-E2700)</f>
        <v>0</v>
      </c>
      <c r="J2700" s="395">
        <f>(G2700-E2700)</f>
        <v>0</v>
      </c>
      <c r="K2700" s="402">
        <v>1</v>
      </c>
      <c r="L2700" s="397"/>
    </row>
    <row r="2701" spans="1:12" ht="14.4">
      <c r="A2701" s="390">
        <v>38531</v>
      </c>
      <c r="B2701" s="366" t="s">
        <v>11843</v>
      </c>
      <c r="C2701" s="392" t="s">
        <v>3405</v>
      </c>
      <c r="D2701" s="366" t="s">
        <v>48</v>
      </c>
      <c r="E2701" s="401">
        <v>5.5</v>
      </c>
      <c r="F2701" s="395">
        <v>5.5</v>
      </c>
      <c r="G2701" s="395">
        <v>5.52</v>
      </c>
      <c r="H2701" s="396">
        <f>(G2701-E2701)/E2701</f>
        <v>3.6363636363635587E-3</v>
      </c>
      <c r="I2701" s="395">
        <f>(F2701-E2701)</f>
        <v>0</v>
      </c>
      <c r="J2701" s="395">
        <f>(G2701-E2701)</f>
        <v>1.9999999999999574E-2</v>
      </c>
      <c r="K2701" s="402">
        <v>1</v>
      </c>
      <c r="L2701" s="397"/>
    </row>
    <row r="2702" spans="1:12" ht="14.4">
      <c r="A2702" s="390">
        <v>38531</v>
      </c>
      <c r="B2702" s="366" t="s">
        <v>4660</v>
      </c>
      <c r="C2702" s="392" t="s">
        <v>4660</v>
      </c>
      <c r="D2702" s="366" t="s">
        <v>4954</v>
      </c>
      <c r="E2702" s="401">
        <v>19</v>
      </c>
      <c r="F2702" s="395">
        <v>24</v>
      </c>
      <c r="G2702" s="395">
        <v>24.1</v>
      </c>
      <c r="H2702" s="396">
        <f>(G2702-E2702)/E2702</f>
        <v>0.268421052631579</v>
      </c>
      <c r="I2702" s="395">
        <f>(F2702-E2702)</f>
        <v>5</v>
      </c>
      <c r="J2702" s="395">
        <f>(G2702-E2702)</f>
        <v>5.1000000000000014</v>
      </c>
      <c r="K2702" s="402">
        <v>2</v>
      </c>
      <c r="L2702" s="397"/>
    </row>
    <row r="2703" spans="1:12" ht="14.4">
      <c r="A2703" s="390">
        <v>38531</v>
      </c>
      <c r="B2703" s="366" t="s">
        <v>11844</v>
      </c>
      <c r="C2703" s="392" t="s">
        <v>4662</v>
      </c>
      <c r="D2703" s="366" t="s">
        <v>4663</v>
      </c>
      <c r="E2703" s="401">
        <v>22</v>
      </c>
      <c r="F2703" s="395">
        <v>25</v>
      </c>
      <c r="G2703" s="395">
        <v>26</v>
      </c>
      <c r="H2703" s="396">
        <f>(G2703-E2703)/E2703</f>
        <v>0.18181818181818182</v>
      </c>
      <c r="I2703" s="395">
        <f>(F2703-E2703)</f>
        <v>3</v>
      </c>
      <c r="J2703" s="395">
        <f>(G2703-E2703)</f>
        <v>4</v>
      </c>
      <c r="K2703" s="402">
        <v>2</v>
      </c>
      <c r="L2703" s="397"/>
    </row>
    <row r="2704" spans="1:12" ht="14.4">
      <c r="A2704" s="390">
        <v>38527</v>
      </c>
      <c r="B2704" s="366" t="s">
        <v>11839</v>
      </c>
      <c r="C2704" s="392" t="s">
        <v>4657</v>
      </c>
      <c r="D2704" s="366" t="s">
        <v>4658</v>
      </c>
      <c r="E2704" s="401">
        <v>10</v>
      </c>
      <c r="F2704" s="395">
        <v>10</v>
      </c>
      <c r="G2704" s="395">
        <v>10.5</v>
      </c>
      <c r="H2704" s="396">
        <f>(G2704-E2704)/E2704</f>
        <v>0.05</v>
      </c>
      <c r="I2704" s="395">
        <f>(F2704-E2704)</f>
        <v>0</v>
      </c>
      <c r="J2704" s="395">
        <f>(G2704-E2704)</f>
        <v>0.5</v>
      </c>
      <c r="K2704" s="402">
        <v>1</v>
      </c>
      <c r="L2704" s="397"/>
    </row>
    <row r="2705" spans="1:12" ht="14.4">
      <c r="A2705" s="390">
        <v>38526</v>
      </c>
      <c r="B2705" s="366" t="s">
        <v>11837</v>
      </c>
      <c r="C2705" s="392" t="s">
        <v>4653</v>
      </c>
      <c r="D2705" s="366" t="s">
        <v>1819</v>
      </c>
      <c r="E2705" s="401">
        <v>24</v>
      </c>
      <c r="F2705" s="395">
        <v>24.75</v>
      </c>
      <c r="G2705" s="395">
        <v>24.5</v>
      </c>
      <c r="H2705" s="396">
        <f>(G2705-E2705)/E2705</f>
        <v>2.0833333333333332E-2</v>
      </c>
      <c r="I2705" s="395">
        <f>(F2705-E2705)</f>
        <v>0.75</v>
      </c>
      <c r="J2705" s="395">
        <f>(G2705-E2705)</f>
        <v>0.5</v>
      </c>
      <c r="K2705" s="402">
        <v>2</v>
      </c>
      <c r="L2705" s="397"/>
    </row>
    <row r="2706" spans="1:12" ht="14.4">
      <c r="A2706" s="390">
        <v>38526</v>
      </c>
      <c r="B2706" s="366" t="s">
        <v>11838</v>
      </c>
      <c r="C2706" s="392" t="s">
        <v>4655</v>
      </c>
      <c r="D2706" s="366" t="s">
        <v>3173</v>
      </c>
      <c r="E2706" s="401">
        <v>12</v>
      </c>
      <c r="F2706" s="395">
        <v>12.06</v>
      </c>
      <c r="G2706" s="395">
        <v>12.05</v>
      </c>
      <c r="H2706" s="396">
        <f>(G2706-E2706)/E2706</f>
        <v>4.1666666666667256E-3</v>
      </c>
      <c r="I2706" s="395">
        <f>(F2706-E2706)</f>
        <v>6.0000000000000497E-2</v>
      </c>
      <c r="J2706" s="395">
        <f>(G2706-E2706)</f>
        <v>5.0000000000000711E-2</v>
      </c>
      <c r="K2706" s="402">
        <v>1</v>
      </c>
      <c r="L2706" s="397"/>
    </row>
    <row r="2707" spans="1:12" ht="14.4">
      <c r="A2707" s="390">
        <v>38525</v>
      </c>
      <c r="B2707" s="366" t="s">
        <v>11835</v>
      </c>
      <c r="C2707" s="392" t="s">
        <v>4651</v>
      </c>
      <c r="D2707" s="366" t="s">
        <v>901</v>
      </c>
      <c r="E2707" s="401">
        <v>20</v>
      </c>
      <c r="F2707" s="395">
        <v>20.03</v>
      </c>
      <c r="G2707" s="395">
        <v>20.170000000000002</v>
      </c>
      <c r="H2707" s="396">
        <f>(G2707-E2707)/E2707</f>
        <v>8.5000000000000856E-3</v>
      </c>
      <c r="I2707" s="395">
        <f>(F2707-E2707)</f>
        <v>3.0000000000001137E-2</v>
      </c>
      <c r="J2707" s="395">
        <f>(G2707-E2707)</f>
        <v>0.17000000000000171</v>
      </c>
      <c r="K2707" s="402">
        <v>3</v>
      </c>
      <c r="L2707" s="397" t="s">
        <v>3006</v>
      </c>
    </row>
    <row r="2708" spans="1:12" ht="14.4">
      <c r="A2708" s="390">
        <v>38525</v>
      </c>
      <c r="B2708" s="366" t="s">
        <v>11836</v>
      </c>
      <c r="C2708" s="392" t="s">
        <v>4648</v>
      </c>
      <c r="D2708" s="366" t="s">
        <v>4649</v>
      </c>
      <c r="E2708" s="401">
        <v>14</v>
      </c>
      <c r="F2708" s="395">
        <v>14</v>
      </c>
      <c r="G2708" s="395">
        <v>13.5</v>
      </c>
      <c r="H2708" s="396">
        <f>(G2708-E2708)/E2708</f>
        <v>-3.5714285714285712E-2</v>
      </c>
      <c r="I2708" s="395">
        <f>(F2708-E2708)</f>
        <v>0</v>
      </c>
      <c r="J2708" s="395">
        <f>(G2708-E2708)</f>
        <v>-0.5</v>
      </c>
      <c r="K2708" s="402">
        <v>1</v>
      </c>
      <c r="L2708" s="397"/>
    </row>
    <row r="2709" spans="1:12" ht="14.4">
      <c r="A2709" s="390">
        <v>38524</v>
      </c>
      <c r="B2709" s="366" t="s">
        <v>4645</v>
      </c>
      <c r="C2709" s="392" t="s">
        <v>4646</v>
      </c>
      <c r="D2709" s="366" t="s">
        <v>611</v>
      </c>
      <c r="E2709" s="401">
        <v>16</v>
      </c>
      <c r="F2709" s="395">
        <v>16.52</v>
      </c>
      <c r="G2709" s="395">
        <v>15.44</v>
      </c>
      <c r="H2709" s="396">
        <f>(G2709-E2709)/E2709</f>
        <v>-3.5000000000000031E-2</v>
      </c>
      <c r="I2709" s="395">
        <f>(F2709-E2709)</f>
        <v>0.51999999999999957</v>
      </c>
      <c r="J2709" s="395">
        <f>(G2709-E2709)</f>
        <v>-0.5600000000000005</v>
      </c>
      <c r="K2709" s="402">
        <v>3</v>
      </c>
      <c r="L2709" s="397" t="s">
        <v>3006</v>
      </c>
    </row>
    <row r="2710" spans="1:12" ht="14.4">
      <c r="A2710" s="390">
        <v>38524</v>
      </c>
      <c r="B2710" s="366" t="s">
        <v>11834</v>
      </c>
      <c r="C2710" s="392" t="s">
        <v>4644</v>
      </c>
      <c r="D2710" s="366" t="s">
        <v>2890</v>
      </c>
      <c r="E2710" s="401">
        <v>13</v>
      </c>
      <c r="F2710" s="395">
        <v>14</v>
      </c>
      <c r="G2710" s="395">
        <v>16.5</v>
      </c>
      <c r="H2710" s="396">
        <f>(G2710-E2710)/E2710</f>
        <v>0.26923076923076922</v>
      </c>
      <c r="I2710" s="395">
        <f>(F2710-E2710)</f>
        <v>1</v>
      </c>
      <c r="J2710" s="395">
        <f>(G2710-E2710)</f>
        <v>3.5</v>
      </c>
      <c r="K2710" s="402">
        <v>2</v>
      </c>
      <c r="L2710" s="397"/>
    </row>
    <row r="2711" spans="1:12" ht="14.4">
      <c r="A2711" s="390">
        <v>38523</v>
      </c>
      <c r="B2711" s="366" t="s">
        <v>11833</v>
      </c>
      <c r="C2711" s="392" t="s">
        <v>4641</v>
      </c>
      <c r="D2711" s="366" t="s">
        <v>4642</v>
      </c>
      <c r="E2711" s="401">
        <v>22.5</v>
      </c>
      <c r="F2711" s="395">
        <v>27.5</v>
      </c>
      <c r="G2711" s="395">
        <v>27.83</v>
      </c>
      <c r="H2711" s="396">
        <f>(G2711-E2711)/E2711</f>
        <v>0.23688888888888882</v>
      </c>
      <c r="I2711" s="395">
        <f>(F2711-E2711)</f>
        <v>5</v>
      </c>
      <c r="J2711" s="395">
        <f>(G2711-E2711)</f>
        <v>5.3299999999999983</v>
      </c>
      <c r="K2711" s="402">
        <v>3</v>
      </c>
      <c r="L2711" s="397"/>
    </row>
    <row r="2712" spans="1:12" ht="14.4">
      <c r="A2712" s="390">
        <v>38518</v>
      </c>
      <c r="B2712" s="366" t="s">
        <v>11830</v>
      </c>
      <c r="C2712" s="392" t="s">
        <v>4632</v>
      </c>
      <c r="D2712" s="366" t="s">
        <v>4633</v>
      </c>
      <c r="E2712" s="401">
        <v>9</v>
      </c>
      <c r="F2712" s="395">
        <v>8.5</v>
      </c>
      <c r="G2712" s="395">
        <v>8.9</v>
      </c>
      <c r="H2712" s="396">
        <f>(G2712-E2712)/E2712</f>
        <v>-1.1111111111111072E-2</v>
      </c>
      <c r="I2712" s="395">
        <f>(F2712-E2712)</f>
        <v>-0.5</v>
      </c>
      <c r="J2712" s="395">
        <f>(G2712-E2712)</f>
        <v>-9.9999999999999645E-2</v>
      </c>
      <c r="K2712" s="402">
        <v>1</v>
      </c>
      <c r="L2712" s="397"/>
    </row>
    <row r="2713" spans="1:12" ht="14.4">
      <c r="A2713" s="390">
        <v>38518</v>
      </c>
      <c r="B2713" s="366" t="s">
        <v>11831</v>
      </c>
      <c r="C2713" s="392" t="s">
        <v>4635</v>
      </c>
      <c r="D2713" s="366" t="s">
        <v>4636</v>
      </c>
      <c r="E2713" s="401">
        <v>14</v>
      </c>
      <c r="F2713" s="395">
        <v>13.5</v>
      </c>
      <c r="G2713" s="395">
        <v>14.15</v>
      </c>
      <c r="H2713" s="396">
        <f>(G2713-E2713)/E2713</f>
        <v>1.071428571428574E-2</v>
      </c>
      <c r="I2713" s="395">
        <f>(F2713-E2713)</f>
        <v>-0.5</v>
      </c>
      <c r="J2713" s="395">
        <f>(G2713-E2713)</f>
        <v>0.15000000000000036</v>
      </c>
      <c r="K2713" s="402">
        <v>1</v>
      </c>
      <c r="L2713" s="397"/>
    </row>
    <row r="2714" spans="1:12" ht="14.4">
      <c r="A2714" s="390">
        <v>38518</v>
      </c>
      <c r="B2714" s="366" t="s">
        <v>11832</v>
      </c>
      <c r="C2714" s="392" t="s">
        <v>4638</v>
      </c>
      <c r="D2714" s="366" t="s">
        <v>4639</v>
      </c>
      <c r="E2714" s="401">
        <v>11</v>
      </c>
      <c r="F2714" s="395">
        <v>11.06</v>
      </c>
      <c r="G2714" s="395">
        <v>11.01</v>
      </c>
      <c r="H2714" s="396">
        <f>(G2714-E2714)/E2714</f>
        <v>9.0909090909088968E-4</v>
      </c>
      <c r="I2714" s="395">
        <f>(F2714-E2714)</f>
        <v>6.0000000000000497E-2</v>
      </c>
      <c r="J2714" s="395">
        <f>(G2714-E2714)</f>
        <v>9.9999999999997868E-3</v>
      </c>
      <c r="K2714" s="402">
        <v>1</v>
      </c>
      <c r="L2714" s="397"/>
    </row>
    <row r="2715" spans="1:12" ht="14.4">
      <c r="A2715" s="390">
        <v>38516</v>
      </c>
      <c r="B2715" s="366" t="s">
        <v>4629</v>
      </c>
      <c r="C2715" s="392" t="s">
        <v>4630</v>
      </c>
      <c r="D2715" s="366" t="s">
        <v>2307</v>
      </c>
      <c r="E2715" s="401">
        <v>12.5</v>
      </c>
      <c r="F2715" s="395">
        <v>12.5</v>
      </c>
      <c r="G2715" s="395">
        <v>12.5</v>
      </c>
      <c r="H2715" s="396">
        <f>(G2715-E2715)/E2715</f>
        <v>0</v>
      </c>
      <c r="I2715" s="395">
        <f>(F2715-E2715)</f>
        <v>0</v>
      </c>
      <c r="J2715" s="395">
        <f>(G2715-E2715)</f>
        <v>0</v>
      </c>
      <c r="K2715" s="402">
        <v>1</v>
      </c>
      <c r="L2715" s="397"/>
    </row>
    <row r="2716" spans="1:12" ht="14.4">
      <c r="A2716" s="390">
        <v>38512</v>
      </c>
      <c r="B2716" s="366" t="s">
        <v>11829</v>
      </c>
      <c r="C2716" s="392" t="s">
        <v>4628</v>
      </c>
      <c r="D2716" s="366" t="s">
        <v>2890</v>
      </c>
      <c r="E2716" s="401">
        <v>12</v>
      </c>
      <c r="F2716" s="395">
        <v>12.26</v>
      </c>
      <c r="G2716" s="395">
        <v>12.2</v>
      </c>
      <c r="H2716" s="396">
        <f>(G2716-E2716)/E2716</f>
        <v>1.6666666666666607E-2</v>
      </c>
      <c r="I2716" s="395">
        <f>(F2716-E2716)</f>
        <v>0.25999999999999979</v>
      </c>
      <c r="J2716" s="395">
        <f>(G2716-E2716)</f>
        <v>0.19999999999999929</v>
      </c>
      <c r="K2716" s="402">
        <v>2</v>
      </c>
      <c r="L2716" s="397" t="s">
        <v>3006</v>
      </c>
    </row>
    <row r="2717" spans="1:12" ht="14.4">
      <c r="A2717" s="390">
        <v>38511</v>
      </c>
      <c r="B2717" s="366" t="s">
        <v>11828</v>
      </c>
      <c r="C2717" s="392" t="s">
        <v>4625</v>
      </c>
      <c r="D2717" s="391" t="s">
        <v>4626</v>
      </c>
      <c r="E2717" s="401">
        <v>14</v>
      </c>
      <c r="F2717" s="395">
        <v>15.5</v>
      </c>
      <c r="G2717" s="395">
        <v>17.100000000000001</v>
      </c>
      <c r="H2717" s="396">
        <f>(G2717-E2717)/E2717</f>
        <v>0.22142857142857153</v>
      </c>
      <c r="I2717" s="395">
        <f>(F2717-E2717)</f>
        <v>1.5</v>
      </c>
      <c r="J2717" s="395">
        <f>(G2717-E2717)</f>
        <v>3.1000000000000014</v>
      </c>
      <c r="K2717" s="402">
        <v>2</v>
      </c>
      <c r="L2717" s="397"/>
    </row>
    <row r="2718" spans="1:12" ht="14.4">
      <c r="A2718" s="390">
        <v>38506</v>
      </c>
      <c r="B2718" s="366" t="s">
        <v>11827</v>
      </c>
      <c r="C2718" s="392" t="s">
        <v>4622</v>
      </c>
      <c r="D2718" s="366" t="s">
        <v>4623</v>
      </c>
      <c r="E2718" s="401">
        <v>12.5</v>
      </c>
      <c r="F2718" s="395">
        <v>12.54</v>
      </c>
      <c r="G2718" s="395">
        <v>12.968999999999999</v>
      </c>
      <c r="H2718" s="396">
        <f>(G2718-E2718)/E2718</f>
        <v>3.7519999999999956E-2</v>
      </c>
      <c r="I2718" s="395">
        <f>(F2718-E2718)</f>
        <v>3.9999999999999147E-2</v>
      </c>
      <c r="J2718" s="395">
        <f>(G2718-E2718)</f>
        <v>0.46899999999999942</v>
      </c>
      <c r="K2718" s="402">
        <v>2</v>
      </c>
      <c r="L2718" s="397" t="s">
        <v>3006</v>
      </c>
    </row>
    <row r="2719" spans="1:12" ht="14.4">
      <c r="A2719" s="390">
        <v>38505</v>
      </c>
      <c r="B2719" s="438" t="s">
        <v>11826</v>
      </c>
      <c r="C2719" s="392" t="s">
        <v>4619</v>
      </c>
      <c r="D2719" s="366" t="s">
        <v>4620</v>
      </c>
      <c r="E2719" s="401">
        <v>10.5</v>
      </c>
      <c r="F2719" s="395">
        <v>10.52</v>
      </c>
      <c r="G2719" s="395">
        <v>10.39</v>
      </c>
      <c r="H2719" s="396">
        <f>(G2719-E2719)/E2719</f>
        <v>-1.0476190476190422E-2</v>
      </c>
      <c r="I2719" s="395">
        <f>(F2719-E2719)</f>
        <v>1.9999999999999574E-2</v>
      </c>
      <c r="J2719" s="395">
        <f>(G2719-E2719)</f>
        <v>-0.10999999999999943</v>
      </c>
      <c r="K2719" s="402">
        <v>1</v>
      </c>
      <c r="L2719" s="397"/>
    </row>
    <row r="2720" spans="1:12" ht="14.4">
      <c r="A2720" s="390">
        <v>38497</v>
      </c>
      <c r="B2720" s="366" t="s">
        <v>11824</v>
      </c>
      <c r="C2720" s="392" t="s">
        <v>4614</v>
      </c>
      <c r="D2720" s="366" t="s">
        <v>4615</v>
      </c>
      <c r="E2720" s="401">
        <v>10.5</v>
      </c>
      <c r="F2720" s="395">
        <v>10.54</v>
      </c>
      <c r="G2720" s="395">
        <v>10.6</v>
      </c>
      <c r="H2720" s="396">
        <f>(G2720-E2720)/E2720</f>
        <v>9.52380952380949E-3</v>
      </c>
      <c r="I2720" s="395">
        <f>(F2720-E2720)</f>
        <v>3.9999999999999147E-2</v>
      </c>
      <c r="J2720" s="395">
        <f>(G2720-E2720)</f>
        <v>9.9999999999999645E-2</v>
      </c>
      <c r="K2720" s="402">
        <v>1</v>
      </c>
      <c r="L2720" s="397"/>
    </row>
    <row r="2721" spans="1:12" ht="14.4">
      <c r="A2721" s="390">
        <v>38497</v>
      </c>
      <c r="B2721" s="359" t="s">
        <v>11825</v>
      </c>
      <c r="C2721" s="392" t="s">
        <v>4617</v>
      </c>
      <c r="D2721" s="358" t="s">
        <v>4465</v>
      </c>
      <c r="E2721" s="401">
        <v>11</v>
      </c>
      <c r="F2721" s="395">
        <v>11.5</v>
      </c>
      <c r="G2721" s="395">
        <v>11</v>
      </c>
      <c r="H2721" s="396">
        <f>(G2721-E2721)/E2721</f>
        <v>0</v>
      </c>
      <c r="I2721" s="395">
        <f>(F2721-E2721)</f>
        <v>0.5</v>
      </c>
      <c r="J2721" s="395">
        <f>(G2721-E2721)</f>
        <v>0</v>
      </c>
      <c r="K2721" s="402">
        <v>1</v>
      </c>
      <c r="L2721" s="397"/>
    </row>
    <row r="2722" spans="1:12" ht="14.4">
      <c r="A2722" s="390">
        <v>38496</v>
      </c>
      <c r="B2722" s="366" t="s">
        <v>4611</v>
      </c>
      <c r="C2722" s="392" t="s">
        <v>4612</v>
      </c>
      <c r="D2722" s="366" t="s">
        <v>1816</v>
      </c>
      <c r="E2722" s="401">
        <v>21.4</v>
      </c>
      <c r="F2722" s="395">
        <v>24.5</v>
      </c>
      <c r="G2722" s="395">
        <v>24.51</v>
      </c>
      <c r="H2722" s="396">
        <f>(G2722-E2722)/E2722</f>
        <v>0.14532710280373848</v>
      </c>
      <c r="I2722" s="395">
        <f>(F2722-E2722)</f>
        <v>3.1000000000000014</v>
      </c>
      <c r="J2722" s="395">
        <f>(G2722-E2722)</f>
        <v>3.110000000000003</v>
      </c>
      <c r="K2722" s="402">
        <v>2</v>
      </c>
      <c r="L2722" s="397"/>
    </row>
    <row r="2723" spans="1:12" ht="14.4">
      <c r="A2723" s="390">
        <v>38489</v>
      </c>
      <c r="B2723" s="366" t="s">
        <v>11823</v>
      </c>
      <c r="C2723" s="392" t="s">
        <v>4610</v>
      </c>
      <c r="D2723" s="366" t="s">
        <v>3383</v>
      </c>
      <c r="E2723" s="401">
        <v>14</v>
      </c>
      <c r="F2723" s="395">
        <v>16.95</v>
      </c>
      <c r="G2723" s="395">
        <v>15.7</v>
      </c>
      <c r="H2723" s="396">
        <f>(G2723-E2723)/E2723</f>
        <v>0.12142857142857137</v>
      </c>
      <c r="I2723" s="395">
        <f>(F2723-E2723)</f>
        <v>2.9499999999999993</v>
      </c>
      <c r="J2723" s="395">
        <f>(G2723-E2723)</f>
        <v>1.6999999999999993</v>
      </c>
      <c r="K2723" s="402">
        <v>2</v>
      </c>
      <c r="L2723" s="397"/>
    </row>
    <row r="2724" spans="1:12" ht="14.4">
      <c r="A2724" s="390">
        <v>38488</v>
      </c>
      <c r="B2724" s="359" t="s">
        <v>11822</v>
      </c>
      <c r="C2724" s="392" t="s">
        <v>4608</v>
      </c>
      <c r="D2724" s="358" t="s">
        <v>2481</v>
      </c>
      <c r="E2724" s="401">
        <v>12</v>
      </c>
      <c r="F2724" s="395">
        <v>12</v>
      </c>
      <c r="G2724" s="395">
        <v>12</v>
      </c>
      <c r="H2724" s="396">
        <f>(G2724-E2724)/E2724</f>
        <v>0</v>
      </c>
      <c r="I2724" s="395">
        <f>(F2724-E2724)</f>
        <v>0</v>
      </c>
      <c r="J2724" s="395">
        <f>(G2724-E2724)</f>
        <v>0</v>
      </c>
      <c r="K2724" s="402">
        <v>1</v>
      </c>
      <c r="L2724" s="397"/>
    </row>
    <row r="2725" spans="1:12" ht="14.4">
      <c r="A2725" s="390">
        <v>38481</v>
      </c>
      <c r="B2725" s="366" t="s">
        <v>11821</v>
      </c>
      <c r="C2725" s="392" t="s">
        <v>4084</v>
      </c>
      <c r="D2725" s="366" t="s">
        <v>157</v>
      </c>
      <c r="E2725" s="401">
        <v>16.5</v>
      </c>
      <c r="F2725" s="395">
        <v>16.600000000000001</v>
      </c>
      <c r="G2725" s="395">
        <v>16.579999999999998</v>
      </c>
      <c r="H2725" s="396">
        <f>(G2725-E2725)/E2725</f>
        <v>4.8484848484847453E-3</v>
      </c>
      <c r="I2725" s="395">
        <f>(F2725-E2725)</f>
        <v>0.10000000000000142</v>
      </c>
      <c r="J2725" s="395">
        <f>(G2725-E2725)</f>
        <v>7.9999999999998295E-2</v>
      </c>
      <c r="K2725" s="402">
        <v>1</v>
      </c>
      <c r="L2725" s="397"/>
    </row>
    <row r="2726" spans="1:12" ht="14.4">
      <c r="A2726" s="390">
        <v>38477</v>
      </c>
      <c r="B2726" s="358" t="s">
        <v>11818</v>
      </c>
      <c r="C2726" s="392" t="s">
        <v>4082</v>
      </c>
      <c r="D2726" s="358" t="s">
        <v>2620</v>
      </c>
      <c r="E2726" s="401">
        <v>13</v>
      </c>
      <c r="F2726" s="395">
        <v>13.25</v>
      </c>
      <c r="G2726" s="395">
        <v>12.65</v>
      </c>
      <c r="H2726" s="396">
        <f>(G2726-E2726)/E2726</f>
        <v>-2.6923076923076897E-2</v>
      </c>
      <c r="I2726" s="395">
        <f>(F2726-E2726)</f>
        <v>0.25</v>
      </c>
      <c r="J2726" s="395">
        <f>(G2726-E2726)</f>
        <v>-0.34999999999999964</v>
      </c>
      <c r="K2726" s="402">
        <v>2</v>
      </c>
      <c r="L2726" s="397" t="s">
        <v>3006</v>
      </c>
    </row>
    <row r="2727" spans="1:12" ht="14.4">
      <c r="A2727" s="390">
        <v>38477</v>
      </c>
      <c r="B2727" s="366" t="s">
        <v>11819</v>
      </c>
      <c r="C2727" s="392" t="s">
        <v>3074</v>
      </c>
      <c r="D2727" s="366" t="s">
        <v>901</v>
      </c>
      <c r="E2727" s="401">
        <v>16.25</v>
      </c>
      <c r="F2727" s="395">
        <v>16.27</v>
      </c>
      <c r="G2727" s="395">
        <v>15.32</v>
      </c>
      <c r="H2727" s="396">
        <f>(G2727-E2727)/E2727</f>
        <v>-5.723076923076921E-2</v>
      </c>
      <c r="I2727" s="395">
        <f>(F2727-E2727)</f>
        <v>1.9999999999999574E-2</v>
      </c>
      <c r="J2727" s="395">
        <f>(G2727-E2727)</f>
        <v>-0.92999999999999972</v>
      </c>
      <c r="K2727" s="402">
        <v>1</v>
      </c>
      <c r="L2727" s="397"/>
    </row>
    <row r="2728" spans="1:12" ht="14.4">
      <c r="A2728" s="390">
        <v>38477</v>
      </c>
      <c r="B2728" s="366" t="s">
        <v>11820</v>
      </c>
      <c r="C2728" s="392" t="s">
        <v>3071</v>
      </c>
      <c r="D2728" s="366" t="s">
        <v>3072</v>
      </c>
      <c r="E2728" s="401">
        <v>18</v>
      </c>
      <c r="F2728" s="395">
        <v>20.55</v>
      </c>
      <c r="G2728" s="395">
        <v>24.87</v>
      </c>
      <c r="H2728" s="396">
        <f>(G2728-E2728)/E2728</f>
        <v>0.38166666666666671</v>
      </c>
      <c r="I2728" s="395">
        <f>(F2728-E2728)</f>
        <v>2.5500000000000007</v>
      </c>
      <c r="J2728" s="395">
        <f>(G2728-E2728)</f>
        <v>6.870000000000001</v>
      </c>
      <c r="K2728" s="402">
        <v>3</v>
      </c>
      <c r="L2728" s="397"/>
    </row>
    <row r="2729" spans="1:12" ht="14.4">
      <c r="A2729" s="390">
        <v>38476</v>
      </c>
      <c r="B2729" s="366" t="s">
        <v>11815</v>
      </c>
      <c r="C2729" s="392" t="s">
        <v>3067</v>
      </c>
      <c r="D2729" s="391" t="s">
        <v>309</v>
      </c>
      <c r="E2729" s="401">
        <v>25</v>
      </c>
      <c r="F2729" s="395">
        <v>25</v>
      </c>
      <c r="G2729" s="395">
        <v>24</v>
      </c>
      <c r="H2729" s="396">
        <f>(G2729-E2729)/E2729</f>
        <v>-0.04</v>
      </c>
      <c r="I2729" s="395">
        <f>(F2729-E2729)</f>
        <v>0</v>
      </c>
      <c r="J2729" s="395">
        <f>(G2729-E2729)</f>
        <v>-1</v>
      </c>
      <c r="K2729" s="402">
        <v>3</v>
      </c>
      <c r="L2729" s="397" t="s">
        <v>3006</v>
      </c>
    </row>
    <row r="2730" spans="1:12" ht="14.4">
      <c r="A2730" s="390">
        <v>38476</v>
      </c>
      <c r="B2730" s="366" t="s">
        <v>11816</v>
      </c>
      <c r="C2730" s="392" t="s">
        <v>3069</v>
      </c>
      <c r="D2730" s="366" t="s">
        <v>309</v>
      </c>
      <c r="E2730" s="401">
        <v>25</v>
      </c>
      <c r="F2730" s="395">
        <v>24</v>
      </c>
      <c r="G2730" s="395">
        <v>24</v>
      </c>
      <c r="H2730" s="396">
        <f>(G2730-E2730)/E2730</f>
        <v>-0.04</v>
      </c>
      <c r="I2730" s="395">
        <f>(F2730-E2730)</f>
        <v>-1</v>
      </c>
      <c r="J2730" s="395">
        <f>(G2730-E2730)</f>
        <v>-1</v>
      </c>
      <c r="K2730" s="402">
        <v>3</v>
      </c>
      <c r="L2730" s="397" t="s">
        <v>3006</v>
      </c>
    </row>
    <row r="2731" spans="1:12" ht="14.4">
      <c r="A2731" s="390">
        <v>38476</v>
      </c>
      <c r="B2731" s="366" t="s">
        <v>11817</v>
      </c>
      <c r="C2731" s="392" t="s">
        <v>4319</v>
      </c>
      <c r="D2731" s="391" t="s">
        <v>1819</v>
      </c>
      <c r="E2731" s="401">
        <v>22</v>
      </c>
      <c r="F2731" s="395">
        <v>24.69</v>
      </c>
      <c r="G2731" s="395">
        <v>24.3</v>
      </c>
      <c r="H2731" s="396">
        <f>(G2731-E2731)/E2731</f>
        <v>0.10454545454545458</v>
      </c>
      <c r="I2731" s="395">
        <f>(F2731-E2731)</f>
        <v>2.6900000000000013</v>
      </c>
      <c r="J2731" s="395">
        <f>(G2731-E2731)</f>
        <v>2.3000000000000007</v>
      </c>
      <c r="K2731" s="402">
        <v>2</v>
      </c>
      <c r="L2731" s="397"/>
    </row>
    <row r="2732" spans="1:12" ht="14.4">
      <c r="A2732" s="390">
        <v>38474</v>
      </c>
      <c r="B2732" s="359" t="s">
        <v>4316</v>
      </c>
      <c r="C2732" s="392" t="s">
        <v>4317</v>
      </c>
      <c r="D2732" s="358" t="s">
        <v>720</v>
      </c>
      <c r="E2732" s="401">
        <v>18.5</v>
      </c>
      <c r="F2732" s="395">
        <v>18.66</v>
      </c>
      <c r="G2732" s="395">
        <v>20.05</v>
      </c>
      <c r="H2732" s="396">
        <f>(G2732-E2732)/E2732</f>
        <v>8.3783783783783816E-2</v>
      </c>
      <c r="I2732" s="395">
        <f>(F2732-E2732)</f>
        <v>0.16000000000000014</v>
      </c>
      <c r="J2732" s="395">
        <f>(G2732-E2732)</f>
        <v>1.5500000000000007</v>
      </c>
      <c r="K2732" s="402">
        <v>1</v>
      </c>
      <c r="L2732" s="397"/>
    </row>
    <row r="2733" spans="1:12" ht="14.4">
      <c r="A2733" s="390">
        <v>38470</v>
      </c>
      <c r="B2733" s="366" t="s">
        <v>4314</v>
      </c>
      <c r="C2733" s="392" t="s">
        <v>4315</v>
      </c>
      <c r="D2733" s="391" t="s">
        <v>4932</v>
      </c>
      <c r="E2733" s="401">
        <v>10</v>
      </c>
      <c r="F2733" s="395">
        <v>10.75</v>
      </c>
      <c r="G2733" s="395">
        <v>10.75</v>
      </c>
      <c r="H2733" s="396">
        <f>(G2733-E2733)/E2733</f>
        <v>7.4999999999999997E-2</v>
      </c>
      <c r="I2733" s="395">
        <f>(F2733-E2733)</f>
        <v>0.75</v>
      </c>
      <c r="J2733" s="395">
        <f>(G2733-E2733)</f>
        <v>0.75</v>
      </c>
      <c r="K2733" s="402">
        <v>1</v>
      </c>
      <c r="L2733" s="397"/>
    </row>
    <row r="2734" spans="1:12" ht="14.4">
      <c r="A2734" s="390">
        <v>38467</v>
      </c>
      <c r="B2734" s="366" t="s">
        <v>11814</v>
      </c>
      <c r="C2734" s="392" t="s">
        <v>4704</v>
      </c>
      <c r="D2734" s="358" t="s">
        <v>4705</v>
      </c>
      <c r="E2734" s="401">
        <v>9</v>
      </c>
      <c r="F2734" s="395">
        <v>9</v>
      </c>
      <c r="G2734" s="395">
        <v>9</v>
      </c>
      <c r="H2734" s="396">
        <f>(G2734-E2734)/E2734</f>
        <v>0</v>
      </c>
      <c r="I2734" s="395">
        <f>(F2734-E2734)</f>
        <v>0</v>
      </c>
      <c r="J2734" s="395">
        <f>(G2734-E2734)</f>
        <v>0</v>
      </c>
      <c r="K2734" s="402">
        <v>1</v>
      </c>
      <c r="L2734" s="397"/>
    </row>
    <row r="2735" spans="1:12" ht="14.4">
      <c r="A2735" s="390">
        <v>38464</v>
      </c>
      <c r="B2735" s="366" t="s">
        <v>11813</v>
      </c>
      <c r="C2735" s="392" t="s">
        <v>4702</v>
      </c>
      <c r="D2735" s="366" t="s">
        <v>4937</v>
      </c>
      <c r="E2735" s="401">
        <v>6</v>
      </c>
      <c r="F2735" s="395">
        <v>6.01</v>
      </c>
      <c r="G2735" s="395">
        <v>6.3</v>
      </c>
      <c r="H2735" s="396">
        <f>(G2735-E2735)/E2735</f>
        <v>4.9999999999999968E-2</v>
      </c>
      <c r="I2735" s="395">
        <f>(F2735-E2735)</f>
        <v>9.9999999999997868E-3</v>
      </c>
      <c r="J2735" s="395">
        <f>(G2735-E2735)</f>
        <v>0.29999999999999982</v>
      </c>
      <c r="K2735" s="402">
        <v>1</v>
      </c>
      <c r="L2735" s="397"/>
    </row>
    <row r="2736" spans="1:12" ht="14.4">
      <c r="A2736" s="390">
        <v>38462</v>
      </c>
      <c r="B2736" s="366" t="s">
        <v>11812</v>
      </c>
      <c r="C2736" s="392" t="s">
        <v>4700</v>
      </c>
      <c r="D2736" s="360" t="s">
        <v>1819</v>
      </c>
      <c r="E2736" s="401">
        <v>12</v>
      </c>
      <c r="F2736" s="395">
        <v>12</v>
      </c>
      <c r="G2736" s="395">
        <v>11.81</v>
      </c>
      <c r="H2736" s="396">
        <f>(G2736-E2736)/E2736</f>
        <v>-1.5833333333333293E-2</v>
      </c>
      <c r="I2736" s="395">
        <f>(F2736-E2736)</f>
        <v>0</v>
      </c>
      <c r="J2736" s="395">
        <f>(G2736-E2736)</f>
        <v>-0.1899999999999995</v>
      </c>
      <c r="K2736" s="402">
        <v>1</v>
      </c>
      <c r="L2736" s="397"/>
    </row>
    <row r="2737" spans="1:12" ht="14.4">
      <c r="A2737" s="390">
        <v>38456</v>
      </c>
      <c r="B2737" s="358" t="s">
        <v>11811</v>
      </c>
      <c r="C2737" s="392" t="s">
        <v>4695</v>
      </c>
      <c r="D2737" s="358" t="s">
        <v>4783</v>
      </c>
      <c r="E2737" s="401">
        <v>10</v>
      </c>
      <c r="F2737" s="395">
        <v>9</v>
      </c>
      <c r="G2737" s="395">
        <v>9</v>
      </c>
      <c r="H2737" s="396">
        <f>(G2737-E2737)/E2737</f>
        <v>-0.1</v>
      </c>
      <c r="I2737" s="395">
        <f>(F2737-E2737)</f>
        <v>-1</v>
      </c>
      <c r="J2737" s="395">
        <f>(G2737-E2737)</f>
        <v>-1</v>
      </c>
      <c r="K2737" s="402">
        <v>1</v>
      </c>
      <c r="L2737" s="397"/>
    </row>
    <row r="2738" spans="1:12" ht="14.4">
      <c r="A2738" s="390">
        <v>38455</v>
      </c>
      <c r="B2738" s="366" t="s">
        <v>11810</v>
      </c>
      <c r="C2738" s="392" t="s">
        <v>2996</v>
      </c>
      <c r="D2738" s="366" t="s">
        <v>4693</v>
      </c>
      <c r="E2738" s="401">
        <v>12</v>
      </c>
      <c r="F2738" s="395">
        <v>12.08</v>
      </c>
      <c r="G2738" s="395">
        <v>11.74</v>
      </c>
      <c r="H2738" s="396">
        <f>(G2738-E2738)/E2738</f>
        <v>-2.166666666666665E-2</v>
      </c>
      <c r="I2738" s="395">
        <f>(F2738-E2738)</f>
        <v>8.0000000000000071E-2</v>
      </c>
      <c r="J2738" s="395">
        <f>(G2738-E2738)</f>
        <v>-0.25999999999999979</v>
      </c>
      <c r="K2738" s="402">
        <v>2</v>
      </c>
      <c r="L2738" s="397" t="s">
        <v>3006</v>
      </c>
    </row>
    <row r="2739" spans="1:12" ht="14.4">
      <c r="A2739" s="390">
        <v>38454</v>
      </c>
      <c r="B2739" s="366" t="s">
        <v>11808</v>
      </c>
      <c r="C2739" s="392" t="s">
        <v>2993</v>
      </c>
      <c r="D2739" s="366" t="s">
        <v>2994</v>
      </c>
      <c r="E2739" s="401">
        <v>10.1</v>
      </c>
      <c r="F2739" s="395">
        <v>10.15</v>
      </c>
      <c r="G2739" s="395">
        <v>10.3</v>
      </c>
      <c r="H2739" s="396">
        <f>(G2739-E2739)/E2739</f>
        <v>1.980198019801991E-2</v>
      </c>
      <c r="I2739" s="395">
        <f>(F2739-E2739)</f>
        <v>5.0000000000000711E-2</v>
      </c>
      <c r="J2739" s="395">
        <f>(G2739-E2739)</f>
        <v>0.20000000000000107</v>
      </c>
      <c r="K2739" s="402">
        <v>1</v>
      </c>
      <c r="L2739" s="397"/>
    </row>
    <row r="2740" spans="1:12" ht="14.4">
      <c r="A2740" s="390">
        <v>38454</v>
      </c>
      <c r="B2740" s="366" t="s">
        <v>11809</v>
      </c>
      <c r="C2740" s="392" t="s">
        <v>732</v>
      </c>
      <c r="D2740" s="366" t="s">
        <v>4536</v>
      </c>
      <c r="E2740" s="401">
        <v>5.5</v>
      </c>
      <c r="F2740" s="395">
        <v>7.7</v>
      </c>
      <c r="G2740" s="395">
        <v>7.65</v>
      </c>
      <c r="H2740" s="396">
        <f>(G2740-E2740)/E2740</f>
        <v>0.39090909090909098</v>
      </c>
      <c r="I2740" s="395">
        <f>(F2740-E2740)</f>
        <v>2.2000000000000002</v>
      </c>
      <c r="J2740" s="395">
        <f>(G2740-E2740)</f>
        <v>2.1500000000000004</v>
      </c>
      <c r="K2740" s="402">
        <v>2</v>
      </c>
      <c r="L2740" s="397"/>
    </row>
    <row r="2741" spans="1:12" ht="14.4">
      <c r="A2741" s="390">
        <v>38447</v>
      </c>
      <c r="B2741" s="366" t="s">
        <v>729</v>
      </c>
      <c r="C2741" s="392" t="s">
        <v>730</v>
      </c>
      <c r="D2741" s="366" t="s">
        <v>1816</v>
      </c>
      <c r="E2741" s="401">
        <v>19</v>
      </c>
      <c r="F2741" s="395">
        <v>20.260000000000002</v>
      </c>
      <c r="G2741" s="395">
        <v>21.03</v>
      </c>
      <c r="H2741" s="396">
        <f>(G2741-E2741)/E2741</f>
        <v>0.10684210526315796</v>
      </c>
      <c r="I2741" s="395">
        <f>(F2741-E2741)</f>
        <v>1.2600000000000016</v>
      </c>
      <c r="J2741" s="395">
        <f>(G2741-E2741)</f>
        <v>2.0300000000000011</v>
      </c>
      <c r="K2741" s="402">
        <v>2</v>
      </c>
      <c r="L2741" s="397"/>
    </row>
    <row r="2742" spans="1:12" ht="14.4">
      <c r="A2742" s="390">
        <v>38442</v>
      </c>
      <c r="B2742" s="391" t="s">
        <v>11807</v>
      </c>
      <c r="C2742" s="392" t="s">
        <v>728</v>
      </c>
      <c r="D2742" s="391" t="s">
        <v>2560</v>
      </c>
      <c r="E2742" s="401">
        <v>12</v>
      </c>
      <c r="F2742" s="395">
        <v>14.99</v>
      </c>
      <c r="G2742" s="395">
        <v>12</v>
      </c>
      <c r="H2742" s="396">
        <f>(G2742-E2742)/E2742</f>
        <v>0</v>
      </c>
      <c r="I2742" s="395">
        <f>(F2742-E2742)</f>
        <v>2.99</v>
      </c>
      <c r="J2742" s="395">
        <f>(G2742-E2742)</f>
        <v>0</v>
      </c>
      <c r="K2742" s="402">
        <v>3</v>
      </c>
      <c r="L2742" s="397"/>
    </row>
    <row r="2743" spans="1:12" ht="14.4">
      <c r="A2743" s="390">
        <v>38428</v>
      </c>
      <c r="B2743" s="366" t="s">
        <v>724</v>
      </c>
      <c r="C2743" s="392" t="s">
        <v>725</v>
      </c>
      <c r="D2743" s="366" t="s">
        <v>726</v>
      </c>
      <c r="E2743" s="401">
        <v>17</v>
      </c>
      <c r="F2743" s="395">
        <v>17.010000000000002</v>
      </c>
      <c r="G2743" s="395">
        <v>17.3</v>
      </c>
      <c r="H2743" s="396">
        <f>(G2743-E2743)/E2743</f>
        <v>1.7647058823529453E-2</v>
      </c>
      <c r="I2743" s="395">
        <f>(F2743-E2743)</f>
        <v>1.0000000000001563E-2</v>
      </c>
      <c r="J2743" s="395">
        <f>(G2743-E2743)</f>
        <v>0.30000000000000071</v>
      </c>
      <c r="K2743" s="402">
        <v>3</v>
      </c>
      <c r="L2743" s="397" t="s">
        <v>3006</v>
      </c>
    </row>
    <row r="2744" spans="1:12" ht="14.4">
      <c r="A2744" s="390">
        <v>38427</v>
      </c>
      <c r="B2744" s="366" t="s">
        <v>11806</v>
      </c>
      <c r="C2744" s="392" t="s">
        <v>722</v>
      </c>
      <c r="D2744" s="358" t="s">
        <v>723</v>
      </c>
      <c r="E2744" s="401">
        <v>18</v>
      </c>
      <c r="F2744" s="395">
        <v>17.5</v>
      </c>
      <c r="G2744" s="395">
        <v>17.350000000000001</v>
      </c>
      <c r="H2744" s="396">
        <f>(G2744-E2744)/E2744</f>
        <v>-3.6111111111111031E-2</v>
      </c>
      <c r="I2744" s="395">
        <f>(F2744-E2744)</f>
        <v>-0.5</v>
      </c>
      <c r="J2744" s="395">
        <f>(G2744-E2744)</f>
        <v>-0.64999999999999858</v>
      </c>
      <c r="K2744" s="402">
        <v>1</v>
      </c>
      <c r="L2744" s="397"/>
    </row>
    <row r="2745" spans="1:12" ht="14.4">
      <c r="A2745" s="390">
        <v>38425</v>
      </c>
      <c r="B2745" s="366" t="s">
        <v>11805</v>
      </c>
      <c r="C2745" s="392" t="s">
        <v>719</v>
      </c>
      <c r="D2745" s="358" t="s">
        <v>720</v>
      </c>
      <c r="E2745" s="401">
        <v>11.5</v>
      </c>
      <c r="F2745" s="395">
        <v>11.65</v>
      </c>
      <c r="G2745" s="395">
        <v>11.5</v>
      </c>
      <c r="H2745" s="396">
        <f>(G2745-E2745)/E2745</f>
        <v>0</v>
      </c>
      <c r="I2745" s="395">
        <f>(F2745-E2745)</f>
        <v>0.15000000000000036</v>
      </c>
      <c r="J2745" s="395">
        <f>(G2745-E2745)</f>
        <v>0</v>
      </c>
      <c r="K2745" s="402">
        <v>1</v>
      </c>
      <c r="L2745" s="397"/>
    </row>
    <row r="2746" spans="1:12" ht="14.4">
      <c r="A2746" s="390">
        <v>38421</v>
      </c>
      <c r="B2746" s="366" t="s">
        <v>11804</v>
      </c>
      <c r="C2746" s="392" t="s">
        <v>2347</v>
      </c>
      <c r="D2746" s="366" t="s">
        <v>2348</v>
      </c>
      <c r="E2746" s="401">
        <v>14</v>
      </c>
      <c r="F2746" s="395">
        <v>19.489999999999998</v>
      </c>
      <c r="G2746" s="395">
        <v>16</v>
      </c>
      <c r="H2746" s="396">
        <f>(G2746-E2746)/E2746</f>
        <v>0.14285714285714285</v>
      </c>
      <c r="I2746" s="395">
        <f>(F2746-E2746)</f>
        <v>5.4899999999999984</v>
      </c>
      <c r="J2746" s="395">
        <f>(G2746-E2746)</f>
        <v>2</v>
      </c>
      <c r="K2746" s="402">
        <v>2</v>
      </c>
      <c r="L2746" s="397"/>
    </row>
    <row r="2747" spans="1:12" ht="14.4">
      <c r="A2747" s="390">
        <v>38419</v>
      </c>
      <c r="B2747" s="366" t="s">
        <v>2343</v>
      </c>
      <c r="C2747" s="392" t="s">
        <v>2344</v>
      </c>
      <c r="D2747" s="366" t="s">
        <v>2345</v>
      </c>
      <c r="E2747" s="401">
        <v>18</v>
      </c>
      <c r="F2747" s="395">
        <v>25.75</v>
      </c>
      <c r="G2747" s="395">
        <v>30.4</v>
      </c>
      <c r="H2747" s="396">
        <f>(G2747-E2747)/E2747</f>
        <v>0.68888888888888877</v>
      </c>
      <c r="I2747" s="395">
        <f>(F2747-E2747)</f>
        <v>7.75</v>
      </c>
      <c r="J2747" s="395">
        <f>(G2747-E2747)</f>
        <v>12.399999999999999</v>
      </c>
      <c r="K2747" s="402">
        <v>3</v>
      </c>
      <c r="L2747" s="397"/>
    </row>
    <row r="2748" spans="1:12" ht="14.4">
      <c r="A2748" s="390">
        <v>38414</v>
      </c>
      <c r="B2748" s="366" t="s">
        <v>11803</v>
      </c>
      <c r="C2748" s="392" t="s">
        <v>3615</v>
      </c>
      <c r="D2748" s="366" t="s">
        <v>901</v>
      </c>
      <c r="E2748" s="401">
        <v>11</v>
      </c>
      <c r="F2748" s="395">
        <v>12.5</v>
      </c>
      <c r="G2748" s="395">
        <v>14.79</v>
      </c>
      <c r="H2748" s="396">
        <f>(G2748-E2748)/E2748</f>
        <v>0.34454545454545449</v>
      </c>
      <c r="I2748" s="395">
        <f>(F2748-E2748)</f>
        <v>1.5</v>
      </c>
      <c r="J2748" s="395">
        <f>(G2748-E2748)</f>
        <v>3.7899999999999991</v>
      </c>
      <c r="K2748" s="402">
        <v>1</v>
      </c>
      <c r="L2748" s="397" t="s">
        <v>3006</v>
      </c>
    </row>
    <row r="2749" spans="1:12" ht="14.4">
      <c r="A2749" s="390">
        <v>38400</v>
      </c>
      <c r="B2749" s="366" t="s">
        <v>3608</v>
      </c>
      <c r="C2749" s="392" t="s">
        <v>3609</v>
      </c>
      <c r="D2749" s="391" t="s">
        <v>3610</v>
      </c>
      <c r="E2749" s="401">
        <v>6</v>
      </c>
      <c r="F2749" s="395">
        <v>6.2</v>
      </c>
      <c r="G2749" s="395">
        <v>6.3</v>
      </c>
      <c r="H2749" s="396">
        <f>(G2749-E2749)/E2749</f>
        <v>4.9999999999999968E-2</v>
      </c>
      <c r="I2749" s="395">
        <f>(F2749-E2749)</f>
        <v>0.20000000000000018</v>
      </c>
      <c r="J2749" s="395">
        <f>G2749-E2749</f>
        <v>0.29999999999999982</v>
      </c>
      <c r="K2749" s="402">
        <v>1</v>
      </c>
      <c r="L2749" s="397"/>
    </row>
    <row r="2750" spans="1:12" ht="14.4">
      <c r="A2750" s="390">
        <v>38399</v>
      </c>
      <c r="B2750" s="366" t="s">
        <v>3605</v>
      </c>
      <c r="C2750" s="392" t="s">
        <v>3606</v>
      </c>
      <c r="D2750" s="391" t="s">
        <v>3607</v>
      </c>
      <c r="E2750" s="401">
        <v>6</v>
      </c>
      <c r="F2750" s="395">
        <v>6.35</v>
      </c>
      <c r="G2750" s="395">
        <v>6.31</v>
      </c>
      <c r="H2750" s="396">
        <f>(G2750-E2750)/E2750</f>
        <v>5.1666666666666604E-2</v>
      </c>
      <c r="I2750" s="395">
        <f>(F2750-E2750)</f>
        <v>0.34999999999999964</v>
      </c>
      <c r="J2750" s="395">
        <f>(G2750-E2750)</f>
        <v>0.30999999999999961</v>
      </c>
      <c r="K2750" s="402">
        <v>1</v>
      </c>
      <c r="L2750" s="397"/>
    </row>
    <row r="2751" spans="1:12" ht="14.4">
      <c r="A2751" s="390">
        <v>38399</v>
      </c>
      <c r="B2751" s="366" t="s">
        <v>4764</v>
      </c>
      <c r="C2751" s="392" t="s">
        <v>4765</v>
      </c>
      <c r="D2751" s="366" t="s">
        <v>3267</v>
      </c>
      <c r="E2751" s="401">
        <v>18</v>
      </c>
      <c r="F2751" s="395">
        <v>23</v>
      </c>
      <c r="G2751" s="395">
        <v>24.3</v>
      </c>
      <c r="H2751" s="396">
        <f>(G2751-E2751)/E2751</f>
        <v>0.35000000000000003</v>
      </c>
      <c r="I2751" s="395">
        <f>(F2751-E2751)</f>
        <v>5</v>
      </c>
      <c r="J2751" s="395">
        <f>(G2751-E2751)</f>
        <v>6.3000000000000007</v>
      </c>
      <c r="K2751" s="402">
        <v>3</v>
      </c>
      <c r="L2751" s="397"/>
    </row>
    <row r="2752" spans="1:12" ht="14.4">
      <c r="A2752" s="390">
        <v>38398</v>
      </c>
      <c r="B2752" s="366" t="s">
        <v>4761</v>
      </c>
      <c r="C2752" s="392" t="s">
        <v>4762</v>
      </c>
      <c r="D2752" s="391" t="s">
        <v>4763</v>
      </c>
      <c r="E2752" s="401">
        <v>18</v>
      </c>
      <c r="F2752" s="395">
        <v>17.5</v>
      </c>
      <c r="G2752" s="395">
        <v>17.7</v>
      </c>
      <c r="H2752" s="396">
        <f>(G2752-E2752)/E2752</f>
        <v>-1.6666666666666705E-2</v>
      </c>
      <c r="I2752" s="395">
        <f>(F2752-E2752)</f>
        <v>-0.5</v>
      </c>
      <c r="J2752" s="395">
        <f>(G2752-E2752)</f>
        <v>-0.30000000000000071</v>
      </c>
      <c r="K2752" s="402">
        <v>1</v>
      </c>
      <c r="L2752" s="397"/>
    </row>
    <row r="2753" spans="1:12" ht="14.4">
      <c r="A2753" s="390">
        <v>38397</v>
      </c>
      <c r="B2753" s="366" t="s">
        <v>11799</v>
      </c>
      <c r="C2753" s="392" t="s">
        <v>4754</v>
      </c>
      <c r="D2753" s="366" t="s">
        <v>4755</v>
      </c>
      <c r="E2753" s="401">
        <v>9</v>
      </c>
      <c r="F2753" s="395">
        <v>9.0500000000000007</v>
      </c>
      <c r="G2753" s="395">
        <v>8.75</v>
      </c>
      <c r="H2753" s="396">
        <f>(G2753-E2753)/E2753</f>
        <v>-2.7777777777777776E-2</v>
      </c>
      <c r="I2753" s="395">
        <f>(F2753-E2753)</f>
        <v>5.0000000000000711E-2</v>
      </c>
      <c r="J2753" s="395">
        <f>(G2753-E2753)</f>
        <v>-0.25</v>
      </c>
      <c r="K2753" s="402">
        <v>1</v>
      </c>
      <c r="L2753" s="397"/>
    </row>
    <row r="2754" spans="1:12" ht="14.4">
      <c r="A2754" s="390">
        <v>38397</v>
      </c>
      <c r="B2754" s="366" t="s">
        <v>11801</v>
      </c>
      <c r="C2754" s="392" t="s">
        <v>4759</v>
      </c>
      <c r="D2754" s="366" t="s">
        <v>4760</v>
      </c>
      <c r="E2754" s="401">
        <v>6</v>
      </c>
      <c r="F2754" s="395">
        <v>6.2</v>
      </c>
      <c r="G2754" s="395">
        <v>6.9</v>
      </c>
      <c r="H2754" s="396">
        <f>(G2754-E2754)/E2754</f>
        <v>0.15000000000000005</v>
      </c>
      <c r="I2754" s="395">
        <f>(F2754-E2754)</f>
        <v>0.20000000000000018</v>
      </c>
      <c r="J2754" s="395">
        <f>(G2754-E2754)</f>
        <v>0.90000000000000036</v>
      </c>
      <c r="K2754" s="402">
        <v>1</v>
      </c>
      <c r="L2754" s="397"/>
    </row>
    <row r="2755" spans="1:12" ht="14.4">
      <c r="A2755" s="390">
        <v>38397</v>
      </c>
      <c r="B2755" s="366" t="s">
        <v>11802</v>
      </c>
      <c r="C2755" s="392" t="s">
        <v>4752</v>
      </c>
      <c r="D2755" s="391" t="s">
        <v>3974</v>
      </c>
      <c r="E2755" s="401">
        <v>19</v>
      </c>
      <c r="F2755" s="395">
        <v>22.5</v>
      </c>
      <c r="G2755" s="395">
        <v>22.69</v>
      </c>
      <c r="H2755" s="396">
        <f>(G2755-E2755)/E2755</f>
        <v>0.19421052631578953</v>
      </c>
      <c r="I2755" s="395">
        <f>(F2755-E2755)</f>
        <v>3.5</v>
      </c>
      <c r="J2755" s="395">
        <f>(G2755-E2755)</f>
        <v>3.6900000000000013</v>
      </c>
      <c r="K2755" s="402">
        <v>2</v>
      </c>
      <c r="L2755" s="397"/>
    </row>
    <row r="2756" spans="1:12" ht="14.4">
      <c r="A2756" s="390">
        <v>38393</v>
      </c>
      <c r="B2756" s="366" t="s">
        <v>11797</v>
      </c>
      <c r="C2756" s="392" t="s">
        <v>4748</v>
      </c>
      <c r="D2756" s="391" t="s">
        <v>1819</v>
      </c>
      <c r="E2756" s="401">
        <v>23</v>
      </c>
      <c r="F2756" s="395">
        <v>24.5</v>
      </c>
      <c r="G2756" s="395">
        <v>24.5</v>
      </c>
      <c r="H2756" s="396">
        <f>(G2756-E2756)/E2756</f>
        <v>6.5217391304347824E-2</v>
      </c>
      <c r="I2756" s="395">
        <f>(F2756-E2756)</f>
        <v>1.5</v>
      </c>
      <c r="J2756" s="395">
        <f>(G2756-E2756)</f>
        <v>1.5</v>
      </c>
      <c r="K2756" s="402">
        <v>2</v>
      </c>
      <c r="L2756" s="397"/>
    </row>
    <row r="2757" spans="1:12" ht="14.4">
      <c r="A2757" s="390">
        <v>38393</v>
      </c>
      <c r="B2757" s="366" t="s">
        <v>11798</v>
      </c>
      <c r="C2757" s="392" t="s">
        <v>4750</v>
      </c>
      <c r="D2757" s="391" t="s">
        <v>5023</v>
      </c>
      <c r="E2757" s="401">
        <v>20</v>
      </c>
      <c r="F2757" s="395">
        <v>21</v>
      </c>
      <c r="G2757" s="395">
        <v>22.5</v>
      </c>
      <c r="H2757" s="396">
        <f>(G2757-E2757)/E2757</f>
        <v>0.125</v>
      </c>
      <c r="I2757" s="395">
        <f>(F2757-E2757)</f>
        <v>1</v>
      </c>
      <c r="J2757" s="395">
        <f>(G2757-E2757)</f>
        <v>2.5</v>
      </c>
      <c r="K2757" s="402">
        <v>2</v>
      </c>
      <c r="L2757" s="397"/>
    </row>
    <row r="2758" spans="1:12" ht="14.4">
      <c r="A2758" s="390">
        <v>38392</v>
      </c>
      <c r="B2758" s="359" t="s">
        <v>11794</v>
      </c>
      <c r="C2758" s="392" t="s">
        <v>4745</v>
      </c>
      <c r="D2758" s="391" t="s">
        <v>4746</v>
      </c>
      <c r="E2758" s="401">
        <v>16</v>
      </c>
      <c r="F2758" s="395">
        <v>16</v>
      </c>
      <c r="G2758" s="395">
        <v>16</v>
      </c>
      <c r="H2758" s="396">
        <f>(G2758-E2758)/E2758</f>
        <v>0</v>
      </c>
      <c r="I2758" s="395">
        <f>(F2758-E2758)</f>
        <v>0</v>
      </c>
      <c r="J2758" s="395">
        <f>(G2758-E2758)</f>
        <v>0</v>
      </c>
      <c r="K2758" s="402">
        <v>1</v>
      </c>
      <c r="L2758" s="397"/>
    </row>
    <row r="2759" spans="1:12" ht="14.4">
      <c r="A2759" s="390">
        <v>38392</v>
      </c>
      <c r="B2759" s="366" t="s">
        <v>11795</v>
      </c>
      <c r="C2759" s="392" t="s">
        <v>2722</v>
      </c>
      <c r="D2759" s="391" t="s">
        <v>2723</v>
      </c>
      <c r="E2759" s="401">
        <v>22.25</v>
      </c>
      <c r="F2759" s="395">
        <v>27.51</v>
      </c>
      <c r="G2759" s="395">
        <v>29.05</v>
      </c>
      <c r="H2759" s="396">
        <f>(G2759-E2759)/E2759</f>
        <v>0.30561797752808995</v>
      </c>
      <c r="I2759" s="395">
        <f>(F2759-E2759)</f>
        <v>5.2600000000000016</v>
      </c>
      <c r="J2759" s="395">
        <f>(G2759-E2759)</f>
        <v>6.8000000000000007</v>
      </c>
      <c r="K2759" s="402">
        <v>2</v>
      </c>
      <c r="L2759" s="397"/>
    </row>
    <row r="2760" spans="1:12" ht="14.4">
      <c r="A2760" s="390">
        <v>38392</v>
      </c>
      <c r="B2760" s="359" t="s">
        <v>11796</v>
      </c>
      <c r="C2760" s="392" t="s">
        <v>4742</v>
      </c>
      <c r="D2760" s="391" t="s">
        <v>4743</v>
      </c>
      <c r="E2760" s="401">
        <v>16</v>
      </c>
      <c r="F2760" s="395">
        <v>17.5</v>
      </c>
      <c r="G2760" s="395">
        <v>17.75</v>
      </c>
      <c r="H2760" s="396">
        <f>(G2760-E2760)/E2760</f>
        <v>0.109375</v>
      </c>
      <c r="I2760" s="395">
        <f>(F2760-E2760)</f>
        <v>1.5</v>
      </c>
      <c r="J2760" s="395">
        <f>(G2760-E2760)</f>
        <v>1.75</v>
      </c>
      <c r="K2760" s="402">
        <v>2</v>
      </c>
      <c r="L2760" s="397"/>
    </row>
    <row r="2761" spans="1:12" ht="14.4">
      <c r="A2761" s="390">
        <v>38391</v>
      </c>
      <c r="B2761" s="366" t="s">
        <v>11791</v>
      </c>
      <c r="C2761" s="392" t="s">
        <v>4879</v>
      </c>
      <c r="D2761" s="391" t="s">
        <v>3924</v>
      </c>
      <c r="E2761" s="401">
        <v>13</v>
      </c>
      <c r="F2761" s="395">
        <v>13.9</v>
      </c>
      <c r="G2761" s="395">
        <v>13.6</v>
      </c>
      <c r="H2761" s="396">
        <f>(G2761-E2761)/E2761</f>
        <v>4.6153846153846129E-2</v>
      </c>
      <c r="I2761" s="395">
        <f>(F2761-E2761)</f>
        <v>0.90000000000000036</v>
      </c>
      <c r="J2761" s="395">
        <f>(G2761-E2761)</f>
        <v>0.59999999999999964</v>
      </c>
      <c r="K2761" s="402">
        <v>2</v>
      </c>
      <c r="L2761" s="397"/>
    </row>
    <row r="2762" spans="1:12" ht="14.4">
      <c r="A2762" s="390">
        <v>38391</v>
      </c>
      <c r="B2762" s="359" t="s">
        <v>11792</v>
      </c>
      <c r="C2762" s="392" t="s">
        <v>4881</v>
      </c>
      <c r="D2762" s="358" t="s">
        <v>4882</v>
      </c>
      <c r="E2762" s="401">
        <v>15</v>
      </c>
      <c r="F2762" s="395">
        <v>15.55</v>
      </c>
      <c r="G2762" s="395">
        <v>15.31</v>
      </c>
      <c r="H2762" s="396">
        <f>(G2762-E2762)/E2762</f>
        <v>2.0666666666666701E-2</v>
      </c>
      <c r="I2762" s="395">
        <f>(F2762-E2762)</f>
        <v>0.55000000000000071</v>
      </c>
      <c r="J2762" s="395">
        <f>(G2762-E2762)</f>
        <v>0.3100000000000005</v>
      </c>
      <c r="K2762" s="402">
        <v>1</v>
      </c>
      <c r="L2762" s="397"/>
    </row>
    <row r="2763" spans="1:12" ht="14.4">
      <c r="A2763" s="390">
        <v>38391</v>
      </c>
      <c r="B2763" s="366" t="s">
        <v>11793</v>
      </c>
      <c r="C2763" s="392" t="s">
        <v>4876</v>
      </c>
      <c r="D2763" s="391" t="s">
        <v>4877</v>
      </c>
      <c r="E2763" s="401">
        <v>13</v>
      </c>
      <c r="F2763" s="395">
        <v>14.5</v>
      </c>
      <c r="G2763" s="395">
        <v>15.1</v>
      </c>
      <c r="H2763" s="396">
        <f>(G2763-E2763)/E2763</f>
        <v>0.16153846153846152</v>
      </c>
      <c r="I2763" s="395">
        <f>(F2763-E2763)</f>
        <v>1.5</v>
      </c>
      <c r="J2763" s="395">
        <f>(G2763-E2763)</f>
        <v>2.0999999999999996</v>
      </c>
      <c r="K2763" s="402">
        <v>2</v>
      </c>
      <c r="L2763" s="397"/>
    </row>
    <row r="2764" spans="1:12" ht="14.4">
      <c r="A2764" s="390">
        <v>38390</v>
      </c>
      <c r="B2764" s="366" t="s">
        <v>4873</v>
      </c>
      <c r="C2764" s="392" t="s">
        <v>4874</v>
      </c>
      <c r="D2764" s="366" t="s">
        <v>4960</v>
      </c>
      <c r="E2764" s="401">
        <v>13.5</v>
      </c>
      <c r="F2764" s="395">
        <v>13.76</v>
      </c>
      <c r="G2764" s="395">
        <v>12.59</v>
      </c>
      <c r="H2764" s="396">
        <f>(G2764-E2764)/E2764</f>
        <v>-6.7407407407407416E-2</v>
      </c>
      <c r="I2764" s="395">
        <f>(F2764-E2764)</f>
        <v>0.25999999999999979</v>
      </c>
      <c r="J2764" s="395">
        <f>(G2764-E2764)</f>
        <v>-0.91000000000000014</v>
      </c>
      <c r="K2764" s="402">
        <v>1</v>
      </c>
      <c r="L2764" s="397"/>
    </row>
    <row r="2765" spans="1:12" ht="14.4">
      <c r="A2765" s="390">
        <v>38386</v>
      </c>
      <c r="B2765" s="366" t="s">
        <v>11787</v>
      </c>
      <c r="C2765" s="392" t="s">
        <v>3031</v>
      </c>
      <c r="D2765" s="366" t="s">
        <v>3267</v>
      </c>
      <c r="E2765" s="401">
        <v>18.5</v>
      </c>
      <c r="F2765" s="395">
        <v>18.5</v>
      </c>
      <c r="G2765" s="395">
        <v>18.05</v>
      </c>
      <c r="H2765" s="396">
        <f>(G2765-E2765)/E2765</f>
        <v>-2.4324324324324288E-2</v>
      </c>
      <c r="I2765" s="395">
        <f>(F2765-E2765)</f>
        <v>0</v>
      </c>
      <c r="J2765" s="395">
        <f>(G2765-E2765)</f>
        <v>-0.44999999999999929</v>
      </c>
      <c r="K2765" s="402">
        <v>2</v>
      </c>
      <c r="L2765" s="397" t="s">
        <v>3006</v>
      </c>
    </row>
    <row r="2766" spans="1:12" ht="14.4">
      <c r="A2766" s="390">
        <v>38386</v>
      </c>
      <c r="B2766" s="366" t="s">
        <v>11788</v>
      </c>
      <c r="C2766" s="392" t="s">
        <v>4407</v>
      </c>
      <c r="D2766" s="366" t="s">
        <v>1819</v>
      </c>
      <c r="E2766" s="401">
        <v>10.25</v>
      </c>
      <c r="F2766" s="395">
        <v>10.26</v>
      </c>
      <c r="G2766" s="395">
        <v>10.25</v>
      </c>
      <c r="H2766" s="396">
        <f>(G2766-E2766)/E2766</f>
        <v>0</v>
      </c>
      <c r="I2766" s="395">
        <f>(F2766-E2766)</f>
        <v>9.9999999999997868E-3</v>
      </c>
      <c r="J2766" s="395">
        <f>(G2766-E2766)</f>
        <v>0</v>
      </c>
      <c r="K2766" s="402">
        <v>3</v>
      </c>
      <c r="L2766" s="397" t="s">
        <v>3006</v>
      </c>
    </row>
    <row r="2767" spans="1:12" ht="14.4">
      <c r="A2767" s="390">
        <v>38386</v>
      </c>
      <c r="B2767" s="366" t="s">
        <v>11789</v>
      </c>
      <c r="C2767" s="392" t="s">
        <v>4870</v>
      </c>
      <c r="D2767" s="391" t="s">
        <v>1972</v>
      </c>
      <c r="E2767" s="401">
        <v>13</v>
      </c>
      <c r="F2767" s="395">
        <v>13.05</v>
      </c>
      <c r="G2767" s="395">
        <v>13.75</v>
      </c>
      <c r="H2767" s="396">
        <f>(G2767-E2767)/E2767</f>
        <v>5.7692307692307696E-2</v>
      </c>
      <c r="I2767" s="395">
        <f>(F2767-E2767)</f>
        <v>5.0000000000000711E-2</v>
      </c>
      <c r="J2767" s="395">
        <f>(G2767-E2767)</f>
        <v>0.75</v>
      </c>
      <c r="K2767" s="402">
        <v>1</v>
      </c>
      <c r="L2767" s="397"/>
    </row>
    <row r="2768" spans="1:12" ht="14.4">
      <c r="A2768" s="390">
        <v>38386</v>
      </c>
      <c r="B2768" s="359" t="s">
        <v>11790</v>
      </c>
      <c r="C2768" s="392" t="s">
        <v>4872</v>
      </c>
      <c r="D2768" s="358" t="s">
        <v>3313</v>
      </c>
      <c r="E2768" s="401">
        <v>7</v>
      </c>
      <c r="F2768" s="395">
        <v>7.02</v>
      </c>
      <c r="G2768" s="395">
        <v>7.14</v>
      </c>
      <c r="H2768" s="396">
        <f>(G2768-E2768)/E2768</f>
        <v>1.9999999999999955E-2</v>
      </c>
      <c r="I2768" s="395">
        <f>(F2768-E2768)</f>
        <v>1.9999999999999574E-2</v>
      </c>
      <c r="J2768" s="395">
        <f>(G2768-E2768)</f>
        <v>0.13999999999999968</v>
      </c>
      <c r="K2768" s="402">
        <v>1</v>
      </c>
      <c r="L2768" s="397"/>
    </row>
    <row r="2769" spans="1:12" ht="14.4">
      <c r="A2769" s="390">
        <v>38385</v>
      </c>
      <c r="B2769" s="366" t="s">
        <v>11784</v>
      </c>
      <c r="C2769" s="392" t="s">
        <v>3025</v>
      </c>
      <c r="D2769" s="366" t="s">
        <v>3059</v>
      </c>
      <c r="E2769" s="401">
        <v>18</v>
      </c>
      <c r="F2769" s="395">
        <v>19.8</v>
      </c>
      <c r="G2769" s="395">
        <v>20.2</v>
      </c>
      <c r="H2769" s="396">
        <f>(G2769-E2769)/E2769</f>
        <v>0.12222222222222218</v>
      </c>
      <c r="I2769" s="395">
        <f>(F2769-E2769)</f>
        <v>1.8000000000000007</v>
      </c>
      <c r="J2769" s="395">
        <f>(G2769-E2769)</f>
        <v>2.1999999999999993</v>
      </c>
      <c r="K2769" s="402">
        <v>3</v>
      </c>
      <c r="L2769" s="397"/>
    </row>
    <row r="2770" spans="1:12" ht="14.4">
      <c r="A2770" s="390">
        <v>38385</v>
      </c>
      <c r="B2770" s="359" t="s">
        <v>11785</v>
      </c>
      <c r="C2770" s="392" t="s">
        <v>3027</v>
      </c>
      <c r="D2770" s="358" t="s">
        <v>3737</v>
      </c>
      <c r="E2770" s="401">
        <v>7</v>
      </c>
      <c r="F2770" s="395">
        <v>7.15</v>
      </c>
      <c r="G2770" s="395">
        <v>6.8</v>
      </c>
      <c r="H2770" s="396">
        <f>(G2770-E2770)/E2770</f>
        <v>-2.8571428571428598E-2</v>
      </c>
      <c r="I2770" s="395">
        <f>(F2770-E2770)</f>
        <v>0.15000000000000036</v>
      </c>
      <c r="J2770" s="395">
        <f>(G2770-E2770)</f>
        <v>-0.20000000000000018</v>
      </c>
      <c r="K2770" s="402">
        <v>1</v>
      </c>
      <c r="L2770" s="397"/>
    </row>
    <row r="2771" spans="1:12" ht="14.4">
      <c r="A2771" s="390">
        <v>38385</v>
      </c>
      <c r="B2771" s="359" t="s">
        <v>11786</v>
      </c>
      <c r="C2771" s="392" t="s">
        <v>3029</v>
      </c>
      <c r="D2771" s="358" t="s">
        <v>1816</v>
      </c>
      <c r="E2771" s="401">
        <v>8</v>
      </c>
      <c r="F2771" s="395">
        <v>8.0500000000000007</v>
      </c>
      <c r="G2771" s="395">
        <v>7.3</v>
      </c>
      <c r="H2771" s="396">
        <f>(G2771-E2771)/E2771</f>
        <v>-8.7500000000000022E-2</v>
      </c>
      <c r="I2771" s="395">
        <f>(F2771-E2771)</f>
        <v>5.0000000000000711E-2</v>
      </c>
      <c r="J2771" s="395">
        <f>(G2771-E2771)</f>
        <v>-0.70000000000000018</v>
      </c>
      <c r="K2771" s="402">
        <v>1</v>
      </c>
      <c r="L2771" s="397"/>
    </row>
    <row r="2772" spans="1:12" ht="14.4">
      <c r="A2772" s="390">
        <v>38379</v>
      </c>
      <c r="B2772" s="359" t="s">
        <v>11781</v>
      </c>
      <c r="C2772" s="392" t="s">
        <v>3017</v>
      </c>
      <c r="D2772" s="358" t="s">
        <v>3018</v>
      </c>
      <c r="E2772" s="401">
        <v>16</v>
      </c>
      <c r="F2772" s="395">
        <v>17.059999999999999</v>
      </c>
      <c r="G2772" s="395">
        <v>16</v>
      </c>
      <c r="H2772" s="396">
        <f>(G2772-E2772)/E2772</f>
        <v>0</v>
      </c>
      <c r="I2772" s="395">
        <f>(F2772-E2772)</f>
        <v>1.0599999999999987</v>
      </c>
      <c r="J2772" s="395">
        <f>(G2772-E2772)</f>
        <v>0</v>
      </c>
      <c r="K2772" s="402">
        <v>2</v>
      </c>
      <c r="L2772" s="397"/>
    </row>
    <row r="2773" spans="1:12" ht="14.4">
      <c r="A2773" s="390">
        <v>38379</v>
      </c>
      <c r="B2773" s="358" t="s">
        <v>11782</v>
      </c>
      <c r="C2773" s="392" t="s">
        <v>3020</v>
      </c>
      <c r="D2773" s="358" t="s">
        <v>901</v>
      </c>
      <c r="E2773" s="401">
        <v>13.5</v>
      </c>
      <c r="F2773" s="395">
        <v>14.25</v>
      </c>
      <c r="G2773" s="395">
        <v>15.58</v>
      </c>
      <c r="H2773" s="396">
        <f>(G2773-E2773)/E2773</f>
        <v>0.15407407407407409</v>
      </c>
      <c r="I2773" s="395">
        <f>(F2773-E2773)</f>
        <v>0.75</v>
      </c>
      <c r="J2773" s="395">
        <f>(G2773-E2773)</f>
        <v>2.08</v>
      </c>
      <c r="K2773" s="402">
        <v>2</v>
      </c>
      <c r="L2773" s="397"/>
    </row>
    <row r="2774" spans="1:12" ht="14.4">
      <c r="A2774" s="390">
        <v>38379</v>
      </c>
      <c r="B2774" s="366" t="s">
        <v>11783</v>
      </c>
      <c r="C2774" s="392" t="s">
        <v>3022</v>
      </c>
      <c r="D2774" s="366" t="s">
        <v>3023</v>
      </c>
      <c r="E2774" s="401">
        <v>19</v>
      </c>
      <c r="F2774" s="395">
        <v>19.5</v>
      </c>
      <c r="G2774" s="395">
        <v>18.5</v>
      </c>
      <c r="H2774" s="396">
        <f>(G2774-E2774)/E2774</f>
        <v>-2.6315789473684209E-2</v>
      </c>
      <c r="I2774" s="395">
        <f>(F2774-E2774)</f>
        <v>0.5</v>
      </c>
      <c r="J2774" s="395">
        <f>(G2774-E2774)</f>
        <v>-0.5</v>
      </c>
      <c r="K2774" s="402">
        <v>2</v>
      </c>
      <c r="L2774" s="397"/>
    </row>
    <row r="2775" spans="1:12" ht="14.4">
      <c r="A2775" s="390">
        <v>38378</v>
      </c>
      <c r="B2775" s="358" t="s">
        <v>11780</v>
      </c>
      <c r="C2775" s="392" t="s">
        <v>3015</v>
      </c>
      <c r="D2775" s="391" t="s">
        <v>2299</v>
      </c>
      <c r="E2775" s="401">
        <v>16.5</v>
      </c>
      <c r="F2775" s="395">
        <v>23</v>
      </c>
      <c r="G2775" s="395">
        <v>20.3</v>
      </c>
      <c r="H2775" s="396">
        <f>(G2775-E2775)/E2775</f>
        <v>0.23030303030303034</v>
      </c>
      <c r="I2775" s="395">
        <f>(F2775-E2775)</f>
        <v>6.5</v>
      </c>
      <c r="J2775" s="395">
        <f>(G2775-E2775)</f>
        <v>3.8000000000000007</v>
      </c>
      <c r="K2775" s="402">
        <v>3</v>
      </c>
      <c r="L2775" s="397"/>
    </row>
    <row r="2776" spans="1:12" ht="14.4">
      <c r="A2776" s="390">
        <v>38377</v>
      </c>
      <c r="B2776" s="358" t="s">
        <v>11778</v>
      </c>
      <c r="C2776" s="392" t="s">
        <v>3012</v>
      </c>
      <c r="D2776" s="358" t="s">
        <v>3013</v>
      </c>
      <c r="E2776" s="401">
        <v>16</v>
      </c>
      <c r="F2776" s="395">
        <v>16.25</v>
      </c>
      <c r="G2776" s="395">
        <v>16.45</v>
      </c>
      <c r="H2776" s="396">
        <f>(G2776-E2776)/E2776</f>
        <v>2.8124999999999956E-2</v>
      </c>
      <c r="I2776" s="395">
        <f>(F2776-E2776)</f>
        <v>0.25</v>
      </c>
      <c r="J2776" s="395">
        <f>(G2776-E2776)</f>
        <v>0.44999999999999929</v>
      </c>
      <c r="K2776" s="402">
        <v>1</v>
      </c>
      <c r="L2776" s="397"/>
    </row>
    <row r="2777" spans="1:12" ht="14.4">
      <c r="A2777" s="390">
        <v>38377</v>
      </c>
      <c r="B2777" s="366" t="s">
        <v>11779</v>
      </c>
      <c r="C2777" s="392" t="s">
        <v>3010</v>
      </c>
      <c r="D2777" s="366" t="s">
        <v>2481</v>
      </c>
      <c r="E2777" s="401">
        <v>21</v>
      </c>
      <c r="F2777" s="395">
        <v>24.99</v>
      </c>
      <c r="G2777" s="395">
        <v>26.44</v>
      </c>
      <c r="H2777" s="396">
        <f>(G2777-E2777)/E2777</f>
        <v>0.25904761904761908</v>
      </c>
      <c r="I2777" s="395">
        <f>(F2777-E2777)</f>
        <v>3.9899999999999984</v>
      </c>
      <c r="J2777" s="395">
        <f>(G2777-E2777)</f>
        <v>5.4400000000000013</v>
      </c>
      <c r="K2777" s="402">
        <v>3</v>
      </c>
      <c r="L2777" s="397"/>
    </row>
    <row r="2778" spans="1:12" ht="14.4">
      <c r="A2778" s="390">
        <v>38372</v>
      </c>
      <c r="B2778" s="366" t="s">
        <v>11775</v>
      </c>
      <c r="C2778" s="392" t="s">
        <v>3008</v>
      </c>
      <c r="D2778" s="391" t="s">
        <v>2473</v>
      </c>
      <c r="E2778" s="401">
        <v>16</v>
      </c>
      <c r="F2778" s="395">
        <v>16</v>
      </c>
      <c r="G2778" s="395">
        <v>16</v>
      </c>
      <c r="H2778" s="396">
        <f>(G2778-E2778)/E2778</f>
        <v>0</v>
      </c>
      <c r="I2778" s="395">
        <f>(F2778-E2778)</f>
        <v>0</v>
      </c>
      <c r="J2778" s="395">
        <f>(G2778-E2778)</f>
        <v>0</v>
      </c>
      <c r="K2778" s="402">
        <v>1</v>
      </c>
      <c r="L2778" s="397"/>
    </row>
    <row r="2779" spans="1:12" ht="14.4">
      <c r="A2779" s="390">
        <v>38372</v>
      </c>
      <c r="B2779" s="366" t="s">
        <v>11776</v>
      </c>
      <c r="C2779" s="392" t="s">
        <v>64</v>
      </c>
      <c r="D2779" s="366" t="s">
        <v>328</v>
      </c>
      <c r="E2779" s="401">
        <v>10.5</v>
      </c>
      <c r="F2779" s="395">
        <v>11.8</v>
      </c>
      <c r="G2779" s="395">
        <v>12.05</v>
      </c>
      <c r="H2779" s="396">
        <f>(G2779-E2779)/E2779</f>
        <v>0.14761904761904768</v>
      </c>
      <c r="I2779" s="395">
        <f>(F2779-E2779)</f>
        <v>1.3000000000000007</v>
      </c>
      <c r="J2779" s="395">
        <f>(G2779-E2779)</f>
        <v>1.5500000000000007</v>
      </c>
      <c r="K2779" s="402">
        <v>2</v>
      </c>
      <c r="L2779" s="397"/>
    </row>
    <row r="2780" spans="1:12" ht="14.4">
      <c r="A2780" s="390">
        <v>38372</v>
      </c>
      <c r="B2780" s="366" t="s">
        <v>11777</v>
      </c>
      <c r="C2780" s="392" t="s">
        <v>66</v>
      </c>
      <c r="D2780" s="366" t="s">
        <v>67</v>
      </c>
      <c r="E2780" s="401">
        <v>7</v>
      </c>
      <c r="F2780" s="395">
        <v>11</v>
      </c>
      <c r="G2780" s="395">
        <v>8.69</v>
      </c>
      <c r="H2780" s="396">
        <f>(G2780-E2780)/E2780</f>
        <v>0.24142857142857135</v>
      </c>
      <c r="I2780" s="395">
        <f>(F2780-E2780)</f>
        <v>4</v>
      </c>
      <c r="J2780" s="395">
        <f>(G2780-E2780)</f>
        <v>1.6899999999999995</v>
      </c>
      <c r="K2780" s="402">
        <v>2</v>
      </c>
      <c r="L2780" s="397"/>
    </row>
    <row r="2781" spans="1:12" ht="14.4">
      <c r="A2781" s="390">
        <v>38337</v>
      </c>
      <c r="B2781" s="366" t="s">
        <v>12178</v>
      </c>
      <c r="C2781" s="392" t="s">
        <v>61</v>
      </c>
      <c r="D2781" s="366" t="s">
        <v>62</v>
      </c>
      <c r="E2781" s="401">
        <v>7.5</v>
      </c>
      <c r="F2781" s="395">
        <v>10</v>
      </c>
      <c r="G2781" s="395">
        <v>9.1999999999999993</v>
      </c>
      <c r="H2781" s="396">
        <f>(G2781-E2781)/E2781</f>
        <v>0.22666666666666657</v>
      </c>
      <c r="I2781" s="395">
        <f>F2781-E2781</f>
        <v>2.5</v>
      </c>
      <c r="J2781" s="395">
        <f>G2781-E2781</f>
        <v>1.6999999999999993</v>
      </c>
      <c r="K2781" s="402">
        <v>2</v>
      </c>
      <c r="L2781" s="397" t="s">
        <v>3006</v>
      </c>
    </row>
    <row r="2782" spans="1:12" ht="14.4">
      <c r="A2782" s="390">
        <v>38337</v>
      </c>
      <c r="B2782" s="366" t="s">
        <v>12179</v>
      </c>
      <c r="C2782" s="392" t="s">
        <v>59</v>
      </c>
      <c r="D2782" s="366" t="s">
        <v>1964</v>
      </c>
      <c r="E2782" s="401">
        <v>10</v>
      </c>
      <c r="F2782" s="395">
        <v>10</v>
      </c>
      <c r="G2782" s="395">
        <v>10</v>
      </c>
      <c r="H2782" s="396">
        <f>(G2782-E2782)/E2782</f>
        <v>0</v>
      </c>
      <c r="I2782" s="395">
        <f>F2782-E2782</f>
        <v>0</v>
      </c>
      <c r="J2782" s="395">
        <f>G2782-E2782</f>
        <v>0</v>
      </c>
      <c r="K2782" s="402">
        <v>1</v>
      </c>
      <c r="L2782" s="402"/>
    </row>
    <row r="2783" spans="1:12" ht="14.4">
      <c r="A2783" s="390">
        <v>38336</v>
      </c>
      <c r="B2783" s="366" t="s">
        <v>12169</v>
      </c>
      <c r="C2783" s="392" t="s">
        <v>4688</v>
      </c>
      <c r="D2783" s="391" t="s">
        <v>4689</v>
      </c>
      <c r="E2783" s="401">
        <v>11</v>
      </c>
      <c r="F2783" s="395">
        <v>12.05</v>
      </c>
      <c r="G2783" s="395">
        <v>12.4</v>
      </c>
      <c r="H2783" s="396">
        <f>(G2783-E2783)/E2783</f>
        <v>0.12727272727272732</v>
      </c>
      <c r="I2783" s="395">
        <f>F2783-E2783</f>
        <v>1.0500000000000007</v>
      </c>
      <c r="J2783" s="395">
        <f>G2783-E2783</f>
        <v>1.4000000000000004</v>
      </c>
      <c r="K2783" s="402">
        <v>1</v>
      </c>
      <c r="L2783" s="397" t="s">
        <v>3006</v>
      </c>
    </row>
    <row r="2784" spans="1:12" ht="14.4">
      <c r="A2784" s="390">
        <v>38336</v>
      </c>
      <c r="B2784" s="366" t="s">
        <v>12170</v>
      </c>
      <c r="C2784" s="392" t="s">
        <v>4679</v>
      </c>
      <c r="D2784" s="366" t="s">
        <v>328</v>
      </c>
      <c r="E2784" s="401">
        <v>13</v>
      </c>
      <c r="F2784" s="395">
        <v>13</v>
      </c>
      <c r="G2784" s="395">
        <v>12.85</v>
      </c>
      <c r="H2784" s="396">
        <f>(G2784-E2784)/E2784</f>
        <v>-1.1538461538461565E-2</v>
      </c>
      <c r="I2784" s="395">
        <f>F2784-E2784</f>
        <v>0</v>
      </c>
      <c r="J2784" s="395">
        <f>G2784-E2784</f>
        <v>-0.15000000000000036</v>
      </c>
      <c r="K2784" s="402">
        <v>1</v>
      </c>
      <c r="L2784" s="402"/>
    </row>
    <row r="2785" spans="1:12" ht="14.4">
      <c r="A2785" s="390">
        <v>38336</v>
      </c>
      <c r="B2785" s="358" t="s">
        <v>12171</v>
      </c>
      <c r="C2785" s="392" t="s">
        <v>4681</v>
      </c>
      <c r="D2785" s="358" t="s">
        <v>4307</v>
      </c>
      <c r="E2785" s="401">
        <v>14</v>
      </c>
      <c r="F2785" s="395">
        <v>14</v>
      </c>
      <c r="G2785" s="395">
        <v>14.72</v>
      </c>
      <c r="H2785" s="396">
        <f>(G2785-E2785)/E2785</f>
        <v>5.1428571428571476E-2</v>
      </c>
      <c r="I2785" s="395">
        <f>F2785-E2785</f>
        <v>0</v>
      </c>
      <c r="J2785" s="395">
        <f>G2785-E2785</f>
        <v>0.72000000000000064</v>
      </c>
      <c r="K2785" s="402">
        <v>2</v>
      </c>
      <c r="L2785" s="402"/>
    </row>
    <row r="2786" spans="1:12" ht="14.4">
      <c r="A2786" s="390">
        <v>38336</v>
      </c>
      <c r="B2786" s="366" t="s">
        <v>12172</v>
      </c>
      <c r="C2786" s="392" t="s">
        <v>4683</v>
      </c>
      <c r="D2786" s="366" t="s">
        <v>2476</v>
      </c>
      <c r="E2786" s="401">
        <v>15</v>
      </c>
      <c r="F2786" s="395">
        <v>15</v>
      </c>
      <c r="G2786" s="395">
        <v>17.3</v>
      </c>
      <c r="H2786" s="396">
        <f>(G2786-E2786)/E2786</f>
        <v>0.15333333333333338</v>
      </c>
      <c r="I2786" s="395">
        <f>F2786-E2786</f>
        <v>0</v>
      </c>
      <c r="J2786" s="395">
        <f>G2786-E2786</f>
        <v>2.3000000000000007</v>
      </c>
      <c r="K2786" s="402">
        <v>2</v>
      </c>
      <c r="L2786" s="402"/>
    </row>
    <row r="2787" spans="1:12" ht="14.4">
      <c r="A2787" s="390">
        <v>38336</v>
      </c>
      <c r="B2787" s="366" t="s">
        <v>12173</v>
      </c>
      <c r="C2787" s="392" t="s">
        <v>4685</v>
      </c>
      <c r="D2787" s="366" t="s">
        <v>4686</v>
      </c>
      <c r="E2787" s="401">
        <v>15.2</v>
      </c>
      <c r="F2787" s="395">
        <v>15.35</v>
      </c>
      <c r="G2787" s="395">
        <v>15.25</v>
      </c>
      <c r="H2787" s="396">
        <f>(G2787-E2787)/E2787</f>
        <v>3.2894736842105734E-3</v>
      </c>
      <c r="I2787" s="395">
        <f>F2787-E2787</f>
        <v>0.15000000000000036</v>
      </c>
      <c r="J2787" s="395">
        <f>G2787-E2787</f>
        <v>5.0000000000000711E-2</v>
      </c>
      <c r="K2787" s="402">
        <v>1</v>
      </c>
      <c r="L2787" s="402"/>
    </row>
    <row r="2788" spans="1:12" ht="14.4">
      <c r="A2788" s="390">
        <v>38336</v>
      </c>
      <c r="B2788" s="366" t="s">
        <v>12174</v>
      </c>
      <c r="C2788" s="392" t="s">
        <v>57</v>
      </c>
      <c r="D2788" s="360" t="s">
        <v>3173</v>
      </c>
      <c r="E2788" s="401">
        <v>12</v>
      </c>
      <c r="F2788" s="395">
        <v>12.7</v>
      </c>
      <c r="G2788" s="395">
        <v>11.27</v>
      </c>
      <c r="H2788" s="396">
        <f>(G2788-E2788)/E2788</f>
        <v>-6.0833333333333371E-2</v>
      </c>
      <c r="I2788" s="395">
        <f>F2788-E2788</f>
        <v>0.69999999999999929</v>
      </c>
      <c r="J2788" s="395">
        <f>G2788-E2788</f>
        <v>-0.73000000000000043</v>
      </c>
      <c r="K2788" s="402">
        <v>1</v>
      </c>
      <c r="L2788" s="402"/>
    </row>
    <row r="2789" spans="1:12" ht="14.4">
      <c r="A2789" s="390">
        <v>38336</v>
      </c>
      <c r="B2789" s="366" t="s">
        <v>12175</v>
      </c>
      <c r="C2789" s="392" t="s">
        <v>4673</v>
      </c>
      <c r="D2789" s="366" t="s">
        <v>2307</v>
      </c>
      <c r="E2789" s="401">
        <v>15</v>
      </c>
      <c r="F2789" s="395">
        <v>20.5</v>
      </c>
      <c r="G2789" s="395">
        <v>20.5</v>
      </c>
      <c r="H2789" s="396">
        <f>(G2789-E2789)/E2789</f>
        <v>0.36666666666666664</v>
      </c>
      <c r="I2789" s="395">
        <f>F2789-E2789</f>
        <v>5.5</v>
      </c>
      <c r="J2789" s="395">
        <f>G2789-E2789</f>
        <v>5.5</v>
      </c>
      <c r="K2789" s="402">
        <v>3</v>
      </c>
      <c r="L2789" s="402"/>
    </row>
    <row r="2790" spans="1:12" ht="14.4">
      <c r="A2790" s="390">
        <v>38336</v>
      </c>
      <c r="B2790" s="366" t="s">
        <v>12176</v>
      </c>
      <c r="C2790" s="392" t="s">
        <v>4675</v>
      </c>
      <c r="D2790" s="366" t="s">
        <v>2864</v>
      </c>
      <c r="E2790" s="401">
        <v>17.5</v>
      </c>
      <c r="F2790" s="395">
        <v>26.85</v>
      </c>
      <c r="G2790" s="395">
        <v>29</v>
      </c>
      <c r="H2790" s="396">
        <f>(G2790-E2790)/E2790</f>
        <v>0.65714285714285714</v>
      </c>
      <c r="I2790" s="395">
        <f>F2790-E2790</f>
        <v>9.3500000000000014</v>
      </c>
      <c r="J2790" s="395">
        <f>G2790-E2790</f>
        <v>11.5</v>
      </c>
      <c r="K2790" s="402">
        <v>3</v>
      </c>
      <c r="L2790" s="402"/>
    </row>
    <row r="2791" spans="1:12" ht="14.4">
      <c r="A2791" s="390">
        <v>38336</v>
      </c>
      <c r="B2791" s="366" t="s">
        <v>12177</v>
      </c>
      <c r="C2791" s="392" t="s">
        <v>4677</v>
      </c>
      <c r="D2791" s="366" t="s">
        <v>328</v>
      </c>
      <c r="E2791" s="401">
        <v>9.5</v>
      </c>
      <c r="F2791" s="395">
        <v>10.5</v>
      </c>
      <c r="G2791" s="395">
        <v>10.8</v>
      </c>
      <c r="H2791" s="396">
        <f>(G2791-E2791)/E2791</f>
        <v>0.13684210526315796</v>
      </c>
      <c r="I2791" s="395">
        <f>F2791-E2791</f>
        <v>1</v>
      </c>
      <c r="J2791" s="395">
        <f>G2791-E2791</f>
        <v>1.3000000000000007</v>
      </c>
      <c r="K2791" s="402">
        <v>2</v>
      </c>
      <c r="L2791" s="402"/>
    </row>
    <row r="2792" spans="1:12" ht="14.4">
      <c r="A2792" s="390">
        <v>38335</v>
      </c>
      <c r="B2792" s="358" t="s">
        <v>12165</v>
      </c>
      <c r="C2792" s="392" t="s">
        <v>4670</v>
      </c>
      <c r="D2792" s="358" t="s">
        <v>4671</v>
      </c>
      <c r="E2792" s="401">
        <v>14</v>
      </c>
      <c r="F2792" s="395">
        <v>14.43</v>
      </c>
      <c r="G2792" s="395">
        <v>13.75</v>
      </c>
      <c r="H2792" s="396">
        <f>(G2792-E2792)/E2792</f>
        <v>-1.7857142857142856E-2</v>
      </c>
      <c r="I2792" s="395">
        <f>F2792-E2792</f>
        <v>0.42999999999999972</v>
      </c>
      <c r="J2792" s="395">
        <v>2</v>
      </c>
      <c r="K2792" s="402">
        <v>2</v>
      </c>
      <c r="L2792" s="402"/>
    </row>
    <row r="2793" spans="1:12" ht="14.4">
      <c r="A2793" s="390">
        <v>38335</v>
      </c>
      <c r="B2793" s="366" t="s">
        <v>12166</v>
      </c>
      <c r="C2793" s="392" t="s">
        <v>1974</v>
      </c>
      <c r="D2793" s="366" t="s">
        <v>1819</v>
      </c>
      <c r="E2793" s="401">
        <v>17</v>
      </c>
      <c r="F2793" s="395">
        <v>22.5</v>
      </c>
      <c r="G2793" s="395">
        <v>21</v>
      </c>
      <c r="H2793" s="396">
        <f>(G2793-E2793)/E2793</f>
        <v>0.23529411764705882</v>
      </c>
      <c r="I2793" s="395">
        <f>F2793-E2793</f>
        <v>5.5</v>
      </c>
      <c r="J2793" s="395">
        <f>G2793-E2793</f>
        <v>4</v>
      </c>
      <c r="K2793" s="402">
        <v>2</v>
      </c>
      <c r="L2793" s="402"/>
    </row>
    <row r="2794" spans="1:12" ht="14.4">
      <c r="A2794" s="390">
        <v>38335</v>
      </c>
      <c r="B2794" s="366" t="s">
        <v>12167</v>
      </c>
      <c r="C2794" s="392" t="s">
        <v>2985</v>
      </c>
      <c r="D2794" s="366" t="s">
        <v>309</v>
      </c>
      <c r="E2794" s="401">
        <v>29</v>
      </c>
      <c r="F2794" s="395">
        <v>41.9</v>
      </c>
      <c r="G2794" s="395">
        <v>46.56</v>
      </c>
      <c r="H2794" s="396">
        <f>(G2794-E2794)/E2794</f>
        <v>0.6055172413793104</v>
      </c>
      <c r="I2794" s="395">
        <f>F2794-E2794</f>
        <v>12.899999999999999</v>
      </c>
      <c r="J2794" s="395">
        <f>G2794-E2794</f>
        <v>17.560000000000002</v>
      </c>
      <c r="K2794" s="402">
        <v>3</v>
      </c>
      <c r="L2794" s="402"/>
    </row>
    <row r="2795" spans="1:12" ht="14.4">
      <c r="A2795" s="390">
        <v>38335</v>
      </c>
      <c r="B2795" s="366" t="s">
        <v>12168</v>
      </c>
      <c r="C2795" s="392" t="s">
        <v>2987</v>
      </c>
      <c r="D2795" s="358" t="s">
        <v>2988</v>
      </c>
      <c r="E2795" s="401">
        <v>17</v>
      </c>
      <c r="F2795" s="395">
        <v>19</v>
      </c>
      <c r="G2795" s="395">
        <v>21</v>
      </c>
      <c r="H2795" s="396">
        <f>(G2795-E2795)/E2795</f>
        <v>0.23529411764705882</v>
      </c>
      <c r="I2795" s="395">
        <f>F2795-E2795</f>
        <v>2</v>
      </c>
      <c r="J2795" s="395">
        <f>G2795-E2795</f>
        <v>4</v>
      </c>
      <c r="K2795" s="402">
        <v>2</v>
      </c>
      <c r="L2795" s="402"/>
    </row>
    <row r="2796" spans="1:12" ht="14.4">
      <c r="A2796" s="390">
        <v>38334</v>
      </c>
      <c r="B2796" s="366" t="s">
        <v>12160</v>
      </c>
      <c r="C2796" s="392" t="s">
        <v>1969</v>
      </c>
      <c r="D2796" s="366" t="s">
        <v>1819</v>
      </c>
      <c r="E2796" s="401">
        <v>13</v>
      </c>
      <c r="F2796" s="395">
        <v>13.1</v>
      </c>
      <c r="G2796" s="395">
        <v>13.26</v>
      </c>
      <c r="H2796" s="396">
        <f>(G2796-E2796)/E2796</f>
        <v>1.9999999999999983E-2</v>
      </c>
      <c r="I2796" s="395">
        <f>F2796-E2796</f>
        <v>9.9999999999999645E-2</v>
      </c>
      <c r="J2796" s="395">
        <f>G2796-E2796</f>
        <v>0.25999999999999979</v>
      </c>
      <c r="K2796" s="402">
        <v>2</v>
      </c>
      <c r="L2796" s="397" t="s">
        <v>3006</v>
      </c>
    </row>
    <row r="2797" spans="1:12" ht="14.4">
      <c r="A2797" s="390">
        <v>38334</v>
      </c>
      <c r="B2797" s="366" t="s">
        <v>12161</v>
      </c>
      <c r="C2797" s="392" t="s">
        <v>1963</v>
      </c>
      <c r="D2797" s="366" t="s">
        <v>1964</v>
      </c>
      <c r="E2797" s="401">
        <v>16</v>
      </c>
      <c r="F2797" s="395">
        <v>19</v>
      </c>
      <c r="G2797" s="395">
        <v>16.75</v>
      </c>
      <c r="H2797" s="396">
        <f>(G2797-E2797)/E2797</f>
        <v>4.6875E-2</v>
      </c>
      <c r="I2797" s="395">
        <f>F2797-E2797</f>
        <v>3</v>
      </c>
      <c r="J2797" s="395">
        <f>G2797-E2797</f>
        <v>0.75</v>
      </c>
      <c r="K2797" s="402">
        <v>3</v>
      </c>
      <c r="L2797" s="402"/>
    </row>
    <row r="2798" spans="1:12" ht="14.4">
      <c r="A2798" s="390">
        <v>38334</v>
      </c>
      <c r="B2798" s="366" t="s">
        <v>12162</v>
      </c>
      <c r="C2798" s="392" t="s">
        <v>1966</v>
      </c>
      <c r="D2798" s="358" t="s">
        <v>1967</v>
      </c>
      <c r="E2798" s="401">
        <v>8.75</v>
      </c>
      <c r="F2798" s="395">
        <v>9.65</v>
      </c>
      <c r="G2798" s="395">
        <v>10</v>
      </c>
      <c r="H2798" s="396">
        <f>(G2798-E2798)/E2798</f>
        <v>0.14285714285714285</v>
      </c>
      <c r="I2798" s="395">
        <f>F2798-E2798</f>
        <v>0.90000000000000036</v>
      </c>
      <c r="J2798" s="395">
        <f>G2798-E2798</f>
        <v>1.25</v>
      </c>
      <c r="K2798" s="402">
        <v>2</v>
      </c>
      <c r="L2798" s="402"/>
    </row>
    <row r="2799" spans="1:12" ht="14.4">
      <c r="A2799" s="390">
        <v>38334</v>
      </c>
      <c r="B2799" s="360" t="s">
        <v>12163</v>
      </c>
      <c r="C2799" s="352" t="s">
        <v>1971</v>
      </c>
      <c r="D2799" s="360" t="s">
        <v>1972</v>
      </c>
      <c r="E2799" s="401">
        <v>13.5</v>
      </c>
      <c r="F2799" s="395">
        <v>13.5</v>
      </c>
      <c r="G2799" s="395">
        <v>13.5</v>
      </c>
      <c r="H2799" s="396">
        <f>(G2799-E2799)/E2799</f>
        <v>0</v>
      </c>
      <c r="I2799" s="395">
        <f>F2799-E2799</f>
        <v>0</v>
      </c>
      <c r="J2799" s="395">
        <f>G2799-E2799</f>
        <v>0</v>
      </c>
      <c r="K2799" s="402">
        <v>1</v>
      </c>
      <c r="L2799" s="402"/>
    </row>
    <row r="2800" spans="1:12" ht="14.4">
      <c r="A2800" s="390">
        <v>38334</v>
      </c>
      <c r="B2800" s="366" t="s">
        <v>12164</v>
      </c>
      <c r="C2800" s="392" t="s">
        <v>1961</v>
      </c>
      <c r="D2800" s="366" t="s">
        <v>4533</v>
      </c>
      <c r="E2800" s="401">
        <v>15</v>
      </c>
      <c r="F2800" s="395">
        <v>16.3</v>
      </c>
      <c r="G2800" s="395">
        <v>17.100000000000001</v>
      </c>
      <c r="H2800" s="396">
        <f>(G2800-E2800)/E2800</f>
        <v>0.1400000000000001</v>
      </c>
      <c r="I2800" s="395">
        <f>F2800-E2800</f>
        <v>1.3000000000000007</v>
      </c>
      <c r="J2800" s="395">
        <f>G2800-E2800</f>
        <v>2.1000000000000014</v>
      </c>
      <c r="K2800" s="402">
        <v>2</v>
      </c>
      <c r="L2800" s="402"/>
    </row>
    <row r="2801" spans="1:12" ht="14.4">
      <c r="A2801" s="390">
        <v>38330</v>
      </c>
      <c r="B2801" s="366" t="s">
        <v>12155</v>
      </c>
      <c r="C2801" s="392" t="s">
        <v>1959</v>
      </c>
      <c r="D2801" s="391" t="s">
        <v>300</v>
      </c>
      <c r="E2801" s="401">
        <v>12</v>
      </c>
      <c r="F2801" s="395">
        <v>12.75</v>
      </c>
      <c r="G2801" s="395">
        <v>12.72</v>
      </c>
      <c r="H2801" s="396">
        <f>(G2801-E2801)/E2801</f>
        <v>6.0000000000000053E-2</v>
      </c>
      <c r="I2801" s="395">
        <f>F2801-E2801</f>
        <v>0.75</v>
      </c>
      <c r="J2801" s="395">
        <f>G2801-E2801</f>
        <v>0.72000000000000064</v>
      </c>
      <c r="K2801" s="402">
        <v>3</v>
      </c>
      <c r="L2801" s="397" t="s">
        <v>3006</v>
      </c>
    </row>
    <row r="2802" spans="1:12" ht="14.4">
      <c r="A2802" s="390">
        <v>38330</v>
      </c>
      <c r="B2802" s="359" t="s">
        <v>12156</v>
      </c>
      <c r="C2802" s="392" t="s">
        <v>1955</v>
      </c>
      <c r="D2802" s="391" t="s">
        <v>309</v>
      </c>
      <c r="E2802" s="401">
        <v>25</v>
      </c>
      <c r="F2802" s="395">
        <v>27.5</v>
      </c>
      <c r="G2802" s="395">
        <v>29.05</v>
      </c>
      <c r="H2802" s="396">
        <f>(G2802-E2802)/E2802</f>
        <v>0.16200000000000003</v>
      </c>
      <c r="I2802" s="395">
        <f>F2802-E2802</f>
        <v>2.5</v>
      </c>
      <c r="J2802" s="395">
        <f>G2802-E2802</f>
        <v>4.0500000000000007</v>
      </c>
      <c r="K2802" s="402">
        <v>3</v>
      </c>
      <c r="L2802" s="402"/>
    </row>
    <row r="2803" spans="1:12" ht="14.4">
      <c r="A2803" s="390">
        <v>38330</v>
      </c>
      <c r="B2803" s="360" t="s">
        <v>12157</v>
      </c>
      <c r="C2803" s="392" t="s">
        <v>1957</v>
      </c>
      <c r="D2803" s="360" t="s">
        <v>4489</v>
      </c>
      <c r="E2803" s="401">
        <v>15</v>
      </c>
      <c r="F2803" s="395">
        <v>18</v>
      </c>
      <c r="G2803" s="395">
        <v>15.74</v>
      </c>
      <c r="H2803" s="396">
        <f>(G2803-E2803)/E2803</f>
        <v>4.9333333333333347E-2</v>
      </c>
      <c r="I2803" s="395">
        <f>F2803-E2803</f>
        <v>3</v>
      </c>
      <c r="J2803" s="395">
        <f>G2803-E2803</f>
        <v>0.74000000000000021</v>
      </c>
      <c r="K2803" s="402">
        <v>3</v>
      </c>
      <c r="L2803" s="402"/>
    </row>
    <row r="2804" spans="1:12" ht="14.4">
      <c r="A2804" s="390">
        <v>38330</v>
      </c>
      <c r="B2804" s="359" t="s">
        <v>12158</v>
      </c>
      <c r="C2804" s="392" t="s">
        <v>3978</v>
      </c>
      <c r="D2804" s="358" t="s">
        <v>1816</v>
      </c>
      <c r="E2804" s="401">
        <v>16</v>
      </c>
      <c r="F2804" s="395">
        <v>17</v>
      </c>
      <c r="G2804" s="395">
        <v>19.7</v>
      </c>
      <c r="H2804" s="396">
        <f>(G2804-E2804)/E2804</f>
        <v>0.23124999999999996</v>
      </c>
      <c r="I2804" s="395">
        <f>F2804-E2804</f>
        <v>1</v>
      </c>
      <c r="J2804" s="395">
        <f>G2804-E2804</f>
        <v>3.6999999999999993</v>
      </c>
      <c r="K2804" s="402">
        <v>2</v>
      </c>
      <c r="L2804" s="402"/>
    </row>
    <row r="2805" spans="1:12" ht="14.4">
      <c r="A2805" s="390">
        <v>38330</v>
      </c>
      <c r="B2805" s="358" t="s">
        <v>12159</v>
      </c>
      <c r="C2805" s="392" t="s">
        <v>3980</v>
      </c>
      <c r="D2805" s="358" t="s">
        <v>3981</v>
      </c>
      <c r="E2805" s="401">
        <v>23</v>
      </c>
      <c r="F2805" s="395">
        <v>28.5</v>
      </c>
      <c r="G2805" s="395">
        <v>29.35</v>
      </c>
      <c r="H2805" s="396">
        <f>(G2805-E2805)/E2805</f>
        <v>0.2760869565217392</v>
      </c>
      <c r="I2805" s="395">
        <f>F2805-E2805</f>
        <v>5.5</v>
      </c>
      <c r="J2805" s="395">
        <f>G2805-E2805</f>
        <v>6.3500000000000014</v>
      </c>
      <c r="K2805" s="402">
        <v>3</v>
      </c>
      <c r="L2805" s="402"/>
    </row>
    <row r="2806" spans="1:12" ht="14.4">
      <c r="A2806" s="390">
        <v>38329</v>
      </c>
      <c r="B2806" s="366" t="s">
        <v>12152</v>
      </c>
      <c r="C2806" s="392" t="s">
        <v>3973</v>
      </c>
      <c r="D2806" s="366" t="s">
        <v>3974</v>
      </c>
      <c r="E2806" s="401">
        <v>22</v>
      </c>
      <c r="F2806" s="395">
        <v>23.35</v>
      </c>
      <c r="G2806" s="395">
        <v>21.75</v>
      </c>
      <c r="H2806" s="396">
        <f>(G2806-E2806)/E2806</f>
        <v>-1.1363636363636364E-2</v>
      </c>
      <c r="I2806" s="395">
        <f>F2806-E2806</f>
        <v>1.3500000000000014</v>
      </c>
      <c r="J2806" s="395">
        <f>G2806-E2806</f>
        <v>-0.25</v>
      </c>
      <c r="K2806" s="402">
        <v>2</v>
      </c>
      <c r="L2806" s="402"/>
    </row>
    <row r="2807" spans="1:12" ht="14.4">
      <c r="A2807" s="390">
        <v>38329</v>
      </c>
      <c r="B2807" s="366" t="s">
        <v>12153</v>
      </c>
      <c r="C2807" s="392" t="s">
        <v>3976</v>
      </c>
      <c r="D2807" s="366" t="s">
        <v>1819</v>
      </c>
      <c r="E2807" s="401">
        <v>12</v>
      </c>
      <c r="F2807" s="395">
        <v>13</v>
      </c>
      <c r="G2807" s="395">
        <v>12</v>
      </c>
      <c r="H2807" s="396">
        <f>(G2807-E2807)/E2807</f>
        <v>0</v>
      </c>
      <c r="I2807" s="395">
        <f>F2807-E2807</f>
        <v>1</v>
      </c>
      <c r="J2807" s="395">
        <f>G2807-E2807</f>
        <v>0</v>
      </c>
      <c r="K2807" s="402">
        <v>2</v>
      </c>
      <c r="L2807" s="402"/>
    </row>
    <row r="2808" spans="1:12" ht="14.4">
      <c r="A2808" s="390">
        <v>38329</v>
      </c>
      <c r="B2808" s="359" t="s">
        <v>12154</v>
      </c>
      <c r="C2808" s="392" t="s">
        <v>3970</v>
      </c>
      <c r="D2808" s="358" t="s">
        <v>3971</v>
      </c>
      <c r="E2808" s="401">
        <v>15</v>
      </c>
      <c r="F2808" s="395">
        <v>17.25</v>
      </c>
      <c r="G2808" s="395">
        <v>18.600000000000001</v>
      </c>
      <c r="H2808" s="396">
        <f>(G2808-E2808)/E2808</f>
        <v>0.2400000000000001</v>
      </c>
      <c r="I2808" s="395">
        <f>F2808-E2808</f>
        <v>2.25</v>
      </c>
      <c r="J2808" s="395">
        <f>G2808-E2808</f>
        <v>3.6000000000000014</v>
      </c>
      <c r="K2808" s="402">
        <v>2</v>
      </c>
      <c r="L2808" s="402"/>
    </row>
    <row r="2809" spans="1:12" ht="14.4">
      <c r="A2809" s="390">
        <v>38328</v>
      </c>
      <c r="B2809" s="366" t="s">
        <v>12151</v>
      </c>
      <c r="C2809" s="392" t="s">
        <v>3967</v>
      </c>
      <c r="D2809" s="366" t="s">
        <v>3968</v>
      </c>
      <c r="E2809" s="401">
        <v>5.5</v>
      </c>
      <c r="F2809" s="395">
        <v>6.4</v>
      </c>
      <c r="G2809" s="395">
        <v>6.09</v>
      </c>
      <c r="H2809" s="396">
        <f>(G2809-E2809)/E2809</f>
        <v>0.10727272727272724</v>
      </c>
      <c r="I2809" s="395">
        <f>F2809-E2809</f>
        <v>0.90000000000000036</v>
      </c>
      <c r="J2809" s="395">
        <f>G2809-E2809</f>
        <v>0.58999999999999986</v>
      </c>
      <c r="K2809" s="402">
        <v>1</v>
      </c>
      <c r="L2809" s="402"/>
    </row>
    <row r="2810" spans="1:12" ht="14.4">
      <c r="A2810" s="390">
        <v>38323</v>
      </c>
      <c r="B2810" s="366" t="s">
        <v>12150</v>
      </c>
      <c r="C2810" s="392" t="s">
        <v>3965</v>
      </c>
      <c r="D2810" s="391" t="s">
        <v>935</v>
      </c>
      <c r="E2810" s="401">
        <v>11</v>
      </c>
      <c r="F2810" s="395">
        <v>14</v>
      </c>
      <c r="G2810" s="395">
        <v>11.4</v>
      </c>
      <c r="H2810" s="396">
        <f>(G2810-E2810)/E2810</f>
        <v>3.6363636363636397E-2</v>
      </c>
      <c r="I2810" s="395">
        <f>F2810-E2810</f>
        <v>3</v>
      </c>
      <c r="J2810" s="395">
        <f>G2810-E2810</f>
        <v>0.40000000000000036</v>
      </c>
      <c r="K2810" s="402">
        <v>3</v>
      </c>
      <c r="L2810" s="402"/>
    </row>
    <row r="2811" spans="1:12" ht="14.4">
      <c r="A2811" s="390">
        <v>38313</v>
      </c>
      <c r="B2811" s="359" t="s">
        <v>12149</v>
      </c>
      <c r="C2811" s="392" t="s">
        <v>3962</v>
      </c>
      <c r="D2811" s="391" t="s">
        <v>3963</v>
      </c>
      <c r="E2811" s="401">
        <v>16</v>
      </c>
      <c r="F2811" s="395">
        <v>16.25</v>
      </c>
      <c r="G2811" s="395">
        <v>16.32</v>
      </c>
      <c r="H2811" s="396">
        <f>(G2811-E2811)/E2811</f>
        <v>2.0000000000000018E-2</v>
      </c>
      <c r="I2811" s="395">
        <f>F2811-E2811</f>
        <v>0.25</v>
      </c>
      <c r="J2811" s="395">
        <f>G2811-E2811</f>
        <v>0.32000000000000028</v>
      </c>
      <c r="K2811" s="402">
        <v>2</v>
      </c>
      <c r="L2811" s="402"/>
    </row>
    <row r="2812" spans="1:12" ht="14.4">
      <c r="A2812" s="390">
        <v>38309</v>
      </c>
      <c r="B2812" s="359" t="s">
        <v>12146</v>
      </c>
      <c r="C2812" s="392" t="s">
        <v>3958</v>
      </c>
      <c r="D2812" s="391" t="s">
        <v>901</v>
      </c>
      <c r="E2812" s="401">
        <v>13.64</v>
      </c>
      <c r="F2812" s="395">
        <v>13.64</v>
      </c>
      <c r="G2812" s="395">
        <v>13.64</v>
      </c>
      <c r="H2812" s="396">
        <f>(G2812-E2812)/E2812</f>
        <v>0</v>
      </c>
      <c r="I2812" s="395">
        <f>F2812-E2812</f>
        <v>0</v>
      </c>
      <c r="J2812" s="395">
        <f>G2812-E2812</f>
        <v>0</v>
      </c>
      <c r="K2812" s="402">
        <v>1</v>
      </c>
      <c r="L2812" s="402"/>
    </row>
    <row r="2813" spans="1:12" ht="14.4">
      <c r="A2813" s="390">
        <v>38309</v>
      </c>
      <c r="B2813" s="366" t="s">
        <v>12147</v>
      </c>
      <c r="C2813" s="392" t="s">
        <v>3960</v>
      </c>
      <c r="D2813" s="366" t="s">
        <v>2299</v>
      </c>
      <c r="E2813" s="401">
        <v>8.5</v>
      </c>
      <c r="F2813" s="395">
        <v>9.06</v>
      </c>
      <c r="G2813" s="395">
        <v>9.84</v>
      </c>
      <c r="H2813" s="396">
        <f>(G2813-E2813)/E2813</f>
        <v>0.15764705882352939</v>
      </c>
      <c r="I2813" s="395">
        <f>F2813-E2813</f>
        <v>0.5600000000000005</v>
      </c>
      <c r="J2813" s="395">
        <f>G2813-E2813</f>
        <v>1.3399999999999999</v>
      </c>
      <c r="K2813" s="402">
        <v>2</v>
      </c>
      <c r="L2813" s="402"/>
    </row>
    <row r="2814" spans="1:12" ht="14.4">
      <c r="A2814" s="390">
        <v>38308</v>
      </c>
      <c r="B2814" s="366" t="s">
        <v>12143</v>
      </c>
      <c r="C2814" s="392" t="s">
        <v>3951</v>
      </c>
      <c r="D2814" s="360" t="s">
        <v>328</v>
      </c>
      <c r="E2814" s="401">
        <v>9.5</v>
      </c>
      <c r="F2814" s="395">
        <v>9.91</v>
      </c>
      <c r="G2814" s="395">
        <v>9.57</v>
      </c>
      <c r="H2814" s="396">
        <f>(G2814-E2814)/E2814</f>
        <v>7.3684210526316091E-3</v>
      </c>
      <c r="I2814" s="395">
        <f>F2814-E2814</f>
        <v>0.41000000000000014</v>
      </c>
      <c r="J2814" s="395">
        <f>G2814-E2814</f>
        <v>7.0000000000000284E-2</v>
      </c>
      <c r="K2814" s="402">
        <v>1</v>
      </c>
      <c r="L2814" s="402"/>
    </row>
    <row r="2815" spans="1:12" ht="14.4">
      <c r="A2815" s="390">
        <v>38308</v>
      </c>
      <c r="B2815" s="366" t="s">
        <v>12144</v>
      </c>
      <c r="C2815" s="392" t="s">
        <v>3953</v>
      </c>
      <c r="D2815" s="366" t="s">
        <v>1808</v>
      </c>
      <c r="E2815" s="401">
        <v>19</v>
      </c>
      <c r="F2815" s="395">
        <v>21</v>
      </c>
      <c r="G2815" s="395">
        <v>21</v>
      </c>
      <c r="H2815" s="396">
        <f>(G2815-E2815)/E2815</f>
        <v>0.10526315789473684</v>
      </c>
      <c r="I2815" s="395">
        <f>F2815-E2815</f>
        <v>2</v>
      </c>
      <c r="J2815" s="395">
        <f>G2815-E2815</f>
        <v>2</v>
      </c>
      <c r="K2815" s="402">
        <v>2</v>
      </c>
      <c r="L2815" s="402"/>
    </row>
    <row r="2816" spans="1:12" ht="14.4">
      <c r="A2816" s="390">
        <v>38308</v>
      </c>
      <c r="B2816" s="360" t="s">
        <v>12145</v>
      </c>
      <c r="C2816" s="392" t="s">
        <v>3949</v>
      </c>
      <c r="D2816" s="360" t="s">
        <v>2313</v>
      </c>
      <c r="E2816" s="401">
        <v>19</v>
      </c>
      <c r="F2816" s="395">
        <v>20.58</v>
      </c>
      <c r="G2816" s="395">
        <v>20.8</v>
      </c>
      <c r="H2816" s="396">
        <f>(G2816-E2816)/E2816</f>
        <v>9.4736842105263189E-2</v>
      </c>
      <c r="I2816" s="395">
        <f>F2816-E2816</f>
        <v>1.5799999999999983</v>
      </c>
      <c r="J2816" s="395">
        <f>G2816-E2816</f>
        <v>1.8000000000000007</v>
      </c>
      <c r="K2816" s="402">
        <v>1</v>
      </c>
      <c r="L2816" s="402"/>
    </row>
    <row r="2817" spans="1:12" ht="14.4">
      <c r="A2817" s="390">
        <v>38306</v>
      </c>
      <c r="B2817" s="366" t="s">
        <v>12142</v>
      </c>
      <c r="C2817" s="392" t="s">
        <v>3926</v>
      </c>
      <c r="D2817" s="366" t="s">
        <v>748</v>
      </c>
      <c r="E2817" s="401">
        <v>19</v>
      </c>
      <c r="F2817" s="395">
        <v>23.01</v>
      </c>
      <c r="G2817" s="395">
        <v>24</v>
      </c>
      <c r="H2817" s="396">
        <f>(G2817-E2817)/E2817</f>
        <v>0.26315789473684209</v>
      </c>
      <c r="I2817" s="395">
        <f>F2817-E2817</f>
        <v>4.0100000000000016</v>
      </c>
      <c r="J2817" s="395">
        <f>G2817-E2817</f>
        <v>5</v>
      </c>
      <c r="K2817" s="402">
        <v>2</v>
      </c>
      <c r="L2817" s="402"/>
    </row>
    <row r="2818" spans="1:12" ht="14.4">
      <c r="A2818" s="390">
        <v>38301</v>
      </c>
      <c r="B2818" s="366" t="s">
        <v>3458</v>
      </c>
      <c r="C2818" s="392" t="s">
        <v>3920</v>
      </c>
      <c r="D2818" s="366" t="s">
        <v>3921</v>
      </c>
      <c r="E2818" s="401">
        <v>15</v>
      </c>
      <c r="F2818" s="395">
        <v>15.2</v>
      </c>
      <c r="G2818" s="395">
        <v>15.67</v>
      </c>
      <c r="H2818" s="396">
        <f>(G2818-E2818)/E2818</f>
        <v>4.466666666666666E-2</v>
      </c>
      <c r="I2818" s="395">
        <f>F2818-E2818</f>
        <v>0.19999999999999929</v>
      </c>
      <c r="J2818" s="395">
        <f>G2818-E2818</f>
        <v>0.66999999999999993</v>
      </c>
      <c r="K2818" s="402">
        <v>2</v>
      </c>
      <c r="L2818" s="402"/>
    </row>
    <row r="2819" spans="1:12" ht="14.4">
      <c r="A2819" s="390">
        <v>38301</v>
      </c>
      <c r="B2819" s="366" t="s">
        <v>3922</v>
      </c>
      <c r="C2819" s="392" t="s">
        <v>3923</v>
      </c>
      <c r="D2819" s="366" t="s">
        <v>3924</v>
      </c>
      <c r="E2819" s="401">
        <v>15</v>
      </c>
      <c r="F2819" s="395">
        <v>15.15</v>
      </c>
      <c r="G2819" s="395">
        <v>16.2</v>
      </c>
      <c r="H2819" s="396">
        <f>(G2819-E2819)/E2819</f>
        <v>7.9999999999999946E-2</v>
      </c>
      <c r="I2819" s="395">
        <f>F2819-E2819</f>
        <v>0.15000000000000036</v>
      </c>
      <c r="J2819" s="395">
        <f>G2819-E2819</f>
        <v>1.1999999999999993</v>
      </c>
      <c r="K2819" s="402">
        <v>1</v>
      </c>
      <c r="L2819" s="402"/>
    </row>
    <row r="2820" spans="1:12" ht="14.4">
      <c r="A2820" s="390">
        <v>38300</v>
      </c>
      <c r="B2820" s="366" t="s">
        <v>12140</v>
      </c>
      <c r="C2820" s="392" t="s">
        <v>691</v>
      </c>
      <c r="D2820" s="391" t="s">
        <v>3457</v>
      </c>
      <c r="E2820" s="401">
        <v>21.82</v>
      </c>
      <c r="F2820" s="395">
        <v>23.85</v>
      </c>
      <c r="G2820" s="395">
        <v>24.9</v>
      </c>
      <c r="H2820" s="396">
        <f>(G2820-E2820)/E2820</f>
        <v>0.14115490375802009</v>
      </c>
      <c r="I2820" s="395">
        <f>F2820-E2820</f>
        <v>2.0300000000000011</v>
      </c>
      <c r="J2820" s="395">
        <f>G2820-E2820</f>
        <v>3.0799999999999983</v>
      </c>
      <c r="K2820" s="402">
        <v>1</v>
      </c>
      <c r="L2820" s="397" t="s">
        <v>3006</v>
      </c>
    </row>
    <row r="2821" spans="1:12" ht="14.4">
      <c r="A2821" s="390">
        <v>38300</v>
      </c>
      <c r="B2821" s="366" t="s">
        <v>12141</v>
      </c>
      <c r="C2821" s="392" t="s">
        <v>689</v>
      </c>
      <c r="D2821" s="366" t="s">
        <v>611</v>
      </c>
      <c r="E2821" s="401">
        <v>13</v>
      </c>
      <c r="F2821" s="395">
        <v>17</v>
      </c>
      <c r="G2821" s="395">
        <v>16.3</v>
      </c>
      <c r="H2821" s="396">
        <f>(G2821-E2821)/E2821</f>
        <v>0.25384615384615389</v>
      </c>
      <c r="I2821" s="395">
        <f>F2821-E2821</f>
        <v>4</v>
      </c>
      <c r="J2821" s="395">
        <f>G2821-E2821</f>
        <v>3.3000000000000007</v>
      </c>
      <c r="K2821" s="402">
        <v>2</v>
      </c>
      <c r="L2821" s="402"/>
    </row>
    <row r="2822" spans="1:12" ht="14.4">
      <c r="A2822" s="390">
        <v>38299</v>
      </c>
      <c r="B2822" s="366" t="s">
        <v>12139</v>
      </c>
      <c r="C2822" s="392" t="s">
        <v>687</v>
      </c>
      <c r="D2822" s="360" t="s">
        <v>2623</v>
      </c>
      <c r="E2822" s="401">
        <v>20</v>
      </c>
      <c r="F2822" s="395">
        <v>23</v>
      </c>
      <c r="G2822" s="395">
        <v>23</v>
      </c>
      <c r="H2822" s="396">
        <f>(G2822-E2822)/E2822</f>
        <v>0.15</v>
      </c>
      <c r="I2822" s="395">
        <f>F2822-E2822</f>
        <v>3</v>
      </c>
      <c r="J2822" s="395">
        <f>G2822-E2822</f>
        <v>3</v>
      </c>
      <c r="K2822" s="402">
        <v>1</v>
      </c>
      <c r="L2822" s="397" t="s">
        <v>3006</v>
      </c>
    </row>
    <row r="2823" spans="1:12" ht="14.4">
      <c r="A2823" s="390">
        <v>38295</v>
      </c>
      <c r="B2823" s="360" t="s">
        <v>12137</v>
      </c>
      <c r="C2823" s="392" t="s">
        <v>684</v>
      </c>
      <c r="D2823" s="360" t="s">
        <v>685</v>
      </c>
      <c r="E2823" s="401">
        <v>20</v>
      </c>
      <c r="F2823" s="395">
        <v>22.3</v>
      </c>
      <c r="G2823" s="395">
        <v>22.04</v>
      </c>
      <c r="H2823" s="396">
        <f>(G2823-E2823)/E2823</f>
        <v>0.10199999999999995</v>
      </c>
      <c r="I2823" s="395">
        <f>F2823-E2823</f>
        <v>2.3000000000000007</v>
      </c>
      <c r="J2823" s="395">
        <f>G2823-E2823</f>
        <v>2.0399999999999991</v>
      </c>
      <c r="K2823" s="402">
        <v>3</v>
      </c>
      <c r="L2823" s="402"/>
    </row>
    <row r="2824" spans="1:12" ht="14.4">
      <c r="A2824" s="390">
        <v>38295</v>
      </c>
      <c r="B2824" s="366" t="s">
        <v>12138</v>
      </c>
      <c r="C2824" s="392" t="s">
        <v>2173</v>
      </c>
      <c r="D2824" s="366" t="s">
        <v>4489</v>
      </c>
      <c r="E2824" s="401">
        <v>11</v>
      </c>
      <c r="F2824" s="395">
        <v>12.75</v>
      </c>
      <c r="G2824" s="395">
        <v>17.489999999999998</v>
      </c>
      <c r="H2824" s="396">
        <f>(G2824-E2824)/E2824</f>
        <v>0.58999999999999986</v>
      </c>
      <c r="I2824" s="395">
        <f>F2824-E2824</f>
        <v>1.75</v>
      </c>
      <c r="J2824" s="395">
        <f>G2824-E2824</f>
        <v>6.4899999999999984</v>
      </c>
      <c r="K2824" s="402">
        <v>2</v>
      </c>
      <c r="L2824" s="402"/>
    </row>
    <row r="2825" spans="1:12" ht="14.4">
      <c r="A2825" s="390">
        <v>38292</v>
      </c>
      <c r="B2825" s="359" t="s">
        <v>12136</v>
      </c>
      <c r="C2825" s="392" t="s">
        <v>2171</v>
      </c>
      <c r="D2825" s="358" t="s">
        <v>328</v>
      </c>
      <c r="E2825" s="401">
        <v>8.5</v>
      </c>
      <c r="F2825" s="395">
        <v>8.99</v>
      </c>
      <c r="G2825" s="395">
        <v>9.3000000000000007</v>
      </c>
      <c r="H2825" s="396">
        <f>(G2825-E2825)/E2825</f>
        <v>9.4117647058823611E-2</v>
      </c>
      <c r="I2825" s="395">
        <f>F2825-E2825</f>
        <v>0.49000000000000021</v>
      </c>
      <c r="J2825" s="395">
        <f>G2825-E2825</f>
        <v>0.80000000000000071</v>
      </c>
      <c r="K2825" s="402">
        <v>1</v>
      </c>
      <c r="L2825" s="402"/>
    </row>
    <row r="2826" spans="1:12" ht="14.4">
      <c r="A2826" s="390">
        <v>38288</v>
      </c>
      <c r="B2826" s="366" t="s">
        <v>12133</v>
      </c>
      <c r="C2826" s="392" t="s">
        <v>3411</v>
      </c>
      <c r="D2826" s="391" t="s">
        <v>1816</v>
      </c>
      <c r="E2826" s="401">
        <v>21</v>
      </c>
      <c r="F2826" s="395">
        <v>21</v>
      </c>
      <c r="G2826" s="395">
        <v>20.5</v>
      </c>
      <c r="H2826" s="396">
        <f>(G2826-E2826)/E2826</f>
        <v>-2.3809523809523808E-2</v>
      </c>
      <c r="I2826" s="395">
        <f>F2826-E2826</f>
        <v>0</v>
      </c>
      <c r="J2826" s="395">
        <f>G2826-E2826</f>
        <v>-0.5</v>
      </c>
      <c r="K2826" s="402">
        <v>3</v>
      </c>
      <c r="L2826" s="397" t="s">
        <v>3006</v>
      </c>
    </row>
    <row r="2827" spans="1:12" ht="14.4">
      <c r="A2827" s="390">
        <v>38288</v>
      </c>
      <c r="B2827" s="366" t="s">
        <v>1791</v>
      </c>
      <c r="C2827" s="392" t="s">
        <v>1792</v>
      </c>
      <c r="D2827" s="366" t="s">
        <v>4937</v>
      </c>
      <c r="E2827" s="401">
        <v>6</v>
      </c>
      <c r="F2827" s="395">
        <v>6</v>
      </c>
      <c r="G2827" s="395">
        <v>6.02</v>
      </c>
      <c r="H2827" s="396">
        <f>(G2827-E2827)/E2827</f>
        <v>3.3333333333332624E-3</v>
      </c>
      <c r="I2827" s="395">
        <f>F2827-E2827</f>
        <v>0</v>
      </c>
      <c r="J2827" s="395">
        <f>G2827-E2827</f>
        <v>1.9999999999999574E-2</v>
      </c>
      <c r="K2827" s="402">
        <v>1</v>
      </c>
      <c r="L2827" s="397"/>
    </row>
    <row r="2828" spans="1:12" ht="14.4">
      <c r="A2828" s="390">
        <v>38288</v>
      </c>
      <c r="B2828" s="366" t="s">
        <v>12134</v>
      </c>
      <c r="C2828" s="392" t="s">
        <v>4459</v>
      </c>
      <c r="D2828" s="360" t="s">
        <v>2481</v>
      </c>
      <c r="E2828" s="401">
        <v>12</v>
      </c>
      <c r="F2828" s="395">
        <v>12</v>
      </c>
      <c r="G2828" s="395">
        <v>12</v>
      </c>
      <c r="H2828" s="396">
        <f>(G2828-E2828)/E2828</f>
        <v>0</v>
      </c>
      <c r="I2828" s="395">
        <f>F2828-E2828</f>
        <v>0</v>
      </c>
      <c r="J2828" s="395">
        <f>G2828-E2828</f>
        <v>0</v>
      </c>
      <c r="K2828" s="402">
        <v>1</v>
      </c>
      <c r="L2828" s="402"/>
    </row>
    <row r="2829" spans="1:12" ht="14.4">
      <c r="A2829" s="390">
        <v>38288</v>
      </c>
      <c r="B2829" s="366" t="s">
        <v>12135</v>
      </c>
      <c r="C2829" s="392" t="s">
        <v>4461</v>
      </c>
      <c r="D2829" s="366" t="s">
        <v>4462</v>
      </c>
      <c r="E2829" s="401">
        <v>22.25</v>
      </c>
      <c r="F2829" s="395">
        <v>23</v>
      </c>
      <c r="G2829" s="395">
        <v>23.25</v>
      </c>
      <c r="H2829" s="396">
        <f>(G2829-E2829)/E2829</f>
        <v>4.49438202247191E-2</v>
      </c>
      <c r="I2829" s="395">
        <f>F2829-E2829</f>
        <v>0.75</v>
      </c>
      <c r="J2829" s="395">
        <f>G2829-E2829</f>
        <v>1</v>
      </c>
      <c r="K2829" s="402">
        <v>2</v>
      </c>
      <c r="L2829" s="402"/>
    </row>
    <row r="2830" spans="1:12" ht="14.4">
      <c r="A2830" s="390">
        <v>38287</v>
      </c>
      <c r="B2830" s="366" t="s">
        <v>12128</v>
      </c>
      <c r="C2830" s="392" t="s">
        <v>1789</v>
      </c>
      <c r="D2830" s="366" t="s">
        <v>1790</v>
      </c>
      <c r="E2830" s="401">
        <v>14</v>
      </c>
      <c r="F2830" s="395">
        <v>16.25</v>
      </c>
      <c r="G2830" s="395">
        <v>20.399999999999999</v>
      </c>
      <c r="H2830" s="396">
        <f>(G2830-E2830)/E2830</f>
        <v>0.45714285714285702</v>
      </c>
      <c r="I2830" s="395">
        <f>F2830-E2830</f>
        <v>2.25</v>
      </c>
      <c r="J2830" s="395">
        <f>G2830-E2830</f>
        <v>6.3999999999999986</v>
      </c>
      <c r="K2830" s="402">
        <v>1</v>
      </c>
      <c r="L2830" s="397" t="s">
        <v>3006</v>
      </c>
    </row>
    <row r="2831" spans="1:12" ht="14.4">
      <c r="A2831" s="390">
        <v>38287</v>
      </c>
      <c r="B2831" s="366" t="s">
        <v>1781</v>
      </c>
      <c r="C2831" s="392" t="s">
        <v>1782</v>
      </c>
      <c r="D2831" s="366" t="s">
        <v>1783</v>
      </c>
      <c r="E2831" s="401">
        <v>12</v>
      </c>
      <c r="F2831" s="395">
        <v>12.05</v>
      </c>
      <c r="G2831" s="395">
        <v>12</v>
      </c>
      <c r="H2831" s="396">
        <f>(G2831-E2831)/E2831</f>
        <v>0</v>
      </c>
      <c r="I2831" s="395">
        <f>F2831-E2831</f>
        <v>5.0000000000000711E-2</v>
      </c>
      <c r="J2831" s="395">
        <f>G2831-E2831</f>
        <v>0</v>
      </c>
      <c r="K2831" s="402">
        <v>1</v>
      </c>
      <c r="L2831" s="402"/>
    </row>
    <row r="2832" spans="1:12" ht="14.4">
      <c r="A2832" s="390">
        <v>38287</v>
      </c>
      <c r="B2832" s="366" t="s">
        <v>12129</v>
      </c>
      <c r="C2832" s="392" t="s">
        <v>1785</v>
      </c>
      <c r="D2832" s="366" t="s">
        <v>1819</v>
      </c>
      <c r="E2832" s="401">
        <v>18</v>
      </c>
      <c r="F2832" s="395">
        <v>18</v>
      </c>
      <c r="G2832" s="395">
        <v>19.920000000000002</v>
      </c>
      <c r="H2832" s="396">
        <f>(G2832-E2832)/E2832</f>
        <v>0.10666666666666676</v>
      </c>
      <c r="I2832" s="395">
        <f>F2832-E2832</f>
        <v>0</v>
      </c>
      <c r="J2832" s="395">
        <f>G2832-E2832</f>
        <v>1.9200000000000017</v>
      </c>
      <c r="K2832" s="402">
        <v>3</v>
      </c>
      <c r="L2832" s="402"/>
    </row>
    <row r="2833" spans="1:12" ht="14.4">
      <c r="A2833" s="390">
        <v>38287</v>
      </c>
      <c r="B2833" s="358" t="s">
        <v>12130</v>
      </c>
      <c r="C2833" s="392" t="s">
        <v>1787</v>
      </c>
      <c r="D2833" s="358" t="s">
        <v>2329</v>
      </c>
      <c r="E2833" s="401">
        <v>13.5</v>
      </c>
      <c r="F2833" s="395">
        <v>22</v>
      </c>
      <c r="G2833" s="395">
        <v>14.4</v>
      </c>
      <c r="H2833" s="396">
        <f>(G2833-E2833)/E2833</f>
        <v>6.6666666666666693E-2</v>
      </c>
      <c r="I2833" s="395">
        <f>F2833-E2833</f>
        <v>8.5</v>
      </c>
      <c r="J2833" s="395">
        <f>G2833-E2833</f>
        <v>0.90000000000000036</v>
      </c>
      <c r="K2833" s="402">
        <v>3</v>
      </c>
      <c r="L2833" s="402"/>
    </row>
    <row r="2834" spans="1:12" ht="14.4">
      <c r="A2834" s="390">
        <v>38287</v>
      </c>
      <c r="B2834" s="366" t="s">
        <v>12131</v>
      </c>
      <c r="C2834" s="392" t="s">
        <v>1778</v>
      </c>
      <c r="D2834" s="366" t="s">
        <v>1132</v>
      </c>
      <c r="E2834" s="401">
        <v>28</v>
      </c>
      <c r="F2834" s="395">
        <v>39.5</v>
      </c>
      <c r="G2834" s="395">
        <v>38.75</v>
      </c>
      <c r="H2834" s="396">
        <f>(G2834-E2834)/E2834</f>
        <v>0.38392857142857145</v>
      </c>
      <c r="I2834" s="395">
        <f>F2834-E2834</f>
        <v>11.5</v>
      </c>
      <c r="J2834" s="395">
        <f>G2834-E2834</f>
        <v>10.75</v>
      </c>
      <c r="K2834" s="402">
        <v>3</v>
      </c>
      <c r="L2834" s="402"/>
    </row>
    <row r="2835" spans="1:12" ht="14.4">
      <c r="A2835" s="390">
        <v>38287</v>
      </c>
      <c r="B2835" s="366" t="s">
        <v>12132</v>
      </c>
      <c r="C2835" s="392" t="s">
        <v>1780</v>
      </c>
      <c r="D2835" s="366" t="s">
        <v>2560</v>
      </c>
      <c r="E2835" s="401">
        <v>20</v>
      </c>
      <c r="F2835" s="395">
        <v>27</v>
      </c>
      <c r="G2835" s="395">
        <v>25.05</v>
      </c>
      <c r="H2835" s="396">
        <f>(G2835-E2835)/E2835</f>
        <v>0.25250000000000006</v>
      </c>
      <c r="I2835" s="395">
        <f>F2835-E2835</f>
        <v>7</v>
      </c>
      <c r="J2835" s="395">
        <f>G2835-E2835</f>
        <v>5.0500000000000007</v>
      </c>
      <c r="K2835" s="402">
        <v>3</v>
      </c>
      <c r="L2835" s="402"/>
    </row>
    <row r="2836" spans="1:12" ht="14.4">
      <c r="A2836" s="390">
        <v>38285</v>
      </c>
      <c r="B2836" s="359" t="s">
        <v>12126</v>
      </c>
      <c r="C2836" s="392" t="s">
        <v>1776</v>
      </c>
      <c r="D2836" s="358" t="s">
        <v>328</v>
      </c>
      <c r="E2836" s="401">
        <v>9</v>
      </c>
      <c r="F2836" s="395">
        <v>8.9</v>
      </c>
      <c r="G2836" s="395">
        <v>8.75</v>
      </c>
      <c r="H2836" s="396">
        <f>(G2836-E2836)/E2836</f>
        <v>-2.7777777777777776E-2</v>
      </c>
      <c r="I2836" s="395">
        <f>F2836-E2836</f>
        <v>-9.9999999999999645E-2</v>
      </c>
      <c r="J2836" s="395">
        <f>G2836-E2836</f>
        <v>-0.25</v>
      </c>
      <c r="K2836" s="402">
        <v>1</v>
      </c>
      <c r="L2836" s="402"/>
    </row>
    <row r="2837" spans="1:12" ht="14.4">
      <c r="A2837" s="390">
        <v>38281</v>
      </c>
      <c r="B2837" s="366" t="s">
        <v>12125</v>
      </c>
      <c r="C2837" s="392" t="s">
        <v>1772</v>
      </c>
      <c r="D2837" s="391" t="s">
        <v>4954</v>
      </c>
      <c r="E2837" s="401">
        <v>16</v>
      </c>
      <c r="F2837" s="395">
        <v>17</v>
      </c>
      <c r="G2837" s="395">
        <v>16.5</v>
      </c>
      <c r="H2837" s="396">
        <f>(G2837-E2837)/E2837</f>
        <v>3.125E-2</v>
      </c>
      <c r="I2837" s="395">
        <f>F2837-E2837</f>
        <v>1</v>
      </c>
      <c r="J2837" s="395">
        <f>G2837-E2837</f>
        <v>0.5</v>
      </c>
      <c r="K2837" s="402">
        <v>1</v>
      </c>
      <c r="L2837" s="402"/>
    </row>
    <row r="2838" spans="1:12" ht="14.4">
      <c r="A2838" s="390">
        <v>38280</v>
      </c>
      <c r="B2838" s="366" t="s">
        <v>12122</v>
      </c>
      <c r="C2838" s="392" t="s">
        <v>1765</v>
      </c>
      <c r="D2838" s="366" t="s">
        <v>1766</v>
      </c>
      <c r="E2838" s="401">
        <v>17</v>
      </c>
      <c r="F2838" s="395">
        <v>17</v>
      </c>
      <c r="G2838" s="395">
        <v>17</v>
      </c>
      <c r="H2838" s="396">
        <f>(G2838-E2838)/E2838</f>
        <v>0</v>
      </c>
      <c r="I2838" s="395">
        <f>F2838-E2838</f>
        <v>0</v>
      </c>
      <c r="J2838" s="395">
        <f>G2838-E2838</f>
        <v>0</v>
      </c>
      <c r="K2838" s="402">
        <v>1</v>
      </c>
      <c r="L2838" s="402"/>
    </row>
    <row r="2839" spans="1:12" ht="14.4">
      <c r="A2839" s="390">
        <v>38280</v>
      </c>
      <c r="B2839" s="366" t="s">
        <v>12123</v>
      </c>
      <c r="C2839" s="392" t="s">
        <v>1768</v>
      </c>
      <c r="D2839" s="360" t="s">
        <v>328</v>
      </c>
      <c r="E2839" s="401">
        <v>8.5</v>
      </c>
      <c r="F2839" s="395">
        <v>8.74</v>
      </c>
      <c r="G2839" s="395">
        <v>8.9499999999999993</v>
      </c>
      <c r="H2839" s="396">
        <f>(G2839-E2839)/E2839</f>
        <v>5.2941176470588151E-2</v>
      </c>
      <c r="I2839" s="395">
        <f>F2839-E2839</f>
        <v>0.24000000000000021</v>
      </c>
      <c r="J2839" s="395">
        <f>G2839-E2839</f>
        <v>0.44999999999999929</v>
      </c>
      <c r="K2839" s="402">
        <v>1</v>
      </c>
      <c r="L2839" s="402"/>
    </row>
    <row r="2840" spans="1:12" ht="14.4">
      <c r="A2840" s="390">
        <v>38280</v>
      </c>
      <c r="B2840" s="358" t="s">
        <v>12124</v>
      </c>
      <c r="C2840" s="392" t="s">
        <v>1770</v>
      </c>
      <c r="D2840" s="358" t="s">
        <v>2864</v>
      </c>
      <c r="E2840" s="401">
        <v>9</v>
      </c>
      <c r="F2840" s="395">
        <v>9.0500000000000007</v>
      </c>
      <c r="G2840" s="395">
        <v>9.02</v>
      </c>
      <c r="H2840" s="396">
        <f>(G2840-E2840)/E2840</f>
        <v>2.2222222222221749E-3</v>
      </c>
      <c r="I2840" s="395">
        <f>F2840-E2840</f>
        <v>5.0000000000000711E-2</v>
      </c>
      <c r="J2840" s="395">
        <f>G2840-E2840</f>
        <v>1.9999999999999574E-2</v>
      </c>
      <c r="K2840" s="402">
        <v>1</v>
      </c>
      <c r="L2840" s="402"/>
    </row>
    <row r="2841" spans="1:12" ht="14.4">
      <c r="A2841" s="390">
        <v>38279</v>
      </c>
      <c r="B2841" s="366" t="s">
        <v>1760</v>
      </c>
      <c r="C2841" s="392" t="s">
        <v>1761</v>
      </c>
      <c r="D2841" s="366" t="s">
        <v>2535</v>
      </c>
      <c r="E2841" s="401">
        <v>15</v>
      </c>
      <c r="F2841" s="395">
        <v>15.5</v>
      </c>
      <c r="G2841" s="395">
        <v>15.04</v>
      </c>
      <c r="H2841" s="396">
        <f>(G2841-E2841)/E2841</f>
        <v>2.6666666666666098E-3</v>
      </c>
      <c r="I2841" s="395">
        <f>F2841-E2841</f>
        <v>0.5</v>
      </c>
      <c r="J2841" s="395">
        <f>G2841-E2841</f>
        <v>3.9999999999999147E-2</v>
      </c>
      <c r="K2841" s="402">
        <v>2</v>
      </c>
      <c r="L2841" s="402"/>
    </row>
    <row r="2842" spans="1:12" ht="14.4">
      <c r="A2842" s="390">
        <v>38279</v>
      </c>
      <c r="B2842" s="366" t="s">
        <v>12121</v>
      </c>
      <c r="C2842" s="392" t="s">
        <v>1763</v>
      </c>
      <c r="D2842" s="366" t="s">
        <v>3173</v>
      </c>
      <c r="E2842" s="401">
        <v>15.4</v>
      </c>
      <c r="F2842" s="395">
        <v>16.25</v>
      </c>
      <c r="G2842" s="395">
        <v>16.7</v>
      </c>
      <c r="H2842" s="396">
        <f>(G2842-E2842)/E2842</f>
        <v>8.4415584415584347E-2</v>
      </c>
      <c r="I2842" s="395">
        <f>F2842-E2842</f>
        <v>0.84999999999999964</v>
      </c>
      <c r="J2842" s="395">
        <f>G2842-E2842</f>
        <v>1.2999999999999989</v>
      </c>
      <c r="K2842" s="402">
        <v>2</v>
      </c>
      <c r="L2842" s="402"/>
    </row>
    <row r="2843" spans="1:12" ht="14.4">
      <c r="A2843" s="390">
        <v>38278</v>
      </c>
      <c r="B2843" s="366" t="s">
        <v>12120</v>
      </c>
      <c r="C2843" s="392" t="s">
        <v>621</v>
      </c>
      <c r="D2843" s="366" t="s">
        <v>622</v>
      </c>
      <c r="E2843" s="401">
        <v>8</v>
      </c>
      <c r="F2843" s="395">
        <v>8.3000000000000007</v>
      </c>
      <c r="G2843" s="395">
        <v>7.65</v>
      </c>
      <c r="H2843" s="396">
        <f>(G2843-E2843)/E2843</f>
        <v>-4.3749999999999956E-2</v>
      </c>
      <c r="I2843" s="395">
        <f>F2843-E2843</f>
        <v>0.30000000000000071</v>
      </c>
      <c r="J2843" s="395">
        <f>G2843-E2843</f>
        <v>-0.34999999999999964</v>
      </c>
      <c r="K2843" s="402">
        <v>1</v>
      </c>
      <c r="L2843" s="402"/>
    </row>
    <row r="2844" spans="1:12" ht="14.4">
      <c r="A2844" s="390">
        <v>38274</v>
      </c>
      <c r="B2844" s="359" t="s">
        <v>12118</v>
      </c>
      <c r="C2844" s="392" t="s">
        <v>616</v>
      </c>
      <c r="D2844" s="358" t="s">
        <v>617</v>
      </c>
      <c r="E2844" s="401">
        <v>6</v>
      </c>
      <c r="F2844" s="395">
        <v>6.01</v>
      </c>
      <c r="G2844" s="395">
        <v>6</v>
      </c>
      <c r="H2844" s="396">
        <f>(G2844-E2844)/E2844</f>
        <v>0</v>
      </c>
      <c r="I2844" s="395">
        <f>F2844-E2844</f>
        <v>9.9999999999997868E-3</v>
      </c>
      <c r="J2844" s="395">
        <f>G2844-E2844</f>
        <v>0</v>
      </c>
      <c r="K2844" s="402">
        <v>1</v>
      </c>
      <c r="L2844" s="402"/>
    </row>
    <row r="2845" spans="1:12" ht="14.4">
      <c r="A2845" s="390">
        <v>38274</v>
      </c>
      <c r="B2845" s="366" t="s">
        <v>12119</v>
      </c>
      <c r="C2845" s="392" t="s">
        <v>619</v>
      </c>
      <c r="D2845" s="366" t="s">
        <v>935</v>
      </c>
      <c r="E2845" s="401">
        <v>13</v>
      </c>
      <c r="F2845" s="395">
        <v>15.5</v>
      </c>
      <c r="G2845" s="395">
        <v>11.7</v>
      </c>
      <c r="H2845" s="396">
        <f>(G2845-E2845)/E2845</f>
        <v>-0.10000000000000006</v>
      </c>
      <c r="I2845" s="395">
        <f>F2845-E2845</f>
        <v>2.5</v>
      </c>
      <c r="J2845" s="395">
        <f>G2845-E2845</f>
        <v>-1.3000000000000007</v>
      </c>
      <c r="K2845" s="402">
        <v>3</v>
      </c>
      <c r="L2845" s="402"/>
    </row>
    <row r="2846" spans="1:12" ht="14.4">
      <c r="A2846" s="390">
        <v>38272</v>
      </c>
      <c r="B2846" s="359" t="s">
        <v>12116</v>
      </c>
      <c r="C2846" s="392" t="s">
        <v>613</v>
      </c>
      <c r="D2846" s="358" t="s">
        <v>614</v>
      </c>
      <c r="E2846" s="401">
        <v>5</v>
      </c>
      <c r="F2846" s="395">
        <v>5</v>
      </c>
      <c r="G2846" s="395">
        <v>5.09</v>
      </c>
      <c r="H2846" s="396">
        <f>(G2846-E2846)/E2846</f>
        <v>1.7999999999999971E-2</v>
      </c>
      <c r="I2846" s="395">
        <f>F2846-E2846</f>
        <v>0</v>
      </c>
      <c r="J2846" s="395">
        <f>G2846-E2846</f>
        <v>8.9999999999999858E-2</v>
      </c>
      <c r="K2846" s="402">
        <v>1</v>
      </c>
      <c r="L2846" s="402"/>
    </row>
    <row r="2847" spans="1:12" ht="14.4">
      <c r="A2847" s="390">
        <v>38272</v>
      </c>
      <c r="B2847" s="359" t="s">
        <v>12117</v>
      </c>
      <c r="C2847" s="392" t="s">
        <v>610</v>
      </c>
      <c r="D2847" s="358" t="s">
        <v>611</v>
      </c>
      <c r="E2847" s="401">
        <v>15.5</v>
      </c>
      <c r="F2847" s="395">
        <v>18.5</v>
      </c>
      <c r="G2847" s="395">
        <v>18.899999999999999</v>
      </c>
      <c r="H2847" s="396">
        <f>(G2847-E2847)/E2847</f>
        <v>0.21935483870967734</v>
      </c>
      <c r="I2847" s="395">
        <f>F2847-E2847</f>
        <v>3</v>
      </c>
      <c r="J2847" s="395">
        <f>G2847-E2847</f>
        <v>3.3999999999999986</v>
      </c>
      <c r="K2847" s="402">
        <v>2</v>
      </c>
      <c r="L2847" s="402"/>
    </row>
    <row r="2848" spans="1:12" ht="14.4">
      <c r="A2848" s="390">
        <v>38267</v>
      </c>
      <c r="B2848" s="366" t="s">
        <v>603</v>
      </c>
      <c r="C2848" s="392" t="s">
        <v>604</v>
      </c>
      <c r="D2848" s="366" t="s">
        <v>605</v>
      </c>
      <c r="E2848" s="401">
        <v>11.67</v>
      </c>
      <c r="F2848" s="395">
        <v>11.35</v>
      </c>
      <c r="G2848" s="395">
        <v>11.26</v>
      </c>
      <c r="H2848" s="396">
        <f>(G2848-E2848)/E2848</f>
        <v>-3.5132819194515864E-2</v>
      </c>
      <c r="I2848" s="395">
        <f>F2848-E2848</f>
        <v>-0.32000000000000028</v>
      </c>
      <c r="J2848" s="395">
        <f>G2848-E2848</f>
        <v>-0.41000000000000014</v>
      </c>
      <c r="K2848" s="402">
        <v>1</v>
      </c>
      <c r="L2848" s="402"/>
    </row>
    <row r="2849" spans="1:12" ht="14.4">
      <c r="A2849" s="390">
        <v>38267</v>
      </c>
      <c r="B2849" s="366" t="s">
        <v>606</v>
      </c>
      <c r="C2849" s="392" t="s">
        <v>607</v>
      </c>
      <c r="D2849" s="366" t="s">
        <v>608</v>
      </c>
      <c r="E2849" s="401">
        <v>15</v>
      </c>
      <c r="F2849" s="395">
        <v>15.05</v>
      </c>
      <c r="G2849" s="395">
        <v>15</v>
      </c>
      <c r="H2849" s="396">
        <f>(G2849-E2849)/E2849</f>
        <v>0</v>
      </c>
      <c r="I2849" s="395">
        <f>F2849-E2849</f>
        <v>5.0000000000000711E-2</v>
      </c>
      <c r="J2849" s="395">
        <f>G2849-E2849</f>
        <v>0</v>
      </c>
      <c r="K2849" s="402">
        <v>1</v>
      </c>
      <c r="L2849" s="402"/>
    </row>
    <row r="2850" spans="1:12" ht="14.4">
      <c r="A2850" s="390">
        <v>38266</v>
      </c>
      <c r="B2850" s="366" t="s">
        <v>12112</v>
      </c>
      <c r="C2850" s="392" t="s">
        <v>2253</v>
      </c>
      <c r="D2850" s="366" t="s">
        <v>901</v>
      </c>
      <c r="E2850" s="401">
        <v>11</v>
      </c>
      <c r="F2850" s="395">
        <v>11.25</v>
      </c>
      <c r="G2850" s="395">
        <v>11.4</v>
      </c>
      <c r="H2850" s="396">
        <f>(G2850-E2850)/E2850</f>
        <v>3.6363636363636397E-2</v>
      </c>
      <c r="I2850" s="395">
        <f>F2850-E2850</f>
        <v>0.25</v>
      </c>
      <c r="J2850" s="395">
        <f>G2850-E2850</f>
        <v>0.40000000000000036</v>
      </c>
      <c r="K2850" s="402">
        <v>1</v>
      </c>
      <c r="L2850" s="402"/>
    </row>
    <row r="2851" spans="1:12" ht="14.4">
      <c r="A2851" s="390">
        <v>38266</v>
      </c>
      <c r="B2851" s="359" t="s">
        <v>12113</v>
      </c>
      <c r="C2851" s="392" t="s">
        <v>2255</v>
      </c>
      <c r="D2851" s="391" t="s">
        <v>2256</v>
      </c>
      <c r="E2851" s="401">
        <v>12</v>
      </c>
      <c r="F2851" s="395">
        <v>12.02</v>
      </c>
      <c r="G2851" s="395">
        <v>12.06</v>
      </c>
      <c r="H2851" s="396">
        <f>(G2851-E2851)/E2851</f>
        <v>5.0000000000000417E-3</v>
      </c>
      <c r="I2851" s="395">
        <f>F2851-E2851</f>
        <v>1.9999999999999574E-2</v>
      </c>
      <c r="J2851" s="395">
        <f>G2851-E2851</f>
        <v>6.0000000000000497E-2</v>
      </c>
      <c r="K2851" s="402">
        <v>1</v>
      </c>
      <c r="L2851" s="402"/>
    </row>
    <row r="2852" spans="1:12" ht="14.4">
      <c r="A2852" s="390">
        <v>38266</v>
      </c>
      <c r="B2852" s="359" t="s">
        <v>12114</v>
      </c>
      <c r="C2852" s="392" t="s">
        <v>2248</v>
      </c>
      <c r="D2852" s="391" t="s">
        <v>2841</v>
      </c>
      <c r="E2852" s="401">
        <v>13</v>
      </c>
      <c r="F2852" s="395">
        <v>15.75</v>
      </c>
      <c r="G2852" s="395">
        <v>16.25</v>
      </c>
      <c r="H2852" s="396">
        <f>(G2852-E2852)/E2852</f>
        <v>0.25</v>
      </c>
      <c r="I2852" s="395">
        <f>F2852-E2852</f>
        <v>2.75</v>
      </c>
      <c r="J2852" s="395">
        <f>G2852-E2852</f>
        <v>3.25</v>
      </c>
      <c r="K2852" s="402">
        <v>2</v>
      </c>
      <c r="L2852" s="402"/>
    </row>
    <row r="2853" spans="1:12" ht="14.4">
      <c r="A2853" s="390">
        <v>38266</v>
      </c>
      <c r="B2853" s="366" t="s">
        <v>12115</v>
      </c>
      <c r="C2853" s="392" t="s">
        <v>2250</v>
      </c>
      <c r="D2853" s="366" t="s">
        <v>2251</v>
      </c>
      <c r="E2853" s="401">
        <v>17</v>
      </c>
      <c r="F2853" s="395">
        <v>19</v>
      </c>
      <c r="G2853" s="395">
        <v>19.3</v>
      </c>
      <c r="H2853" s="396">
        <f>(G2853-E2853)/E2853</f>
        <v>0.13529411764705887</v>
      </c>
      <c r="I2853" s="395">
        <f>F2853-E2853</f>
        <v>2</v>
      </c>
      <c r="J2853" s="395">
        <f>G2853-E2853</f>
        <v>2.3000000000000007</v>
      </c>
      <c r="K2853" s="402">
        <v>2</v>
      </c>
      <c r="L2853" s="402"/>
    </row>
    <row r="2854" spans="1:12" ht="14.4">
      <c r="A2854" s="390">
        <v>38264</v>
      </c>
      <c r="B2854" s="359" t="s">
        <v>12110</v>
      </c>
      <c r="C2854" s="392" t="s">
        <v>2243</v>
      </c>
      <c r="D2854" s="358" t="s">
        <v>2244</v>
      </c>
      <c r="E2854" s="401">
        <v>17.5</v>
      </c>
      <c r="F2854" s="395">
        <v>21.5</v>
      </c>
      <c r="G2854" s="395">
        <v>22.46</v>
      </c>
      <c r="H2854" s="396">
        <f>(G2854-E2854)/E2854</f>
        <v>0.28342857142857147</v>
      </c>
      <c r="I2854" s="395">
        <f>F2854-E2854</f>
        <v>4</v>
      </c>
      <c r="J2854" s="395">
        <f>G2854-E2854</f>
        <v>4.9600000000000009</v>
      </c>
      <c r="K2854" s="402">
        <v>2</v>
      </c>
      <c r="L2854" s="402"/>
    </row>
    <row r="2855" spans="1:12" ht="14.4">
      <c r="A2855" s="390">
        <v>38264</v>
      </c>
      <c r="B2855" s="366" t="s">
        <v>12111</v>
      </c>
      <c r="C2855" s="392" t="s">
        <v>2246</v>
      </c>
      <c r="D2855" s="366" t="s">
        <v>2864</v>
      </c>
      <c r="E2855" s="401">
        <v>16</v>
      </c>
      <c r="F2855" s="395">
        <v>19</v>
      </c>
      <c r="G2855" s="395">
        <v>18.11</v>
      </c>
      <c r="H2855" s="396">
        <f>(G2855-E2855)/E2855</f>
        <v>0.13187499999999996</v>
      </c>
      <c r="I2855" s="395">
        <f>F2855-E2855</f>
        <v>3</v>
      </c>
      <c r="J2855" s="395">
        <f>G2855-E2855</f>
        <v>2.1099999999999994</v>
      </c>
      <c r="K2855" s="402">
        <v>2</v>
      </c>
      <c r="L2855" s="402"/>
    </row>
    <row r="2856" spans="1:12" ht="14.4">
      <c r="A2856" s="390">
        <v>38260</v>
      </c>
      <c r="B2856" s="366" t="s">
        <v>12108</v>
      </c>
      <c r="C2856" s="392" t="s">
        <v>2238</v>
      </c>
      <c r="D2856" s="366" t="s">
        <v>3173</v>
      </c>
      <c r="E2856" s="401">
        <v>7</v>
      </c>
      <c r="F2856" s="395">
        <v>7.07</v>
      </c>
      <c r="G2856" s="395">
        <v>6.5</v>
      </c>
      <c r="H2856" s="396">
        <f>(G2856-E2856)/E2856</f>
        <v>-7.1428571428571425E-2</v>
      </c>
      <c r="I2856" s="395">
        <f>F2856-E2856</f>
        <v>7.0000000000000284E-2</v>
      </c>
      <c r="J2856" s="395">
        <f>G2856-E2856</f>
        <v>-0.5</v>
      </c>
      <c r="K2856" s="402">
        <v>1</v>
      </c>
      <c r="L2856" s="402"/>
    </row>
    <row r="2857" spans="1:12" ht="14.4">
      <c r="A2857" s="390">
        <v>38260</v>
      </c>
      <c r="B2857" s="359" t="s">
        <v>12109</v>
      </c>
      <c r="C2857" s="392" t="s">
        <v>2240</v>
      </c>
      <c r="D2857" s="358" t="s">
        <v>2241</v>
      </c>
      <c r="E2857" s="401">
        <v>9.75</v>
      </c>
      <c r="F2857" s="395">
        <v>10</v>
      </c>
      <c r="G2857" s="395">
        <v>10.25</v>
      </c>
      <c r="H2857" s="396">
        <f>(G2857-E2857)/E2857</f>
        <v>5.128205128205128E-2</v>
      </c>
      <c r="I2857" s="395">
        <f>F2857-E2857</f>
        <v>0.25</v>
      </c>
      <c r="J2857" s="395">
        <f>G2857-E2857</f>
        <v>0.5</v>
      </c>
      <c r="K2857" s="402">
        <v>1</v>
      </c>
      <c r="L2857" s="402"/>
    </row>
    <row r="2858" spans="1:12" ht="14.4">
      <c r="A2858" s="390">
        <v>38259</v>
      </c>
      <c r="B2858" s="366" t="s">
        <v>12105</v>
      </c>
      <c r="C2858" s="392" t="s">
        <v>2932</v>
      </c>
      <c r="D2858" s="366" t="s">
        <v>2933</v>
      </c>
      <c r="E2858" s="401">
        <v>13.5</v>
      </c>
      <c r="F2858" s="395">
        <v>13.5</v>
      </c>
      <c r="G2858" s="395">
        <v>13.5</v>
      </c>
      <c r="H2858" s="396">
        <f>(G2858-E2858)/E2858</f>
        <v>0</v>
      </c>
      <c r="I2858" s="395">
        <f>F2858-E2858</f>
        <v>0</v>
      </c>
      <c r="J2858" s="395">
        <f>G2858-E2858</f>
        <v>0</v>
      </c>
      <c r="K2858" s="402">
        <v>3</v>
      </c>
      <c r="L2858" s="397" t="s">
        <v>3006</v>
      </c>
    </row>
    <row r="2859" spans="1:12" ht="14.4">
      <c r="A2859" s="390">
        <v>38259</v>
      </c>
      <c r="B2859" s="359" t="s">
        <v>12106</v>
      </c>
      <c r="C2859" s="392" t="s">
        <v>2928</v>
      </c>
      <c r="D2859" s="358" t="s">
        <v>1929</v>
      </c>
      <c r="E2859" s="401">
        <v>12</v>
      </c>
      <c r="F2859" s="395">
        <v>12.01</v>
      </c>
      <c r="G2859" s="395">
        <v>12.85</v>
      </c>
      <c r="H2859" s="396">
        <f>(G2859-E2859)/E2859</f>
        <v>7.0833333333333304E-2</v>
      </c>
      <c r="I2859" s="395">
        <f>F2859-E2859</f>
        <v>9.9999999999997868E-3</v>
      </c>
      <c r="J2859" s="395">
        <f>G2859-E2859</f>
        <v>0.84999999999999964</v>
      </c>
      <c r="K2859" s="402">
        <v>1</v>
      </c>
      <c r="L2859" s="402"/>
    </row>
    <row r="2860" spans="1:12" ht="14.4">
      <c r="A2860" s="390">
        <v>38259</v>
      </c>
      <c r="B2860" s="359" t="s">
        <v>12107</v>
      </c>
      <c r="C2860" s="392" t="s">
        <v>2930</v>
      </c>
      <c r="D2860" s="358" t="s">
        <v>3054</v>
      </c>
      <c r="E2860" s="401">
        <v>10</v>
      </c>
      <c r="F2860" s="395">
        <v>11</v>
      </c>
      <c r="G2860" s="395">
        <v>9.5500000000000007</v>
      </c>
      <c r="H2860" s="396">
        <f>(G2860-E2860)/E2860</f>
        <v>-4.4999999999999929E-2</v>
      </c>
      <c r="I2860" s="395">
        <f>F2860-E2860</f>
        <v>1</v>
      </c>
      <c r="J2860" s="395">
        <f>G2860-E2860</f>
        <v>-0.44999999999999929</v>
      </c>
      <c r="K2860" s="402">
        <v>2</v>
      </c>
      <c r="L2860" s="402"/>
    </row>
    <row r="2861" spans="1:12" ht="14.4">
      <c r="A2861" s="390">
        <v>38258</v>
      </c>
      <c r="B2861" s="366" t="s">
        <v>12102</v>
      </c>
      <c r="C2861" s="392" t="s">
        <v>2925</v>
      </c>
      <c r="D2861" s="366" t="s">
        <v>2926</v>
      </c>
      <c r="E2861" s="401">
        <v>18</v>
      </c>
      <c r="F2861" s="395">
        <v>18</v>
      </c>
      <c r="G2861" s="395">
        <v>18</v>
      </c>
      <c r="H2861" s="396">
        <f>(G2861-E2861)/E2861</f>
        <v>0</v>
      </c>
      <c r="I2861" s="395">
        <f>F2861-E2861</f>
        <v>0</v>
      </c>
      <c r="J2861" s="395">
        <f>G2861-E2861</f>
        <v>0</v>
      </c>
      <c r="K2861" s="402">
        <v>2</v>
      </c>
      <c r="L2861" s="397" t="s">
        <v>3006</v>
      </c>
    </row>
    <row r="2862" spans="1:12" ht="14.4">
      <c r="A2862" s="390">
        <v>38258</v>
      </c>
      <c r="B2862" s="366" t="s">
        <v>12103</v>
      </c>
      <c r="C2862" s="392" t="s">
        <v>2921</v>
      </c>
      <c r="D2862" s="366" t="s">
        <v>1929</v>
      </c>
      <c r="E2862" s="401">
        <v>16</v>
      </c>
      <c r="F2862" s="395">
        <v>23</v>
      </c>
      <c r="G2862" s="395">
        <v>22.51</v>
      </c>
      <c r="H2862" s="396">
        <f>(G2862-E2862)/E2862</f>
        <v>0.4068750000000001</v>
      </c>
      <c r="I2862" s="395">
        <f>F2862-E2862</f>
        <v>7</v>
      </c>
      <c r="J2862" s="395">
        <f>G2862-E2862</f>
        <v>6.5100000000000016</v>
      </c>
      <c r="K2862" s="402">
        <v>3</v>
      </c>
      <c r="L2862" s="402"/>
    </row>
    <row r="2863" spans="1:12" ht="14.4">
      <c r="A2863" s="390">
        <v>38258</v>
      </c>
      <c r="B2863" s="366" t="s">
        <v>12104</v>
      </c>
      <c r="C2863" s="392" t="s">
        <v>2923</v>
      </c>
      <c r="D2863" s="366" t="s">
        <v>2307</v>
      </c>
      <c r="E2863" s="401">
        <v>14</v>
      </c>
      <c r="F2863" s="395">
        <v>18.98</v>
      </c>
      <c r="G2863" s="395">
        <v>21.15</v>
      </c>
      <c r="H2863" s="396">
        <f>(G2863-E2863)/E2863</f>
        <v>0.51071428571428557</v>
      </c>
      <c r="I2863" s="395">
        <f>F2863-E2863</f>
        <v>4.9800000000000004</v>
      </c>
      <c r="J2863" s="395">
        <f>G2863-E2863</f>
        <v>7.1499999999999986</v>
      </c>
      <c r="K2863" s="402">
        <v>2</v>
      </c>
      <c r="L2863" s="402"/>
    </row>
    <row r="2864" spans="1:12" ht="14.4">
      <c r="A2864" s="390">
        <v>38257</v>
      </c>
      <c r="B2864" s="359" t="s">
        <v>12101</v>
      </c>
      <c r="C2864" s="392" t="s">
        <v>4282</v>
      </c>
      <c r="D2864" s="358" t="s">
        <v>4283</v>
      </c>
      <c r="E2864" s="401">
        <v>8.5</v>
      </c>
      <c r="F2864" s="395">
        <v>9.3000000000000007</v>
      </c>
      <c r="G2864" s="395">
        <v>9.0399999999999991</v>
      </c>
      <c r="H2864" s="396">
        <f>(G2864-E2864)/E2864</f>
        <v>6.3529411764705779E-2</v>
      </c>
      <c r="I2864" s="395">
        <f>F2864-E2864</f>
        <v>0.80000000000000071</v>
      </c>
      <c r="J2864" s="395">
        <f>G2864-E2864</f>
        <v>0.53999999999999915</v>
      </c>
      <c r="K2864" s="402">
        <v>1</v>
      </c>
      <c r="L2864" s="402"/>
    </row>
    <row r="2865" spans="1:12" ht="14.4">
      <c r="A2865" s="390">
        <v>38253</v>
      </c>
      <c r="B2865" s="366" t="s">
        <v>12100</v>
      </c>
      <c r="C2865" s="392" t="s">
        <v>4280</v>
      </c>
      <c r="D2865" s="366" t="s">
        <v>751</v>
      </c>
      <c r="E2865" s="401">
        <v>12</v>
      </c>
      <c r="F2865" s="395">
        <v>16.02</v>
      </c>
      <c r="G2865" s="395">
        <v>17.98</v>
      </c>
      <c r="H2865" s="396">
        <f>(G2865-E2865)/E2865</f>
        <v>0.49833333333333335</v>
      </c>
      <c r="I2865" s="395">
        <f>F2865-E2865</f>
        <v>4.0199999999999996</v>
      </c>
      <c r="J2865" s="395">
        <f>G2865-E2865</f>
        <v>5.98</v>
      </c>
      <c r="K2865" s="402">
        <v>3</v>
      </c>
      <c r="L2865" s="402"/>
    </row>
    <row r="2866" spans="1:12" ht="14.4">
      <c r="A2866" s="390">
        <v>38252</v>
      </c>
      <c r="B2866" s="366" t="s">
        <v>12097</v>
      </c>
      <c r="C2866" s="392" t="s">
        <v>3498</v>
      </c>
      <c r="D2866" s="366" t="s">
        <v>2299</v>
      </c>
      <c r="E2866" s="401">
        <v>12.2</v>
      </c>
      <c r="F2866" s="395">
        <v>12.2</v>
      </c>
      <c r="G2866" s="395">
        <v>11.99</v>
      </c>
      <c r="H2866" s="396">
        <f>(G2866-E2866)/E2866</f>
        <v>-1.7213114754098285E-2</v>
      </c>
      <c r="I2866" s="395">
        <f>F2866-E2866</f>
        <v>0</v>
      </c>
      <c r="J2866" s="395">
        <f>G2866-E2866</f>
        <v>-0.20999999999999908</v>
      </c>
      <c r="K2866" s="402">
        <v>2</v>
      </c>
      <c r="L2866" s="397" t="s">
        <v>3006</v>
      </c>
    </row>
    <row r="2867" spans="1:12" ht="14.4">
      <c r="A2867" s="390">
        <v>38252</v>
      </c>
      <c r="B2867" s="359" t="s">
        <v>12098</v>
      </c>
      <c r="C2867" s="392" t="s">
        <v>4277</v>
      </c>
      <c r="D2867" s="358" t="s">
        <v>4278</v>
      </c>
      <c r="E2867" s="401">
        <v>13</v>
      </c>
      <c r="F2867" s="395">
        <v>14.51</v>
      </c>
      <c r="G2867" s="395">
        <v>15.99</v>
      </c>
      <c r="H2867" s="396">
        <f>(G2867-E2867)/E2867</f>
        <v>0.23</v>
      </c>
      <c r="I2867" s="395">
        <f>F2867-E2867</f>
        <v>1.5099999999999998</v>
      </c>
      <c r="J2867" s="395">
        <f>G2867-E2867</f>
        <v>2.99</v>
      </c>
      <c r="K2867" s="402">
        <v>1</v>
      </c>
      <c r="L2867" s="397" t="s">
        <v>3006</v>
      </c>
    </row>
    <row r="2868" spans="1:12" ht="14.4">
      <c r="A2868" s="390">
        <v>38252</v>
      </c>
      <c r="B2868" s="366" t="s">
        <v>12099</v>
      </c>
      <c r="C2868" s="392" t="s">
        <v>3495</v>
      </c>
      <c r="D2868" s="366" t="s">
        <v>3496</v>
      </c>
      <c r="E2868" s="401">
        <v>18</v>
      </c>
      <c r="F2868" s="395">
        <v>23.5</v>
      </c>
      <c r="G2868" s="395">
        <v>21.03</v>
      </c>
      <c r="H2868" s="396">
        <f>(G2868-E2868)/E2868</f>
        <v>0.16833333333333339</v>
      </c>
      <c r="I2868" s="395">
        <f>F2868-E2868</f>
        <v>5.5</v>
      </c>
      <c r="J2868" s="395">
        <f>G2868-E2868</f>
        <v>3.0300000000000011</v>
      </c>
      <c r="K2868" s="402">
        <v>3</v>
      </c>
      <c r="L2868" s="402"/>
    </row>
    <row r="2869" spans="1:12" ht="14.4">
      <c r="A2869" s="390">
        <v>38244</v>
      </c>
      <c r="B2869" s="359" t="s">
        <v>12095</v>
      </c>
      <c r="C2869" s="392" t="s">
        <v>3639</v>
      </c>
      <c r="D2869" s="358" t="s">
        <v>4954</v>
      </c>
      <c r="E2869" s="401">
        <v>20.5</v>
      </c>
      <c r="F2869" s="395">
        <v>22.4</v>
      </c>
      <c r="G2869" s="395">
        <v>21.6</v>
      </c>
      <c r="H2869" s="396">
        <f>(G2869-E2869)/E2869</f>
        <v>5.3658536585365922E-2</v>
      </c>
      <c r="I2869" s="395">
        <f>F2869-E2869</f>
        <v>1.8999999999999986</v>
      </c>
      <c r="J2869" s="395">
        <f>G2869-E2869</f>
        <v>1.1000000000000014</v>
      </c>
      <c r="K2869" s="402">
        <v>2</v>
      </c>
      <c r="L2869" s="402"/>
    </row>
    <row r="2870" spans="1:12" ht="14.4">
      <c r="A2870" s="390">
        <v>38225</v>
      </c>
      <c r="B2870" s="359" t="s">
        <v>12094</v>
      </c>
      <c r="C2870" s="392" t="s">
        <v>3637</v>
      </c>
      <c r="D2870" s="358" t="s">
        <v>3128</v>
      </c>
      <c r="E2870" s="401">
        <v>5.8</v>
      </c>
      <c r="F2870" s="395">
        <v>6.4</v>
      </c>
      <c r="G2870" s="395">
        <v>5.9989999999999997</v>
      </c>
      <c r="H2870" s="396">
        <f>(G2870-E2870)/E2870</f>
        <v>3.431034482758618E-2</v>
      </c>
      <c r="I2870" s="395">
        <f>F2870-E2870</f>
        <v>0.60000000000000053</v>
      </c>
      <c r="J2870" s="395">
        <f>G2870-E2870</f>
        <v>0.19899999999999984</v>
      </c>
      <c r="K2870" s="402">
        <v>1</v>
      </c>
      <c r="L2870" s="402"/>
    </row>
    <row r="2871" spans="1:12" ht="14.4">
      <c r="A2871" s="390">
        <v>38217</v>
      </c>
      <c r="B2871" s="359" t="s">
        <v>12084</v>
      </c>
      <c r="C2871" s="392" t="s">
        <v>8110</v>
      </c>
      <c r="D2871" s="358" t="s">
        <v>3546</v>
      </c>
      <c r="E2871" s="401">
        <v>85</v>
      </c>
      <c r="F2871" s="395">
        <v>100.01</v>
      </c>
      <c r="G2871" s="395">
        <v>100.33499999999999</v>
      </c>
      <c r="H2871" s="396">
        <f>(G2871-E2871)/E2871</f>
        <v>0.18041176470588227</v>
      </c>
      <c r="I2871" s="395">
        <f>F2871-E2871</f>
        <v>15.010000000000005</v>
      </c>
      <c r="J2871" s="395">
        <f>G2871-E2871</f>
        <v>15.334999999999994</v>
      </c>
      <c r="K2871" s="402" t="s">
        <v>5829</v>
      </c>
      <c r="L2871" s="366"/>
    </row>
    <row r="2872" spans="1:12" ht="14.4">
      <c r="A2872" s="390">
        <v>38211</v>
      </c>
      <c r="B2872" s="366" t="s">
        <v>12093</v>
      </c>
      <c r="C2872" s="392" t="s">
        <v>3635</v>
      </c>
      <c r="D2872" s="366" t="s">
        <v>901</v>
      </c>
      <c r="E2872" s="401">
        <v>13</v>
      </c>
      <c r="F2872" s="395">
        <v>13.11</v>
      </c>
      <c r="G2872" s="395">
        <v>13</v>
      </c>
      <c r="H2872" s="396">
        <f>(G2872-E2872)/E2872</f>
        <v>0</v>
      </c>
      <c r="I2872" s="395">
        <f>F2872-E2872</f>
        <v>0.10999999999999943</v>
      </c>
      <c r="J2872" s="395">
        <f>G2872-E2872</f>
        <v>0</v>
      </c>
      <c r="K2872" s="402">
        <v>2</v>
      </c>
      <c r="L2872" s="397" t="s">
        <v>3006</v>
      </c>
    </row>
    <row r="2873" spans="1:12" ht="14.4">
      <c r="A2873" s="390">
        <v>38210</v>
      </c>
      <c r="B2873" s="358" t="s">
        <v>12089</v>
      </c>
      <c r="C2873" s="392" t="s">
        <v>1205</v>
      </c>
      <c r="D2873" s="358" t="s">
        <v>4408</v>
      </c>
      <c r="E2873" s="401">
        <v>12.5</v>
      </c>
      <c r="F2873" s="395">
        <v>12.76</v>
      </c>
      <c r="G2873" s="395">
        <v>12.5</v>
      </c>
      <c r="H2873" s="396">
        <f>(G2873-E2873)/E2873</f>
        <v>0</v>
      </c>
      <c r="I2873" s="395">
        <f>F2873-E2873</f>
        <v>0.25999999999999979</v>
      </c>
      <c r="J2873" s="395">
        <f>G2873-E2873</f>
        <v>0</v>
      </c>
      <c r="K2873" s="402">
        <v>1</v>
      </c>
      <c r="L2873" s="402"/>
    </row>
    <row r="2874" spans="1:12" ht="14.4">
      <c r="A2874" s="390">
        <v>38210</v>
      </c>
      <c r="B2874" s="366" t="s">
        <v>1206</v>
      </c>
      <c r="C2874" s="392" t="s">
        <v>1207</v>
      </c>
      <c r="D2874" s="366" t="s">
        <v>2555</v>
      </c>
      <c r="E2874" s="401">
        <v>17.5</v>
      </c>
      <c r="F2874" s="395">
        <v>17.5</v>
      </c>
      <c r="G2874" s="395">
        <v>17.5</v>
      </c>
      <c r="H2874" s="396">
        <f>(G2874-E2874)/E2874</f>
        <v>0</v>
      </c>
      <c r="I2874" s="395">
        <f>F2874-E2874</f>
        <v>0</v>
      </c>
      <c r="J2874" s="395">
        <f>G2874-E2874</f>
        <v>0</v>
      </c>
      <c r="K2874" s="402">
        <v>1</v>
      </c>
      <c r="L2874" s="402"/>
    </row>
    <row r="2875" spans="1:12" ht="14.4">
      <c r="A2875" s="390">
        <v>38210</v>
      </c>
      <c r="B2875" s="366" t="s">
        <v>12090</v>
      </c>
      <c r="C2875" s="392" t="s">
        <v>1209</v>
      </c>
      <c r="D2875" s="366" t="s">
        <v>1132</v>
      </c>
      <c r="E2875" s="401">
        <v>11.5</v>
      </c>
      <c r="F2875" s="395">
        <v>11.5</v>
      </c>
      <c r="G2875" s="395">
        <v>12.3</v>
      </c>
      <c r="H2875" s="396">
        <f>(G2875-E2875)/E2875</f>
        <v>6.9565217391304404E-2</v>
      </c>
      <c r="I2875" s="395">
        <f>F2875-E2875</f>
        <v>0</v>
      </c>
      <c r="J2875" s="395">
        <f>G2875-E2875</f>
        <v>0.80000000000000071</v>
      </c>
      <c r="K2875" s="402">
        <v>1</v>
      </c>
      <c r="L2875" s="402"/>
    </row>
    <row r="2876" spans="1:12" ht="14.4">
      <c r="A2876" s="390">
        <v>38210</v>
      </c>
      <c r="B2876" s="359" t="s">
        <v>12091</v>
      </c>
      <c r="C2876" s="392" t="s">
        <v>1211</v>
      </c>
      <c r="D2876" s="358" t="s">
        <v>1212</v>
      </c>
      <c r="E2876" s="401">
        <v>8</v>
      </c>
      <c r="F2876" s="395">
        <v>8</v>
      </c>
      <c r="G2876" s="395">
        <v>7.82</v>
      </c>
      <c r="H2876" s="396">
        <f>(G2876-E2876)/E2876</f>
        <v>-2.2499999999999964E-2</v>
      </c>
      <c r="I2876" s="395">
        <f>F2876-E2876</f>
        <v>0</v>
      </c>
      <c r="J2876" s="395">
        <f>G2876-E2876</f>
        <v>-0.17999999999999972</v>
      </c>
      <c r="K2876" s="402">
        <v>1</v>
      </c>
      <c r="L2876" s="402"/>
    </row>
    <row r="2877" spans="1:12" ht="14.4">
      <c r="A2877" s="390">
        <v>38210</v>
      </c>
      <c r="B2877" s="366" t="s">
        <v>12092</v>
      </c>
      <c r="C2877" s="392" t="s">
        <v>3632</v>
      </c>
      <c r="D2877" s="366" t="s">
        <v>3633</v>
      </c>
      <c r="E2877" s="401">
        <v>14</v>
      </c>
      <c r="F2877" s="395">
        <v>14.75</v>
      </c>
      <c r="G2877" s="395">
        <v>15.9</v>
      </c>
      <c r="H2877" s="396">
        <f>(G2877-E2877)/E2877</f>
        <v>0.13571428571428573</v>
      </c>
      <c r="I2877" s="395">
        <f>F2877-E2877</f>
        <v>0.75</v>
      </c>
      <c r="J2877" s="395">
        <f>G2877-E2877</f>
        <v>1.9000000000000004</v>
      </c>
      <c r="K2877" s="402">
        <v>2</v>
      </c>
      <c r="L2877" s="402"/>
    </row>
    <row r="2878" spans="1:12" ht="14.4">
      <c r="A2878" s="390">
        <v>38209</v>
      </c>
      <c r="B2878" s="366" t="s">
        <v>12086</v>
      </c>
      <c r="C2878" s="392" t="s">
        <v>2689</v>
      </c>
      <c r="D2878" s="366" t="s">
        <v>328</v>
      </c>
      <c r="E2878" s="401">
        <v>20</v>
      </c>
      <c r="F2878" s="395">
        <v>20.399999999999999</v>
      </c>
      <c r="G2878" s="395">
        <v>19.5</v>
      </c>
      <c r="H2878" s="396">
        <f>(G2878-E2878)/E2878</f>
        <v>-2.5000000000000001E-2</v>
      </c>
      <c r="I2878" s="395">
        <f>F2878-E2878</f>
        <v>0.39999999999999858</v>
      </c>
      <c r="J2878" s="395">
        <f>G2878-E2878</f>
        <v>-0.5</v>
      </c>
      <c r="K2878" s="402">
        <v>3</v>
      </c>
      <c r="L2878" s="397" t="s">
        <v>3006</v>
      </c>
    </row>
    <row r="2879" spans="1:12" ht="14.4">
      <c r="A2879" s="390">
        <v>38209</v>
      </c>
      <c r="B2879" s="366" t="s">
        <v>12087</v>
      </c>
      <c r="C2879" s="392" t="s">
        <v>1199</v>
      </c>
      <c r="D2879" s="358" t="s">
        <v>1200</v>
      </c>
      <c r="E2879" s="401">
        <v>13</v>
      </c>
      <c r="F2879" s="395">
        <v>13</v>
      </c>
      <c r="G2879" s="395">
        <v>13</v>
      </c>
      <c r="H2879" s="396">
        <f>(G2879-E2879)/E2879</f>
        <v>0</v>
      </c>
      <c r="I2879" s="395">
        <f>F2879-E2879</f>
        <v>0</v>
      </c>
      <c r="J2879" s="395">
        <f>G2879-E2879</f>
        <v>0</v>
      </c>
      <c r="K2879" s="402">
        <v>1</v>
      </c>
      <c r="L2879" s="402"/>
    </row>
    <row r="2880" spans="1:12" ht="14.4">
      <c r="A2880" s="390">
        <v>38209</v>
      </c>
      <c r="B2880" s="359" t="s">
        <v>12088</v>
      </c>
      <c r="C2880" s="392" t="s">
        <v>1202</v>
      </c>
      <c r="D2880" s="358" t="s">
        <v>1203</v>
      </c>
      <c r="E2880" s="401">
        <v>14.5</v>
      </c>
      <c r="F2880" s="395">
        <v>14.5</v>
      </c>
      <c r="G2880" s="395">
        <v>14.65</v>
      </c>
      <c r="H2880" s="396">
        <f>(G2880-E2880)/E2880</f>
        <v>1.0344827586206921E-2</v>
      </c>
      <c r="I2880" s="395">
        <f>F2880-E2880</f>
        <v>0</v>
      </c>
      <c r="J2880" s="395">
        <f>G2880-E2880</f>
        <v>0.15000000000000036</v>
      </c>
      <c r="K2880" s="402">
        <v>1</v>
      </c>
      <c r="L2880" s="402"/>
    </row>
    <row r="2881" spans="1:12" ht="14.4">
      <c r="A2881" s="390">
        <v>38208</v>
      </c>
      <c r="B2881" s="360" t="s">
        <v>12085</v>
      </c>
      <c r="C2881" s="392" t="s">
        <v>2686</v>
      </c>
      <c r="D2881" s="391" t="s">
        <v>2687</v>
      </c>
      <c r="E2881" s="401">
        <v>8</v>
      </c>
      <c r="F2881" s="395">
        <v>9.15</v>
      </c>
      <c r="G2881" s="395">
        <v>6.86</v>
      </c>
      <c r="H2881" s="396">
        <f>(G2881-E2881)/E2881</f>
        <v>-0.14249999999999996</v>
      </c>
      <c r="I2881" s="395">
        <f>F2881-E2881</f>
        <v>1.1500000000000004</v>
      </c>
      <c r="J2881" s="395">
        <f>G2881-E2881</f>
        <v>-1.1399999999999997</v>
      </c>
      <c r="K2881" s="402">
        <v>1</v>
      </c>
      <c r="L2881" s="402"/>
    </row>
    <row r="2882" spans="1:12" ht="14.4">
      <c r="A2882" s="390">
        <v>38204</v>
      </c>
      <c r="B2882" s="366" t="s">
        <v>12082</v>
      </c>
      <c r="C2882" s="392" t="s">
        <v>2682</v>
      </c>
      <c r="D2882" s="366" t="s">
        <v>1819</v>
      </c>
      <c r="E2882" s="401">
        <v>12</v>
      </c>
      <c r="F2882" s="395">
        <v>12.02</v>
      </c>
      <c r="G2882" s="395">
        <v>10.75</v>
      </c>
      <c r="H2882" s="396">
        <f>(G2882-E2882)/E2882</f>
        <v>-0.10416666666666667</v>
      </c>
      <c r="I2882" s="395">
        <f>F2882-E2882</f>
        <v>1.9999999999999574E-2</v>
      </c>
      <c r="J2882" s="395">
        <f>G2882-E2882</f>
        <v>-1.25</v>
      </c>
      <c r="K2882" s="402">
        <v>1</v>
      </c>
      <c r="L2882" s="402"/>
    </row>
    <row r="2883" spans="1:12" ht="14.4">
      <c r="A2883" s="390">
        <v>38204</v>
      </c>
      <c r="B2883" s="359" t="s">
        <v>12083</v>
      </c>
      <c r="C2883" s="392" t="s">
        <v>2684</v>
      </c>
      <c r="D2883" s="358" t="s">
        <v>2893</v>
      </c>
      <c r="E2883" s="401">
        <v>22</v>
      </c>
      <c r="F2883" s="395">
        <v>25.05</v>
      </c>
      <c r="G2883" s="395">
        <v>25.3</v>
      </c>
      <c r="H2883" s="396">
        <f>(G2883-E2883)/E2883</f>
        <v>0.15000000000000002</v>
      </c>
      <c r="I2883" s="395">
        <f>F2883-E2883</f>
        <v>3.0500000000000007</v>
      </c>
      <c r="J2883" s="395">
        <f>G2883-E2883</f>
        <v>3.3000000000000007</v>
      </c>
      <c r="K2883" s="402">
        <v>3</v>
      </c>
      <c r="L2883" s="402"/>
    </row>
    <row r="2884" spans="1:12" ht="14.4">
      <c r="A2884" s="390">
        <v>38204</v>
      </c>
      <c r="B2884" s="366" t="s">
        <v>2679</v>
      </c>
      <c r="C2884" s="392" t="s">
        <v>2680</v>
      </c>
      <c r="D2884" s="366" t="s">
        <v>2620</v>
      </c>
      <c r="E2884" s="401">
        <v>15</v>
      </c>
      <c r="F2884" s="395">
        <v>16</v>
      </c>
      <c r="G2884" s="395">
        <v>15.9</v>
      </c>
      <c r="H2884" s="396">
        <f>(G2884-E2884)/E2884</f>
        <v>6.0000000000000026E-2</v>
      </c>
      <c r="I2884" s="395">
        <f>F2884-E2884</f>
        <v>1</v>
      </c>
      <c r="J2884" s="395">
        <f>G2884-E2884</f>
        <v>0.90000000000000036</v>
      </c>
      <c r="K2884" s="402">
        <v>1</v>
      </c>
      <c r="L2884" s="402"/>
    </row>
    <row r="2885" spans="1:12" ht="14.4">
      <c r="A2885" s="390">
        <v>38203</v>
      </c>
      <c r="B2885" s="366" t="s">
        <v>12079</v>
      </c>
      <c r="C2885" s="392" t="s">
        <v>3713</v>
      </c>
      <c r="D2885" s="366" t="s">
        <v>3714</v>
      </c>
      <c r="E2885" s="401">
        <v>7</v>
      </c>
      <c r="F2885" s="395">
        <v>7.02</v>
      </c>
      <c r="G2885" s="395">
        <v>7</v>
      </c>
      <c r="H2885" s="396">
        <f>(G2885-E2885)/E2885</f>
        <v>0</v>
      </c>
      <c r="I2885" s="395">
        <f>F2885-E2885</f>
        <v>1.9999999999999574E-2</v>
      </c>
      <c r="J2885" s="395">
        <f>G2885-E2885</f>
        <v>0</v>
      </c>
      <c r="K2885" s="402">
        <v>1</v>
      </c>
      <c r="L2885" s="402"/>
    </row>
    <row r="2886" spans="1:12" ht="14.4">
      <c r="A2886" s="390">
        <v>38203</v>
      </c>
      <c r="B2886" s="359" t="s">
        <v>12080</v>
      </c>
      <c r="C2886" s="392" t="s">
        <v>3716</v>
      </c>
      <c r="D2886" s="358" t="s">
        <v>3717</v>
      </c>
      <c r="E2886" s="401">
        <v>8</v>
      </c>
      <c r="F2886" s="395">
        <v>8.01</v>
      </c>
      <c r="G2886" s="395">
        <v>7.5</v>
      </c>
      <c r="H2886" s="396">
        <f>(G2886-E2886)/E2886</f>
        <v>-6.25E-2</v>
      </c>
      <c r="I2886" s="395">
        <f>F2886-E2886</f>
        <v>9.9999999999997868E-3</v>
      </c>
      <c r="J2886" s="395">
        <f>G2886-E2886</f>
        <v>-0.5</v>
      </c>
      <c r="K2886" s="402">
        <v>1</v>
      </c>
      <c r="L2886" s="402"/>
    </row>
    <row r="2887" spans="1:12" ht="14.4">
      <c r="A2887" s="390">
        <v>38203</v>
      </c>
      <c r="B2887" s="359" t="s">
        <v>12081</v>
      </c>
      <c r="C2887" s="392" t="s">
        <v>2678</v>
      </c>
      <c r="D2887" s="358" t="s">
        <v>4960</v>
      </c>
      <c r="E2887" s="401">
        <v>13</v>
      </c>
      <c r="F2887" s="395">
        <v>13.05</v>
      </c>
      <c r="G2887" s="395">
        <v>13.1</v>
      </c>
      <c r="H2887" s="396">
        <f>(G2887-E2887)/E2887</f>
        <v>7.692307692307665E-3</v>
      </c>
      <c r="I2887" s="395">
        <f>F2887-E2887</f>
        <v>5.0000000000000711E-2</v>
      </c>
      <c r="J2887" s="395">
        <f>G2887-E2887</f>
        <v>9.9999999999999645E-2</v>
      </c>
      <c r="K2887" s="402">
        <v>1</v>
      </c>
      <c r="L2887" s="402"/>
    </row>
    <row r="2888" spans="1:12" ht="14.4">
      <c r="A2888" s="390">
        <v>38197</v>
      </c>
      <c r="B2888" s="366" t="s">
        <v>12077</v>
      </c>
      <c r="C2888" s="392" t="s">
        <v>662</v>
      </c>
      <c r="D2888" s="366" t="s">
        <v>4408</v>
      </c>
      <c r="E2888" s="401">
        <v>12</v>
      </c>
      <c r="F2888" s="395">
        <v>12</v>
      </c>
      <c r="G2888" s="395">
        <v>12</v>
      </c>
      <c r="H2888" s="396">
        <f>(G2888-E2888)/E2888</f>
        <v>0</v>
      </c>
      <c r="I2888" s="395">
        <f>F2888-E2888</f>
        <v>0</v>
      </c>
      <c r="J2888" s="395">
        <f>G2888-E2888</f>
        <v>0</v>
      </c>
      <c r="K2888" s="402">
        <v>1</v>
      </c>
      <c r="L2888" s="402"/>
    </row>
    <row r="2889" spans="1:12" ht="14.4">
      <c r="A2889" s="390">
        <v>38197</v>
      </c>
      <c r="B2889" s="366" t="s">
        <v>12078</v>
      </c>
      <c r="C2889" s="392" t="s">
        <v>3711</v>
      </c>
      <c r="D2889" s="366" t="s">
        <v>2473</v>
      </c>
      <c r="E2889" s="401">
        <v>12.5</v>
      </c>
      <c r="F2889" s="395">
        <v>12.5</v>
      </c>
      <c r="G2889" s="395">
        <v>12.5</v>
      </c>
      <c r="H2889" s="396">
        <f>(G2889-E2889)/E2889</f>
        <v>0</v>
      </c>
      <c r="I2889" s="395">
        <f>F2889-E2889</f>
        <v>0</v>
      </c>
      <c r="J2889" s="395">
        <f>G2889-E2889</f>
        <v>0</v>
      </c>
      <c r="K2889" s="402">
        <v>1</v>
      </c>
      <c r="L2889" s="402"/>
    </row>
    <row r="2890" spans="1:12" ht="14.4">
      <c r="A2890" s="390">
        <v>38196</v>
      </c>
      <c r="B2890" s="366" t="s">
        <v>12076</v>
      </c>
      <c r="C2890" s="392" t="s">
        <v>3066</v>
      </c>
      <c r="D2890" s="366" t="s">
        <v>309</v>
      </c>
      <c r="E2890" s="401">
        <v>8</v>
      </c>
      <c r="F2890" s="395">
        <v>8.1</v>
      </c>
      <c r="G2890" s="395">
        <v>8.25</v>
      </c>
      <c r="H2890" s="396">
        <f>(G2890-E2890)/E2890</f>
        <v>3.125E-2</v>
      </c>
      <c r="I2890" s="395">
        <f>F2890-E2890</f>
        <v>9.9999999999999645E-2</v>
      </c>
      <c r="J2890" s="395">
        <f>G2890-E2890</f>
        <v>0.25</v>
      </c>
      <c r="K2890" s="402">
        <v>1</v>
      </c>
      <c r="L2890" s="402"/>
    </row>
    <row r="2891" spans="1:12" ht="14.4">
      <c r="A2891" s="390">
        <v>38195</v>
      </c>
      <c r="B2891" s="359" t="s">
        <v>12074</v>
      </c>
      <c r="C2891" s="392" t="s">
        <v>3061</v>
      </c>
      <c r="D2891" s="358" t="s">
        <v>3062</v>
      </c>
      <c r="E2891" s="401">
        <v>15</v>
      </c>
      <c r="F2891" s="395">
        <v>15</v>
      </c>
      <c r="G2891" s="395">
        <v>15</v>
      </c>
      <c r="H2891" s="396">
        <f>(G2891-E2891)/E2891</f>
        <v>0</v>
      </c>
      <c r="I2891" s="395">
        <f>F2891-E2891</f>
        <v>0</v>
      </c>
      <c r="J2891" s="395">
        <f>G2891-E2891</f>
        <v>0</v>
      </c>
      <c r="K2891" s="402">
        <v>1</v>
      </c>
      <c r="L2891" s="402"/>
    </row>
    <row r="2892" spans="1:12" ht="14.4">
      <c r="A2892" s="390">
        <v>38195</v>
      </c>
      <c r="B2892" s="359" t="s">
        <v>12075</v>
      </c>
      <c r="C2892" s="392" t="s">
        <v>3064</v>
      </c>
      <c r="D2892" s="358" t="s">
        <v>1816</v>
      </c>
      <c r="E2892" s="401">
        <v>14</v>
      </c>
      <c r="F2892" s="395">
        <v>15.49</v>
      </c>
      <c r="G2892" s="395">
        <v>14.08</v>
      </c>
      <c r="H2892" s="396">
        <f>(G2892-E2892)/E2892</f>
        <v>5.7142857142857195E-3</v>
      </c>
      <c r="I2892" s="395">
        <f>F2892-E2892</f>
        <v>1.4900000000000002</v>
      </c>
      <c r="J2892" s="395">
        <f>G2892-E2892</f>
        <v>8.0000000000000071E-2</v>
      </c>
      <c r="K2892" s="402">
        <v>2</v>
      </c>
      <c r="L2892" s="402"/>
    </row>
    <row r="2893" spans="1:12" ht="14.4">
      <c r="A2893" s="390">
        <v>38190</v>
      </c>
      <c r="B2893" s="359" t="s">
        <v>12070</v>
      </c>
      <c r="C2893" s="439" t="s">
        <v>3053</v>
      </c>
      <c r="D2893" s="358" t="s">
        <v>3054</v>
      </c>
      <c r="E2893" s="401">
        <v>7.5</v>
      </c>
      <c r="F2893" s="395">
        <v>7.6</v>
      </c>
      <c r="G2893" s="395">
        <v>7.2</v>
      </c>
      <c r="H2893" s="396">
        <f>(G2893-E2893)/E2893</f>
        <v>-3.9999999999999973E-2</v>
      </c>
      <c r="I2893" s="395">
        <f>F2893-E2893</f>
        <v>9.9999999999999645E-2</v>
      </c>
      <c r="J2893" s="395">
        <f>G2893-E2893</f>
        <v>-0.29999999999999982</v>
      </c>
      <c r="K2893" s="402">
        <v>1</v>
      </c>
      <c r="L2893" s="402"/>
    </row>
    <row r="2894" spans="1:12" ht="14.4">
      <c r="A2894" s="390">
        <v>38190</v>
      </c>
      <c r="B2894" s="366" t="s">
        <v>12071</v>
      </c>
      <c r="C2894" s="439" t="s">
        <v>3056</v>
      </c>
      <c r="D2894" s="400" t="s">
        <v>1940</v>
      </c>
      <c r="E2894" s="401">
        <v>6.95</v>
      </c>
      <c r="F2894" s="395">
        <v>7.03</v>
      </c>
      <c r="G2894" s="395">
        <v>6.01</v>
      </c>
      <c r="H2894" s="396">
        <f>(G2894-E2894)/E2894</f>
        <v>-0.13525179856115113</v>
      </c>
      <c r="I2894" s="395">
        <f>F2894-E2894</f>
        <v>8.0000000000000071E-2</v>
      </c>
      <c r="J2894" s="395">
        <f>G2894-E2894</f>
        <v>-0.94000000000000039</v>
      </c>
      <c r="K2894" s="402">
        <v>1</v>
      </c>
      <c r="L2894" s="402"/>
    </row>
    <row r="2895" spans="1:12" ht="14.4">
      <c r="A2895" s="390">
        <v>38190</v>
      </c>
      <c r="B2895" s="366" t="s">
        <v>12072</v>
      </c>
      <c r="C2895" s="392" t="s">
        <v>3058</v>
      </c>
      <c r="D2895" s="366" t="s">
        <v>3059</v>
      </c>
      <c r="E2895" s="401">
        <v>11</v>
      </c>
      <c r="F2895" s="395">
        <v>11</v>
      </c>
      <c r="G2895" s="395">
        <v>10.6</v>
      </c>
      <c r="H2895" s="396">
        <f>(G2895-E2895)/E2895</f>
        <v>-3.6363636363636397E-2</v>
      </c>
      <c r="I2895" s="395">
        <f>F2895-E2895</f>
        <v>0</v>
      </c>
      <c r="J2895" s="395">
        <f>G2895-E2895</f>
        <v>-0.40000000000000036</v>
      </c>
      <c r="K2895" s="402">
        <v>1</v>
      </c>
      <c r="L2895" s="402"/>
    </row>
    <row r="2896" spans="1:12" ht="14.4">
      <c r="A2896" s="390">
        <v>38190</v>
      </c>
      <c r="B2896" s="359" t="s">
        <v>12073</v>
      </c>
      <c r="C2896" s="439" t="s">
        <v>3051</v>
      </c>
      <c r="D2896" s="358" t="s">
        <v>309</v>
      </c>
      <c r="E2896" s="401">
        <v>18</v>
      </c>
      <c r="F2896" s="395">
        <v>20.149999999999999</v>
      </c>
      <c r="G2896" s="395">
        <v>22.5</v>
      </c>
      <c r="H2896" s="396">
        <f>(G2896-E2896)/E2896</f>
        <v>0.25</v>
      </c>
      <c r="I2896" s="395">
        <f>F2896-E2896</f>
        <v>2.1499999999999986</v>
      </c>
      <c r="J2896" s="395">
        <f>G2896-E2896</f>
        <v>4.5</v>
      </c>
      <c r="K2896" s="402">
        <v>2</v>
      </c>
      <c r="L2896" s="402"/>
    </row>
    <row r="2897" spans="1:12" ht="14.4">
      <c r="A2897" s="390">
        <v>38189</v>
      </c>
      <c r="B2897" s="366" t="s">
        <v>12065</v>
      </c>
      <c r="C2897" s="392" t="s">
        <v>214</v>
      </c>
      <c r="D2897" s="366" t="s">
        <v>215</v>
      </c>
      <c r="E2897" s="401">
        <v>14</v>
      </c>
      <c r="F2897" s="395">
        <v>14.08</v>
      </c>
      <c r="G2897" s="395">
        <v>13.45</v>
      </c>
      <c r="H2897" s="396">
        <f>(G2897-E2897)/E2897</f>
        <v>-3.9285714285714333E-2</v>
      </c>
      <c r="I2897" s="395">
        <f>F2897-E2897</f>
        <v>8.0000000000000071E-2</v>
      </c>
      <c r="J2897" s="395">
        <f>G2897-E2897</f>
        <v>-0.55000000000000071</v>
      </c>
      <c r="K2897" s="402">
        <v>2</v>
      </c>
      <c r="L2897" s="397" t="s">
        <v>3006</v>
      </c>
    </row>
    <row r="2898" spans="1:12" ht="14.4">
      <c r="A2898" s="390">
        <v>38189</v>
      </c>
      <c r="B2898" s="358" t="s">
        <v>12066</v>
      </c>
      <c r="C2898" s="392" t="s">
        <v>204</v>
      </c>
      <c r="D2898" s="358" t="s">
        <v>4794</v>
      </c>
      <c r="E2898" s="401">
        <v>8</v>
      </c>
      <c r="F2898" s="395">
        <v>8.35</v>
      </c>
      <c r="G2898" s="395">
        <v>8.5500000000000007</v>
      </c>
      <c r="H2898" s="396">
        <f>(G2898-E2898)/E2898</f>
        <v>6.8750000000000089E-2</v>
      </c>
      <c r="I2898" s="395">
        <f>F2898-E2898</f>
        <v>0.34999999999999964</v>
      </c>
      <c r="J2898" s="395">
        <f>G2898-E2898</f>
        <v>0.55000000000000071</v>
      </c>
      <c r="K2898" s="402">
        <v>2</v>
      </c>
      <c r="L2898" s="402"/>
    </row>
    <row r="2899" spans="1:12" ht="14.4">
      <c r="A2899" s="390">
        <v>38189</v>
      </c>
      <c r="B2899" s="366" t="s">
        <v>12067</v>
      </c>
      <c r="C2899" s="392" t="s">
        <v>206</v>
      </c>
      <c r="D2899" s="366" t="s">
        <v>207</v>
      </c>
      <c r="E2899" s="401">
        <v>19</v>
      </c>
      <c r="F2899" s="395">
        <v>19</v>
      </c>
      <c r="G2899" s="395">
        <v>19.5</v>
      </c>
      <c r="H2899" s="396">
        <f>(G2899-E2899)/E2899</f>
        <v>2.6315789473684209E-2</v>
      </c>
      <c r="I2899" s="395">
        <f>F2899-E2899</f>
        <v>0</v>
      </c>
      <c r="J2899" s="395">
        <f>G2899-E2899</f>
        <v>0.5</v>
      </c>
      <c r="K2899" s="402">
        <v>2</v>
      </c>
      <c r="L2899" s="402"/>
    </row>
    <row r="2900" spans="1:12" ht="14.4">
      <c r="A2900" s="390">
        <v>38189</v>
      </c>
      <c r="B2900" s="366" t="s">
        <v>12068</v>
      </c>
      <c r="C2900" s="392" t="s">
        <v>209</v>
      </c>
      <c r="D2900" s="391" t="s">
        <v>1816</v>
      </c>
      <c r="E2900" s="401">
        <v>13</v>
      </c>
      <c r="F2900" s="395">
        <v>13</v>
      </c>
      <c r="G2900" s="395">
        <v>15.2</v>
      </c>
      <c r="H2900" s="396">
        <f>(G2900-E2900)/E2900</f>
        <v>0.16923076923076918</v>
      </c>
      <c r="I2900" s="395">
        <f>F2900-E2900</f>
        <v>0</v>
      </c>
      <c r="J2900" s="395">
        <f>G2900-E2900</f>
        <v>2.1999999999999993</v>
      </c>
      <c r="K2900" s="402">
        <v>2</v>
      </c>
      <c r="L2900" s="402"/>
    </row>
    <row r="2901" spans="1:12" ht="14.4">
      <c r="A2901" s="390">
        <v>38189</v>
      </c>
      <c r="B2901" s="359" t="s">
        <v>12069</v>
      </c>
      <c r="C2901" s="392" t="s">
        <v>211</v>
      </c>
      <c r="D2901" s="358" t="s">
        <v>212</v>
      </c>
      <c r="E2901" s="401">
        <v>8</v>
      </c>
      <c r="F2901" s="395">
        <v>8.11</v>
      </c>
      <c r="G2901" s="395">
        <v>8.0500000000000007</v>
      </c>
      <c r="H2901" s="396">
        <f>(G2901-E2901)/E2901</f>
        <v>6.2500000000000888E-3</v>
      </c>
      <c r="I2901" s="395">
        <f>F2901-E2901</f>
        <v>0.10999999999999943</v>
      </c>
      <c r="J2901" s="395">
        <f>G2901-E2901</f>
        <v>5.0000000000000711E-2</v>
      </c>
      <c r="K2901" s="402">
        <v>1</v>
      </c>
      <c r="L2901" s="402"/>
    </row>
    <row r="2902" spans="1:12" ht="14.4">
      <c r="A2902" s="390">
        <v>38187</v>
      </c>
      <c r="B2902" s="359" t="s">
        <v>12064</v>
      </c>
      <c r="C2902" s="392" t="s">
        <v>202</v>
      </c>
      <c r="D2902" s="358" t="s">
        <v>2841</v>
      </c>
      <c r="E2902" s="401">
        <v>12</v>
      </c>
      <c r="F2902" s="395">
        <v>12.03</v>
      </c>
      <c r="G2902" s="395">
        <v>12.34</v>
      </c>
      <c r="H2902" s="396">
        <f>(G2902-E2902)/E2902</f>
        <v>2.8333333333333321E-2</v>
      </c>
      <c r="I2902" s="395">
        <f>F2902-E2902</f>
        <v>2.9999999999999361E-2</v>
      </c>
      <c r="J2902" s="395">
        <f>G2902-E2902</f>
        <v>0.33999999999999986</v>
      </c>
      <c r="K2902" s="402">
        <v>1</v>
      </c>
      <c r="L2902" s="402"/>
    </row>
    <row r="2903" spans="1:12" ht="14.4">
      <c r="A2903" s="390">
        <v>38183</v>
      </c>
      <c r="B2903" s="359" t="s">
        <v>12058</v>
      </c>
      <c r="C2903" s="392" t="s">
        <v>3089</v>
      </c>
      <c r="D2903" s="366" t="s">
        <v>3090</v>
      </c>
      <c r="E2903" s="401">
        <v>16</v>
      </c>
      <c r="F2903" s="395">
        <v>16</v>
      </c>
      <c r="G2903" s="395">
        <v>15.64</v>
      </c>
      <c r="H2903" s="396">
        <f>(G2903-E2903)/E2903</f>
        <v>-2.2499999999999964E-2</v>
      </c>
      <c r="I2903" s="395">
        <f>F2903-E2903</f>
        <v>0</v>
      </c>
      <c r="J2903" s="395">
        <f>G2903-E2903</f>
        <v>-0.35999999999999943</v>
      </c>
      <c r="K2903" s="402">
        <v>2</v>
      </c>
      <c r="L2903" s="397" t="s">
        <v>3006</v>
      </c>
    </row>
    <row r="2904" spans="1:12" ht="14.4">
      <c r="A2904" s="390">
        <v>38183</v>
      </c>
      <c r="B2904" s="366" t="s">
        <v>12060</v>
      </c>
      <c r="C2904" s="392" t="s">
        <v>1343</v>
      </c>
      <c r="D2904" s="366" t="s">
        <v>1344</v>
      </c>
      <c r="E2904" s="401">
        <v>15</v>
      </c>
      <c r="F2904" s="395">
        <v>14.4</v>
      </c>
      <c r="G2904" s="395">
        <v>14.05</v>
      </c>
      <c r="H2904" s="396">
        <f>(G2904-E2904)/E2904</f>
        <v>-6.3333333333333283E-2</v>
      </c>
      <c r="I2904" s="395">
        <f>F2904-E2904</f>
        <v>-0.59999999999999964</v>
      </c>
      <c r="J2904" s="395">
        <f>G2904-E2904</f>
        <v>-0.94999999999999929</v>
      </c>
      <c r="K2904" s="402">
        <v>1</v>
      </c>
      <c r="L2904" s="402"/>
    </row>
    <row r="2905" spans="1:12" ht="14.4">
      <c r="A2905" s="390">
        <v>38183</v>
      </c>
      <c r="B2905" s="359" t="s">
        <v>12061</v>
      </c>
      <c r="C2905" s="392" t="s">
        <v>1346</v>
      </c>
      <c r="D2905" s="366" t="s">
        <v>2890</v>
      </c>
      <c r="E2905" s="401">
        <v>7</v>
      </c>
      <c r="F2905" s="395">
        <v>8</v>
      </c>
      <c r="G2905" s="395">
        <v>7.5</v>
      </c>
      <c r="H2905" s="396">
        <f>(G2905-E2905)/E2905</f>
        <v>7.1428571428571425E-2</v>
      </c>
      <c r="I2905" s="395">
        <f>F2905-E2905</f>
        <v>1</v>
      </c>
      <c r="J2905" s="395">
        <f>G2905-E2905</f>
        <v>0.5</v>
      </c>
      <c r="K2905" s="402">
        <v>2</v>
      </c>
      <c r="L2905" s="402"/>
    </row>
    <row r="2906" spans="1:12" ht="14.4">
      <c r="A2906" s="390">
        <v>38183</v>
      </c>
      <c r="B2906" s="366" t="s">
        <v>12062</v>
      </c>
      <c r="C2906" s="392" t="s">
        <v>1348</v>
      </c>
      <c r="D2906" s="366" t="s">
        <v>1349</v>
      </c>
      <c r="E2906" s="401">
        <v>14</v>
      </c>
      <c r="F2906" s="395">
        <v>14.5</v>
      </c>
      <c r="G2906" s="395">
        <v>15.2</v>
      </c>
      <c r="H2906" s="396">
        <f>(G2906-E2906)/E2906</f>
        <v>8.571428571428566E-2</v>
      </c>
      <c r="I2906" s="395">
        <f>F2906-E2906</f>
        <v>0.5</v>
      </c>
      <c r="J2906" s="395">
        <f>G2906-E2906</f>
        <v>1.1999999999999993</v>
      </c>
      <c r="K2906" s="402">
        <v>2</v>
      </c>
      <c r="L2906" s="402"/>
    </row>
    <row r="2907" spans="1:12" ht="14.4">
      <c r="A2907" s="390">
        <v>38183</v>
      </c>
      <c r="B2907" s="366" t="s">
        <v>12063</v>
      </c>
      <c r="C2907" s="392" t="s">
        <v>4472</v>
      </c>
      <c r="D2907" s="366" t="s">
        <v>4954</v>
      </c>
      <c r="E2907" s="401">
        <v>13</v>
      </c>
      <c r="F2907" s="395">
        <v>16</v>
      </c>
      <c r="G2907" s="395">
        <v>18.7</v>
      </c>
      <c r="H2907" s="396">
        <f>(G2907-E2907)/E2907</f>
        <v>0.4384615384615384</v>
      </c>
      <c r="I2907" s="395">
        <f>F2907-E2907</f>
        <v>3</v>
      </c>
      <c r="J2907" s="395">
        <f>G2907-E2907</f>
        <v>5.6999999999999993</v>
      </c>
      <c r="K2907" s="402">
        <v>2</v>
      </c>
      <c r="L2907" s="402"/>
    </row>
    <row r="2908" spans="1:12" ht="14.4">
      <c r="A2908" s="390">
        <v>38182</v>
      </c>
      <c r="B2908" s="366" t="s">
        <v>12057</v>
      </c>
      <c r="C2908" s="392" t="s">
        <v>4470</v>
      </c>
      <c r="D2908" s="366" t="s">
        <v>2890</v>
      </c>
      <c r="E2908" s="401">
        <v>7.5</v>
      </c>
      <c r="F2908" s="395">
        <v>8.75</v>
      </c>
      <c r="G2908" s="395">
        <v>9.35</v>
      </c>
      <c r="H2908" s="396">
        <f>(G2908-E2908)/E2908</f>
        <v>0.24666666666666662</v>
      </c>
      <c r="I2908" s="395">
        <f>F2908-E2908</f>
        <v>1.25</v>
      </c>
      <c r="J2908" s="395">
        <f>G2908-E2908</f>
        <v>1.8499999999999996</v>
      </c>
      <c r="K2908" s="402">
        <v>2</v>
      </c>
      <c r="L2908" s="402"/>
    </row>
    <row r="2909" spans="1:12" ht="14.4">
      <c r="A2909" s="390">
        <v>38181</v>
      </c>
      <c r="B2909" s="359" t="s">
        <v>4466</v>
      </c>
      <c r="C2909" s="392" t="s">
        <v>4467</v>
      </c>
      <c r="D2909" s="366" t="s">
        <v>4468</v>
      </c>
      <c r="E2909" s="401">
        <v>7.5</v>
      </c>
      <c r="F2909" s="395">
        <v>7.5</v>
      </c>
      <c r="G2909" s="395">
        <v>8.15</v>
      </c>
      <c r="H2909" s="396">
        <f>(G2909-E2909)/E2909</f>
        <v>8.6666666666666711E-2</v>
      </c>
      <c r="I2909" s="395">
        <f>F2909-E2909</f>
        <v>0</v>
      </c>
      <c r="J2909" s="395">
        <f>G2909-E2909</f>
        <v>0.65000000000000036</v>
      </c>
      <c r="K2909" s="402">
        <v>1</v>
      </c>
      <c r="L2909" s="402"/>
    </row>
    <row r="2910" spans="1:12" ht="14.4">
      <c r="A2910" s="390">
        <v>38180</v>
      </c>
      <c r="B2910" s="359" t="s">
        <v>12056</v>
      </c>
      <c r="C2910" s="392" t="s">
        <v>4464</v>
      </c>
      <c r="D2910" s="366" t="s">
        <v>4465</v>
      </c>
      <c r="E2910" s="401">
        <v>14</v>
      </c>
      <c r="F2910" s="395">
        <v>14</v>
      </c>
      <c r="G2910" s="395">
        <v>13.5</v>
      </c>
      <c r="H2910" s="396">
        <f>(G2910-E2910)/E2910</f>
        <v>-3.5714285714285712E-2</v>
      </c>
      <c r="I2910" s="395">
        <f>F2910-E2910</f>
        <v>0</v>
      </c>
      <c r="J2910" s="395">
        <f>G2910-E2910</f>
        <v>-0.5</v>
      </c>
      <c r="K2910" s="402">
        <v>1</v>
      </c>
      <c r="L2910" s="402"/>
    </row>
    <row r="2911" spans="1:12" ht="14.4">
      <c r="A2911" s="390">
        <v>38177</v>
      </c>
      <c r="B2911" s="358" t="s">
        <v>12055</v>
      </c>
      <c r="C2911" s="392" t="s">
        <v>1196</v>
      </c>
      <c r="D2911" s="391" t="s">
        <v>2223</v>
      </c>
      <c r="E2911" s="401">
        <v>14</v>
      </c>
      <c r="F2911" s="395">
        <v>14</v>
      </c>
      <c r="G2911" s="395">
        <v>14.02</v>
      </c>
      <c r="H2911" s="396">
        <f>(G2911-E2911)/E2911</f>
        <v>1.4285714285713982E-3</v>
      </c>
      <c r="I2911" s="395">
        <f>F2911-E2911</f>
        <v>0</v>
      </c>
      <c r="J2911" s="395">
        <f>G2911-E2911</f>
        <v>1.9999999999999574E-2</v>
      </c>
      <c r="K2911" s="402">
        <v>1</v>
      </c>
      <c r="L2911" s="402"/>
    </row>
    <row r="2912" spans="1:12" ht="14.4">
      <c r="A2912" s="390">
        <v>38176</v>
      </c>
      <c r="B2912" s="366" t="s">
        <v>12053</v>
      </c>
      <c r="C2912" s="392" t="s">
        <v>1192</v>
      </c>
      <c r="D2912" s="358" t="s">
        <v>1816</v>
      </c>
      <c r="E2912" s="401">
        <v>10</v>
      </c>
      <c r="F2912" s="395">
        <v>10.25</v>
      </c>
      <c r="G2912" s="395">
        <v>10.1</v>
      </c>
      <c r="H2912" s="396">
        <f>(G2912-E2912)/E2912</f>
        <v>9.9999999999999638E-3</v>
      </c>
      <c r="I2912" s="395">
        <f>F2912-E2912</f>
        <v>0.25</v>
      </c>
      <c r="J2912" s="395">
        <f>G2912-E2912</f>
        <v>9.9999999999999645E-2</v>
      </c>
      <c r="K2912" s="402">
        <v>3</v>
      </c>
      <c r="L2912" s="397" t="s">
        <v>3006</v>
      </c>
    </row>
    <row r="2913" spans="1:12" ht="14.4">
      <c r="A2913" s="390">
        <v>38176</v>
      </c>
      <c r="B2913" s="359" t="s">
        <v>12054</v>
      </c>
      <c r="C2913" s="392" t="s">
        <v>1194</v>
      </c>
      <c r="D2913" s="391" t="s">
        <v>2864</v>
      </c>
      <c r="E2913" s="401">
        <v>12</v>
      </c>
      <c r="F2913" s="395">
        <v>12.3</v>
      </c>
      <c r="G2913" s="395">
        <v>11.51</v>
      </c>
      <c r="H2913" s="396">
        <f>(G2913-E2913)/E2913</f>
        <v>-4.0833333333333353E-2</v>
      </c>
      <c r="I2913" s="395">
        <f>F2913-E2913</f>
        <v>0.30000000000000071</v>
      </c>
      <c r="J2913" s="395">
        <f>G2913-E2913</f>
        <v>-0.49000000000000021</v>
      </c>
      <c r="K2913" s="402">
        <v>2</v>
      </c>
      <c r="L2913" s="397" t="s">
        <v>3006</v>
      </c>
    </row>
    <row r="2914" spans="1:12" ht="14.4">
      <c r="A2914" s="390">
        <v>38175</v>
      </c>
      <c r="B2914" s="366" t="s">
        <v>1189</v>
      </c>
      <c r="C2914" s="392" t="s">
        <v>1190</v>
      </c>
      <c r="D2914" s="366" t="s">
        <v>309</v>
      </c>
      <c r="E2914" s="401">
        <v>22.25</v>
      </c>
      <c r="F2914" s="395">
        <v>23.5</v>
      </c>
      <c r="G2914" s="395">
        <v>24.55</v>
      </c>
      <c r="H2914" s="396">
        <f>(G2914-E2914)/E2914</f>
        <v>0.10337078651685397</v>
      </c>
      <c r="I2914" s="395">
        <f>F2914-E2914</f>
        <v>1.25</v>
      </c>
      <c r="J2914" s="395">
        <f>G2914-E2914</f>
        <v>2.3000000000000007</v>
      </c>
      <c r="K2914" s="402">
        <v>3</v>
      </c>
      <c r="L2914" s="402"/>
    </row>
    <row r="2915" spans="1:12" ht="14.4">
      <c r="A2915" s="390">
        <v>38168</v>
      </c>
      <c r="B2915" s="366" t="s">
        <v>1187</v>
      </c>
      <c r="C2915" s="392" t="s">
        <v>1188</v>
      </c>
      <c r="D2915" s="366" t="s">
        <v>2307</v>
      </c>
      <c r="E2915" s="401">
        <v>17</v>
      </c>
      <c r="F2915" s="395">
        <v>19.3</v>
      </c>
      <c r="G2915" s="395">
        <v>19.53</v>
      </c>
      <c r="H2915" s="396">
        <f>(G2915-E2915)/E2915</f>
        <v>0.14882352941176477</v>
      </c>
      <c r="I2915" s="395">
        <f>F2915-E2915</f>
        <v>2.3000000000000007</v>
      </c>
      <c r="J2915" s="395">
        <f>G2915-E2915</f>
        <v>2.5300000000000011</v>
      </c>
      <c r="K2915" s="402">
        <v>2</v>
      </c>
      <c r="L2915" s="402"/>
    </row>
    <row r="2916" spans="1:12" ht="14.4">
      <c r="A2916" s="390">
        <v>38167</v>
      </c>
      <c r="B2916" s="366" t="s">
        <v>12051</v>
      </c>
      <c r="C2916" s="392" t="s">
        <v>1186</v>
      </c>
      <c r="D2916" s="366" t="s">
        <v>2893</v>
      </c>
      <c r="E2916" s="401">
        <v>18.5</v>
      </c>
      <c r="F2916" s="395">
        <v>20.75</v>
      </c>
      <c r="G2916" s="395">
        <v>21</v>
      </c>
      <c r="H2916" s="396">
        <f>(G2916-E2916)/E2916</f>
        <v>0.13513513513513514</v>
      </c>
      <c r="I2916" s="395">
        <f>F2916-E2916</f>
        <v>2.25</v>
      </c>
      <c r="J2916" s="395">
        <f>G2916-E2916</f>
        <v>2.5</v>
      </c>
      <c r="K2916" s="402">
        <v>3</v>
      </c>
      <c r="L2916" s="402"/>
    </row>
    <row r="2917" spans="1:12" ht="14.4">
      <c r="A2917" s="390">
        <v>38167</v>
      </c>
      <c r="B2917" s="366" t="s">
        <v>12052</v>
      </c>
      <c r="C2917" s="392" t="s">
        <v>1184</v>
      </c>
      <c r="D2917" s="391" t="s">
        <v>3383</v>
      </c>
      <c r="E2917" s="401">
        <v>12</v>
      </c>
      <c r="F2917" s="395">
        <v>14.8</v>
      </c>
      <c r="G2917" s="395">
        <v>16.43</v>
      </c>
      <c r="H2917" s="396">
        <f>(G2917-E2917)/E2917</f>
        <v>0.36916666666666664</v>
      </c>
      <c r="I2917" s="395">
        <f>F2917-E2917</f>
        <v>2.8000000000000007</v>
      </c>
      <c r="J2917" s="395">
        <f>G2917-E2917</f>
        <v>4.43</v>
      </c>
      <c r="K2917" s="402">
        <v>2</v>
      </c>
      <c r="L2917" s="402"/>
    </row>
    <row r="2918" spans="1:12" ht="14.4">
      <c r="A2918" s="390">
        <v>38166</v>
      </c>
      <c r="B2918" s="366" t="s">
        <v>12050</v>
      </c>
      <c r="C2918" s="392" t="s">
        <v>1852</v>
      </c>
      <c r="D2918" s="366" t="s">
        <v>2481</v>
      </c>
      <c r="E2918" s="401">
        <v>15.8</v>
      </c>
      <c r="F2918" s="395">
        <v>17</v>
      </c>
      <c r="G2918" s="395">
        <v>17.600000000000001</v>
      </c>
      <c r="H2918" s="396">
        <f>(G2918-E2918)/E2918</f>
        <v>0.11392405063291143</v>
      </c>
      <c r="I2918" s="395">
        <f>F2918-E2918</f>
        <v>1.1999999999999993</v>
      </c>
      <c r="J2918" s="395">
        <f>G2918-E2918</f>
        <v>1.8000000000000007</v>
      </c>
      <c r="K2918" s="402">
        <v>2</v>
      </c>
      <c r="L2918" s="402"/>
    </row>
    <row r="2919" spans="1:12" ht="14.4">
      <c r="A2919" s="390">
        <v>38162</v>
      </c>
      <c r="B2919" s="366" t="s">
        <v>12047</v>
      </c>
      <c r="C2919" s="392" t="s">
        <v>1847</v>
      </c>
      <c r="D2919" s="366" t="s">
        <v>1848</v>
      </c>
      <c r="E2919" s="401">
        <v>10</v>
      </c>
      <c r="F2919" s="395">
        <v>10.25</v>
      </c>
      <c r="G2919" s="395">
        <v>10.15</v>
      </c>
      <c r="H2919" s="396">
        <f>(G2919-E2919)/E2919</f>
        <v>1.5000000000000036E-2</v>
      </c>
      <c r="I2919" s="395">
        <f>F2919-E2919</f>
        <v>0.25</v>
      </c>
      <c r="J2919" s="395">
        <f>G2919-E2919</f>
        <v>0.15000000000000036</v>
      </c>
      <c r="K2919" s="402">
        <v>1</v>
      </c>
      <c r="L2919" s="402"/>
    </row>
    <row r="2920" spans="1:12" ht="14.4">
      <c r="A2920" s="390">
        <v>38162</v>
      </c>
      <c r="B2920" s="359" t="s">
        <v>12048</v>
      </c>
      <c r="C2920" s="392" t="s">
        <v>1850</v>
      </c>
      <c r="D2920" s="366" t="s">
        <v>374</v>
      </c>
      <c r="E2920" s="401">
        <v>10</v>
      </c>
      <c r="F2920" s="395">
        <v>10.210000000000001</v>
      </c>
      <c r="G2920" s="395">
        <v>10.039999999999999</v>
      </c>
      <c r="H2920" s="396">
        <f>(G2920-E2920)/E2920</f>
        <v>3.9999999999999151E-3</v>
      </c>
      <c r="I2920" s="395">
        <f>F2920-E2920</f>
        <v>0.21000000000000085</v>
      </c>
      <c r="J2920" s="395">
        <f>G2920-E2920</f>
        <v>3.9999999999999147E-2</v>
      </c>
      <c r="K2920" s="402">
        <v>1</v>
      </c>
      <c r="L2920" s="402"/>
    </row>
    <row r="2921" spans="1:12" ht="14.4">
      <c r="A2921" s="390">
        <v>38162</v>
      </c>
      <c r="B2921" s="366" t="s">
        <v>12049</v>
      </c>
      <c r="C2921" s="392" t="s">
        <v>1845</v>
      </c>
      <c r="D2921" s="366" t="s">
        <v>4960</v>
      </c>
      <c r="E2921" s="401">
        <v>20</v>
      </c>
      <c r="F2921" s="395">
        <v>27.95</v>
      </c>
      <c r="G2921" s="395">
        <v>26</v>
      </c>
      <c r="H2921" s="396">
        <f>(G2921-E2921)/E2921</f>
        <v>0.3</v>
      </c>
      <c r="I2921" s="395">
        <f>F2921-E2921</f>
        <v>7.9499999999999993</v>
      </c>
      <c r="J2921" s="395">
        <f>G2921-E2921</f>
        <v>6</v>
      </c>
      <c r="K2921" s="402">
        <v>3</v>
      </c>
      <c r="L2921" s="402"/>
    </row>
    <row r="2922" spans="1:12" ht="14.4">
      <c r="A2922" s="390">
        <v>38161</v>
      </c>
      <c r="B2922" s="366" t="s">
        <v>12043</v>
      </c>
      <c r="C2922" s="392" t="s">
        <v>1839</v>
      </c>
      <c r="D2922" s="366" t="s">
        <v>328</v>
      </c>
      <c r="E2922" s="401">
        <v>9</v>
      </c>
      <c r="F2922" s="395">
        <v>8.75</v>
      </c>
      <c r="G2922" s="395">
        <v>8.94</v>
      </c>
      <c r="H2922" s="396">
        <f>(G2922-E2922)/E2922</f>
        <v>-6.6666666666667217E-3</v>
      </c>
      <c r="I2922" s="395">
        <f>F2922-E2922</f>
        <v>-0.25</v>
      </c>
      <c r="J2922" s="395">
        <f>G2922-E2922</f>
        <v>-6.0000000000000497E-2</v>
      </c>
      <c r="K2922" s="402">
        <v>2</v>
      </c>
      <c r="L2922" s="397" t="s">
        <v>3006</v>
      </c>
    </row>
    <row r="2923" spans="1:12" ht="14.4">
      <c r="A2923" s="390">
        <v>38161</v>
      </c>
      <c r="B2923" s="366" t="s">
        <v>12044</v>
      </c>
      <c r="C2923" s="392" t="s">
        <v>1837</v>
      </c>
      <c r="D2923" s="366" t="s">
        <v>2313</v>
      </c>
      <c r="E2923" s="401">
        <v>17</v>
      </c>
      <c r="F2923" s="395">
        <v>18.8</v>
      </c>
      <c r="G2923" s="395">
        <v>18.22</v>
      </c>
      <c r="H2923" s="396">
        <f>(G2923-E2923)/E2923</f>
        <v>7.1764705882352869E-2</v>
      </c>
      <c r="I2923" s="395">
        <f>F2923-E2923</f>
        <v>1.8000000000000007</v>
      </c>
      <c r="J2923" s="395">
        <f>G2923-E2923</f>
        <v>1.2199999999999989</v>
      </c>
      <c r="K2923" s="402">
        <v>3</v>
      </c>
      <c r="L2923" s="402"/>
    </row>
    <row r="2924" spans="1:12" ht="14.4">
      <c r="A2924" s="390">
        <v>38161</v>
      </c>
      <c r="B2924" s="366" t="s">
        <v>12046</v>
      </c>
      <c r="C2924" s="392" t="s">
        <v>1843</v>
      </c>
      <c r="D2924" s="366" t="s">
        <v>2560</v>
      </c>
      <c r="E2924" s="401">
        <v>14</v>
      </c>
      <c r="F2924" s="395">
        <v>14</v>
      </c>
      <c r="G2924" s="395">
        <v>13.95</v>
      </c>
      <c r="H2924" s="396">
        <f>(G2924-E2924)/E2924</f>
        <v>-3.5714285714286221E-3</v>
      </c>
      <c r="I2924" s="395">
        <f>F2924-E2924</f>
        <v>0</v>
      </c>
      <c r="J2924" s="395">
        <f>G2924-E2924</f>
        <v>-5.0000000000000711E-2</v>
      </c>
      <c r="K2924" s="402">
        <v>1</v>
      </c>
      <c r="L2924" s="402"/>
    </row>
    <row r="2925" spans="1:12" ht="14.4">
      <c r="A2925" s="390">
        <v>38160</v>
      </c>
      <c r="B2925" s="366" t="s">
        <v>12041</v>
      </c>
      <c r="C2925" s="392" t="s">
        <v>1834</v>
      </c>
      <c r="D2925" s="366" t="s">
        <v>1835</v>
      </c>
      <c r="E2925" s="401">
        <v>9.5</v>
      </c>
      <c r="F2925" s="395">
        <v>9.65</v>
      </c>
      <c r="G2925" s="395">
        <v>8.59</v>
      </c>
      <c r="H2925" s="396">
        <f>(G2925-E2925)/E2925</f>
        <v>-9.5789473684210535E-2</v>
      </c>
      <c r="I2925" s="395">
        <f>F2925-E2925</f>
        <v>0.15000000000000036</v>
      </c>
      <c r="J2925" s="395">
        <f>G2925-E2925</f>
        <v>-0.91000000000000014</v>
      </c>
      <c r="K2925" s="402">
        <v>2</v>
      </c>
      <c r="L2925" s="397" t="s">
        <v>3006</v>
      </c>
    </row>
    <row r="2926" spans="1:12" ht="14.4">
      <c r="A2926" s="390">
        <v>38160</v>
      </c>
      <c r="B2926" s="366" t="s">
        <v>12042</v>
      </c>
      <c r="C2926" s="392" t="s">
        <v>4429</v>
      </c>
      <c r="D2926" s="366" t="s">
        <v>2307</v>
      </c>
      <c r="E2926" s="401">
        <v>11</v>
      </c>
      <c r="F2926" s="395">
        <v>15</v>
      </c>
      <c r="G2926" s="395">
        <v>17.2</v>
      </c>
      <c r="H2926" s="396">
        <f>(G2926-E2926)/E2926</f>
        <v>0.5636363636363636</v>
      </c>
      <c r="I2926" s="395">
        <f>F2926-E2926</f>
        <v>4</v>
      </c>
      <c r="J2926" s="395">
        <f>G2926-E2926</f>
        <v>6.1999999999999993</v>
      </c>
      <c r="K2926" s="402">
        <v>3</v>
      </c>
      <c r="L2926" s="402"/>
    </row>
    <row r="2927" spans="1:12" ht="14.4">
      <c r="A2927" s="390">
        <v>38159</v>
      </c>
      <c r="B2927" s="359" t="s">
        <v>12037</v>
      </c>
      <c r="C2927" s="392" t="s">
        <v>4419</v>
      </c>
      <c r="D2927" s="358" t="s">
        <v>4420</v>
      </c>
      <c r="E2927" s="401">
        <v>10</v>
      </c>
      <c r="F2927" s="395">
        <v>10.01</v>
      </c>
      <c r="G2927" s="395">
        <v>9.9499999999999993</v>
      </c>
      <c r="H2927" s="396">
        <f>(G2927-E2927)/E2927</f>
        <v>-5.0000000000000712E-3</v>
      </c>
      <c r="I2927" s="395">
        <f>F2927-E2927</f>
        <v>9.9999999999997868E-3</v>
      </c>
      <c r="J2927" s="395">
        <f>G2927-E2927</f>
        <v>-5.0000000000000711E-2</v>
      </c>
      <c r="K2927" s="402">
        <v>1</v>
      </c>
      <c r="L2927" s="402"/>
    </row>
    <row r="2928" spans="1:12" ht="14.4">
      <c r="A2928" s="390">
        <v>38159</v>
      </c>
      <c r="B2928" s="366" t="s">
        <v>12038</v>
      </c>
      <c r="C2928" s="392" t="s">
        <v>4422</v>
      </c>
      <c r="D2928" s="366" t="s">
        <v>1132</v>
      </c>
      <c r="E2928" s="401">
        <v>17</v>
      </c>
      <c r="F2928" s="395">
        <v>17</v>
      </c>
      <c r="G2928" s="395">
        <v>17.25</v>
      </c>
      <c r="H2928" s="396">
        <f>(G2928-E2928)/E2928</f>
        <v>1.4705882352941176E-2</v>
      </c>
      <c r="I2928" s="395">
        <f>F2928-E2928</f>
        <v>0</v>
      </c>
      <c r="J2928" s="395">
        <f>G2928-E2928</f>
        <v>0.25</v>
      </c>
      <c r="K2928" s="402">
        <v>1</v>
      </c>
      <c r="L2928" s="402"/>
    </row>
    <row r="2929" spans="1:12" ht="14.4">
      <c r="A2929" s="390">
        <v>38159</v>
      </c>
      <c r="B2929" s="358" t="s">
        <v>12039</v>
      </c>
      <c r="C2929" s="392" t="s">
        <v>4424</v>
      </c>
      <c r="D2929" s="358" t="s">
        <v>4425</v>
      </c>
      <c r="E2929" s="401">
        <v>6.5</v>
      </c>
      <c r="F2929" s="395">
        <v>6.75</v>
      </c>
      <c r="G2929" s="395">
        <v>7.81</v>
      </c>
      <c r="H2929" s="396">
        <f>(G2929-E2929)/E2929</f>
        <v>0.20153846153846147</v>
      </c>
      <c r="I2929" s="395">
        <f>F2929-E2929</f>
        <v>0.25</v>
      </c>
      <c r="J2929" s="395">
        <f>G2929-E2929</f>
        <v>1.3099999999999996</v>
      </c>
      <c r="K2929" s="402">
        <v>1</v>
      </c>
      <c r="L2929" s="402"/>
    </row>
    <row r="2930" spans="1:12" ht="14.4">
      <c r="A2930" s="390">
        <v>38159</v>
      </c>
      <c r="B2930" s="366" t="s">
        <v>12040</v>
      </c>
      <c r="C2930" s="392" t="s">
        <v>4427</v>
      </c>
      <c r="D2930" s="366" t="s">
        <v>2555</v>
      </c>
      <c r="E2930" s="401">
        <v>6</v>
      </c>
      <c r="F2930" s="395">
        <v>6.45</v>
      </c>
      <c r="G2930" s="395">
        <v>6.75</v>
      </c>
      <c r="H2930" s="396">
        <f>(G2930-E2930)/E2930</f>
        <v>0.125</v>
      </c>
      <c r="I2930" s="395">
        <f>F2930-E2930</f>
        <v>0.45000000000000018</v>
      </c>
      <c r="J2930" s="395">
        <f>G2930-E2930</f>
        <v>0.75</v>
      </c>
      <c r="K2930" s="402">
        <v>2</v>
      </c>
      <c r="L2930" s="402"/>
    </row>
    <row r="2931" spans="1:12" ht="14.4">
      <c r="A2931" s="390">
        <v>38155</v>
      </c>
      <c r="B2931" s="366" t="s">
        <v>12035</v>
      </c>
      <c r="C2931" s="392" t="s">
        <v>4416</v>
      </c>
      <c r="D2931" s="366" t="s">
        <v>4417</v>
      </c>
      <c r="E2931" s="401">
        <v>13</v>
      </c>
      <c r="F2931" s="395">
        <v>13.04</v>
      </c>
      <c r="G2931" s="395">
        <v>14.05</v>
      </c>
      <c r="H2931" s="396">
        <f>(G2931-E2931)/E2931</f>
        <v>8.0769230769230829E-2</v>
      </c>
      <c r="I2931" s="395">
        <f>F2931-E2931</f>
        <v>3.9999999999999147E-2</v>
      </c>
      <c r="J2931" s="395">
        <f>G2931-E2931</f>
        <v>1.0500000000000007</v>
      </c>
      <c r="K2931" s="402">
        <v>2</v>
      </c>
      <c r="L2931" s="402"/>
    </row>
    <row r="2932" spans="1:12" ht="14.4">
      <c r="A2932" s="390">
        <v>38155</v>
      </c>
      <c r="B2932" s="359" t="s">
        <v>12036</v>
      </c>
      <c r="C2932" s="392" t="s">
        <v>4414</v>
      </c>
      <c r="D2932" s="366" t="s">
        <v>4960</v>
      </c>
      <c r="E2932" s="401">
        <v>14</v>
      </c>
      <c r="F2932" s="395">
        <v>15.8</v>
      </c>
      <c r="G2932" s="395">
        <v>20.010000000000002</v>
      </c>
      <c r="H2932" s="396">
        <f>(G2932-E2932)/E2932</f>
        <v>0.42928571428571438</v>
      </c>
      <c r="I2932" s="395">
        <f>F2932-E2932</f>
        <v>1.8000000000000007</v>
      </c>
      <c r="J2932" s="395">
        <f>G2932-E2932</f>
        <v>6.0100000000000016</v>
      </c>
      <c r="K2932" s="402">
        <v>3</v>
      </c>
      <c r="L2932" s="402"/>
    </row>
    <row r="2933" spans="1:12" ht="14.4">
      <c r="A2933" s="390">
        <v>38154</v>
      </c>
      <c r="B2933" s="366" t="s">
        <v>12034</v>
      </c>
      <c r="C2933" s="392" t="s">
        <v>4412</v>
      </c>
      <c r="D2933" s="391" t="s">
        <v>4536</v>
      </c>
      <c r="E2933" s="401">
        <v>6</v>
      </c>
      <c r="F2933" s="395">
        <v>6</v>
      </c>
      <c r="G2933" s="395">
        <v>5.85</v>
      </c>
      <c r="H2933" s="396">
        <f>(G2933-E2933)/E2933</f>
        <v>-2.500000000000006E-2</v>
      </c>
      <c r="I2933" s="395">
        <f>F2933-E2933</f>
        <v>0</v>
      </c>
      <c r="J2933" s="395">
        <f>G2933-E2933</f>
        <v>-0.15000000000000036</v>
      </c>
      <c r="K2933" s="402">
        <v>1</v>
      </c>
      <c r="L2933" s="402"/>
    </row>
    <row r="2934" spans="1:12" ht="14.4">
      <c r="A2934" s="390">
        <v>38153</v>
      </c>
      <c r="B2934" s="366" t="s">
        <v>12031</v>
      </c>
      <c r="C2934" s="392" t="s">
        <v>4410</v>
      </c>
      <c r="D2934" s="366" t="s">
        <v>2299</v>
      </c>
      <c r="E2934" s="401">
        <v>14</v>
      </c>
      <c r="F2934" s="395">
        <v>14.27</v>
      </c>
      <c r="G2934" s="395">
        <v>13.1</v>
      </c>
      <c r="H2934" s="396">
        <f>(G2934-E2934)/E2934</f>
        <v>-6.4285714285714307E-2</v>
      </c>
      <c r="I2934" s="395">
        <f>F2934-E2934</f>
        <v>0.26999999999999957</v>
      </c>
      <c r="J2934" s="395">
        <f>G2934-E2934</f>
        <v>-0.90000000000000036</v>
      </c>
      <c r="K2934" s="402">
        <v>3</v>
      </c>
      <c r="L2934" s="397" t="s">
        <v>3006</v>
      </c>
    </row>
    <row r="2935" spans="1:12" ht="14.4">
      <c r="A2935" s="390">
        <v>38153</v>
      </c>
      <c r="B2935" s="366" t="s">
        <v>12032</v>
      </c>
      <c r="C2935" s="392" t="s">
        <v>2562</v>
      </c>
      <c r="D2935" s="391" t="s">
        <v>2563</v>
      </c>
      <c r="E2935" s="401">
        <v>7</v>
      </c>
      <c r="F2935" s="395">
        <v>7.03</v>
      </c>
      <c r="G2935" s="395">
        <v>6.66</v>
      </c>
      <c r="H2935" s="396">
        <f>(G2935-E2935)/E2935</f>
        <v>-4.857142857142855E-2</v>
      </c>
      <c r="I2935" s="395">
        <f>F2935-E2935</f>
        <v>3.0000000000000249E-2</v>
      </c>
      <c r="J2935" s="395">
        <f>G2935-E2935</f>
        <v>-0.33999999999999986</v>
      </c>
      <c r="K2935" s="402">
        <v>1</v>
      </c>
      <c r="L2935" s="402"/>
    </row>
    <row r="2936" spans="1:12" ht="14.4">
      <c r="A2936" s="390">
        <v>38147</v>
      </c>
      <c r="B2936" s="366" t="s">
        <v>12028</v>
      </c>
      <c r="C2936" s="392" t="s">
        <v>2557</v>
      </c>
      <c r="D2936" s="366" t="s">
        <v>2610</v>
      </c>
      <c r="E2936" s="401">
        <v>12</v>
      </c>
      <c r="F2936" s="395">
        <v>12</v>
      </c>
      <c r="G2936" s="395">
        <v>11.77</v>
      </c>
      <c r="H2936" s="396">
        <f>(G2936-E2936)/E2936</f>
        <v>-1.9166666666666703E-2</v>
      </c>
      <c r="I2936" s="395">
        <f>F2936-E2936</f>
        <v>0</v>
      </c>
      <c r="J2936" s="395">
        <f>G2936-E2936</f>
        <v>-0.23000000000000043</v>
      </c>
      <c r="K2936" s="402">
        <v>2</v>
      </c>
      <c r="L2936" s="397" t="s">
        <v>3006</v>
      </c>
    </row>
    <row r="2937" spans="1:12" ht="14.4">
      <c r="A2937" s="390">
        <v>38147</v>
      </c>
      <c r="B2937" s="366" t="s">
        <v>12029</v>
      </c>
      <c r="C2937" s="392" t="s">
        <v>2554</v>
      </c>
      <c r="D2937" s="366" t="s">
        <v>2555</v>
      </c>
      <c r="E2937" s="401">
        <v>11.5</v>
      </c>
      <c r="F2937" s="395">
        <v>12.49</v>
      </c>
      <c r="G2937" s="395">
        <v>12.04</v>
      </c>
      <c r="H2937" s="396">
        <f>(G2937-E2937)/E2937</f>
        <v>4.6956521739130362E-2</v>
      </c>
      <c r="I2937" s="395">
        <f>F2937-E2937</f>
        <v>0.99000000000000021</v>
      </c>
      <c r="J2937" s="395">
        <f>G2937-E2937</f>
        <v>0.53999999999999915</v>
      </c>
      <c r="K2937" s="402">
        <v>2</v>
      </c>
      <c r="L2937" s="402"/>
    </row>
    <row r="2938" spans="1:12" ht="14.4">
      <c r="A2938" s="390">
        <v>38147</v>
      </c>
      <c r="B2938" s="366" t="s">
        <v>12030</v>
      </c>
      <c r="C2938" s="392" t="s">
        <v>2559</v>
      </c>
      <c r="D2938" s="366" t="s">
        <v>2560</v>
      </c>
      <c r="E2938" s="401">
        <v>19</v>
      </c>
      <c r="F2938" s="395">
        <v>19</v>
      </c>
      <c r="G2938" s="395">
        <v>18.350000000000001</v>
      </c>
      <c r="H2938" s="396">
        <f>(G2938-E2938)/E2938</f>
        <v>-3.42105263157894E-2</v>
      </c>
      <c r="I2938" s="395">
        <f>F2938-E2938</f>
        <v>0</v>
      </c>
      <c r="J2938" s="395">
        <f>G2938-E2938</f>
        <v>-0.64999999999999858</v>
      </c>
      <c r="K2938" s="402">
        <v>1</v>
      </c>
      <c r="L2938" s="402"/>
    </row>
    <row r="2939" spans="1:12" ht="14.4">
      <c r="A2939" s="390">
        <v>38141</v>
      </c>
      <c r="B2939" s="366" t="s">
        <v>12027</v>
      </c>
      <c r="C2939" s="392" t="s">
        <v>2551</v>
      </c>
      <c r="D2939" s="358" t="s">
        <v>2552</v>
      </c>
      <c r="E2939" s="401">
        <v>7</v>
      </c>
      <c r="F2939" s="395">
        <v>7.51</v>
      </c>
      <c r="G2939" s="395">
        <v>7.22</v>
      </c>
      <c r="H2939" s="396">
        <f>(G2939-E2939)/E2939</f>
        <v>3.1428571428571396E-2</v>
      </c>
      <c r="I2939" s="395">
        <f>F2939-E2939</f>
        <v>0.50999999999999979</v>
      </c>
      <c r="J2939" s="395">
        <f>G2939-E2939</f>
        <v>0.21999999999999975</v>
      </c>
      <c r="K2939" s="402">
        <v>1</v>
      </c>
      <c r="L2939" s="402"/>
    </row>
    <row r="2940" spans="1:12" ht="14.4">
      <c r="A2940" s="390">
        <v>38140</v>
      </c>
      <c r="B2940" s="366" t="s">
        <v>12026</v>
      </c>
      <c r="C2940" s="392" t="s">
        <v>2548</v>
      </c>
      <c r="D2940" s="366" t="s">
        <v>2549</v>
      </c>
      <c r="E2940" s="401">
        <v>18</v>
      </c>
      <c r="F2940" s="395">
        <v>20.100000000000001</v>
      </c>
      <c r="G2940" s="395">
        <v>20.149999999999999</v>
      </c>
      <c r="H2940" s="396">
        <f>(G2940-E2940)/E2940</f>
        <v>0.11944444444444437</v>
      </c>
      <c r="I2940" s="395">
        <f>F2940-E2940</f>
        <v>2.1000000000000014</v>
      </c>
      <c r="J2940" s="395">
        <f>G2940-E2940</f>
        <v>2.1499999999999986</v>
      </c>
      <c r="K2940" s="402">
        <v>1</v>
      </c>
      <c r="L2940" s="397" t="s">
        <v>3006</v>
      </c>
    </row>
    <row r="2941" spans="1:12" ht="14.4">
      <c r="A2941" s="390">
        <v>38134</v>
      </c>
      <c r="B2941" s="366" t="s">
        <v>12025</v>
      </c>
      <c r="C2941" s="392" t="s">
        <v>2546</v>
      </c>
      <c r="D2941" s="366" t="s">
        <v>2841</v>
      </c>
      <c r="E2941" s="401">
        <v>6</v>
      </c>
      <c r="F2941" s="395">
        <v>6.1</v>
      </c>
      <c r="G2941" s="395">
        <v>6.01</v>
      </c>
      <c r="H2941" s="396">
        <f>(G2941-E2941)/E2941</f>
        <v>1.6666666666666312E-3</v>
      </c>
      <c r="I2941" s="395">
        <f>F2941-E2941</f>
        <v>9.9999999999999645E-2</v>
      </c>
      <c r="J2941" s="395">
        <f>G2941-E2941</f>
        <v>9.9999999999997868E-3</v>
      </c>
      <c r="K2941" s="402">
        <v>1</v>
      </c>
      <c r="L2941" s="402"/>
    </row>
    <row r="2942" spans="1:12" ht="14.4">
      <c r="A2942" s="390">
        <v>38134</v>
      </c>
      <c r="B2942" s="366" t="s">
        <v>2543</v>
      </c>
      <c r="C2942" s="392" t="s">
        <v>2544</v>
      </c>
      <c r="D2942" s="366" t="s">
        <v>3128</v>
      </c>
      <c r="E2942" s="401">
        <v>11.5</v>
      </c>
      <c r="F2942" s="395">
        <v>12.02</v>
      </c>
      <c r="G2942" s="395">
        <v>12.58</v>
      </c>
      <c r="H2942" s="396">
        <f>(G2942-E2942)/E2942</f>
        <v>9.3913043478260877E-2</v>
      </c>
      <c r="I2942" s="395">
        <f>F2942-E2942</f>
        <v>0.51999999999999957</v>
      </c>
      <c r="J2942" s="395">
        <f>G2942-E2942</f>
        <v>1.08</v>
      </c>
      <c r="K2942" s="402">
        <v>1</v>
      </c>
      <c r="L2942" s="402"/>
    </row>
    <row r="2943" spans="1:12" ht="14.4">
      <c r="A2943" s="390">
        <v>38133</v>
      </c>
      <c r="B2943" s="366" t="s">
        <v>12021</v>
      </c>
      <c r="C2943" s="392" t="s">
        <v>2534</v>
      </c>
      <c r="D2943" s="366" t="s">
        <v>2535</v>
      </c>
      <c r="E2943" s="401">
        <v>7</v>
      </c>
      <c r="F2943" s="395">
        <v>7.44</v>
      </c>
      <c r="G2943" s="395">
        <v>6.7</v>
      </c>
      <c r="H2943" s="396">
        <f>(G2943-E2943)/E2943</f>
        <v>-4.285714285714283E-2</v>
      </c>
      <c r="I2943" s="395">
        <f>F2943-E2943</f>
        <v>0.44000000000000039</v>
      </c>
      <c r="J2943" s="395">
        <f>G2943-E2943</f>
        <v>-0.29999999999999982</v>
      </c>
      <c r="K2943" s="402">
        <v>1</v>
      </c>
      <c r="L2943" s="402"/>
    </row>
    <row r="2944" spans="1:12" ht="14.4">
      <c r="A2944" s="390">
        <v>38133</v>
      </c>
      <c r="B2944" s="359" t="s">
        <v>12022</v>
      </c>
      <c r="C2944" s="392" t="s">
        <v>2537</v>
      </c>
      <c r="D2944" s="358" t="s">
        <v>2623</v>
      </c>
      <c r="E2944" s="401">
        <v>11</v>
      </c>
      <c r="F2944" s="395">
        <v>11.54</v>
      </c>
      <c r="G2944" s="395">
        <v>12.5</v>
      </c>
      <c r="H2944" s="396">
        <f>(G2944-E2944)/E2944</f>
        <v>0.13636363636363635</v>
      </c>
      <c r="I2944" s="395">
        <f>F2944-E2944</f>
        <v>0.53999999999999915</v>
      </c>
      <c r="J2944" s="395">
        <f>G2944-E2944</f>
        <v>1.5</v>
      </c>
      <c r="K2944" s="402">
        <v>2</v>
      </c>
      <c r="L2944" s="402"/>
    </row>
    <row r="2945" spans="1:12" ht="14.4">
      <c r="A2945" s="390">
        <v>38133</v>
      </c>
      <c r="B2945" s="366" t="s">
        <v>12024</v>
      </c>
      <c r="C2945" s="392" t="s">
        <v>2541</v>
      </c>
      <c r="D2945" s="391" t="s">
        <v>2542</v>
      </c>
      <c r="E2945" s="401">
        <v>13</v>
      </c>
      <c r="F2945" s="395">
        <v>14.25</v>
      </c>
      <c r="G2945" s="395">
        <v>13.77</v>
      </c>
      <c r="H2945" s="396">
        <f>(G2945-E2945)/E2945</f>
        <v>5.9230769230769198E-2</v>
      </c>
      <c r="I2945" s="395">
        <f>F2945-E2945</f>
        <v>1.25</v>
      </c>
      <c r="J2945" s="395">
        <f>G2945-E2945</f>
        <v>0.76999999999999957</v>
      </c>
      <c r="K2945" s="402">
        <v>1</v>
      </c>
      <c r="L2945" s="402"/>
    </row>
    <row r="2946" spans="1:12" ht="14.4">
      <c r="A2946" s="390">
        <v>38131</v>
      </c>
      <c r="B2946" s="366" t="s">
        <v>12020</v>
      </c>
      <c r="C2946" s="392" t="s">
        <v>2532</v>
      </c>
      <c r="D2946" s="366" t="s">
        <v>3267</v>
      </c>
      <c r="E2946" s="401">
        <v>19.5</v>
      </c>
      <c r="F2946" s="395">
        <v>18.75</v>
      </c>
      <c r="G2946" s="395">
        <v>19.5</v>
      </c>
      <c r="H2946" s="396">
        <f>(G2946-E2946)/E2946</f>
        <v>0</v>
      </c>
      <c r="I2946" s="395">
        <f>F2946-E2946</f>
        <v>-0.75</v>
      </c>
      <c r="J2946" s="395">
        <f>G2946-E2946</f>
        <v>0</v>
      </c>
      <c r="K2946" s="402">
        <v>1</v>
      </c>
      <c r="L2946" s="402"/>
    </row>
    <row r="2947" spans="1:12" ht="14.4">
      <c r="A2947" s="390">
        <v>38126</v>
      </c>
      <c r="B2947" s="366" t="s">
        <v>4730</v>
      </c>
      <c r="C2947" s="392" t="s">
        <v>4731</v>
      </c>
      <c r="D2947" s="360" t="s">
        <v>4732</v>
      </c>
      <c r="E2947" s="401">
        <v>20.5</v>
      </c>
      <c r="F2947" s="395">
        <v>25</v>
      </c>
      <c r="G2947" s="395">
        <v>28.4</v>
      </c>
      <c r="H2947" s="396">
        <f>(G2947-E2947)/E2947</f>
        <v>0.38536585365853654</v>
      </c>
      <c r="I2947" s="395">
        <f>F2947-E2947</f>
        <v>4.5</v>
      </c>
      <c r="J2947" s="395">
        <f>G2947-E2947</f>
        <v>7.8999999999999986</v>
      </c>
      <c r="K2947" s="402">
        <v>3</v>
      </c>
      <c r="L2947" s="402"/>
    </row>
    <row r="2948" spans="1:12" ht="14.4">
      <c r="A2948" s="390">
        <v>38119</v>
      </c>
      <c r="B2948" s="359" t="s">
        <v>12019</v>
      </c>
      <c r="C2948" s="392" t="s">
        <v>2529</v>
      </c>
      <c r="D2948" s="358" t="s">
        <v>4729</v>
      </c>
      <c r="E2948" s="401">
        <v>11</v>
      </c>
      <c r="F2948" s="395">
        <v>11.05</v>
      </c>
      <c r="G2948" s="395">
        <v>11.4</v>
      </c>
      <c r="H2948" s="396">
        <f>(G2948-E2948)/E2948</f>
        <v>3.6363636363636397E-2</v>
      </c>
      <c r="I2948" s="395">
        <f>F2948-E2948</f>
        <v>5.0000000000000711E-2</v>
      </c>
      <c r="J2948" s="395">
        <f>G2948-E2948</f>
        <v>0.40000000000000036</v>
      </c>
      <c r="K2948" s="402">
        <v>2</v>
      </c>
      <c r="L2948" s="402"/>
    </row>
    <row r="2949" spans="1:12" ht="14.4">
      <c r="A2949" s="390">
        <v>38118</v>
      </c>
      <c r="B2949" s="366" t="s">
        <v>2526</v>
      </c>
      <c r="C2949" s="392" t="s">
        <v>2527</v>
      </c>
      <c r="D2949" s="366" t="s">
        <v>309</v>
      </c>
      <c r="E2949" s="401">
        <v>11</v>
      </c>
      <c r="F2949" s="395">
        <v>11.3</v>
      </c>
      <c r="G2949" s="395">
        <v>11.97</v>
      </c>
      <c r="H2949" s="396">
        <f>(G2949-E2949)/E2949</f>
        <v>8.8181818181818236E-2</v>
      </c>
      <c r="I2949" s="395">
        <f>F2949-E2949</f>
        <v>0.30000000000000071</v>
      </c>
      <c r="J2949" s="395">
        <f>G2949-E2949</f>
        <v>0.97000000000000064</v>
      </c>
      <c r="K2949" s="402">
        <v>2</v>
      </c>
      <c r="L2949" s="402"/>
    </row>
    <row r="2950" spans="1:12" ht="14.4">
      <c r="A2950" s="390">
        <v>38117</v>
      </c>
      <c r="B2950" s="366" t="s">
        <v>3912</v>
      </c>
      <c r="C2950" s="392" t="s">
        <v>3913</v>
      </c>
      <c r="D2950" s="366" t="s">
        <v>4736</v>
      </c>
      <c r="E2950" s="401">
        <v>15.5</v>
      </c>
      <c r="F2950" s="395">
        <v>15.5</v>
      </c>
      <c r="G2950" s="395">
        <v>18.14</v>
      </c>
      <c r="H2950" s="396">
        <f>(G2950-E2950)/E2950</f>
        <v>0.17032258064516131</v>
      </c>
      <c r="I2950" s="395">
        <f>F2950-E2950</f>
        <v>0</v>
      </c>
      <c r="J2950" s="395">
        <f>G2950-E2950</f>
        <v>2.6400000000000006</v>
      </c>
      <c r="K2950" s="402">
        <v>3</v>
      </c>
      <c r="L2950" s="402"/>
    </row>
    <row r="2951" spans="1:12" ht="14.4">
      <c r="A2951" s="390">
        <v>38112</v>
      </c>
      <c r="B2951" s="366" t="s">
        <v>12016</v>
      </c>
      <c r="C2951" s="392" t="s">
        <v>4032</v>
      </c>
      <c r="D2951" s="391" t="s">
        <v>4954</v>
      </c>
      <c r="E2951" s="401">
        <v>8</v>
      </c>
      <c r="F2951" s="395">
        <v>8</v>
      </c>
      <c r="G2951" s="395">
        <v>8</v>
      </c>
      <c r="H2951" s="396">
        <f>(G2951-E2951)/E2951</f>
        <v>0</v>
      </c>
      <c r="I2951" s="395">
        <f>F2951-E2951</f>
        <v>0</v>
      </c>
      <c r="J2951" s="395">
        <f>G2951-E2951</f>
        <v>0</v>
      </c>
      <c r="K2951" s="402">
        <v>1</v>
      </c>
      <c r="L2951" s="402"/>
    </row>
    <row r="2952" spans="1:12" ht="14.4">
      <c r="A2952" s="390">
        <v>38112</v>
      </c>
      <c r="B2952" s="358" t="s">
        <v>12017</v>
      </c>
      <c r="C2952" s="392" t="s">
        <v>4034</v>
      </c>
      <c r="D2952" s="358" t="s">
        <v>309</v>
      </c>
      <c r="E2952" s="401">
        <v>17.5</v>
      </c>
      <c r="F2952" s="395">
        <v>19.059999999999999</v>
      </c>
      <c r="G2952" s="395">
        <v>20.5</v>
      </c>
      <c r="H2952" s="396">
        <f>(G2952-E2952)/E2952</f>
        <v>0.17142857142857143</v>
      </c>
      <c r="I2952" s="395">
        <f>F2952-E2952</f>
        <v>1.5599999999999987</v>
      </c>
      <c r="J2952" s="395">
        <f>G2952-E2952</f>
        <v>3</v>
      </c>
      <c r="K2952" s="402">
        <v>4</v>
      </c>
      <c r="L2952" s="402"/>
    </row>
    <row r="2953" spans="1:12" ht="14.4">
      <c r="A2953" s="390">
        <v>38106</v>
      </c>
      <c r="B2953" s="366" t="s">
        <v>12014</v>
      </c>
      <c r="C2953" s="392" t="s">
        <v>4027</v>
      </c>
      <c r="D2953" s="366" t="s">
        <v>4028</v>
      </c>
      <c r="E2953" s="401">
        <v>17</v>
      </c>
      <c r="F2953" s="395">
        <v>21.01</v>
      </c>
      <c r="G2953" s="395">
        <v>24.7</v>
      </c>
      <c r="H2953" s="396">
        <f>(G2953-E2953)/E2953</f>
        <v>0.45294117647058818</v>
      </c>
      <c r="I2953" s="395">
        <f>F2953-E2953</f>
        <v>4.0100000000000016</v>
      </c>
      <c r="J2953" s="395">
        <f>G2953-E2953</f>
        <v>7.6999999999999993</v>
      </c>
      <c r="K2953" s="402">
        <v>3</v>
      </c>
      <c r="L2953" s="402"/>
    </row>
    <row r="2954" spans="1:12" ht="14.4">
      <c r="A2954" s="390">
        <v>38106</v>
      </c>
      <c r="B2954" s="366" t="s">
        <v>12015</v>
      </c>
      <c r="C2954" s="392" t="s">
        <v>4030</v>
      </c>
      <c r="D2954" s="366" t="s">
        <v>309</v>
      </c>
      <c r="E2954" s="401">
        <v>13</v>
      </c>
      <c r="F2954" s="395">
        <v>15</v>
      </c>
      <c r="G2954" s="395">
        <v>16.100000000000001</v>
      </c>
      <c r="H2954" s="396">
        <f>(G2954-E2954)/E2954</f>
        <v>0.23846153846153856</v>
      </c>
      <c r="I2954" s="395">
        <f>F2954-E2954</f>
        <v>2</v>
      </c>
      <c r="J2954" s="395">
        <f>G2954-E2954</f>
        <v>3.1000000000000014</v>
      </c>
      <c r="K2954" s="402">
        <v>2</v>
      </c>
      <c r="L2954" s="402"/>
    </row>
    <row r="2955" spans="1:12" ht="14.4">
      <c r="A2955" s="390">
        <v>38105</v>
      </c>
      <c r="B2955" s="360" t="s">
        <v>12013</v>
      </c>
      <c r="C2955" s="392" t="s">
        <v>4025</v>
      </c>
      <c r="D2955" s="366" t="s">
        <v>2307</v>
      </c>
      <c r="E2955" s="401">
        <v>15</v>
      </c>
      <c r="F2955" s="395">
        <v>15</v>
      </c>
      <c r="G2955" s="395">
        <v>14.6</v>
      </c>
      <c r="H2955" s="396">
        <f>(G2955-E2955)/E2955</f>
        <v>-2.6666666666666689E-2</v>
      </c>
      <c r="I2955" s="395">
        <f>F2955-E2955</f>
        <v>0</v>
      </c>
      <c r="J2955" s="395">
        <f>G2955-E2955</f>
        <v>-0.40000000000000036</v>
      </c>
      <c r="K2955" s="402">
        <v>2</v>
      </c>
      <c r="L2955" s="397" t="s">
        <v>3006</v>
      </c>
    </row>
    <row r="2956" spans="1:12" ht="14.4">
      <c r="A2956" s="390">
        <v>38099</v>
      </c>
      <c r="B2956" s="366" t="s">
        <v>4021</v>
      </c>
      <c r="C2956" s="392" t="s">
        <v>4022</v>
      </c>
      <c r="D2956" s="366" t="s">
        <v>4023</v>
      </c>
      <c r="E2956" s="401">
        <v>18</v>
      </c>
      <c r="F2956" s="395">
        <v>18.22</v>
      </c>
      <c r="G2956" s="395">
        <v>18</v>
      </c>
      <c r="H2956" s="396">
        <f>(G2956-E2956)/E2956</f>
        <v>0</v>
      </c>
      <c r="I2956" s="395">
        <f>F2956-E2956</f>
        <v>0.21999999999999886</v>
      </c>
      <c r="J2956" s="395">
        <f>G2956-E2956</f>
        <v>0</v>
      </c>
      <c r="K2956" s="402">
        <v>2</v>
      </c>
      <c r="L2956" s="397" t="s">
        <v>3006</v>
      </c>
    </row>
    <row r="2957" spans="1:12" ht="14.4">
      <c r="A2957" s="390">
        <v>38098</v>
      </c>
      <c r="B2957" s="366" t="s">
        <v>12012</v>
      </c>
      <c r="C2957" s="392" t="s">
        <v>4020</v>
      </c>
      <c r="D2957" s="366" t="s">
        <v>3546</v>
      </c>
      <c r="E2957" s="401">
        <v>12</v>
      </c>
      <c r="F2957" s="395">
        <v>14.45</v>
      </c>
      <c r="G2957" s="395">
        <v>15.3</v>
      </c>
      <c r="H2957" s="396">
        <f>(G2957-E2957)/E2957</f>
        <v>0.27500000000000008</v>
      </c>
      <c r="I2957" s="395">
        <f>F2957-E2957</f>
        <v>2.4499999999999993</v>
      </c>
      <c r="J2957" s="395">
        <f>G2957-E2957</f>
        <v>3.3000000000000007</v>
      </c>
      <c r="K2957" s="402">
        <v>3</v>
      </c>
      <c r="L2957" s="402"/>
    </row>
    <row r="2958" spans="1:12" ht="14.4">
      <c r="A2958" s="390">
        <v>38097</v>
      </c>
      <c r="B2958" s="366" t="s">
        <v>12011</v>
      </c>
      <c r="C2958" s="392" t="s">
        <v>4107</v>
      </c>
      <c r="D2958" s="391" t="s">
        <v>4108</v>
      </c>
      <c r="E2958" s="401">
        <v>16</v>
      </c>
      <c r="F2958" s="395">
        <v>20</v>
      </c>
      <c r="G2958" s="395">
        <v>22.02</v>
      </c>
      <c r="H2958" s="396">
        <f>(G2958-E2958)/E2958</f>
        <v>0.37624999999999997</v>
      </c>
      <c r="I2958" s="395">
        <f>F2958-E2958</f>
        <v>4</v>
      </c>
      <c r="J2958" s="395">
        <f>G2958-E2958</f>
        <v>6.02</v>
      </c>
      <c r="K2958" s="402">
        <v>2</v>
      </c>
      <c r="L2958" s="402"/>
    </row>
    <row r="2959" spans="1:12" ht="14.4">
      <c r="A2959" s="390">
        <v>38093</v>
      </c>
      <c r="B2959" s="366" t="s">
        <v>4104</v>
      </c>
      <c r="C2959" s="392" t="s">
        <v>4105</v>
      </c>
      <c r="D2959" s="366" t="s">
        <v>1816</v>
      </c>
      <c r="E2959" s="401">
        <v>8</v>
      </c>
      <c r="F2959" s="395">
        <v>8.5299999999999994</v>
      </c>
      <c r="G2959" s="395">
        <v>9.5</v>
      </c>
      <c r="H2959" s="396">
        <f>(G2959-E2959)/E2959</f>
        <v>0.1875</v>
      </c>
      <c r="I2959" s="395">
        <f>F2959-E2959</f>
        <v>0.52999999999999936</v>
      </c>
      <c r="J2959" s="395">
        <f>G2959-E2959</f>
        <v>1.5</v>
      </c>
      <c r="K2959" s="402">
        <v>2</v>
      </c>
      <c r="L2959" s="402"/>
    </row>
    <row r="2960" spans="1:12" ht="14.4">
      <c r="A2960" s="390">
        <v>38090</v>
      </c>
      <c r="B2960" s="366" t="s">
        <v>12009</v>
      </c>
      <c r="C2960" s="392" t="s">
        <v>3341</v>
      </c>
      <c r="D2960" s="366" t="s">
        <v>3342</v>
      </c>
      <c r="E2960" s="401">
        <v>12</v>
      </c>
      <c r="F2960" s="395">
        <v>12.25</v>
      </c>
      <c r="G2960" s="395">
        <v>12.23</v>
      </c>
      <c r="H2960" s="396">
        <f>(G2960-E2960)/E2960</f>
        <v>1.9166666666666703E-2</v>
      </c>
      <c r="I2960" s="395">
        <f>F2960-E2960</f>
        <v>0.25</v>
      </c>
      <c r="J2960" s="395">
        <f>G2960-E2960</f>
        <v>0.23000000000000043</v>
      </c>
      <c r="K2960" s="402">
        <v>1</v>
      </c>
      <c r="L2960" s="402"/>
    </row>
    <row r="2961" spans="1:12" ht="14.4">
      <c r="A2961" s="390">
        <v>38083</v>
      </c>
      <c r="B2961" s="366" t="s">
        <v>12008</v>
      </c>
      <c r="C2961" s="392" t="s">
        <v>2233</v>
      </c>
      <c r="D2961" s="391" t="s">
        <v>3339</v>
      </c>
      <c r="E2961" s="401">
        <v>20</v>
      </c>
      <c r="F2961" s="395">
        <v>20.05</v>
      </c>
      <c r="G2961" s="395">
        <v>20.5</v>
      </c>
      <c r="H2961" s="396">
        <f>(G2961-E2961)/E2961</f>
        <v>2.5000000000000001E-2</v>
      </c>
      <c r="I2961" s="395">
        <f>F2961-E2961</f>
        <v>5.0000000000000711E-2</v>
      </c>
      <c r="J2961" s="395">
        <f>G2961-E2961</f>
        <v>0.5</v>
      </c>
      <c r="K2961" s="402">
        <v>1</v>
      </c>
      <c r="L2961" s="402"/>
    </row>
    <row r="2962" spans="1:12" ht="14.4">
      <c r="A2962" s="390">
        <v>38082</v>
      </c>
      <c r="B2962" s="359" t="s">
        <v>12006</v>
      </c>
      <c r="C2962" s="392" t="s">
        <v>2228</v>
      </c>
      <c r="D2962" s="360" t="s">
        <v>2229</v>
      </c>
      <c r="E2962" s="401">
        <v>7</v>
      </c>
      <c r="F2962" s="395">
        <v>7.5</v>
      </c>
      <c r="G2962" s="395">
        <v>8.4</v>
      </c>
      <c r="H2962" s="396">
        <f>(G2962-E2962)/E2962</f>
        <v>0.20000000000000004</v>
      </c>
      <c r="I2962" s="395">
        <f>F2962-E2962</f>
        <v>0.5</v>
      </c>
      <c r="J2962" s="395">
        <f>G2962-E2962</f>
        <v>1.4000000000000004</v>
      </c>
      <c r="K2962" s="402">
        <v>1</v>
      </c>
      <c r="L2962" s="402"/>
    </row>
    <row r="2963" spans="1:12" ht="14.4">
      <c r="A2963" s="390">
        <v>38082</v>
      </c>
      <c r="B2963" s="366" t="s">
        <v>12007</v>
      </c>
      <c r="C2963" s="392" t="s">
        <v>2231</v>
      </c>
      <c r="D2963" s="391" t="s">
        <v>4536</v>
      </c>
      <c r="E2963" s="401">
        <v>5.5</v>
      </c>
      <c r="F2963" s="395">
        <v>10</v>
      </c>
      <c r="G2963" s="395">
        <v>11.2</v>
      </c>
      <c r="H2963" s="396">
        <f>(G2963-E2963)/E2963</f>
        <v>1.0363636363636362</v>
      </c>
      <c r="I2963" s="395">
        <f>F2963-E2963</f>
        <v>4.5</v>
      </c>
      <c r="J2963" s="395">
        <f>G2963-E2963</f>
        <v>5.6999999999999993</v>
      </c>
      <c r="K2963" s="402">
        <v>2</v>
      </c>
      <c r="L2963" s="402"/>
    </row>
    <row r="2964" spans="1:12" ht="14.4">
      <c r="A2964" s="390">
        <v>38077</v>
      </c>
      <c r="B2964" s="358" t="s">
        <v>12005</v>
      </c>
      <c r="C2964" s="392" t="s">
        <v>2225</v>
      </c>
      <c r="D2964" s="391" t="s">
        <v>2226</v>
      </c>
      <c r="E2964" s="401">
        <v>9</v>
      </c>
      <c r="F2964" s="395">
        <v>9</v>
      </c>
      <c r="G2964" s="395">
        <v>10.1</v>
      </c>
      <c r="H2964" s="396">
        <f>(G2964-E2964)/E2964</f>
        <v>0.12222222222222218</v>
      </c>
      <c r="I2964" s="395">
        <f>F2964-E2964</f>
        <v>0</v>
      </c>
      <c r="J2964" s="395">
        <f>G2964-E2964</f>
        <v>1.0999999999999996</v>
      </c>
      <c r="K2964" s="402">
        <v>1</v>
      </c>
      <c r="L2964" s="402"/>
    </row>
    <row r="2965" spans="1:12" ht="14.4">
      <c r="A2965" s="390">
        <v>38076</v>
      </c>
      <c r="B2965" s="366" t="s">
        <v>12003</v>
      </c>
      <c r="C2965" s="392" t="s">
        <v>2222</v>
      </c>
      <c r="D2965" s="391" t="s">
        <v>2223</v>
      </c>
      <c r="E2965" s="401">
        <v>14</v>
      </c>
      <c r="F2965" s="395">
        <v>14</v>
      </c>
      <c r="G2965" s="395">
        <v>14</v>
      </c>
      <c r="H2965" s="396">
        <f>(G2965-E2965)/E2965</f>
        <v>0</v>
      </c>
      <c r="I2965" s="395">
        <f>F2965-E2965</f>
        <v>0</v>
      </c>
      <c r="J2965" s="395">
        <f>G2965-E2965</f>
        <v>0</v>
      </c>
      <c r="K2965" s="402">
        <v>1</v>
      </c>
      <c r="L2965" s="402"/>
    </row>
    <row r="2966" spans="1:12" ht="14.4">
      <c r="A2966" s="390">
        <v>38076</v>
      </c>
      <c r="B2966" s="366" t="s">
        <v>12004</v>
      </c>
      <c r="C2966" s="392" t="s">
        <v>4497</v>
      </c>
      <c r="D2966" s="366" t="s">
        <v>3409</v>
      </c>
      <c r="E2966" s="401">
        <v>6.5</v>
      </c>
      <c r="F2966" s="395">
        <v>7.52</v>
      </c>
      <c r="G2966" s="395">
        <v>8.8800000000000008</v>
      </c>
      <c r="H2966" s="396">
        <f>(G2966-E2966)/E2966</f>
        <v>0.36615384615384627</v>
      </c>
      <c r="I2966" s="395">
        <f>F2966-E2966</f>
        <v>1.0199999999999996</v>
      </c>
      <c r="J2966" s="395">
        <f>G2966-E2966</f>
        <v>2.3800000000000008</v>
      </c>
      <c r="K2966" s="402">
        <v>2</v>
      </c>
      <c r="L2966" s="402"/>
    </row>
    <row r="2967" spans="1:12" ht="14.4">
      <c r="A2967" s="390">
        <v>38071</v>
      </c>
      <c r="B2967" s="366" t="s">
        <v>12001</v>
      </c>
      <c r="C2967" s="392" t="s">
        <v>4494</v>
      </c>
      <c r="D2967" s="366" t="s">
        <v>4495</v>
      </c>
      <c r="E2967" s="401">
        <v>13</v>
      </c>
      <c r="F2967" s="395">
        <v>13.25</v>
      </c>
      <c r="G2967" s="395">
        <v>13.25</v>
      </c>
      <c r="H2967" s="396">
        <f>(G2967-E2967)/E2967</f>
        <v>1.9230769230769232E-2</v>
      </c>
      <c r="I2967" s="395">
        <f>F2967-E2967</f>
        <v>0.25</v>
      </c>
      <c r="J2967" s="395">
        <f>G2967-E2967</f>
        <v>0.25</v>
      </c>
      <c r="K2967" s="402">
        <v>2</v>
      </c>
      <c r="L2967" s="397" t="s">
        <v>3006</v>
      </c>
    </row>
    <row r="2968" spans="1:12" ht="14.4">
      <c r="A2968" s="390">
        <v>38071</v>
      </c>
      <c r="B2968" s="366" t="s">
        <v>12002</v>
      </c>
      <c r="C2968" s="392" t="s">
        <v>4491</v>
      </c>
      <c r="D2968" s="366" t="s">
        <v>4492</v>
      </c>
      <c r="E2968" s="401">
        <v>7</v>
      </c>
      <c r="F2968" s="395">
        <v>7</v>
      </c>
      <c r="G2968" s="395">
        <v>7.06</v>
      </c>
      <c r="H2968" s="396">
        <f>(G2968-E2968)/E2968</f>
        <v>8.5714285714285163E-3</v>
      </c>
      <c r="I2968" s="395">
        <f>F2968-E2968</f>
        <v>0</v>
      </c>
      <c r="J2968" s="395">
        <f>G2968-E2968</f>
        <v>5.9999999999999609E-2</v>
      </c>
      <c r="K2968" s="402">
        <v>1</v>
      </c>
      <c r="L2968" s="402"/>
    </row>
    <row r="2969" spans="1:12" ht="14.4">
      <c r="A2969" s="390">
        <v>38070</v>
      </c>
      <c r="B2969" s="366" t="s">
        <v>12000</v>
      </c>
      <c r="C2969" s="392" t="s">
        <v>4488</v>
      </c>
      <c r="D2969" s="366" t="s">
        <v>4489</v>
      </c>
      <c r="E2969" s="401">
        <v>7</v>
      </c>
      <c r="F2969" s="395">
        <v>7.01</v>
      </c>
      <c r="G2969" s="395">
        <v>7.5</v>
      </c>
      <c r="H2969" s="396">
        <f>(G2969-E2969)/E2969</f>
        <v>7.1428571428571425E-2</v>
      </c>
      <c r="I2969" s="395">
        <f>F2969-E2969</f>
        <v>9.9999999999997868E-3</v>
      </c>
      <c r="J2969" s="395">
        <f>G2969-E2969</f>
        <v>0.5</v>
      </c>
      <c r="K2969" s="402">
        <v>1</v>
      </c>
      <c r="L2969" s="402"/>
    </row>
    <row r="2970" spans="1:12" ht="14.4">
      <c r="A2970" s="390">
        <v>38068</v>
      </c>
      <c r="B2970" s="359" t="s">
        <v>11999</v>
      </c>
      <c r="C2970" s="392" t="s">
        <v>4486</v>
      </c>
      <c r="D2970" s="366" t="s">
        <v>328</v>
      </c>
      <c r="E2970" s="401">
        <v>15.5</v>
      </c>
      <c r="F2970" s="395">
        <v>18.5</v>
      </c>
      <c r="G2970" s="395">
        <v>19.47</v>
      </c>
      <c r="H2970" s="396">
        <f>(G2970-E2970)/E2970</f>
        <v>0.25612903225806444</v>
      </c>
      <c r="I2970" s="395">
        <f>F2970-E2970</f>
        <v>3</v>
      </c>
      <c r="J2970" s="395">
        <f>G2970-E2970</f>
        <v>3.9699999999999989</v>
      </c>
      <c r="K2970" s="402">
        <v>3</v>
      </c>
      <c r="L2970" s="402"/>
    </row>
    <row r="2971" spans="1:12" ht="14.4">
      <c r="A2971" s="390">
        <v>38064</v>
      </c>
      <c r="B2971" s="366" t="s">
        <v>11998</v>
      </c>
      <c r="C2971" s="392" t="s">
        <v>1439</v>
      </c>
      <c r="D2971" s="366" t="s">
        <v>1440</v>
      </c>
      <c r="E2971" s="401">
        <v>10.5</v>
      </c>
      <c r="F2971" s="395">
        <v>12.95</v>
      </c>
      <c r="G2971" s="395">
        <v>13.41</v>
      </c>
      <c r="H2971" s="396">
        <f>(G2971-E2971)/E2971</f>
        <v>0.27714285714285714</v>
      </c>
      <c r="I2971" s="395">
        <f>F2971-E2971</f>
        <v>2.4499999999999993</v>
      </c>
      <c r="J2971" s="395">
        <f>G2971-E2971</f>
        <v>2.91</v>
      </c>
      <c r="K2971" s="402">
        <v>2</v>
      </c>
      <c r="L2971" s="402"/>
    </row>
    <row r="2972" spans="1:12" ht="14.4">
      <c r="A2972" s="390">
        <v>38063</v>
      </c>
      <c r="B2972" s="366" t="s">
        <v>4938</v>
      </c>
      <c r="C2972" s="392" t="s">
        <v>4939</v>
      </c>
      <c r="D2972" s="366" t="s">
        <v>649</v>
      </c>
      <c r="E2972" s="401">
        <v>17.5</v>
      </c>
      <c r="F2972" s="395">
        <v>17</v>
      </c>
      <c r="G2972" s="395">
        <v>15.52</v>
      </c>
      <c r="H2972" s="396">
        <f>(G2972-E2972)/E2972</f>
        <v>-0.11314285714285717</v>
      </c>
      <c r="I2972" s="395">
        <f>F2972-E2972</f>
        <v>-0.5</v>
      </c>
      <c r="J2972" s="395">
        <f>G2972-E2972</f>
        <v>-1.9800000000000004</v>
      </c>
      <c r="K2972" s="402">
        <v>2</v>
      </c>
      <c r="L2972" s="397" t="s">
        <v>3006</v>
      </c>
    </row>
    <row r="2973" spans="1:12" ht="14.4">
      <c r="A2973" s="390">
        <v>38063</v>
      </c>
      <c r="B2973" s="366" t="s">
        <v>4935</v>
      </c>
      <c r="C2973" s="392" t="s">
        <v>4936</v>
      </c>
      <c r="D2973" s="366" t="s">
        <v>4937</v>
      </c>
      <c r="E2973" s="401">
        <v>6</v>
      </c>
      <c r="F2973" s="395">
        <v>6.05</v>
      </c>
      <c r="G2973" s="395">
        <v>6.05</v>
      </c>
      <c r="H2973" s="396">
        <f>(G2973-E2973)/E2973</f>
        <v>8.3333333333333037E-3</v>
      </c>
      <c r="I2973" s="395">
        <f>F2973-E2973</f>
        <v>4.9999999999999822E-2</v>
      </c>
      <c r="J2973" s="395">
        <f>G2973-E2973</f>
        <v>4.9999999999999822E-2</v>
      </c>
      <c r="K2973" s="402">
        <v>1</v>
      </c>
      <c r="L2973" s="397"/>
    </row>
    <row r="2974" spans="1:12" ht="14.4">
      <c r="A2974" s="390">
        <v>38063</v>
      </c>
      <c r="B2974" s="366" t="s">
        <v>11997</v>
      </c>
      <c r="C2974" s="392" t="s">
        <v>2211</v>
      </c>
      <c r="D2974" s="366" t="s">
        <v>2212</v>
      </c>
      <c r="E2974" s="401">
        <v>13</v>
      </c>
      <c r="F2974" s="395">
        <v>12.75</v>
      </c>
      <c r="G2974" s="395">
        <v>12.75</v>
      </c>
      <c r="H2974" s="396">
        <f>(G2974-E2974)/E2974</f>
        <v>-1.9230769230769232E-2</v>
      </c>
      <c r="I2974" s="395">
        <f>F2974-E2974</f>
        <v>-0.25</v>
      </c>
      <c r="J2974" s="395">
        <f>G2974-E2974</f>
        <v>-0.25</v>
      </c>
      <c r="K2974" s="402">
        <v>1</v>
      </c>
      <c r="L2974" s="402"/>
    </row>
    <row r="2975" spans="1:12" ht="14.4">
      <c r="A2975" s="390">
        <v>38062</v>
      </c>
      <c r="B2975" s="366" t="s">
        <v>11996</v>
      </c>
      <c r="C2975" s="392" t="s">
        <v>4934</v>
      </c>
      <c r="D2975" s="366" t="s">
        <v>292</v>
      </c>
      <c r="E2975" s="401">
        <v>9</v>
      </c>
      <c r="F2975" s="395">
        <v>9</v>
      </c>
      <c r="G2975" s="395">
        <v>9</v>
      </c>
      <c r="H2975" s="396">
        <f>(G2975-E2975)/E2975</f>
        <v>0</v>
      </c>
      <c r="I2975" s="395">
        <f>F2975-E2975</f>
        <v>0</v>
      </c>
      <c r="J2975" s="395">
        <f>G2975-E2975</f>
        <v>0</v>
      </c>
      <c r="K2975" s="402">
        <v>1</v>
      </c>
      <c r="L2975" s="402"/>
    </row>
    <row r="2976" spans="1:12" ht="14.4">
      <c r="A2976" s="390">
        <v>38061</v>
      </c>
      <c r="B2976" s="366" t="s">
        <v>4931</v>
      </c>
      <c r="C2976" s="392" t="s">
        <v>4931</v>
      </c>
      <c r="D2976" s="366" t="s">
        <v>4932</v>
      </c>
      <c r="E2976" s="401">
        <v>18</v>
      </c>
      <c r="F2976" s="395">
        <v>18.5</v>
      </c>
      <c r="G2976" s="395">
        <v>18</v>
      </c>
      <c r="H2976" s="396">
        <f>(G2976-E2976)/E2976</f>
        <v>0</v>
      </c>
      <c r="I2976" s="395">
        <f>F2976-E2976</f>
        <v>0.5</v>
      </c>
      <c r="J2976" s="395">
        <f>G2976-E2976</f>
        <v>0</v>
      </c>
      <c r="K2976" s="402">
        <v>3</v>
      </c>
      <c r="L2976" s="397" t="s">
        <v>3006</v>
      </c>
    </row>
    <row r="2977" spans="1:12" ht="14.4">
      <c r="A2977" s="390">
        <v>38061</v>
      </c>
      <c r="B2977" s="366" t="s">
        <v>11995</v>
      </c>
      <c r="C2977" s="392" t="s">
        <v>4928</v>
      </c>
      <c r="D2977" s="366" t="s">
        <v>4929</v>
      </c>
      <c r="E2977" s="401">
        <v>8</v>
      </c>
      <c r="F2977" s="395">
        <v>8.5</v>
      </c>
      <c r="G2977" s="395">
        <v>7.31</v>
      </c>
      <c r="H2977" s="396">
        <f>(G2977-E2977)/E2977</f>
        <v>-8.6250000000000049E-2</v>
      </c>
      <c r="I2977" s="395">
        <f>F2977-E2977</f>
        <v>0.5</v>
      </c>
      <c r="J2977" s="395">
        <f>G2977-E2977</f>
        <v>-0.69000000000000039</v>
      </c>
      <c r="K2977" s="402">
        <v>1</v>
      </c>
      <c r="L2977" s="402"/>
    </row>
    <row r="2978" spans="1:12" ht="14.4">
      <c r="A2978" s="390">
        <v>38056</v>
      </c>
      <c r="B2978" s="366" t="s">
        <v>4924</v>
      </c>
      <c r="C2978" s="392" t="s">
        <v>4925</v>
      </c>
      <c r="D2978" s="366" t="s">
        <v>4926</v>
      </c>
      <c r="E2978" s="401">
        <v>15.55</v>
      </c>
      <c r="F2978" s="395">
        <v>15.75</v>
      </c>
      <c r="G2978" s="395">
        <v>15.58</v>
      </c>
      <c r="H2978" s="396">
        <f>(G2978-E2978)/E2978</f>
        <v>1.9292604501607304E-3</v>
      </c>
      <c r="I2978" s="395">
        <f>F2978-E2978</f>
        <v>0.19999999999999929</v>
      </c>
      <c r="J2978" s="395">
        <f>G2978-E2978</f>
        <v>2.9999999999999361E-2</v>
      </c>
      <c r="K2978" s="402">
        <v>4</v>
      </c>
      <c r="L2978" s="397" t="s">
        <v>3006</v>
      </c>
    </row>
    <row r="2979" spans="1:12" ht="14.4">
      <c r="A2979" s="390">
        <v>38049</v>
      </c>
      <c r="B2979" s="366" t="s">
        <v>4922</v>
      </c>
      <c r="C2979" s="392" t="s">
        <v>4923</v>
      </c>
      <c r="D2979" s="366" t="s">
        <v>4960</v>
      </c>
      <c r="E2979" s="401">
        <v>14</v>
      </c>
      <c r="F2979" s="395">
        <v>19.010000000000002</v>
      </c>
      <c r="G2979" s="395">
        <v>17.420000000000002</v>
      </c>
      <c r="H2979" s="396">
        <f>(G2979-E2979)/E2979</f>
        <v>0.24428571428571441</v>
      </c>
      <c r="I2979" s="395">
        <f>F2979-E2979</f>
        <v>5.0100000000000016</v>
      </c>
      <c r="J2979" s="395">
        <f>G2979-E2979</f>
        <v>3.4200000000000017</v>
      </c>
      <c r="K2979" s="402">
        <v>3</v>
      </c>
      <c r="L2979" s="402"/>
    </row>
    <row r="2980" spans="1:12" ht="14.4">
      <c r="A2980" s="390">
        <v>38040</v>
      </c>
      <c r="B2980" s="366" t="s">
        <v>11994</v>
      </c>
      <c r="C2980" s="392" t="s">
        <v>4921</v>
      </c>
      <c r="D2980" s="366" t="s">
        <v>2610</v>
      </c>
      <c r="E2980" s="401">
        <v>30</v>
      </c>
      <c r="F2980" s="395">
        <v>33.5</v>
      </c>
      <c r="G2980" s="395">
        <v>40.4</v>
      </c>
      <c r="H2980" s="396">
        <f>(G2980-E2980)/E2980</f>
        <v>0.34666666666666662</v>
      </c>
      <c r="I2980" s="395">
        <f>F2980-E2980</f>
        <v>3.5</v>
      </c>
      <c r="J2980" s="395">
        <f>G2980-E2980</f>
        <v>10.399999999999999</v>
      </c>
      <c r="K2980" s="402">
        <v>3</v>
      </c>
      <c r="L2980" s="402"/>
    </row>
    <row r="2981" spans="1:12" ht="14.4">
      <c r="A2981" s="390">
        <v>38036</v>
      </c>
      <c r="B2981" s="366" t="s">
        <v>4918</v>
      </c>
      <c r="C2981" s="392" t="s">
        <v>4919</v>
      </c>
      <c r="D2981" s="366" t="s">
        <v>4960</v>
      </c>
      <c r="E2981" s="401">
        <v>14.5</v>
      </c>
      <c r="F2981" s="395">
        <v>16.75</v>
      </c>
      <c r="G2981" s="395">
        <v>16.5</v>
      </c>
      <c r="H2981" s="396">
        <f>(G2981-E2981)/E2981</f>
        <v>0.13793103448275862</v>
      </c>
      <c r="I2981" s="395">
        <f>F2981-E2981</f>
        <v>2.25</v>
      </c>
      <c r="J2981" s="395">
        <f>G2981-E2981</f>
        <v>2</v>
      </c>
      <c r="K2981" s="402">
        <v>1</v>
      </c>
      <c r="L2981" s="402"/>
    </row>
    <row r="2982" spans="1:12" ht="14.4">
      <c r="A2982" s="390">
        <v>38035</v>
      </c>
      <c r="B2982" s="366" t="s">
        <v>11993</v>
      </c>
      <c r="C2982" s="392" t="s">
        <v>2486</v>
      </c>
      <c r="D2982" s="391" t="s">
        <v>2487</v>
      </c>
      <c r="E2982" s="401">
        <v>7.5</v>
      </c>
      <c r="F2982" s="395">
        <v>8.3000000000000007</v>
      </c>
      <c r="G2982" s="395">
        <v>9.4</v>
      </c>
      <c r="H2982" s="396">
        <f>(G2982-E2982)/E2982</f>
        <v>0.25333333333333335</v>
      </c>
      <c r="I2982" s="395">
        <f>F2982-E2982</f>
        <v>0.80000000000000071</v>
      </c>
      <c r="J2982" s="395">
        <f>G2982-E2982</f>
        <v>1.9000000000000004</v>
      </c>
      <c r="K2982" s="402">
        <v>1</v>
      </c>
      <c r="L2982" s="402"/>
    </row>
    <row r="2983" spans="1:12" ht="14.4">
      <c r="A2983" s="390">
        <v>38030</v>
      </c>
      <c r="B2983" s="366" t="s">
        <v>2482</v>
      </c>
      <c r="C2983" s="392" t="s">
        <v>2483</v>
      </c>
      <c r="D2983" s="366" t="s">
        <v>2484</v>
      </c>
      <c r="E2983" s="401">
        <v>6</v>
      </c>
      <c r="F2983" s="395">
        <v>6.6</v>
      </c>
      <c r="G2983" s="395">
        <v>6.06</v>
      </c>
      <c r="H2983" s="396">
        <f>(G2983-E2983)/E2983</f>
        <v>9.9999999999999343E-3</v>
      </c>
      <c r="I2983" s="395">
        <f>F2983-E2983</f>
        <v>0.59999999999999964</v>
      </c>
      <c r="J2983" s="395">
        <f>G2983-E2983</f>
        <v>5.9999999999999609E-2</v>
      </c>
      <c r="K2983" s="402">
        <v>1</v>
      </c>
      <c r="L2983" s="397"/>
    </row>
    <row r="2984" spans="1:12" ht="14.4">
      <c r="A2984" s="390">
        <v>38028</v>
      </c>
      <c r="B2984" s="366" t="s">
        <v>11989</v>
      </c>
      <c r="C2984" s="392" t="s">
        <v>2480</v>
      </c>
      <c r="D2984" s="366" t="s">
        <v>2481</v>
      </c>
      <c r="E2984" s="401">
        <v>19</v>
      </c>
      <c r="F2984" s="395">
        <v>19.100000000000001</v>
      </c>
      <c r="G2984" s="395">
        <v>19</v>
      </c>
      <c r="H2984" s="396">
        <f>(G2984-E2984)/E2984</f>
        <v>0</v>
      </c>
      <c r="I2984" s="395">
        <f>F2984-E2984</f>
        <v>0.10000000000000142</v>
      </c>
      <c r="J2984" s="395">
        <f>G2984-E2984</f>
        <v>0</v>
      </c>
      <c r="K2984" s="402">
        <v>2</v>
      </c>
      <c r="L2984" s="397" t="s">
        <v>3006</v>
      </c>
    </row>
    <row r="2985" spans="1:12" ht="14.4">
      <c r="A2985" s="390">
        <v>38028</v>
      </c>
      <c r="B2985" s="366" t="s">
        <v>11990</v>
      </c>
      <c r="C2985" s="392" t="s">
        <v>2478</v>
      </c>
      <c r="D2985" s="366" t="s">
        <v>1808</v>
      </c>
      <c r="E2985" s="401">
        <v>20</v>
      </c>
      <c r="F2985" s="395">
        <v>22.75</v>
      </c>
      <c r="G2985" s="395">
        <v>22.8</v>
      </c>
      <c r="H2985" s="396">
        <f>(G2985-E2985)/E2985</f>
        <v>0.14000000000000004</v>
      </c>
      <c r="I2985" s="395">
        <f>F2985-E2985</f>
        <v>2.75</v>
      </c>
      <c r="J2985" s="395">
        <f>G2985-E2985</f>
        <v>2.8000000000000007</v>
      </c>
      <c r="K2985" s="402">
        <v>3</v>
      </c>
      <c r="L2985" s="402"/>
    </row>
    <row r="2986" spans="1:12" ht="14.4">
      <c r="A2986" s="390">
        <v>38028</v>
      </c>
      <c r="B2986" s="366" t="s">
        <v>11991</v>
      </c>
      <c r="C2986" s="392" t="s">
        <v>2472</v>
      </c>
      <c r="D2986" s="366" t="s">
        <v>2473</v>
      </c>
      <c r="E2986" s="401">
        <v>14</v>
      </c>
      <c r="F2986" s="395">
        <v>18.75</v>
      </c>
      <c r="G2986" s="395">
        <v>17.600000000000001</v>
      </c>
      <c r="H2986" s="396">
        <f>(G2986-E2986)/E2986</f>
        <v>0.25714285714285723</v>
      </c>
      <c r="I2986" s="395">
        <f>F2986-E2986</f>
        <v>4.75</v>
      </c>
      <c r="J2986" s="395">
        <f>G2986-E2986</f>
        <v>3.6000000000000014</v>
      </c>
      <c r="K2986" s="402">
        <v>3</v>
      </c>
      <c r="L2986" s="402"/>
    </row>
    <row r="2987" spans="1:12" ht="14.4">
      <c r="A2987" s="390">
        <v>38028</v>
      </c>
      <c r="B2987" s="366" t="s">
        <v>11992</v>
      </c>
      <c r="C2987" s="392" t="s">
        <v>2475</v>
      </c>
      <c r="D2987" s="366" t="s">
        <v>2476</v>
      </c>
      <c r="E2987" s="401">
        <v>16</v>
      </c>
      <c r="F2987" s="395">
        <v>18</v>
      </c>
      <c r="G2987" s="395">
        <v>21.4</v>
      </c>
      <c r="H2987" s="396">
        <f>(G2987-E2987)/E2987</f>
        <v>0.33749999999999991</v>
      </c>
      <c r="I2987" s="395">
        <f>F2987-E2987</f>
        <v>2</v>
      </c>
      <c r="J2987" s="395">
        <f>G2987-E2987</f>
        <v>5.3999999999999986</v>
      </c>
      <c r="K2987" s="402">
        <v>2</v>
      </c>
      <c r="L2987" s="402"/>
    </row>
    <row r="2988" spans="1:12" ht="14.4">
      <c r="A2988" s="390">
        <v>38023</v>
      </c>
      <c r="B2988" s="366" t="s">
        <v>11988</v>
      </c>
      <c r="C2988" s="392" t="s">
        <v>2470</v>
      </c>
      <c r="D2988" s="391" t="s">
        <v>3152</v>
      </c>
      <c r="E2988" s="401">
        <v>6</v>
      </c>
      <c r="F2988" s="395">
        <v>6.99</v>
      </c>
      <c r="G2988" s="395">
        <v>6.19</v>
      </c>
      <c r="H2988" s="396">
        <f>(G2988-E2988)/E2988</f>
        <v>3.1666666666666732E-2</v>
      </c>
      <c r="I2988" s="395">
        <f>F2988-E2988</f>
        <v>0.99000000000000021</v>
      </c>
      <c r="J2988" s="395">
        <f>G2988-E2988</f>
        <v>0.19000000000000039</v>
      </c>
      <c r="K2988" s="402">
        <v>1</v>
      </c>
      <c r="L2988" s="402"/>
    </row>
    <row r="2989" spans="1:12" ht="14.4">
      <c r="A2989" s="390">
        <v>38022</v>
      </c>
      <c r="B2989" s="366" t="s">
        <v>11985</v>
      </c>
      <c r="C2989" s="392" t="s">
        <v>2463</v>
      </c>
      <c r="D2989" s="391" t="s">
        <v>2464</v>
      </c>
      <c r="E2989" s="401">
        <v>7.75</v>
      </c>
      <c r="F2989" s="395">
        <v>8.6999999999999993</v>
      </c>
      <c r="G2989" s="395">
        <v>8.2899999999999991</v>
      </c>
      <c r="H2989" s="396">
        <f>(G2989-E2989)/E2989</f>
        <v>6.9677419354838593E-2</v>
      </c>
      <c r="I2989" s="395">
        <f>F2989-E2989</f>
        <v>0.94999999999999929</v>
      </c>
      <c r="J2989" s="395">
        <f>G2989-E2989</f>
        <v>0.53999999999999915</v>
      </c>
      <c r="K2989" s="402">
        <v>2</v>
      </c>
      <c r="L2989" s="402"/>
    </row>
    <row r="2990" spans="1:12" ht="14.4">
      <c r="A2990" s="390">
        <v>38022</v>
      </c>
      <c r="B2990" s="436" t="s">
        <v>11986</v>
      </c>
      <c r="C2990" s="392" t="s">
        <v>2466</v>
      </c>
      <c r="D2990" s="366" t="s">
        <v>2313</v>
      </c>
      <c r="E2990" s="401">
        <v>13</v>
      </c>
      <c r="F2990" s="395">
        <v>14.48</v>
      </c>
      <c r="G2990" s="395">
        <v>14.88</v>
      </c>
      <c r="H2990" s="396">
        <f>(G2990-E2990)/E2990</f>
        <v>0.14461538461538467</v>
      </c>
      <c r="I2990" s="395">
        <f>F2990-E2990</f>
        <v>1.4800000000000004</v>
      </c>
      <c r="J2990" s="395">
        <f>G2990-E2990</f>
        <v>1.8800000000000008</v>
      </c>
      <c r="K2990" s="402">
        <v>3</v>
      </c>
      <c r="L2990" s="402"/>
    </row>
    <row r="2991" spans="1:12" ht="14.4">
      <c r="A2991" s="390">
        <v>38022</v>
      </c>
      <c r="B2991" s="436" t="s">
        <v>11987</v>
      </c>
      <c r="C2991" s="392" t="s">
        <v>2468</v>
      </c>
      <c r="D2991" s="366" t="s">
        <v>4960</v>
      </c>
      <c r="E2991" s="401">
        <v>15</v>
      </c>
      <c r="F2991" s="395">
        <v>18</v>
      </c>
      <c r="G2991" s="395">
        <v>18.63</v>
      </c>
      <c r="H2991" s="396">
        <f>(G2991-E2991)/E2991</f>
        <v>0.24199999999999994</v>
      </c>
      <c r="I2991" s="395">
        <f>F2991-E2991</f>
        <v>3</v>
      </c>
      <c r="J2991" s="395">
        <f>G2991-E2991</f>
        <v>3.629999999999999</v>
      </c>
      <c r="K2991" s="402">
        <v>3</v>
      </c>
      <c r="L2991" s="402"/>
    </row>
    <row r="2992" spans="1:12" ht="14.4">
      <c r="A2992" s="390">
        <v>38021</v>
      </c>
      <c r="B2992" s="366" t="s">
        <v>11981</v>
      </c>
      <c r="C2992" s="392" t="s">
        <v>2457</v>
      </c>
      <c r="D2992" s="366" t="s">
        <v>3737</v>
      </c>
      <c r="E2992" s="401">
        <v>15</v>
      </c>
      <c r="F2992" s="395">
        <v>16.66</v>
      </c>
      <c r="G2992" s="395">
        <v>16.68</v>
      </c>
      <c r="H2992" s="396">
        <f>(G2992-E2992)/E2992</f>
        <v>0.11199999999999997</v>
      </c>
      <c r="I2992" s="395">
        <f>F2992-E2992</f>
        <v>1.6600000000000001</v>
      </c>
      <c r="J2992" s="395">
        <f>G2992-E2992</f>
        <v>1.6799999999999997</v>
      </c>
      <c r="K2992" s="402">
        <v>3</v>
      </c>
      <c r="L2992" s="402"/>
    </row>
    <row r="2993" spans="1:12" ht="14.4">
      <c r="A2993" s="390">
        <v>38021</v>
      </c>
      <c r="B2993" s="366" t="s">
        <v>11982</v>
      </c>
      <c r="C2993" s="392" t="s">
        <v>2459</v>
      </c>
      <c r="D2993" s="391" t="s">
        <v>2307</v>
      </c>
      <c r="E2993" s="401">
        <v>22</v>
      </c>
      <c r="F2993" s="395">
        <v>23.75</v>
      </c>
      <c r="G2993" s="395">
        <v>24.7</v>
      </c>
      <c r="H2993" s="396">
        <f>(G2993-E2993)/E2993</f>
        <v>0.1227272727272727</v>
      </c>
      <c r="I2993" s="395">
        <f>F2993-E2993</f>
        <v>1.75</v>
      </c>
      <c r="J2993" s="395">
        <f>G2993-E2993</f>
        <v>2.6999999999999993</v>
      </c>
      <c r="K2993" s="402">
        <v>3</v>
      </c>
      <c r="L2993" s="402"/>
    </row>
    <row r="2994" spans="1:12" ht="14.4">
      <c r="A2994" s="390">
        <v>38021</v>
      </c>
      <c r="B2994" s="366" t="s">
        <v>11983</v>
      </c>
      <c r="C2994" s="392" t="s">
        <v>2461</v>
      </c>
      <c r="D2994" s="391" t="s">
        <v>309</v>
      </c>
      <c r="E2994" s="401">
        <v>12</v>
      </c>
      <c r="F2994" s="395">
        <v>12.5</v>
      </c>
      <c r="G2994" s="395">
        <v>14.5</v>
      </c>
      <c r="H2994" s="396">
        <f>(G2994-E2994)/E2994</f>
        <v>0.20833333333333334</v>
      </c>
      <c r="I2994" s="395">
        <f>F2994-E2994</f>
        <v>0.5</v>
      </c>
      <c r="J2994" s="395">
        <f>G2994-E2994</f>
        <v>2.5</v>
      </c>
      <c r="K2994" s="402">
        <v>2</v>
      </c>
      <c r="L2994" s="402"/>
    </row>
    <row r="2995" spans="1:12" ht="14.4">
      <c r="A2995" s="390">
        <v>38021</v>
      </c>
      <c r="B2995" s="366" t="s">
        <v>11984</v>
      </c>
      <c r="C2995" s="392" t="s">
        <v>2455</v>
      </c>
      <c r="D2995" s="366" t="s">
        <v>2307</v>
      </c>
      <c r="E2995" s="401">
        <v>12</v>
      </c>
      <c r="F2995" s="395">
        <v>13.55</v>
      </c>
      <c r="G2995" s="395">
        <v>13.7</v>
      </c>
      <c r="H2995" s="396">
        <f>(G2995-E2995)/E2995</f>
        <v>0.14166666666666661</v>
      </c>
      <c r="I2995" s="395">
        <f>F2995-E2995</f>
        <v>1.5500000000000007</v>
      </c>
      <c r="J2995" s="395">
        <f>G2995-E2995</f>
        <v>1.6999999999999993</v>
      </c>
      <c r="K2995" s="402">
        <v>2</v>
      </c>
      <c r="L2995" s="402"/>
    </row>
    <row r="2996" spans="1:12" ht="14.4">
      <c r="A2996" s="390">
        <v>38019</v>
      </c>
      <c r="B2996" s="366" t="s">
        <v>11978</v>
      </c>
      <c r="C2996" s="392" t="s">
        <v>2452</v>
      </c>
      <c r="D2996" s="366" t="s">
        <v>2453</v>
      </c>
      <c r="E2996" s="401">
        <v>28</v>
      </c>
      <c r="F2996" s="395">
        <v>27.35</v>
      </c>
      <c r="G2996" s="395">
        <v>27.1</v>
      </c>
      <c r="H2996" s="396">
        <f>(G2996-E2996)/E2996</f>
        <v>-3.2142857142857091E-2</v>
      </c>
      <c r="I2996" s="395">
        <f>F2996-E2996</f>
        <v>-0.64999999999999858</v>
      </c>
      <c r="J2996" s="395">
        <f>G2996-E2996</f>
        <v>-0.89999999999999858</v>
      </c>
      <c r="K2996" s="402">
        <v>3</v>
      </c>
      <c r="L2996" s="397" t="s">
        <v>3006</v>
      </c>
    </row>
    <row r="2997" spans="1:12" ht="14.4">
      <c r="A2997" s="390">
        <v>38019</v>
      </c>
      <c r="B2997" s="366" t="s">
        <v>11979</v>
      </c>
      <c r="C2997" s="392" t="s">
        <v>2450</v>
      </c>
      <c r="D2997" s="391" t="s">
        <v>309</v>
      </c>
      <c r="E2997" s="401">
        <v>14.5</v>
      </c>
      <c r="F2997" s="395">
        <v>15.27</v>
      </c>
      <c r="G2997" s="395">
        <v>12.9</v>
      </c>
      <c r="H2997" s="396">
        <f>(G2997-E2997)/E2997</f>
        <v>-0.11034482758620687</v>
      </c>
      <c r="I2997" s="395">
        <f>F2997-E2997</f>
        <v>0.76999999999999957</v>
      </c>
      <c r="J2997" s="395">
        <f>G2997-E2997</f>
        <v>-1.5999999999999996</v>
      </c>
      <c r="K2997" s="402">
        <v>2</v>
      </c>
      <c r="L2997" s="402"/>
    </row>
    <row r="2998" spans="1:12" ht="14.4">
      <c r="A2998" s="390">
        <v>38019</v>
      </c>
      <c r="B2998" s="366" t="s">
        <v>11980</v>
      </c>
      <c r="C2998" s="392" t="s">
        <v>2448</v>
      </c>
      <c r="D2998" s="366" t="s">
        <v>328</v>
      </c>
      <c r="E2998" s="401">
        <v>12.5</v>
      </c>
      <c r="F2998" s="395">
        <v>15.15</v>
      </c>
      <c r="G2998" s="395">
        <v>16</v>
      </c>
      <c r="H2998" s="396">
        <f>(G2998-E2998)/E2998</f>
        <v>0.28000000000000003</v>
      </c>
      <c r="I2998" s="395">
        <f>F2998-E2998</f>
        <v>2.6500000000000004</v>
      </c>
      <c r="J2998" s="395">
        <f>G2998-E2998</f>
        <v>3.5</v>
      </c>
      <c r="K2998" s="402">
        <v>2</v>
      </c>
      <c r="L2998" s="402"/>
    </row>
    <row r="2999" spans="1:12" ht="14.4">
      <c r="A2999" s="390">
        <v>38015</v>
      </c>
      <c r="B2999" s="366" t="s">
        <v>11977</v>
      </c>
      <c r="C2999" s="392" t="s">
        <v>2446</v>
      </c>
      <c r="D2999" s="366" t="s">
        <v>4307</v>
      </c>
      <c r="E2999" s="401">
        <v>21</v>
      </c>
      <c r="F2999" s="395">
        <v>29.5</v>
      </c>
      <c r="G2999" s="395">
        <v>32.4</v>
      </c>
      <c r="H2999" s="396">
        <f>(G2999-E2999)/E2999</f>
        <v>0.54285714285714282</v>
      </c>
      <c r="I2999" s="395">
        <f>F2999-E2999</f>
        <v>8.5</v>
      </c>
      <c r="J2999" s="395">
        <f>G2999-E2999</f>
        <v>11.399999999999999</v>
      </c>
      <c r="K2999" s="402">
        <v>3</v>
      </c>
      <c r="L2999" s="402"/>
    </row>
    <row r="3000" spans="1:12" ht="14.4">
      <c r="A3000" s="390">
        <v>38008</v>
      </c>
      <c r="B3000" s="366" t="s">
        <v>11975</v>
      </c>
      <c r="C3000" s="392" t="s">
        <v>4568</v>
      </c>
      <c r="D3000" s="366" t="s">
        <v>4569</v>
      </c>
      <c r="E3000" s="401">
        <v>10</v>
      </c>
      <c r="F3000" s="395">
        <v>10.3</v>
      </c>
      <c r="G3000" s="395">
        <v>9.9600000000000009</v>
      </c>
      <c r="H3000" s="396">
        <f>(G3000-E3000)/E3000</f>
        <v>-3.9999999999999151E-3</v>
      </c>
      <c r="I3000" s="395">
        <f>F3000-E3000</f>
        <v>0.30000000000000071</v>
      </c>
      <c r="J3000" s="395">
        <f>G3000-E3000</f>
        <v>-3.9999999999999147E-2</v>
      </c>
      <c r="K3000" s="402">
        <v>1</v>
      </c>
      <c r="L3000" s="402"/>
    </row>
    <row r="3001" spans="1:12" ht="14.4">
      <c r="A3001" s="390">
        <v>37998</v>
      </c>
      <c r="B3001" s="366" t="s">
        <v>11974</v>
      </c>
      <c r="C3001" s="392" t="s">
        <v>4565</v>
      </c>
      <c r="D3001" s="366" t="s">
        <v>4566</v>
      </c>
      <c r="E3001" s="401">
        <v>19.5</v>
      </c>
      <c r="F3001" s="395">
        <v>23.25</v>
      </c>
      <c r="G3001" s="395">
        <v>25.4</v>
      </c>
      <c r="H3001" s="396">
        <f>(G3001-E3001)/E3001</f>
        <v>0.30256410256410249</v>
      </c>
      <c r="I3001" s="395">
        <f>F3001-E3001</f>
        <v>3.75</v>
      </c>
      <c r="J3001" s="395">
        <f>G3001-E3001</f>
        <v>5.8999999999999986</v>
      </c>
      <c r="K3001" s="402">
        <v>2</v>
      </c>
      <c r="L3001" s="402"/>
    </row>
    <row r="3002" spans="1:12" ht="14.4">
      <c r="A3002" s="390">
        <v>37994</v>
      </c>
      <c r="B3002" s="358" t="s">
        <v>11973</v>
      </c>
      <c r="C3002" s="392" t="s">
        <v>4562</v>
      </c>
      <c r="D3002" s="358" t="s">
        <v>4563</v>
      </c>
      <c r="E3002" s="401">
        <v>23.5</v>
      </c>
      <c r="F3002" s="395">
        <v>26.5</v>
      </c>
      <c r="G3002" s="395">
        <v>27.09</v>
      </c>
      <c r="H3002" s="396">
        <f>(G3002-E3002)/E3002</f>
        <v>0.15276595744680851</v>
      </c>
      <c r="I3002" s="395">
        <f>F3002-E3002</f>
        <v>3</v>
      </c>
      <c r="J3002" s="395">
        <f>G3002-E3002</f>
        <v>3.59</v>
      </c>
      <c r="K3002" s="402">
        <v>2</v>
      </c>
      <c r="L3002" s="402"/>
    </row>
    <row r="3003" spans="1:12" ht="14.4">
      <c r="A3003" s="427">
        <v>37974</v>
      </c>
      <c r="B3003" s="358" t="s">
        <v>12242</v>
      </c>
      <c r="C3003" s="392" t="s">
        <v>4560</v>
      </c>
      <c r="D3003" s="358" t="s">
        <v>3173</v>
      </c>
      <c r="E3003" s="401">
        <v>7</v>
      </c>
      <c r="F3003" s="395">
        <v>7.96</v>
      </c>
      <c r="G3003" s="395">
        <v>10.3</v>
      </c>
      <c r="H3003" s="396">
        <f>(G3003-E3003)/E3003</f>
        <v>0.47142857142857153</v>
      </c>
      <c r="I3003" s="395">
        <f>(F3003-E3003)</f>
        <v>0.96</v>
      </c>
      <c r="J3003" s="395">
        <f>G3003-E3003</f>
        <v>3.3000000000000007</v>
      </c>
      <c r="K3003" s="402">
        <v>2</v>
      </c>
      <c r="L3003" s="397"/>
    </row>
    <row r="3004" spans="1:12" ht="14.4">
      <c r="A3004" s="427">
        <v>37973</v>
      </c>
      <c r="B3004" s="366" t="s">
        <v>12241</v>
      </c>
      <c r="C3004" s="392" t="s">
        <v>4558</v>
      </c>
      <c r="D3004" s="366" t="s">
        <v>328</v>
      </c>
      <c r="E3004" s="401">
        <v>13</v>
      </c>
      <c r="F3004" s="395">
        <v>13.55</v>
      </c>
      <c r="G3004" s="395">
        <v>13.55</v>
      </c>
      <c r="H3004" s="396">
        <f>(G3004-E3004)/E3004</f>
        <v>4.2307692307692366E-2</v>
      </c>
      <c r="I3004" s="395">
        <f>(F3004-E3004)</f>
        <v>0.55000000000000071</v>
      </c>
      <c r="J3004" s="395">
        <f>G3004-E3004</f>
        <v>0.55000000000000071</v>
      </c>
      <c r="K3004" s="402">
        <v>2</v>
      </c>
      <c r="L3004" s="397"/>
    </row>
    <row r="3005" spans="1:12" ht="14.4">
      <c r="A3005" s="427">
        <v>37972</v>
      </c>
      <c r="B3005" s="366" t="s">
        <v>4551</v>
      </c>
      <c r="C3005" s="392" t="s">
        <v>4552</v>
      </c>
      <c r="D3005" s="366" t="s">
        <v>1816</v>
      </c>
      <c r="E3005" s="401">
        <v>9</v>
      </c>
      <c r="F3005" s="395">
        <v>9.1</v>
      </c>
      <c r="G3005" s="395">
        <v>9.3800000000000008</v>
      </c>
      <c r="H3005" s="396">
        <f>(G3005-E3005)/E3005</f>
        <v>4.2222222222222307E-2</v>
      </c>
      <c r="I3005" s="395">
        <f>(F3005-E3005)</f>
        <v>9.9999999999999645E-2</v>
      </c>
      <c r="J3005" s="395">
        <f>G3005-E3005</f>
        <v>0.38000000000000078</v>
      </c>
      <c r="K3005" s="402">
        <v>1</v>
      </c>
      <c r="L3005" s="397"/>
    </row>
    <row r="3006" spans="1:12" ht="14.4">
      <c r="A3006" s="427">
        <v>37972</v>
      </c>
      <c r="B3006" s="366" t="s">
        <v>4553</v>
      </c>
      <c r="C3006" s="392" t="s">
        <v>4554</v>
      </c>
      <c r="D3006" s="366" t="s">
        <v>3137</v>
      </c>
      <c r="E3006" s="401">
        <v>14</v>
      </c>
      <c r="F3006" s="395">
        <v>14</v>
      </c>
      <c r="G3006" s="395">
        <v>15.5</v>
      </c>
      <c r="H3006" s="396">
        <f>(G3006-E3006)/E3006</f>
        <v>0.10714285714285714</v>
      </c>
      <c r="I3006" s="395">
        <f>(F3006-E3006)</f>
        <v>0</v>
      </c>
      <c r="J3006" s="395">
        <f>G3006-E3006</f>
        <v>1.5</v>
      </c>
      <c r="K3006" s="402">
        <v>2</v>
      </c>
      <c r="L3006" s="397"/>
    </row>
    <row r="3007" spans="1:12" ht="14.4">
      <c r="A3007" s="427">
        <v>37972</v>
      </c>
      <c r="B3007" s="366" t="s">
        <v>4555</v>
      </c>
      <c r="C3007" s="392" t="s">
        <v>4556</v>
      </c>
      <c r="D3007" s="366" t="s">
        <v>328</v>
      </c>
      <c r="E3007" s="401">
        <v>14.5</v>
      </c>
      <c r="F3007" s="395">
        <v>16.739999999999998</v>
      </c>
      <c r="G3007" s="395">
        <v>17.8</v>
      </c>
      <c r="H3007" s="396">
        <f>(G3007-E3007)/E3007</f>
        <v>0.22758620689655176</v>
      </c>
      <c r="I3007" s="395">
        <f>(F3007-E3007)</f>
        <v>2.2399999999999984</v>
      </c>
      <c r="J3007" s="395">
        <f>G3007-E3007</f>
        <v>3.3000000000000007</v>
      </c>
      <c r="K3007" s="402">
        <v>3</v>
      </c>
      <c r="L3007" s="397"/>
    </row>
    <row r="3008" spans="1:12" ht="14.4">
      <c r="A3008" s="427">
        <v>37971</v>
      </c>
      <c r="B3008" s="366" t="s">
        <v>12237</v>
      </c>
      <c r="C3008" s="392" t="s">
        <v>4546</v>
      </c>
      <c r="D3008" s="366" t="s">
        <v>328</v>
      </c>
      <c r="E3008" s="401">
        <v>9</v>
      </c>
      <c r="F3008" s="395">
        <v>8.9499999999999993</v>
      </c>
      <c r="G3008" s="395">
        <v>9.0500000000000007</v>
      </c>
      <c r="H3008" s="396">
        <f>(G3008-E3008)/E3008</f>
        <v>5.5555555555556347E-3</v>
      </c>
      <c r="I3008" s="395">
        <f>(F3008-E3008)</f>
        <v>-5.0000000000000711E-2</v>
      </c>
      <c r="J3008" s="395">
        <f>G3008-E3008</f>
        <v>5.0000000000000711E-2</v>
      </c>
      <c r="K3008" s="402">
        <v>1</v>
      </c>
      <c r="L3008" s="397"/>
    </row>
    <row r="3009" spans="1:12" ht="14.4">
      <c r="A3009" s="427">
        <v>37971</v>
      </c>
      <c r="B3009" s="366" t="s">
        <v>12238</v>
      </c>
      <c r="C3009" s="392" t="s">
        <v>4548</v>
      </c>
      <c r="D3009" s="366" t="s">
        <v>3173</v>
      </c>
      <c r="E3009" s="401">
        <v>15</v>
      </c>
      <c r="F3009" s="395">
        <v>15.5</v>
      </c>
      <c r="G3009" s="395">
        <v>13</v>
      </c>
      <c r="H3009" s="396">
        <f>(G3009-E3009)/E3009</f>
        <v>-0.13333333333333333</v>
      </c>
      <c r="I3009" s="395">
        <f>(F3009-E3009)</f>
        <v>0.5</v>
      </c>
      <c r="J3009" s="395">
        <f>G3009-E3009</f>
        <v>-2</v>
      </c>
      <c r="K3009" s="402">
        <v>2</v>
      </c>
      <c r="L3009" s="397"/>
    </row>
    <row r="3010" spans="1:12" ht="14.4">
      <c r="A3010" s="427">
        <v>37971</v>
      </c>
      <c r="B3010" s="366" t="s">
        <v>12239</v>
      </c>
      <c r="C3010" s="392" t="s">
        <v>4550</v>
      </c>
      <c r="D3010" s="366" t="s">
        <v>47</v>
      </c>
      <c r="E3010" s="401">
        <v>26</v>
      </c>
      <c r="F3010" s="395">
        <v>30</v>
      </c>
      <c r="G3010" s="395">
        <v>24.98</v>
      </c>
      <c r="H3010" s="396">
        <f>(G3010-E3010)/E3010</f>
        <v>-3.9230769230769215E-2</v>
      </c>
      <c r="I3010" s="395">
        <f>(F3010-E3010)</f>
        <v>4</v>
      </c>
      <c r="J3010" s="395">
        <f>G3010-E3010</f>
        <v>-1.0199999999999996</v>
      </c>
      <c r="K3010" s="402">
        <v>3</v>
      </c>
      <c r="L3010" s="397"/>
    </row>
    <row r="3011" spans="1:12" ht="14.4">
      <c r="A3011" s="427">
        <v>37971</v>
      </c>
      <c r="B3011" s="366" t="s">
        <v>12240</v>
      </c>
      <c r="C3011" s="392" t="s">
        <v>4544</v>
      </c>
      <c r="D3011" s="366" t="s">
        <v>4960</v>
      </c>
      <c r="E3011" s="401">
        <v>20.5</v>
      </c>
      <c r="F3011" s="395">
        <v>24.5</v>
      </c>
      <c r="G3011" s="395">
        <v>26.35</v>
      </c>
      <c r="H3011" s="396">
        <f>(G3011-E3011)/E3011</f>
        <v>0.28536585365853667</v>
      </c>
      <c r="I3011" s="395">
        <f>(F3011-E3011)</f>
        <v>4</v>
      </c>
      <c r="J3011" s="395">
        <f>G3011-E3011</f>
        <v>5.8500000000000014</v>
      </c>
      <c r="K3011" s="402">
        <v>2</v>
      </c>
      <c r="L3011" s="397"/>
    </row>
    <row r="3012" spans="1:12" ht="14.4">
      <c r="A3012" s="427">
        <v>37970</v>
      </c>
      <c r="B3012" s="366" t="s">
        <v>12235</v>
      </c>
      <c r="C3012" s="392" t="s">
        <v>4542</v>
      </c>
      <c r="D3012" s="366" t="s">
        <v>328</v>
      </c>
      <c r="E3012" s="401">
        <v>10</v>
      </c>
      <c r="F3012" s="395">
        <v>10.5</v>
      </c>
      <c r="G3012" s="395">
        <v>10.65</v>
      </c>
      <c r="H3012" s="396">
        <f>(G3012-E3012)/E3012</f>
        <v>6.500000000000003E-2</v>
      </c>
      <c r="I3012" s="395">
        <f>(F3012-E3012)</f>
        <v>0.5</v>
      </c>
      <c r="J3012" s="395">
        <f>G3012-E3012</f>
        <v>0.65000000000000036</v>
      </c>
      <c r="K3012" s="402">
        <v>1</v>
      </c>
      <c r="L3012" s="397" t="s">
        <v>3006</v>
      </c>
    </row>
    <row r="3013" spans="1:12" ht="14.4">
      <c r="A3013" s="427">
        <v>37970</v>
      </c>
      <c r="B3013" s="366" t="s">
        <v>12236</v>
      </c>
      <c r="C3013" s="392" t="s">
        <v>4540</v>
      </c>
      <c r="D3013" s="366" t="s">
        <v>901</v>
      </c>
      <c r="E3013" s="401">
        <v>17</v>
      </c>
      <c r="F3013" s="395">
        <v>17</v>
      </c>
      <c r="G3013" s="395">
        <v>17.5</v>
      </c>
      <c r="H3013" s="396">
        <f>(G3013-E3013)/E3013</f>
        <v>2.9411764705882353E-2</v>
      </c>
      <c r="I3013" s="395">
        <f>(F3013-E3013)</f>
        <v>0</v>
      </c>
      <c r="J3013" s="395">
        <f>G3013-E3013</f>
        <v>0.5</v>
      </c>
      <c r="K3013" s="402">
        <v>2</v>
      </c>
      <c r="L3013" s="397"/>
    </row>
    <row r="3014" spans="1:12" ht="14.4">
      <c r="A3014" s="427">
        <v>37966</v>
      </c>
      <c r="B3014" s="358" t="s">
        <v>4534</v>
      </c>
      <c r="C3014" s="392" t="s">
        <v>4535</v>
      </c>
      <c r="D3014" s="358" t="s">
        <v>4536</v>
      </c>
      <c r="E3014" s="401">
        <v>5</v>
      </c>
      <c r="F3014" s="395">
        <v>5.05</v>
      </c>
      <c r="G3014" s="395">
        <v>5</v>
      </c>
      <c r="H3014" s="396">
        <f>(G3014-E3014)/E3014</f>
        <v>0</v>
      </c>
      <c r="I3014" s="395">
        <f>(F3014-E3014)</f>
        <v>4.9999999999999822E-2</v>
      </c>
      <c r="J3014" s="395">
        <f>G3014-E3014</f>
        <v>0</v>
      </c>
      <c r="K3014" s="402">
        <v>1</v>
      </c>
      <c r="L3014" s="397"/>
    </row>
    <row r="3015" spans="1:12" ht="14.4">
      <c r="A3015" s="427">
        <v>37966</v>
      </c>
      <c r="B3015" s="366" t="s">
        <v>12232</v>
      </c>
      <c r="C3015" s="392" t="s">
        <v>4538</v>
      </c>
      <c r="D3015" s="391" t="s">
        <v>47</v>
      </c>
      <c r="E3015" s="401">
        <v>13</v>
      </c>
      <c r="F3015" s="395">
        <v>13</v>
      </c>
      <c r="G3015" s="395">
        <v>13.75</v>
      </c>
      <c r="H3015" s="396">
        <f>(G3015-E3015)/E3015</f>
        <v>5.7692307692307696E-2</v>
      </c>
      <c r="I3015" s="395">
        <f>(F3015-E3015)</f>
        <v>0</v>
      </c>
      <c r="J3015" s="395">
        <f>G3015-E3015</f>
        <v>0.75</v>
      </c>
      <c r="K3015" s="402">
        <v>2</v>
      </c>
      <c r="L3015" s="397"/>
    </row>
    <row r="3016" spans="1:12" ht="14.4">
      <c r="A3016" s="427">
        <v>37966</v>
      </c>
      <c r="B3016" s="358" t="s">
        <v>12233</v>
      </c>
      <c r="C3016" s="392" t="s">
        <v>4527</v>
      </c>
      <c r="D3016" s="358" t="s">
        <v>3737</v>
      </c>
      <c r="E3016" s="401">
        <v>15</v>
      </c>
      <c r="F3016" s="395">
        <v>16.2</v>
      </c>
      <c r="G3016" s="395">
        <v>17.350000000000001</v>
      </c>
      <c r="H3016" s="396">
        <f>(G3016-E3016)/E3016</f>
        <v>0.15666666666666676</v>
      </c>
      <c r="I3016" s="395">
        <f>(F3016-E3016)</f>
        <v>1.1999999999999993</v>
      </c>
      <c r="J3016" s="395">
        <f>G3016-E3016</f>
        <v>2.3500000000000014</v>
      </c>
      <c r="K3016" s="402">
        <v>2</v>
      </c>
      <c r="L3016" s="397"/>
    </row>
    <row r="3017" spans="1:12" ht="14.4">
      <c r="A3017" s="427">
        <v>37966</v>
      </c>
      <c r="B3017" s="366" t="s">
        <v>4528</v>
      </c>
      <c r="C3017" s="392" t="s">
        <v>4529</v>
      </c>
      <c r="D3017" s="366" t="s">
        <v>4530</v>
      </c>
      <c r="E3017" s="401">
        <v>18.68</v>
      </c>
      <c r="F3017" s="395">
        <v>23.25</v>
      </c>
      <c r="G3017" s="395">
        <v>23.72</v>
      </c>
      <c r="H3017" s="396">
        <f>(G3017-E3017)/E3017</f>
        <v>0.26980728051391861</v>
      </c>
      <c r="I3017" s="395">
        <f>(F3017-E3017)</f>
        <v>4.57</v>
      </c>
      <c r="J3017" s="395">
        <f>G3017-E3017</f>
        <v>5.0399999999999991</v>
      </c>
      <c r="K3017" s="402">
        <v>2</v>
      </c>
      <c r="L3017" s="397"/>
    </row>
    <row r="3018" spans="1:12" ht="14.4">
      <c r="A3018" s="427">
        <v>37966</v>
      </c>
      <c r="B3018" s="366" t="s">
        <v>12234</v>
      </c>
      <c r="C3018" s="392" t="s">
        <v>4532</v>
      </c>
      <c r="D3018" s="366" t="s">
        <v>4533</v>
      </c>
      <c r="E3018" s="401">
        <v>28</v>
      </c>
      <c r="F3018" s="395">
        <v>33.5</v>
      </c>
      <c r="G3018" s="395">
        <v>35.200000000000003</v>
      </c>
      <c r="H3018" s="396">
        <f>(G3018-E3018)/E3018</f>
        <v>0.25714285714285723</v>
      </c>
      <c r="I3018" s="395">
        <f>(F3018-E3018)</f>
        <v>5.5</v>
      </c>
      <c r="J3018" s="395">
        <f>G3018-E3018</f>
        <v>7.2000000000000028</v>
      </c>
      <c r="K3018" s="402">
        <v>2</v>
      </c>
      <c r="L3018" s="397"/>
    </row>
    <row r="3019" spans="1:12" ht="14.4">
      <c r="A3019" s="427">
        <v>37965</v>
      </c>
      <c r="B3019" s="366" t="s">
        <v>12230</v>
      </c>
      <c r="C3019" s="392" t="s">
        <v>4796</v>
      </c>
      <c r="D3019" s="366" t="s">
        <v>4525</v>
      </c>
      <c r="E3019" s="401">
        <v>12</v>
      </c>
      <c r="F3019" s="395">
        <v>11.6</v>
      </c>
      <c r="G3019" s="395">
        <v>11.49</v>
      </c>
      <c r="H3019" s="396">
        <f>(G3019-E3019)/E3019</f>
        <v>-4.2499999999999982E-2</v>
      </c>
      <c r="I3019" s="395">
        <f>(F3019-E3019)</f>
        <v>-0.40000000000000036</v>
      </c>
      <c r="J3019" s="395">
        <f>G3019-E3019</f>
        <v>-0.50999999999999979</v>
      </c>
      <c r="K3019" s="402">
        <v>2</v>
      </c>
      <c r="L3019" s="397" t="s">
        <v>3006</v>
      </c>
    </row>
    <row r="3020" spans="1:12" ht="14.4">
      <c r="A3020" s="427">
        <v>37965</v>
      </c>
      <c r="B3020" s="366" t="s">
        <v>12231</v>
      </c>
      <c r="C3020" s="392" t="s">
        <v>4793</v>
      </c>
      <c r="D3020" s="366" t="s">
        <v>4794</v>
      </c>
      <c r="E3020" s="401">
        <v>21</v>
      </c>
      <c r="F3020" s="395">
        <v>22.05</v>
      </c>
      <c r="G3020" s="395">
        <v>21.8</v>
      </c>
      <c r="H3020" s="396">
        <f>(G3020-E3020)/E3020</f>
        <v>3.8095238095238126E-2</v>
      </c>
      <c r="I3020" s="395">
        <f>(F3020-E3020)</f>
        <v>1.0500000000000007</v>
      </c>
      <c r="J3020" s="395">
        <f>G3020-E3020</f>
        <v>0.80000000000000071</v>
      </c>
      <c r="K3020" s="402">
        <v>3</v>
      </c>
      <c r="L3020" s="397"/>
    </row>
    <row r="3021" spans="1:12" ht="14.4">
      <c r="A3021" s="427">
        <v>37963</v>
      </c>
      <c r="B3021" s="366" t="s">
        <v>12229</v>
      </c>
      <c r="C3021" s="392" t="s">
        <v>4791</v>
      </c>
      <c r="D3021" s="366" t="s">
        <v>901</v>
      </c>
      <c r="E3021" s="401">
        <v>18</v>
      </c>
      <c r="F3021" s="395">
        <v>24.01</v>
      </c>
      <c r="G3021" s="395">
        <v>33.94</v>
      </c>
      <c r="H3021" s="396">
        <f>(G3021-E3021)/E3021</f>
        <v>0.88555555555555543</v>
      </c>
      <c r="I3021" s="395">
        <f>(F3021-E3021)</f>
        <v>6.0100000000000016</v>
      </c>
      <c r="J3021" s="395">
        <f>G3021-E3021</f>
        <v>15.939999999999998</v>
      </c>
      <c r="K3021" s="402">
        <v>3</v>
      </c>
      <c r="L3021" s="397"/>
    </row>
    <row r="3022" spans="1:12" ht="14.4">
      <c r="A3022" s="427">
        <v>37959</v>
      </c>
      <c r="B3022" s="366" t="s">
        <v>12228</v>
      </c>
      <c r="C3022" s="392" t="s">
        <v>4788</v>
      </c>
      <c r="D3022" s="366" t="s">
        <v>4789</v>
      </c>
      <c r="E3022" s="401">
        <v>15</v>
      </c>
      <c r="F3022" s="395">
        <v>15.1</v>
      </c>
      <c r="G3022" s="395">
        <v>15.26</v>
      </c>
      <c r="H3022" s="396">
        <f>(G3022-E3022)/E3022</f>
        <v>1.7333333333333319E-2</v>
      </c>
      <c r="I3022" s="395">
        <f>(F3022-E3022)</f>
        <v>9.9999999999999645E-2</v>
      </c>
      <c r="J3022" s="395">
        <f>G3022-E3022</f>
        <v>0.25999999999999979</v>
      </c>
      <c r="K3022" s="402">
        <v>1</v>
      </c>
      <c r="L3022" s="397"/>
    </row>
    <row r="3023" spans="1:12" ht="14.4">
      <c r="A3023" s="427">
        <v>37958</v>
      </c>
      <c r="B3023" s="366" t="s">
        <v>12226</v>
      </c>
      <c r="C3023" s="392" t="s">
        <v>4782</v>
      </c>
      <c r="D3023" s="366" t="s">
        <v>4783</v>
      </c>
      <c r="E3023" s="401">
        <v>22.5</v>
      </c>
      <c r="F3023" s="395">
        <v>25</v>
      </c>
      <c r="G3023" s="395">
        <v>24.05</v>
      </c>
      <c r="H3023" s="396">
        <f>(G3023-E3023)/E3023</f>
        <v>6.8888888888888916E-2</v>
      </c>
      <c r="I3023" s="395">
        <f>(F3023-E3023)</f>
        <v>2.5</v>
      </c>
      <c r="J3023" s="395">
        <f>G3023-E3023</f>
        <v>1.5500000000000007</v>
      </c>
      <c r="K3023" s="402">
        <v>3</v>
      </c>
      <c r="L3023" s="397"/>
    </row>
    <row r="3024" spans="1:12" ht="14.4">
      <c r="A3024" s="427">
        <v>37958</v>
      </c>
      <c r="B3024" s="366" t="s">
        <v>12227</v>
      </c>
      <c r="C3024" s="392" t="s">
        <v>4785</v>
      </c>
      <c r="D3024" s="366" t="s">
        <v>4786</v>
      </c>
      <c r="E3024" s="401">
        <v>9</v>
      </c>
      <c r="F3024" s="395">
        <v>9</v>
      </c>
      <c r="G3024" s="395">
        <v>9.0500000000000007</v>
      </c>
      <c r="H3024" s="396">
        <f>(G3024-E3024)/E3024</f>
        <v>5.5555555555556347E-3</v>
      </c>
      <c r="I3024" s="395">
        <f>(F3024-E3024)</f>
        <v>0</v>
      </c>
      <c r="J3024" s="395">
        <f>G3024-E3024</f>
        <v>5.0000000000000711E-2</v>
      </c>
      <c r="K3024" s="402">
        <v>3</v>
      </c>
      <c r="L3024" s="397"/>
    </row>
    <row r="3025" spans="1:12" ht="14.4">
      <c r="A3025" s="427">
        <v>37949</v>
      </c>
      <c r="B3025" s="366" t="s">
        <v>12220</v>
      </c>
      <c r="C3025" s="392" t="s">
        <v>1830</v>
      </c>
      <c r="D3025" s="366" t="s">
        <v>1831</v>
      </c>
      <c r="E3025" s="401">
        <v>14</v>
      </c>
      <c r="F3025" s="395">
        <v>13.98</v>
      </c>
      <c r="G3025" s="395">
        <v>13.25</v>
      </c>
      <c r="H3025" s="396">
        <f>(G3025-E3025)/E3025</f>
        <v>-5.3571428571428568E-2</v>
      </c>
      <c r="I3025" s="395">
        <f>(F3025-E3025)</f>
        <v>-1.9999999999999574E-2</v>
      </c>
      <c r="J3025" s="395">
        <f>G3025-E3025</f>
        <v>-0.75</v>
      </c>
      <c r="K3025" s="402">
        <v>2</v>
      </c>
      <c r="L3025" s="397" t="s">
        <v>3006</v>
      </c>
    </row>
    <row r="3026" spans="1:12" ht="14.4">
      <c r="A3026" s="427">
        <v>37949</v>
      </c>
      <c r="B3026" s="366" t="s">
        <v>12222</v>
      </c>
      <c r="C3026" s="392" t="s">
        <v>34</v>
      </c>
      <c r="D3026" s="366" t="s">
        <v>3737</v>
      </c>
      <c r="E3026" s="401">
        <v>14.5</v>
      </c>
      <c r="F3026" s="395">
        <v>14.15</v>
      </c>
      <c r="G3026" s="395">
        <v>14.2</v>
      </c>
      <c r="H3026" s="396">
        <f>(G3026-E3026)/E3026</f>
        <v>-2.0689655172413841E-2</v>
      </c>
      <c r="I3026" s="395">
        <f>(F3026-E3026)</f>
        <v>-0.34999999999999964</v>
      </c>
      <c r="J3026" s="395">
        <f>G3026-E3026</f>
        <v>-0.30000000000000071</v>
      </c>
      <c r="K3026" s="402">
        <v>3</v>
      </c>
      <c r="L3026" s="397" t="s">
        <v>3006</v>
      </c>
    </row>
    <row r="3027" spans="1:12" ht="14.4">
      <c r="A3027" s="427">
        <v>37949</v>
      </c>
      <c r="B3027" s="366" t="s">
        <v>12223</v>
      </c>
      <c r="C3027" s="392" t="s">
        <v>36</v>
      </c>
      <c r="D3027" s="366" t="s">
        <v>2307</v>
      </c>
      <c r="E3027" s="401">
        <v>14</v>
      </c>
      <c r="F3027" s="395">
        <v>14.01</v>
      </c>
      <c r="G3027" s="395">
        <v>14.05</v>
      </c>
      <c r="H3027" s="396">
        <f>(G3027-E3027)/E3027</f>
        <v>3.5714285714286221E-3</v>
      </c>
      <c r="I3027" s="395">
        <f>(F3027-E3027)</f>
        <v>9.9999999999997868E-3</v>
      </c>
      <c r="J3027" s="395">
        <f>G3027-E3027</f>
        <v>5.0000000000000711E-2</v>
      </c>
      <c r="K3027" s="402">
        <v>3</v>
      </c>
      <c r="L3027" s="397"/>
    </row>
    <row r="3028" spans="1:12" ht="14.4">
      <c r="A3028" s="427">
        <v>37949</v>
      </c>
      <c r="B3028" s="366" t="s">
        <v>12224</v>
      </c>
      <c r="C3028" s="392" t="s">
        <v>1827</v>
      </c>
      <c r="D3028" s="366" t="s">
        <v>1828</v>
      </c>
      <c r="E3028" s="401">
        <v>14</v>
      </c>
      <c r="F3028" s="395">
        <v>15.13</v>
      </c>
      <c r="G3028" s="395">
        <v>15.04</v>
      </c>
      <c r="H3028" s="396">
        <f>(G3028-E3028)/E3028</f>
        <v>7.4285714285714219E-2</v>
      </c>
      <c r="I3028" s="395">
        <f>(F3028-E3028)</f>
        <v>1.1300000000000008</v>
      </c>
      <c r="J3028" s="395">
        <f>G3028-E3028</f>
        <v>1.0399999999999991</v>
      </c>
      <c r="K3028" s="402">
        <v>2</v>
      </c>
      <c r="L3028" s="397"/>
    </row>
    <row r="3029" spans="1:12" ht="14.4">
      <c r="A3029" s="427">
        <v>37945</v>
      </c>
      <c r="B3029" s="366" t="s">
        <v>12219</v>
      </c>
      <c r="C3029" s="392" t="s">
        <v>1824</v>
      </c>
      <c r="D3029" s="366" t="s">
        <v>1825</v>
      </c>
      <c r="E3029" s="401">
        <v>17</v>
      </c>
      <c r="F3029" s="395">
        <v>21.8</v>
      </c>
      <c r="G3029" s="395">
        <v>22.95</v>
      </c>
      <c r="H3029" s="396">
        <f>(G3029-E3029)/E3029</f>
        <v>0.35</v>
      </c>
      <c r="I3029" s="395">
        <f>(F3029-E3029)</f>
        <v>4.8000000000000007</v>
      </c>
      <c r="J3029" s="395">
        <f>G3029-E3029</f>
        <v>5.9499999999999993</v>
      </c>
      <c r="K3029" s="402">
        <v>3</v>
      </c>
      <c r="L3029" s="397"/>
    </row>
    <row r="3030" spans="1:12" ht="14.4">
      <c r="A3030" s="427">
        <v>37944</v>
      </c>
      <c r="B3030" s="366" t="s">
        <v>12217</v>
      </c>
      <c r="C3030" s="392" t="s">
        <v>1821</v>
      </c>
      <c r="D3030" s="366" t="s">
        <v>1822</v>
      </c>
      <c r="E3030" s="401">
        <v>15.5</v>
      </c>
      <c r="F3030" s="395">
        <v>16.399999999999999</v>
      </c>
      <c r="G3030" s="395">
        <v>16.27</v>
      </c>
      <c r="H3030" s="396">
        <f>(G3030-E3030)/E3030</f>
        <v>4.967741935483868E-2</v>
      </c>
      <c r="I3030" s="395">
        <f>(F3030-E3030)</f>
        <v>0.89999999999999858</v>
      </c>
      <c r="J3030" s="395">
        <f>G3030-E3030</f>
        <v>0.76999999999999957</v>
      </c>
      <c r="K3030" s="402">
        <v>3</v>
      </c>
      <c r="L3030" s="397" t="s">
        <v>3006</v>
      </c>
    </row>
    <row r="3031" spans="1:12" ht="14.4">
      <c r="A3031" s="427">
        <v>37944</v>
      </c>
      <c r="B3031" s="366" t="s">
        <v>12218</v>
      </c>
      <c r="C3031" s="392" t="s">
        <v>1818</v>
      </c>
      <c r="D3031" s="366" t="s">
        <v>1819</v>
      </c>
      <c r="E3031" s="401">
        <v>14</v>
      </c>
      <c r="F3031" s="395">
        <v>17.2</v>
      </c>
      <c r="G3031" s="395">
        <v>17.37</v>
      </c>
      <c r="H3031" s="396">
        <f>(G3031-E3031)/E3031</f>
        <v>0.2407142857142858</v>
      </c>
      <c r="I3031" s="395">
        <f>(F3031-E3031)</f>
        <v>3.1999999999999993</v>
      </c>
      <c r="J3031" s="395">
        <f>G3031-E3031</f>
        <v>3.370000000000001</v>
      </c>
      <c r="K3031" s="402">
        <v>2</v>
      </c>
      <c r="L3031" s="397"/>
    </row>
    <row r="3032" spans="1:12" ht="14.4">
      <c r="A3032" s="427">
        <v>37938</v>
      </c>
      <c r="B3032" s="358" t="s">
        <v>1814</v>
      </c>
      <c r="C3032" s="392" t="s">
        <v>1815</v>
      </c>
      <c r="D3032" s="358" t="s">
        <v>1816</v>
      </c>
      <c r="E3032" s="401">
        <v>17</v>
      </c>
      <c r="F3032" s="395">
        <v>22.01</v>
      </c>
      <c r="G3032" s="395">
        <v>21.03</v>
      </c>
      <c r="H3032" s="396">
        <f>(G3032-E3032)/E3032</f>
        <v>0.23705882352941182</v>
      </c>
      <c r="I3032" s="395">
        <f>(F3032-E3032)</f>
        <v>5.0100000000000016</v>
      </c>
      <c r="J3032" s="395">
        <f>G3032-E3032</f>
        <v>4.0300000000000011</v>
      </c>
      <c r="K3032" s="402">
        <v>2</v>
      </c>
      <c r="L3032" s="397"/>
    </row>
    <row r="3033" spans="1:12" ht="14.4">
      <c r="A3033" s="427">
        <v>37937</v>
      </c>
      <c r="B3033" s="358" t="s">
        <v>12216</v>
      </c>
      <c r="C3033" s="392" t="s">
        <v>1813</v>
      </c>
      <c r="D3033" s="358" t="s">
        <v>1929</v>
      </c>
      <c r="E3033" s="401">
        <v>13</v>
      </c>
      <c r="F3033" s="395">
        <v>15.09</v>
      </c>
      <c r="G3033" s="395">
        <v>18.5</v>
      </c>
      <c r="H3033" s="396">
        <f>(G3033-E3033)/E3033</f>
        <v>0.42307692307692307</v>
      </c>
      <c r="I3033" s="395">
        <f>(F3033-E3033)</f>
        <v>2.09</v>
      </c>
      <c r="J3033" s="395">
        <f>G3033-E3033</f>
        <v>5.5</v>
      </c>
      <c r="K3033" s="402">
        <v>2</v>
      </c>
      <c r="L3033" s="397"/>
    </row>
    <row r="3034" spans="1:12" ht="14.4">
      <c r="A3034" s="427">
        <v>37936</v>
      </c>
      <c r="B3034" s="366" t="s">
        <v>12215</v>
      </c>
      <c r="C3034" s="392" t="s">
        <v>1810</v>
      </c>
      <c r="D3034" s="366" t="s">
        <v>1811</v>
      </c>
      <c r="E3034" s="401">
        <v>14</v>
      </c>
      <c r="F3034" s="395">
        <v>15.59</v>
      </c>
      <c r="G3034" s="395">
        <v>16.149999999999999</v>
      </c>
      <c r="H3034" s="396">
        <f>(G3034-E3034)/E3034</f>
        <v>0.15357142857142847</v>
      </c>
      <c r="I3034" s="395">
        <f>(F3034-E3034)</f>
        <v>1.5899999999999999</v>
      </c>
      <c r="J3034" s="395">
        <f>G3034-E3034</f>
        <v>2.1499999999999986</v>
      </c>
      <c r="K3034" s="402">
        <v>3</v>
      </c>
      <c r="L3034" s="397"/>
    </row>
    <row r="3035" spans="1:12" ht="14.4">
      <c r="A3035" s="427">
        <v>37931</v>
      </c>
      <c r="B3035" s="366" t="s">
        <v>1806</v>
      </c>
      <c r="C3035" s="392" t="s">
        <v>1807</v>
      </c>
      <c r="D3035" s="366" t="s">
        <v>1808</v>
      </c>
      <c r="E3035" s="401">
        <v>17</v>
      </c>
      <c r="F3035" s="395">
        <v>20.36</v>
      </c>
      <c r="G3035" s="395">
        <v>18.75</v>
      </c>
      <c r="H3035" s="396">
        <f>(G3035-E3035)/E3035</f>
        <v>0.10294117647058823</v>
      </c>
      <c r="I3035" s="395">
        <f>(F3035-E3035)</f>
        <v>3.3599999999999994</v>
      </c>
      <c r="J3035" s="395">
        <f>G3035-E3035</f>
        <v>1.75</v>
      </c>
      <c r="K3035" s="402">
        <v>3</v>
      </c>
      <c r="L3035" s="397"/>
    </row>
    <row r="3036" spans="1:12" ht="14.4">
      <c r="A3036" s="427">
        <v>37930</v>
      </c>
      <c r="B3036" s="366" t="s">
        <v>12212</v>
      </c>
      <c r="C3036" s="392" t="s">
        <v>747</v>
      </c>
      <c r="D3036" s="366" t="s">
        <v>748</v>
      </c>
      <c r="E3036" s="401">
        <v>11</v>
      </c>
      <c r="F3036" s="395">
        <v>11.44</v>
      </c>
      <c r="G3036" s="395">
        <v>9.2899999999999991</v>
      </c>
      <c r="H3036" s="396">
        <f>(G3036-E3036)/E3036</f>
        <v>-0.15545454545454554</v>
      </c>
      <c r="I3036" s="395">
        <f>(F3036-E3036)</f>
        <v>0.4399999999999995</v>
      </c>
      <c r="J3036" s="395">
        <f>G3036-E3036</f>
        <v>-1.7100000000000009</v>
      </c>
      <c r="K3036" s="402">
        <v>2</v>
      </c>
      <c r="L3036" s="397" t="s">
        <v>3006</v>
      </c>
    </row>
    <row r="3037" spans="1:12" ht="14.4">
      <c r="A3037" s="427">
        <v>37930</v>
      </c>
      <c r="B3037" s="366" t="s">
        <v>12213</v>
      </c>
      <c r="C3037" s="392" t="s">
        <v>750</v>
      </c>
      <c r="D3037" s="366" t="s">
        <v>751</v>
      </c>
      <c r="E3037" s="401">
        <v>14</v>
      </c>
      <c r="F3037" s="395">
        <v>14.6</v>
      </c>
      <c r="G3037" s="395">
        <v>14</v>
      </c>
      <c r="H3037" s="396">
        <f>(G3037-E3037)/E3037</f>
        <v>0</v>
      </c>
      <c r="I3037" s="395">
        <f>(F3037-E3037)</f>
        <v>0.59999999999999964</v>
      </c>
      <c r="J3037" s="395">
        <f>G3037-E3037</f>
        <v>0</v>
      </c>
      <c r="K3037" s="402">
        <v>2</v>
      </c>
      <c r="L3037" s="397"/>
    </row>
    <row r="3038" spans="1:12" ht="14.4">
      <c r="A3038" s="427">
        <v>37930</v>
      </c>
      <c r="B3038" s="366" t="s">
        <v>12214</v>
      </c>
      <c r="C3038" s="392" t="s">
        <v>744</v>
      </c>
      <c r="D3038" s="366" t="s">
        <v>745</v>
      </c>
      <c r="E3038" s="401">
        <v>12</v>
      </c>
      <c r="F3038" s="395">
        <v>12.51</v>
      </c>
      <c r="G3038" s="395">
        <v>13.45</v>
      </c>
      <c r="H3038" s="396">
        <f>(G3038-E3038)/E3038</f>
        <v>0.12083333333333328</v>
      </c>
      <c r="I3038" s="395">
        <f>(F3038-E3038)</f>
        <v>0.50999999999999979</v>
      </c>
      <c r="J3038" s="395">
        <f>G3038-E3038</f>
        <v>1.4499999999999993</v>
      </c>
      <c r="K3038" s="402">
        <v>3</v>
      </c>
      <c r="L3038" s="397"/>
    </row>
    <row r="3039" spans="1:12" ht="14.4">
      <c r="A3039" s="427">
        <v>37924</v>
      </c>
      <c r="B3039" s="366" t="s">
        <v>12210</v>
      </c>
      <c r="C3039" s="392" t="s">
        <v>739</v>
      </c>
      <c r="D3039" s="366" t="s">
        <v>1132</v>
      </c>
      <c r="E3039" s="401">
        <v>16</v>
      </c>
      <c r="F3039" s="395">
        <v>18.5</v>
      </c>
      <c r="G3039" s="395">
        <v>22.15</v>
      </c>
      <c r="H3039" s="396">
        <f>(G3039-E3039)/E3039</f>
        <v>0.38437499999999991</v>
      </c>
      <c r="I3039" s="395">
        <f>(F3039-E3039)</f>
        <v>2.5</v>
      </c>
      <c r="J3039" s="395">
        <f>G3039-E3039</f>
        <v>6.1499999999999986</v>
      </c>
      <c r="K3039" s="402">
        <v>3</v>
      </c>
      <c r="L3039" s="397"/>
    </row>
    <row r="3040" spans="1:12" ht="14.4">
      <c r="A3040" s="427">
        <v>37924</v>
      </c>
      <c r="B3040" s="366" t="s">
        <v>12211</v>
      </c>
      <c r="C3040" s="392" t="s">
        <v>741</v>
      </c>
      <c r="D3040" s="391" t="s">
        <v>742</v>
      </c>
      <c r="E3040" s="401">
        <v>19</v>
      </c>
      <c r="F3040" s="395">
        <v>21.55</v>
      </c>
      <c r="G3040" s="395">
        <v>22.16</v>
      </c>
      <c r="H3040" s="396">
        <f>(G3040-E3040)/E3040</f>
        <v>0.16631578947368422</v>
      </c>
      <c r="I3040" s="395">
        <f>(F3040-E3040)</f>
        <v>2.5500000000000007</v>
      </c>
      <c r="J3040" s="395">
        <f>G3040-E3040</f>
        <v>3.16</v>
      </c>
      <c r="K3040" s="402">
        <v>3</v>
      </c>
      <c r="L3040" s="397"/>
    </row>
    <row r="3041" spans="1:12" ht="14.4">
      <c r="A3041" s="427">
        <v>37923</v>
      </c>
      <c r="B3041" s="366" t="s">
        <v>736</v>
      </c>
      <c r="C3041" s="392" t="s">
        <v>737</v>
      </c>
      <c r="D3041" s="366" t="s">
        <v>4954</v>
      </c>
      <c r="E3041" s="401">
        <v>12</v>
      </c>
      <c r="F3041" s="395">
        <v>12.01</v>
      </c>
      <c r="G3041" s="395">
        <v>12</v>
      </c>
      <c r="H3041" s="396">
        <f>(G3041-E3041)/E3041</f>
        <v>0</v>
      </c>
      <c r="I3041" s="395">
        <f>(F3041-E3041)</f>
        <v>9.9999999999997868E-3</v>
      </c>
      <c r="J3041" s="395">
        <f>G3041-E3041</f>
        <v>0</v>
      </c>
      <c r="K3041" s="402">
        <v>2</v>
      </c>
      <c r="L3041" s="397" t="s">
        <v>3006</v>
      </c>
    </row>
    <row r="3042" spans="1:12" ht="14.4">
      <c r="A3042" s="427">
        <v>37923</v>
      </c>
      <c r="B3042" s="366" t="s">
        <v>12208</v>
      </c>
      <c r="C3042" s="392" t="s">
        <v>1522</v>
      </c>
      <c r="D3042" s="366" t="s">
        <v>1503</v>
      </c>
      <c r="E3042" s="401">
        <v>9</v>
      </c>
      <c r="F3042" s="395">
        <v>9</v>
      </c>
      <c r="G3042" s="395">
        <v>10</v>
      </c>
      <c r="H3042" s="396">
        <f>(G3042-E3042)/E3042</f>
        <v>0.1111111111111111</v>
      </c>
      <c r="I3042" s="395">
        <f>(F3042-E3042)</f>
        <v>0</v>
      </c>
      <c r="J3042" s="395">
        <f>G3042-E3042</f>
        <v>1</v>
      </c>
      <c r="K3042" s="402">
        <v>1</v>
      </c>
      <c r="L3042" s="397"/>
    </row>
    <row r="3043" spans="1:12" ht="14.4">
      <c r="A3043" s="427">
        <v>37923</v>
      </c>
      <c r="B3043" s="366" t="s">
        <v>12209</v>
      </c>
      <c r="C3043" s="392" t="s">
        <v>1524</v>
      </c>
      <c r="D3043" s="366" t="s">
        <v>1525</v>
      </c>
      <c r="E3043" s="401">
        <v>5</v>
      </c>
      <c r="F3043" s="395">
        <v>4.5</v>
      </c>
      <c r="G3043" s="395">
        <v>4.4000000000000004</v>
      </c>
      <c r="H3043" s="396">
        <f>(G3043-E3043)/E3043</f>
        <v>-0.11999999999999993</v>
      </c>
      <c r="I3043" s="395">
        <f>(F3043-E3043)</f>
        <v>-0.5</v>
      </c>
      <c r="J3043" s="395">
        <f>G3043-E3043</f>
        <v>-0.59999999999999964</v>
      </c>
      <c r="K3043" s="402">
        <v>1</v>
      </c>
      <c r="L3043" s="397"/>
    </row>
    <row r="3044" spans="1:12" ht="14.4">
      <c r="A3044" s="427">
        <v>37923</v>
      </c>
      <c r="B3044" s="366" t="s">
        <v>733</v>
      </c>
      <c r="C3044" s="392" t="s">
        <v>734</v>
      </c>
      <c r="D3044" s="366" t="s">
        <v>735</v>
      </c>
      <c r="E3044" s="401">
        <v>14</v>
      </c>
      <c r="F3044" s="395">
        <v>14.3</v>
      </c>
      <c r="G3044" s="395">
        <v>14.9</v>
      </c>
      <c r="H3044" s="396">
        <f>(G3044-E3044)/E3044</f>
        <v>6.4285714285714307E-2</v>
      </c>
      <c r="I3044" s="395">
        <f>(F3044-E3044)</f>
        <v>0.30000000000000071</v>
      </c>
      <c r="J3044" s="395">
        <f>G3044-E3044</f>
        <v>0.90000000000000036</v>
      </c>
      <c r="K3044" s="402">
        <v>2</v>
      </c>
      <c r="L3044" s="397"/>
    </row>
    <row r="3045" spans="1:12" ht="14.4">
      <c r="A3045" s="427">
        <v>37917</v>
      </c>
      <c r="B3045" s="366" t="s">
        <v>12207</v>
      </c>
      <c r="C3045" s="392" t="s">
        <v>1517</v>
      </c>
      <c r="D3045" s="391" t="s">
        <v>1518</v>
      </c>
      <c r="E3045" s="401">
        <v>15</v>
      </c>
      <c r="F3045" s="395">
        <v>15.8</v>
      </c>
      <c r="G3045" s="395">
        <v>16.03</v>
      </c>
      <c r="H3045" s="396">
        <f>(G3045-E3045)/E3045</f>
        <v>6.8666666666666737E-2</v>
      </c>
      <c r="I3045" s="395">
        <f>(F3045-E3045)</f>
        <v>0.80000000000000071</v>
      </c>
      <c r="J3045" s="395">
        <f>G3045-E3045</f>
        <v>1.0300000000000011</v>
      </c>
      <c r="K3045" s="402">
        <v>1</v>
      </c>
      <c r="L3045" s="397"/>
    </row>
    <row r="3046" spans="1:12" ht="14.4">
      <c r="A3046" s="427">
        <v>37917</v>
      </c>
      <c r="B3046" s="366" t="s">
        <v>1519</v>
      </c>
      <c r="C3046" s="392" t="s">
        <v>1520</v>
      </c>
      <c r="D3046" s="366" t="s">
        <v>309</v>
      </c>
      <c r="E3046" s="401">
        <v>19</v>
      </c>
      <c r="F3046" s="395">
        <v>24.05</v>
      </c>
      <c r="G3046" s="395">
        <v>24.65</v>
      </c>
      <c r="H3046" s="396">
        <f>(G3046-E3046)/E3046</f>
        <v>0.2973684210526315</v>
      </c>
      <c r="I3046" s="395">
        <f>(F3046-E3046)</f>
        <v>5.0500000000000007</v>
      </c>
      <c r="J3046" s="395">
        <f>G3046-E3046</f>
        <v>5.6499999999999986</v>
      </c>
      <c r="K3046" s="402">
        <v>2</v>
      </c>
      <c r="L3046" s="397"/>
    </row>
    <row r="3047" spans="1:12" ht="14.4">
      <c r="A3047" s="427">
        <v>37910</v>
      </c>
      <c r="B3047" s="366" t="s">
        <v>12206</v>
      </c>
      <c r="C3047" s="392" t="s">
        <v>1515</v>
      </c>
      <c r="D3047" s="366" t="s">
        <v>4954</v>
      </c>
      <c r="E3047" s="401">
        <v>10</v>
      </c>
      <c r="F3047" s="395">
        <v>10.01</v>
      </c>
      <c r="G3047" s="395">
        <v>10</v>
      </c>
      <c r="H3047" s="396">
        <f>(G3047-E3047)/E3047</f>
        <v>0</v>
      </c>
      <c r="I3047" s="395">
        <f>(F3047-E3047)</f>
        <v>9.9999999999997868E-3</v>
      </c>
      <c r="J3047" s="395">
        <f>G3047-E3047</f>
        <v>0</v>
      </c>
      <c r="K3047" s="402">
        <v>1</v>
      </c>
      <c r="L3047" s="397"/>
    </row>
    <row r="3048" spans="1:12" ht="14.4">
      <c r="A3048" s="427">
        <v>37903</v>
      </c>
      <c r="B3048" s="366" t="s">
        <v>12205</v>
      </c>
      <c r="C3048" s="392" t="s">
        <v>1512</v>
      </c>
      <c r="D3048" s="366" t="s">
        <v>1513</v>
      </c>
      <c r="E3048" s="401">
        <v>17</v>
      </c>
      <c r="F3048" s="395">
        <v>19.66</v>
      </c>
      <c r="G3048" s="395">
        <v>20.96</v>
      </c>
      <c r="H3048" s="396">
        <f>(G3048-E3048)/E3048</f>
        <v>0.23294117647058829</v>
      </c>
      <c r="I3048" s="395">
        <f>(F3048-E3048)</f>
        <v>2.66</v>
      </c>
      <c r="J3048" s="395">
        <f>G3048-E3048</f>
        <v>3.9600000000000009</v>
      </c>
      <c r="K3048" s="402">
        <v>2</v>
      </c>
      <c r="L3048" s="397"/>
    </row>
    <row r="3049" spans="1:12" ht="14.4">
      <c r="A3049" s="427">
        <v>37901</v>
      </c>
      <c r="B3049" s="366" t="s">
        <v>12204</v>
      </c>
      <c r="C3049" s="392" t="s">
        <v>1510</v>
      </c>
      <c r="D3049" s="391" t="s">
        <v>3173</v>
      </c>
      <c r="E3049" s="401">
        <v>14</v>
      </c>
      <c r="F3049" s="395">
        <v>16.02</v>
      </c>
      <c r="G3049" s="395">
        <v>14.03</v>
      </c>
      <c r="H3049" s="396">
        <f>(G3049-E3049)/E3049</f>
        <v>2.142857142857097E-3</v>
      </c>
      <c r="I3049" s="395">
        <f>(F3049-E3049)</f>
        <v>2.0199999999999996</v>
      </c>
      <c r="J3049" s="395">
        <f>G3049-E3049</f>
        <v>2.9999999999999361E-2</v>
      </c>
      <c r="K3049" s="402">
        <v>2</v>
      </c>
      <c r="L3049" s="397"/>
    </row>
    <row r="3050" spans="1:12" ht="14.4">
      <c r="A3050" s="427">
        <v>37896</v>
      </c>
      <c r="B3050" s="366" t="s">
        <v>1506</v>
      </c>
      <c r="C3050" s="392" t="s">
        <v>1507</v>
      </c>
      <c r="D3050" s="366" t="s">
        <v>1508</v>
      </c>
      <c r="E3050" s="401">
        <v>13</v>
      </c>
      <c r="F3050" s="395">
        <v>14.25</v>
      </c>
      <c r="G3050" s="395">
        <v>15.01</v>
      </c>
      <c r="H3050" s="396">
        <f>(G3050-E3050)/E3050</f>
        <v>0.1546153846153846</v>
      </c>
      <c r="I3050" s="395">
        <f>(F3050-E3050)</f>
        <v>1.25</v>
      </c>
      <c r="J3050" s="395">
        <f>G3050-E3050</f>
        <v>2.0099999999999998</v>
      </c>
      <c r="K3050" s="402">
        <v>2</v>
      </c>
      <c r="L3050" s="397"/>
    </row>
    <row r="3051" spans="1:12" ht="14.4">
      <c r="A3051" s="427">
        <v>37888</v>
      </c>
      <c r="B3051" s="366" t="s">
        <v>12202</v>
      </c>
      <c r="C3051" s="392" t="s">
        <v>1505</v>
      </c>
      <c r="D3051" s="366" t="s">
        <v>2893</v>
      </c>
      <c r="E3051" s="401">
        <v>16</v>
      </c>
      <c r="F3051" s="395">
        <v>15.9</v>
      </c>
      <c r="G3051" s="395">
        <v>16.8</v>
      </c>
      <c r="H3051" s="396">
        <f>(G3051-E3051)/E3051</f>
        <v>5.0000000000000044E-2</v>
      </c>
      <c r="I3051" s="395">
        <f>(F3051-E3051)</f>
        <v>-9.9999999999999645E-2</v>
      </c>
      <c r="J3051" s="395">
        <f>G3051-E3051</f>
        <v>0.80000000000000071</v>
      </c>
      <c r="K3051" s="402">
        <v>3</v>
      </c>
      <c r="L3051" s="397" t="s">
        <v>3006</v>
      </c>
    </row>
    <row r="3052" spans="1:12" ht="14.4">
      <c r="A3052" s="427">
        <v>37888</v>
      </c>
      <c r="B3052" s="366" t="s">
        <v>12203</v>
      </c>
      <c r="C3052" s="392" t="s">
        <v>1502</v>
      </c>
      <c r="D3052" s="366" t="s">
        <v>1503</v>
      </c>
      <c r="E3052" s="401">
        <v>14</v>
      </c>
      <c r="F3052" s="395">
        <v>14.85</v>
      </c>
      <c r="G3052" s="395">
        <v>14.55</v>
      </c>
      <c r="H3052" s="396">
        <f>(G3052-E3052)/E3052</f>
        <v>3.9285714285714333E-2</v>
      </c>
      <c r="I3052" s="395">
        <f>(F3052-E3052)</f>
        <v>0.84999999999999964</v>
      </c>
      <c r="J3052" s="395">
        <f>G3052-E3052</f>
        <v>0.55000000000000071</v>
      </c>
      <c r="K3052" s="402">
        <v>1</v>
      </c>
      <c r="L3052" s="397"/>
    </row>
    <row r="3053" spans="1:12" ht="14.4">
      <c r="A3053" s="427">
        <v>37887</v>
      </c>
      <c r="B3053" s="366" t="s">
        <v>12201</v>
      </c>
      <c r="C3053" s="392" t="s">
        <v>1497</v>
      </c>
      <c r="D3053" s="366" t="s">
        <v>1498</v>
      </c>
      <c r="E3053" s="401">
        <v>15</v>
      </c>
      <c r="F3053" s="395">
        <v>16.100000000000001</v>
      </c>
      <c r="G3053" s="395">
        <v>16.25</v>
      </c>
      <c r="H3053" s="396">
        <f>(G3053-E3053)/E3053</f>
        <v>8.3333333333333329E-2</v>
      </c>
      <c r="I3053" s="395">
        <f>(F3053-E3053)</f>
        <v>1.1000000000000014</v>
      </c>
      <c r="J3053" s="395">
        <f>G3053-E3053</f>
        <v>1.25</v>
      </c>
      <c r="K3053" s="402">
        <v>3</v>
      </c>
      <c r="L3053" s="397"/>
    </row>
    <row r="3054" spans="1:12" ht="14.4">
      <c r="A3054" s="427">
        <v>37887</v>
      </c>
      <c r="B3054" s="366" t="s">
        <v>1499</v>
      </c>
      <c r="C3054" s="392" t="s">
        <v>1500</v>
      </c>
      <c r="D3054" s="366" t="s">
        <v>1126</v>
      </c>
      <c r="E3054" s="401">
        <v>20</v>
      </c>
      <c r="F3054" s="395">
        <v>21.06</v>
      </c>
      <c r="G3054" s="395">
        <v>20.100000000000001</v>
      </c>
      <c r="H3054" s="396">
        <f>(G3054-E3054)/E3054</f>
        <v>5.0000000000000712E-3</v>
      </c>
      <c r="I3054" s="395">
        <f>(F3054-E3054)</f>
        <v>1.0599999999999987</v>
      </c>
      <c r="J3054" s="395">
        <f>G3054-E3054</f>
        <v>0.10000000000000142</v>
      </c>
      <c r="K3054" s="402">
        <v>3</v>
      </c>
      <c r="L3054" s="397"/>
    </row>
    <row r="3055" spans="1:12" ht="14.4">
      <c r="A3055" s="427">
        <v>37882</v>
      </c>
      <c r="B3055" s="366" t="s">
        <v>12200</v>
      </c>
      <c r="C3055" s="392" t="s">
        <v>1495</v>
      </c>
      <c r="D3055" s="366" t="s">
        <v>2610</v>
      </c>
      <c r="E3055" s="401">
        <v>15</v>
      </c>
      <c r="F3055" s="395">
        <v>19</v>
      </c>
      <c r="G3055" s="395">
        <v>19.8</v>
      </c>
      <c r="H3055" s="396">
        <f>(G3055-E3055)/E3055</f>
        <v>0.32000000000000006</v>
      </c>
      <c r="I3055" s="395">
        <f>(F3055-E3055)</f>
        <v>4</v>
      </c>
      <c r="J3055" s="395">
        <f>G3055-E3055</f>
        <v>4.8000000000000007</v>
      </c>
      <c r="K3055" s="402">
        <v>3</v>
      </c>
      <c r="L3055" s="397"/>
    </row>
    <row r="3056" spans="1:12" ht="14.4">
      <c r="A3056" s="427">
        <v>37881</v>
      </c>
      <c r="B3056" s="366" t="s">
        <v>12199</v>
      </c>
      <c r="C3056" s="392" t="s">
        <v>1493</v>
      </c>
      <c r="D3056" s="391" t="s">
        <v>2299</v>
      </c>
      <c r="E3056" s="401">
        <v>23</v>
      </c>
      <c r="F3056" s="395">
        <v>26.25</v>
      </c>
      <c r="G3056" s="395">
        <v>26.25</v>
      </c>
      <c r="H3056" s="396">
        <f>(G3056-E3056)/E3056</f>
        <v>0.14130434782608695</v>
      </c>
      <c r="I3056" s="395">
        <f>(F3056-E3056)</f>
        <v>3.25</v>
      </c>
      <c r="J3056" s="395">
        <f>G3056-E3056</f>
        <v>3.25</v>
      </c>
      <c r="K3056" s="402">
        <v>3</v>
      </c>
      <c r="L3056" s="397"/>
    </row>
    <row r="3057" spans="1:12" ht="14.4">
      <c r="A3057" s="427">
        <v>37859</v>
      </c>
      <c r="B3057" s="366" t="s">
        <v>12198</v>
      </c>
      <c r="C3057" s="392" t="s">
        <v>1491</v>
      </c>
      <c r="D3057" s="366" t="s">
        <v>42</v>
      </c>
      <c r="E3057" s="401">
        <v>9</v>
      </c>
      <c r="F3057" s="395">
        <v>9</v>
      </c>
      <c r="G3057" s="395">
        <v>9</v>
      </c>
      <c r="H3057" s="396">
        <f>(G3057-E3057)/E3057</f>
        <v>0</v>
      </c>
      <c r="I3057" s="395">
        <f>(F3057-E3057)</f>
        <v>0</v>
      </c>
      <c r="J3057" s="395">
        <f>G3057-E3057</f>
        <v>0</v>
      </c>
      <c r="K3057" s="402">
        <v>1</v>
      </c>
      <c r="L3057" s="397"/>
    </row>
    <row r="3058" spans="1:12" ht="14.4">
      <c r="A3058" s="427">
        <v>37851</v>
      </c>
      <c r="B3058" s="366" t="s">
        <v>12197</v>
      </c>
      <c r="C3058" s="392" t="s">
        <v>1488</v>
      </c>
      <c r="D3058" s="366" t="s">
        <v>1489</v>
      </c>
      <c r="E3058" s="401">
        <v>12</v>
      </c>
      <c r="F3058" s="395">
        <v>13.25</v>
      </c>
      <c r="G3058" s="395">
        <v>14</v>
      </c>
      <c r="H3058" s="396">
        <f>(G3058-E3058)/E3058</f>
        <v>0.16666666666666666</v>
      </c>
      <c r="I3058" s="395">
        <f>(F3058-E3058)</f>
        <v>1.25</v>
      </c>
      <c r="J3058" s="395">
        <f>G3058-E3058</f>
        <v>2</v>
      </c>
      <c r="K3058" s="402">
        <v>3</v>
      </c>
      <c r="L3058" s="397"/>
    </row>
    <row r="3059" spans="1:12" ht="14.4">
      <c r="A3059" s="427">
        <v>37845</v>
      </c>
      <c r="B3059" s="366" t="s">
        <v>12195</v>
      </c>
      <c r="C3059" s="392" t="s">
        <v>4505</v>
      </c>
      <c r="D3059" s="366" t="s">
        <v>4954</v>
      </c>
      <c r="E3059" s="401">
        <v>11</v>
      </c>
      <c r="F3059" s="395">
        <v>11.89</v>
      </c>
      <c r="G3059" s="395">
        <v>11.99</v>
      </c>
      <c r="H3059" s="396">
        <f>(G3059-E3059)/E3059</f>
        <v>9.0000000000000024E-2</v>
      </c>
      <c r="I3059" s="395">
        <f>(F3059-E3059)</f>
        <v>0.89000000000000057</v>
      </c>
      <c r="J3059" s="395">
        <f>G3059-E3059</f>
        <v>0.99000000000000021</v>
      </c>
      <c r="K3059" s="402">
        <v>2</v>
      </c>
      <c r="L3059" s="397"/>
    </row>
    <row r="3060" spans="1:12" ht="14.4">
      <c r="A3060" s="427">
        <v>37845</v>
      </c>
      <c r="B3060" s="366" t="s">
        <v>12196</v>
      </c>
      <c r="C3060" s="392" t="s">
        <v>4507</v>
      </c>
      <c r="D3060" s="366" t="s">
        <v>1486</v>
      </c>
      <c r="E3060" s="401">
        <v>15</v>
      </c>
      <c r="F3060" s="395">
        <v>15.4</v>
      </c>
      <c r="G3060" s="395">
        <v>15.03</v>
      </c>
      <c r="H3060" s="396">
        <f>(G3060-E3060)/E3060</f>
        <v>1.9999999999999575E-3</v>
      </c>
      <c r="I3060" s="395">
        <f>(F3060-E3060)</f>
        <v>0.40000000000000036</v>
      </c>
      <c r="J3060" s="395">
        <f>G3060-E3060</f>
        <v>2.9999999999999361E-2</v>
      </c>
      <c r="K3060" s="402">
        <v>1</v>
      </c>
      <c r="L3060" s="397"/>
    </row>
    <row r="3061" spans="1:12" ht="14.4">
      <c r="A3061" s="427">
        <v>37844</v>
      </c>
      <c r="B3061" s="366" t="s">
        <v>12194</v>
      </c>
      <c r="C3061" s="392" t="s">
        <v>4502</v>
      </c>
      <c r="D3061" s="391" t="s">
        <v>4503</v>
      </c>
      <c r="E3061" s="401">
        <v>21</v>
      </c>
      <c r="F3061" s="395">
        <v>23.75</v>
      </c>
      <c r="G3061" s="395">
        <v>25</v>
      </c>
      <c r="H3061" s="396">
        <f>(G3061-E3061)/E3061</f>
        <v>0.19047619047619047</v>
      </c>
      <c r="I3061" s="395">
        <f>(F3061-E3061)</f>
        <v>2.75</v>
      </c>
      <c r="J3061" s="395">
        <f>G3061-E3061</f>
        <v>4</v>
      </c>
      <c r="K3061" s="402">
        <v>3</v>
      </c>
      <c r="L3061" s="397"/>
    </row>
    <row r="3062" spans="1:12" ht="14.4">
      <c r="A3062" s="427">
        <v>37839</v>
      </c>
      <c r="B3062" s="366" t="s">
        <v>4498</v>
      </c>
      <c r="C3062" s="392" t="s">
        <v>4499</v>
      </c>
      <c r="D3062" s="366" t="s">
        <v>4500</v>
      </c>
      <c r="E3062" s="401">
        <v>14.5</v>
      </c>
      <c r="F3062" s="395">
        <v>16.95</v>
      </c>
      <c r="G3062" s="395">
        <v>18.2</v>
      </c>
      <c r="H3062" s="396">
        <f>(G3062-E3062)/E3062</f>
        <v>0.2551724137931034</v>
      </c>
      <c r="I3062" s="395">
        <f>(F3062-E3062)</f>
        <v>2.4499999999999993</v>
      </c>
      <c r="J3062" s="395">
        <f>G3062-E3062</f>
        <v>3.6999999999999993</v>
      </c>
      <c r="K3062" s="402">
        <v>3</v>
      </c>
      <c r="L3062" s="397"/>
    </row>
    <row r="3063" spans="1:12" ht="14.4">
      <c r="A3063" s="427">
        <v>37834</v>
      </c>
      <c r="B3063" s="366" t="s">
        <v>12193</v>
      </c>
      <c r="C3063" s="392" t="s">
        <v>46</v>
      </c>
      <c r="D3063" s="366" t="s">
        <v>47</v>
      </c>
      <c r="E3063" s="401">
        <v>19</v>
      </c>
      <c r="F3063" s="395">
        <v>20.75</v>
      </c>
      <c r="G3063" s="395">
        <v>20.65</v>
      </c>
      <c r="H3063" s="396">
        <f>(G3063-E3063)/E3063</f>
        <v>8.6842105263157818E-2</v>
      </c>
      <c r="I3063" s="395">
        <f>(F3063-E3063)</f>
        <v>1.75</v>
      </c>
      <c r="J3063" s="395">
        <f>G3063-E3063</f>
        <v>1.6499999999999986</v>
      </c>
      <c r="K3063" s="402">
        <v>3</v>
      </c>
      <c r="L3063" s="397"/>
    </row>
    <row r="3064" spans="1:12" ht="14.4">
      <c r="A3064" s="427">
        <v>37832</v>
      </c>
      <c r="B3064" s="366" t="s">
        <v>43</v>
      </c>
      <c r="C3064" s="392" t="s">
        <v>44</v>
      </c>
      <c r="D3064" s="391" t="s">
        <v>4954</v>
      </c>
      <c r="E3064" s="401">
        <v>14</v>
      </c>
      <c r="F3064" s="395">
        <v>19.149999999999999</v>
      </c>
      <c r="G3064" s="395">
        <v>17.690000000000001</v>
      </c>
      <c r="H3064" s="396">
        <f>(G3064-E3064)/E3064</f>
        <v>0.26357142857142868</v>
      </c>
      <c r="I3064" s="395">
        <f>(F3064-E3064)</f>
        <v>5.1499999999999986</v>
      </c>
      <c r="J3064" s="395">
        <f>G3064-E3064</f>
        <v>3.6900000000000013</v>
      </c>
      <c r="K3064" s="402">
        <v>3</v>
      </c>
      <c r="L3064" s="397"/>
    </row>
    <row r="3065" spans="1:12" ht="14.4">
      <c r="A3065" s="427">
        <v>37825</v>
      </c>
      <c r="B3065" s="366" t="s">
        <v>12191</v>
      </c>
      <c r="C3065" s="392" t="s">
        <v>41</v>
      </c>
      <c r="D3065" s="366" t="s">
        <v>42</v>
      </c>
      <c r="E3065" s="401">
        <v>9.25</v>
      </c>
      <c r="F3065" s="395">
        <v>9.41</v>
      </c>
      <c r="G3065" s="395">
        <v>9.43</v>
      </c>
      <c r="H3065" s="396">
        <f>(G3065-E3065)/E3065</f>
        <v>1.9459459459459427E-2</v>
      </c>
      <c r="I3065" s="395">
        <f>(F3065-E3065)</f>
        <v>0.16000000000000014</v>
      </c>
      <c r="J3065" s="395">
        <f>G3065-E3065</f>
        <v>0.17999999999999972</v>
      </c>
      <c r="K3065" s="402">
        <v>2</v>
      </c>
      <c r="L3065" s="397" t="s">
        <v>3006</v>
      </c>
    </row>
    <row r="3066" spans="1:12" ht="14.4">
      <c r="A3066" s="427">
        <v>37825</v>
      </c>
      <c r="B3066" s="366" t="s">
        <v>12192</v>
      </c>
      <c r="C3066" s="392" t="s">
        <v>856</v>
      </c>
      <c r="D3066" s="391" t="s">
        <v>39</v>
      </c>
      <c r="E3066" s="401">
        <v>14</v>
      </c>
      <c r="F3066" s="395">
        <v>14</v>
      </c>
      <c r="G3066" s="395">
        <v>18.670000000000002</v>
      </c>
      <c r="H3066" s="396">
        <f>(G3066-E3066)/E3066</f>
        <v>0.33357142857142869</v>
      </c>
      <c r="I3066" s="395">
        <f>(F3066-E3066)</f>
        <v>0</v>
      </c>
      <c r="J3066" s="395">
        <f>G3066-E3066</f>
        <v>4.6700000000000017</v>
      </c>
      <c r="K3066" s="402">
        <v>3</v>
      </c>
      <c r="L3066" s="397"/>
    </row>
    <row r="3067" spans="1:12" ht="14.4">
      <c r="A3067" s="427">
        <v>37818</v>
      </c>
      <c r="B3067" s="366" t="s">
        <v>12190</v>
      </c>
      <c r="C3067" s="392" t="s">
        <v>853</v>
      </c>
      <c r="D3067" s="366" t="s">
        <v>854</v>
      </c>
      <c r="E3067" s="401">
        <v>14</v>
      </c>
      <c r="F3067" s="395">
        <v>19</v>
      </c>
      <c r="G3067" s="395">
        <v>18.690000000000001</v>
      </c>
      <c r="H3067" s="396">
        <f>(G3067-E3067)/E3067</f>
        <v>0.33500000000000008</v>
      </c>
      <c r="I3067" s="395">
        <f>(F3067-E3067)</f>
        <v>5</v>
      </c>
      <c r="J3067" s="395">
        <f>G3067-E3067</f>
        <v>4.6900000000000013</v>
      </c>
      <c r="K3067" s="402">
        <v>1</v>
      </c>
      <c r="L3067" s="397" t="s">
        <v>3006</v>
      </c>
    </row>
    <row r="3068" spans="1:12" ht="14.4">
      <c r="A3068" s="427">
        <v>37811</v>
      </c>
      <c r="B3068" s="366" t="s">
        <v>12189</v>
      </c>
      <c r="C3068" s="392" t="s">
        <v>851</v>
      </c>
      <c r="D3068" s="366" t="s">
        <v>3173</v>
      </c>
      <c r="E3068" s="401">
        <v>17</v>
      </c>
      <c r="F3068" s="395">
        <v>21</v>
      </c>
      <c r="G3068" s="395">
        <v>24.92</v>
      </c>
      <c r="H3068" s="396">
        <f>(G3068-E3068)/E3068</f>
        <v>0.46588235294117658</v>
      </c>
      <c r="I3068" s="395">
        <f>(F3068-E3068)</f>
        <v>4</v>
      </c>
      <c r="J3068" s="395">
        <f>G3068-E3068</f>
        <v>7.9200000000000017</v>
      </c>
      <c r="K3068" s="402">
        <v>2</v>
      </c>
      <c r="L3068" s="397"/>
    </row>
    <row r="3069" spans="1:12" ht="14.4">
      <c r="A3069" s="427">
        <v>37803</v>
      </c>
      <c r="B3069" s="366" t="s">
        <v>12187</v>
      </c>
      <c r="C3069" s="392" t="s">
        <v>849</v>
      </c>
      <c r="D3069" s="391" t="s">
        <v>3313</v>
      </c>
      <c r="E3069" s="401">
        <v>17.5</v>
      </c>
      <c r="F3069" s="395">
        <v>21</v>
      </c>
      <c r="G3069" s="395">
        <v>20</v>
      </c>
      <c r="H3069" s="396">
        <f>(G3069-E3069)/E3069</f>
        <v>0.14285714285714285</v>
      </c>
      <c r="I3069" s="395">
        <f>(F3069-E3069)</f>
        <v>3.5</v>
      </c>
      <c r="J3069" s="395">
        <f>G3069-E3069</f>
        <v>2.5</v>
      </c>
      <c r="K3069" s="402">
        <v>3</v>
      </c>
      <c r="L3069" s="397"/>
    </row>
    <row r="3070" spans="1:12" ht="14.4">
      <c r="A3070" s="427">
        <v>37803</v>
      </c>
      <c r="B3070" s="366" t="s">
        <v>12188</v>
      </c>
      <c r="C3070" s="392" t="s">
        <v>2144</v>
      </c>
      <c r="D3070" s="366" t="s">
        <v>894</v>
      </c>
      <c r="E3070" s="401">
        <v>22</v>
      </c>
      <c r="F3070" s="395">
        <v>25.5</v>
      </c>
      <c r="G3070" s="395">
        <v>25.55</v>
      </c>
      <c r="H3070" s="396">
        <f>(G3070-E3070)/E3070</f>
        <v>0.1613636363636364</v>
      </c>
      <c r="I3070" s="395">
        <f>(F3070-E3070)</f>
        <v>3.5</v>
      </c>
      <c r="J3070" s="395">
        <f>G3070-E3070</f>
        <v>3.5500000000000007</v>
      </c>
      <c r="K3070" s="402">
        <v>3</v>
      </c>
      <c r="L3070" s="397"/>
    </row>
    <row r="3071" spans="1:12" ht="14.4">
      <c r="A3071" s="427">
        <v>37796</v>
      </c>
      <c r="B3071" s="366" t="s">
        <v>12186</v>
      </c>
      <c r="C3071" s="392" t="s">
        <v>2138</v>
      </c>
      <c r="D3071" s="366" t="s">
        <v>2139</v>
      </c>
      <c r="E3071" s="401">
        <v>12.5</v>
      </c>
      <c r="F3071" s="395">
        <v>14.25</v>
      </c>
      <c r="G3071" s="395">
        <v>14.25</v>
      </c>
      <c r="H3071" s="396">
        <f>(G3071-E3071)/E3071</f>
        <v>0.14000000000000001</v>
      </c>
      <c r="I3071" s="395">
        <f>(F3071-E3071)</f>
        <v>1.75</v>
      </c>
      <c r="J3071" s="395">
        <f>G3071-E3071</f>
        <v>1.75</v>
      </c>
      <c r="K3071" s="402">
        <v>2</v>
      </c>
      <c r="L3071" s="397"/>
    </row>
    <row r="3072" spans="1:12" ht="14.4">
      <c r="A3072" s="427">
        <v>37783</v>
      </c>
      <c r="B3072" s="366" t="s">
        <v>2135</v>
      </c>
      <c r="C3072" s="392" t="s">
        <v>2136</v>
      </c>
      <c r="D3072" s="391" t="s">
        <v>2307</v>
      </c>
      <c r="E3072" s="401">
        <v>14</v>
      </c>
      <c r="F3072" s="395">
        <v>19</v>
      </c>
      <c r="G3072" s="395">
        <v>17.579999999999998</v>
      </c>
      <c r="H3072" s="396">
        <f>(G3072-E3072)/E3072</f>
        <v>0.25571428571428562</v>
      </c>
      <c r="I3072" s="395">
        <f>(F3072-E3072)</f>
        <v>5</v>
      </c>
      <c r="J3072" s="395">
        <f>G3072-E3072</f>
        <v>3.5799999999999983</v>
      </c>
      <c r="K3072" s="402">
        <v>3</v>
      </c>
      <c r="L3072" s="397"/>
    </row>
    <row r="3073" spans="1:12" ht="14.4">
      <c r="A3073" s="427">
        <v>37756</v>
      </c>
      <c r="B3073" s="366" t="s">
        <v>12184</v>
      </c>
      <c r="C3073" s="392" t="s">
        <v>2134</v>
      </c>
      <c r="D3073" s="366" t="s">
        <v>2600</v>
      </c>
      <c r="E3073" s="401">
        <v>4.5</v>
      </c>
      <c r="F3073" s="395">
        <v>4.5</v>
      </c>
      <c r="G3073" s="395">
        <v>4.5</v>
      </c>
      <c r="H3073" s="396">
        <f>(G3073-E3073)/E3073</f>
        <v>0</v>
      </c>
      <c r="I3073" s="395">
        <f>(F3073-E3073)</f>
        <v>0</v>
      </c>
      <c r="J3073" s="395">
        <f>G3073-E3073</f>
        <v>0</v>
      </c>
      <c r="K3073" s="402">
        <v>1</v>
      </c>
      <c r="L3073" s="397"/>
    </row>
    <row r="3074" spans="1:12" ht="14.4">
      <c r="A3074" s="427">
        <v>37753</v>
      </c>
      <c r="B3074" s="366" t="s">
        <v>12183</v>
      </c>
      <c r="C3074" s="392" t="s">
        <v>2131</v>
      </c>
      <c r="D3074" s="366" t="s">
        <v>2132</v>
      </c>
      <c r="E3074" s="401">
        <v>16</v>
      </c>
      <c r="F3074" s="395">
        <v>19.3</v>
      </c>
      <c r="G3074" s="395">
        <v>21.02</v>
      </c>
      <c r="H3074" s="396">
        <f>(G3074-E3074)/E3074</f>
        <v>0.31374999999999997</v>
      </c>
      <c r="I3074" s="395">
        <f>(F3074-E3074)</f>
        <v>3.3000000000000007</v>
      </c>
      <c r="J3074" s="395">
        <f>G3074-E3074</f>
        <v>5.0199999999999996</v>
      </c>
      <c r="K3074" s="402">
        <v>2</v>
      </c>
      <c r="L3074" s="397"/>
    </row>
    <row r="3075" spans="1:12" ht="14.4">
      <c r="A3075" s="427">
        <v>37684</v>
      </c>
      <c r="B3075" s="366" t="s">
        <v>12182</v>
      </c>
      <c r="C3075" s="392" t="s">
        <v>2128</v>
      </c>
      <c r="D3075" s="391" t="s">
        <v>2129</v>
      </c>
      <c r="E3075" s="401">
        <v>13.98</v>
      </c>
      <c r="F3075" s="395">
        <v>14.1</v>
      </c>
      <c r="G3075" s="395">
        <v>13.9</v>
      </c>
      <c r="H3075" s="396">
        <f>(G3075-E3075)/E3075</f>
        <v>-5.7224606580829809E-3</v>
      </c>
      <c r="I3075" s="395">
        <f>(F3075-E3075)</f>
        <v>0.11999999999999922</v>
      </c>
      <c r="J3075" s="395">
        <f>G3075-E3075</f>
        <v>-8.0000000000000071E-2</v>
      </c>
      <c r="K3075" s="402">
        <v>1</v>
      </c>
      <c r="L3075" s="397"/>
    </row>
    <row r="3076" spans="1:12" ht="14.4">
      <c r="A3076" s="427">
        <v>37680</v>
      </c>
      <c r="B3076" s="366" t="s">
        <v>306</v>
      </c>
      <c r="C3076" s="392" t="s">
        <v>1670</v>
      </c>
      <c r="D3076" s="391" t="s">
        <v>2299</v>
      </c>
      <c r="E3076" s="401">
        <v>23</v>
      </c>
      <c r="F3076" s="395">
        <v>23.01</v>
      </c>
      <c r="G3076" s="395">
        <v>23</v>
      </c>
      <c r="H3076" s="396">
        <f>(G3076-E3076)/E3076</f>
        <v>0</v>
      </c>
      <c r="I3076" s="395">
        <f>(F3076-E3076)</f>
        <v>1.0000000000001563E-2</v>
      </c>
      <c r="J3076" s="395">
        <f>G3076-E3076</f>
        <v>0</v>
      </c>
      <c r="K3076" s="402">
        <v>1</v>
      </c>
      <c r="L3076" s="397"/>
    </row>
    <row r="3077" spans="1:12" ht="14.4">
      <c r="A3077" s="427">
        <v>37666</v>
      </c>
      <c r="B3077" s="366" t="s">
        <v>12181</v>
      </c>
      <c r="C3077" s="392" t="s">
        <v>304</v>
      </c>
      <c r="D3077" s="391" t="s">
        <v>305</v>
      </c>
      <c r="E3077" s="401">
        <v>8</v>
      </c>
      <c r="F3077" s="395">
        <v>8</v>
      </c>
      <c r="G3077" s="395">
        <v>7.25</v>
      </c>
      <c r="H3077" s="396">
        <f>(G3077-E3077)/E3077</f>
        <v>-9.375E-2</v>
      </c>
      <c r="I3077" s="395">
        <f>(F3077-E3077)</f>
        <v>0</v>
      </c>
      <c r="J3077" s="395">
        <f>G3077-E3077</f>
        <v>-0.75</v>
      </c>
      <c r="K3077" s="402">
        <v>1</v>
      </c>
      <c r="L3077" s="397"/>
    </row>
    <row r="3078" spans="1:12" ht="14.4">
      <c r="A3078" s="427">
        <v>37664</v>
      </c>
      <c r="B3078" s="366" t="s">
        <v>12180</v>
      </c>
      <c r="C3078" s="392" t="s">
        <v>302</v>
      </c>
      <c r="D3078" s="391" t="s">
        <v>2302</v>
      </c>
      <c r="E3078" s="401">
        <v>16</v>
      </c>
      <c r="F3078" s="395">
        <v>16</v>
      </c>
      <c r="G3078" s="395">
        <v>15.9</v>
      </c>
      <c r="H3078" s="396">
        <f>(G3078-E3078)/E3078</f>
        <v>-6.2499999999999778E-3</v>
      </c>
      <c r="I3078" s="395">
        <f>(F3078-E3078)</f>
        <v>0</v>
      </c>
      <c r="J3078" s="395">
        <f>G3078-E3078</f>
        <v>-9.9999999999999645E-2</v>
      </c>
      <c r="K3078" s="402">
        <v>1</v>
      </c>
      <c r="L3078" s="397"/>
    </row>
    <row r="3079" spans="1:12" ht="14.4">
      <c r="A3079" s="427">
        <v>37663</v>
      </c>
      <c r="B3079" s="366" t="s">
        <v>298</v>
      </c>
      <c r="C3079" s="392" t="s">
        <v>299</v>
      </c>
      <c r="D3079" s="366" t="s">
        <v>300</v>
      </c>
      <c r="E3079" s="401">
        <v>10</v>
      </c>
      <c r="F3079" s="395">
        <v>10.5</v>
      </c>
      <c r="G3079" s="395">
        <v>10.186</v>
      </c>
      <c r="H3079" s="396">
        <f>(G3079-E3079)/E3079</f>
        <v>1.8599999999999995E-2</v>
      </c>
      <c r="I3079" s="395">
        <f>(F3079-E3079)</f>
        <v>0.5</v>
      </c>
      <c r="J3079" s="395">
        <f>G3079-E3079</f>
        <v>0.18599999999999994</v>
      </c>
      <c r="K3079" s="402">
        <v>1</v>
      </c>
      <c r="L3079" s="397"/>
    </row>
    <row r="3080" spans="1:12" ht="14.4">
      <c r="A3080" s="427">
        <v>37609</v>
      </c>
      <c r="B3080" s="366" t="s">
        <v>12309</v>
      </c>
      <c r="C3080" s="392" t="s">
        <v>297</v>
      </c>
      <c r="D3080" s="366" t="s">
        <v>328</v>
      </c>
      <c r="E3080" s="401">
        <v>8.5</v>
      </c>
      <c r="F3080" s="395">
        <v>8.5500000000000007</v>
      </c>
      <c r="G3080" s="395">
        <v>8.5</v>
      </c>
      <c r="H3080" s="396">
        <f>(G3080-E3080)/E3080</f>
        <v>0</v>
      </c>
      <c r="I3080" s="395">
        <f>(F3080-E3080)</f>
        <v>5.0000000000000711E-2</v>
      </c>
      <c r="J3080" s="395">
        <f>G3080-E3080</f>
        <v>0</v>
      </c>
      <c r="K3080" s="402">
        <v>1</v>
      </c>
      <c r="L3080" s="397"/>
    </row>
    <row r="3081" spans="1:12" ht="14.4">
      <c r="A3081" s="427">
        <v>37608</v>
      </c>
      <c r="B3081" s="366" t="s">
        <v>12307</v>
      </c>
      <c r="C3081" s="392" t="s">
        <v>294</v>
      </c>
      <c r="D3081" s="366" t="s">
        <v>295</v>
      </c>
      <c r="E3081" s="401">
        <v>8</v>
      </c>
      <c r="F3081" s="395">
        <v>8.25</v>
      </c>
      <c r="G3081" s="395">
        <v>8</v>
      </c>
      <c r="H3081" s="396">
        <f>(G3081-E3081)/E3081</f>
        <v>0</v>
      </c>
      <c r="I3081" s="395">
        <f>(F3081-E3081)</f>
        <v>0.25</v>
      </c>
      <c r="J3081" s="395">
        <f>G3081-E3081</f>
        <v>0</v>
      </c>
      <c r="K3081" s="402">
        <v>1</v>
      </c>
      <c r="L3081" s="397"/>
    </row>
    <row r="3082" spans="1:12" ht="14.4">
      <c r="A3082" s="427">
        <v>37602</v>
      </c>
      <c r="B3082" s="400" t="s">
        <v>287</v>
      </c>
      <c r="C3082" s="403" t="s">
        <v>288</v>
      </c>
      <c r="D3082" s="440" t="s">
        <v>289</v>
      </c>
      <c r="E3082" s="401">
        <v>20</v>
      </c>
      <c r="F3082" s="395">
        <v>20.100000000000001</v>
      </c>
      <c r="G3082" s="395">
        <v>20.100000000000001</v>
      </c>
      <c r="H3082" s="396">
        <f>(G3082-E3082)/E3082</f>
        <v>5.0000000000000712E-3</v>
      </c>
      <c r="I3082" s="395">
        <f>(F3082-E3082)</f>
        <v>0.10000000000000142</v>
      </c>
      <c r="J3082" s="395">
        <f>G3082-E3082</f>
        <v>0.10000000000000142</v>
      </c>
      <c r="K3082" s="402">
        <v>1</v>
      </c>
      <c r="L3082" s="397"/>
    </row>
    <row r="3083" spans="1:12" ht="14.4">
      <c r="A3083" s="427">
        <v>37601</v>
      </c>
      <c r="B3083" s="358" t="s">
        <v>12306</v>
      </c>
      <c r="C3083" s="392" t="s">
        <v>286</v>
      </c>
      <c r="D3083" s="364" t="s">
        <v>3557</v>
      </c>
      <c r="E3083" s="401">
        <v>12</v>
      </c>
      <c r="F3083" s="395">
        <v>11.5</v>
      </c>
      <c r="G3083" s="395">
        <v>11.5</v>
      </c>
      <c r="H3083" s="396">
        <f>(G3083-E3083)/E3083</f>
        <v>-4.1666666666666664E-2</v>
      </c>
      <c r="I3083" s="395">
        <f>(F3083-E3083)</f>
        <v>-0.5</v>
      </c>
      <c r="J3083" s="395">
        <f>G3083-E3083</f>
        <v>-0.5</v>
      </c>
      <c r="K3083" s="402">
        <v>1</v>
      </c>
      <c r="L3083" s="397"/>
    </row>
    <row r="3084" spans="1:12" ht="14.4">
      <c r="A3084" s="427">
        <v>37596</v>
      </c>
      <c r="B3084" s="441" t="s">
        <v>12305</v>
      </c>
      <c r="C3084" s="392" t="s">
        <v>2492</v>
      </c>
      <c r="D3084" s="366" t="s">
        <v>2493</v>
      </c>
      <c r="E3084" s="401">
        <v>35</v>
      </c>
      <c r="F3084" s="395">
        <v>39</v>
      </c>
      <c r="G3084" s="395">
        <v>42.9</v>
      </c>
      <c r="H3084" s="396">
        <f>(G3084-E3084)/E3084</f>
        <v>0.22571428571428567</v>
      </c>
      <c r="I3084" s="395">
        <f>(F3084-E3084)</f>
        <v>4</v>
      </c>
      <c r="J3084" s="395">
        <f>G3084-E3084</f>
        <v>7.8999999999999986</v>
      </c>
      <c r="K3084" s="402">
        <v>3</v>
      </c>
      <c r="L3084" s="397"/>
    </row>
    <row r="3085" spans="1:12" ht="14.4">
      <c r="A3085" s="427">
        <v>37582</v>
      </c>
      <c r="B3085" s="358" t="s">
        <v>12303</v>
      </c>
      <c r="C3085" s="392" t="s">
        <v>2641</v>
      </c>
      <c r="D3085" s="366" t="s">
        <v>3128</v>
      </c>
      <c r="E3085" s="401">
        <v>7</v>
      </c>
      <c r="F3085" s="395">
        <v>7.5</v>
      </c>
      <c r="G3085" s="395">
        <v>7.6</v>
      </c>
      <c r="H3085" s="396">
        <f>(G3085-E3085)/E3085</f>
        <v>8.571428571428566E-2</v>
      </c>
      <c r="I3085" s="395">
        <f>(F3085-E3085)</f>
        <v>0.5</v>
      </c>
      <c r="J3085" s="395">
        <f>G3085-E3085</f>
        <v>0.59999999999999964</v>
      </c>
      <c r="K3085" s="402">
        <v>1</v>
      </c>
      <c r="L3085" s="397"/>
    </row>
    <row r="3086" spans="1:12" ht="14.4">
      <c r="A3086" s="427">
        <v>37582</v>
      </c>
      <c r="B3086" s="366" t="s">
        <v>12304</v>
      </c>
      <c r="C3086" s="392" t="s">
        <v>2489</v>
      </c>
      <c r="D3086" s="366" t="s">
        <v>2490</v>
      </c>
      <c r="E3086" s="401">
        <v>12</v>
      </c>
      <c r="F3086" s="395">
        <v>12.05</v>
      </c>
      <c r="G3086" s="395">
        <v>12.9</v>
      </c>
      <c r="H3086" s="396">
        <f>(G3086-E3086)/E3086</f>
        <v>7.5000000000000025E-2</v>
      </c>
      <c r="I3086" s="395">
        <f>(F3086-E3086)</f>
        <v>5.0000000000000711E-2</v>
      </c>
      <c r="J3086" s="395">
        <f>G3086-E3086</f>
        <v>0.90000000000000036</v>
      </c>
      <c r="K3086" s="402">
        <v>1</v>
      </c>
      <c r="L3086" s="397"/>
    </row>
    <row r="3087" spans="1:12" ht="14.4">
      <c r="A3087" s="427">
        <v>37580</v>
      </c>
      <c r="B3087" s="366" t="s">
        <v>12302</v>
      </c>
      <c r="C3087" s="392" t="s">
        <v>2639</v>
      </c>
      <c r="D3087" s="366" t="s">
        <v>2890</v>
      </c>
      <c r="E3087" s="401">
        <v>15</v>
      </c>
      <c r="F3087" s="395">
        <v>16.05</v>
      </c>
      <c r="G3087" s="395">
        <v>17.72</v>
      </c>
      <c r="H3087" s="396">
        <f>(G3087-E3087)/E3087</f>
        <v>0.18133333333333326</v>
      </c>
      <c r="I3087" s="395">
        <f>(F3087-E3087)</f>
        <v>1.0500000000000007</v>
      </c>
      <c r="J3087" s="395">
        <f>G3087-E3087</f>
        <v>2.7199999999999989</v>
      </c>
      <c r="K3087" s="402">
        <v>2</v>
      </c>
      <c r="L3087" s="397"/>
    </row>
    <row r="3088" spans="1:12" ht="14.4">
      <c r="A3088" s="427">
        <v>37574</v>
      </c>
      <c r="B3088" s="363" t="s">
        <v>12300</v>
      </c>
      <c r="C3088" s="392" t="s">
        <v>2633</v>
      </c>
      <c r="D3088" s="363" t="s">
        <v>2634</v>
      </c>
      <c r="E3088" s="401">
        <v>18.98</v>
      </c>
      <c r="F3088" s="395">
        <v>18.75</v>
      </c>
      <c r="G3088" s="395">
        <v>17.96</v>
      </c>
      <c r="H3088" s="396">
        <f>(G3088-E3088)/E3088</f>
        <v>-5.3740779768177004E-2</v>
      </c>
      <c r="I3088" s="395">
        <f>(F3088-E3088)</f>
        <v>-0.23000000000000043</v>
      </c>
      <c r="J3088" s="395">
        <f>G3088-E3088</f>
        <v>-1.0199999999999996</v>
      </c>
      <c r="K3088" s="402">
        <v>1</v>
      </c>
      <c r="L3088" s="397"/>
    </row>
    <row r="3089" spans="1:12" ht="14.4">
      <c r="A3089" s="427">
        <v>37572</v>
      </c>
      <c r="B3089" s="366" t="s">
        <v>12299</v>
      </c>
      <c r="C3089" s="392" t="s">
        <v>2630</v>
      </c>
      <c r="D3089" s="366" t="s">
        <v>2631</v>
      </c>
      <c r="E3089" s="401">
        <v>14</v>
      </c>
      <c r="F3089" s="395">
        <v>14.01</v>
      </c>
      <c r="G3089" s="395">
        <v>14</v>
      </c>
      <c r="H3089" s="396">
        <f>(G3089-E3089)/E3089</f>
        <v>0</v>
      </c>
      <c r="I3089" s="395">
        <f>(F3089-E3089)</f>
        <v>9.9999999999997868E-3</v>
      </c>
      <c r="J3089" s="395">
        <f>G3089-E3089</f>
        <v>0</v>
      </c>
      <c r="K3089" s="402">
        <v>2</v>
      </c>
      <c r="L3089" s="397" t="s">
        <v>3006</v>
      </c>
    </row>
    <row r="3090" spans="1:12" ht="14.4">
      <c r="A3090" s="427">
        <v>37568</v>
      </c>
      <c r="B3090" s="366" t="s">
        <v>12297</v>
      </c>
      <c r="C3090" s="392" t="s">
        <v>2625</v>
      </c>
      <c r="D3090" s="366" t="s">
        <v>2626</v>
      </c>
      <c r="E3090" s="401">
        <v>13</v>
      </c>
      <c r="F3090" s="395">
        <v>14.75</v>
      </c>
      <c r="G3090" s="395">
        <v>15.45</v>
      </c>
      <c r="H3090" s="396">
        <f>(G3090-E3090)/E3090</f>
        <v>0.1884615384615384</v>
      </c>
      <c r="I3090" s="395">
        <f>(F3090-E3090)</f>
        <v>1.75</v>
      </c>
      <c r="J3090" s="395">
        <f>G3090-E3090</f>
        <v>2.4499999999999993</v>
      </c>
      <c r="K3090" s="402">
        <v>3</v>
      </c>
      <c r="L3090" s="397"/>
    </row>
    <row r="3091" spans="1:12" ht="14.4">
      <c r="A3091" s="427">
        <v>37568</v>
      </c>
      <c r="B3091" s="366" t="s">
        <v>12298</v>
      </c>
      <c r="C3091" s="392" t="s">
        <v>2628</v>
      </c>
      <c r="D3091" s="366" t="s">
        <v>4960</v>
      </c>
      <c r="E3091" s="401">
        <v>25</v>
      </c>
      <c r="F3091" s="395">
        <v>28.5</v>
      </c>
      <c r="G3091" s="395">
        <v>27.2</v>
      </c>
      <c r="H3091" s="396">
        <f>(G3091-E3091)/E3091</f>
        <v>8.7999999999999967E-2</v>
      </c>
      <c r="I3091" s="395">
        <f>(F3091-E3091)</f>
        <v>3.5</v>
      </c>
      <c r="J3091" s="395">
        <f>G3091-E3091</f>
        <v>2.1999999999999993</v>
      </c>
      <c r="K3091" s="402">
        <v>3</v>
      </c>
      <c r="L3091" s="397"/>
    </row>
    <row r="3092" spans="1:12" ht="14.4">
      <c r="A3092" s="427">
        <v>37566</v>
      </c>
      <c r="B3092" s="366" t="s">
        <v>12296</v>
      </c>
      <c r="C3092" s="392" t="s">
        <v>2622</v>
      </c>
      <c r="D3092" s="360" t="s">
        <v>2623</v>
      </c>
      <c r="E3092" s="401">
        <v>12</v>
      </c>
      <c r="F3092" s="395">
        <v>11.9</v>
      </c>
      <c r="G3092" s="395">
        <v>12.2</v>
      </c>
      <c r="H3092" s="396">
        <f>(G3092-E3092)/E3092</f>
        <v>1.6666666666666607E-2</v>
      </c>
      <c r="I3092" s="395">
        <f>(F3092-E3092)</f>
        <v>-9.9999999999999645E-2</v>
      </c>
      <c r="J3092" s="395">
        <f>G3092-E3092</f>
        <v>0.19999999999999929</v>
      </c>
      <c r="K3092" s="402">
        <v>2</v>
      </c>
      <c r="L3092" s="397" t="s">
        <v>3006</v>
      </c>
    </row>
    <row r="3093" spans="1:12" ht="14.4">
      <c r="A3093" s="427">
        <v>37561</v>
      </c>
      <c r="B3093" s="366" t="s">
        <v>12295</v>
      </c>
      <c r="C3093" s="392" t="s">
        <v>2619</v>
      </c>
      <c r="D3093" s="366" t="s">
        <v>2620</v>
      </c>
      <c r="E3093" s="401">
        <v>19</v>
      </c>
      <c r="F3093" s="395">
        <v>19</v>
      </c>
      <c r="G3093" s="395">
        <v>17.7</v>
      </c>
      <c r="H3093" s="396">
        <f>(G3093-E3093)/E3093</f>
        <v>-6.842105263157898E-2</v>
      </c>
      <c r="I3093" s="395">
        <f>(F3093-E3093)</f>
        <v>0</v>
      </c>
      <c r="J3093" s="395">
        <f>G3093-E3093</f>
        <v>-1.3000000000000007</v>
      </c>
      <c r="K3093" s="402">
        <v>1</v>
      </c>
      <c r="L3093" s="397"/>
    </row>
    <row r="3094" spans="1:12" ht="14.4">
      <c r="A3094" s="427">
        <v>37558</v>
      </c>
      <c r="B3094" s="366" t="s">
        <v>12294</v>
      </c>
      <c r="C3094" s="392" t="s">
        <v>2615</v>
      </c>
      <c r="D3094" s="366" t="s">
        <v>2616</v>
      </c>
      <c r="E3094" s="401">
        <v>22.5</v>
      </c>
      <c r="F3094" s="395">
        <v>25</v>
      </c>
      <c r="G3094" s="395">
        <v>24.99</v>
      </c>
      <c r="H3094" s="396">
        <f>(G3094-E3094)/E3094</f>
        <v>0.11066666666666659</v>
      </c>
      <c r="I3094" s="395">
        <f>(F3094-E3094)</f>
        <v>2.5</v>
      </c>
      <c r="J3094" s="395">
        <f>G3094-E3094</f>
        <v>2.4899999999999984</v>
      </c>
      <c r="K3094" s="402">
        <v>2</v>
      </c>
      <c r="L3094" s="397"/>
    </row>
    <row r="3095" spans="1:12" ht="14.4">
      <c r="A3095" s="427">
        <v>37558</v>
      </c>
      <c r="B3095" s="366" t="s">
        <v>12294</v>
      </c>
      <c r="C3095" s="392" t="s">
        <v>2617</v>
      </c>
      <c r="D3095" s="366" t="s">
        <v>2616</v>
      </c>
      <c r="E3095" s="401">
        <v>25</v>
      </c>
      <c r="F3095" s="395">
        <v>27.13</v>
      </c>
      <c r="G3095" s="395">
        <v>27.46</v>
      </c>
      <c r="H3095" s="396">
        <f>(G3095-E3095)/E3095</f>
        <v>9.8400000000000029E-2</v>
      </c>
      <c r="I3095" s="395">
        <f>(F3095-E3095)</f>
        <v>2.129999999999999</v>
      </c>
      <c r="J3095" s="395">
        <f>G3095-E3095</f>
        <v>2.4600000000000009</v>
      </c>
      <c r="K3095" s="402">
        <v>1</v>
      </c>
      <c r="L3095" s="397" t="s">
        <v>3006</v>
      </c>
    </row>
    <row r="3096" spans="1:12" ht="14.4">
      <c r="A3096" s="427">
        <v>37554</v>
      </c>
      <c r="B3096" s="366" t="s">
        <v>12293</v>
      </c>
      <c r="C3096" s="392" t="s">
        <v>2612</v>
      </c>
      <c r="D3096" s="391" t="s">
        <v>2613</v>
      </c>
      <c r="E3096" s="401">
        <v>13</v>
      </c>
      <c r="F3096" s="395">
        <v>13.01</v>
      </c>
      <c r="G3096" s="395">
        <v>13.01</v>
      </c>
      <c r="H3096" s="396">
        <f>(G3096-E3096)/E3096</f>
        <v>7.6923076923075286E-4</v>
      </c>
      <c r="I3096" s="395">
        <f>(F3096-E3096)</f>
        <v>9.9999999999997868E-3</v>
      </c>
      <c r="J3096" s="395">
        <f>G3096-E3096</f>
        <v>9.9999999999997868E-3</v>
      </c>
      <c r="K3096" s="402">
        <v>1</v>
      </c>
      <c r="L3096" s="397"/>
    </row>
    <row r="3097" spans="1:12" ht="14.4">
      <c r="A3097" s="427">
        <v>37551</v>
      </c>
      <c r="B3097" s="366" t="s">
        <v>2608</v>
      </c>
      <c r="C3097" s="392" t="s">
        <v>2609</v>
      </c>
      <c r="D3097" s="366" t="s">
        <v>2610</v>
      </c>
      <c r="E3097" s="401">
        <v>10</v>
      </c>
      <c r="F3097" s="395">
        <v>10.01</v>
      </c>
      <c r="G3097" s="395">
        <v>10</v>
      </c>
      <c r="H3097" s="396">
        <f>(G3097-E3097)/E3097</f>
        <v>0</v>
      </c>
      <c r="I3097" s="395">
        <f>(F3097-E3097)</f>
        <v>9.9999999999997868E-3</v>
      </c>
      <c r="J3097" s="395">
        <f>G3097-E3097</f>
        <v>0</v>
      </c>
      <c r="K3097" s="402">
        <v>1</v>
      </c>
      <c r="L3097" s="397"/>
    </row>
    <row r="3098" spans="1:12" ht="14.4">
      <c r="A3098" s="427">
        <v>37545</v>
      </c>
      <c r="B3098" s="366" t="s">
        <v>12291</v>
      </c>
      <c r="C3098" s="392" t="s">
        <v>2603</v>
      </c>
      <c r="D3098" s="366" t="s">
        <v>2604</v>
      </c>
      <c r="E3098" s="401">
        <v>12</v>
      </c>
      <c r="F3098" s="395">
        <v>12.25</v>
      </c>
      <c r="G3098" s="395">
        <v>13.15</v>
      </c>
      <c r="H3098" s="396">
        <f>(G3098-E3098)/E3098</f>
        <v>9.5833333333333368E-2</v>
      </c>
      <c r="I3098" s="395">
        <f>(F3098-E3098)</f>
        <v>0.25</v>
      </c>
      <c r="J3098" s="395">
        <f>G3098-E3098</f>
        <v>1.1500000000000004</v>
      </c>
      <c r="K3098" s="402">
        <v>2</v>
      </c>
      <c r="L3098" s="397"/>
    </row>
    <row r="3099" spans="1:12" ht="14.4">
      <c r="A3099" s="427">
        <v>37545</v>
      </c>
      <c r="B3099" s="366" t="s">
        <v>12292</v>
      </c>
      <c r="C3099" s="392" t="s">
        <v>2606</v>
      </c>
      <c r="D3099" s="391" t="s">
        <v>2607</v>
      </c>
      <c r="E3099" s="401">
        <v>16.5</v>
      </c>
      <c r="F3099" s="395">
        <v>17.75</v>
      </c>
      <c r="G3099" s="395">
        <v>16.95</v>
      </c>
      <c r="H3099" s="396">
        <f>(G3099-E3099)/E3099</f>
        <v>2.727272727272723E-2</v>
      </c>
      <c r="I3099" s="395">
        <f>(F3099-E3099)</f>
        <v>1.25</v>
      </c>
      <c r="J3099" s="395">
        <f>G3099-E3099</f>
        <v>0.44999999999999929</v>
      </c>
      <c r="K3099" s="402">
        <v>2</v>
      </c>
      <c r="L3099" s="397"/>
    </row>
    <row r="3100" spans="1:12" ht="14.4">
      <c r="A3100" s="427">
        <v>37540</v>
      </c>
      <c r="B3100" s="366" t="s">
        <v>12289</v>
      </c>
      <c r="C3100" s="392" t="s">
        <v>2073</v>
      </c>
      <c r="D3100" s="366" t="s">
        <v>2074</v>
      </c>
      <c r="E3100" s="401">
        <v>20</v>
      </c>
      <c r="F3100" s="395">
        <v>20</v>
      </c>
      <c r="G3100" s="395">
        <v>19.399999999999999</v>
      </c>
      <c r="H3100" s="396">
        <f>(G3100-E3100)/E3100</f>
        <v>-3.0000000000000072E-2</v>
      </c>
      <c r="I3100" s="395">
        <f>(F3100-E3100)</f>
        <v>0</v>
      </c>
      <c r="J3100" s="395">
        <f>G3100-E3100</f>
        <v>-0.60000000000000142</v>
      </c>
      <c r="K3100" s="402">
        <v>2</v>
      </c>
      <c r="L3100" s="397" t="s">
        <v>3006</v>
      </c>
    </row>
    <row r="3101" spans="1:12" ht="14.4">
      <c r="A3101" s="427">
        <v>37540</v>
      </c>
      <c r="B3101" s="366" t="s">
        <v>12290</v>
      </c>
      <c r="C3101" s="392" t="s">
        <v>2076</v>
      </c>
      <c r="D3101" s="366" t="s">
        <v>309</v>
      </c>
      <c r="E3101" s="401">
        <v>39</v>
      </c>
      <c r="F3101" s="395">
        <v>38.25</v>
      </c>
      <c r="G3101" s="395">
        <v>36.99</v>
      </c>
      <c r="H3101" s="396">
        <f>(G3101-E3101)/E3101</f>
        <v>-5.1538461538461484E-2</v>
      </c>
      <c r="I3101" s="395">
        <f>(F3101-E3101)</f>
        <v>-0.75</v>
      </c>
      <c r="J3101" s="395">
        <f>G3101-E3101</f>
        <v>-2.009999999999998</v>
      </c>
      <c r="K3101" s="402">
        <v>1</v>
      </c>
      <c r="L3101" s="397"/>
    </row>
    <row r="3102" spans="1:12" ht="14.4">
      <c r="A3102" s="427">
        <v>37539</v>
      </c>
      <c r="B3102" s="366" t="s">
        <v>12287</v>
      </c>
      <c r="C3102" s="392" t="s">
        <v>3373</v>
      </c>
      <c r="D3102" s="366" t="s">
        <v>2071</v>
      </c>
      <c r="E3102" s="401">
        <v>20</v>
      </c>
      <c r="F3102" s="395">
        <v>22</v>
      </c>
      <c r="G3102" s="395">
        <v>23.5</v>
      </c>
      <c r="H3102" s="396">
        <f>(G3102-E3102)/E3102</f>
        <v>0.17499999999999999</v>
      </c>
      <c r="I3102" s="395">
        <f>(F3102-E3102)</f>
        <v>2</v>
      </c>
      <c r="J3102" s="395">
        <f>G3102-E3102</f>
        <v>3.5</v>
      </c>
      <c r="K3102" s="402">
        <v>1</v>
      </c>
      <c r="L3102" s="397" t="s">
        <v>3006</v>
      </c>
    </row>
    <row r="3103" spans="1:12" ht="14.4">
      <c r="A3103" s="427">
        <v>37539</v>
      </c>
      <c r="B3103" s="358" t="s">
        <v>12288</v>
      </c>
      <c r="C3103" s="392" t="s">
        <v>2767</v>
      </c>
      <c r="D3103" s="358" t="s">
        <v>3371</v>
      </c>
      <c r="E3103" s="401">
        <v>13</v>
      </c>
      <c r="F3103" s="395">
        <v>13</v>
      </c>
      <c r="G3103" s="395">
        <v>12.5</v>
      </c>
      <c r="H3103" s="396">
        <f>(G3103-E3103)/E3103</f>
        <v>-3.8461538461538464E-2</v>
      </c>
      <c r="I3103" s="395">
        <f>(F3103-E3103)</f>
        <v>0</v>
      </c>
      <c r="J3103" s="395">
        <f>G3103-E3103</f>
        <v>-0.5</v>
      </c>
      <c r="K3103" s="402">
        <v>1</v>
      </c>
      <c r="L3103" s="397"/>
    </row>
    <row r="3104" spans="1:12" ht="14.4">
      <c r="A3104" s="427">
        <v>37484</v>
      </c>
      <c r="B3104" s="366" t="s">
        <v>12286</v>
      </c>
      <c r="C3104" s="392" t="s">
        <v>171</v>
      </c>
      <c r="D3104" s="391" t="s">
        <v>172</v>
      </c>
      <c r="E3104" s="401">
        <v>12</v>
      </c>
      <c r="F3104" s="395">
        <v>12</v>
      </c>
      <c r="G3104" s="395">
        <v>12</v>
      </c>
      <c r="H3104" s="396">
        <f>(G3104-E3104)/E3104</f>
        <v>0</v>
      </c>
      <c r="I3104" s="395">
        <f>(F3104-E3104)</f>
        <v>0</v>
      </c>
      <c r="J3104" s="395">
        <f>G3104-E3104</f>
        <v>0</v>
      </c>
      <c r="K3104" s="402">
        <v>1</v>
      </c>
      <c r="L3104" s="397"/>
    </row>
    <row r="3105" spans="1:12" ht="14.4">
      <c r="A3105" s="427">
        <v>37462</v>
      </c>
      <c r="B3105" s="366" t="s">
        <v>12285</v>
      </c>
      <c r="C3105" s="392" t="s">
        <v>169</v>
      </c>
      <c r="D3105" s="391" t="s">
        <v>1646</v>
      </c>
      <c r="E3105" s="401">
        <v>13</v>
      </c>
      <c r="F3105" s="395">
        <v>15.5</v>
      </c>
      <c r="G3105" s="395">
        <v>15.85</v>
      </c>
      <c r="H3105" s="396">
        <f>(G3105-E3105)/E3105</f>
        <v>0.2192307692307692</v>
      </c>
      <c r="I3105" s="395">
        <f>(F3105-E3105)</f>
        <v>2.5</v>
      </c>
      <c r="J3105" s="395">
        <f>G3105-E3105</f>
        <v>2.8499999999999996</v>
      </c>
      <c r="K3105" s="402">
        <v>2</v>
      </c>
      <c r="L3105" s="397"/>
    </row>
    <row r="3106" spans="1:12" ht="14.4">
      <c r="A3106" s="427">
        <v>37460</v>
      </c>
      <c r="B3106" s="366" t="s">
        <v>166</v>
      </c>
      <c r="C3106" s="392" t="s">
        <v>167</v>
      </c>
      <c r="D3106" s="366" t="s">
        <v>983</v>
      </c>
      <c r="E3106" s="401">
        <v>19.5</v>
      </c>
      <c r="F3106" s="395">
        <v>19.5</v>
      </c>
      <c r="G3106" s="395">
        <v>19</v>
      </c>
      <c r="H3106" s="396">
        <f>(G3106-E3106)/E3106</f>
        <v>-2.564102564102564E-2</v>
      </c>
      <c r="I3106" s="395">
        <f>(F3106-E3106)</f>
        <v>0</v>
      </c>
      <c r="J3106" s="395">
        <f>G3106-E3106</f>
        <v>-0.5</v>
      </c>
      <c r="K3106" s="402">
        <v>1</v>
      </c>
      <c r="L3106" s="397"/>
    </row>
    <row r="3107" spans="1:12" ht="14.4">
      <c r="A3107" s="427">
        <v>37456</v>
      </c>
      <c r="B3107" s="366" t="s">
        <v>12284</v>
      </c>
      <c r="C3107" s="392" t="s">
        <v>164</v>
      </c>
      <c r="D3107" s="366" t="s">
        <v>165</v>
      </c>
      <c r="E3107" s="401">
        <v>12</v>
      </c>
      <c r="F3107" s="395">
        <v>12.26</v>
      </c>
      <c r="G3107" s="395">
        <v>12.22</v>
      </c>
      <c r="H3107" s="396">
        <f>(G3107-E3107)/E3107</f>
        <v>1.8333333333333385E-2</v>
      </c>
      <c r="I3107" s="395">
        <f>(F3107-E3107)</f>
        <v>0.25999999999999979</v>
      </c>
      <c r="J3107" s="395">
        <f>G3107-E3107</f>
        <v>0.22000000000000064</v>
      </c>
      <c r="K3107" s="402">
        <v>1</v>
      </c>
      <c r="L3107" s="397"/>
    </row>
    <row r="3108" spans="1:12" ht="14.4">
      <c r="A3108" s="427">
        <v>37449</v>
      </c>
      <c r="B3108" s="366" t="s">
        <v>160</v>
      </c>
      <c r="C3108" s="392" t="s">
        <v>161</v>
      </c>
      <c r="D3108" s="366" t="s">
        <v>162</v>
      </c>
      <c r="E3108" s="401">
        <v>7.5</v>
      </c>
      <c r="F3108" s="395">
        <v>7.74</v>
      </c>
      <c r="G3108" s="395">
        <v>7.6</v>
      </c>
      <c r="H3108" s="396">
        <f>(G3108-E3108)/E3108</f>
        <v>1.3333333333333286E-2</v>
      </c>
      <c r="I3108" s="395">
        <f>(F3108-E3108)</f>
        <v>0.24000000000000021</v>
      </c>
      <c r="J3108" s="395">
        <f>G3108-E3108</f>
        <v>9.9999999999999645E-2</v>
      </c>
      <c r="K3108" s="402">
        <v>1</v>
      </c>
      <c r="L3108" s="397"/>
    </row>
    <row r="3109" spans="1:12" ht="14.4">
      <c r="A3109" s="427">
        <v>37448</v>
      </c>
      <c r="B3109" s="366" t="s">
        <v>12283</v>
      </c>
      <c r="C3109" s="392" t="s">
        <v>159</v>
      </c>
      <c r="D3109" s="366" t="s">
        <v>901</v>
      </c>
      <c r="E3109" s="401">
        <v>15</v>
      </c>
      <c r="F3109" s="395">
        <v>15.1</v>
      </c>
      <c r="G3109" s="395">
        <v>14.85</v>
      </c>
      <c r="H3109" s="396">
        <f>(G3109-E3109)/E3109</f>
        <v>-1.0000000000000024E-2</v>
      </c>
      <c r="I3109" s="395">
        <f>(F3109-E3109)</f>
        <v>9.9999999999999645E-2</v>
      </c>
      <c r="J3109" s="395">
        <f>G3109-E3109</f>
        <v>-0.15000000000000036</v>
      </c>
      <c r="K3109" s="402">
        <v>1</v>
      </c>
      <c r="L3109" s="397"/>
    </row>
    <row r="3110" spans="1:12" ht="14.4">
      <c r="A3110" s="427">
        <v>37438</v>
      </c>
      <c r="B3110" s="366" t="s">
        <v>12282</v>
      </c>
      <c r="C3110" s="392" t="s">
        <v>2048</v>
      </c>
      <c r="D3110" s="366" t="s">
        <v>157</v>
      </c>
      <c r="E3110" s="401">
        <v>23</v>
      </c>
      <c r="F3110" s="395">
        <v>23</v>
      </c>
      <c r="G3110" s="395">
        <v>22</v>
      </c>
      <c r="H3110" s="396">
        <f>(G3110-E3110)/E3110</f>
        <v>-4.3478260869565216E-2</v>
      </c>
      <c r="I3110" s="395">
        <f>(F3110-E3110)</f>
        <v>0</v>
      </c>
      <c r="J3110" s="395">
        <f>G3110-E3110</f>
        <v>-1</v>
      </c>
      <c r="K3110" s="402">
        <v>1</v>
      </c>
      <c r="L3110" s="397"/>
    </row>
    <row r="3111" spans="1:12" ht="14.4">
      <c r="A3111" s="427">
        <v>37435</v>
      </c>
      <c r="B3111" s="366" t="s">
        <v>12280</v>
      </c>
      <c r="C3111" s="392" t="s">
        <v>2042</v>
      </c>
      <c r="D3111" s="366" t="s">
        <v>2043</v>
      </c>
      <c r="E3111" s="401">
        <v>17</v>
      </c>
      <c r="F3111" s="395">
        <v>20.010000000000002</v>
      </c>
      <c r="G3111" s="395">
        <v>18.8</v>
      </c>
      <c r="H3111" s="396">
        <f>(G3111-E3111)/E3111</f>
        <v>0.10588235294117651</v>
      </c>
      <c r="I3111" s="395">
        <f>(F3111-E3111)</f>
        <v>3.0100000000000016</v>
      </c>
      <c r="J3111" s="395">
        <f>G3111-E3111</f>
        <v>1.8000000000000007</v>
      </c>
      <c r="K3111" s="402">
        <v>3</v>
      </c>
      <c r="L3111" s="397"/>
    </row>
    <row r="3112" spans="1:12" ht="14.4">
      <c r="A3112" s="427">
        <v>37435</v>
      </c>
      <c r="B3112" s="366" t="s">
        <v>12281</v>
      </c>
      <c r="C3112" s="392" t="s">
        <v>2045</v>
      </c>
      <c r="D3112" s="366" t="s">
        <v>2046</v>
      </c>
      <c r="E3112" s="401">
        <v>13</v>
      </c>
      <c r="F3112" s="395">
        <v>13.01</v>
      </c>
      <c r="G3112" s="395">
        <v>13.01</v>
      </c>
      <c r="H3112" s="396">
        <f>(G3112-E3112)/E3112</f>
        <v>7.6923076923075286E-4</v>
      </c>
      <c r="I3112" s="395">
        <f>(F3112-E3112)</f>
        <v>9.9999999999997868E-3</v>
      </c>
      <c r="J3112" s="395">
        <f>G3112-E3112</f>
        <v>9.9999999999997868E-3</v>
      </c>
      <c r="K3112" s="402">
        <v>1</v>
      </c>
      <c r="L3112" s="397"/>
    </row>
    <row r="3113" spans="1:12" ht="14.4">
      <c r="A3113" s="427">
        <v>37434</v>
      </c>
      <c r="B3113" s="366" t="s">
        <v>12279</v>
      </c>
      <c r="C3113" s="392" t="s">
        <v>2040</v>
      </c>
      <c r="D3113" s="366" t="s">
        <v>309</v>
      </c>
      <c r="E3113" s="401">
        <v>19</v>
      </c>
      <c r="F3113" s="395">
        <v>22</v>
      </c>
      <c r="G3113" s="395">
        <v>23.5</v>
      </c>
      <c r="H3113" s="396">
        <f>(G3113-E3113)/E3113</f>
        <v>0.23684210526315788</v>
      </c>
      <c r="I3113" s="395">
        <f>(F3113-E3113)</f>
        <v>3</v>
      </c>
      <c r="J3113" s="395">
        <f>G3113-E3113</f>
        <v>4.5</v>
      </c>
      <c r="K3113" s="402">
        <v>3</v>
      </c>
      <c r="L3113" s="397"/>
    </row>
    <row r="3114" spans="1:12" ht="14.4">
      <c r="A3114" s="427">
        <v>37432</v>
      </c>
      <c r="B3114" s="366" t="s">
        <v>12278</v>
      </c>
      <c r="C3114" s="392" t="s">
        <v>2038</v>
      </c>
      <c r="D3114" s="366" t="s">
        <v>4960</v>
      </c>
      <c r="E3114" s="401">
        <v>13</v>
      </c>
      <c r="F3114" s="395">
        <v>13.01</v>
      </c>
      <c r="G3114" s="395">
        <v>13.17</v>
      </c>
      <c r="H3114" s="396">
        <f>(G3114-E3114)/E3114</f>
        <v>1.3076923076923071E-2</v>
      </c>
      <c r="I3114" s="395">
        <f>(F3114-E3114)</f>
        <v>9.9999999999997868E-3</v>
      </c>
      <c r="J3114" s="395">
        <f>G3114-E3114</f>
        <v>0.16999999999999993</v>
      </c>
      <c r="K3114" s="402">
        <v>1</v>
      </c>
      <c r="L3114" s="397"/>
    </row>
    <row r="3115" spans="1:12" ht="14.4">
      <c r="A3115" s="427">
        <v>37427</v>
      </c>
      <c r="B3115" s="366" t="s">
        <v>12277</v>
      </c>
      <c r="C3115" s="392" t="s">
        <v>2036</v>
      </c>
      <c r="D3115" s="366" t="s">
        <v>4960</v>
      </c>
      <c r="E3115" s="401">
        <v>17</v>
      </c>
      <c r="F3115" s="395">
        <v>17.350000000000001</v>
      </c>
      <c r="G3115" s="395">
        <v>19.5</v>
      </c>
      <c r="H3115" s="396">
        <f>(G3115-E3115)/E3115</f>
        <v>0.14705882352941177</v>
      </c>
      <c r="I3115" s="395">
        <f>(F3115-E3115)</f>
        <v>0.35000000000000142</v>
      </c>
      <c r="J3115" s="395">
        <f>G3115-E3115</f>
        <v>2.5</v>
      </c>
      <c r="K3115" s="402">
        <v>2</v>
      </c>
      <c r="L3115" s="397"/>
    </row>
    <row r="3116" spans="1:12" ht="14.4">
      <c r="A3116" s="427">
        <v>37425</v>
      </c>
      <c r="B3116" s="358" t="s">
        <v>12276</v>
      </c>
      <c r="C3116" s="392" t="s">
        <v>2034</v>
      </c>
      <c r="D3116" s="366" t="s">
        <v>318</v>
      </c>
      <c r="E3116" s="401">
        <v>10</v>
      </c>
      <c r="F3116" s="395">
        <v>10.01</v>
      </c>
      <c r="G3116" s="395">
        <v>8</v>
      </c>
      <c r="H3116" s="396">
        <f>(G3116-E3116)/E3116</f>
        <v>-0.2</v>
      </c>
      <c r="I3116" s="395">
        <f>(F3116-E3116)</f>
        <v>9.9999999999997868E-3</v>
      </c>
      <c r="J3116" s="395">
        <f>G3116-E3116</f>
        <v>-2</v>
      </c>
      <c r="K3116" s="402">
        <v>1</v>
      </c>
      <c r="L3116" s="397"/>
    </row>
    <row r="3117" spans="1:12" ht="14.4">
      <c r="A3117" s="427">
        <v>37419</v>
      </c>
      <c r="B3117" s="366" t="s">
        <v>2030</v>
      </c>
      <c r="C3117" s="392" t="s">
        <v>2031</v>
      </c>
      <c r="D3117" s="366" t="s">
        <v>2032</v>
      </c>
      <c r="E3117" s="401">
        <v>15</v>
      </c>
      <c r="F3117" s="395">
        <v>15</v>
      </c>
      <c r="G3117" s="395">
        <v>15.95</v>
      </c>
      <c r="H3117" s="396">
        <f>(G3117-E3117)/E3117</f>
        <v>6.3333333333333283E-2</v>
      </c>
      <c r="I3117" s="395">
        <f>(F3117-E3117)</f>
        <v>0</v>
      </c>
      <c r="J3117" s="395">
        <f>G3117-E3117</f>
        <v>0.94999999999999929</v>
      </c>
      <c r="K3117" s="402">
        <v>3</v>
      </c>
      <c r="L3117" s="397" t="s">
        <v>3006</v>
      </c>
    </row>
    <row r="3118" spans="1:12" ht="14.4">
      <c r="A3118" s="427">
        <v>37412</v>
      </c>
      <c r="B3118" s="366" t="s">
        <v>12275</v>
      </c>
      <c r="C3118" s="392" t="s">
        <v>2029</v>
      </c>
      <c r="D3118" s="366" t="s">
        <v>4960</v>
      </c>
      <c r="E3118" s="401">
        <v>16</v>
      </c>
      <c r="F3118" s="395">
        <v>18</v>
      </c>
      <c r="G3118" s="395">
        <v>18.149999999999999</v>
      </c>
      <c r="H3118" s="396">
        <f>(G3118-E3118)/E3118</f>
        <v>0.13437499999999991</v>
      </c>
      <c r="I3118" s="395">
        <f>(F3118-E3118)</f>
        <v>2</v>
      </c>
      <c r="J3118" s="395">
        <f>G3118-E3118</f>
        <v>2.1499999999999986</v>
      </c>
      <c r="K3118" s="402">
        <v>3</v>
      </c>
      <c r="L3118" s="397"/>
    </row>
    <row r="3119" spans="1:12" ht="14.4">
      <c r="A3119" s="427">
        <v>37411</v>
      </c>
      <c r="B3119" s="358" t="s">
        <v>12274</v>
      </c>
      <c r="C3119" s="392" t="s">
        <v>1282</v>
      </c>
      <c r="D3119" s="366" t="s">
        <v>309</v>
      </c>
      <c r="E3119" s="401">
        <v>8.5</v>
      </c>
      <c r="F3119" s="395">
        <v>9.61</v>
      </c>
      <c r="G3119" s="395">
        <v>8.5</v>
      </c>
      <c r="H3119" s="396">
        <f>(G3119-E3119)/E3119</f>
        <v>0</v>
      </c>
      <c r="I3119" s="395">
        <f>(F3119-E3119)</f>
        <v>1.1099999999999994</v>
      </c>
      <c r="J3119" s="395">
        <f>G3119-E3119</f>
        <v>0</v>
      </c>
      <c r="K3119" s="402">
        <v>2</v>
      </c>
      <c r="L3119" s="397"/>
    </row>
    <row r="3120" spans="1:12" ht="14.4">
      <c r="A3120" s="427">
        <v>37406</v>
      </c>
      <c r="B3120" s="358" t="s">
        <v>1278</v>
      </c>
      <c r="C3120" s="392" t="s">
        <v>1279</v>
      </c>
      <c r="D3120" s="366" t="s">
        <v>1280</v>
      </c>
      <c r="E3120" s="401">
        <v>13</v>
      </c>
      <c r="F3120" s="395">
        <v>13.5</v>
      </c>
      <c r="G3120" s="395">
        <v>13.03</v>
      </c>
      <c r="H3120" s="396">
        <f>(G3120-E3120)/E3120</f>
        <v>2.3076923076922585E-3</v>
      </c>
      <c r="I3120" s="395">
        <f>(F3120-E3120)</f>
        <v>0.5</v>
      </c>
      <c r="J3120" s="395">
        <f>G3120-E3120</f>
        <v>2.9999999999999361E-2</v>
      </c>
      <c r="K3120" s="402">
        <v>1</v>
      </c>
      <c r="L3120" s="397"/>
    </row>
    <row r="3121" spans="1:12" ht="14.4">
      <c r="A3121" s="427">
        <v>37400</v>
      </c>
      <c r="B3121" s="366" t="s">
        <v>12273</v>
      </c>
      <c r="C3121" s="392" t="s">
        <v>1277</v>
      </c>
      <c r="D3121" s="391" t="s">
        <v>983</v>
      </c>
      <c r="E3121" s="401">
        <v>18</v>
      </c>
      <c r="F3121" s="395">
        <v>22.25</v>
      </c>
      <c r="G3121" s="395">
        <v>22.7</v>
      </c>
      <c r="H3121" s="396">
        <f>(G3121-E3121)/E3121</f>
        <v>0.26111111111111107</v>
      </c>
      <c r="I3121" s="395">
        <f>(F3121-E3121)</f>
        <v>4.25</v>
      </c>
      <c r="J3121" s="395">
        <f>G3121-E3121</f>
        <v>4.6999999999999993</v>
      </c>
      <c r="K3121" s="402">
        <v>3</v>
      </c>
      <c r="L3121" s="397"/>
    </row>
    <row r="3122" spans="1:12" ht="14.4">
      <c r="A3122" s="427">
        <v>37399</v>
      </c>
      <c r="B3122" s="366" t="s">
        <v>12270</v>
      </c>
      <c r="C3122" s="392" t="s">
        <v>1272</v>
      </c>
      <c r="D3122" s="366" t="s">
        <v>1273</v>
      </c>
      <c r="E3122" s="401">
        <v>10</v>
      </c>
      <c r="F3122" s="395">
        <v>9</v>
      </c>
      <c r="G3122" s="395">
        <v>8.8699999999999992</v>
      </c>
      <c r="H3122" s="396">
        <f>(G3122-E3122)/E3122</f>
        <v>-0.11300000000000007</v>
      </c>
      <c r="I3122" s="395">
        <f>(F3122-E3122)</f>
        <v>-1</v>
      </c>
      <c r="J3122" s="395">
        <f>G3122-E3122</f>
        <v>-1.1300000000000008</v>
      </c>
      <c r="K3122" s="402">
        <v>2</v>
      </c>
      <c r="L3122" s="397" t="s">
        <v>3006</v>
      </c>
    </row>
    <row r="3123" spans="1:12" ht="14.4">
      <c r="A3123" s="427">
        <v>37399</v>
      </c>
      <c r="B3123" s="358" t="s">
        <v>12271</v>
      </c>
      <c r="C3123" s="392" t="s">
        <v>1275</v>
      </c>
      <c r="D3123" s="391" t="s">
        <v>1126</v>
      </c>
      <c r="E3123" s="401">
        <v>15</v>
      </c>
      <c r="F3123" s="395">
        <v>15.01</v>
      </c>
      <c r="G3123" s="395">
        <v>15.05</v>
      </c>
      <c r="H3123" s="396">
        <f>(G3123-E3123)/E3123</f>
        <v>3.3333333333333808E-3</v>
      </c>
      <c r="I3123" s="395">
        <f>(F3123-E3123)</f>
        <v>9.9999999999997868E-3</v>
      </c>
      <c r="J3123" s="395">
        <f>G3123-E3123</f>
        <v>5.0000000000000711E-2</v>
      </c>
      <c r="K3123" s="402">
        <v>3</v>
      </c>
      <c r="L3123" s="397" t="s">
        <v>3006</v>
      </c>
    </row>
    <row r="3124" spans="1:12" ht="14.4">
      <c r="A3124" s="427">
        <v>37399</v>
      </c>
      <c r="B3124" s="366" t="s">
        <v>12272</v>
      </c>
      <c r="C3124" s="392" t="s">
        <v>1270</v>
      </c>
      <c r="D3124" s="366" t="s">
        <v>901</v>
      </c>
      <c r="E3124" s="401">
        <v>15</v>
      </c>
      <c r="F3124" s="395">
        <v>16.190000000000001</v>
      </c>
      <c r="G3124" s="395">
        <v>16.75</v>
      </c>
      <c r="H3124" s="396">
        <f>(G3124-E3124)/E3124</f>
        <v>0.11666666666666667</v>
      </c>
      <c r="I3124" s="395">
        <f>(F3124-E3124)</f>
        <v>1.1900000000000013</v>
      </c>
      <c r="J3124" s="395">
        <f>G3124-E3124</f>
        <v>1.75</v>
      </c>
      <c r="K3124" s="402">
        <v>3</v>
      </c>
      <c r="L3124" s="397"/>
    </row>
    <row r="3125" spans="1:12" ht="14.4">
      <c r="A3125" s="427">
        <v>37398</v>
      </c>
      <c r="B3125" s="366" t="s">
        <v>12269</v>
      </c>
      <c r="C3125" s="392" t="s">
        <v>1268</v>
      </c>
      <c r="D3125" s="366" t="s">
        <v>901</v>
      </c>
      <c r="E3125" s="401">
        <v>15</v>
      </c>
      <c r="F3125" s="395">
        <v>15.01</v>
      </c>
      <c r="G3125" s="395">
        <v>15.03</v>
      </c>
      <c r="H3125" s="396">
        <f>(G3125-E3125)/E3125</f>
        <v>1.9999999999999575E-3</v>
      </c>
      <c r="I3125" s="395">
        <f>(F3125-E3125)</f>
        <v>9.9999999999997868E-3</v>
      </c>
      <c r="J3125" s="395">
        <f>G3125-E3125</f>
        <v>2.9999999999999361E-2</v>
      </c>
      <c r="K3125" s="402">
        <v>2</v>
      </c>
      <c r="L3125" s="397" t="s">
        <v>3006</v>
      </c>
    </row>
    <row r="3126" spans="1:12" ht="14.4">
      <c r="A3126" s="427">
        <v>37397</v>
      </c>
      <c r="B3126" s="358" t="s">
        <v>12268</v>
      </c>
      <c r="C3126" s="392" t="s">
        <v>1265</v>
      </c>
      <c r="D3126" s="358" t="s">
        <v>1266</v>
      </c>
      <c r="E3126" s="401">
        <v>20.5</v>
      </c>
      <c r="F3126" s="395">
        <v>21.5</v>
      </c>
      <c r="G3126" s="395">
        <v>20.55</v>
      </c>
      <c r="H3126" s="396">
        <f>(G3126-E3126)/E3126</f>
        <v>2.4390243902439371E-3</v>
      </c>
      <c r="I3126" s="395">
        <f>(F3126-E3126)</f>
        <v>1</v>
      </c>
      <c r="J3126" s="395">
        <f>G3126-E3126</f>
        <v>5.0000000000000711E-2</v>
      </c>
      <c r="K3126" s="402">
        <v>2</v>
      </c>
      <c r="L3126" s="397"/>
    </row>
    <row r="3127" spans="1:12" ht="14.4">
      <c r="A3127" s="427">
        <v>37397</v>
      </c>
      <c r="B3127" s="366" t="s">
        <v>1261</v>
      </c>
      <c r="C3127" s="392" t="s">
        <v>1262</v>
      </c>
      <c r="D3127" s="366" t="s">
        <v>1263</v>
      </c>
      <c r="E3127" s="401">
        <v>16.5</v>
      </c>
      <c r="F3127" s="395">
        <v>17.5</v>
      </c>
      <c r="G3127" s="395">
        <v>18.12</v>
      </c>
      <c r="H3127" s="396">
        <f>(G3127-E3127)/E3127</f>
        <v>9.8181818181818245E-2</v>
      </c>
      <c r="I3127" s="395">
        <f>(F3127-E3127)</f>
        <v>1</v>
      </c>
      <c r="J3127" s="395">
        <f>G3127-E3127</f>
        <v>1.620000000000001</v>
      </c>
      <c r="K3127" s="402">
        <v>2</v>
      </c>
      <c r="L3127" s="397"/>
    </row>
    <row r="3128" spans="1:12" ht="14.4">
      <c r="A3128" s="427">
        <v>37393</v>
      </c>
      <c r="B3128" s="366" t="s">
        <v>12267</v>
      </c>
      <c r="C3128" s="392" t="s">
        <v>1260</v>
      </c>
      <c r="D3128" s="366" t="s">
        <v>2664</v>
      </c>
      <c r="E3128" s="401">
        <v>15</v>
      </c>
      <c r="F3128" s="395">
        <v>18.309999999999999</v>
      </c>
      <c r="G3128" s="395">
        <v>17.05</v>
      </c>
      <c r="H3128" s="396">
        <f>(G3128-E3128)/E3128</f>
        <v>0.13666666666666671</v>
      </c>
      <c r="I3128" s="395">
        <f>(F3128-E3128)</f>
        <v>3.3099999999999987</v>
      </c>
      <c r="J3128" s="395">
        <f>G3128-E3128</f>
        <v>2.0500000000000007</v>
      </c>
      <c r="K3128" s="402">
        <v>2</v>
      </c>
      <c r="L3128" s="397"/>
    </row>
    <row r="3129" spans="1:12" ht="14.4">
      <c r="A3129" s="427">
        <v>37392</v>
      </c>
      <c r="B3129" s="366" t="s">
        <v>12264</v>
      </c>
      <c r="C3129" s="392" t="s">
        <v>2342</v>
      </c>
      <c r="D3129" s="391" t="s">
        <v>4954</v>
      </c>
      <c r="E3129" s="401">
        <v>16</v>
      </c>
      <c r="F3129" s="395">
        <v>16.100000000000001</v>
      </c>
      <c r="G3129" s="395">
        <v>14.49</v>
      </c>
      <c r="H3129" s="396">
        <f>(G3129-E3129)/E3129</f>
        <v>-9.4374999999999987E-2</v>
      </c>
      <c r="I3129" s="395">
        <f>(F3129-E3129)</f>
        <v>0.10000000000000142</v>
      </c>
      <c r="J3129" s="395">
        <f>G3129-E3129</f>
        <v>-1.5099999999999998</v>
      </c>
      <c r="K3129" s="402">
        <v>2</v>
      </c>
      <c r="L3129" s="397" t="s">
        <v>3006</v>
      </c>
    </row>
    <row r="3130" spans="1:12" ht="14.4">
      <c r="A3130" s="427">
        <v>37392</v>
      </c>
      <c r="B3130" s="366" t="s">
        <v>12265</v>
      </c>
      <c r="C3130" s="392" t="s">
        <v>2339</v>
      </c>
      <c r="D3130" s="366" t="s">
        <v>2340</v>
      </c>
      <c r="E3130" s="401">
        <v>5</v>
      </c>
      <c r="F3130" s="395">
        <v>5.26</v>
      </c>
      <c r="G3130" s="395">
        <v>5.32</v>
      </c>
      <c r="H3130" s="396">
        <f>(G3130-E3130)/E3130</f>
        <v>6.4000000000000057E-2</v>
      </c>
      <c r="I3130" s="395">
        <f>(F3130-E3130)</f>
        <v>0.25999999999999979</v>
      </c>
      <c r="J3130" s="395">
        <f>G3130-E3130</f>
        <v>0.32000000000000028</v>
      </c>
      <c r="K3130" s="402">
        <v>1</v>
      </c>
      <c r="L3130" s="397"/>
    </row>
    <row r="3131" spans="1:12" ht="14.4">
      <c r="A3131" s="427">
        <v>37392</v>
      </c>
      <c r="B3131" s="366" t="s">
        <v>12266</v>
      </c>
      <c r="C3131" s="392" t="s">
        <v>2337</v>
      </c>
      <c r="D3131" s="391" t="s">
        <v>3298</v>
      </c>
      <c r="E3131" s="401">
        <v>18</v>
      </c>
      <c r="F3131" s="395">
        <v>24.9</v>
      </c>
      <c r="G3131" s="395">
        <v>27.75</v>
      </c>
      <c r="H3131" s="396">
        <f>(G3131-E3131)/E3131</f>
        <v>0.54166666666666663</v>
      </c>
      <c r="I3131" s="395">
        <f>(F3131-E3131)</f>
        <v>6.8999999999999986</v>
      </c>
      <c r="J3131" s="395">
        <f>G3131-E3131</f>
        <v>9.75</v>
      </c>
      <c r="K3131" s="402">
        <v>3</v>
      </c>
      <c r="L3131" s="397"/>
    </row>
    <row r="3132" spans="1:12" ht="14.4">
      <c r="A3132" s="427">
        <v>37385</v>
      </c>
      <c r="B3132" s="366" t="s">
        <v>12263</v>
      </c>
      <c r="C3132" s="392" t="s">
        <v>2334</v>
      </c>
      <c r="D3132" s="366" t="s">
        <v>2335</v>
      </c>
      <c r="E3132" s="401">
        <v>19</v>
      </c>
      <c r="F3132" s="395">
        <v>22</v>
      </c>
      <c r="G3132" s="395">
        <v>21.75</v>
      </c>
      <c r="H3132" s="396">
        <f>(G3132-E3132)/E3132</f>
        <v>0.14473684210526316</v>
      </c>
      <c r="I3132" s="395">
        <f>(F3132-E3132)</f>
        <v>3</v>
      </c>
      <c r="J3132" s="395">
        <f>G3132-E3132</f>
        <v>2.75</v>
      </c>
      <c r="K3132" s="402">
        <v>2</v>
      </c>
      <c r="L3132" s="397"/>
    </row>
    <row r="3133" spans="1:12" ht="14.4">
      <c r="A3133" s="427">
        <v>37383</v>
      </c>
      <c r="B3133" s="366" t="s">
        <v>12262</v>
      </c>
      <c r="C3133" s="392" t="s">
        <v>2331</v>
      </c>
      <c r="D3133" s="366" t="s">
        <v>2332</v>
      </c>
      <c r="E3133" s="401">
        <v>7</v>
      </c>
      <c r="F3133" s="395">
        <v>7.5</v>
      </c>
      <c r="G3133" s="395">
        <v>7.19</v>
      </c>
      <c r="H3133" s="396">
        <f>(G3133-E3133)/E3133</f>
        <v>2.7142857142857198E-2</v>
      </c>
      <c r="I3133" s="395">
        <f>(F3133-E3133)</f>
        <v>0.5</v>
      </c>
      <c r="J3133" s="395">
        <f>G3133-E3133</f>
        <v>0.19000000000000039</v>
      </c>
      <c r="K3133" s="402">
        <v>1</v>
      </c>
      <c r="L3133" s="397"/>
    </row>
    <row r="3134" spans="1:12" ht="14.4">
      <c r="A3134" s="427">
        <v>37379</v>
      </c>
      <c r="B3134" s="366" t="s">
        <v>12261</v>
      </c>
      <c r="C3134" s="392" t="s">
        <v>2328</v>
      </c>
      <c r="D3134" s="366" t="s">
        <v>2329</v>
      </c>
      <c r="E3134" s="401">
        <v>22</v>
      </c>
      <c r="F3134" s="395">
        <v>23</v>
      </c>
      <c r="G3134" s="395">
        <v>25</v>
      </c>
      <c r="H3134" s="396">
        <f>(G3134-E3134)/E3134</f>
        <v>0.13636363636363635</v>
      </c>
      <c r="I3134" s="395">
        <f>(F3134-E3134)</f>
        <v>1</v>
      </c>
      <c r="J3134" s="395">
        <f>G3134-E3134</f>
        <v>3</v>
      </c>
      <c r="K3134" s="402">
        <v>3</v>
      </c>
      <c r="L3134" s="397"/>
    </row>
    <row r="3135" spans="1:12" ht="14.4">
      <c r="A3135" s="427">
        <v>37375</v>
      </c>
      <c r="B3135" s="358" t="s">
        <v>12260</v>
      </c>
      <c r="C3135" s="392" t="s">
        <v>2326</v>
      </c>
      <c r="D3135" s="366" t="s">
        <v>3546</v>
      </c>
      <c r="E3135" s="401">
        <v>24</v>
      </c>
      <c r="F3135" s="395">
        <v>27.75</v>
      </c>
      <c r="G3135" s="395">
        <v>28.25</v>
      </c>
      <c r="H3135" s="396">
        <f>(G3135-E3135)/E3135</f>
        <v>0.17708333333333334</v>
      </c>
      <c r="I3135" s="395">
        <f>(F3135-E3135)</f>
        <v>3.75</v>
      </c>
      <c r="J3135" s="395">
        <f>G3135-E3135</f>
        <v>4.25</v>
      </c>
      <c r="K3135" s="402">
        <v>3</v>
      </c>
      <c r="L3135" s="397"/>
    </row>
    <row r="3136" spans="1:12" ht="14.4">
      <c r="A3136" s="427">
        <v>37371</v>
      </c>
      <c r="B3136" s="358" t="s">
        <v>12259</v>
      </c>
      <c r="C3136" s="392" t="s">
        <v>2323</v>
      </c>
      <c r="D3136" s="391" t="s">
        <v>2324</v>
      </c>
      <c r="E3136" s="401">
        <v>13</v>
      </c>
      <c r="F3136" s="395">
        <v>11.25</v>
      </c>
      <c r="G3136" s="395">
        <v>8.6999999999999993</v>
      </c>
      <c r="H3136" s="396">
        <f>(G3136-E3136)/E3136</f>
        <v>-0.33076923076923082</v>
      </c>
      <c r="I3136" s="395">
        <f>(F3136-E3136)</f>
        <v>-1.75</v>
      </c>
      <c r="J3136" s="395">
        <f>G3136-E3136</f>
        <v>-4.3000000000000007</v>
      </c>
      <c r="K3136" s="402">
        <v>1</v>
      </c>
      <c r="L3136" s="397"/>
    </row>
    <row r="3137" spans="1:12" ht="14.4">
      <c r="A3137" s="427">
        <v>37370</v>
      </c>
      <c r="B3137" s="366" t="s">
        <v>12258</v>
      </c>
      <c r="C3137" s="392" t="s">
        <v>2321</v>
      </c>
      <c r="D3137" s="366" t="s">
        <v>901</v>
      </c>
      <c r="E3137" s="401">
        <v>25</v>
      </c>
      <c r="F3137" s="395">
        <v>25.1</v>
      </c>
      <c r="G3137" s="395">
        <v>25.05</v>
      </c>
      <c r="H3137" s="396">
        <f>(G3137-E3137)/E3137</f>
        <v>2.0000000000000282E-3</v>
      </c>
      <c r="I3137" s="395">
        <f>(F3137-E3137)</f>
        <v>0.10000000000000142</v>
      </c>
      <c r="J3137" s="395">
        <f>G3137-E3137</f>
        <v>5.0000000000000711E-2</v>
      </c>
      <c r="K3137" s="402">
        <v>2</v>
      </c>
      <c r="L3137" s="397" t="s">
        <v>3006</v>
      </c>
    </row>
    <row r="3138" spans="1:12" ht="14.4">
      <c r="A3138" s="427">
        <v>37364</v>
      </c>
      <c r="B3138" s="366" t="s">
        <v>12256</v>
      </c>
      <c r="C3138" s="392" t="s">
        <v>2317</v>
      </c>
      <c r="D3138" s="391" t="s">
        <v>3147</v>
      </c>
      <c r="E3138" s="401">
        <v>16</v>
      </c>
      <c r="F3138" s="395">
        <v>17.100000000000001</v>
      </c>
      <c r="G3138" s="395">
        <v>16</v>
      </c>
      <c r="H3138" s="396">
        <f>(G3138-E3138)/E3138</f>
        <v>0</v>
      </c>
      <c r="I3138" s="395">
        <f>(F3138-E3138)</f>
        <v>1.1000000000000014</v>
      </c>
      <c r="J3138" s="395">
        <f>G3138-E3138</f>
        <v>0</v>
      </c>
      <c r="K3138" s="402">
        <v>3</v>
      </c>
      <c r="L3138" s="397"/>
    </row>
    <row r="3139" spans="1:12" ht="14.4">
      <c r="A3139" s="427">
        <v>37364</v>
      </c>
      <c r="B3139" s="366" t="s">
        <v>12257</v>
      </c>
      <c r="C3139" s="392" t="s">
        <v>2319</v>
      </c>
      <c r="D3139" s="366" t="s">
        <v>4954</v>
      </c>
      <c r="E3139" s="401">
        <v>19</v>
      </c>
      <c r="F3139" s="395">
        <v>23</v>
      </c>
      <c r="G3139" s="395">
        <v>21.5</v>
      </c>
      <c r="H3139" s="396">
        <f>(G3139-E3139)/E3139</f>
        <v>0.13157894736842105</v>
      </c>
      <c r="I3139" s="395">
        <f>(F3139-E3139)</f>
        <v>4</v>
      </c>
      <c r="J3139" s="395">
        <f>G3139-E3139</f>
        <v>2.5</v>
      </c>
      <c r="K3139" s="402">
        <v>3</v>
      </c>
      <c r="L3139" s="397"/>
    </row>
    <row r="3140" spans="1:12" ht="14.4">
      <c r="A3140" s="427">
        <v>37358</v>
      </c>
      <c r="B3140" s="358" t="s">
        <v>12255</v>
      </c>
      <c r="C3140" s="392" t="s">
        <v>2312</v>
      </c>
      <c r="D3140" s="366" t="s">
        <v>2313</v>
      </c>
      <c r="E3140" s="401">
        <v>27</v>
      </c>
      <c r="F3140" s="395">
        <v>37.520000000000003</v>
      </c>
      <c r="G3140" s="395">
        <v>45</v>
      </c>
      <c r="H3140" s="396">
        <f>(G3140-E3140)/E3140</f>
        <v>0.66666666666666663</v>
      </c>
      <c r="I3140" s="395">
        <f>(F3140-E3140)</f>
        <v>10.520000000000003</v>
      </c>
      <c r="J3140" s="395">
        <f>G3140-E3140</f>
        <v>18</v>
      </c>
      <c r="K3140" s="402">
        <v>3</v>
      </c>
      <c r="L3140" s="397"/>
    </row>
    <row r="3141" spans="1:12" ht="14.4">
      <c r="A3141" s="427">
        <v>37355</v>
      </c>
      <c r="B3141" s="358" t="s">
        <v>2308</v>
      </c>
      <c r="C3141" s="392" t="s">
        <v>2309</v>
      </c>
      <c r="D3141" s="366" t="s">
        <v>2310</v>
      </c>
      <c r="E3141" s="401">
        <v>6</v>
      </c>
      <c r="F3141" s="395">
        <v>6</v>
      </c>
      <c r="G3141" s="395">
        <v>5.35</v>
      </c>
      <c r="H3141" s="396">
        <f>(G3141-E3141)/E3141</f>
        <v>-0.10833333333333339</v>
      </c>
      <c r="I3141" s="395">
        <f>(F3141-E3141)</f>
        <v>0</v>
      </c>
      <c r="J3141" s="395">
        <f>G3141-E3141</f>
        <v>-0.65000000000000036</v>
      </c>
      <c r="K3141" s="402">
        <v>1</v>
      </c>
      <c r="L3141" s="397"/>
    </row>
    <row r="3142" spans="1:12" ht="14.4">
      <c r="A3142" s="427">
        <v>37342</v>
      </c>
      <c r="B3142" s="366" t="s">
        <v>12254</v>
      </c>
      <c r="C3142" s="392" t="s">
        <v>2306</v>
      </c>
      <c r="D3142" s="366" t="s">
        <v>2307</v>
      </c>
      <c r="E3142" s="401">
        <v>12</v>
      </c>
      <c r="F3142" s="395">
        <v>12.51</v>
      </c>
      <c r="G3142" s="395">
        <v>13</v>
      </c>
      <c r="H3142" s="396">
        <f>(G3142-E3142)/E3142</f>
        <v>8.3333333333333329E-2</v>
      </c>
      <c r="I3142" s="395">
        <f>(F3142-E3142)</f>
        <v>0.50999999999999979</v>
      </c>
      <c r="J3142" s="395">
        <f>G3142-E3142</f>
        <v>1</v>
      </c>
      <c r="K3142" s="402">
        <v>1</v>
      </c>
      <c r="L3142" s="397"/>
    </row>
    <row r="3143" spans="1:12" ht="14.4">
      <c r="A3143" s="427">
        <v>37337</v>
      </c>
      <c r="B3143" s="366" t="s">
        <v>2303</v>
      </c>
      <c r="C3143" s="392" t="s">
        <v>2304</v>
      </c>
      <c r="D3143" s="366" t="s">
        <v>983</v>
      </c>
      <c r="E3143" s="401">
        <v>18.5</v>
      </c>
      <c r="F3143" s="395">
        <v>19.55</v>
      </c>
      <c r="G3143" s="395">
        <v>19.559999999999999</v>
      </c>
      <c r="H3143" s="396">
        <f>(G3143-E3143)/E3143</f>
        <v>5.7297297297297226E-2</v>
      </c>
      <c r="I3143" s="395">
        <f>(F3143-E3143)</f>
        <v>1.0500000000000007</v>
      </c>
      <c r="J3143" s="395">
        <f>G3143-E3143</f>
        <v>1.0599999999999987</v>
      </c>
      <c r="K3143" s="402">
        <v>3</v>
      </c>
      <c r="L3143" s="397"/>
    </row>
    <row r="3144" spans="1:12" ht="14.4">
      <c r="A3144" s="427">
        <v>37336</v>
      </c>
      <c r="B3144" s="366" t="s">
        <v>12253</v>
      </c>
      <c r="C3144" s="392" t="s">
        <v>2301</v>
      </c>
      <c r="D3144" s="366" t="s">
        <v>2302</v>
      </c>
      <c r="E3144" s="401">
        <v>33</v>
      </c>
      <c r="F3144" s="395">
        <v>33.9</v>
      </c>
      <c r="G3144" s="395">
        <v>34</v>
      </c>
      <c r="H3144" s="396">
        <f>(G3144-E3144)/E3144</f>
        <v>3.0303030303030304E-2</v>
      </c>
      <c r="I3144" s="395">
        <f>(F3144-E3144)</f>
        <v>0.89999999999999858</v>
      </c>
      <c r="J3144" s="395">
        <f>G3144-E3144</f>
        <v>1</v>
      </c>
      <c r="K3144" s="402">
        <v>3</v>
      </c>
      <c r="L3144" s="397"/>
    </row>
    <row r="3145" spans="1:12" ht="14.4">
      <c r="A3145" s="427">
        <v>37329</v>
      </c>
      <c r="B3145" s="358" t="s">
        <v>12252</v>
      </c>
      <c r="C3145" s="392" t="s">
        <v>2298</v>
      </c>
      <c r="D3145" s="366" t="s">
        <v>2299</v>
      </c>
      <c r="E3145" s="401">
        <v>16.5</v>
      </c>
      <c r="F3145" s="395">
        <v>16.899999999999999</v>
      </c>
      <c r="G3145" s="395">
        <v>16.8</v>
      </c>
      <c r="H3145" s="396">
        <f>(G3145-E3145)/E3145</f>
        <v>1.8181818181818226E-2</v>
      </c>
      <c r="I3145" s="395">
        <f>(F3145-E3145)</f>
        <v>0.39999999999999858</v>
      </c>
      <c r="J3145" s="395">
        <f>G3145-E3145</f>
        <v>0.30000000000000071</v>
      </c>
      <c r="K3145" s="402">
        <v>3</v>
      </c>
      <c r="L3145" s="397" t="s">
        <v>3006</v>
      </c>
    </row>
    <row r="3146" spans="1:12" ht="14.4">
      <c r="A3146" s="427">
        <v>37327</v>
      </c>
      <c r="B3146" s="366" t="s">
        <v>10668</v>
      </c>
      <c r="C3146" s="392" t="s">
        <v>4313</v>
      </c>
      <c r="D3146" s="366" t="s">
        <v>318</v>
      </c>
      <c r="E3146" s="401">
        <v>19</v>
      </c>
      <c r="F3146" s="395">
        <v>22.6</v>
      </c>
      <c r="G3146" s="395">
        <v>22.67</v>
      </c>
      <c r="H3146" s="396">
        <f>(G3146-E3146)/E3146</f>
        <v>0.1931578947368422</v>
      </c>
      <c r="I3146" s="395">
        <f>(F3146-E3146)</f>
        <v>3.6000000000000014</v>
      </c>
      <c r="J3146" s="395">
        <f>G3146-E3146</f>
        <v>3.6700000000000017</v>
      </c>
      <c r="K3146" s="402">
        <v>3</v>
      </c>
      <c r="L3146" s="397"/>
    </row>
    <row r="3147" spans="1:12" ht="14.4">
      <c r="A3147" s="427">
        <v>37327</v>
      </c>
      <c r="B3147" s="358" t="s">
        <v>12251</v>
      </c>
      <c r="C3147" s="392" t="s">
        <v>2296</v>
      </c>
      <c r="D3147" s="366" t="s">
        <v>309</v>
      </c>
      <c r="E3147" s="401">
        <v>18</v>
      </c>
      <c r="F3147" s="395">
        <v>21</v>
      </c>
      <c r="G3147" s="395">
        <v>20.05</v>
      </c>
      <c r="H3147" s="396">
        <f>(G3147-E3147)/E3147</f>
        <v>0.11388888888888893</v>
      </c>
      <c r="I3147" s="395">
        <f>(F3147-E3147)</f>
        <v>3</v>
      </c>
      <c r="J3147" s="395">
        <f>G3147-E3147</f>
        <v>2.0500000000000007</v>
      </c>
      <c r="K3147" s="402">
        <v>3</v>
      </c>
      <c r="L3147" s="397"/>
    </row>
    <row r="3148" spans="1:12" ht="14.4">
      <c r="A3148" s="427">
        <v>37320</v>
      </c>
      <c r="B3148" s="358" t="s">
        <v>12250</v>
      </c>
      <c r="C3148" s="392" t="s">
        <v>4311</v>
      </c>
      <c r="D3148" s="366" t="s">
        <v>935</v>
      </c>
      <c r="E3148" s="401">
        <v>15</v>
      </c>
      <c r="F3148" s="395">
        <v>15.9</v>
      </c>
      <c r="G3148" s="395">
        <v>15.1</v>
      </c>
      <c r="H3148" s="396">
        <f>(G3148-E3148)/E3148</f>
        <v>6.6666666666666428E-3</v>
      </c>
      <c r="I3148" s="395">
        <f>(F3148-E3148)</f>
        <v>0.90000000000000036</v>
      </c>
      <c r="J3148" s="395">
        <f>G3148-E3148</f>
        <v>9.9999999999999645E-2</v>
      </c>
      <c r="K3148" s="402">
        <v>1</v>
      </c>
      <c r="L3148" s="397"/>
    </row>
    <row r="3149" spans="1:12" ht="14.4">
      <c r="A3149" s="427">
        <v>37314</v>
      </c>
      <c r="B3149" s="358" t="s">
        <v>12249</v>
      </c>
      <c r="C3149" s="392" t="s">
        <v>4309</v>
      </c>
      <c r="D3149" s="366" t="s">
        <v>4960</v>
      </c>
      <c r="E3149" s="401">
        <v>22</v>
      </c>
      <c r="F3149" s="395">
        <v>26.75</v>
      </c>
      <c r="G3149" s="395">
        <v>25</v>
      </c>
      <c r="H3149" s="396">
        <f>(G3149-E3149)/E3149</f>
        <v>0.13636363636363635</v>
      </c>
      <c r="I3149" s="395">
        <f>(F3149-E3149)</f>
        <v>4.75</v>
      </c>
      <c r="J3149" s="395">
        <f>G3149-E3149</f>
        <v>3</v>
      </c>
      <c r="K3149" s="402">
        <v>3</v>
      </c>
      <c r="L3149" s="397"/>
    </row>
    <row r="3150" spans="1:12" ht="14.4">
      <c r="A3150" s="427">
        <v>37309</v>
      </c>
      <c r="B3150" s="366" t="s">
        <v>12248</v>
      </c>
      <c r="C3150" s="392" t="s">
        <v>4306</v>
      </c>
      <c r="D3150" s="366" t="s">
        <v>4307</v>
      </c>
      <c r="E3150" s="401">
        <v>19</v>
      </c>
      <c r="F3150" s="395">
        <v>19.36</v>
      </c>
      <c r="G3150" s="395">
        <v>20</v>
      </c>
      <c r="H3150" s="396">
        <f>(G3150-E3150)/E3150</f>
        <v>5.2631578947368418E-2</v>
      </c>
      <c r="I3150" s="395">
        <f>(F3150-E3150)</f>
        <v>0.35999999999999943</v>
      </c>
      <c r="J3150" s="395">
        <f>G3150-E3150</f>
        <v>1</v>
      </c>
      <c r="K3150" s="402">
        <v>2</v>
      </c>
      <c r="L3150" s="397"/>
    </row>
    <row r="3151" spans="1:12" ht="14.4">
      <c r="A3151" s="427">
        <v>37302</v>
      </c>
      <c r="B3151" s="366" t="s">
        <v>4303</v>
      </c>
      <c r="C3151" s="392" t="s">
        <v>4304</v>
      </c>
      <c r="D3151" s="366" t="s">
        <v>983</v>
      </c>
      <c r="E3151" s="401">
        <v>13</v>
      </c>
      <c r="F3151" s="395">
        <v>15.41</v>
      </c>
      <c r="G3151" s="395">
        <v>20.09</v>
      </c>
      <c r="H3151" s="396">
        <f>(G3151-E3151)/E3151</f>
        <v>0.54538461538461536</v>
      </c>
      <c r="I3151" s="395">
        <f>(F3151-E3151)</f>
        <v>2.41</v>
      </c>
      <c r="J3151" s="395">
        <f>G3151-E3151</f>
        <v>7.09</v>
      </c>
      <c r="K3151" s="402">
        <v>3</v>
      </c>
      <c r="L3151" s="397"/>
    </row>
    <row r="3152" spans="1:12" ht="14.4">
      <c r="A3152" s="427">
        <v>37300</v>
      </c>
      <c r="B3152" s="366" t="s">
        <v>12247</v>
      </c>
      <c r="C3152" s="392" t="s">
        <v>4302</v>
      </c>
      <c r="D3152" s="366" t="s">
        <v>983</v>
      </c>
      <c r="E3152" s="401">
        <v>18</v>
      </c>
      <c r="F3152" s="395">
        <v>19.5</v>
      </c>
      <c r="G3152" s="395">
        <v>20.100000000000001</v>
      </c>
      <c r="H3152" s="396">
        <f>(G3152-E3152)/E3152</f>
        <v>0.11666666666666675</v>
      </c>
      <c r="I3152" s="395">
        <f>(F3152-E3152)</f>
        <v>1.5</v>
      </c>
      <c r="J3152" s="395">
        <f>G3152-E3152</f>
        <v>2.1000000000000014</v>
      </c>
      <c r="K3152" s="402">
        <v>3</v>
      </c>
      <c r="L3152" s="397"/>
    </row>
    <row r="3153" spans="1:12" ht="14.4">
      <c r="A3153" s="427">
        <v>37295</v>
      </c>
      <c r="B3153" s="366" t="s">
        <v>12246</v>
      </c>
      <c r="C3153" s="392" t="s">
        <v>4300</v>
      </c>
      <c r="D3153" s="366" t="s">
        <v>3187</v>
      </c>
      <c r="E3153" s="401">
        <v>19.5</v>
      </c>
      <c r="F3153" s="395">
        <v>22</v>
      </c>
      <c r="G3153" s="395">
        <v>22.6</v>
      </c>
      <c r="H3153" s="396">
        <f>(G3153-E3153)/E3153</f>
        <v>0.15897435897435905</v>
      </c>
      <c r="I3153" s="395">
        <f>(F3153-E3153)</f>
        <v>2.5</v>
      </c>
      <c r="J3153" s="395">
        <f>G3153-E3153</f>
        <v>3.1000000000000014</v>
      </c>
      <c r="K3153" s="402">
        <v>2</v>
      </c>
      <c r="L3153" s="397"/>
    </row>
    <row r="3154" spans="1:12" ht="14.4">
      <c r="A3154" s="427">
        <v>37294</v>
      </c>
      <c r="B3154" s="366" t="s">
        <v>3150</v>
      </c>
      <c r="C3154" s="392" t="s">
        <v>3151</v>
      </c>
      <c r="D3154" s="366" t="s">
        <v>3152</v>
      </c>
      <c r="E3154" s="401">
        <v>16</v>
      </c>
      <c r="F3154" s="395">
        <v>17.100000000000001</v>
      </c>
      <c r="G3154" s="395">
        <v>18.21</v>
      </c>
      <c r="H3154" s="396">
        <f>(G3154-E3154)/E3154</f>
        <v>0.13812500000000005</v>
      </c>
      <c r="I3154" s="395">
        <f>(F3154-E3154)</f>
        <v>1.1000000000000014</v>
      </c>
      <c r="J3154" s="395">
        <f>G3154-E3154</f>
        <v>2.2100000000000009</v>
      </c>
      <c r="K3154" s="402">
        <v>3</v>
      </c>
      <c r="L3154" s="397"/>
    </row>
    <row r="3155" spans="1:12" ht="14.4">
      <c r="A3155" s="427">
        <v>37292</v>
      </c>
      <c r="B3155" s="366" t="s">
        <v>12245</v>
      </c>
      <c r="C3155" s="392" t="s">
        <v>3149</v>
      </c>
      <c r="D3155" s="366" t="s">
        <v>4954</v>
      </c>
      <c r="E3155" s="401">
        <v>20.25</v>
      </c>
      <c r="F3155" s="395">
        <v>21.25</v>
      </c>
      <c r="G3155" s="395">
        <v>22.1</v>
      </c>
      <c r="H3155" s="396">
        <f>(G3155-E3155)/E3155</f>
        <v>9.1358024691358092E-2</v>
      </c>
      <c r="I3155" s="395">
        <f>(F3155-E3155)</f>
        <v>1</v>
      </c>
      <c r="J3155" s="395">
        <f>G3155-E3155</f>
        <v>1.8500000000000014</v>
      </c>
      <c r="K3155" s="402">
        <v>3</v>
      </c>
      <c r="L3155" s="397"/>
    </row>
    <row r="3156" spans="1:12" ht="14.4">
      <c r="A3156" s="427">
        <v>37288</v>
      </c>
      <c r="B3156" s="366" t="s">
        <v>12243</v>
      </c>
      <c r="C3156" s="392" t="s">
        <v>3144</v>
      </c>
      <c r="D3156" s="366" t="s">
        <v>1929</v>
      </c>
      <c r="E3156" s="401">
        <v>12</v>
      </c>
      <c r="F3156" s="395">
        <v>12.01</v>
      </c>
      <c r="G3156" s="395">
        <v>12.05</v>
      </c>
      <c r="H3156" s="396">
        <f>(G3156-E3156)/E3156</f>
        <v>4.1666666666667256E-3</v>
      </c>
      <c r="I3156" s="395">
        <f>(F3156-E3156)</f>
        <v>9.9999999999997868E-3</v>
      </c>
      <c r="J3156" s="395">
        <f>G3156-E3156</f>
        <v>5.0000000000000711E-2</v>
      </c>
      <c r="K3156" s="402">
        <v>1</v>
      </c>
      <c r="L3156" s="397"/>
    </row>
    <row r="3157" spans="1:12" ht="14.4">
      <c r="A3157" s="427">
        <v>37284</v>
      </c>
      <c r="B3157" s="366" t="s">
        <v>3141</v>
      </c>
      <c r="C3157" s="392" t="s">
        <v>3142</v>
      </c>
      <c r="D3157" s="366" t="s">
        <v>3737</v>
      </c>
      <c r="E3157" s="401">
        <v>11</v>
      </c>
      <c r="F3157" s="395">
        <v>13.11</v>
      </c>
      <c r="G3157" s="395">
        <v>13.11</v>
      </c>
      <c r="H3157" s="396">
        <f>(G3157-E3157)/E3157</f>
        <v>0.19181818181818178</v>
      </c>
      <c r="I3157" s="395">
        <f>(F3157-E3157)</f>
        <v>2.1099999999999994</v>
      </c>
      <c r="J3157" s="395">
        <f>G3157-E3157</f>
        <v>2.1099999999999994</v>
      </c>
      <c r="K3157" s="402">
        <v>2</v>
      </c>
      <c r="L3157" s="397"/>
    </row>
    <row r="3158" spans="1:12" ht="14.4">
      <c r="A3158" s="390">
        <v>37239</v>
      </c>
      <c r="B3158" s="358" t="s">
        <v>12367</v>
      </c>
      <c r="C3158" s="392" t="s">
        <v>4447</v>
      </c>
      <c r="D3158" s="358" t="s">
        <v>3119</v>
      </c>
      <c r="E3158" s="401">
        <v>5</v>
      </c>
      <c r="F3158" s="395">
        <v>5.0999999999999996</v>
      </c>
      <c r="G3158" s="395">
        <v>5.31</v>
      </c>
      <c r="H3158" s="396">
        <f>(G3158-E3158)/E3158</f>
        <v>6.1999999999999923E-2</v>
      </c>
      <c r="I3158" s="395">
        <f>(F3158-E3158)</f>
        <v>9.9999999999999645E-2</v>
      </c>
      <c r="J3158" s="395">
        <f>G3158-E3158</f>
        <v>0.30999999999999961</v>
      </c>
      <c r="K3158" s="402">
        <v>1</v>
      </c>
      <c r="L3158" s="397"/>
    </row>
    <row r="3159" spans="1:12" ht="14.4">
      <c r="A3159" s="390">
        <v>37239</v>
      </c>
      <c r="B3159" s="358" t="s">
        <v>4448</v>
      </c>
      <c r="C3159" s="392" t="s">
        <v>4449</v>
      </c>
      <c r="D3159" s="358" t="s">
        <v>3137</v>
      </c>
      <c r="E3159" s="401">
        <v>19</v>
      </c>
      <c r="F3159" s="395">
        <v>20.100000000000001</v>
      </c>
      <c r="G3159" s="395">
        <v>19.27</v>
      </c>
      <c r="H3159" s="396">
        <f>(G3159-E3159)/E3159</f>
        <v>1.4210526315789451E-2</v>
      </c>
      <c r="I3159" s="395">
        <f>(F3159-E3159)</f>
        <v>1.1000000000000014</v>
      </c>
      <c r="J3159" s="395">
        <f>G3159-E3159</f>
        <v>0.26999999999999957</v>
      </c>
      <c r="K3159" s="402">
        <v>3</v>
      </c>
      <c r="L3159" s="397"/>
    </row>
    <row r="3160" spans="1:12" ht="14.4">
      <c r="A3160" s="390">
        <v>37239</v>
      </c>
      <c r="B3160" s="391" t="s">
        <v>12368</v>
      </c>
      <c r="C3160" s="392" t="s">
        <v>3139</v>
      </c>
      <c r="D3160" s="391" t="s">
        <v>3140</v>
      </c>
      <c r="E3160" s="401">
        <v>6</v>
      </c>
      <c r="F3160" s="395">
        <v>6.5</v>
      </c>
      <c r="G3160" s="395">
        <v>6.5</v>
      </c>
      <c r="H3160" s="396">
        <f>(G3160-E3160)/E3160</f>
        <v>8.3333333333333329E-2</v>
      </c>
      <c r="I3160" s="395">
        <f>(F3160-E3160)</f>
        <v>0.5</v>
      </c>
      <c r="J3160" s="395">
        <f>G3160-E3160</f>
        <v>0.5</v>
      </c>
      <c r="K3160" s="402">
        <v>1</v>
      </c>
      <c r="L3160" s="397"/>
    </row>
    <row r="3161" spans="1:12" ht="14.4">
      <c r="A3161" s="390">
        <v>37239</v>
      </c>
      <c r="B3161" s="366" t="s">
        <v>12369</v>
      </c>
      <c r="C3161" s="392" t="s">
        <v>4445</v>
      </c>
      <c r="D3161" s="366" t="s">
        <v>3383</v>
      </c>
      <c r="E3161" s="401">
        <v>16</v>
      </c>
      <c r="F3161" s="395">
        <v>18.149999999999999</v>
      </c>
      <c r="G3161" s="395">
        <v>19.75</v>
      </c>
      <c r="H3161" s="396">
        <f>(G3161-E3161)/E3161</f>
        <v>0.234375</v>
      </c>
      <c r="I3161" s="395">
        <f>(F3161-E3161)</f>
        <v>2.1499999999999986</v>
      </c>
      <c r="J3161" s="395">
        <f>G3161-E3161</f>
        <v>3.75</v>
      </c>
      <c r="K3161" s="402">
        <v>2</v>
      </c>
      <c r="L3161" s="397"/>
    </row>
    <row r="3162" spans="1:12" ht="14.4">
      <c r="A3162" s="390">
        <v>37238</v>
      </c>
      <c r="B3162" s="391" t="s">
        <v>12364</v>
      </c>
      <c r="C3162" s="392" t="s">
        <v>4439</v>
      </c>
      <c r="D3162" s="391" t="s">
        <v>4440</v>
      </c>
      <c r="E3162" s="401">
        <v>14</v>
      </c>
      <c r="F3162" s="395">
        <v>14.27</v>
      </c>
      <c r="G3162" s="395">
        <v>17.2</v>
      </c>
      <c r="H3162" s="396">
        <f>(G3162-E3162)/E3162</f>
        <v>0.22857142857142851</v>
      </c>
      <c r="I3162" s="395">
        <f>(F3162-E3162)</f>
        <v>0.26999999999999957</v>
      </c>
      <c r="J3162" s="395">
        <f>G3162-E3162</f>
        <v>3.1999999999999993</v>
      </c>
      <c r="K3162" s="402">
        <v>3</v>
      </c>
      <c r="L3162" s="397"/>
    </row>
    <row r="3163" spans="1:12" ht="14.4">
      <c r="A3163" s="390">
        <v>37238</v>
      </c>
      <c r="B3163" s="358" t="s">
        <v>12365</v>
      </c>
      <c r="C3163" s="392" t="s">
        <v>4442</v>
      </c>
      <c r="D3163" s="358" t="s">
        <v>4443</v>
      </c>
      <c r="E3163" s="401">
        <v>27.5</v>
      </c>
      <c r="F3163" s="395">
        <v>29.1</v>
      </c>
      <c r="G3163" s="395">
        <v>29.3</v>
      </c>
      <c r="H3163" s="396">
        <f>(G3163-E3163)/E3163</f>
        <v>6.5454545454545474E-2</v>
      </c>
      <c r="I3163" s="395">
        <f>(F3163-E3163)</f>
        <v>1.6000000000000014</v>
      </c>
      <c r="J3163" s="395">
        <f>G3163-E3163</f>
        <v>1.8000000000000007</v>
      </c>
      <c r="K3163" s="402">
        <v>3</v>
      </c>
      <c r="L3163" s="397"/>
    </row>
    <row r="3164" spans="1:12" ht="14.4">
      <c r="A3164" s="390">
        <v>37238</v>
      </c>
      <c r="B3164" s="366" t="s">
        <v>12366</v>
      </c>
      <c r="C3164" s="392" t="s">
        <v>4436</v>
      </c>
      <c r="D3164" s="366" t="s">
        <v>4437</v>
      </c>
      <c r="E3164" s="401">
        <v>11</v>
      </c>
      <c r="F3164" s="395">
        <v>15.25</v>
      </c>
      <c r="G3164" s="395">
        <v>15.45</v>
      </c>
      <c r="H3164" s="396">
        <f>(G3164-E3164)/E3164</f>
        <v>0.40454545454545449</v>
      </c>
      <c r="I3164" s="395">
        <f>(F3164-E3164)</f>
        <v>4.25</v>
      </c>
      <c r="J3164" s="395">
        <f>G3164-E3164</f>
        <v>4.4499999999999993</v>
      </c>
      <c r="K3164" s="402">
        <v>3</v>
      </c>
      <c r="L3164" s="397"/>
    </row>
    <row r="3165" spans="1:12" ht="14.4">
      <c r="A3165" s="390">
        <v>37237</v>
      </c>
      <c r="B3165" s="366" t="s">
        <v>12363</v>
      </c>
      <c r="C3165" s="392" t="s">
        <v>4434</v>
      </c>
      <c r="D3165" s="366" t="s">
        <v>309</v>
      </c>
      <c r="E3165" s="401">
        <v>16</v>
      </c>
      <c r="F3165" s="395">
        <v>23.76</v>
      </c>
      <c r="G3165" s="395">
        <v>23.72</v>
      </c>
      <c r="H3165" s="396">
        <f>(G3165-E3165)/E3165</f>
        <v>0.48249999999999993</v>
      </c>
      <c r="I3165" s="395">
        <f>(F3165-E3165)</f>
        <v>7.7600000000000016</v>
      </c>
      <c r="J3165" s="395">
        <f>G3165-E3165</f>
        <v>7.7199999999999989</v>
      </c>
      <c r="K3165" s="402">
        <v>3</v>
      </c>
      <c r="L3165" s="397"/>
    </row>
    <row r="3166" spans="1:12" ht="14.4">
      <c r="A3166" s="390">
        <v>37236</v>
      </c>
      <c r="B3166" s="358" t="s">
        <v>12361</v>
      </c>
      <c r="C3166" s="392" t="s">
        <v>4430</v>
      </c>
      <c r="D3166" s="358" t="s">
        <v>1132</v>
      </c>
      <c r="E3166" s="401">
        <v>23</v>
      </c>
      <c r="F3166" s="395">
        <v>26</v>
      </c>
      <c r="G3166" s="395">
        <v>25.4</v>
      </c>
      <c r="H3166" s="396">
        <f>(G3166-E3166)/E3166</f>
        <v>0.10434782608695646</v>
      </c>
      <c r="I3166" s="395">
        <f>(F3166-E3166)</f>
        <v>3</v>
      </c>
      <c r="J3166" s="395">
        <f>G3166-E3166</f>
        <v>2.3999999999999986</v>
      </c>
      <c r="K3166" s="402">
        <v>3</v>
      </c>
      <c r="L3166" s="397"/>
    </row>
    <row r="3167" spans="1:12" ht="14.4">
      <c r="A3167" s="390">
        <v>37236</v>
      </c>
      <c r="B3167" s="358" t="s">
        <v>12362</v>
      </c>
      <c r="C3167" s="392" t="s">
        <v>4432</v>
      </c>
      <c r="D3167" s="358" t="s">
        <v>318</v>
      </c>
      <c r="E3167" s="401">
        <v>24.59</v>
      </c>
      <c r="F3167" s="395">
        <v>24.68</v>
      </c>
      <c r="G3167" s="395">
        <v>24.59</v>
      </c>
      <c r="H3167" s="396">
        <f>(G3167-E3167)/E3167</f>
        <v>0</v>
      </c>
      <c r="I3167" s="395">
        <f>(F3167-E3167)</f>
        <v>8.9999999999999858E-2</v>
      </c>
      <c r="J3167" s="395">
        <f>G3167-E3167</f>
        <v>0</v>
      </c>
      <c r="K3167" s="402">
        <v>1</v>
      </c>
      <c r="L3167" s="397"/>
    </row>
    <row r="3168" spans="1:12" ht="14.4">
      <c r="A3168" s="390">
        <v>37232</v>
      </c>
      <c r="B3168" s="366" t="s">
        <v>2764</v>
      </c>
      <c r="C3168" s="392" t="s">
        <v>2765</v>
      </c>
      <c r="D3168" s="366" t="s">
        <v>4954</v>
      </c>
      <c r="E3168" s="401">
        <v>14</v>
      </c>
      <c r="F3168" s="395">
        <v>15.53</v>
      </c>
      <c r="G3168" s="395">
        <v>15.82</v>
      </c>
      <c r="H3168" s="396">
        <f>(G3168-E3168)/E3168</f>
        <v>0.13000000000000003</v>
      </c>
      <c r="I3168" s="395">
        <f>(F3168-E3168)</f>
        <v>1.5299999999999994</v>
      </c>
      <c r="J3168" s="395">
        <f>G3168-E3168</f>
        <v>1.8200000000000003</v>
      </c>
      <c r="K3168" s="402">
        <v>2</v>
      </c>
      <c r="L3168" s="397"/>
    </row>
    <row r="3169" spans="1:12" ht="14.4">
      <c r="A3169" s="390">
        <v>37230</v>
      </c>
      <c r="B3169" s="391" t="s">
        <v>12360</v>
      </c>
      <c r="C3169" s="392" t="s">
        <v>2762</v>
      </c>
      <c r="D3169" s="391" t="s">
        <v>2763</v>
      </c>
      <c r="E3169" s="401">
        <v>17.690000000000001</v>
      </c>
      <c r="F3169" s="395">
        <v>18.399999999999999</v>
      </c>
      <c r="G3169" s="395">
        <v>18.27</v>
      </c>
      <c r="H3169" s="396">
        <f>(G3169-E3169)/E3169</f>
        <v>3.2786885245901544E-2</v>
      </c>
      <c r="I3169" s="395">
        <f>(F3169-E3169)</f>
        <v>0.7099999999999973</v>
      </c>
      <c r="J3169" s="395">
        <f>G3169-E3169</f>
        <v>0.57999999999999829</v>
      </c>
      <c r="K3169" s="402">
        <v>1</v>
      </c>
      <c r="L3169" s="397"/>
    </row>
    <row r="3170" spans="1:12" ht="14.4">
      <c r="A3170" s="390">
        <v>37224</v>
      </c>
      <c r="B3170" s="366" t="s">
        <v>2758</v>
      </c>
      <c r="C3170" s="392" t="s">
        <v>2759</v>
      </c>
      <c r="D3170" s="366" t="s">
        <v>2760</v>
      </c>
      <c r="E3170" s="401">
        <v>17</v>
      </c>
      <c r="F3170" s="395">
        <v>15.5</v>
      </c>
      <c r="G3170" s="395">
        <v>16.77</v>
      </c>
      <c r="H3170" s="396">
        <f>(G3170-E3170)/E3170</f>
        <v>-1.3529411764705908E-2</v>
      </c>
      <c r="I3170" s="395">
        <f>(F3170-E3170)</f>
        <v>-1.5</v>
      </c>
      <c r="J3170" s="395">
        <f>G3170-E3170</f>
        <v>-0.23000000000000043</v>
      </c>
      <c r="K3170" s="402">
        <v>1</v>
      </c>
      <c r="L3170" s="397"/>
    </row>
    <row r="3171" spans="1:12" ht="14.4">
      <c r="A3171" s="390">
        <v>37216</v>
      </c>
      <c r="B3171" s="366" t="s">
        <v>12358</v>
      </c>
      <c r="C3171" s="392" t="s">
        <v>4091</v>
      </c>
      <c r="D3171" s="366" t="s">
        <v>2755</v>
      </c>
      <c r="E3171" s="401">
        <v>4.5</v>
      </c>
      <c r="F3171" s="395">
        <v>4.5</v>
      </c>
      <c r="G3171" s="395">
        <v>4</v>
      </c>
      <c r="H3171" s="396">
        <f>(G3171-E3171)/E3171</f>
        <v>-0.1111111111111111</v>
      </c>
      <c r="I3171" s="395">
        <f>(F3171-E3171)</f>
        <v>0</v>
      </c>
      <c r="J3171" s="395">
        <f>G3171-E3171</f>
        <v>-0.5</v>
      </c>
      <c r="K3171" s="402">
        <v>1</v>
      </c>
      <c r="L3171" s="397"/>
    </row>
    <row r="3172" spans="1:12" ht="14.4">
      <c r="A3172" s="390">
        <v>37216</v>
      </c>
      <c r="B3172" s="366" t="s">
        <v>12359</v>
      </c>
      <c r="C3172" s="392" t="s">
        <v>2757</v>
      </c>
      <c r="D3172" s="366" t="s">
        <v>1126</v>
      </c>
      <c r="E3172" s="401">
        <v>10</v>
      </c>
      <c r="F3172" s="395">
        <v>9.1</v>
      </c>
      <c r="G3172" s="395">
        <v>9.34</v>
      </c>
      <c r="H3172" s="396">
        <f>(G3172-E3172)/E3172</f>
        <v>-6.6000000000000017E-2</v>
      </c>
      <c r="I3172" s="395">
        <f>(F3172-E3172)</f>
        <v>-0.90000000000000036</v>
      </c>
      <c r="J3172" s="395">
        <f>G3172-E3172</f>
        <v>-0.66000000000000014</v>
      </c>
      <c r="K3172" s="402">
        <v>1</v>
      </c>
      <c r="L3172" s="397"/>
    </row>
    <row r="3173" spans="1:12" ht="14.4">
      <c r="A3173" s="390">
        <v>37215</v>
      </c>
      <c r="B3173" s="358" t="s">
        <v>12357</v>
      </c>
      <c r="C3173" s="392" t="s">
        <v>2602</v>
      </c>
      <c r="D3173" s="358" t="s">
        <v>4960</v>
      </c>
      <c r="E3173" s="401">
        <v>13</v>
      </c>
      <c r="F3173" s="395">
        <v>18.25</v>
      </c>
      <c r="G3173" s="395">
        <v>18.989999999999998</v>
      </c>
      <c r="H3173" s="396">
        <f>(G3173-E3173)/E3173</f>
        <v>0.46076923076923065</v>
      </c>
      <c r="I3173" s="395">
        <f>(F3173-E3173)</f>
        <v>5.25</v>
      </c>
      <c r="J3173" s="395">
        <f>G3173-E3173</f>
        <v>5.9899999999999984</v>
      </c>
      <c r="K3173" s="402">
        <v>3</v>
      </c>
      <c r="L3173" s="397"/>
    </row>
    <row r="3174" spans="1:12" ht="14.4">
      <c r="A3174" s="390">
        <v>37211</v>
      </c>
      <c r="B3174" s="358" t="s">
        <v>2598</v>
      </c>
      <c r="C3174" s="392" t="s">
        <v>2599</v>
      </c>
      <c r="D3174" s="358" t="s">
        <v>2600</v>
      </c>
      <c r="E3174" s="401">
        <v>7</v>
      </c>
      <c r="F3174" s="395">
        <v>7.25</v>
      </c>
      <c r="G3174" s="395">
        <v>8.14</v>
      </c>
      <c r="H3174" s="396">
        <f>(G3174-E3174)/E3174</f>
        <v>0.16285714285714295</v>
      </c>
      <c r="I3174" s="395">
        <f>(F3174-E3174)</f>
        <v>0.25</v>
      </c>
      <c r="J3174" s="395">
        <f>G3174-E3174</f>
        <v>1.1400000000000006</v>
      </c>
      <c r="K3174" s="402">
        <v>1</v>
      </c>
      <c r="L3174" s="397" t="s">
        <v>3006</v>
      </c>
    </row>
    <row r="3175" spans="1:12" ht="14.4">
      <c r="A3175" s="390">
        <v>37211</v>
      </c>
      <c r="B3175" s="358" t="s">
        <v>1133</v>
      </c>
      <c r="C3175" s="392" t="s">
        <v>1134</v>
      </c>
      <c r="D3175" s="358" t="s">
        <v>1940</v>
      </c>
      <c r="E3175" s="401">
        <v>6</v>
      </c>
      <c r="F3175" s="395">
        <v>5.8</v>
      </c>
      <c r="G3175" s="395">
        <v>5.85</v>
      </c>
      <c r="H3175" s="396">
        <f>(G3175-E3175)/E3175</f>
        <v>-2.500000000000006E-2</v>
      </c>
      <c r="I3175" s="395">
        <f>(F3175-E3175)</f>
        <v>-0.20000000000000018</v>
      </c>
      <c r="J3175" s="395">
        <f>G3175-E3175</f>
        <v>-0.15000000000000036</v>
      </c>
      <c r="K3175" s="402">
        <v>1</v>
      </c>
      <c r="L3175" s="397"/>
    </row>
    <row r="3176" spans="1:12" ht="14.4">
      <c r="A3176" s="390">
        <v>37210</v>
      </c>
      <c r="B3176" s="366" t="s">
        <v>12354</v>
      </c>
      <c r="C3176" s="392" t="s">
        <v>1131</v>
      </c>
      <c r="D3176" s="366" t="s">
        <v>1132</v>
      </c>
      <c r="E3176" s="401">
        <v>17</v>
      </c>
      <c r="F3176" s="395">
        <v>17</v>
      </c>
      <c r="G3176" s="395">
        <v>15.25</v>
      </c>
      <c r="H3176" s="396">
        <f>(G3176-E3176)/E3176</f>
        <v>-0.10294117647058823</v>
      </c>
      <c r="I3176" s="395">
        <f>(F3176-E3176)</f>
        <v>0</v>
      </c>
      <c r="J3176" s="395">
        <f>G3176-E3176</f>
        <v>-1.75</v>
      </c>
      <c r="K3176" s="402">
        <v>3</v>
      </c>
      <c r="L3176" s="397" t="s">
        <v>3006</v>
      </c>
    </row>
    <row r="3177" spans="1:12" ht="14.4">
      <c r="A3177" s="390">
        <v>37210</v>
      </c>
      <c r="B3177" s="366" t="s">
        <v>12355</v>
      </c>
      <c r="C3177" s="392" t="s">
        <v>1128</v>
      </c>
      <c r="D3177" s="366" t="s">
        <v>1129</v>
      </c>
      <c r="E3177" s="401">
        <v>8</v>
      </c>
      <c r="F3177" s="395">
        <v>8.6</v>
      </c>
      <c r="G3177" s="395">
        <v>8.7100000000000009</v>
      </c>
      <c r="H3177" s="396">
        <f>(G3177-E3177)/E3177</f>
        <v>8.8750000000000107E-2</v>
      </c>
      <c r="I3177" s="395">
        <f>(F3177-E3177)</f>
        <v>0.59999999999999964</v>
      </c>
      <c r="J3177" s="395">
        <f>G3177-E3177</f>
        <v>0.71000000000000085</v>
      </c>
      <c r="K3177" s="402">
        <v>2</v>
      </c>
      <c r="L3177" s="397"/>
    </row>
    <row r="3178" spans="1:12" ht="14.4">
      <c r="A3178" s="390">
        <v>37210</v>
      </c>
      <c r="B3178" s="366" t="s">
        <v>12356</v>
      </c>
      <c r="C3178" s="392" t="s">
        <v>1125</v>
      </c>
      <c r="D3178" s="366" t="s">
        <v>1126</v>
      </c>
      <c r="E3178" s="401">
        <v>24</v>
      </c>
      <c r="F3178" s="395">
        <v>29.75</v>
      </c>
      <c r="G3178" s="395">
        <v>29.5</v>
      </c>
      <c r="H3178" s="396">
        <f>(G3178-E3178)/E3178</f>
        <v>0.22916666666666666</v>
      </c>
      <c r="I3178" s="395">
        <f>(F3178-E3178)</f>
        <v>5.75</v>
      </c>
      <c r="J3178" s="395">
        <f>G3178-E3178</f>
        <v>5.5</v>
      </c>
      <c r="K3178" s="402">
        <v>3</v>
      </c>
      <c r="L3178" s="397"/>
    </row>
    <row r="3179" spans="1:12" ht="14.4">
      <c r="A3179" s="390">
        <v>37208</v>
      </c>
      <c r="B3179" s="366" t="s">
        <v>12351</v>
      </c>
      <c r="C3179" s="392" t="s">
        <v>1660</v>
      </c>
      <c r="D3179" s="366" t="s">
        <v>1661</v>
      </c>
      <c r="E3179" s="401">
        <v>19</v>
      </c>
      <c r="F3179" s="395">
        <v>22.55</v>
      </c>
      <c r="G3179" s="395">
        <v>24.25</v>
      </c>
      <c r="H3179" s="396">
        <f>(G3179-E3179)/E3179</f>
        <v>0.27631578947368424</v>
      </c>
      <c r="I3179" s="395">
        <f>(F3179-E3179)</f>
        <v>3.5500000000000007</v>
      </c>
      <c r="J3179" s="395">
        <f>G3179-E3179</f>
        <v>5.25</v>
      </c>
      <c r="K3179" s="402">
        <v>3</v>
      </c>
      <c r="L3179" s="397"/>
    </row>
    <row r="3180" spans="1:12" ht="14.4">
      <c r="A3180" s="390">
        <v>37208</v>
      </c>
      <c r="B3180" s="358" t="s">
        <v>12352</v>
      </c>
      <c r="C3180" s="392" t="s">
        <v>1663</v>
      </c>
      <c r="D3180" s="366" t="s">
        <v>1664</v>
      </c>
      <c r="E3180" s="401">
        <v>17</v>
      </c>
      <c r="F3180" s="395">
        <v>21</v>
      </c>
      <c r="G3180" s="395">
        <v>21.66</v>
      </c>
      <c r="H3180" s="396">
        <f>(G3180-E3180)/E3180</f>
        <v>0.27411764705882352</v>
      </c>
      <c r="I3180" s="395">
        <f>(F3180-E3180)</f>
        <v>4</v>
      </c>
      <c r="J3180" s="395">
        <f>G3180-E3180</f>
        <v>4.66</v>
      </c>
      <c r="K3180" s="402">
        <v>3</v>
      </c>
      <c r="L3180" s="397"/>
    </row>
    <row r="3181" spans="1:12" ht="14.4">
      <c r="A3181" s="390">
        <v>37208</v>
      </c>
      <c r="B3181" s="366" t="s">
        <v>12353</v>
      </c>
      <c r="C3181" s="392" t="s">
        <v>1666</v>
      </c>
      <c r="D3181" s="366" t="s">
        <v>1072</v>
      </c>
      <c r="E3181" s="401">
        <v>18</v>
      </c>
      <c r="F3181" s="395">
        <v>21.55</v>
      </c>
      <c r="G3181" s="395">
        <v>22.95</v>
      </c>
      <c r="H3181" s="396">
        <f>(G3181-E3181)/E3181</f>
        <v>0.27499999999999997</v>
      </c>
      <c r="I3181" s="395">
        <f>(F3181-E3181)</f>
        <v>3.5500000000000007</v>
      </c>
      <c r="J3181" s="395">
        <f>G3181-E3181</f>
        <v>4.9499999999999993</v>
      </c>
      <c r="K3181" s="402">
        <v>2</v>
      </c>
      <c r="L3181" s="397"/>
    </row>
    <row r="3182" spans="1:12" ht="14.4">
      <c r="A3182" s="390">
        <v>37195</v>
      </c>
      <c r="B3182" s="358" t="s">
        <v>1654</v>
      </c>
      <c r="C3182" s="392" t="s">
        <v>1655</v>
      </c>
      <c r="D3182" s="366" t="s">
        <v>318</v>
      </c>
      <c r="E3182" s="401">
        <v>9</v>
      </c>
      <c r="F3182" s="395">
        <v>9.7100000000000009</v>
      </c>
      <c r="G3182" s="395">
        <v>9.61</v>
      </c>
      <c r="H3182" s="396">
        <f>(G3182-E3182)/E3182</f>
        <v>6.7777777777777715E-2</v>
      </c>
      <c r="I3182" s="395">
        <f>(F3182-E3182)</f>
        <v>0.71000000000000085</v>
      </c>
      <c r="J3182" s="395">
        <f>G3182-E3182</f>
        <v>0.60999999999999943</v>
      </c>
      <c r="K3182" s="402">
        <v>2</v>
      </c>
      <c r="L3182" s="397"/>
    </row>
    <row r="3183" spans="1:12" ht="14.4">
      <c r="A3183" s="390">
        <v>37195</v>
      </c>
      <c r="B3183" s="358" t="s">
        <v>12350</v>
      </c>
      <c r="C3183" s="392" t="s">
        <v>1653</v>
      </c>
      <c r="D3183" s="366" t="s">
        <v>901</v>
      </c>
      <c r="E3183" s="401">
        <v>15</v>
      </c>
      <c r="F3183" s="395">
        <v>15.9</v>
      </c>
      <c r="G3183" s="395">
        <v>17.25</v>
      </c>
      <c r="H3183" s="396">
        <f>(G3183-E3183)/E3183</f>
        <v>0.15</v>
      </c>
      <c r="I3183" s="395">
        <f>(F3183-E3183)</f>
        <v>0.90000000000000036</v>
      </c>
      <c r="J3183" s="395">
        <f>G3183-E3183</f>
        <v>2.25</v>
      </c>
      <c r="K3183" s="402">
        <v>3</v>
      </c>
      <c r="L3183" s="397"/>
    </row>
    <row r="3184" spans="1:12" ht="14.4">
      <c r="A3184" s="390">
        <v>37189</v>
      </c>
      <c r="B3184" s="358" t="s">
        <v>1647</v>
      </c>
      <c r="C3184" s="392" t="s">
        <v>1648</v>
      </c>
      <c r="D3184" s="358" t="s">
        <v>1649</v>
      </c>
      <c r="E3184" s="401">
        <v>21</v>
      </c>
      <c r="F3184" s="395">
        <v>22.75</v>
      </c>
      <c r="G3184" s="395">
        <v>22.7</v>
      </c>
      <c r="H3184" s="396">
        <f>(G3184-E3184)/E3184</f>
        <v>8.0952380952380915E-2</v>
      </c>
      <c r="I3184" s="395">
        <f>(F3184-E3184)</f>
        <v>1.75</v>
      </c>
      <c r="J3184" s="395">
        <f>G3184-E3184</f>
        <v>1.6999999999999993</v>
      </c>
      <c r="K3184" s="402">
        <v>3</v>
      </c>
      <c r="L3184" s="397"/>
    </row>
    <row r="3185" spans="1:12" ht="14.4">
      <c r="A3185" s="390">
        <v>37189</v>
      </c>
      <c r="B3185" s="358" t="s">
        <v>12348</v>
      </c>
      <c r="C3185" s="392" t="s">
        <v>1645</v>
      </c>
      <c r="D3185" s="358" t="s">
        <v>1646</v>
      </c>
      <c r="E3185" s="401">
        <v>17</v>
      </c>
      <c r="F3185" s="395">
        <v>20.260000000000002</v>
      </c>
      <c r="G3185" s="395">
        <v>20.37</v>
      </c>
      <c r="H3185" s="396">
        <f>(G3185-E3185)/E3185</f>
        <v>0.19823529411764712</v>
      </c>
      <c r="I3185" s="395">
        <f>(F3185-E3185)</f>
        <v>3.2600000000000016</v>
      </c>
      <c r="J3185" s="395">
        <f>G3185-E3185</f>
        <v>3.370000000000001</v>
      </c>
      <c r="K3185" s="402">
        <v>3</v>
      </c>
      <c r="L3185" s="397"/>
    </row>
    <row r="3186" spans="1:12" ht="14.4">
      <c r="A3186" s="390">
        <v>37187</v>
      </c>
      <c r="B3186" s="366" t="s">
        <v>12347</v>
      </c>
      <c r="C3186" s="392" t="s">
        <v>1643</v>
      </c>
      <c r="D3186" s="366" t="s">
        <v>309</v>
      </c>
      <c r="E3186" s="401">
        <v>18.5</v>
      </c>
      <c r="F3186" s="395">
        <v>20.5</v>
      </c>
      <c r="G3186" s="395">
        <v>21</v>
      </c>
      <c r="H3186" s="396">
        <f>(G3186-E3186)/E3186</f>
        <v>0.13513513513513514</v>
      </c>
      <c r="I3186" s="395">
        <f>(F3186-E3186)</f>
        <v>2</v>
      </c>
      <c r="J3186" s="395">
        <f>G3186-E3186</f>
        <v>2.5</v>
      </c>
      <c r="K3186" s="402">
        <v>2</v>
      </c>
      <c r="L3186" s="397"/>
    </row>
    <row r="3187" spans="1:12" ht="14.4">
      <c r="A3187" s="390">
        <v>37175</v>
      </c>
      <c r="B3187" s="366" t="s">
        <v>1640</v>
      </c>
      <c r="C3187" s="392" t="s">
        <v>1641</v>
      </c>
      <c r="D3187" s="366" t="s">
        <v>2664</v>
      </c>
      <c r="E3187" s="401">
        <v>19</v>
      </c>
      <c r="F3187" s="395">
        <v>24.25</v>
      </c>
      <c r="G3187" s="395">
        <v>24.92</v>
      </c>
      <c r="H3187" s="396">
        <f>(G3187-E3187)/E3187</f>
        <v>0.31157894736842112</v>
      </c>
      <c r="I3187" s="395">
        <f>(F3187-E3187)</f>
        <v>5.25</v>
      </c>
      <c r="J3187" s="395">
        <f>G3187-E3187</f>
        <v>5.9200000000000017</v>
      </c>
      <c r="K3187" s="402">
        <v>2</v>
      </c>
      <c r="L3187" s="397"/>
    </row>
    <row r="3188" spans="1:12" ht="14.4">
      <c r="A3188" s="390">
        <v>37168</v>
      </c>
      <c r="B3188" s="366" t="s">
        <v>3558</v>
      </c>
      <c r="C3188" s="392" t="s">
        <v>3559</v>
      </c>
      <c r="D3188" s="366" t="s">
        <v>3560</v>
      </c>
      <c r="E3188" s="401">
        <v>12</v>
      </c>
      <c r="F3188" s="395">
        <v>12.46</v>
      </c>
      <c r="G3188" s="395">
        <v>12.47</v>
      </c>
      <c r="H3188" s="396">
        <f>(G3188-E3188)/E3188</f>
        <v>3.9166666666666718E-2</v>
      </c>
      <c r="I3188" s="395">
        <f>(F3188-E3188)</f>
        <v>0.46000000000000085</v>
      </c>
      <c r="J3188" s="395">
        <f>G3188-E3188</f>
        <v>0.47000000000000064</v>
      </c>
      <c r="K3188" s="402">
        <v>2</v>
      </c>
      <c r="L3188" s="397"/>
    </row>
    <row r="3189" spans="1:12" ht="14.4">
      <c r="A3189" s="390">
        <v>37117</v>
      </c>
      <c r="B3189" s="366" t="s">
        <v>3555</v>
      </c>
      <c r="C3189" s="392" t="s">
        <v>3556</v>
      </c>
      <c r="D3189" s="366" t="s">
        <v>3557</v>
      </c>
      <c r="E3189" s="401">
        <v>16</v>
      </c>
      <c r="F3189" s="395">
        <v>15.8</v>
      </c>
      <c r="G3189" s="395">
        <v>15.5</v>
      </c>
      <c r="H3189" s="396">
        <f>(G3189-E3189)/E3189</f>
        <v>-3.125E-2</v>
      </c>
      <c r="I3189" s="395">
        <f>(F3189-E3189)</f>
        <v>-0.19999999999999929</v>
      </c>
      <c r="J3189" s="395">
        <f>G3189-E3189</f>
        <v>-0.5</v>
      </c>
      <c r="K3189" s="402">
        <v>1</v>
      </c>
      <c r="L3189" s="397"/>
    </row>
    <row r="3190" spans="1:12" ht="14.4">
      <c r="A3190" s="390">
        <v>37113</v>
      </c>
      <c r="B3190" s="366" t="s">
        <v>12346</v>
      </c>
      <c r="C3190" s="392" t="s">
        <v>3553</v>
      </c>
      <c r="D3190" s="366" t="s">
        <v>3554</v>
      </c>
      <c r="E3190" s="401">
        <v>15</v>
      </c>
      <c r="F3190" s="395">
        <v>17.25</v>
      </c>
      <c r="G3190" s="395">
        <v>16.25</v>
      </c>
      <c r="H3190" s="396">
        <f>(G3190-E3190)/E3190</f>
        <v>8.3333333333333329E-2</v>
      </c>
      <c r="I3190" s="395">
        <f>(F3190-E3190)</f>
        <v>2.25</v>
      </c>
      <c r="J3190" s="395">
        <f>G3190-E3190</f>
        <v>1.25</v>
      </c>
      <c r="K3190" s="402">
        <v>2</v>
      </c>
      <c r="L3190" s="397"/>
    </row>
    <row r="3191" spans="1:12" ht="14.4">
      <c r="A3191" s="390">
        <v>37112</v>
      </c>
      <c r="B3191" s="366" t="s">
        <v>3549</v>
      </c>
      <c r="C3191" s="392" t="s">
        <v>3550</v>
      </c>
      <c r="D3191" s="366" t="s">
        <v>3551</v>
      </c>
      <c r="E3191" s="401">
        <v>13.72</v>
      </c>
      <c r="F3191" s="395">
        <v>13.7</v>
      </c>
      <c r="G3191" s="395">
        <v>14</v>
      </c>
      <c r="H3191" s="396">
        <f>(G3191-E3191)/E3191</f>
        <v>2.0408163265306076E-2</v>
      </c>
      <c r="I3191" s="395">
        <f>(F3191-E3191)</f>
        <v>-2.000000000000135E-2</v>
      </c>
      <c r="J3191" s="395">
        <f>G3191-E3191</f>
        <v>0.27999999999999936</v>
      </c>
      <c r="K3191" s="402">
        <v>2</v>
      </c>
      <c r="L3191" s="397" t="s">
        <v>3006</v>
      </c>
    </row>
    <row r="3192" spans="1:12" ht="14.4">
      <c r="A3192" s="390">
        <v>37110</v>
      </c>
      <c r="B3192" s="366" t="s">
        <v>3547</v>
      </c>
      <c r="C3192" s="392" t="s">
        <v>3548</v>
      </c>
      <c r="D3192" s="366" t="s">
        <v>2664</v>
      </c>
      <c r="E3192" s="401">
        <v>7</v>
      </c>
      <c r="F3192" s="395">
        <v>7.2</v>
      </c>
      <c r="G3192" s="395">
        <v>9.51</v>
      </c>
      <c r="H3192" s="396">
        <f>(G3192-E3192)/E3192</f>
        <v>0.35857142857142854</v>
      </c>
      <c r="I3192" s="395">
        <f>(F3192-E3192)</f>
        <v>0.20000000000000018</v>
      </c>
      <c r="J3192" s="395">
        <f>G3192-E3192</f>
        <v>2.5099999999999998</v>
      </c>
      <c r="K3192" s="402">
        <v>2</v>
      </c>
      <c r="L3192" s="397"/>
    </row>
    <row r="3193" spans="1:12" ht="14.4">
      <c r="A3193" s="390">
        <v>37105</v>
      </c>
      <c r="B3193" s="358" t="s">
        <v>12345</v>
      </c>
      <c r="C3193" s="392" t="s">
        <v>2958</v>
      </c>
      <c r="D3193" s="358" t="s">
        <v>3546</v>
      </c>
      <c r="E3193" s="401">
        <v>16</v>
      </c>
      <c r="F3193" s="395">
        <v>16</v>
      </c>
      <c r="G3193" s="395">
        <v>16</v>
      </c>
      <c r="H3193" s="396">
        <f>(G3193-E3193)/E3193</f>
        <v>0</v>
      </c>
      <c r="I3193" s="395">
        <f>(F3193-E3193)</f>
        <v>0</v>
      </c>
      <c r="J3193" s="395">
        <f>G3193-E3193</f>
        <v>0</v>
      </c>
      <c r="K3193" s="402">
        <v>2</v>
      </c>
      <c r="L3193" s="397" t="s">
        <v>3006</v>
      </c>
    </row>
    <row r="3194" spans="1:12" ht="14.4">
      <c r="A3194" s="390">
        <v>37103</v>
      </c>
      <c r="B3194" s="366" t="s">
        <v>2955</v>
      </c>
      <c r="C3194" s="392" t="s">
        <v>2956</v>
      </c>
      <c r="D3194" s="366" t="s">
        <v>318</v>
      </c>
      <c r="E3194" s="401">
        <v>11</v>
      </c>
      <c r="F3194" s="395">
        <v>13.56</v>
      </c>
      <c r="G3194" s="395">
        <v>13.35</v>
      </c>
      <c r="H3194" s="396">
        <f>(G3194-E3194)/E3194</f>
        <v>0.2136363636363636</v>
      </c>
      <c r="I3194" s="395">
        <f>(F3194-E3194)</f>
        <v>2.5600000000000005</v>
      </c>
      <c r="J3194" s="395">
        <f>G3194-E3194</f>
        <v>2.3499999999999996</v>
      </c>
      <c r="K3194" s="402">
        <v>2</v>
      </c>
      <c r="L3194" s="397"/>
    </row>
    <row r="3195" spans="1:12" ht="14.4">
      <c r="A3195" s="390">
        <v>37099</v>
      </c>
      <c r="B3195" s="366" t="s">
        <v>12343</v>
      </c>
      <c r="C3195" s="392" t="s">
        <v>2953</v>
      </c>
      <c r="D3195" s="358" t="s">
        <v>2954</v>
      </c>
      <c r="E3195" s="401">
        <v>13</v>
      </c>
      <c r="F3195" s="395">
        <v>13</v>
      </c>
      <c r="G3195" s="395">
        <v>13.15</v>
      </c>
      <c r="H3195" s="396">
        <f>(G3195-E3195)/E3195</f>
        <v>1.1538461538461565E-2</v>
      </c>
      <c r="I3195" s="395">
        <f>(F3195-E3195)</f>
        <v>0</v>
      </c>
      <c r="J3195" s="395">
        <f>G3195-E3195</f>
        <v>0.15000000000000036</v>
      </c>
      <c r="K3195" s="402">
        <v>1</v>
      </c>
      <c r="L3195" s="397"/>
    </row>
    <row r="3196" spans="1:12" ht="14.4">
      <c r="A3196" s="390">
        <v>37099</v>
      </c>
      <c r="B3196" s="358" t="s">
        <v>12344</v>
      </c>
      <c r="C3196" s="392" t="s">
        <v>2951</v>
      </c>
      <c r="D3196" s="366" t="s">
        <v>4960</v>
      </c>
      <c r="E3196" s="401">
        <v>12</v>
      </c>
      <c r="F3196" s="395">
        <v>13.4</v>
      </c>
      <c r="G3196" s="395">
        <v>15.15</v>
      </c>
      <c r="H3196" s="396">
        <f>(G3196-E3196)/E3196</f>
        <v>0.26250000000000001</v>
      </c>
      <c r="I3196" s="395">
        <f>(F3196-E3196)</f>
        <v>1.4000000000000004</v>
      </c>
      <c r="J3196" s="395">
        <f>G3196-E3196</f>
        <v>3.1500000000000004</v>
      </c>
      <c r="K3196" s="402">
        <v>2</v>
      </c>
      <c r="L3196" s="397"/>
    </row>
    <row r="3197" spans="1:12" ht="14.4">
      <c r="A3197" s="390">
        <v>37098</v>
      </c>
      <c r="B3197" s="358" t="s">
        <v>12342</v>
      </c>
      <c r="C3197" s="392" t="s">
        <v>2949</v>
      </c>
      <c r="D3197" s="358" t="s">
        <v>932</v>
      </c>
      <c r="E3197" s="401">
        <v>22</v>
      </c>
      <c r="F3197" s="395">
        <v>23.26</v>
      </c>
      <c r="G3197" s="395">
        <v>23</v>
      </c>
      <c r="H3197" s="396">
        <f>(G3197-E3197)/E3197</f>
        <v>4.5454545454545456E-2</v>
      </c>
      <c r="I3197" s="395">
        <f>(F3197-E3197)</f>
        <v>1.2600000000000016</v>
      </c>
      <c r="J3197" s="395">
        <f>G3197-E3197</f>
        <v>1</v>
      </c>
      <c r="K3197" s="402">
        <v>3</v>
      </c>
      <c r="L3197" s="397"/>
    </row>
    <row r="3198" spans="1:12" ht="14.4">
      <c r="A3198" s="390">
        <v>37096</v>
      </c>
      <c r="B3198" s="358" t="s">
        <v>942</v>
      </c>
      <c r="C3198" s="392" t="s">
        <v>943</v>
      </c>
      <c r="D3198" s="358" t="s">
        <v>2947</v>
      </c>
      <c r="E3198" s="401">
        <v>25</v>
      </c>
      <c r="F3198" s="395">
        <v>25.01</v>
      </c>
      <c r="G3198" s="395">
        <v>25.87</v>
      </c>
      <c r="H3198" s="396">
        <f>(G3198-E3198)/E3198</f>
        <v>3.4800000000000039E-2</v>
      </c>
      <c r="I3198" s="395">
        <f>(F3198-E3198)</f>
        <v>1.0000000000001563E-2</v>
      </c>
      <c r="J3198" s="395">
        <f>G3198-E3198</f>
        <v>0.87000000000000099</v>
      </c>
      <c r="K3198" s="402">
        <v>3</v>
      </c>
      <c r="L3198" s="397" t="s">
        <v>3006</v>
      </c>
    </row>
    <row r="3199" spans="1:12" ht="14.4">
      <c r="A3199" s="390">
        <v>37092</v>
      </c>
      <c r="B3199" s="366" t="s">
        <v>12341</v>
      </c>
      <c r="C3199" s="392" t="s">
        <v>940</v>
      </c>
      <c r="D3199" s="366" t="s">
        <v>941</v>
      </c>
      <c r="E3199" s="401">
        <v>11</v>
      </c>
      <c r="F3199" s="395">
        <v>11.494999999999999</v>
      </c>
      <c r="G3199" s="395">
        <v>14.45</v>
      </c>
      <c r="H3199" s="396">
        <f>(G3199-E3199)/E3199</f>
        <v>0.31363636363636355</v>
      </c>
      <c r="I3199" s="395">
        <f>(F3199-E3199)</f>
        <v>0.49499999999999922</v>
      </c>
      <c r="J3199" s="395">
        <f>G3199-E3199</f>
        <v>3.4499999999999993</v>
      </c>
      <c r="K3199" s="402">
        <v>3</v>
      </c>
      <c r="L3199" s="397"/>
    </row>
    <row r="3200" spans="1:12" ht="14.4">
      <c r="A3200" s="390">
        <v>37091</v>
      </c>
      <c r="B3200" s="358" t="s">
        <v>12340</v>
      </c>
      <c r="C3200" s="392" t="s">
        <v>937</v>
      </c>
      <c r="D3200" s="358" t="s">
        <v>938</v>
      </c>
      <c r="E3200" s="401">
        <v>14.5</v>
      </c>
      <c r="F3200" s="395">
        <v>15.1</v>
      </c>
      <c r="G3200" s="395">
        <v>15.17</v>
      </c>
      <c r="H3200" s="396">
        <f>(G3200-E3200)/E3200</f>
        <v>4.6206896551724136E-2</v>
      </c>
      <c r="I3200" s="395">
        <f>(F3200-E3200)</f>
        <v>0.59999999999999964</v>
      </c>
      <c r="J3200" s="395">
        <f>G3200-E3200</f>
        <v>0.66999999999999993</v>
      </c>
      <c r="K3200" s="402">
        <v>3</v>
      </c>
      <c r="L3200" s="397" t="s">
        <v>3006</v>
      </c>
    </row>
    <row r="3201" spans="1:12" ht="14.4">
      <c r="A3201" s="390">
        <v>37085</v>
      </c>
      <c r="B3201" s="365" t="s">
        <v>933</v>
      </c>
      <c r="C3201" s="392" t="s">
        <v>934</v>
      </c>
      <c r="D3201" s="366" t="s">
        <v>935</v>
      </c>
      <c r="E3201" s="401">
        <v>12.5</v>
      </c>
      <c r="F3201" s="395">
        <v>15.31</v>
      </c>
      <c r="G3201" s="395">
        <v>15.61</v>
      </c>
      <c r="H3201" s="396">
        <f>(G3201-E3201)/E3201</f>
        <v>0.24879999999999997</v>
      </c>
      <c r="I3201" s="395">
        <f>(F3201-E3201)</f>
        <v>2.8100000000000005</v>
      </c>
      <c r="J3201" s="395">
        <f>G3201-E3201</f>
        <v>3.1099999999999994</v>
      </c>
      <c r="K3201" s="402">
        <v>2</v>
      </c>
      <c r="L3201" s="397"/>
    </row>
    <row r="3202" spans="1:12" ht="14.4">
      <c r="A3202" s="390">
        <v>37070</v>
      </c>
      <c r="B3202" s="365" t="s">
        <v>930</v>
      </c>
      <c r="C3202" s="392" t="s">
        <v>931</v>
      </c>
      <c r="D3202" s="366" t="s">
        <v>932</v>
      </c>
      <c r="E3202" s="401">
        <v>10</v>
      </c>
      <c r="F3202" s="395">
        <v>10.01</v>
      </c>
      <c r="G3202" s="395">
        <v>11.22</v>
      </c>
      <c r="H3202" s="396">
        <f>(G3202-E3202)/E3202</f>
        <v>0.12200000000000007</v>
      </c>
      <c r="I3202" s="395">
        <f>(F3202-E3202)</f>
        <v>9.9999999999997868E-3</v>
      </c>
      <c r="J3202" s="395">
        <f>G3202-E3202</f>
        <v>1.2200000000000006</v>
      </c>
      <c r="K3202" s="402">
        <v>2</v>
      </c>
      <c r="L3202" s="397"/>
    </row>
    <row r="3203" spans="1:12" ht="14.4">
      <c r="A3203" s="390">
        <v>37069</v>
      </c>
      <c r="B3203" s="366" t="s">
        <v>12339</v>
      </c>
      <c r="C3203" s="392" t="s">
        <v>929</v>
      </c>
      <c r="D3203" s="366" t="s">
        <v>1085</v>
      </c>
      <c r="E3203" s="401">
        <v>19</v>
      </c>
      <c r="F3203" s="395">
        <v>20</v>
      </c>
      <c r="G3203" s="395">
        <v>20.47</v>
      </c>
      <c r="H3203" s="396">
        <f>(G3203-E3203)/E3203</f>
        <v>7.7368421052631517E-2</v>
      </c>
      <c r="I3203" s="395">
        <f>(F3203-E3203)</f>
        <v>1</v>
      </c>
      <c r="J3203" s="395">
        <f>G3203-E3203</f>
        <v>1.4699999999999989</v>
      </c>
      <c r="K3203" s="402">
        <v>3</v>
      </c>
      <c r="L3203" s="397"/>
    </row>
    <row r="3204" spans="1:12" ht="14.4">
      <c r="A3204" s="390">
        <v>37063</v>
      </c>
      <c r="B3204" s="366" t="s">
        <v>12338</v>
      </c>
      <c r="C3204" s="392" t="s">
        <v>927</v>
      </c>
      <c r="D3204" s="366" t="s">
        <v>4960</v>
      </c>
      <c r="E3204" s="401">
        <v>9</v>
      </c>
      <c r="F3204" s="395">
        <v>9.5</v>
      </c>
      <c r="G3204" s="395">
        <v>11.9</v>
      </c>
      <c r="H3204" s="396">
        <f>(G3204-E3204)/E3204</f>
        <v>0.32222222222222224</v>
      </c>
      <c r="I3204" s="395">
        <f>(F3204-E3204)</f>
        <v>0.5</v>
      </c>
      <c r="J3204" s="395">
        <f>G3204-E3204</f>
        <v>2.9000000000000004</v>
      </c>
      <c r="K3204" s="402">
        <v>2</v>
      </c>
      <c r="L3204" s="397"/>
    </row>
    <row r="3205" spans="1:12" ht="14.4">
      <c r="A3205" s="390">
        <v>37062</v>
      </c>
      <c r="B3205" s="358" t="s">
        <v>12337</v>
      </c>
      <c r="C3205" s="392" t="s">
        <v>3320</v>
      </c>
      <c r="D3205" s="366" t="s">
        <v>3321</v>
      </c>
      <c r="E3205" s="401">
        <v>17.5</v>
      </c>
      <c r="F3205" s="395">
        <v>17.8</v>
      </c>
      <c r="G3205" s="395">
        <v>16.760000000000002</v>
      </c>
      <c r="H3205" s="396">
        <f>(G3205-E3205)/E3205</f>
        <v>-4.2285714285714197E-2</v>
      </c>
      <c r="I3205" s="395">
        <f>(F3205-E3205)</f>
        <v>0.30000000000000071</v>
      </c>
      <c r="J3205" s="395">
        <f>G3205-E3205</f>
        <v>-0.73999999999999844</v>
      </c>
      <c r="K3205" s="402">
        <v>3</v>
      </c>
      <c r="L3205" s="397" t="s">
        <v>3006</v>
      </c>
    </row>
    <row r="3206" spans="1:12" ht="14.4">
      <c r="A3206" s="390">
        <v>37061</v>
      </c>
      <c r="B3206" s="358" t="s">
        <v>3317</v>
      </c>
      <c r="C3206" s="392" t="s">
        <v>3318</v>
      </c>
      <c r="D3206" s="366" t="s">
        <v>5029</v>
      </c>
      <c r="E3206" s="401">
        <v>11</v>
      </c>
      <c r="F3206" s="395">
        <v>11.01</v>
      </c>
      <c r="G3206" s="395">
        <v>9.5</v>
      </c>
      <c r="H3206" s="396">
        <f>(G3206-E3206)/E3206</f>
        <v>-0.13636363636363635</v>
      </c>
      <c r="I3206" s="395">
        <f>(F3206-E3206)</f>
        <v>9.9999999999997868E-3</v>
      </c>
      <c r="J3206" s="395">
        <f>G3206-E3206</f>
        <v>-1.5</v>
      </c>
      <c r="K3206" s="402">
        <v>3</v>
      </c>
      <c r="L3206" s="397" t="s">
        <v>3006</v>
      </c>
    </row>
    <row r="3207" spans="1:12" ht="14.4">
      <c r="A3207" s="390">
        <v>37060</v>
      </c>
      <c r="B3207" s="358" t="s">
        <v>12336</v>
      </c>
      <c r="C3207" s="392" t="s">
        <v>3315</v>
      </c>
      <c r="D3207" s="366" t="s">
        <v>3316</v>
      </c>
      <c r="E3207" s="401">
        <v>7.47</v>
      </c>
      <c r="F3207" s="395">
        <v>7.48</v>
      </c>
      <c r="G3207" s="395">
        <v>7.48</v>
      </c>
      <c r="H3207" s="396">
        <f>(G3207-E3207)/E3207</f>
        <v>1.3386880856761279E-3</v>
      </c>
      <c r="I3207" s="395">
        <f>(F3207-E3207)</f>
        <v>1.0000000000000675E-2</v>
      </c>
      <c r="J3207" s="395">
        <f>G3207-E3207</f>
        <v>1.0000000000000675E-2</v>
      </c>
      <c r="K3207" s="402">
        <v>1</v>
      </c>
      <c r="L3207" s="397"/>
    </row>
    <row r="3208" spans="1:12" ht="14.4">
      <c r="A3208" s="390">
        <v>37056</v>
      </c>
      <c r="B3208" s="358" t="s">
        <v>12334</v>
      </c>
      <c r="C3208" s="392" t="s">
        <v>3312</v>
      </c>
      <c r="D3208" s="366" t="s">
        <v>3313</v>
      </c>
      <c r="E3208" s="401">
        <v>18</v>
      </c>
      <c r="F3208" s="395">
        <v>17.8</v>
      </c>
      <c r="G3208" s="395">
        <v>17.2</v>
      </c>
      <c r="H3208" s="396">
        <f>(G3208-E3208)/E3208</f>
        <v>-4.4444444444444481E-2</v>
      </c>
      <c r="I3208" s="395">
        <f>(F3208-E3208)</f>
        <v>-0.19999999999999929</v>
      </c>
      <c r="J3208" s="395">
        <f>G3208-E3208</f>
        <v>-0.80000000000000071</v>
      </c>
      <c r="K3208" s="402">
        <v>3</v>
      </c>
      <c r="L3208" s="397" t="s">
        <v>3006</v>
      </c>
    </row>
    <row r="3209" spans="1:12" ht="14.4">
      <c r="A3209" s="390">
        <v>37056</v>
      </c>
      <c r="B3209" s="358" t="s">
        <v>12335</v>
      </c>
      <c r="C3209" s="392" t="s">
        <v>3309</v>
      </c>
      <c r="D3209" s="366" t="s">
        <v>3310</v>
      </c>
      <c r="E3209" s="401">
        <v>20</v>
      </c>
      <c r="F3209" s="395">
        <v>21.55</v>
      </c>
      <c r="G3209" s="395">
        <v>22</v>
      </c>
      <c r="H3209" s="396">
        <f>(G3209-E3209)/E3209</f>
        <v>0.1</v>
      </c>
      <c r="I3209" s="395">
        <f>(F3209-E3209)</f>
        <v>1.5500000000000007</v>
      </c>
      <c r="J3209" s="395">
        <f>G3209-E3209</f>
        <v>2</v>
      </c>
      <c r="K3209" s="402">
        <v>3</v>
      </c>
      <c r="L3209" s="397"/>
    </row>
    <row r="3210" spans="1:12" ht="14.4">
      <c r="A3210" s="390">
        <v>37055</v>
      </c>
      <c r="B3210" s="358" t="s">
        <v>3305</v>
      </c>
      <c r="C3210" s="392" t="s">
        <v>3306</v>
      </c>
      <c r="D3210" s="358" t="s">
        <v>3307</v>
      </c>
      <c r="E3210" s="401">
        <v>31</v>
      </c>
      <c r="F3210" s="395">
        <v>31.5</v>
      </c>
      <c r="G3210" s="395">
        <v>31.25</v>
      </c>
      <c r="H3210" s="396">
        <f>(G3210-E3210)/E3210</f>
        <v>8.0645161290322578E-3</v>
      </c>
      <c r="I3210" s="395">
        <f>(F3210-E3210)</f>
        <v>0.5</v>
      </c>
      <c r="J3210" s="395">
        <f>G3210-E3210</f>
        <v>0.25</v>
      </c>
      <c r="K3210" s="402">
        <v>4</v>
      </c>
      <c r="L3210" s="397" t="s">
        <v>3006</v>
      </c>
    </row>
    <row r="3211" spans="1:12" ht="14.4">
      <c r="A3211" s="390">
        <v>37054</v>
      </c>
      <c r="B3211" s="358" t="s">
        <v>3303</v>
      </c>
      <c r="C3211" s="392" t="s">
        <v>3304</v>
      </c>
      <c r="D3211" s="358" t="s">
        <v>4954</v>
      </c>
      <c r="E3211" s="401">
        <v>18</v>
      </c>
      <c r="F3211" s="395">
        <v>18</v>
      </c>
      <c r="G3211" s="395">
        <v>16.75</v>
      </c>
      <c r="H3211" s="396">
        <f>(G3211-E3211)/E3211</f>
        <v>-6.9444444444444448E-2</v>
      </c>
      <c r="I3211" s="395">
        <f>(F3211-E3211)</f>
        <v>0</v>
      </c>
      <c r="J3211" s="395">
        <f>G3211-E3211</f>
        <v>-1.25</v>
      </c>
      <c r="K3211" s="402">
        <v>3</v>
      </c>
      <c r="L3211" s="397" t="s">
        <v>3006</v>
      </c>
    </row>
    <row r="3212" spans="1:12" ht="14.4">
      <c r="A3212" s="390">
        <v>37054</v>
      </c>
      <c r="B3212" s="358" t="s">
        <v>3301</v>
      </c>
      <c r="C3212" s="392" t="s">
        <v>3302</v>
      </c>
      <c r="D3212" s="358" t="s">
        <v>983</v>
      </c>
      <c r="E3212" s="401">
        <v>13.5</v>
      </c>
      <c r="F3212" s="395">
        <v>16.5</v>
      </c>
      <c r="G3212" s="395">
        <v>16.600000000000001</v>
      </c>
      <c r="H3212" s="396">
        <f>(G3212-E3212)/E3212</f>
        <v>0.22962962962962974</v>
      </c>
      <c r="I3212" s="395">
        <f>(F3212-E3212)</f>
        <v>3</v>
      </c>
      <c r="J3212" s="395">
        <f>G3212-E3212</f>
        <v>3.1000000000000014</v>
      </c>
      <c r="K3212" s="402">
        <v>3</v>
      </c>
      <c r="L3212" s="397"/>
    </row>
    <row r="3213" spans="1:12" ht="14.4">
      <c r="A3213" s="390">
        <v>37050</v>
      </c>
      <c r="B3213" s="358" t="s">
        <v>12332</v>
      </c>
      <c r="C3213" s="392" t="s">
        <v>3297</v>
      </c>
      <c r="D3213" s="358" t="s">
        <v>3298</v>
      </c>
      <c r="E3213" s="401">
        <v>12</v>
      </c>
      <c r="F3213" s="395">
        <v>13.19</v>
      </c>
      <c r="G3213" s="395">
        <v>14</v>
      </c>
      <c r="H3213" s="396">
        <f>(G3213-E3213)/E3213</f>
        <v>0.16666666666666666</v>
      </c>
      <c r="I3213" s="395">
        <f>(F3213-E3213)</f>
        <v>1.1899999999999995</v>
      </c>
      <c r="J3213" s="395">
        <f>G3213-E3213</f>
        <v>2</v>
      </c>
      <c r="K3213" s="402">
        <v>3</v>
      </c>
      <c r="L3213" s="397"/>
    </row>
    <row r="3214" spans="1:12" ht="14.4">
      <c r="A3214" s="390">
        <v>37050</v>
      </c>
      <c r="B3214" s="358" t="s">
        <v>12333</v>
      </c>
      <c r="C3214" s="392" t="s">
        <v>3300</v>
      </c>
      <c r="D3214" s="358" t="s">
        <v>4960</v>
      </c>
      <c r="E3214" s="401">
        <v>14</v>
      </c>
      <c r="F3214" s="395">
        <v>15.11</v>
      </c>
      <c r="G3214" s="395">
        <v>18.12</v>
      </c>
      <c r="H3214" s="396">
        <f>(G3214-E3214)/E3214</f>
        <v>0.29428571428571437</v>
      </c>
      <c r="I3214" s="395">
        <f>(F3214-E3214)</f>
        <v>1.1099999999999994</v>
      </c>
      <c r="J3214" s="395">
        <f>G3214-E3214</f>
        <v>4.120000000000001</v>
      </c>
      <c r="K3214" s="402">
        <v>3</v>
      </c>
      <c r="L3214" s="397"/>
    </row>
    <row r="3215" spans="1:12" ht="14.4">
      <c r="A3215" s="390">
        <v>37048</v>
      </c>
      <c r="B3215" s="358" t="s">
        <v>3291</v>
      </c>
      <c r="C3215" s="392" t="s">
        <v>3292</v>
      </c>
      <c r="D3215" s="358" t="s">
        <v>3293</v>
      </c>
      <c r="E3215" s="401">
        <v>16</v>
      </c>
      <c r="F3215" s="395">
        <v>21.5</v>
      </c>
      <c r="G3215" s="395">
        <v>23</v>
      </c>
      <c r="H3215" s="396">
        <f>(G3215-E3215)/E3215</f>
        <v>0.4375</v>
      </c>
      <c r="I3215" s="395">
        <f>(F3215-E3215)</f>
        <v>5.5</v>
      </c>
      <c r="J3215" s="395">
        <f>G3215-E3215</f>
        <v>7</v>
      </c>
      <c r="K3215" s="402">
        <v>4</v>
      </c>
      <c r="L3215" s="397"/>
    </row>
    <row r="3216" spans="1:12" ht="14.4">
      <c r="A3216" s="390">
        <v>37034</v>
      </c>
      <c r="B3216" s="358" t="s">
        <v>3805</v>
      </c>
      <c r="C3216" s="392" t="s">
        <v>3806</v>
      </c>
      <c r="D3216" s="366" t="s">
        <v>3807</v>
      </c>
      <c r="E3216" s="401">
        <v>8.5</v>
      </c>
      <c r="F3216" s="395">
        <v>8.51</v>
      </c>
      <c r="G3216" s="395">
        <v>7.77</v>
      </c>
      <c r="H3216" s="396">
        <f>(G3216-E3216)/E3216</f>
        <v>-8.5882352941176521E-2</v>
      </c>
      <c r="I3216" s="395">
        <f>(F3216-E3216)</f>
        <v>9.9999999999997868E-3</v>
      </c>
      <c r="J3216" s="395">
        <f>G3216-E3216</f>
        <v>-0.73000000000000043</v>
      </c>
      <c r="K3216" s="402">
        <v>1</v>
      </c>
      <c r="L3216" s="397"/>
    </row>
    <row r="3217" spans="1:12" ht="14.4">
      <c r="A3217" s="390">
        <v>37033</v>
      </c>
      <c r="B3217" s="358" t="s">
        <v>3803</v>
      </c>
      <c r="C3217" s="392" t="s">
        <v>3804</v>
      </c>
      <c r="D3217" s="358" t="s">
        <v>4954</v>
      </c>
      <c r="E3217" s="401">
        <v>28</v>
      </c>
      <c r="F3217" s="395">
        <v>36</v>
      </c>
      <c r="G3217" s="395">
        <v>36.799999999999997</v>
      </c>
      <c r="H3217" s="396">
        <f>(G3217-E3217)/E3217</f>
        <v>0.31428571428571417</v>
      </c>
      <c r="I3217" s="395">
        <f>(F3217-E3217)</f>
        <v>8</v>
      </c>
      <c r="J3217" s="395">
        <f>G3217-E3217</f>
        <v>8.7999999999999972</v>
      </c>
      <c r="K3217" s="402">
        <v>3</v>
      </c>
      <c r="L3217" s="397"/>
    </row>
    <row r="3218" spans="1:12" ht="14.4">
      <c r="A3218" s="390">
        <v>37029</v>
      </c>
      <c r="B3218" s="358" t="s">
        <v>12330</v>
      </c>
      <c r="C3218" s="392" t="s">
        <v>1946</v>
      </c>
      <c r="D3218" s="358" t="s">
        <v>1947</v>
      </c>
      <c r="E3218" s="401">
        <v>20</v>
      </c>
      <c r="F3218" s="395">
        <v>29.5</v>
      </c>
      <c r="G3218" s="395">
        <v>31.45</v>
      </c>
      <c r="H3218" s="396">
        <f>(G3218-E3218)/E3218</f>
        <v>0.57250000000000001</v>
      </c>
      <c r="I3218" s="395">
        <f>(F3218-E3218)</f>
        <v>9.5</v>
      </c>
      <c r="J3218" s="395">
        <f>G3218-E3218</f>
        <v>11.45</v>
      </c>
      <c r="K3218" s="402">
        <v>3</v>
      </c>
      <c r="L3218" s="397"/>
    </row>
    <row r="3219" spans="1:12" ht="14.4">
      <c r="A3219" s="390">
        <v>37028</v>
      </c>
      <c r="B3219" s="358" t="s">
        <v>12328</v>
      </c>
      <c r="C3219" s="392" t="s">
        <v>1944</v>
      </c>
      <c r="D3219" s="366" t="s">
        <v>4957</v>
      </c>
      <c r="E3219" s="401">
        <v>15</v>
      </c>
      <c r="F3219" s="395">
        <v>21.81</v>
      </c>
      <c r="G3219" s="395">
        <v>20.93</v>
      </c>
      <c r="H3219" s="396">
        <f>(G3219-E3219)/E3219</f>
        <v>0.39533333333333331</v>
      </c>
      <c r="I3219" s="395">
        <f>(F3219-E3219)</f>
        <v>6.8099999999999987</v>
      </c>
      <c r="J3219" s="395">
        <f>G3219-E3219</f>
        <v>5.93</v>
      </c>
      <c r="K3219" s="402">
        <v>3</v>
      </c>
      <c r="L3219" s="397"/>
    </row>
    <row r="3220" spans="1:12" ht="14.4">
      <c r="A3220" s="390">
        <v>37026</v>
      </c>
      <c r="B3220" s="358" t="s">
        <v>1941</v>
      </c>
      <c r="C3220" s="392" t="s">
        <v>1942</v>
      </c>
      <c r="D3220" s="366" t="s">
        <v>309</v>
      </c>
      <c r="E3220" s="401">
        <v>70.41</v>
      </c>
      <c r="F3220" s="395">
        <v>70.75</v>
      </c>
      <c r="G3220" s="395">
        <v>70.5</v>
      </c>
      <c r="H3220" s="396">
        <f>(G3220-E3220)/E3220</f>
        <v>1.2782275244994095E-3</v>
      </c>
      <c r="I3220" s="395">
        <f>(F3220-E3220)</f>
        <v>0.34000000000000341</v>
      </c>
      <c r="J3220" s="395">
        <f>G3220-E3220</f>
        <v>9.0000000000003411E-2</v>
      </c>
      <c r="K3220" s="402">
        <v>3</v>
      </c>
      <c r="L3220" s="397" t="s">
        <v>3006</v>
      </c>
    </row>
    <row r="3221" spans="1:12" ht="14.4">
      <c r="A3221" s="390">
        <v>37019</v>
      </c>
      <c r="B3221" s="358" t="s">
        <v>12327</v>
      </c>
      <c r="C3221" s="392" t="s">
        <v>1939</v>
      </c>
      <c r="D3221" s="366" t="s">
        <v>1940</v>
      </c>
      <c r="E3221" s="401">
        <v>13</v>
      </c>
      <c r="F3221" s="395">
        <v>12.5</v>
      </c>
      <c r="G3221" s="395">
        <v>12.83</v>
      </c>
      <c r="H3221" s="396">
        <f>(G3221-E3221)/E3221</f>
        <v>-1.3076923076923071E-2</v>
      </c>
      <c r="I3221" s="395">
        <f>(F3221-E3221)</f>
        <v>-0.5</v>
      </c>
      <c r="J3221" s="395">
        <f>G3221-E3221</f>
        <v>-0.16999999999999993</v>
      </c>
      <c r="K3221" s="402">
        <v>1</v>
      </c>
      <c r="L3221" s="397"/>
    </row>
    <row r="3222" spans="1:12" ht="14.4">
      <c r="A3222" s="390">
        <v>37013</v>
      </c>
      <c r="B3222" s="366" t="s">
        <v>12325</v>
      </c>
      <c r="C3222" s="392" t="s">
        <v>1936</v>
      </c>
      <c r="D3222" s="366" t="s">
        <v>1937</v>
      </c>
      <c r="E3222" s="401">
        <v>8</v>
      </c>
      <c r="F3222" s="395">
        <v>8.0500000000000007</v>
      </c>
      <c r="G3222" s="395">
        <v>8.0299999999999994</v>
      </c>
      <c r="H3222" s="396">
        <f>(G3222-E3222)/E3222</f>
        <v>3.7499999999999201E-3</v>
      </c>
      <c r="I3222" s="395">
        <f>(F3222-E3222)</f>
        <v>5.0000000000000711E-2</v>
      </c>
      <c r="J3222" s="395">
        <f>G3222-E3222</f>
        <v>2.9999999999999361E-2</v>
      </c>
      <c r="K3222" s="402">
        <v>1</v>
      </c>
      <c r="L3222" s="397"/>
    </row>
    <row r="3223" spans="1:12" ht="14.4">
      <c r="A3223" s="390">
        <v>37013</v>
      </c>
      <c r="B3223" s="366" t="s">
        <v>12326</v>
      </c>
      <c r="C3223" s="392" t="s">
        <v>1934</v>
      </c>
      <c r="D3223" s="366" t="s">
        <v>4960</v>
      </c>
      <c r="E3223" s="401">
        <v>12</v>
      </c>
      <c r="F3223" s="395">
        <v>15.15</v>
      </c>
      <c r="G3223" s="395">
        <v>21.2</v>
      </c>
      <c r="H3223" s="396">
        <f>(G3223-E3223)/E3223</f>
        <v>0.76666666666666661</v>
      </c>
      <c r="I3223" s="395">
        <f>(F3223-E3223)</f>
        <v>3.1500000000000004</v>
      </c>
      <c r="J3223" s="395">
        <f>G3223-E3223</f>
        <v>9.1999999999999993</v>
      </c>
      <c r="K3223" s="402">
        <v>2</v>
      </c>
      <c r="L3223" s="397"/>
    </row>
    <row r="3224" spans="1:12" ht="14.4">
      <c r="A3224" s="390">
        <v>37012</v>
      </c>
      <c r="B3224" s="358" t="s">
        <v>12324</v>
      </c>
      <c r="C3224" s="392" t="s">
        <v>1931</v>
      </c>
      <c r="D3224" s="366" t="s">
        <v>1932</v>
      </c>
      <c r="E3224" s="401">
        <v>30</v>
      </c>
      <c r="F3224" s="395">
        <v>34</v>
      </c>
      <c r="G3224" s="395">
        <v>33</v>
      </c>
      <c r="H3224" s="396">
        <f>(G3224-E3224)/E3224</f>
        <v>0.1</v>
      </c>
      <c r="I3224" s="395">
        <f>(F3224-E3224)</f>
        <v>4</v>
      </c>
      <c r="J3224" s="395">
        <f>G3224-E3224</f>
        <v>3</v>
      </c>
      <c r="K3224" s="402">
        <v>4</v>
      </c>
      <c r="L3224" s="397"/>
    </row>
    <row r="3225" spans="1:12" ht="14.4">
      <c r="A3225" s="390">
        <v>37004</v>
      </c>
      <c r="B3225" s="358" t="s">
        <v>12323</v>
      </c>
      <c r="C3225" s="392" t="s">
        <v>1928</v>
      </c>
      <c r="D3225" s="358" t="s">
        <v>1929</v>
      </c>
      <c r="E3225" s="401">
        <v>24</v>
      </c>
      <c r="F3225" s="395">
        <v>29.75</v>
      </c>
      <c r="G3225" s="395">
        <v>27.85</v>
      </c>
      <c r="H3225" s="396">
        <f>(G3225-E3225)/E3225</f>
        <v>0.16041666666666674</v>
      </c>
      <c r="I3225" s="395">
        <f>(F3225-E3225)</f>
        <v>5.75</v>
      </c>
      <c r="J3225" s="395">
        <f>G3225-E3225</f>
        <v>3.8500000000000014</v>
      </c>
      <c r="K3225" s="402">
        <v>3</v>
      </c>
      <c r="L3225" s="397"/>
    </row>
    <row r="3226" spans="1:12" ht="14.4">
      <c r="A3226" s="390">
        <v>36991</v>
      </c>
      <c r="B3226" s="366" t="s">
        <v>1925</v>
      </c>
      <c r="C3226" s="392" t="s">
        <v>1926</v>
      </c>
      <c r="D3226" s="366" t="s">
        <v>309</v>
      </c>
      <c r="E3226" s="401">
        <v>24.5</v>
      </c>
      <c r="F3226" s="395">
        <v>27.55</v>
      </c>
      <c r="G3226" s="395">
        <v>28</v>
      </c>
      <c r="H3226" s="396">
        <f>(G3226-E3226)/E3226</f>
        <v>0.14285714285714285</v>
      </c>
      <c r="I3226" s="395">
        <f>(F3226-E3226)</f>
        <v>3.0500000000000007</v>
      </c>
      <c r="J3226" s="395">
        <f>G3226-E3226</f>
        <v>3.5</v>
      </c>
      <c r="K3226" s="402">
        <v>3</v>
      </c>
      <c r="L3226" s="397"/>
    </row>
    <row r="3227" spans="1:12" ht="14.4">
      <c r="A3227" s="390">
        <v>36986</v>
      </c>
      <c r="B3227" s="358" t="s">
        <v>1923</v>
      </c>
      <c r="C3227" s="392" t="s">
        <v>1924</v>
      </c>
      <c r="D3227" s="366" t="s">
        <v>901</v>
      </c>
      <c r="E3227" s="401">
        <v>9.5</v>
      </c>
      <c r="F3227" s="395">
        <v>9.5625</v>
      </c>
      <c r="G3227" s="395">
        <v>10.125</v>
      </c>
      <c r="H3227" s="396">
        <f>(G3227-E3227)/E3227</f>
        <v>6.5789473684210523E-2</v>
      </c>
      <c r="I3227" s="395">
        <f>(F3227-E3227)</f>
        <v>6.25E-2</v>
      </c>
      <c r="J3227" s="395">
        <f>G3227-E3227</f>
        <v>0.625</v>
      </c>
      <c r="K3227" s="402">
        <v>1</v>
      </c>
      <c r="L3227" s="397"/>
    </row>
    <row r="3228" spans="1:12" ht="14.4">
      <c r="A3228" s="390">
        <v>36978</v>
      </c>
      <c r="B3228" s="358" t="s">
        <v>1921</v>
      </c>
      <c r="C3228" s="392" t="s">
        <v>1922</v>
      </c>
      <c r="D3228" s="366" t="s">
        <v>4957</v>
      </c>
      <c r="E3228" s="401">
        <v>6</v>
      </c>
      <c r="F3228" s="395">
        <v>6.05</v>
      </c>
      <c r="G3228" s="395">
        <v>6.02</v>
      </c>
      <c r="H3228" s="396">
        <f>(G3228-E3228)/E3228</f>
        <v>3.3333333333332624E-3</v>
      </c>
      <c r="I3228" s="395">
        <f>(F3228-E3228)</f>
        <v>4.9999999999999822E-2</v>
      </c>
      <c r="J3228" s="395">
        <f>G3228-E3228</f>
        <v>1.9999999999999574E-2</v>
      </c>
      <c r="K3228" s="402">
        <v>2</v>
      </c>
      <c r="L3228" s="397" t="s">
        <v>3006</v>
      </c>
    </row>
    <row r="3229" spans="1:12" ht="14.4">
      <c r="A3229" s="390">
        <v>36971</v>
      </c>
      <c r="B3229" s="358" t="s">
        <v>1919</v>
      </c>
      <c r="C3229" s="392" t="s">
        <v>1920</v>
      </c>
      <c r="D3229" s="366" t="s">
        <v>4972</v>
      </c>
      <c r="E3229" s="401">
        <v>7</v>
      </c>
      <c r="F3229" s="395">
        <v>8.375</v>
      </c>
      <c r="G3229" s="395">
        <v>8</v>
      </c>
      <c r="H3229" s="396">
        <f>(G3229-E3229)/E3229</f>
        <v>0.14285714285714285</v>
      </c>
      <c r="I3229" s="395">
        <f>(F3229-E3229)</f>
        <v>1.375</v>
      </c>
      <c r="J3229" s="395">
        <f>G3229-E3229</f>
        <v>1</v>
      </c>
      <c r="K3229" s="402">
        <v>2</v>
      </c>
      <c r="L3229" s="397"/>
    </row>
    <row r="3230" spans="1:12" ht="14.4">
      <c r="A3230" s="390">
        <v>36966</v>
      </c>
      <c r="B3230" s="358" t="s">
        <v>143</v>
      </c>
      <c r="C3230" s="392" t="s">
        <v>1918</v>
      </c>
      <c r="D3230" s="366" t="s">
        <v>901</v>
      </c>
      <c r="E3230" s="401">
        <v>10</v>
      </c>
      <c r="F3230" s="395">
        <v>10.015625</v>
      </c>
      <c r="G3230" s="395">
        <v>8.59375</v>
      </c>
      <c r="H3230" s="396">
        <f>(G3230-E3230)/E3230</f>
        <v>-0.140625</v>
      </c>
      <c r="I3230" s="395">
        <f>(F3230-E3230)</f>
        <v>1.5625E-2</v>
      </c>
      <c r="J3230" s="395">
        <f>G3230-E3230</f>
        <v>-1.40625</v>
      </c>
      <c r="K3230" s="402">
        <v>1</v>
      </c>
      <c r="L3230" s="397"/>
    </row>
    <row r="3231" spans="1:12" ht="14.4">
      <c r="A3231" s="390">
        <v>36959</v>
      </c>
      <c r="B3231" s="358" t="s">
        <v>12322</v>
      </c>
      <c r="C3231" s="392" t="s">
        <v>141</v>
      </c>
      <c r="D3231" s="366" t="s">
        <v>142</v>
      </c>
      <c r="E3231" s="401">
        <v>6</v>
      </c>
      <c r="F3231" s="395">
        <v>6.03125</v>
      </c>
      <c r="G3231" s="395">
        <v>6.140625</v>
      </c>
      <c r="H3231" s="396">
        <f>(G3231-E3231)/E3231</f>
        <v>2.34375E-2</v>
      </c>
      <c r="I3231" s="395">
        <f>(F3231-E3231)</f>
        <v>3.125E-2</v>
      </c>
      <c r="J3231" s="395">
        <f>G3231-E3231</f>
        <v>0.140625</v>
      </c>
      <c r="K3231" s="402">
        <v>1</v>
      </c>
      <c r="L3231" s="397"/>
    </row>
    <row r="3232" spans="1:12" ht="14.4">
      <c r="A3232" s="390">
        <v>36957</v>
      </c>
      <c r="B3232" s="358" t="s">
        <v>136</v>
      </c>
      <c r="C3232" s="392" t="s">
        <v>137</v>
      </c>
      <c r="D3232" s="358" t="s">
        <v>5029</v>
      </c>
      <c r="E3232" s="401">
        <v>7</v>
      </c>
      <c r="F3232" s="395">
        <v>7.65625</v>
      </c>
      <c r="G3232" s="395">
        <v>8.25</v>
      </c>
      <c r="H3232" s="396">
        <f>(G3232-E3232)/E3232</f>
        <v>0.17857142857142858</v>
      </c>
      <c r="I3232" s="395">
        <f>(F3232-E3232)</f>
        <v>0.65625</v>
      </c>
      <c r="J3232" s="395">
        <f>G3232-E3232</f>
        <v>1.25</v>
      </c>
      <c r="K3232" s="402">
        <v>1</v>
      </c>
      <c r="L3232" s="397"/>
    </row>
    <row r="3233" spans="1:12" ht="14.4">
      <c r="A3233" s="390">
        <v>36956</v>
      </c>
      <c r="B3233" s="358" t="s">
        <v>133</v>
      </c>
      <c r="C3233" s="392" t="s">
        <v>134</v>
      </c>
      <c r="D3233" s="358" t="s">
        <v>135</v>
      </c>
      <c r="E3233" s="401">
        <v>12</v>
      </c>
      <c r="F3233" s="395">
        <v>12.25</v>
      </c>
      <c r="G3233" s="395">
        <v>12.25</v>
      </c>
      <c r="H3233" s="396">
        <f>(G3233-E3233)/E3233</f>
        <v>2.0833333333333332E-2</v>
      </c>
      <c r="I3233" s="395">
        <f>(F3233-E3233)</f>
        <v>0.25</v>
      </c>
      <c r="J3233" s="395">
        <f>G3233-E3233</f>
        <v>0.25</v>
      </c>
      <c r="K3233" s="402">
        <v>3</v>
      </c>
      <c r="L3233" s="397" t="s">
        <v>3006</v>
      </c>
    </row>
    <row r="3234" spans="1:12" ht="14.4">
      <c r="A3234" s="390">
        <v>36952</v>
      </c>
      <c r="B3234" s="358" t="s">
        <v>12320</v>
      </c>
      <c r="C3234" s="392" t="s">
        <v>3482</v>
      </c>
      <c r="D3234" s="358" t="s">
        <v>132</v>
      </c>
      <c r="E3234" s="401">
        <v>17</v>
      </c>
      <c r="F3234" s="395">
        <v>19.5</v>
      </c>
      <c r="G3234" s="395">
        <v>20.375</v>
      </c>
      <c r="H3234" s="396">
        <f>(G3234-E3234)/E3234</f>
        <v>0.19852941176470587</v>
      </c>
      <c r="I3234" s="395">
        <f>(F3234-E3234)</f>
        <v>2.5</v>
      </c>
      <c r="J3234" s="395">
        <f>G3234-E3234</f>
        <v>3.375</v>
      </c>
      <c r="K3234" s="402">
        <v>3</v>
      </c>
      <c r="L3234" s="397"/>
    </row>
    <row r="3235" spans="1:12" ht="14.4">
      <c r="A3235" s="390">
        <v>36943</v>
      </c>
      <c r="B3235" s="358" t="s">
        <v>3164</v>
      </c>
      <c r="C3235" s="392" t="s">
        <v>3165</v>
      </c>
      <c r="D3235" s="366" t="s">
        <v>3153</v>
      </c>
      <c r="E3235" s="401">
        <v>15.4</v>
      </c>
      <c r="F3235" s="395">
        <v>16.5</v>
      </c>
      <c r="G3235" s="395">
        <v>16.12</v>
      </c>
      <c r="H3235" s="396">
        <f>(G3235-E3235)/E3235</f>
        <v>4.6753246753246797E-2</v>
      </c>
      <c r="I3235" s="395">
        <f>(F3235-E3235)</f>
        <v>1.0999999999999996</v>
      </c>
      <c r="J3235" s="395">
        <f>G3235-E3235</f>
        <v>0.72000000000000064</v>
      </c>
      <c r="K3235" s="402">
        <v>1</v>
      </c>
      <c r="L3235" s="397"/>
    </row>
    <row r="3236" spans="1:12" ht="14.4">
      <c r="A3236" s="390">
        <v>36938</v>
      </c>
      <c r="B3236" s="366" t="s">
        <v>12319</v>
      </c>
      <c r="C3236" s="392" t="s">
        <v>3163</v>
      </c>
      <c r="D3236" s="366" t="s">
        <v>4957</v>
      </c>
      <c r="E3236" s="401">
        <v>12</v>
      </c>
      <c r="F3236" s="395">
        <v>13.5</v>
      </c>
      <c r="G3236" s="395">
        <v>13.0625</v>
      </c>
      <c r="H3236" s="396">
        <f>(G3236-E3236)/E3236</f>
        <v>8.8541666666666671E-2</v>
      </c>
      <c r="I3236" s="395">
        <f>(F3236-E3236)</f>
        <v>1.5</v>
      </c>
      <c r="J3236" s="395">
        <f>G3236-E3236</f>
        <v>1.0625</v>
      </c>
      <c r="K3236" s="402">
        <v>2</v>
      </c>
      <c r="L3236" s="397"/>
    </row>
    <row r="3237" spans="1:12" ht="14.4">
      <c r="A3237" s="390">
        <v>36935</v>
      </c>
      <c r="B3237" s="358" t="s">
        <v>12318</v>
      </c>
      <c r="C3237" s="392" t="s">
        <v>3160</v>
      </c>
      <c r="D3237" s="366" t="s">
        <v>3161</v>
      </c>
      <c r="E3237" s="401">
        <v>8</v>
      </c>
      <c r="F3237" s="395">
        <v>7.75</v>
      </c>
      <c r="G3237" s="395">
        <v>8</v>
      </c>
      <c r="H3237" s="396">
        <f>(G3237-E3237)/E3237</f>
        <v>0</v>
      </c>
      <c r="I3237" s="395">
        <f>(F3237-E3237)</f>
        <v>-0.25</v>
      </c>
      <c r="J3237" s="395">
        <f>G3237-E3237</f>
        <v>0</v>
      </c>
      <c r="K3237" s="402">
        <v>1</v>
      </c>
      <c r="L3237" s="397"/>
    </row>
    <row r="3238" spans="1:12" ht="14.4">
      <c r="A3238" s="390">
        <v>36934</v>
      </c>
      <c r="B3238" s="358" t="s">
        <v>12317</v>
      </c>
      <c r="C3238" s="392" t="s">
        <v>3157</v>
      </c>
      <c r="D3238" s="366" t="s">
        <v>3158</v>
      </c>
      <c r="E3238" s="401">
        <v>5</v>
      </c>
      <c r="F3238" s="395">
        <v>5</v>
      </c>
      <c r="G3238" s="395">
        <v>5</v>
      </c>
      <c r="H3238" s="396">
        <f>(G3238-E3238)/E3238</f>
        <v>0</v>
      </c>
      <c r="I3238" s="395">
        <f>(F3238-E3238)</f>
        <v>0</v>
      </c>
      <c r="J3238" s="395">
        <f>G3238-E3238</f>
        <v>0</v>
      </c>
      <c r="K3238" s="402">
        <v>1</v>
      </c>
      <c r="L3238" s="397"/>
    </row>
    <row r="3239" spans="1:12" ht="14.4">
      <c r="A3239" s="390">
        <v>36931</v>
      </c>
      <c r="B3239" s="358" t="s">
        <v>12315</v>
      </c>
      <c r="C3239" s="392" t="s">
        <v>2920</v>
      </c>
      <c r="D3239" s="358" t="s">
        <v>3153</v>
      </c>
      <c r="E3239" s="401">
        <v>9</v>
      </c>
      <c r="F3239" s="395">
        <v>9.02</v>
      </c>
      <c r="G3239" s="395">
        <v>9.15</v>
      </c>
      <c r="H3239" s="396">
        <f>(G3239-E3239)/E3239</f>
        <v>1.6666666666666705E-2</v>
      </c>
      <c r="I3239" s="395">
        <f>(F3239-E3239)</f>
        <v>1.9999999999999574E-2</v>
      </c>
      <c r="J3239" s="395">
        <f>G3239-E3239</f>
        <v>0.15000000000000036</v>
      </c>
      <c r="K3239" s="402">
        <v>1</v>
      </c>
      <c r="L3239" s="397"/>
    </row>
    <row r="3240" spans="1:12" ht="14.4">
      <c r="A3240" s="390">
        <v>36931</v>
      </c>
      <c r="B3240" s="366" t="s">
        <v>12316</v>
      </c>
      <c r="C3240" s="392" t="s">
        <v>3155</v>
      </c>
      <c r="D3240" s="366" t="s">
        <v>4954</v>
      </c>
      <c r="E3240" s="401">
        <v>11</v>
      </c>
      <c r="F3240" s="395">
        <v>11</v>
      </c>
      <c r="G3240" s="395">
        <v>11.0625</v>
      </c>
      <c r="H3240" s="396">
        <f>(G3240-E3240)/E3240</f>
        <v>5.681818181818182E-3</v>
      </c>
      <c r="I3240" s="395">
        <f>(F3240-E3240)</f>
        <v>0</v>
      </c>
      <c r="J3240" s="395">
        <f>G3240-E3240</f>
        <v>6.25E-2</v>
      </c>
      <c r="K3240" s="402">
        <v>1</v>
      </c>
      <c r="L3240" s="397"/>
    </row>
    <row r="3241" spans="1:12" ht="14.4">
      <c r="A3241" s="390">
        <v>36930</v>
      </c>
      <c r="B3241" s="358" t="s">
        <v>12314</v>
      </c>
      <c r="C3241" s="392" t="s">
        <v>2918</v>
      </c>
      <c r="D3241" s="358" t="s">
        <v>4957</v>
      </c>
      <c r="E3241" s="401">
        <v>18</v>
      </c>
      <c r="F3241" s="395">
        <v>20.4375</v>
      </c>
      <c r="G3241" s="395">
        <v>23.484375</v>
      </c>
      <c r="H3241" s="396">
        <f>(G3241-E3241)/E3241</f>
        <v>0.3046875</v>
      </c>
      <c r="I3241" s="395">
        <f>(F3241-E3241)</f>
        <v>2.4375</v>
      </c>
      <c r="J3241" s="395">
        <f>G3241-E3241</f>
        <v>5.484375</v>
      </c>
      <c r="K3241" s="402">
        <v>3</v>
      </c>
      <c r="L3241" s="397"/>
    </row>
    <row r="3242" spans="1:12" ht="14.4">
      <c r="A3242" s="390">
        <v>36928</v>
      </c>
      <c r="B3242" s="366" t="s">
        <v>12312</v>
      </c>
      <c r="C3242" s="392" t="s">
        <v>2916</v>
      </c>
      <c r="D3242" s="366" t="s">
        <v>4954</v>
      </c>
      <c r="E3242" s="401">
        <v>14</v>
      </c>
      <c r="F3242" s="395">
        <v>14.0625</v>
      </c>
      <c r="G3242" s="395">
        <v>14</v>
      </c>
      <c r="H3242" s="396">
        <f>(G3242-E3242)/E3242</f>
        <v>0</v>
      </c>
      <c r="I3242" s="395">
        <f>(F3242-E3242)</f>
        <v>6.25E-2</v>
      </c>
      <c r="J3242" s="395">
        <f>G3242-E3242</f>
        <v>0</v>
      </c>
      <c r="K3242" s="402">
        <v>1</v>
      </c>
      <c r="L3242" s="397"/>
    </row>
    <row r="3243" spans="1:12" ht="14.4">
      <c r="A3243" s="390">
        <v>36928</v>
      </c>
      <c r="B3243" s="366" t="s">
        <v>12313</v>
      </c>
      <c r="C3243" s="392" t="s">
        <v>2913</v>
      </c>
      <c r="D3243" s="366" t="s">
        <v>2914</v>
      </c>
      <c r="E3243" s="401">
        <v>21.5</v>
      </c>
      <c r="F3243" s="395">
        <v>24</v>
      </c>
      <c r="G3243" s="395">
        <v>24</v>
      </c>
      <c r="H3243" s="396">
        <f>(G3243-E3243)/E3243</f>
        <v>0.11627906976744186</v>
      </c>
      <c r="I3243" s="395">
        <f>(F3243-E3243)</f>
        <v>2.5</v>
      </c>
      <c r="J3243" s="395">
        <f>G3243-E3243</f>
        <v>2.5</v>
      </c>
      <c r="K3243" s="402">
        <v>2</v>
      </c>
      <c r="L3243" s="397"/>
    </row>
    <row r="3244" spans="1:12" ht="14.4">
      <c r="A3244" s="390">
        <v>36922</v>
      </c>
      <c r="B3244" s="358" t="s">
        <v>12311</v>
      </c>
      <c r="C3244" s="392" t="s">
        <v>2911</v>
      </c>
      <c r="D3244" s="358" t="s">
        <v>901</v>
      </c>
      <c r="E3244" s="401">
        <v>14</v>
      </c>
      <c r="F3244" s="395">
        <v>14.75</v>
      </c>
      <c r="G3244" s="395">
        <v>14.75</v>
      </c>
      <c r="H3244" s="396">
        <f>(G3244-E3244)/E3244</f>
        <v>5.3571428571428568E-2</v>
      </c>
      <c r="I3244" s="395">
        <f>(F3244-E3244)</f>
        <v>0.75</v>
      </c>
      <c r="J3244" s="395">
        <f>G3244-E3244</f>
        <v>0.75</v>
      </c>
      <c r="K3244" s="402">
        <v>2</v>
      </c>
      <c r="L3244" s="397"/>
    </row>
    <row r="3245" spans="1:12" ht="14.4">
      <c r="A3245" s="390">
        <v>36917</v>
      </c>
      <c r="B3245" s="366" t="s">
        <v>12310</v>
      </c>
      <c r="C3245" s="392" t="s">
        <v>2909</v>
      </c>
      <c r="D3245" s="366" t="s">
        <v>3380</v>
      </c>
      <c r="E3245" s="401">
        <v>13</v>
      </c>
      <c r="F3245" s="395">
        <v>14.75</v>
      </c>
      <c r="G3245" s="395">
        <v>17.3125</v>
      </c>
      <c r="H3245" s="396">
        <f>(G3245-E3245)/E3245</f>
        <v>0.33173076923076922</v>
      </c>
      <c r="I3245" s="395">
        <f>(F3245-E3245)</f>
        <v>1.75</v>
      </c>
      <c r="J3245" s="395">
        <f>G3245-E3245</f>
        <v>4.3125</v>
      </c>
      <c r="K3245" s="402">
        <v>1</v>
      </c>
      <c r="L3245" s="397"/>
    </row>
    <row r="3246" spans="1:12" ht="14.4">
      <c r="A3246" s="390">
        <v>36916</v>
      </c>
      <c r="B3246" s="366" t="s">
        <v>2905</v>
      </c>
      <c r="C3246" s="392" t="s">
        <v>2906</v>
      </c>
      <c r="D3246" s="366" t="s">
        <v>2907</v>
      </c>
      <c r="E3246" s="401">
        <v>8</v>
      </c>
      <c r="F3246" s="395">
        <v>8.125</v>
      </c>
      <c r="G3246" s="395">
        <v>9.375</v>
      </c>
      <c r="H3246" s="396">
        <f>(G3246-E3246)/E3246</f>
        <v>0.171875</v>
      </c>
      <c r="I3246" s="395">
        <f>(F3246-E3246)</f>
        <v>0.125</v>
      </c>
      <c r="J3246" s="395">
        <f>G3246-E3246</f>
        <v>1.375</v>
      </c>
      <c r="K3246" s="402">
        <v>1</v>
      </c>
      <c r="L3246" s="397"/>
    </row>
    <row r="3247" spans="1:12" ht="14.4">
      <c r="A3247" s="390">
        <v>36875</v>
      </c>
      <c r="B3247" s="366" t="s">
        <v>12579</v>
      </c>
      <c r="C3247" s="392" t="s">
        <v>2904</v>
      </c>
      <c r="D3247" s="358" t="s">
        <v>4960</v>
      </c>
      <c r="E3247" s="401">
        <v>12</v>
      </c>
      <c r="F3247" s="395">
        <v>13.625</v>
      </c>
      <c r="G3247" s="395">
        <v>16</v>
      </c>
      <c r="H3247" s="396">
        <f>(G3247-E3247)/E3247</f>
        <v>0.33333333333333331</v>
      </c>
      <c r="I3247" s="395">
        <f>(F3247-E3247)</f>
        <v>1.625</v>
      </c>
      <c r="J3247" s="395">
        <f>G3247-E3247</f>
        <v>4</v>
      </c>
      <c r="K3247" s="402">
        <v>2</v>
      </c>
      <c r="L3247" s="397"/>
    </row>
    <row r="3248" spans="1:12" ht="14.4">
      <c r="A3248" s="390">
        <v>36872</v>
      </c>
      <c r="B3248" s="366" t="s">
        <v>2901</v>
      </c>
      <c r="C3248" s="392" t="s">
        <v>2902</v>
      </c>
      <c r="D3248" s="366" t="s">
        <v>5029</v>
      </c>
      <c r="E3248" s="401">
        <v>9.5</v>
      </c>
      <c r="F3248" s="395">
        <v>10.5625</v>
      </c>
      <c r="G3248" s="395">
        <v>9.875</v>
      </c>
      <c r="H3248" s="396">
        <f>(G3248-E3248)/E3248</f>
        <v>3.9473684210526314E-2</v>
      </c>
      <c r="I3248" s="395">
        <f>(F3248-E3248)</f>
        <v>1.0625</v>
      </c>
      <c r="J3248" s="395">
        <f>G3248-E3248</f>
        <v>0.375</v>
      </c>
      <c r="K3248" s="402">
        <v>2</v>
      </c>
      <c r="L3248" s="397"/>
    </row>
    <row r="3249" spans="1:12" ht="14.4">
      <c r="A3249" s="390">
        <v>36868</v>
      </c>
      <c r="B3249" s="366" t="s">
        <v>12575</v>
      </c>
      <c r="C3249" s="392" t="s">
        <v>2892</v>
      </c>
      <c r="D3249" s="366" t="s">
        <v>2893</v>
      </c>
      <c r="E3249" s="401">
        <v>14</v>
      </c>
      <c r="F3249" s="395">
        <v>15.8125</v>
      </c>
      <c r="G3249" s="395">
        <v>20</v>
      </c>
      <c r="H3249" s="396">
        <f>(G3249-E3249)/E3249</f>
        <v>0.42857142857142855</v>
      </c>
      <c r="I3249" s="395">
        <f>(F3249-E3249)</f>
        <v>1.8125</v>
      </c>
      <c r="J3249" s="395">
        <f>G3249-E3249</f>
        <v>6</v>
      </c>
      <c r="K3249" s="402">
        <v>1</v>
      </c>
      <c r="L3249" s="397"/>
    </row>
    <row r="3250" spans="1:12" ht="14.4">
      <c r="A3250" s="390">
        <v>36868</v>
      </c>
      <c r="B3250" s="358" t="s">
        <v>12576</v>
      </c>
      <c r="C3250" s="392" t="s">
        <v>2895</v>
      </c>
      <c r="D3250" s="358" t="s">
        <v>901</v>
      </c>
      <c r="E3250" s="401">
        <v>16</v>
      </c>
      <c r="F3250" s="395">
        <v>21.9375</v>
      </c>
      <c r="G3250" s="395">
        <v>23.3125</v>
      </c>
      <c r="H3250" s="396">
        <f>(G3250-E3250)/E3250</f>
        <v>0.45703125</v>
      </c>
      <c r="I3250" s="395">
        <f>(F3250-E3250)</f>
        <v>5.9375</v>
      </c>
      <c r="J3250" s="395">
        <f>G3250-E3250</f>
        <v>7.3125</v>
      </c>
      <c r="K3250" s="402">
        <v>3</v>
      </c>
      <c r="L3250" s="397"/>
    </row>
    <row r="3251" spans="1:12" ht="14.4">
      <c r="A3251" s="390">
        <v>36868</v>
      </c>
      <c r="B3251" s="372" t="s">
        <v>12577</v>
      </c>
      <c r="C3251" s="392" t="s">
        <v>2897</v>
      </c>
      <c r="D3251" s="372" t="s">
        <v>2898</v>
      </c>
      <c r="E3251" s="401">
        <v>20</v>
      </c>
      <c r="F3251" s="395">
        <v>22.0625</v>
      </c>
      <c r="G3251" s="395">
        <v>24.5</v>
      </c>
      <c r="H3251" s="396">
        <f>(G3251-E3251)/E3251</f>
        <v>0.22500000000000001</v>
      </c>
      <c r="I3251" s="395">
        <f>(F3251-E3251)</f>
        <v>2.0625</v>
      </c>
      <c r="J3251" s="395">
        <f>G3251-E3251</f>
        <v>4.5</v>
      </c>
      <c r="K3251" s="402">
        <v>2</v>
      </c>
      <c r="L3251" s="397"/>
    </row>
    <row r="3252" spans="1:12" ht="14.4">
      <c r="A3252" s="390">
        <v>36867</v>
      </c>
      <c r="B3252" s="358" t="s">
        <v>2888</v>
      </c>
      <c r="C3252" s="392" t="s">
        <v>2889</v>
      </c>
      <c r="D3252" s="358" t="s">
        <v>2890</v>
      </c>
      <c r="E3252" s="401">
        <v>8</v>
      </c>
      <c r="F3252" s="395">
        <v>8.515625</v>
      </c>
      <c r="G3252" s="395">
        <v>10.5</v>
      </c>
      <c r="H3252" s="396">
        <f>(G3252-E3252)/E3252</f>
        <v>0.3125</v>
      </c>
      <c r="I3252" s="395">
        <f>(F3252-E3252)</f>
        <v>0.515625</v>
      </c>
      <c r="J3252" s="395">
        <f>G3252-E3252</f>
        <v>2.5</v>
      </c>
      <c r="K3252" s="402">
        <v>2</v>
      </c>
      <c r="L3252" s="397"/>
    </row>
    <row r="3253" spans="1:12" ht="14.4">
      <c r="A3253" s="390">
        <v>36864</v>
      </c>
      <c r="B3253" s="358" t="s">
        <v>2886</v>
      </c>
      <c r="C3253" s="392" t="s">
        <v>2887</v>
      </c>
      <c r="D3253" s="366" t="s">
        <v>309</v>
      </c>
      <c r="E3253" s="401">
        <v>13.63</v>
      </c>
      <c r="F3253" s="395">
        <v>12.25</v>
      </c>
      <c r="G3253" s="395">
        <v>12.5625</v>
      </c>
      <c r="H3253" s="396">
        <f>(G3253-E3253)/E3253</f>
        <v>-7.8319882611885605E-2</v>
      </c>
      <c r="I3253" s="395">
        <f>(F3253-E3253)</f>
        <v>-1.3800000000000008</v>
      </c>
      <c r="J3253" s="395">
        <f>G3253-E3253</f>
        <v>-1.0675000000000008</v>
      </c>
      <c r="K3253" s="402">
        <v>2</v>
      </c>
      <c r="L3253" s="397" t="s">
        <v>3006</v>
      </c>
    </row>
    <row r="3254" spans="1:12" ht="14.4">
      <c r="A3254" s="390">
        <v>36859</v>
      </c>
      <c r="B3254" s="358" t="s">
        <v>12574</v>
      </c>
      <c r="C3254" s="392" t="s">
        <v>2885</v>
      </c>
      <c r="D3254" s="358" t="s">
        <v>4957</v>
      </c>
      <c r="E3254" s="401">
        <v>7</v>
      </c>
      <c r="F3254" s="395">
        <v>7.25</v>
      </c>
      <c r="G3254" s="395">
        <v>7.109375</v>
      </c>
      <c r="H3254" s="396">
        <f>(G3254-E3254)/E3254</f>
        <v>1.5625E-2</v>
      </c>
      <c r="I3254" s="395">
        <f>(F3254-E3254)</f>
        <v>0.25</v>
      </c>
      <c r="J3254" s="395">
        <f>G3254-E3254</f>
        <v>0.109375</v>
      </c>
      <c r="K3254" s="402">
        <v>1</v>
      </c>
      <c r="L3254" s="397"/>
    </row>
    <row r="3255" spans="1:12" ht="14.4">
      <c r="A3255" s="390">
        <v>36852</v>
      </c>
      <c r="B3255" s="358" t="s">
        <v>12573</v>
      </c>
      <c r="C3255" s="392" t="s">
        <v>2882</v>
      </c>
      <c r="D3255" s="358" t="s">
        <v>2883</v>
      </c>
      <c r="E3255" s="401">
        <v>9.3346</v>
      </c>
      <c r="F3255" s="395">
        <v>9.25</v>
      </c>
      <c r="G3255" s="395">
        <v>9.0625</v>
      </c>
      <c r="H3255" s="396">
        <f>(G3255-E3255)/E3255</f>
        <v>-2.9149615409337304E-2</v>
      </c>
      <c r="I3255" s="395">
        <f>(F3255-E3255)</f>
        <v>-8.4600000000000009E-2</v>
      </c>
      <c r="J3255" s="395">
        <f>G3255-E3255</f>
        <v>-0.27210000000000001</v>
      </c>
      <c r="K3255" s="402">
        <v>2</v>
      </c>
      <c r="L3255" s="397" t="s">
        <v>3006</v>
      </c>
    </row>
    <row r="3256" spans="1:12" ht="14.4">
      <c r="A3256" s="390">
        <v>36851</v>
      </c>
      <c r="B3256" s="358" t="s">
        <v>12570</v>
      </c>
      <c r="C3256" s="392" t="s">
        <v>2876</v>
      </c>
      <c r="D3256" s="358" t="s">
        <v>901</v>
      </c>
      <c r="E3256" s="401">
        <v>11</v>
      </c>
      <c r="F3256" s="395">
        <v>11.015625</v>
      </c>
      <c r="G3256" s="395">
        <v>10.125</v>
      </c>
      <c r="H3256" s="396">
        <f>(G3256-E3256)/E3256</f>
        <v>-7.9545454545454544E-2</v>
      </c>
      <c r="I3256" s="395">
        <f>(F3256-E3256)</f>
        <v>1.5625E-2</v>
      </c>
      <c r="J3256" s="395">
        <f>G3256-E3256</f>
        <v>-0.875</v>
      </c>
      <c r="K3256" s="402">
        <v>1</v>
      </c>
      <c r="L3256" s="397"/>
    </row>
    <row r="3257" spans="1:12" ht="14.4">
      <c r="A3257" s="390">
        <v>36851</v>
      </c>
      <c r="B3257" s="358" t="s">
        <v>12571</v>
      </c>
      <c r="C3257" s="392" t="s">
        <v>2878</v>
      </c>
      <c r="D3257" s="366" t="s">
        <v>901</v>
      </c>
      <c r="E3257" s="401">
        <v>11</v>
      </c>
      <c r="F3257" s="395">
        <v>11.03125</v>
      </c>
      <c r="G3257" s="395">
        <v>9</v>
      </c>
      <c r="H3257" s="396">
        <f>(G3257-E3257)/E3257</f>
        <v>-0.18181818181818182</v>
      </c>
      <c r="I3257" s="395">
        <f>(F3257-E3257)</f>
        <v>3.125E-2</v>
      </c>
      <c r="J3257" s="395">
        <f>G3257-E3257</f>
        <v>-2</v>
      </c>
      <c r="K3257" s="402">
        <v>1</v>
      </c>
      <c r="L3257" s="397"/>
    </row>
    <row r="3258" spans="1:12" ht="14.4">
      <c r="A3258" s="390">
        <v>36851</v>
      </c>
      <c r="B3258" s="358" t="s">
        <v>12572</v>
      </c>
      <c r="C3258" s="392" t="s">
        <v>2880</v>
      </c>
      <c r="D3258" s="358" t="s">
        <v>901</v>
      </c>
      <c r="E3258" s="401">
        <v>15.29</v>
      </c>
      <c r="F3258" s="395">
        <v>14</v>
      </c>
      <c r="G3258" s="395">
        <v>13.4375</v>
      </c>
      <c r="H3258" s="396">
        <f>(G3258-E3258)/E3258</f>
        <v>-0.12115761935905815</v>
      </c>
      <c r="I3258" s="395">
        <f>(F3258-E3258)</f>
        <v>-1.2899999999999991</v>
      </c>
      <c r="J3258" s="395">
        <f>G3258-E3258</f>
        <v>-1.8524999999999991</v>
      </c>
      <c r="K3258" s="402">
        <v>1</v>
      </c>
      <c r="L3258" s="397"/>
    </row>
    <row r="3259" spans="1:12" ht="14.4">
      <c r="A3259" s="390">
        <v>36847</v>
      </c>
      <c r="B3259" s="358" t="s">
        <v>12567</v>
      </c>
      <c r="C3259" s="392" t="s">
        <v>2872</v>
      </c>
      <c r="D3259" s="358" t="s">
        <v>4954</v>
      </c>
      <c r="E3259" s="401">
        <v>7.5</v>
      </c>
      <c r="F3259" s="395">
        <v>8.15625</v>
      </c>
      <c r="G3259" s="395">
        <v>8.75</v>
      </c>
      <c r="H3259" s="396">
        <f>(G3259-E3259)/E3259</f>
        <v>0.16666666666666666</v>
      </c>
      <c r="I3259" s="395">
        <f>(F3259-E3259)</f>
        <v>0.65625</v>
      </c>
      <c r="J3259" s="395">
        <f>G3259-E3259</f>
        <v>1.25</v>
      </c>
      <c r="K3259" s="402">
        <v>2</v>
      </c>
      <c r="L3259" s="397"/>
    </row>
    <row r="3260" spans="1:12" ht="14.4">
      <c r="A3260" s="390">
        <v>36847</v>
      </c>
      <c r="B3260" s="358" t="s">
        <v>12568</v>
      </c>
      <c r="C3260" s="392" t="s">
        <v>2874</v>
      </c>
      <c r="D3260" s="366" t="s">
        <v>983</v>
      </c>
      <c r="E3260" s="401">
        <v>6</v>
      </c>
      <c r="F3260" s="395">
        <v>6.15625</v>
      </c>
      <c r="G3260" s="395">
        <v>6.71875</v>
      </c>
      <c r="H3260" s="396">
        <f>(G3260-E3260)/E3260</f>
        <v>0.11979166666666667</v>
      </c>
      <c r="I3260" s="395">
        <f>(F3260-E3260)</f>
        <v>0.15625</v>
      </c>
      <c r="J3260" s="395">
        <f>G3260-E3260</f>
        <v>0.71875</v>
      </c>
      <c r="K3260" s="402">
        <v>1</v>
      </c>
      <c r="L3260" s="397"/>
    </row>
    <row r="3261" spans="1:12" ht="14.4">
      <c r="A3261" s="390">
        <v>36847</v>
      </c>
      <c r="B3261" s="358" t="s">
        <v>12569</v>
      </c>
      <c r="C3261" s="392" t="s">
        <v>2870</v>
      </c>
      <c r="D3261" s="366" t="s">
        <v>318</v>
      </c>
      <c r="E3261" s="401">
        <v>10</v>
      </c>
      <c r="F3261" s="395">
        <v>10.1875</v>
      </c>
      <c r="G3261" s="395">
        <v>10.3125</v>
      </c>
      <c r="H3261" s="396">
        <f>(G3261-E3261)/E3261</f>
        <v>3.125E-2</v>
      </c>
      <c r="I3261" s="395">
        <f>(F3261-E3261)</f>
        <v>0.1875</v>
      </c>
      <c r="J3261" s="395">
        <f>G3261-E3261</f>
        <v>0.3125</v>
      </c>
      <c r="K3261" s="402">
        <v>1</v>
      </c>
      <c r="L3261" s="397"/>
    </row>
    <row r="3262" spans="1:12" ht="14.4">
      <c r="A3262" s="390">
        <v>36846</v>
      </c>
      <c r="B3262" s="358" t="s">
        <v>12566</v>
      </c>
      <c r="C3262" s="392" t="s">
        <v>2868</v>
      </c>
      <c r="D3262" s="366" t="s">
        <v>4960</v>
      </c>
      <c r="E3262" s="401">
        <v>8</v>
      </c>
      <c r="F3262" s="395">
        <v>8.375</v>
      </c>
      <c r="G3262" s="395">
        <v>9</v>
      </c>
      <c r="H3262" s="396">
        <f>(G3262-E3262)/E3262</f>
        <v>0.125</v>
      </c>
      <c r="I3262" s="395">
        <f>(F3262-E3262)</f>
        <v>0.375</v>
      </c>
      <c r="J3262" s="395">
        <f>G3262-E3262</f>
        <v>1</v>
      </c>
      <c r="K3262" s="402">
        <v>3</v>
      </c>
      <c r="L3262" s="397"/>
    </row>
    <row r="3263" spans="1:12" ht="14.4">
      <c r="A3263" s="390">
        <v>36844</v>
      </c>
      <c r="B3263" s="358" t="s">
        <v>12564</v>
      </c>
      <c r="C3263" s="392" t="s">
        <v>2866</v>
      </c>
      <c r="D3263" s="358" t="s">
        <v>677</v>
      </c>
      <c r="E3263" s="401">
        <v>20</v>
      </c>
      <c r="F3263" s="395">
        <v>22</v>
      </c>
      <c r="G3263" s="395">
        <v>20</v>
      </c>
      <c r="H3263" s="396">
        <f>(G3263-E3263)/E3263</f>
        <v>0</v>
      </c>
      <c r="I3263" s="395">
        <f>(F3263-E3263)</f>
        <v>2</v>
      </c>
      <c r="J3263" s="395">
        <f>G3263-E3263</f>
        <v>0</v>
      </c>
      <c r="K3263" s="402">
        <v>3</v>
      </c>
      <c r="L3263" s="397"/>
    </row>
    <row r="3264" spans="1:12" ht="14.4">
      <c r="A3264" s="390">
        <v>36844</v>
      </c>
      <c r="B3264" s="358" t="s">
        <v>12565</v>
      </c>
      <c r="C3264" s="392" t="s">
        <v>2863</v>
      </c>
      <c r="D3264" s="358" t="s">
        <v>2864</v>
      </c>
      <c r="E3264" s="401">
        <v>15</v>
      </c>
      <c r="F3264" s="395">
        <v>15.03125</v>
      </c>
      <c r="G3264" s="395">
        <v>17.375</v>
      </c>
      <c r="H3264" s="396">
        <f>(G3264-E3264)/E3264</f>
        <v>0.15833333333333333</v>
      </c>
      <c r="I3264" s="395">
        <f>(F3264-E3264)</f>
        <v>3.125E-2</v>
      </c>
      <c r="J3264" s="395">
        <f>G3264-E3264</f>
        <v>2.375</v>
      </c>
      <c r="K3264" s="402">
        <v>3</v>
      </c>
      <c r="L3264" s="397"/>
    </row>
    <row r="3265" spans="1:12" ht="14.4">
      <c r="A3265" s="390">
        <v>36843</v>
      </c>
      <c r="B3265" s="358" t="s">
        <v>2860</v>
      </c>
      <c r="C3265" s="392" t="s">
        <v>2861</v>
      </c>
      <c r="D3265" s="358" t="s">
        <v>4957</v>
      </c>
      <c r="E3265" s="401">
        <v>9.6300000000000008</v>
      </c>
      <c r="F3265" s="395">
        <v>8.75</v>
      </c>
      <c r="G3265" s="395">
        <v>8.625</v>
      </c>
      <c r="H3265" s="396">
        <f>(G3265-E3265)/E3265</f>
        <v>-0.10436137071651097</v>
      </c>
      <c r="I3265" s="395">
        <f>(F3265-E3265)</f>
        <v>-0.88000000000000078</v>
      </c>
      <c r="J3265" s="395">
        <f>G3265-E3265</f>
        <v>-1.0050000000000008</v>
      </c>
      <c r="K3265" s="402">
        <v>2</v>
      </c>
      <c r="L3265" s="397" t="s">
        <v>3006</v>
      </c>
    </row>
    <row r="3266" spans="1:12" ht="14.4">
      <c r="A3266" s="390">
        <v>36840</v>
      </c>
      <c r="B3266" s="358" t="s">
        <v>2854</v>
      </c>
      <c r="C3266" s="392" t="s">
        <v>2855</v>
      </c>
      <c r="D3266" s="358" t="s">
        <v>4972</v>
      </c>
      <c r="E3266" s="401">
        <v>12</v>
      </c>
      <c r="F3266" s="395">
        <v>13.0625</v>
      </c>
      <c r="G3266" s="395">
        <v>15.4375</v>
      </c>
      <c r="H3266" s="396">
        <f>(G3266-E3266)/E3266</f>
        <v>0.28645833333333331</v>
      </c>
      <c r="I3266" s="395">
        <f>(F3266-E3266)</f>
        <v>1.0625</v>
      </c>
      <c r="J3266" s="395">
        <f>G3266-E3266</f>
        <v>3.4375</v>
      </c>
      <c r="K3266" s="402">
        <v>4</v>
      </c>
      <c r="L3266" s="397"/>
    </row>
    <row r="3267" spans="1:12" ht="14.4">
      <c r="A3267" s="390">
        <v>36840</v>
      </c>
      <c r="B3267" s="366" t="s">
        <v>12562</v>
      </c>
      <c r="C3267" s="392" t="s">
        <v>2857</v>
      </c>
      <c r="D3267" s="366" t="s">
        <v>680</v>
      </c>
      <c r="E3267" s="401">
        <v>12</v>
      </c>
      <c r="F3267" s="395">
        <v>12.25</v>
      </c>
      <c r="G3267" s="395">
        <v>12</v>
      </c>
      <c r="H3267" s="396">
        <f>(G3267-E3267)/E3267</f>
        <v>0</v>
      </c>
      <c r="I3267" s="395">
        <f>(F3267-E3267)</f>
        <v>0.25</v>
      </c>
      <c r="J3267" s="395">
        <f>G3267-E3267</f>
        <v>0</v>
      </c>
      <c r="K3267" s="402">
        <v>1</v>
      </c>
      <c r="L3267" s="397"/>
    </row>
    <row r="3268" spans="1:12" ht="14.4">
      <c r="A3268" s="390">
        <v>36840</v>
      </c>
      <c r="B3268" s="358" t="s">
        <v>12563</v>
      </c>
      <c r="C3268" s="392" t="s">
        <v>2859</v>
      </c>
      <c r="D3268" s="358" t="s">
        <v>4960</v>
      </c>
      <c r="E3268" s="401">
        <v>12</v>
      </c>
      <c r="F3268" s="395">
        <v>12.0625</v>
      </c>
      <c r="G3268" s="395">
        <v>12.125</v>
      </c>
      <c r="H3268" s="396">
        <f>(G3268-E3268)/E3268</f>
        <v>1.0416666666666666E-2</v>
      </c>
      <c r="I3268" s="395">
        <f>(F3268-E3268)</f>
        <v>6.25E-2</v>
      </c>
      <c r="J3268" s="395">
        <f>G3268-E3268</f>
        <v>0.125</v>
      </c>
      <c r="K3268" s="402">
        <v>1</v>
      </c>
      <c r="L3268" s="397"/>
    </row>
    <row r="3269" spans="1:12" ht="14.4">
      <c r="A3269" s="390">
        <v>36839</v>
      </c>
      <c r="B3269" s="358" t="s">
        <v>12560</v>
      </c>
      <c r="C3269" s="392" t="s">
        <v>2853</v>
      </c>
      <c r="D3269" s="358" t="s">
        <v>4960</v>
      </c>
      <c r="E3269" s="401">
        <v>12.66</v>
      </c>
      <c r="F3269" s="395">
        <v>12.6875</v>
      </c>
      <c r="G3269" s="395">
        <v>12.5</v>
      </c>
      <c r="H3269" s="396">
        <f>(G3269-E3269)/E3269</f>
        <v>-1.2638230647709331E-2</v>
      </c>
      <c r="I3269" s="395">
        <f>(F3269-E3269)</f>
        <v>2.7499999999999858E-2</v>
      </c>
      <c r="J3269" s="395">
        <f>G3269-E3269</f>
        <v>-0.16000000000000014</v>
      </c>
      <c r="K3269" s="402">
        <v>3</v>
      </c>
      <c r="L3269" s="397" t="s">
        <v>3006</v>
      </c>
    </row>
    <row r="3270" spans="1:12" ht="14.4">
      <c r="A3270" s="390">
        <v>36839</v>
      </c>
      <c r="B3270" s="358" t="s">
        <v>12561</v>
      </c>
      <c r="C3270" s="392" t="s">
        <v>2850</v>
      </c>
      <c r="D3270" s="358" t="s">
        <v>2851</v>
      </c>
      <c r="E3270" s="401">
        <v>7.875</v>
      </c>
      <c r="F3270" s="395">
        <v>7.375</v>
      </c>
      <c r="G3270" s="395">
        <v>7.25</v>
      </c>
      <c r="H3270" s="396">
        <f>(G3270-E3270)/E3270</f>
        <v>-7.9365079365079361E-2</v>
      </c>
      <c r="I3270" s="395">
        <f>(F3270-E3270)</f>
        <v>-0.5</v>
      </c>
      <c r="J3270" s="395">
        <f>G3270-E3270</f>
        <v>-0.625</v>
      </c>
      <c r="K3270" s="402">
        <v>1</v>
      </c>
      <c r="L3270" s="397"/>
    </row>
    <row r="3271" spans="1:12" ht="14.4">
      <c r="A3271" s="390">
        <v>36837</v>
      </c>
      <c r="B3271" s="366" t="s">
        <v>12559</v>
      </c>
      <c r="C3271" s="392" t="s">
        <v>2847</v>
      </c>
      <c r="D3271" s="366" t="s">
        <v>2848</v>
      </c>
      <c r="E3271" s="401">
        <v>21</v>
      </c>
      <c r="F3271" s="395">
        <v>44</v>
      </c>
      <c r="G3271" s="395">
        <v>45.25</v>
      </c>
      <c r="H3271" s="396">
        <f>(G3271-E3271)/E3271</f>
        <v>1.1547619047619047</v>
      </c>
      <c r="I3271" s="395">
        <f>(F3271-E3271)</f>
        <v>23</v>
      </c>
      <c r="J3271" s="395">
        <f>G3271-E3271</f>
        <v>24.25</v>
      </c>
      <c r="K3271" s="402">
        <v>5</v>
      </c>
      <c r="L3271" s="397"/>
    </row>
    <row r="3272" spans="1:12" ht="14.4">
      <c r="A3272" s="390">
        <v>36833</v>
      </c>
      <c r="B3272" s="358" t="s">
        <v>12558</v>
      </c>
      <c r="C3272" s="392" t="s">
        <v>2845</v>
      </c>
      <c r="D3272" s="358" t="s">
        <v>318</v>
      </c>
      <c r="E3272" s="401">
        <v>11</v>
      </c>
      <c r="F3272" s="395">
        <v>18</v>
      </c>
      <c r="G3272" s="395">
        <v>17.875</v>
      </c>
      <c r="H3272" s="396">
        <f>(G3272-E3272)/E3272</f>
        <v>0.625</v>
      </c>
      <c r="I3272" s="395">
        <f>(F3272-E3272)</f>
        <v>7</v>
      </c>
      <c r="J3272" s="395">
        <f>G3272-E3272</f>
        <v>6.875</v>
      </c>
      <c r="K3272" s="402">
        <v>3</v>
      </c>
      <c r="L3272" s="397"/>
    </row>
    <row r="3273" spans="1:12" ht="14.4">
      <c r="A3273" s="390">
        <v>36832</v>
      </c>
      <c r="B3273" s="358" t="s">
        <v>12555</v>
      </c>
      <c r="C3273" s="392" t="s">
        <v>2840</v>
      </c>
      <c r="D3273" s="358" t="s">
        <v>2841</v>
      </c>
      <c r="E3273" s="401">
        <v>14</v>
      </c>
      <c r="F3273" s="395">
        <v>15.75</v>
      </c>
      <c r="G3273" s="395">
        <v>19</v>
      </c>
      <c r="H3273" s="396">
        <f>(G3273-E3273)/E3273</f>
        <v>0.35714285714285715</v>
      </c>
      <c r="I3273" s="395">
        <f>(F3273-E3273)</f>
        <v>1.75</v>
      </c>
      <c r="J3273" s="395">
        <f>G3273-E3273</f>
        <v>5</v>
      </c>
      <c r="K3273" s="402">
        <v>3</v>
      </c>
      <c r="L3273" s="397"/>
    </row>
    <row r="3274" spans="1:12" ht="14.4">
      <c r="A3274" s="390">
        <v>36832</v>
      </c>
      <c r="B3274" s="358" t="s">
        <v>12556</v>
      </c>
      <c r="C3274" s="392" t="s">
        <v>2843</v>
      </c>
      <c r="D3274" s="366" t="s">
        <v>901</v>
      </c>
      <c r="E3274" s="401">
        <v>15</v>
      </c>
      <c r="F3274" s="395">
        <v>15.375</v>
      </c>
      <c r="G3274" s="395">
        <v>14.5</v>
      </c>
      <c r="H3274" s="396">
        <f>(G3274-E3274)/E3274</f>
        <v>-3.3333333333333333E-2</v>
      </c>
      <c r="I3274" s="395">
        <f>(F3274-E3274)</f>
        <v>0.375</v>
      </c>
      <c r="J3274" s="395">
        <f>G3274-E3274</f>
        <v>-0.5</v>
      </c>
      <c r="K3274" s="402">
        <v>1</v>
      </c>
      <c r="L3274" s="397"/>
    </row>
    <row r="3275" spans="1:12" ht="14.4">
      <c r="A3275" s="390">
        <v>36832</v>
      </c>
      <c r="B3275" s="358" t="s">
        <v>12557</v>
      </c>
      <c r="C3275" s="392" t="s">
        <v>2838</v>
      </c>
      <c r="D3275" s="358" t="s">
        <v>3737</v>
      </c>
      <c r="E3275" s="401">
        <v>15</v>
      </c>
      <c r="F3275" s="395">
        <v>15.0625</v>
      </c>
      <c r="G3275" s="395">
        <v>17.4375</v>
      </c>
      <c r="H3275" s="396">
        <f>(G3275-E3275)/E3275</f>
        <v>0.16250000000000001</v>
      </c>
      <c r="I3275" s="395">
        <f>(F3275-E3275)</f>
        <v>6.25E-2</v>
      </c>
      <c r="J3275" s="395">
        <f>G3275-E3275</f>
        <v>2.4375</v>
      </c>
      <c r="K3275" s="402">
        <v>1</v>
      </c>
      <c r="L3275" s="397"/>
    </row>
    <row r="3276" spans="1:12" ht="14.4">
      <c r="A3276" s="390">
        <v>36826</v>
      </c>
      <c r="B3276" s="358" t="s">
        <v>12553</v>
      </c>
      <c r="C3276" s="392" t="s">
        <v>2836</v>
      </c>
      <c r="D3276" s="366" t="s">
        <v>309</v>
      </c>
      <c r="E3276" s="401">
        <v>14.89</v>
      </c>
      <c r="F3276" s="395">
        <v>12.625</v>
      </c>
      <c r="G3276" s="395">
        <v>12.75</v>
      </c>
      <c r="H3276" s="396">
        <f>(G3276-E3276)/E3276</f>
        <v>-0.14372061786433851</v>
      </c>
      <c r="I3276" s="395">
        <f>(F3276-E3276)</f>
        <v>-2.2650000000000006</v>
      </c>
      <c r="J3276" s="395">
        <f>G3276-E3276</f>
        <v>-2.1400000000000006</v>
      </c>
      <c r="K3276" s="402">
        <v>3</v>
      </c>
      <c r="L3276" s="397" t="s">
        <v>3006</v>
      </c>
    </row>
    <row r="3277" spans="1:12" ht="14.4">
      <c r="A3277" s="390">
        <v>36826</v>
      </c>
      <c r="B3277" s="358" t="s">
        <v>12554</v>
      </c>
      <c r="C3277" s="392" t="s">
        <v>3782</v>
      </c>
      <c r="D3277" s="358" t="s">
        <v>983</v>
      </c>
      <c r="E3277" s="401">
        <v>12</v>
      </c>
      <c r="F3277" s="395">
        <v>14</v>
      </c>
      <c r="G3277" s="395">
        <v>12.25</v>
      </c>
      <c r="H3277" s="396">
        <f>(G3277-E3277)/E3277</f>
        <v>2.0833333333333332E-2</v>
      </c>
      <c r="I3277" s="395">
        <f>(F3277-E3277)</f>
        <v>2</v>
      </c>
      <c r="J3277" s="395">
        <f>G3277-E3277</f>
        <v>0.25</v>
      </c>
      <c r="K3277" s="402">
        <v>3</v>
      </c>
      <c r="L3277" s="397"/>
    </row>
    <row r="3278" spans="1:12" ht="14.4">
      <c r="A3278" s="390">
        <v>36825</v>
      </c>
      <c r="B3278" s="358" t="s">
        <v>12552</v>
      </c>
      <c r="C3278" s="392" t="s">
        <v>3780</v>
      </c>
      <c r="D3278" s="366" t="s">
        <v>318</v>
      </c>
      <c r="E3278" s="401">
        <v>7</v>
      </c>
      <c r="F3278" s="395">
        <v>7.03125</v>
      </c>
      <c r="G3278" s="395">
        <v>7.6875</v>
      </c>
      <c r="H3278" s="396">
        <f>(G3278-E3278)/E3278</f>
        <v>9.8214285714285712E-2</v>
      </c>
      <c r="I3278" s="395">
        <f>(F3278-E3278)</f>
        <v>3.125E-2</v>
      </c>
      <c r="J3278" s="395">
        <f>G3278-E3278</f>
        <v>0.6875</v>
      </c>
      <c r="K3278" s="402">
        <v>2</v>
      </c>
      <c r="L3278" s="397"/>
    </row>
    <row r="3279" spans="1:12" ht="14.4">
      <c r="A3279" s="390">
        <v>36819</v>
      </c>
      <c r="B3279" s="358" t="s">
        <v>12550</v>
      </c>
      <c r="C3279" s="392" t="s">
        <v>3776</v>
      </c>
      <c r="D3279" s="366" t="s">
        <v>4960</v>
      </c>
      <c r="E3279" s="401">
        <v>15</v>
      </c>
      <c r="F3279" s="395">
        <v>16</v>
      </c>
      <c r="G3279" s="395">
        <v>17.125</v>
      </c>
      <c r="H3279" s="396">
        <f>(G3279-E3279)/E3279</f>
        <v>0.14166666666666666</v>
      </c>
      <c r="I3279" s="395">
        <f>(F3279-E3279)</f>
        <v>1</v>
      </c>
      <c r="J3279" s="395">
        <f>G3279-E3279</f>
        <v>2.125</v>
      </c>
      <c r="K3279" s="402">
        <v>3</v>
      </c>
      <c r="L3279" s="397"/>
    </row>
    <row r="3280" spans="1:12" ht="14.4">
      <c r="A3280" s="390">
        <v>36819</v>
      </c>
      <c r="B3280" s="358" t="s">
        <v>12551</v>
      </c>
      <c r="C3280" s="392" t="s">
        <v>3778</v>
      </c>
      <c r="D3280" s="358" t="s">
        <v>4957</v>
      </c>
      <c r="E3280" s="401">
        <v>71.924999999999997</v>
      </c>
      <c r="F3280" s="395">
        <v>69</v>
      </c>
      <c r="G3280" s="395">
        <v>71.375</v>
      </c>
      <c r="H3280" s="396">
        <f>(G3280-E3280)/E3280</f>
        <v>-7.6468543621827905E-3</v>
      </c>
      <c r="I3280" s="395">
        <f>(F3280-E3280)</f>
        <v>-2.9249999999999972</v>
      </c>
      <c r="J3280" s="395">
        <f>G3280-E3280</f>
        <v>-0.54999999999999716</v>
      </c>
      <c r="K3280" s="402">
        <v>1</v>
      </c>
      <c r="L3280" s="397"/>
    </row>
    <row r="3281" spans="1:12" ht="14.4">
      <c r="A3281" s="390">
        <v>36818</v>
      </c>
      <c r="B3281" s="366" t="s">
        <v>3773</v>
      </c>
      <c r="C3281" s="392" t="s">
        <v>3774</v>
      </c>
      <c r="D3281" s="366" t="s">
        <v>4957</v>
      </c>
      <c r="E3281" s="401">
        <v>20.645</v>
      </c>
      <c r="F3281" s="395">
        <v>20.625</v>
      </c>
      <c r="G3281" s="395">
        <v>20.75</v>
      </c>
      <c r="H3281" s="396">
        <f>(G3281-E3281)/E3281</f>
        <v>5.0859772341971627E-3</v>
      </c>
      <c r="I3281" s="395">
        <f>(F3281-E3281)</f>
        <v>-1.9999999999999574E-2</v>
      </c>
      <c r="J3281" s="395">
        <f>G3281-E3281</f>
        <v>0.10500000000000043</v>
      </c>
      <c r="K3281" s="402">
        <v>2</v>
      </c>
      <c r="L3281" s="397" t="s">
        <v>3006</v>
      </c>
    </row>
    <row r="3282" spans="1:12" ht="14.4">
      <c r="A3282" s="390">
        <v>36817</v>
      </c>
      <c r="B3282" s="358" t="s">
        <v>12548</v>
      </c>
      <c r="C3282" s="392" t="s">
        <v>3772</v>
      </c>
      <c r="D3282" s="358" t="s">
        <v>677</v>
      </c>
      <c r="E3282" s="401">
        <v>20</v>
      </c>
      <c r="F3282" s="395">
        <v>20</v>
      </c>
      <c r="G3282" s="395">
        <v>21.5</v>
      </c>
      <c r="H3282" s="396">
        <f>(G3282-E3282)/E3282</f>
        <v>7.4999999999999997E-2</v>
      </c>
      <c r="I3282" s="395">
        <f>(F3282-E3282)</f>
        <v>0</v>
      </c>
      <c r="J3282" s="395">
        <f>G3282-E3282</f>
        <v>1.5</v>
      </c>
      <c r="K3282" s="402">
        <v>3</v>
      </c>
      <c r="L3282" s="397"/>
    </row>
    <row r="3283" spans="1:12" ht="14.4">
      <c r="A3283" s="390">
        <v>36817</v>
      </c>
      <c r="B3283" s="358" t="s">
        <v>12549</v>
      </c>
      <c r="C3283" s="392" t="s">
        <v>3770</v>
      </c>
      <c r="D3283" s="358" t="s">
        <v>901</v>
      </c>
      <c r="E3283" s="401">
        <v>13</v>
      </c>
      <c r="F3283" s="395">
        <v>20.0625</v>
      </c>
      <c r="G3283" s="395">
        <v>20.5</v>
      </c>
      <c r="H3283" s="396">
        <f>(G3283-E3283)/E3283</f>
        <v>0.57692307692307687</v>
      </c>
      <c r="I3283" s="395">
        <f>(F3283-E3283)</f>
        <v>7.0625</v>
      </c>
      <c r="J3283" s="395">
        <f>G3283-E3283</f>
        <v>7.5</v>
      </c>
      <c r="K3283" s="402">
        <v>3</v>
      </c>
      <c r="L3283" s="397"/>
    </row>
    <row r="3284" spans="1:12" ht="14.4">
      <c r="A3284" s="390">
        <v>36816</v>
      </c>
      <c r="B3284" s="371" t="s">
        <v>12546</v>
      </c>
      <c r="C3284" s="392" t="s">
        <v>3768</v>
      </c>
      <c r="D3284" s="442" t="s">
        <v>3380</v>
      </c>
      <c r="E3284" s="401">
        <v>14</v>
      </c>
      <c r="F3284" s="395">
        <v>14.90625</v>
      </c>
      <c r="G3284" s="395">
        <v>14.0625</v>
      </c>
      <c r="H3284" s="396">
        <f>(G3284-E3284)/E3284</f>
        <v>4.464285714285714E-3</v>
      </c>
      <c r="I3284" s="395">
        <f>(F3284-E3284)</f>
        <v>0.90625</v>
      </c>
      <c r="J3284" s="395">
        <f>G3284-E3284</f>
        <v>6.25E-2</v>
      </c>
      <c r="K3284" s="402">
        <v>3</v>
      </c>
      <c r="L3284" s="397" t="s">
        <v>3006</v>
      </c>
    </row>
    <row r="3285" spans="1:12" ht="14.4">
      <c r="A3285" s="390">
        <v>36816</v>
      </c>
      <c r="B3285" s="358" t="s">
        <v>12547</v>
      </c>
      <c r="C3285" s="392" t="s">
        <v>3766</v>
      </c>
      <c r="D3285" s="366" t="s">
        <v>901</v>
      </c>
      <c r="E3285" s="401">
        <v>18.79</v>
      </c>
      <c r="F3285" s="395">
        <v>20.03125</v>
      </c>
      <c r="G3285" s="395">
        <v>19.875</v>
      </c>
      <c r="H3285" s="396">
        <f>(G3285-E3285)/E3285</f>
        <v>5.7743480574773867E-2</v>
      </c>
      <c r="I3285" s="395">
        <f>(F3285-E3285)</f>
        <v>1.2412500000000009</v>
      </c>
      <c r="J3285" s="395">
        <f>G3285-E3285</f>
        <v>1.0850000000000009</v>
      </c>
      <c r="K3285" s="402">
        <v>2</v>
      </c>
      <c r="L3285" s="397"/>
    </row>
    <row r="3286" spans="1:12" ht="14.4">
      <c r="A3286" s="390">
        <v>36811</v>
      </c>
      <c r="B3286" s="358" t="s">
        <v>12545</v>
      </c>
      <c r="C3286" s="392" t="s">
        <v>3764</v>
      </c>
      <c r="D3286" s="358" t="s">
        <v>4972</v>
      </c>
      <c r="E3286" s="401">
        <v>8</v>
      </c>
      <c r="F3286" s="395">
        <v>8.46875</v>
      </c>
      <c r="G3286" s="395">
        <v>11.375</v>
      </c>
      <c r="H3286" s="396">
        <f>(G3286-E3286)/E3286</f>
        <v>0.421875</v>
      </c>
      <c r="I3286" s="395">
        <f>(F3286-E3286)</f>
        <v>0.46875</v>
      </c>
      <c r="J3286" s="395">
        <f>G3286-E3286</f>
        <v>3.375</v>
      </c>
      <c r="K3286" s="402">
        <v>3</v>
      </c>
      <c r="L3286" s="397"/>
    </row>
    <row r="3287" spans="1:12" ht="14.4">
      <c r="A3287" s="390">
        <v>36810</v>
      </c>
      <c r="B3287" s="358" t="s">
        <v>12541</v>
      </c>
      <c r="C3287" s="352" t="s">
        <v>3760</v>
      </c>
      <c r="D3287" s="366" t="s">
        <v>2664</v>
      </c>
      <c r="E3287" s="401">
        <v>15</v>
      </c>
      <c r="F3287" s="395">
        <v>15.03125</v>
      </c>
      <c r="G3287" s="395">
        <v>15.25</v>
      </c>
      <c r="H3287" s="396">
        <f>(G3287-E3287)/E3287</f>
        <v>1.6666666666666666E-2</v>
      </c>
      <c r="I3287" s="395">
        <f>(F3287-E3287)</f>
        <v>3.125E-2</v>
      </c>
      <c r="J3287" s="395">
        <f>G3287-E3287</f>
        <v>0.25</v>
      </c>
      <c r="K3287" s="402">
        <v>3</v>
      </c>
      <c r="L3287" s="397" t="s">
        <v>3006</v>
      </c>
    </row>
    <row r="3288" spans="1:12" ht="14.4">
      <c r="A3288" s="390">
        <v>36810</v>
      </c>
      <c r="B3288" s="366" t="s">
        <v>12542</v>
      </c>
      <c r="C3288" s="352" t="s">
        <v>3755</v>
      </c>
      <c r="D3288" s="371" t="s">
        <v>3380</v>
      </c>
      <c r="E3288" s="401">
        <v>12.5</v>
      </c>
      <c r="F3288" s="395">
        <v>14.875</v>
      </c>
      <c r="G3288" s="395">
        <v>16.375</v>
      </c>
      <c r="H3288" s="396">
        <f>(G3288-E3288)/E3288</f>
        <v>0.31</v>
      </c>
      <c r="I3288" s="395">
        <f>(F3288-E3288)</f>
        <v>2.375</v>
      </c>
      <c r="J3288" s="395">
        <f>G3288-E3288</f>
        <v>3.875</v>
      </c>
      <c r="K3288" s="402">
        <v>3</v>
      </c>
      <c r="L3288" s="397"/>
    </row>
    <row r="3289" spans="1:12" ht="14.4">
      <c r="A3289" s="390">
        <v>36810</v>
      </c>
      <c r="B3289" s="358" t="s">
        <v>12543</v>
      </c>
      <c r="C3289" s="352" t="s">
        <v>3757</v>
      </c>
      <c r="D3289" s="358" t="s">
        <v>3758</v>
      </c>
      <c r="E3289" s="401">
        <v>16.5</v>
      </c>
      <c r="F3289" s="395">
        <v>17</v>
      </c>
      <c r="G3289" s="395">
        <v>14.25</v>
      </c>
      <c r="H3289" s="396">
        <f>(G3289-E3289)/E3289</f>
        <v>-0.13636363636363635</v>
      </c>
      <c r="I3289" s="395">
        <f>(F3289-E3289)</f>
        <v>0.5</v>
      </c>
      <c r="J3289" s="395">
        <f>G3289-E3289</f>
        <v>-2.25</v>
      </c>
      <c r="K3289" s="402">
        <v>1</v>
      </c>
      <c r="L3289" s="397"/>
    </row>
    <row r="3290" spans="1:12" ht="14.4">
      <c r="A3290" s="390">
        <v>36805</v>
      </c>
      <c r="B3290" s="358" t="s">
        <v>3751</v>
      </c>
      <c r="C3290" s="352" t="s">
        <v>3752</v>
      </c>
      <c r="D3290" s="358" t="s">
        <v>3753</v>
      </c>
      <c r="E3290" s="401">
        <v>7</v>
      </c>
      <c r="F3290" s="395">
        <v>7</v>
      </c>
      <c r="G3290" s="395">
        <v>7.375</v>
      </c>
      <c r="H3290" s="396">
        <f>(G3290-E3290)/E3290</f>
        <v>5.3571428571428568E-2</v>
      </c>
      <c r="I3290" s="395">
        <f>(F3290-E3290)</f>
        <v>0</v>
      </c>
      <c r="J3290" s="395">
        <f>G3290-E3290</f>
        <v>0.375</v>
      </c>
      <c r="K3290" s="402">
        <v>1</v>
      </c>
      <c r="L3290" s="397"/>
    </row>
    <row r="3291" spans="1:12" ht="14.4">
      <c r="A3291" s="390">
        <v>36804</v>
      </c>
      <c r="B3291" s="358" t="s">
        <v>12538</v>
      </c>
      <c r="C3291" s="352" t="s">
        <v>3750</v>
      </c>
      <c r="D3291" s="358" t="s">
        <v>4954</v>
      </c>
      <c r="E3291" s="401">
        <v>14</v>
      </c>
      <c r="F3291" s="395">
        <v>14</v>
      </c>
      <c r="G3291" s="395">
        <v>14</v>
      </c>
      <c r="H3291" s="396">
        <f>(G3291-E3291)/E3291</f>
        <v>0</v>
      </c>
      <c r="I3291" s="395">
        <f>(F3291-E3291)</f>
        <v>0</v>
      </c>
      <c r="J3291" s="395">
        <f>G3291-E3291</f>
        <v>0</v>
      </c>
      <c r="K3291" s="402">
        <v>3</v>
      </c>
      <c r="L3291" s="397" t="s">
        <v>3006</v>
      </c>
    </row>
    <row r="3292" spans="1:12" ht="14.4">
      <c r="A3292" s="390">
        <v>36804</v>
      </c>
      <c r="B3292" s="358" t="s">
        <v>3747</v>
      </c>
      <c r="C3292" s="352" t="s">
        <v>3748</v>
      </c>
      <c r="D3292" s="358" t="s">
        <v>4957</v>
      </c>
      <c r="E3292" s="401">
        <v>15</v>
      </c>
      <c r="F3292" s="395">
        <v>20.25</v>
      </c>
      <c r="G3292" s="395">
        <v>18</v>
      </c>
      <c r="H3292" s="396">
        <f>(G3292-E3292)/E3292</f>
        <v>0.2</v>
      </c>
      <c r="I3292" s="395">
        <f>(F3292-E3292)</f>
        <v>5.25</v>
      </c>
      <c r="J3292" s="395">
        <f>G3292-E3292</f>
        <v>3</v>
      </c>
      <c r="K3292" s="402">
        <v>4</v>
      </c>
      <c r="L3292" s="397"/>
    </row>
    <row r="3293" spans="1:12" ht="14.4">
      <c r="A3293" s="390">
        <v>36804</v>
      </c>
      <c r="B3293" s="358" t="s">
        <v>12539</v>
      </c>
      <c r="C3293" s="352" t="s">
        <v>3743</v>
      </c>
      <c r="D3293" s="366" t="s">
        <v>677</v>
      </c>
      <c r="E3293" s="401">
        <v>16</v>
      </c>
      <c r="F3293" s="395">
        <v>20</v>
      </c>
      <c r="G3293" s="395">
        <v>20.3125</v>
      </c>
      <c r="H3293" s="396">
        <f>(G3293-E3293)/E3293</f>
        <v>0.26953125</v>
      </c>
      <c r="I3293" s="395">
        <f>(F3293-E3293)</f>
        <v>4</v>
      </c>
      <c r="J3293" s="395">
        <f>G3293-E3293</f>
        <v>4.3125</v>
      </c>
      <c r="K3293" s="402">
        <v>3</v>
      </c>
      <c r="L3293" s="397"/>
    </row>
    <row r="3294" spans="1:12" ht="14.4">
      <c r="A3294" s="390">
        <v>36804</v>
      </c>
      <c r="B3294" s="366" t="s">
        <v>12540</v>
      </c>
      <c r="C3294" s="352" t="s">
        <v>3745</v>
      </c>
      <c r="D3294" s="371" t="s">
        <v>3746</v>
      </c>
      <c r="E3294" s="401">
        <v>21</v>
      </c>
      <c r="F3294" s="395">
        <v>28.5</v>
      </c>
      <c r="G3294" s="395">
        <v>27</v>
      </c>
      <c r="H3294" s="396">
        <f>(G3294-E3294)/E3294</f>
        <v>0.2857142857142857</v>
      </c>
      <c r="I3294" s="395">
        <f>(F3294-E3294)</f>
        <v>7.5</v>
      </c>
      <c r="J3294" s="395">
        <f>G3294-E3294</f>
        <v>6</v>
      </c>
      <c r="K3294" s="402">
        <v>3</v>
      </c>
      <c r="L3294" s="397"/>
    </row>
    <row r="3295" spans="1:12" ht="14.4">
      <c r="A3295" s="390">
        <v>36803</v>
      </c>
      <c r="B3295" s="358" t="s">
        <v>12536</v>
      </c>
      <c r="C3295" s="352" t="s">
        <v>3741</v>
      </c>
      <c r="D3295" s="442" t="s">
        <v>4906</v>
      </c>
      <c r="E3295" s="401">
        <v>9</v>
      </c>
      <c r="F3295" s="395">
        <v>8.375</v>
      </c>
      <c r="G3295" s="395">
        <v>8.0625</v>
      </c>
      <c r="H3295" s="396">
        <f>(G3295-E3295)/E3295</f>
        <v>-0.10416666666666667</v>
      </c>
      <c r="I3295" s="395">
        <f>(F3295-E3295)</f>
        <v>-0.625</v>
      </c>
      <c r="J3295" s="395">
        <f>G3295-E3295</f>
        <v>-0.9375</v>
      </c>
      <c r="K3295" s="402">
        <v>2</v>
      </c>
      <c r="L3295" s="397" t="s">
        <v>3006</v>
      </c>
    </row>
    <row r="3296" spans="1:12" ht="14.4">
      <c r="A3296" s="390">
        <v>36803</v>
      </c>
      <c r="B3296" s="358" t="s">
        <v>12537</v>
      </c>
      <c r="C3296" s="352" t="s">
        <v>3739</v>
      </c>
      <c r="D3296" s="358" t="s">
        <v>4972</v>
      </c>
      <c r="E3296" s="401">
        <v>18</v>
      </c>
      <c r="F3296" s="395">
        <v>29</v>
      </c>
      <c r="G3296" s="395">
        <v>33.625</v>
      </c>
      <c r="H3296" s="396">
        <f>(G3296-E3296)/E3296</f>
        <v>0.86805555555555558</v>
      </c>
      <c r="I3296" s="395">
        <f>(F3296-E3296)</f>
        <v>11</v>
      </c>
      <c r="J3296" s="395">
        <f>G3296-E3296</f>
        <v>15.625</v>
      </c>
      <c r="K3296" s="402">
        <v>5</v>
      </c>
      <c r="L3296" s="397"/>
    </row>
    <row r="3297" spans="1:12" ht="14.4">
      <c r="A3297" s="390">
        <v>36802</v>
      </c>
      <c r="B3297" s="358" t="s">
        <v>3270</v>
      </c>
      <c r="C3297" s="352" t="s">
        <v>3736</v>
      </c>
      <c r="D3297" s="358" t="s">
        <v>3737</v>
      </c>
      <c r="E3297" s="401">
        <v>16</v>
      </c>
      <c r="F3297" s="395">
        <v>22.125</v>
      </c>
      <c r="G3297" s="395">
        <v>21.25</v>
      </c>
      <c r="H3297" s="396">
        <f>(G3297-E3297)/E3297</f>
        <v>0.328125</v>
      </c>
      <c r="I3297" s="395">
        <f>(F3297-E3297)</f>
        <v>6.125</v>
      </c>
      <c r="J3297" s="395">
        <f>G3297-E3297</f>
        <v>5.25</v>
      </c>
      <c r="K3297" s="402">
        <v>3</v>
      </c>
      <c r="L3297" s="397"/>
    </row>
    <row r="3298" spans="1:12" ht="14.4">
      <c r="A3298" s="390">
        <v>36798</v>
      </c>
      <c r="B3298" s="358" t="s">
        <v>12527</v>
      </c>
      <c r="C3298" s="352" t="s">
        <v>3264</v>
      </c>
      <c r="D3298" s="358" t="s">
        <v>4960</v>
      </c>
      <c r="E3298" s="401">
        <v>9</v>
      </c>
      <c r="F3298" s="395">
        <v>9</v>
      </c>
      <c r="G3298" s="395">
        <v>7.1875</v>
      </c>
      <c r="H3298" s="396">
        <f>(G3298-E3298)/E3298</f>
        <v>-0.2013888888888889</v>
      </c>
      <c r="I3298" s="395">
        <f>(F3298-E3298)</f>
        <v>0</v>
      </c>
      <c r="J3298" s="395">
        <f>G3298-E3298</f>
        <v>-1.8125</v>
      </c>
      <c r="K3298" s="402">
        <v>2</v>
      </c>
      <c r="L3298" s="397" t="s">
        <v>3006</v>
      </c>
    </row>
    <row r="3299" spans="1:12" ht="14.4">
      <c r="A3299" s="390">
        <v>36798</v>
      </c>
      <c r="B3299" s="371" t="s">
        <v>12528</v>
      </c>
      <c r="C3299" s="352" t="s">
        <v>3266</v>
      </c>
      <c r="D3299" s="371" t="s">
        <v>3267</v>
      </c>
      <c r="E3299" s="401">
        <v>10</v>
      </c>
      <c r="F3299" s="395">
        <v>7.75</v>
      </c>
      <c r="G3299" s="395">
        <v>8</v>
      </c>
      <c r="H3299" s="396">
        <f>(G3299-E3299)/E3299</f>
        <v>-0.2</v>
      </c>
      <c r="I3299" s="395">
        <f>(F3299-E3299)</f>
        <v>-2.25</v>
      </c>
      <c r="J3299" s="395">
        <f>G3299-E3299</f>
        <v>-2</v>
      </c>
      <c r="K3299" s="402">
        <v>2</v>
      </c>
      <c r="L3299" s="397" t="s">
        <v>3006</v>
      </c>
    </row>
    <row r="3300" spans="1:12" ht="14.4">
      <c r="A3300" s="390">
        <v>36798</v>
      </c>
      <c r="B3300" s="358" t="s">
        <v>12529</v>
      </c>
      <c r="C3300" s="352" t="s">
        <v>3269</v>
      </c>
      <c r="D3300" s="366" t="s">
        <v>4954</v>
      </c>
      <c r="E3300" s="401">
        <v>11</v>
      </c>
      <c r="F3300" s="395">
        <v>11.0625</v>
      </c>
      <c r="G3300" s="395">
        <v>9.6875</v>
      </c>
      <c r="H3300" s="396">
        <f>(G3300-E3300)/E3300</f>
        <v>-0.11931818181818182</v>
      </c>
      <c r="I3300" s="395">
        <f>(F3300-E3300)</f>
        <v>6.25E-2</v>
      </c>
      <c r="J3300" s="395">
        <f>G3300-E3300</f>
        <v>-1.3125</v>
      </c>
      <c r="K3300" s="402">
        <v>4</v>
      </c>
      <c r="L3300" s="397" t="s">
        <v>3006</v>
      </c>
    </row>
    <row r="3301" spans="1:12" ht="14.4">
      <c r="A3301" s="390">
        <v>36798</v>
      </c>
      <c r="B3301" s="358" t="s">
        <v>12530</v>
      </c>
      <c r="C3301" s="352" t="s">
        <v>2370</v>
      </c>
      <c r="D3301" s="358" t="s">
        <v>680</v>
      </c>
      <c r="E3301" s="401">
        <v>13</v>
      </c>
      <c r="F3301" s="395">
        <v>14.0625</v>
      </c>
      <c r="G3301" s="395">
        <v>13.9375</v>
      </c>
      <c r="H3301" s="396">
        <f>(G3301-E3301)/E3301</f>
        <v>7.2115384615384609E-2</v>
      </c>
      <c r="I3301" s="395">
        <f>(F3301-E3301)</f>
        <v>1.0625</v>
      </c>
      <c r="J3301" s="395">
        <f>G3301-E3301</f>
        <v>0.9375</v>
      </c>
      <c r="K3301" s="402">
        <v>4</v>
      </c>
      <c r="L3301" s="397"/>
    </row>
    <row r="3302" spans="1:12" ht="14.4">
      <c r="A3302" s="390">
        <v>36798</v>
      </c>
      <c r="B3302" s="366" t="s">
        <v>12532</v>
      </c>
      <c r="C3302" s="352" t="s">
        <v>2361</v>
      </c>
      <c r="D3302" s="366" t="s">
        <v>3173</v>
      </c>
      <c r="E3302" s="401">
        <v>16</v>
      </c>
      <c r="F3302" s="395">
        <v>32.0625</v>
      </c>
      <c r="G3302" s="395">
        <v>32</v>
      </c>
      <c r="H3302" s="396">
        <f>(G3302-E3302)/E3302</f>
        <v>1</v>
      </c>
      <c r="I3302" s="395">
        <f>(F3302-E3302)</f>
        <v>16.0625</v>
      </c>
      <c r="J3302" s="395">
        <f>G3302-E3302</f>
        <v>16</v>
      </c>
      <c r="K3302" s="402">
        <v>4</v>
      </c>
      <c r="L3302" s="397"/>
    </row>
    <row r="3303" spans="1:12" ht="14.4">
      <c r="A3303" s="390">
        <v>36798</v>
      </c>
      <c r="B3303" s="366" t="s">
        <v>12533</v>
      </c>
      <c r="C3303" s="352" t="s">
        <v>2363</v>
      </c>
      <c r="D3303" s="366" t="s">
        <v>3380</v>
      </c>
      <c r="E3303" s="401">
        <v>11</v>
      </c>
      <c r="F3303" s="395">
        <v>13</v>
      </c>
      <c r="G3303" s="395">
        <v>18.3125</v>
      </c>
      <c r="H3303" s="396">
        <f>(G3303-E3303)/E3303</f>
        <v>0.66477272727272729</v>
      </c>
      <c r="I3303" s="395">
        <f>(F3303-E3303)</f>
        <v>2</v>
      </c>
      <c r="J3303" s="395">
        <f>G3303-E3303</f>
        <v>7.3125</v>
      </c>
      <c r="K3303" s="402">
        <v>3</v>
      </c>
      <c r="L3303" s="397"/>
    </row>
    <row r="3304" spans="1:12" ht="14.4">
      <c r="A3304" s="390">
        <v>36798</v>
      </c>
      <c r="B3304" s="358" t="s">
        <v>12534</v>
      </c>
      <c r="C3304" s="352" t="s">
        <v>2365</v>
      </c>
      <c r="D3304" s="358" t="s">
        <v>4957</v>
      </c>
      <c r="E3304" s="401">
        <v>17</v>
      </c>
      <c r="F3304" s="395">
        <v>30.5</v>
      </c>
      <c r="G3304" s="395">
        <v>28.625</v>
      </c>
      <c r="H3304" s="396">
        <f>(G3304-E3304)/E3304</f>
        <v>0.68382352941176472</v>
      </c>
      <c r="I3304" s="395">
        <f>(F3304-E3304)</f>
        <v>13.5</v>
      </c>
      <c r="J3304" s="395">
        <f>G3304-E3304</f>
        <v>11.625</v>
      </c>
      <c r="K3304" s="402">
        <v>3</v>
      </c>
      <c r="L3304" s="397"/>
    </row>
    <row r="3305" spans="1:12" ht="14.4">
      <c r="A3305" s="390">
        <v>36798</v>
      </c>
      <c r="B3305" s="358" t="s">
        <v>12535</v>
      </c>
      <c r="C3305" s="352" t="s">
        <v>2367</v>
      </c>
      <c r="D3305" s="366" t="s">
        <v>2368</v>
      </c>
      <c r="E3305" s="401">
        <v>16</v>
      </c>
      <c r="F3305" s="395">
        <v>20</v>
      </c>
      <c r="G3305" s="395">
        <v>22.875</v>
      </c>
      <c r="H3305" s="396">
        <f>(G3305-E3305)/E3305</f>
        <v>0.4296875</v>
      </c>
      <c r="I3305" s="395">
        <f>(F3305-E3305)</f>
        <v>4</v>
      </c>
      <c r="J3305" s="395">
        <f>G3305-E3305</f>
        <v>6.875</v>
      </c>
      <c r="K3305" s="402">
        <v>3</v>
      </c>
      <c r="L3305" s="397"/>
    </row>
    <row r="3306" spans="1:12" ht="14.4">
      <c r="A3306" s="390">
        <v>36797</v>
      </c>
      <c r="B3306" s="358" t="s">
        <v>12524</v>
      </c>
      <c r="C3306" s="352" t="s">
        <v>3586</v>
      </c>
      <c r="D3306" s="380" t="s">
        <v>318</v>
      </c>
      <c r="E3306" s="443">
        <v>15.125</v>
      </c>
      <c r="F3306" s="395">
        <v>15.25</v>
      </c>
      <c r="G3306" s="395">
        <v>15.1875</v>
      </c>
      <c r="H3306" s="396">
        <f>(G3306-E3306)/E3306</f>
        <v>4.1322314049586778E-3</v>
      </c>
      <c r="I3306" s="395">
        <f>(F3306-E3306)</f>
        <v>0.125</v>
      </c>
      <c r="J3306" s="395">
        <f>G3306-E3306</f>
        <v>6.25E-2</v>
      </c>
      <c r="K3306" s="402">
        <v>2</v>
      </c>
      <c r="L3306" s="397" t="s">
        <v>3006</v>
      </c>
    </row>
    <row r="3307" spans="1:12" ht="14.4">
      <c r="A3307" s="390">
        <v>36797</v>
      </c>
      <c r="B3307" s="358" t="s">
        <v>12525</v>
      </c>
      <c r="C3307" s="352" t="s">
        <v>3584</v>
      </c>
      <c r="D3307" s="358" t="s">
        <v>4957</v>
      </c>
      <c r="E3307" s="401">
        <v>12</v>
      </c>
      <c r="F3307" s="395">
        <v>16.75</v>
      </c>
      <c r="G3307" s="395">
        <v>14.40625</v>
      </c>
      <c r="H3307" s="396">
        <f>(G3307-E3307)/E3307</f>
        <v>0.20052083333333334</v>
      </c>
      <c r="I3307" s="395">
        <f>(F3307-E3307)</f>
        <v>4.75</v>
      </c>
      <c r="J3307" s="395">
        <f>G3307-E3307</f>
        <v>2.40625</v>
      </c>
      <c r="K3307" s="402">
        <v>3</v>
      </c>
      <c r="L3307" s="397"/>
    </row>
    <row r="3308" spans="1:12" ht="14.4">
      <c r="A3308" s="390">
        <v>36797</v>
      </c>
      <c r="B3308" s="371" t="s">
        <v>2790</v>
      </c>
      <c r="C3308" s="352" t="s">
        <v>2791</v>
      </c>
      <c r="D3308" s="371" t="s">
        <v>4960</v>
      </c>
      <c r="E3308" s="401">
        <v>14</v>
      </c>
      <c r="F3308" s="395">
        <v>14</v>
      </c>
      <c r="G3308" s="395">
        <v>17.8125</v>
      </c>
      <c r="H3308" s="396">
        <f>(G3308-E3308)/E3308</f>
        <v>0.27232142857142855</v>
      </c>
      <c r="I3308" s="395">
        <f>(F3308-E3308)</f>
        <v>0</v>
      </c>
      <c r="J3308" s="395">
        <f>G3308-E3308</f>
        <v>3.8125</v>
      </c>
      <c r="K3308" s="402">
        <v>2</v>
      </c>
      <c r="L3308" s="397"/>
    </row>
    <row r="3309" spans="1:12" ht="14.4">
      <c r="A3309" s="390">
        <v>36797</v>
      </c>
      <c r="B3309" s="366" t="s">
        <v>12526</v>
      </c>
      <c r="C3309" s="352" t="s">
        <v>3582</v>
      </c>
      <c r="D3309" s="366" t="s">
        <v>3380</v>
      </c>
      <c r="E3309" s="401">
        <v>14</v>
      </c>
      <c r="F3309" s="395">
        <v>16.6875</v>
      </c>
      <c r="G3309" s="395">
        <v>17.25</v>
      </c>
      <c r="H3309" s="396">
        <f>(G3309-E3309)/E3309</f>
        <v>0.23214285714285715</v>
      </c>
      <c r="I3309" s="395">
        <f>(F3309-E3309)</f>
        <v>2.6875</v>
      </c>
      <c r="J3309" s="395">
        <f>G3309-E3309</f>
        <v>3.25</v>
      </c>
      <c r="K3309" s="402">
        <v>4</v>
      </c>
      <c r="L3309" s="397"/>
    </row>
    <row r="3310" spans="1:12" ht="14.4">
      <c r="A3310" s="390">
        <v>36796</v>
      </c>
      <c r="B3310" s="358" t="s">
        <v>12520</v>
      </c>
      <c r="C3310" s="352" t="s">
        <v>2788</v>
      </c>
      <c r="D3310" s="358" t="s">
        <v>2789</v>
      </c>
      <c r="E3310" s="401">
        <v>17</v>
      </c>
      <c r="F3310" s="395">
        <v>19</v>
      </c>
      <c r="G3310" s="395">
        <v>20.375</v>
      </c>
      <c r="H3310" s="396">
        <f>(G3310-E3310)/E3310</f>
        <v>0.19852941176470587</v>
      </c>
      <c r="I3310" s="395">
        <f>(F3310-E3310)</f>
        <v>2</v>
      </c>
      <c r="J3310" s="395">
        <f>G3310-E3310</f>
        <v>3.375</v>
      </c>
      <c r="K3310" s="402">
        <v>3</v>
      </c>
      <c r="L3310" s="397"/>
    </row>
    <row r="3311" spans="1:12" ht="14.4">
      <c r="A3311" s="390">
        <v>36796</v>
      </c>
      <c r="B3311" s="366" t="s">
        <v>12522</v>
      </c>
      <c r="C3311" s="352" t="s">
        <v>2784</v>
      </c>
      <c r="D3311" s="366" t="s">
        <v>901</v>
      </c>
      <c r="E3311" s="401">
        <v>15</v>
      </c>
      <c r="F3311" s="395">
        <v>24.09375</v>
      </c>
      <c r="G3311" s="395">
        <v>24.0625</v>
      </c>
      <c r="H3311" s="396">
        <f>(G3311-E3311)/E3311</f>
        <v>0.60416666666666663</v>
      </c>
      <c r="I3311" s="395">
        <f>(F3311-E3311)</f>
        <v>9.09375</v>
      </c>
      <c r="J3311" s="395">
        <f>G3311-E3311</f>
        <v>9.0625</v>
      </c>
      <c r="K3311" s="402">
        <v>3</v>
      </c>
      <c r="L3311" s="397"/>
    </row>
    <row r="3312" spans="1:12" ht="14.4">
      <c r="A3312" s="390">
        <v>36796</v>
      </c>
      <c r="B3312" s="366" t="s">
        <v>12523</v>
      </c>
      <c r="C3312" s="352" t="s">
        <v>2786</v>
      </c>
      <c r="D3312" s="366" t="s">
        <v>4906</v>
      </c>
      <c r="E3312" s="401">
        <v>22</v>
      </c>
      <c r="F3312" s="395">
        <v>28.25</v>
      </c>
      <c r="G3312" s="395">
        <v>28.875</v>
      </c>
      <c r="H3312" s="396">
        <f>(G3312-E3312)/E3312</f>
        <v>0.3125</v>
      </c>
      <c r="I3312" s="395">
        <f>(F3312-E3312)</f>
        <v>6.25</v>
      </c>
      <c r="J3312" s="395">
        <f>G3312-E3312</f>
        <v>6.875</v>
      </c>
      <c r="K3312" s="402">
        <v>3</v>
      </c>
      <c r="L3312" s="397"/>
    </row>
    <row r="3313" spans="1:12" ht="14.4">
      <c r="A3313" s="390">
        <v>36795</v>
      </c>
      <c r="B3313" s="366" t="s">
        <v>2779</v>
      </c>
      <c r="C3313" s="352" t="s">
        <v>2780</v>
      </c>
      <c r="D3313" s="366" t="s">
        <v>677</v>
      </c>
      <c r="E3313" s="401">
        <v>23</v>
      </c>
      <c r="F3313" s="395">
        <v>67</v>
      </c>
      <c r="G3313" s="395">
        <v>63.0625</v>
      </c>
      <c r="H3313" s="396">
        <f>(G3313-E3313)/E3313</f>
        <v>1.7418478260869565</v>
      </c>
      <c r="I3313" s="395">
        <f>(F3313-E3313)</f>
        <v>44</v>
      </c>
      <c r="J3313" s="395">
        <f>G3313-E3313</f>
        <v>40.0625</v>
      </c>
      <c r="K3313" s="402">
        <v>5</v>
      </c>
      <c r="L3313" s="397"/>
    </row>
    <row r="3314" spans="1:12" ht="14.4">
      <c r="A3314" s="390">
        <v>36791</v>
      </c>
      <c r="B3314" s="358" t="s">
        <v>12518</v>
      </c>
      <c r="C3314" s="392" t="s">
        <v>2778</v>
      </c>
      <c r="D3314" s="358" t="s">
        <v>318</v>
      </c>
      <c r="E3314" s="401">
        <v>11</v>
      </c>
      <c r="F3314" s="395">
        <v>11.75</v>
      </c>
      <c r="G3314" s="395">
        <v>12</v>
      </c>
      <c r="H3314" s="396">
        <f>(G3314-E3314)/E3314</f>
        <v>9.0909090909090912E-2</v>
      </c>
      <c r="I3314" s="395">
        <f>(F3314-E3314)</f>
        <v>0.75</v>
      </c>
      <c r="J3314" s="395">
        <f>G3314-E3314</f>
        <v>1</v>
      </c>
      <c r="K3314" s="402">
        <v>3</v>
      </c>
      <c r="L3314" s="397"/>
    </row>
    <row r="3315" spans="1:12" ht="14.4">
      <c r="A3315" s="390">
        <v>36791</v>
      </c>
      <c r="B3315" s="358" t="s">
        <v>12519</v>
      </c>
      <c r="C3315" s="352" t="s">
        <v>2776</v>
      </c>
      <c r="D3315" s="358" t="s">
        <v>983</v>
      </c>
      <c r="E3315" s="401">
        <v>16</v>
      </c>
      <c r="F3315" s="395">
        <v>36</v>
      </c>
      <c r="G3315" s="395">
        <v>46.25</v>
      </c>
      <c r="H3315" s="396">
        <f>(G3315-E3315)/E3315</f>
        <v>1.890625</v>
      </c>
      <c r="I3315" s="395">
        <f>(F3315-E3315)</f>
        <v>20</v>
      </c>
      <c r="J3315" s="395">
        <f>G3315-E3315</f>
        <v>30.25</v>
      </c>
      <c r="K3315" s="402">
        <v>4</v>
      </c>
      <c r="L3315" s="397"/>
    </row>
    <row r="3316" spans="1:12" ht="14.4">
      <c r="A3316" s="390">
        <v>36790</v>
      </c>
      <c r="B3316" s="366" t="s">
        <v>12515</v>
      </c>
      <c r="C3316" s="352" t="s">
        <v>2774</v>
      </c>
      <c r="D3316" s="366" t="s">
        <v>4972</v>
      </c>
      <c r="E3316" s="401">
        <v>16</v>
      </c>
      <c r="F3316" s="395">
        <v>19.75</v>
      </c>
      <c r="G3316" s="395">
        <v>20.9375</v>
      </c>
      <c r="H3316" s="396">
        <f>(G3316-E3316)/E3316</f>
        <v>0.30859375</v>
      </c>
      <c r="I3316" s="395">
        <f>(F3316-E3316)</f>
        <v>3.75</v>
      </c>
      <c r="J3316" s="395">
        <f>G3316-E3316</f>
        <v>4.9375</v>
      </c>
      <c r="K3316" s="402">
        <v>4</v>
      </c>
      <c r="L3316" s="397"/>
    </row>
    <row r="3317" spans="1:12" ht="14.4">
      <c r="A3317" s="390">
        <v>36790</v>
      </c>
      <c r="B3317" s="358" t="s">
        <v>12516</v>
      </c>
      <c r="C3317" s="352" t="s">
        <v>3125</v>
      </c>
      <c r="D3317" s="358" t="s">
        <v>4960</v>
      </c>
      <c r="E3317" s="401">
        <v>12</v>
      </c>
      <c r="F3317" s="395">
        <v>17.125</v>
      </c>
      <c r="G3317" s="395">
        <v>17.640625</v>
      </c>
      <c r="H3317" s="396">
        <f>(G3317-E3317)/E3317</f>
        <v>0.47005208333333331</v>
      </c>
      <c r="I3317" s="395">
        <f>(F3317-E3317)</f>
        <v>5.125</v>
      </c>
      <c r="J3317" s="395">
        <f>G3317-E3317</f>
        <v>5.640625</v>
      </c>
      <c r="K3317" s="402">
        <v>2</v>
      </c>
      <c r="L3317" s="397"/>
    </row>
    <row r="3318" spans="1:12" ht="14.4">
      <c r="A3318" s="390">
        <v>36790</v>
      </c>
      <c r="B3318" s="371" t="s">
        <v>12517</v>
      </c>
      <c r="C3318" s="352" t="s">
        <v>3127</v>
      </c>
      <c r="D3318" s="371" t="s">
        <v>3128</v>
      </c>
      <c r="E3318" s="401">
        <v>13</v>
      </c>
      <c r="F3318" s="395">
        <v>13.0625</v>
      </c>
      <c r="G3318" s="395">
        <v>14.125</v>
      </c>
      <c r="H3318" s="396">
        <f>(G3318-E3318)/E3318</f>
        <v>8.6538461538461536E-2</v>
      </c>
      <c r="I3318" s="395">
        <f>(F3318-E3318)</f>
        <v>6.25E-2</v>
      </c>
      <c r="J3318" s="395">
        <f>G3318-E3318</f>
        <v>1.125</v>
      </c>
      <c r="K3318" s="402">
        <v>2</v>
      </c>
      <c r="L3318" s="397"/>
    </row>
    <row r="3319" spans="1:12" ht="14.4">
      <c r="A3319" s="390">
        <v>36788</v>
      </c>
      <c r="B3319" s="358" t="s">
        <v>12513</v>
      </c>
      <c r="C3319" s="352" t="s">
        <v>3123</v>
      </c>
      <c r="D3319" s="358" t="s">
        <v>680</v>
      </c>
      <c r="E3319" s="401">
        <v>8</v>
      </c>
      <c r="F3319" s="395">
        <v>8.03125</v>
      </c>
      <c r="G3319" s="395">
        <v>8.0625</v>
      </c>
      <c r="H3319" s="396">
        <f>(G3319-E3319)/E3319</f>
        <v>7.8125E-3</v>
      </c>
      <c r="I3319" s="395">
        <f>(F3319-E3319)</f>
        <v>3.125E-2</v>
      </c>
      <c r="J3319" s="395">
        <f>G3319-E3319</f>
        <v>6.25E-2</v>
      </c>
      <c r="K3319" s="402">
        <v>1</v>
      </c>
      <c r="L3319" s="397"/>
    </row>
    <row r="3320" spans="1:12" ht="14.4">
      <c r="A3320" s="390">
        <v>36788</v>
      </c>
      <c r="B3320" s="358" t="s">
        <v>12514</v>
      </c>
      <c r="C3320" s="352" t="s">
        <v>3121</v>
      </c>
      <c r="D3320" s="358" t="s">
        <v>4960</v>
      </c>
      <c r="E3320" s="401">
        <v>19</v>
      </c>
      <c r="F3320" s="395">
        <v>21.0625</v>
      </c>
      <c r="G3320" s="395">
        <v>21</v>
      </c>
      <c r="H3320" s="396">
        <f>(G3320-E3320)/E3320</f>
        <v>0.10526315789473684</v>
      </c>
      <c r="I3320" s="395">
        <f>(F3320-E3320)</f>
        <v>2.0625</v>
      </c>
      <c r="J3320" s="395">
        <f>G3320-E3320</f>
        <v>2</v>
      </c>
      <c r="K3320" s="402">
        <v>2</v>
      </c>
      <c r="L3320" s="397"/>
    </row>
    <row r="3321" spans="1:12" ht="14.4">
      <c r="A3321" s="390">
        <v>36763</v>
      </c>
      <c r="B3321" s="367" t="s">
        <v>3117</v>
      </c>
      <c r="C3321" s="352" t="s">
        <v>3118</v>
      </c>
      <c r="D3321" s="367" t="s">
        <v>3119</v>
      </c>
      <c r="E3321" s="401">
        <v>7</v>
      </c>
      <c r="F3321" s="395">
        <v>8.5</v>
      </c>
      <c r="G3321" s="395">
        <v>8.75</v>
      </c>
      <c r="H3321" s="396">
        <f>(G3321-E3321)/E3321</f>
        <v>0.25</v>
      </c>
      <c r="I3321" s="395">
        <f>(F3321-E3321)</f>
        <v>1.5</v>
      </c>
      <c r="J3321" s="395">
        <f>G3321-E3321</f>
        <v>1.75</v>
      </c>
      <c r="K3321" s="402">
        <v>1</v>
      </c>
      <c r="L3321" s="397"/>
    </row>
    <row r="3322" spans="1:12" ht="14.4">
      <c r="A3322" s="390">
        <v>36761</v>
      </c>
      <c r="B3322" s="358" t="s">
        <v>12512</v>
      </c>
      <c r="C3322" s="352" t="s">
        <v>2125</v>
      </c>
      <c r="D3322" s="366" t="s">
        <v>3116</v>
      </c>
      <c r="E3322" s="401">
        <v>9</v>
      </c>
      <c r="F3322" s="395">
        <v>16</v>
      </c>
      <c r="G3322" s="395">
        <v>20.765625</v>
      </c>
      <c r="H3322" s="396">
        <f>(G3322-E3322)/E3322</f>
        <v>1.3072916666666667</v>
      </c>
      <c r="I3322" s="395">
        <f>(F3322-E3322)</f>
        <v>7</v>
      </c>
      <c r="J3322" s="395">
        <f>G3322-E3322</f>
        <v>11.765625</v>
      </c>
      <c r="K3322" s="402">
        <v>2</v>
      </c>
      <c r="L3322" s="397"/>
    </row>
    <row r="3323" spans="1:12" ht="14.4">
      <c r="A3323" s="390">
        <v>36760</v>
      </c>
      <c r="B3323" s="367" t="s">
        <v>12511</v>
      </c>
      <c r="C3323" s="352" t="s">
        <v>2123</v>
      </c>
      <c r="D3323" s="367" t="s">
        <v>3383</v>
      </c>
      <c r="E3323" s="401">
        <v>10.5</v>
      </c>
      <c r="F3323" s="395">
        <v>10.59375</v>
      </c>
      <c r="G3323" s="395">
        <v>10.75</v>
      </c>
      <c r="H3323" s="396">
        <f>(G3323-E3323)/E3323</f>
        <v>2.3809523809523808E-2</v>
      </c>
      <c r="I3323" s="395">
        <f>(F3323-E3323)</f>
        <v>9.375E-2</v>
      </c>
      <c r="J3323" s="395">
        <f>G3323-E3323</f>
        <v>0.25</v>
      </c>
      <c r="K3323" s="402">
        <v>1</v>
      </c>
      <c r="L3323" s="397"/>
    </row>
    <row r="3324" spans="1:12" ht="14.4">
      <c r="A3324" s="390">
        <v>36756</v>
      </c>
      <c r="B3324" s="358" t="s">
        <v>12507</v>
      </c>
      <c r="C3324" s="352" t="s">
        <v>2121</v>
      </c>
      <c r="D3324" s="358" t="s">
        <v>4517</v>
      </c>
      <c r="E3324" s="401">
        <v>8</v>
      </c>
      <c r="F3324" s="395">
        <v>8.015625</v>
      </c>
      <c r="G3324" s="395">
        <v>8</v>
      </c>
      <c r="H3324" s="396">
        <f>(G3324-E3324)/E3324</f>
        <v>0</v>
      </c>
      <c r="I3324" s="395">
        <f>(F3324-E3324)</f>
        <v>1.5625E-2</v>
      </c>
      <c r="J3324" s="395">
        <f>G3324-E3324</f>
        <v>0</v>
      </c>
      <c r="K3324" s="402">
        <v>1</v>
      </c>
      <c r="L3324" s="397"/>
    </row>
    <row r="3325" spans="1:12" ht="14.4">
      <c r="A3325" s="390">
        <v>36756</v>
      </c>
      <c r="B3325" s="366" t="s">
        <v>12508</v>
      </c>
      <c r="C3325" s="352" t="s">
        <v>1393</v>
      </c>
      <c r="D3325" s="366" t="s">
        <v>4954</v>
      </c>
      <c r="E3325" s="401">
        <v>18</v>
      </c>
      <c r="F3325" s="395">
        <v>18.25</v>
      </c>
      <c r="G3325" s="395">
        <v>24.875</v>
      </c>
      <c r="H3325" s="396">
        <f>(G3325-E3325)/E3325</f>
        <v>0.38194444444444442</v>
      </c>
      <c r="I3325" s="395">
        <f>(F3325-E3325)</f>
        <v>0.25</v>
      </c>
      <c r="J3325" s="395">
        <f>G3325-E3325</f>
        <v>6.875</v>
      </c>
      <c r="K3325" s="402">
        <v>3</v>
      </c>
      <c r="L3325" s="397"/>
    </row>
    <row r="3326" spans="1:12" ht="14.4">
      <c r="A3326" s="390">
        <v>36756</v>
      </c>
      <c r="B3326" s="358" t="s">
        <v>12509</v>
      </c>
      <c r="C3326" s="352" t="s">
        <v>3628</v>
      </c>
      <c r="D3326" s="358" t="s">
        <v>3629</v>
      </c>
      <c r="E3326" s="401">
        <v>15</v>
      </c>
      <c r="F3326" s="395">
        <v>21.25</v>
      </c>
      <c r="G3326" s="395">
        <v>23</v>
      </c>
      <c r="H3326" s="396">
        <f>(G3326-E3326)/E3326</f>
        <v>0.53333333333333333</v>
      </c>
      <c r="I3326" s="395">
        <f>(F3326-E3326)</f>
        <v>6.25</v>
      </c>
      <c r="J3326" s="395">
        <f>G3326-E3326</f>
        <v>8</v>
      </c>
      <c r="K3326" s="402">
        <v>3</v>
      </c>
      <c r="L3326" s="397"/>
    </row>
    <row r="3327" spans="1:12" ht="14.4">
      <c r="A3327" s="390">
        <v>36756</v>
      </c>
      <c r="B3327" s="358" t="s">
        <v>12510</v>
      </c>
      <c r="C3327" s="352" t="s">
        <v>2119</v>
      </c>
      <c r="D3327" s="366" t="s">
        <v>680</v>
      </c>
      <c r="E3327" s="401">
        <v>16</v>
      </c>
      <c r="F3327" s="395">
        <v>34</v>
      </c>
      <c r="G3327" s="395">
        <v>32.25</v>
      </c>
      <c r="H3327" s="396">
        <f>(G3327-E3327)/E3327</f>
        <v>1.015625</v>
      </c>
      <c r="I3327" s="395">
        <f>(F3327-E3327)</f>
        <v>18</v>
      </c>
      <c r="J3327" s="395">
        <f>G3327-E3327</f>
        <v>16.25</v>
      </c>
      <c r="K3327" s="402">
        <v>4</v>
      </c>
      <c r="L3327" s="397"/>
    </row>
    <row r="3328" spans="1:12" ht="14.4">
      <c r="A3328" s="390">
        <v>36755</v>
      </c>
      <c r="B3328" s="358" t="s">
        <v>1390</v>
      </c>
      <c r="C3328" s="352" t="s">
        <v>1391</v>
      </c>
      <c r="D3328" s="358" t="s">
        <v>680</v>
      </c>
      <c r="E3328" s="401">
        <v>12</v>
      </c>
      <c r="F3328" s="395">
        <v>12.0625</v>
      </c>
      <c r="G3328" s="395">
        <v>9.375</v>
      </c>
      <c r="H3328" s="396">
        <f>(G3328-E3328)/E3328</f>
        <v>-0.21875</v>
      </c>
      <c r="I3328" s="395">
        <f>(F3328-E3328)</f>
        <v>6.25E-2</v>
      </c>
      <c r="J3328" s="395">
        <f>G3328-E3328</f>
        <v>-2.625</v>
      </c>
      <c r="K3328" s="402">
        <v>1</v>
      </c>
      <c r="L3328" s="397"/>
    </row>
    <row r="3329" spans="1:12" ht="14.4">
      <c r="A3329" s="390">
        <v>36754</v>
      </c>
      <c r="B3329" s="358" t="s">
        <v>12505</v>
      </c>
      <c r="C3329" s="352" t="s">
        <v>1387</v>
      </c>
      <c r="D3329" s="358" t="s">
        <v>680</v>
      </c>
      <c r="E3329" s="401">
        <v>12</v>
      </c>
      <c r="F3329" s="395">
        <v>12.0625</v>
      </c>
      <c r="G3329" s="395">
        <v>13.375</v>
      </c>
      <c r="H3329" s="396">
        <f>(G3329-E3329)/E3329</f>
        <v>0.11458333333333333</v>
      </c>
      <c r="I3329" s="395">
        <f>(F3329-E3329)</f>
        <v>6.25E-2</v>
      </c>
      <c r="J3329" s="395">
        <f>G3329-E3329</f>
        <v>1.375</v>
      </c>
      <c r="K3329" s="402">
        <v>3</v>
      </c>
      <c r="L3329" s="397"/>
    </row>
    <row r="3330" spans="1:12" ht="14.4">
      <c r="A3330" s="390">
        <v>36754</v>
      </c>
      <c r="B3330" s="358" t="s">
        <v>12506</v>
      </c>
      <c r="C3330" s="352" t="s">
        <v>1389</v>
      </c>
      <c r="D3330" s="358" t="s">
        <v>680</v>
      </c>
      <c r="E3330" s="401">
        <v>10</v>
      </c>
      <c r="F3330" s="395">
        <v>10</v>
      </c>
      <c r="G3330" s="395">
        <v>8.875</v>
      </c>
      <c r="H3330" s="396">
        <f>(G3330-E3330)/E3330</f>
        <v>-0.1125</v>
      </c>
      <c r="I3330" s="395">
        <f>(F3330-E3330)</f>
        <v>0</v>
      </c>
      <c r="J3330" s="395">
        <f>G3330-E3330</f>
        <v>-1.125</v>
      </c>
      <c r="K3330" s="402">
        <v>1</v>
      </c>
      <c r="L3330" s="397"/>
    </row>
    <row r="3331" spans="1:12" ht="14.4">
      <c r="A3331" s="390">
        <v>36753</v>
      </c>
      <c r="B3331" s="358" t="s">
        <v>12502</v>
      </c>
      <c r="C3331" s="352" t="s">
        <v>1383</v>
      </c>
      <c r="D3331" s="358" t="s">
        <v>3170</v>
      </c>
      <c r="E3331" s="401">
        <v>7</v>
      </c>
      <c r="F3331" s="395">
        <v>6.5</v>
      </c>
      <c r="G3331" s="395">
        <v>7</v>
      </c>
      <c r="H3331" s="396">
        <f>(G3331-E3331)/E3331</f>
        <v>0</v>
      </c>
      <c r="I3331" s="395">
        <f>(F3331-E3331)</f>
        <v>-0.5</v>
      </c>
      <c r="J3331" s="395">
        <f>G3331-E3331</f>
        <v>0</v>
      </c>
      <c r="K3331" s="402">
        <v>1</v>
      </c>
      <c r="L3331" s="397"/>
    </row>
    <row r="3332" spans="1:12" ht="14.4">
      <c r="A3332" s="390">
        <v>36753</v>
      </c>
      <c r="B3332" s="358" t="s">
        <v>12503</v>
      </c>
      <c r="C3332" s="352" t="s">
        <v>1385</v>
      </c>
      <c r="D3332" s="358" t="s">
        <v>680</v>
      </c>
      <c r="E3332" s="401">
        <v>8</v>
      </c>
      <c r="F3332" s="395">
        <v>8.03125</v>
      </c>
      <c r="G3332" s="395">
        <v>8</v>
      </c>
      <c r="H3332" s="396">
        <f>(G3332-E3332)/E3332</f>
        <v>0</v>
      </c>
      <c r="I3332" s="395">
        <f>(F3332-E3332)</f>
        <v>3.125E-2</v>
      </c>
      <c r="J3332" s="395">
        <f>G3332-E3332</f>
        <v>0</v>
      </c>
      <c r="K3332" s="402">
        <v>1</v>
      </c>
      <c r="L3332" s="397"/>
    </row>
    <row r="3333" spans="1:12" ht="14.4">
      <c r="A3333" s="390">
        <v>36753</v>
      </c>
      <c r="B3333" s="358" t="s">
        <v>12504</v>
      </c>
      <c r="C3333" s="352" t="s">
        <v>1381</v>
      </c>
      <c r="D3333" s="358" t="s">
        <v>5029</v>
      </c>
      <c r="E3333" s="401">
        <v>15</v>
      </c>
      <c r="F3333" s="395">
        <v>19</v>
      </c>
      <c r="G3333" s="395">
        <v>25.75</v>
      </c>
      <c r="H3333" s="396">
        <f>(G3333-E3333)/E3333</f>
        <v>0.71666666666666667</v>
      </c>
      <c r="I3333" s="395">
        <f>(F3333-E3333)</f>
        <v>4</v>
      </c>
      <c r="J3333" s="395">
        <f>G3333-E3333</f>
        <v>10.75</v>
      </c>
      <c r="K3333" s="402">
        <v>3</v>
      </c>
      <c r="L3333" s="397"/>
    </row>
    <row r="3334" spans="1:12" ht="14.4">
      <c r="A3334" s="390">
        <v>36749</v>
      </c>
      <c r="B3334" s="358" t="s">
        <v>12497</v>
      </c>
      <c r="C3334" s="392" t="s">
        <v>1379</v>
      </c>
      <c r="D3334" s="358" t="s">
        <v>2664</v>
      </c>
      <c r="E3334" s="401">
        <v>11</v>
      </c>
      <c r="F3334" s="395">
        <v>11.03125</v>
      </c>
      <c r="G3334" s="395">
        <v>11.5625</v>
      </c>
      <c r="H3334" s="396">
        <f>(G3334-E3334)/E3334</f>
        <v>5.113636363636364E-2</v>
      </c>
      <c r="I3334" s="395">
        <f>(F3334-E3334)</f>
        <v>3.125E-2</v>
      </c>
      <c r="J3334" s="395">
        <f>G3334-E3334</f>
        <v>0.5625</v>
      </c>
      <c r="K3334" s="402">
        <v>2</v>
      </c>
      <c r="L3334" s="397"/>
    </row>
    <row r="3335" spans="1:12" ht="14.4">
      <c r="A3335" s="390">
        <v>36749</v>
      </c>
      <c r="B3335" s="358" t="s">
        <v>12498</v>
      </c>
      <c r="C3335" s="392" t="s">
        <v>1082</v>
      </c>
      <c r="D3335" s="358" t="s">
        <v>4972</v>
      </c>
      <c r="E3335" s="401">
        <v>10</v>
      </c>
      <c r="F3335" s="395">
        <v>10.28125</v>
      </c>
      <c r="G3335" s="395">
        <v>11.125</v>
      </c>
      <c r="H3335" s="396">
        <f>(G3335-E3335)/E3335</f>
        <v>0.1125</v>
      </c>
      <c r="I3335" s="395">
        <f>(F3335-E3335)</f>
        <v>0.28125</v>
      </c>
      <c r="J3335" s="395">
        <f>G3335-E3335</f>
        <v>1.125</v>
      </c>
      <c r="K3335" s="402">
        <v>3</v>
      </c>
      <c r="L3335" s="397"/>
    </row>
    <row r="3336" spans="1:12" ht="14.4">
      <c r="A3336" s="390">
        <v>36749</v>
      </c>
      <c r="B3336" s="358" t="s">
        <v>12499</v>
      </c>
      <c r="C3336" s="352" t="s">
        <v>1084</v>
      </c>
      <c r="D3336" s="358" t="s">
        <v>1085</v>
      </c>
      <c r="E3336" s="401">
        <v>12</v>
      </c>
      <c r="F3336" s="395">
        <v>12.75</v>
      </c>
      <c r="G3336" s="395">
        <v>13.125</v>
      </c>
      <c r="H3336" s="396">
        <f>(G3336-E3336)/E3336</f>
        <v>9.375E-2</v>
      </c>
      <c r="I3336" s="395">
        <f>(F3336-E3336)</f>
        <v>0.75</v>
      </c>
      <c r="J3336" s="395">
        <f>G3336-E3336</f>
        <v>1.125</v>
      </c>
      <c r="K3336" s="402">
        <v>2</v>
      </c>
      <c r="L3336" s="397"/>
    </row>
    <row r="3337" spans="1:12" ht="14.4">
      <c r="A3337" s="390">
        <v>36749</v>
      </c>
      <c r="B3337" s="367" t="s">
        <v>12500</v>
      </c>
      <c r="C3337" s="352" t="s">
        <v>1377</v>
      </c>
      <c r="D3337" s="367" t="s">
        <v>4954</v>
      </c>
      <c r="E3337" s="401">
        <v>7</v>
      </c>
      <c r="F3337" s="395">
        <v>7.03125</v>
      </c>
      <c r="G3337" s="395">
        <v>7.0625</v>
      </c>
      <c r="H3337" s="396">
        <f>(G3337-E3337)/E3337</f>
        <v>8.9285714285714281E-3</v>
      </c>
      <c r="I3337" s="395">
        <f>(F3337-E3337)</f>
        <v>3.125E-2</v>
      </c>
      <c r="J3337" s="395">
        <f>G3337-E3337</f>
        <v>6.25E-2</v>
      </c>
      <c r="K3337" s="402">
        <v>1</v>
      </c>
      <c r="L3337" s="397"/>
    </row>
    <row r="3338" spans="1:12" ht="14.4">
      <c r="A3338" s="390">
        <v>36749</v>
      </c>
      <c r="B3338" s="358" t="s">
        <v>12501</v>
      </c>
      <c r="C3338" s="352" t="s">
        <v>2648</v>
      </c>
      <c r="D3338" s="366" t="s">
        <v>4957</v>
      </c>
      <c r="E3338" s="401">
        <v>39.68</v>
      </c>
      <c r="F3338" s="395">
        <v>55.5</v>
      </c>
      <c r="G3338" s="395">
        <v>49.5</v>
      </c>
      <c r="H3338" s="396">
        <f>(G3338-E3338)/E3338</f>
        <v>0.24747983870967744</v>
      </c>
      <c r="I3338" s="395">
        <f>(F3338-E3338)</f>
        <v>15.82</v>
      </c>
      <c r="J3338" s="395">
        <f>G3338-E3338</f>
        <v>9.82</v>
      </c>
      <c r="K3338" s="402">
        <v>4</v>
      </c>
      <c r="L3338" s="397"/>
    </row>
    <row r="3339" spans="1:12" ht="14.4">
      <c r="A3339" s="390">
        <v>36748</v>
      </c>
      <c r="B3339" s="367" t="s">
        <v>4916</v>
      </c>
      <c r="C3339" s="352" t="s">
        <v>4917</v>
      </c>
      <c r="D3339" s="367" t="s">
        <v>2667</v>
      </c>
      <c r="E3339" s="401">
        <v>14</v>
      </c>
      <c r="F3339" s="395">
        <v>16.3125</v>
      </c>
      <c r="G3339" s="395">
        <v>14.125</v>
      </c>
      <c r="H3339" s="396">
        <f>(G3339-E3339)/E3339</f>
        <v>8.9285714285714281E-3</v>
      </c>
      <c r="I3339" s="395">
        <f>(F3339-E3339)</f>
        <v>2.3125</v>
      </c>
      <c r="J3339" s="395">
        <f>G3339-E3339</f>
        <v>0.125</v>
      </c>
      <c r="K3339" s="402">
        <v>4</v>
      </c>
      <c r="L3339" s="397" t="s">
        <v>3006</v>
      </c>
    </row>
    <row r="3340" spans="1:12" ht="14.4">
      <c r="A3340" s="390">
        <v>36748</v>
      </c>
      <c r="B3340" s="358" t="s">
        <v>12493</v>
      </c>
      <c r="C3340" s="352" t="s">
        <v>2643</v>
      </c>
      <c r="D3340" s="358" t="s">
        <v>2644</v>
      </c>
      <c r="E3340" s="401">
        <v>19</v>
      </c>
      <c r="F3340" s="395">
        <v>19.25</v>
      </c>
      <c r="G3340" s="395">
        <v>19.75</v>
      </c>
      <c r="H3340" s="396">
        <f>(G3340-E3340)/E3340</f>
        <v>3.9473684210526314E-2</v>
      </c>
      <c r="I3340" s="395">
        <f>(F3340-E3340)</f>
        <v>0.25</v>
      </c>
      <c r="J3340" s="395">
        <f>G3340-E3340</f>
        <v>0.75</v>
      </c>
      <c r="K3340" s="402">
        <v>2</v>
      </c>
      <c r="L3340" s="397"/>
    </row>
    <row r="3341" spans="1:12" ht="14.4">
      <c r="A3341" s="390">
        <v>36748</v>
      </c>
      <c r="B3341" s="367" t="s">
        <v>12494</v>
      </c>
      <c r="C3341" s="352" t="s">
        <v>2646</v>
      </c>
      <c r="D3341" s="367" t="s">
        <v>4954</v>
      </c>
      <c r="E3341" s="401">
        <v>12</v>
      </c>
      <c r="F3341" s="395">
        <v>13.0625</v>
      </c>
      <c r="G3341" s="395">
        <v>13.5</v>
      </c>
      <c r="H3341" s="396">
        <f>(G3341-E3341)/E3341</f>
        <v>0.125</v>
      </c>
      <c r="I3341" s="395">
        <f>(F3341-E3341)</f>
        <v>1.0625</v>
      </c>
      <c r="J3341" s="395">
        <f>G3341-E3341</f>
        <v>1.5</v>
      </c>
      <c r="K3341" s="402">
        <v>1</v>
      </c>
      <c r="L3341" s="397"/>
    </row>
    <row r="3342" spans="1:12" ht="14.4">
      <c r="A3342" s="390">
        <v>36748</v>
      </c>
      <c r="B3342" s="367" t="s">
        <v>12495</v>
      </c>
      <c r="C3342" s="352" t="s">
        <v>2675</v>
      </c>
      <c r="D3342" s="367" t="s">
        <v>4960</v>
      </c>
      <c r="E3342" s="401">
        <v>9</v>
      </c>
      <c r="F3342" s="395">
        <v>9</v>
      </c>
      <c r="G3342" s="395">
        <v>18</v>
      </c>
      <c r="H3342" s="396">
        <f>(G3342-E3342)/E3342</f>
        <v>1</v>
      </c>
      <c r="I3342" s="395">
        <f>(F3342-E3342)</f>
        <v>0</v>
      </c>
      <c r="J3342" s="395">
        <f>G3342-E3342</f>
        <v>9</v>
      </c>
      <c r="K3342" s="402">
        <v>3</v>
      </c>
      <c r="L3342" s="397"/>
    </row>
    <row r="3343" spans="1:12" ht="14.4">
      <c r="A3343" s="390">
        <v>36748</v>
      </c>
      <c r="B3343" s="367" t="s">
        <v>12496</v>
      </c>
      <c r="C3343" s="352" t="s">
        <v>4913</v>
      </c>
      <c r="D3343" s="367" t="s">
        <v>5029</v>
      </c>
      <c r="E3343" s="401">
        <v>17</v>
      </c>
      <c r="F3343" s="395">
        <v>26</v>
      </c>
      <c r="G3343" s="395">
        <v>21.875</v>
      </c>
      <c r="H3343" s="396">
        <f>(G3343-E3343)/E3343</f>
        <v>0.28676470588235292</v>
      </c>
      <c r="I3343" s="395">
        <f>(F3343-E3343)</f>
        <v>9</v>
      </c>
      <c r="J3343" s="395">
        <f>G3343-E3343</f>
        <v>4.875</v>
      </c>
      <c r="K3343" s="402">
        <v>3</v>
      </c>
      <c r="L3343" s="397"/>
    </row>
    <row r="3344" spans="1:12" ht="14.4">
      <c r="A3344" s="390">
        <v>36747</v>
      </c>
      <c r="B3344" s="367" t="s">
        <v>12483</v>
      </c>
      <c r="C3344" s="352" t="s">
        <v>2666</v>
      </c>
      <c r="D3344" s="367" t="s">
        <v>2667</v>
      </c>
      <c r="E3344" s="401">
        <v>11</v>
      </c>
      <c r="F3344" s="395">
        <v>11</v>
      </c>
      <c r="G3344" s="395">
        <v>11</v>
      </c>
      <c r="H3344" s="396">
        <f>(G3344-E3344)/E3344</f>
        <v>0</v>
      </c>
      <c r="I3344" s="395">
        <f>(F3344-E3344)</f>
        <v>0</v>
      </c>
      <c r="J3344" s="395">
        <f>G3344-E3344</f>
        <v>0</v>
      </c>
      <c r="K3344" s="402">
        <v>3</v>
      </c>
      <c r="L3344" s="397" t="s">
        <v>3006</v>
      </c>
    </row>
    <row r="3345" spans="1:12" ht="14.4">
      <c r="A3345" s="390">
        <v>36747</v>
      </c>
      <c r="B3345" s="367" t="s">
        <v>12484</v>
      </c>
      <c r="C3345" s="352" t="s">
        <v>2658</v>
      </c>
      <c r="D3345" s="367" t="s">
        <v>4960</v>
      </c>
      <c r="E3345" s="401">
        <v>12</v>
      </c>
      <c r="F3345" s="395">
        <v>12.5</v>
      </c>
      <c r="G3345" s="395">
        <v>13</v>
      </c>
      <c r="H3345" s="396">
        <f>(G3345-E3345)/E3345</f>
        <v>8.3333333333333329E-2</v>
      </c>
      <c r="I3345" s="395">
        <f>(F3345-E3345)</f>
        <v>0.5</v>
      </c>
      <c r="J3345" s="395">
        <f>G3345-E3345</f>
        <v>1</v>
      </c>
      <c r="K3345" s="402">
        <v>3</v>
      </c>
      <c r="L3345" s="397"/>
    </row>
    <row r="3346" spans="1:12" ht="14.4">
      <c r="A3346" s="390">
        <v>36747</v>
      </c>
      <c r="B3346" s="358" t="s">
        <v>12485</v>
      </c>
      <c r="C3346" s="352" t="s">
        <v>2660</v>
      </c>
      <c r="D3346" s="358" t="s">
        <v>2661</v>
      </c>
      <c r="E3346" s="401">
        <v>10</v>
      </c>
      <c r="F3346" s="395">
        <v>10</v>
      </c>
      <c r="G3346" s="395">
        <v>10</v>
      </c>
      <c r="H3346" s="396">
        <f>(G3346-E3346)/E3346</f>
        <v>0</v>
      </c>
      <c r="I3346" s="395">
        <f>(F3346-E3346)</f>
        <v>0</v>
      </c>
      <c r="J3346" s="395">
        <f>G3346-E3346</f>
        <v>0</v>
      </c>
      <c r="K3346" s="402">
        <v>1</v>
      </c>
      <c r="L3346" s="397"/>
    </row>
    <row r="3347" spans="1:12" ht="14.4">
      <c r="A3347" s="390">
        <v>36747</v>
      </c>
      <c r="B3347" s="367" t="s">
        <v>12486</v>
      </c>
      <c r="C3347" s="352" t="s">
        <v>2663</v>
      </c>
      <c r="D3347" s="367" t="s">
        <v>2664</v>
      </c>
      <c r="E3347" s="401">
        <v>9</v>
      </c>
      <c r="F3347" s="395">
        <v>17</v>
      </c>
      <c r="G3347" s="395">
        <v>8.75</v>
      </c>
      <c r="H3347" s="396">
        <f>(G3347-E3347)/E3347</f>
        <v>-2.7777777777777776E-2</v>
      </c>
      <c r="I3347" s="395">
        <f>(F3347-E3347)</f>
        <v>8</v>
      </c>
      <c r="J3347" s="395">
        <f>G3347-E3347</f>
        <v>-0.25</v>
      </c>
      <c r="K3347" s="402">
        <v>4</v>
      </c>
      <c r="L3347" s="397"/>
    </row>
    <row r="3348" spans="1:12" ht="14.4">
      <c r="A3348" s="390">
        <v>36747</v>
      </c>
      <c r="B3348" s="367" t="s">
        <v>12487</v>
      </c>
      <c r="C3348" s="392" t="s">
        <v>2669</v>
      </c>
      <c r="D3348" s="367" t="s">
        <v>680</v>
      </c>
      <c r="E3348" s="401">
        <v>8</v>
      </c>
      <c r="F3348" s="395">
        <v>8.25</v>
      </c>
      <c r="G3348" s="395">
        <v>8</v>
      </c>
      <c r="H3348" s="396">
        <f>(G3348-E3348)/E3348</f>
        <v>0</v>
      </c>
      <c r="I3348" s="395">
        <f>(F3348-E3348)</f>
        <v>0.25</v>
      </c>
      <c r="J3348" s="395">
        <f>G3348-E3348</f>
        <v>0</v>
      </c>
      <c r="K3348" s="402">
        <v>1</v>
      </c>
      <c r="L3348" s="397"/>
    </row>
    <row r="3349" spans="1:12" ht="14.4">
      <c r="A3349" s="390">
        <v>36747</v>
      </c>
      <c r="B3349" s="358" t="s">
        <v>12488</v>
      </c>
      <c r="C3349" s="352" t="s">
        <v>2671</v>
      </c>
      <c r="D3349" s="358" t="s">
        <v>4963</v>
      </c>
      <c r="E3349" s="401">
        <v>10</v>
      </c>
      <c r="F3349" s="395">
        <v>9.03125</v>
      </c>
      <c r="G3349" s="395">
        <v>10.03125</v>
      </c>
      <c r="H3349" s="396">
        <f>(G3349-E3349)/E3349</f>
        <v>3.1250000000000002E-3</v>
      </c>
      <c r="I3349" s="395">
        <f>(F3349-E3349)</f>
        <v>-0.96875</v>
      </c>
      <c r="J3349" s="395">
        <f>G3349-E3349</f>
        <v>3.125E-2</v>
      </c>
      <c r="K3349" s="402">
        <v>1</v>
      </c>
      <c r="L3349" s="397"/>
    </row>
    <row r="3350" spans="1:12" ht="14.4">
      <c r="A3350" s="390">
        <v>36747</v>
      </c>
      <c r="B3350" s="358" t="s">
        <v>12489</v>
      </c>
      <c r="C3350" s="352" t="s">
        <v>2673</v>
      </c>
      <c r="D3350" s="358" t="s">
        <v>4963</v>
      </c>
      <c r="E3350" s="401">
        <v>10</v>
      </c>
      <c r="F3350" s="395">
        <v>9.0625</v>
      </c>
      <c r="G3350" s="395">
        <v>10.03125</v>
      </c>
      <c r="H3350" s="396">
        <f>(G3350-E3350)/E3350</f>
        <v>3.1250000000000002E-3</v>
      </c>
      <c r="I3350" s="395">
        <f>(F3350-E3350)</f>
        <v>-0.9375</v>
      </c>
      <c r="J3350" s="395">
        <f>G3350-E3350</f>
        <v>3.125E-2</v>
      </c>
      <c r="K3350" s="402">
        <v>1</v>
      </c>
      <c r="L3350" s="397"/>
    </row>
    <row r="3351" spans="1:12" ht="14.4">
      <c r="A3351" s="390">
        <v>36747</v>
      </c>
      <c r="B3351" s="358" t="s">
        <v>12490</v>
      </c>
      <c r="C3351" s="352" t="s">
        <v>2654</v>
      </c>
      <c r="D3351" s="358" t="s">
        <v>4954</v>
      </c>
      <c r="E3351" s="401">
        <v>16</v>
      </c>
      <c r="F3351" s="395">
        <v>18</v>
      </c>
      <c r="G3351" s="395">
        <v>27</v>
      </c>
      <c r="H3351" s="396">
        <f>(G3351-E3351)/E3351</f>
        <v>0.6875</v>
      </c>
      <c r="I3351" s="395">
        <f>(F3351-E3351)</f>
        <v>2</v>
      </c>
      <c r="J3351" s="395">
        <f>G3351-E3351</f>
        <v>11</v>
      </c>
      <c r="K3351" s="402">
        <v>3</v>
      </c>
      <c r="L3351" s="397"/>
    </row>
    <row r="3352" spans="1:12" ht="14.4">
      <c r="A3352" s="390">
        <v>36747</v>
      </c>
      <c r="B3352" s="367" t="s">
        <v>12491</v>
      </c>
      <c r="C3352" s="352" t="s">
        <v>2656</v>
      </c>
      <c r="D3352" s="367" t="s">
        <v>4960</v>
      </c>
      <c r="E3352" s="401">
        <v>28</v>
      </c>
      <c r="F3352" s="395">
        <v>73</v>
      </c>
      <c r="G3352" s="395">
        <v>85.5625</v>
      </c>
      <c r="H3352" s="396">
        <f>(G3352-E3352)/E3352</f>
        <v>2.0558035714285716</v>
      </c>
      <c r="I3352" s="395">
        <f>(F3352-E3352)</f>
        <v>45</v>
      </c>
      <c r="J3352" s="395">
        <f>G3352-E3352</f>
        <v>57.5625</v>
      </c>
      <c r="K3352" s="402">
        <v>4</v>
      </c>
      <c r="L3352" s="397"/>
    </row>
    <row r="3353" spans="1:12" ht="14.4">
      <c r="A3353" s="390">
        <v>36746</v>
      </c>
      <c r="B3353" s="358" t="s">
        <v>12477</v>
      </c>
      <c r="C3353" s="392" t="s">
        <v>5025</v>
      </c>
      <c r="D3353" s="358" t="s">
        <v>5026</v>
      </c>
      <c r="E3353" s="401">
        <v>8</v>
      </c>
      <c r="F3353" s="395">
        <v>7.9375</v>
      </c>
      <c r="G3353" s="395">
        <v>8.4375</v>
      </c>
      <c r="H3353" s="396">
        <f>(G3353-E3353)/E3353</f>
        <v>5.46875E-2</v>
      </c>
      <c r="I3353" s="395">
        <f>(F3353-E3353)</f>
        <v>-6.25E-2</v>
      </c>
      <c r="J3353" s="395">
        <f>G3353-E3353</f>
        <v>0.4375</v>
      </c>
      <c r="K3353" s="402">
        <v>1</v>
      </c>
      <c r="L3353" s="397"/>
    </row>
    <row r="3354" spans="1:12" ht="14.4">
      <c r="A3354" s="390">
        <v>36746</v>
      </c>
      <c r="B3354" s="367" t="s">
        <v>12478</v>
      </c>
      <c r="C3354" s="392" t="s">
        <v>5028</v>
      </c>
      <c r="D3354" s="367" t="s">
        <v>5029</v>
      </c>
      <c r="E3354" s="401">
        <v>16</v>
      </c>
      <c r="F3354" s="395">
        <v>17.9375</v>
      </c>
      <c r="G3354" s="395">
        <v>21.6875</v>
      </c>
      <c r="H3354" s="396">
        <f>(G3354-E3354)/E3354</f>
        <v>0.35546875</v>
      </c>
      <c r="I3354" s="395">
        <f>(F3354-E3354)</f>
        <v>1.9375</v>
      </c>
      <c r="J3354" s="395">
        <f>G3354-E3354</f>
        <v>5.6875</v>
      </c>
      <c r="K3354" s="402">
        <v>3</v>
      </c>
      <c r="L3354" s="397"/>
    </row>
    <row r="3355" spans="1:12" ht="14.4">
      <c r="A3355" s="390">
        <v>36746</v>
      </c>
      <c r="B3355" s="367" t="s">
        <v>12479</v>
      </c>
      <c r="C3355" s="352" t="s">
        <v>2650</v>
      </c>
      <c r="D3355" s="367" t="s">
        <v>4954</v>
      </c>
      <c r="E3355" s="401">
        <v>11</v>
      </c>
      <c r="F3355" s="395">
        <v>11.375</v>
      </c>
      <c r="G3355" s="395">
        <v>13.5</v>
      </c>
      <c r="H3355" s="396">
        <f>(G3355-E3355)/E3355</f>
        <v>0.22727272727272727</v>
      </c>
      <c r="I3355" s="395">
        <f>(F3355-E3355)</f>
        <v>0.375</v>
      </c>
      <c r="J3355" s="395">
        <f>G3355-E3355</f>
        <v>2.5</v>
      </c>
      <c r="K3355" s="402">
        <v>4</v>
      </c>
      <c r="L3355" s="397"/>
    </row>
    <row r="3356" spans="1:12" ht="14.4">
      <c r="A3356" s="390">
        <v>36746</v>
      </c>
      <c r="B3356" s="358" t="s">
        <v>12480</v>
      </c>
      <c r="C3356" s="392" t="s">
        <v>2652</v>
      </c>
      <c r="D3356" s="358" t="s">
        <v>4954</v>
      </c>
      <c r="E3356" s="401">
        <v>10</v>
      </c>
      <c r="F3356" s="395">
        <v>10</v>
      </c>
      <c r="G3356" s="395">
        <v>10</v>
      </c>
      <c r="H3356" s="396">
        <f>(G3356-E3356)/E3356</f>
        <v>0</v>
      </c>
      <c r="I3356" s="395">
        <f>(F3356-E3356)</f>
        <v>0</v>
      </c>
      <c r="J3356" s="395">
        <f>G3356-E3356</f>
        <v>0</v>
      </c>
      <c r="K3356" s="402">
        <v>1</v>
      </c>
      <c r="L3356" s="397"/>
    </row>
    <row r="3357" spans="1:12" ht="14.4">
      <c r="A3357" s="390">
        <v>36746</v>
      </c>
      <c r="B3357" s="367" t="s">
        <v>12481</v>
      </c>
      <c r="C3357" s="392" t="s">
        <v>5017</v>
      </c>
      <c r="D3357" s="367" t="s">
        <v>677</v>
      </c>
      <c r="E3357" s="401">
        <v>17</v>
      </c>
      <c r="F3357" s="395">
        <v>40</v>
      </c>
      <c r="G3357" s="395">
        <v>52.75</v>
      </c>
      <c r="H3357" s="396">
        <f>(G3357-E3357)/E3357</f>
        <v>2.1029411764705883</v>
      </c>
      <c r="I3357" s="395">
        <f>(F3357-E3357)</f>
        <v>23</v>
      </c>
      <c r="J3357" s="395">
        <f>G3357-E3357</f>
        <v>35.75</v>
      </c>
      <c r="K3357" s="402">
        <v>3</v>
      </c>
      <c r="L3357" s="397"/>
    </row>
    <row r="3358" spans="1:12" ht="14.4">
      <c r="A3358" s="390">
        <v>36746</v>
      </c>
      <c r="B3358" s="358" t="s">
        <v>12482</v>
      </c>
      <c r="C3358" s="392" t="s">
        <v>5019</v>
      </c>
      <c r="D3358" s="358" t="s">
        <v>5020</v>
      </c>
      <c r="E3358" s="401">
        <v>17</v>
      </c>
      <c r="F3358" s="395">
        <v>22.5</v>
      </c>
      <c r="G3358" s="395">
        <v>25</v>
      </c>
      <c r="H3358" s="396">
        <f>(G3358-E3358)/E3358</f>
        <v>0.47058823529411764</v>
      </c>
      <c r="I3358" s="395">
        <f>(F3358-E3358)</f>
        <v>5.5</v>
      </c>
      <c r="J3358" s="395">
        <f>G3358-E3358</f>
        <v>8</v>
      </c>
      <c r="K3358" s="402">
        <v>4</v>
      </c>
      <c r="L3358" s="397"/>
    </row>
    <row r="3359" spans="1:12" ht="14.4">
      <c r="A3359" s="390">
        <v>36742</v>
      </c>
      <c r="B3359" s="358" t="s">
        <v>329</v>
      </c>
      <c r="C3359" s="352" t="s">
        <v>330</v>
      </c>
      <c r="D3359" s="358" t="s">
        <v>677</v>
      </c>
      <c r="E3359" s="401">
        <v>14</v>
      </c>
      <c r="F3359" s="395">
        <v>14</v>
      </c>
      <c r="G3359" s="395">
        <v>14.0625</v>
      </c>
      <c r="H3359" s="396">
        <f>(G3359-E3359)/E3359</f>
        <v>4.464285714285714E-3</v>
      </c>
      <c r="I3359" s="395">
        <f>(F3359-E3359)</f>
        <v>0</v>
      </c>
      <c r="J3359" s="395">
        <f>G3359-E3359</f>
        <v>6.25E-2</v>
      </c>
      <c r="K3359" s="402">
        <v>3</v>
      </c>
      <c r="L3359" s="397" t="s">
        <v>3006</v>
      </c>
    </row>
    <row r="3360" spans="1:12" ht="14.4">
      <c r="A3360" s="390">
        <v>36742</v>
      </c>
      <c r="B3360" s="367" t="s">
        <v>12472</v>
      </c>
      <c r="C3360" s="352" t="s">
        <v>324</v>
      </c>
      <c r="D3360" s="367" t="s">
        <v>325</v>
      </c>
      <c r="E3360" s="401">
        <v>8</v>
      </c>
      <c r="F3360" s="395">
        <v>8.03125</v>
      </c>
      <c r="G3360" s="395">
        <v>8.125</v>
      </c>
      <c r="H3360" s="396">
        <f>(G3360-E3360)/E3360</f>
        <v>1.5625E-2</v>
      </c>
      <c r="I3360" s="395">
        <f>(F3360-E3360)</f>
        <v>3.125E-2</v>
      </c>
      <c r="J3360" s="395">
        <f>G3360-E3360</f>
        <v>0.125</v>
      </c>
      <c r="K3360" s="402">
        <v>1</v>
      </c>
      <c r="L3360" s="397"/>
    </row>
    <row r="3361" spans="1:12" ht="14.4">
      <c r="A3361" s="390">
        <v>36742</v>
      </c>
      <c r="B3361" s="358" t="s">
        <v>326</v>
      </c>
      <c r="C3361" s="352" t="s">
        <v>327</v>
      </c>
      <c r="D3361" s="358" t="s">
        <v>328</v>
      </c>
      <c r="E3361" s="401">
        <v>11</v>
      </c>
      <c r="F3361" s="395">
        <v>10.625</v>
      </c>
      <c r="G3361" s="395">
        <v>12.1875</v>
      </c>
      <c r="H3361" s="396">
        <f>(G3361-E3361)/E3361</f>
        <v>0.10795454545454546</v>
      </c>
      <c r="I3361" s="395">
        <f>(F3361-E3361)</f>
        <v>-0.375</v>
      </c>
      <c r="J3361" s="395">
        <f>G3361-E3361</f>
        <v>1.1875</v>
      </c>
      <c r="K3361" s="402">
        <v>2</v>
      </c>
      <c r="L3361" s="397"/>
    </row>
    <row r="3362" spans="1:12" ht="14.4">
      <c r="A3362" s="390">
        <v>36742</v>
      </c>
      <c r="B3362" s="358" t="s">
        <v>12473</v>
      </c>
      <c r="C3362" s="352" t="s">
        <v>332</v>
      </c>
      <c r="D3362" s="367" t="s">
        <v>4963</v>
      </c>
      <c r="E3362" s="401">
        <v>10</v>
      </c>
      <c r="F3362" s="395">
        <v>8.5</v>
      </c>
      <c r="G3362" s="395">
        <v>8</v>
      </c>
      <c r="H3362" s="396">
        <f>(G3362-E3362)/E3362</f>
        <v>-0.2</v>
      </c>
      <c r="I3362" s="395">
        <f>(F3362-E3362)</f>
        <v>-1.5</v>
      </c>
      <c r="J3362" s="395">
        <f>G3362-E3362</f>
        <v>-2</v>
      </c>
      <c r="K3362" s="402">
        <v>1</v>
      </c>
      <c r="L3362" s="397"/>
    </row>
    <row r="3363" spans="1:12" ht="14.4">
      <c r="A3363" s="390">
        <v>36742</v>
      </c>
      <c r="B3363" s="367" t="s">
        <v>314</v>
      </c>
      <c r="C3363" s="352" t="s">
        <v>315</v>
      </c>
      <c r="D3363" s="367" t="s">
        <v>3170</v>
      </c>
      <c r="E3363" s="401">
        <v>15</v>
      </c>
      <c r="F3363" s="395">
        <v>19</v>
      </c>
      <c r="G3363" s="395">
        <v>19.125</v>
      </c>
      <c r="H3363" s="396">
        <f>(G3363-E3363)/E3363</f>
        <v>0.27500000000000002</v>
      </c>
      <c r="I3363" s="395">
        <f>(F3363-E3363)</f>
        <v>4</v>
      </c>
      <c r="J3363" s="395">
        <f>G3363-E3363</f>
        <v>4.125</v>
      </c>
      <c r="K3363" s="402">
        <v>2</v>
      </c>
      <c r="L3363" s="397"/>
    </row>
    <row r="3364" spans="1:12" ht="14.4">
      <c r="A3364" s="390">
        <v>36742</v>
      </c>
      <c r="B3364" s="367" t="s">
        <v>12474</v>
      </c>
      <c r="C3364" s="352" t="s">
        <v>317</v>
      </c>
      <c r="D3364" s="367" t="s">
        <v>318</v>
      </c>
      <c r="E3364" s="401">
        <v>13</v>
      </c>
      <c r="F3364" s="395">
        <v>20.4375</v>
      </c>
      <c r="G3364" s="395">
        <v>23.125</v>
      </c>
      <c r="H3364" s="396">
        <f>(G3364-E3364)/E3364</f>
        <v>0.77884615384615385</v>
      </c>
      <c r="I3364" s="395">
        <f>(F3364-E3364)</f>
        <v>7.4375</v>
      </c>
      <c r="J3364" s="395">
        <f>G3364-E3364</f>
        <v>10.125</v>
      </c>
      <c r="K3364" s="402">
        <v>3</v>
      </c>
      <c r="L3364" s="397"/>
    </row>
    <row r="3365" spans="1:12" ht="14.4">
      <c r="A3365" s="390">
        <v>36742</v>
      </c>
      <c r="B3365" s="366" t="s">
        <v>319</v>
      </c>
      <c r="C3365" s="352" t="s">
        <v>320</v>
      </c>
      <c r="D3365" s="366" t="s">
        <v>309</v>
      </c>
      <c r="E3365" s="401">
        <v>16</v>
      </c>
      <c r="F3365" s="395">
        <v>27</v>
      </c>
      <c r="G3365" s="395">
        <v>30.125</v>
      </c>
      <c r="H3365" s="396">
        <f>(G3365-E3365)/E3365</f>
        <v>0.8828125</v>
      </c>
      <c r="I3365" s="395">
        <f>(F3365-E3365)</f>
        <v>11</v>
      </c>
      <c r="J3365" s="395">
        <f>G3365-E3365</f>
        <v>14.125</v>
      </c>
      <c r="K3365" s="402">
        <v>4</v>
      </c>
      <c r="L3365" s="397"/>
    </row>
    <row r="3366" spans="1:12" ht="14.4">
      <c r="A3366" s="390">
        <v>36742</v>
      </c>
      <c r="B3366" s="358" t="s">
        <v>12475</v>
      </c>
      <c r="C3366" s="352" t="s">
        <v>322</v>
      </c>
      <c r="D3366" s="366" t="s">
        <v>4957</v>
      </c>
      <c r="E3366" s="401">
        <v>17</v>
      </c>
      <c r="F3366" s="395">
        <v>28</v>
      </c>
      <c r="G3366" s="395">
        <v>22.5</v>
      </c>
      <c r="H3366" s="396">
        <f>(G3366-E3366)/E3366</f>
        <v>0.3235294117647059</v>
      </c>
      <c r="I3366" s="395">
        <f>(F3366-E3366)</f>
        <v>11</v>
      </c>
      <c r="J3366" s="395">
        <f>G3366-E3366</f>
        <v>5.5</v>
      </c>
      <c r="K3366" s="402">
        <v>3</v>
      </c>
      <c r="L3366" s="397"/>
    </row>
    <row r="3367" spans="1:12" ht="14.4">
      <c r="A3367" s="390">
        <v>36741</v>
      </c>
      <c r="B3367" s="358" t="s">
        <v>12464</v>
      </c>
      <c r="C3367" s="352" t="s">
        <v>308</v>
      </c>
      <c r="D3367" s="358" t="s">
        <v>309</v>
      </c>
      <c r="E3367" s="401">
        <v>13</v>
      </c>
      <c r="F3367" s="395">
        <v>10.5</v>
      </c>
      <c r="G3367" s="395">
        <v>9.5</v>
      </c>
      <c r="H3367" s="396">
        <f>(G3367-E3367)/E3367</f>
        <v>-0.26923076923076922</v>
      </c>
      <c r="I3367" s="395">
        <f>(F3367-E3367)</f>
        <v>-2.5</v>
      </c>
      <c r="J3367" s="395">
        <f>G3367-E3367</f>
        <v>-3.5</v>
      </c>
      <c r="K3367" s="402">
        <v>3</v>
      </c>
      <c r="L3367" s="397" t="s">
        <v>3006</v>
      </c>
    </row>
    <row r="3368" spans="1:12" ht="14.4">
      <c r="A3368" s="390">
        <v>36741</v>
      </c>
      <c r="B3368" s="367" t="s">
        <v>12465</v>
      </c>
      <c r="C3368" s="352" t="s">
        <v>311</v>
      </c>
      <c r="D3368" s="367" t="s">
        <v>4960</v>
      </c>
      <c r="E3368" s="401">
        <v>12</v>
      </c>
      <c r="F3368" s="395">
        <v>11.125</v>
      </c>
      <c r="G3368" s="395">
        <v>10.5</v>
      </c>
      <c r="H3368" s="396">
        <f>(G3368-E3368)/E3368</f>
        <v>-0.125</v>
      </c>
      <c r="I3368" s="395">
        <f>(F3368-E3368)</f>
        <v>-0.875</v>
      </c>
      <c r="J3368" s="395">
        <f>G3368-E3368</f>
        <v>-1.5</v>
      </c>
      <c r="K3368" s="402">
        <v>3</v>
      </c>
      <c r="L3368" s="397" t="s">
        <v>3006</v>
      </c>
    </row>
    <row r="3369" spans="1:12" ht="14.4">
      <c r="A3369" s="390">
        <v>36741</v>
      </c>
      <c r="B3369" s="358" t="s">
        <v>12466</v>
      </c>
      <c r="C3369" s="352" t="s">
        <v>313</v>
      </c>
      <c r="D3369" s="358" t="s">
        <v>4954</v>
      </c>
      <c r="E3369" s="401">
        <v>11</v>
      </c>
      <c r="F3369" s="395">
        <v>11.03125</v>
      </c>
      <c r="G3369" s="395">
        <v>9.90625</v>
      </c>
      <c r="H3369" s="396">
        <f>(G3369-E3369)/E3369</f>
        <v>-9.9431818181818177E-2</v>
      </c>
      <c r="I3369" s="395">
        <f>(F3369-E3369)</f>
        <v>3.125E-2</v>
      </c>
      <c r="J3369" s="395">
        <f>G3369-E3369</f>
        <v>-1.09375</v>
      </c>
      <c r="K3369" s="402">
        <v>3</v>
      </c>
      <c r="L3369" s="397" t="s">
        <v>3006</v>
      </c>
    </row>
    <row r="3370" spans="1:12" ht="14.4">
      <c r="A3370" s="390">
        <v>36741</v>
      </c>
      <c r="B3370" s="367" t="s">
        <v>12467</v>
      </c>
      <c r="C3370" s="352" t="s">
        <v>1729</v>
      </c>
      <c r="D3370" s="367" t="s">
        <v>983</v>
      </c>
      <c r="E3370" s="401">
        <v>15</v>
      </c>
      <c r="F3370" s="395">
        <v>18</v>
      </c>
      <c r="G3370" s="395">
        <v>19</v>
      </c>
      <c r="H3370" s="396">
        <f>(G3370-E3370)/E3370</f>
        <v>0.26666666666666666</v>
      </c>
      <c r="I3370" s="395">
        <f>(F3370-E3370)</f>
        <v>3</v>
      </c>
      <c r="J3370" s="395">
        <f>G3370-E3370</f>
        <v>4</v>
      </c>
      <c r="K3370" s="402">
        <v>3</v>
      </c>
      <c r="L3370" s="397"/>
    </row>
    <row r="3371" spans="1:12" ht="14.4">
      <c r="A3371" s="390">
        <v>36741</v>
      </c>
      <c r="B3371" s="358" t="s">
        <v>12468</v>
      </c>
      <c r="C3371" s="352" t="s">
        <v>2265</v>
      </c>
      <c r="D3371" s="358" t="s">
        <v>4954</v>
      </c>
      <c r="E3371" s="401">
        <v>14</v>
      </c>
      <c r="F3371" s="395">
        <v>16.25</v>
      </c>
      <c r="G3371" s="395">
        <v>17.875</v>
      </c>
      <c r="H3371" s="396">
        <f>(G3371-E3371)/E3371</f>
        <v>0.2767857142857143</v>
      </c>
      <c r="I3371" s="395">
        <f>(F3371-E3371)</f>
        <v>2.25</v>
      </c>
      <c r="J3371" s="395">
        <f>G3371-E3371</f>
        <v>3.875</v>
      </c>
      <c r="K3371" s="402">
        <v>3</v>
      </c>
      <c r="L3371" s="397"/>
    </row>
    <row r="3372" spans="1:12" ht="14.4">
      <c r="A3372" s="390">
        <v>36741</v>
      </c>
      <c r="B3372" s="358" t="s">
        <v>12469</v>
      </c>
      <c r="C3372" s="352" t="s">
        <v>1723</v>
      </c>
      <c r="D3372" s="358" t="s">
        <v>1072</v>
      </c>
      <c r="E3372" s="401">
        <v>14.25</v>
      </c>
      <c r="F3372" s="395">
        <v>18</v>
      </c>
      <c r="G3372" s="395">
        <v>18.5</v>
      </c>
      <c r="H3372" s="396">
        <f>(G3372-E3372)/E3372</f>
        <v>0.2982456140350877</v>
      </c>
      <c r="I3372" s="395">
        <f>(F3372-E3372)</f>
        <v>3.75</v>
      </c>
      <c r="J3372" s="395">
        <f>G3372-E3372</f>
        <v>4.25</v>
      </c>
      <c r="K3372" s="402">
        <v>2</v>
      </c>
      <c r="L3372" s="397"/>
    </row>
    <row r="3373" spans="1:12" ht="14.4">
      <c r="A3373" s="390">
        <v>36741</v>
      </c>
      <c r="B3373" s="358" t="s">
        <v>12470</v>
      </c>
      <c r="C3373" s="352" t="s">
        <v>1725</v>
      </c>
      <c r="D3373" s="358" t="s">
        <v>677</v>
      </c>
      <c r="E3373" s="401">
        <v>21</v>
      </c>
      <c r="F3373" s="395">
        <v>46</v>
      </c>
      <c r="G3373" s="395">
        <v>36.125</v>
      </c>
      <c r="H3373" s="396">
        <f>(G3373-E3373)/E3373</f>
        <v>0.72023809523809523</v>
      </c>
      <c r="I3373" s="395">
        <f>(F3373-E3373)</f>
        <v>25</v>
      </c>
      <c r="J3373" s="395">
        <f>G3373-E3373</f>
        <v>15.125</v>
      </c>
      <c r="K3373" s="402">
        <v>4</v>
      </c>
      <c r="L3373" s="397"/>
    </row>
    <row r="3374" spans="1:12" ht="14.4">
      <c r="A3374" s="390">
        <v>36741</v>
      </c>
      <c r="B3374" s="367" t="s">
        <v>12471</v>
      </c>
      <c r="C3374" s="352" t="s">
        <v>1727</v>
      </c>
      <c r="D3374" s="367" t="s">
        <v>983</v>
      </c>
      <c r="E3374" s="401">
        <v>17</v>
      </c>
      <c r="F3374" s="395">
        <v>25</v>
      </c>
      <c r="G3374" s="395">
        <v>21.875</v>
      </c>
      <c r="H3374" s="396">
        <f>(G3374-E3374)/E3374</f>
        <v>0.28676470588235292</v>
      </c>
      <c r="I3374" s="395">
        <f>(F3374-E3374)</f>
        <v>8</v>
      </c>
      <c r="J3374" s="395">
        <f>G3374-E3374</f>
        <v>4.875</v>
      </c>
      <c r="K3374" s="402">
        <v>3</v>
      </c>
      <c r="L3374" s="397"/>
    </row>
    <row r="3375" spans="1:12" ht="14.4">
      <c r="A3375" s="390">
        <v>36740</v>
      </c>
      <c r="B3375" s="358" t="s">
        <v>12459</v>
      </c>
      <c r="C3375" s="352" t="s">
        <v>3209</v>
      </c>
      <c r="D3375" s="358" t="s">
        <v>3210</v>
      </c>
      <c r="E3375" s="401">
        <v>6.5</v>
      </c>
      <c r="F3375" s="395">
        <v>6.375</v>
      </c>
      <c r="G3375" s="395">
        <v>6.125</v>
      </c>
      <c r="H3375" s="396">
        <f>(G3375-E3375)/E3375</f>
        <v>-5.7692307692307696E-2</v>
      </c>
      <c r="I3375" s="395">
        <f>(F3375-E3375)</f>
        <v>-0.125</v>
      </c>
      <c r="J3375" s="395">
        <f>G3375-E3375</f>
        <v>-0.375</v>
      </c>
      <c r="K3375" s="402">
        <v>1</v>
      </c>
      <c r="L3375" s="397"/>
    </row>
    <row r="3376" spans="1:12" ht="14.4">
      <c r="A3376" s="390">
        <v>36740</v>
      </c>
      <c r="B3376" s="358" t="s">
        <v>1718</v>
      </c>
      <c r="C3376" s="352" t="s">
        <v>1719</v>
      </c>
      <c r="D3376" s="358" t="s">
        <v>3380</v>
      </c>
      <c r="E3376" s="401">
        <v>13</v>
      </c>
      <c r="F3376" s="395">
        <v>15</v>
      </c>
      <c r="G3376" s="395">
        <v>16.125</v>
      </c>
      <c r="H3376" s="396">
        <f>(G3376-E3376)/E3376</f>
        <v>0.24038461538461539</v>
      </c>
      <c r="I3376" s="395">
        <f>(F3376-E3376)</f>
        <v>2</v>
      </c>
      <c r="J3376" s="395">
        <f>G3376-E3376</f>
        <v>3.125</v>
      </c>
      <c r="K3376" s="402">
        <v>3</v>
      </c>
      <c r="L3376" s="397"/>
    </row>
    <row r="3377" spans="1:12" ht="14.4">
      <c r="A3377" s="390">
        <v>36740</v>
      </c>
      <c r="B3377" s="358" t="s">
        <v>12460</v>
      </c>
      <c r="C3377" s="352" t="s">
        <v>1721</v>
      </c>
      <c r="D3377" s="358" t="s">
        <v>4957</v>
      </c>
      <c r="E3377" s="401">
        <v>13</v>
      </c>
      <c r="F3377" s="395">
        <v>18</v>
      </c>
      <c r="G3377" s="395">
        <v>18.5</v>
      </c>
      <c r="H3377" s="396">
        <f>(G3377-E3377)/E3377</f>
        <v>0.42307692307692307</v>
      </c>
      <c r="I3377" s="395">
        <f>(F3377-E3377)</f>
        <v>5</v>
      </c>
      <c r="J3377" s="395">
        <f>G3377-E3377</f>
        <v>5.5</v>
      </c>
      <c r="K3377" s="402">
        <v>4</v>
      </c>
      <c r="L3377" s="397"/>
    </row>
    <row r="3378" spans="1:12" ht="14.4">
      <c r="A3378" s="390">
        <v>36740</v>
      </c>
      <c r="B3378" s="358" t="s">
        <v>12461</v>
      </c>
      <c r="C3378" s="392" t="s">
        <v>3201</v>
      </c>
      <c r="D3378" s="358" t="s">
        <v>3202</v>
      </c>
      <c r="E3378" s="401">
        <v>15</v>
      </c>
      <c r="F3378" s="395">
        <v>20</v>
      </c>
      <c r="G3378" s="395">
        <v>20.25</v>
      </c>
      <c r="H3378" s="396">
        <f>(G3378-E3378)/E3378</f>
        <v>0.35</v>
      </c>
      <c r="I3378" s="395">
        <f>(F3378-E3378)</f>
        <v>5</v>
      </c>
      <c r="J3378" s="395">
        <f>G3378-E3378</f>
        <v>5.25</v>
      </c>
      <c r="K3378" s="402">
        <v>2</v>
      </c>
      <c r="L3378" s="397"/>
    </row>
    <row r="3379" spans="1:12" ht="14.4">
      <c r="A3379" s="390">
        <v>36740</v>
      </c>
      <c r="B3379" s="358" t="s">
        <v>12462</v>
      </c>
      <c r="C3379" s="352" t="s">
        <v>3204</v>
      </c>
      <c r="D3379" s="366" t="s">
        <v>3205</v>
      </c>
      <c r="E3379" s="401">
        <v>16.5</v>
      </c>
      <c r="F3379" s="395">
        <v>18.625</v>
      </c>
      <c r="G3379" s="395">
        <v>19</v>
      </c>
      <c r="H3379" s="396">
        <f>(G3379-E3379)/E3379</f>
        <v>0.15151515151515152</v>
      </c>
      <c r="I3379" s="395">
        <f>(F3379-E3379)</f>
        <v>2.125</v>
      </c>
      <c r="J3379" s="395">
        <f>G3379-E3379</f>
        <v>2.5</v>
      </c>
      <c r="K3379" s="402">
        <v>2</v>
      </c>
      <c r="L3379" s="397"/>
    </row>
    <row r="3380" spans="1:12" ht="14.4">
      <c r="A3380" s="390">
        <v>36740</v>
      </c>
      <c r="B3380" s="358" t="s">
        <v>12463</v>
      </c>
      <c r="C3380" s="352" t="s">
        <v>3207</v>
      </c>
      <c r="D3380" s="358" t="s">
        <v>4960</v>
      </c>
      <c r="E3380" s="401">
        <v>13</v>
      </c>
      <c r="F3380" s="395">
        <v>18.5</v>
      </c>
      <c r="G3380" s="395">
        <v>18.140625</v>
      </c>
      <c r="H3380" s="396">
        <f>(G3380-E3380)/E3380</f>
        <v>0.39543269230769229</v>
      </c>
      <c r="I3380" s="395">
        <f>(F3380-E3380)</f>
        <v>5.5</v>
      </c>
      <c r="J3380" s="395">
        <f>G3380-E3380</f>
        <v>5.140625</v>
      </c>
      <c r="K3380" s="402">
        <v>3</v>
      </c>
      <c r="L3380" s="397"/>
    </row>
    <row r="3381" spans="1:12" ht="14.4">
      <c r="A3381" s="390">
        <v>36739</v>
      </c>
      <c r="B3381" s="358" t="s">
        <v>12454</v>
      </c>
      <c r="C3381" s="392" t="s">
        <v>3199</v>
      </c>
      <c r="D3381" s="366" t="s">
        <v>4954</v>
      </c>
      <c r="E3381" s="401">
        <v>12</v>
      </c>
      <c r="F3381" s="395">
        <v>12.0625</v>
      </c>
      <c r="G3381" s="395">
        <v>12.4375</v>
      </c>
      <c r="H3381" s="396">
        <f>(G3381-E3381)/E3381</f>
        <v>3.6458333333333336E-2</v>
      </c>
      <c r="I3381" s="395">
        <f>(F3381-E3381)</f>
        <v>6.25E-2</v>
      </c>
      <c r="J3381" s="395">
        <f>G3381-E3381</f>
        <v>0.4375</v>
      </c>
      <c r="K3381" s="402">
        <v>3</v>
      </c>
      <c r="L3381" s="397" t="s">
        <v>3006</v>
      </c>
    </row>
    <row r="3382" spans="1:12" ht="14.4">
      <c r="A3382" s="390">
        <v>36739</v>
      </c>
      <c r="B3382" s="358" t="s">
        <v>12455</v>
      </c>
      <c r="C3382" s="392" t="s">
        <v>3113</v>
      </c>
      <c r="D3382" s="358" t="s">
        <v>4972</v>
      </c>
      <c r="E3382" s="401">
        <v>7</v>
      </c>
      <c r="F3382" s="395">
        <v>7.625</v>
      </c>
      <c r="G3382" s="395">
        <v>7</v>
      </c>
      <c r="H3382" s="396">
        <f>(G3382-E3382)/E3382</f>
        <v>0</v>
      </c>
      <c r="I3382" s="395">
        <f>(F3382-E3382)</f>
        <v>0.625</v>
      </c>
      <c r="J3382" s="395">
        <f>G3382-E3382</f>
        <v>0</v>
      </c>
      <c r="K3382" s="402">
        <v>1</v>
      </c>
      <c r="L3382" s="397"/>
    </row>
    <row r="3383" spans="1:12" ht="14.4">
      <c r="A3383" s="390">
        <v>36739</v>
      </c>
      <c r="B3383" s="358" t="s">
        <v>12456</v>
      </c>
      <c r="C3383" s="392" t="s">
        <v>3115</v>
      </c>
      <c r="D3383" s="358" t="s">
        <v>983</v>
      </c>
      <c r="E3383" s="401">
        <v>10</v>
      </c>
      <c r="F3383" s="395">
        <v>9.75</v>
      </c>
      <c r="G3383" s="395">
        <v>10.0625</v>
      </c>
      <c r="H3383" s="396">
        <f>(G3383-E3383)/E3383</f>
        <v>6.2500000000000003E-3</v>
      </c>
      <c r="I3383" s="395">
        <f>(F3383-E3383)</f>
        <v>-0.25</v>
      </c>
      <c r="J3383" s="395">
        <f>G3383-E3383</f>
        <v>6.25E-2</v>
      </c>
      <c r="K3383" s="402">
        <v>1</v>
      </c>
      <c r="L3383" s="397"/>
    </row>
    <row r="3384" spans="1:12" ht="14.4">
      <c r="A3384" s="390">
        <v>36739</v>
      </c>
      <c r="B3384" s="358" t="s">
        <v>12457</v>
      </c>
      <c r="C3384" s="392" t="s">
        <v>3197</v>
      </c>
      <c r="D3384" s="358" t="s">
        <v>983</v>
      </c>
      <c r="E3384" s="401">
        <v>12</v>
      </c>
      <c r="F3384" s="395">
        <v>13.5</v>
      </c>
      <c r="G3384" s="395">
        <v>14</v>
      </c>
      <c r="H3384" s="396">
        <f>(G3384-E3384)/E3384</f>
        <v>0.16666666666666666</v>
      </c>
      <c r="I3384" s="395">
        <f>(F3384-E3384)</f>
        <v>1.5</v>
      </c>
      <c r="J3384" s="395">
        <f>G3384-E3384</f>
        <v>2</v>
      </c>
      <c r="K3384" s="402">
        <v>3</v>
      </c>
      <c r="L3384" s="397"/>
    </row>
    <row r="3385" spans="1:12" ht="14.4">
      <c r="A3385" s="390">
        <v>36739</v>
      </c>
      <c r="B3385" s="358" t="s">
        <v>12458</v>
      </c>
      <c r="C3385" s="392" t="s">
        <v>3111</v>
      </c>
      <c r="D3385" s="358" t="s">
        <v>680</v>
      </c>
      <c r="E3385" s="401">
        <v>20</v>
      </c>
      <c r="F3385" s="395">
        <v>45</v>
      </c>
      <c r="G3385" s="395">
        <v>56.75</v>
      </c>
      <c r="H3385" s="396">
        <f>(G3385-E3385)/E3385</f>
        <v>1.8374999999999999</v>
      </c>
      <c r="I3385" s="395">
        <f>(F3385-E3385)</f>
        <v>25</v>
      </c>
      <c r="J3385" s="395">
        <f>G3385-E3385</f>
        <v>36.75</v>
      </c>
      <c r="K3385" s="402">
        <v>4</v>
      </c>
      <c r="L3385" s="397"/>
    </row>
    <row r="3386" spans="1:12" ht="14.4">
      <c r="A3386" s="390">
        <v>36735</v>
      </c>
      <c r="B3386" s="368" t="s">
        <v>12444</v>
      </c>
      <c r="C3386" s="392" t="s">
        <v>3108</v>
      </c>
      <c r="D3386" s="368" t="s">
        <v>3109</v>
      </c>
      <c r="E3386" s="401">
        <v>10</v>
      </c>
      <c r="F3386" s="395">
        <v>9.5</v>
      </c>
      <c r="G3386" s="395">
        <v>10.0625</v>
      </c>
      <c r="H3386" s="396">
        <f>(G3386-E3386)/E3386</f>
        <v>6.2500000000000003E-3</v>
      </c>
      <c r="I3386" s="395">
        <f>(F3386-E3386)</f>
        <v>-0.5</v>
      </c>
      <c r="J3386" s="395">
        <f>G3386-E3386</f>
        <v>6.25E-2</v>
      </c>
      <c r="K3386" s="402">
        <v>2</v>
      </c>
      <c r="L3386" s="397" t="s">
        <v>3006</v>
      </c>
    </row>
    <row r="3387" spans="1:12" ht="14.4">
      <c r="A3387" s="390">
        <v>36735</v>
      </c>
      <c r="B3387" s="358" t="s">
        <v>12445</v>
      </c>
      <c r="C3387" s="392" t="s">
        <v>358</v>
      </c>
      <c r="D3387" s="358" t="s">
        <v>4957</v>
      </c>
      <c r="E3387" s="401">
        <v>31</v>
      </c>
      <c r="F3387" s="395">
        <v>90</v>
      </c>
      <c r="G3387" s="395">
        <v>96.75</v>
      </c>
      <c r="H3387" s="396">
        <f>(G3387-E3387)/E3387</f>
        <v>2.120967741935484</v>
      </c>
      <c r="I3387" s="395">
        <f>(F3387-E3387)</f>
        <v>59</v>
      </c>
      <c r="J3387" s="395">
        <f>G3387-E3387</f>
        <v>65.75</v>
      </c>
      <c r="K3387" s="402">
        <v>5</v>
      </c>
      <c r="L3387" s="397"/>
    </row>
    <row r="3388" spans="1:12" ht="14.4">
      <c r="A3388" s="390">
        <v>36735</v>
      </c>
      <c r="B3388" s="358" t="s">
        <v>12446</v>
      </c>
      <c r="C3388" s="392" t="s">
        <v>360</v>
      </c>
      <c r="D3388" s="358" t="s">
        <v>3383</v>
      </c>
      <c r="E3388" s="401">
        <v>7</v>
      </c>
      <c r="F3388" s="395">
        <v>6.5</v>
      </c>
      <c r="G3388" s="395">
        <v>6</v>
      </c>
      <c r="H3388" s="396">
        <f>(G3388-E3388)/E3388</f>
        <v>-0.14285714285714285</v>
      </c>
      <c r="I3388" s="395">
        <f>(F3388-E3388)</f>
        <v>-0.5</v>
      </c>
      <c r="J3388" s="395">
        <f>G3388-E3388</f>
        <v>-1</v>
      </c>
      <c r="K3388" s="402">
        <v>3</v>
      </c>
      <c r="L3388" s="397"/>
    </row>
    <row r="3389" spans="1:12" ht="14.4">
      <c r="A3389" s="390">
        <v>36735</v>
      </c>
      <c r="B3389" s="358" t="s">
        <v>12447</v>
      </c>
      <c r="C3389" s="392" t="s">
        <v>362</v>
      </c>
      <c r="D3389" s="358" t="s">
        <v>901</v>
      </c>
      <c r="E3389" s="401">
        <v>18</v>
      </c>
      <c r="F3389" s="395">
        <v>22.5</v>
      </c>
      <c r="G3389" s="395">
        <v>21.625</v>
      </c>
      <c r="H3389" s="396">
        <f>(G3389-E3389)/E3389</f>
        <v>0.2013888888888889</v>
      </c>
      <c r="I3389" s="395">
        <f>(F3389-E3389)</f>
        <v>4.5</v>
      </c>
      <c r="J3389" s="395">
        <f>G3389-E3389</f>
        <v>3.625</v>
      </c>
      <c r="K3389" s="402">
        <v>4</v>
      </c>
      <c r="L3389" s="397"/>
    </row>
    <row r="3390" spans="1:12" ht="14.4">
      <c r="A3390" s="390">
        <v>36735</v>
      </c>
      <c r="B3390" s="358" t="s">
        <v>12448</v>
      </c>
      <c r="C3390" s="392" t="s">
        <v>364</v>
      </c>
      <c r="D3390" s="358" t="s">
        <v>365</v>
      </c>
      <c r="E3390" s="401">
        <v>10</v>
      </c>
      <c r="F3390" s="395">
        <v>10</v>
      </c>
      <c r="G3390" s="395">
        <v>11.875</v>
      </c>
      <c r="H3390" s="396">
        <f>(G3390-E3390)/E3390</f>
        <v>0.1875</v>
      </c>
      <c r="I3390" s="395">
        <f>(F3390-E3390)</f>
        <v>0</v>
      </c>
      <c r="J3390" s="395">
        <f>G3390-E3390</f>
        <v>1.875</v>
      </c>
      <c r="K3390" s="402">
        <v>3</v>
      </c>
      <c r="L3390" s="397"/>
    </row>
    <row r="3391" spans="1:12" ht="14.4">
      <c r="A3391" s="390">
        <v>36735</v>
      </c>
      <c r="B3391" s="358" t="s">
        <v>12449</v>
      </c>
      <c r="C3391" s="392" t="s">
        <v>3186</v>
      </c>
      <c r="D3391" s="366" t="s">
        <v>3187</v>
      </c>
      <c r="E3391" s="401">
        <v>18</v>
      </c>
      <c r="F3391" s="395">
        <v>24</v>
      </c>
      <c r="G3391" s="395">
        <v>25</v>
      </c>
      <c r="H3391" s="396">
        <f>(G3391-E3391)/E3391</f>
        <v>0.3888888888888889</v>
      </c>
      <c r="I3391" s="395">
        <f>(F3391-E3391)</f>
        <v>6</v>
      </c>
      <c r="J3391" s="395">
        <f>G3391-E3391</f>
        <v>7</v>
      </c>
      <c r="K3391" s="402">
        <v>2</v>
      </c>
      <c r="L3391" s="397"/>
    </row>
    <row r="3392" spans="1:12" ht="14.4">
      <c r="A3392" s="390">
        <v>36735</v>
      </c>
      <c r="B3392" s="358" t="s">
        <v>12450</v>
      </c>
      <c r="C3392" s="392" t="s">
        <v>3189</v>
      </c>
      <c r="D3392" s="366" t="s">
        <v>4960</v>
      </c>
      <c r="E3392" s="401">
        <v>36</v>
      </c>
      <c r="F3392" s="395">
        <v>74</v>
      </c>
      <c r="G3392" s="395">
        <v>84.71875</v>
      </c>
      <c r="H3392" s="396">
        <f>(G3392-E3392)/E3392</f>
        <v>1.3532986111111112</v>
      </c>
      <c r="I3392" s="395">
        <f>(F3392-E3392)</f>
        <v>38</v>
      </c>
      <c r="J3392" s="395">
        <f>G3392-E3392</f>
        <v>48.71875</v>
      </c>
      <c r="K3392" s="402">
        <v>4</v>
      </c>
      <c r="L3392" s="397"/>
    </row>
    <row r="3393" spans="1:12" ht="14.4">
      <c r="A3393" s="390">
        <v>36735</v>
      </c>
      <c r="B3393" s="444" t="s">
        <v>12451</v>
      </c>
      <c r="C3393" s="392" t="s">
        <v>3191</v>
      </c>
      <c r="D3393" s="444" t="s">
        <v>677</v>
      </c>
      <c r="E3393" s="401">
        <v>16</v>
      </c>
      <c r="F3393" s="395">
        <v>29.875</v>
      </c>
      <c r="G3393" s="395">
        <v>39.171875</v>
      </c>
      <c r="H3393" s="396">
        <f>(G3393-E3393)/E3393</f>
        <v>1.4482421875</v>
      </c>
      <c r="I3393" s="395">
        <f>(F3393-E3393)</f>
        <v>13.875</v>
      </c>
      <c r="J3393" s="395">
        <f>G3393-E3393</f>
        <v>23.171875</v>
      </c>
      <c r="K3393" s="402">
        <v>4</v>
      </c>
      <c r="L3393" s="397"/>
    </row>
    <row r="3394" spans="1:12" ht="14.4">
      <c r="A3394" s="390">
        <v>36735</v>
      </c>
      <c r="B3394" s="358" t="s">
        <v>12452</v>
      </c>
      <c r="C3394" s="392" t="s">
        <v>3193</v>
      </c>
      <c r="D3394" s="366" t="s">
        <v>4960</v>
      </c>
      <c r="E3394" s="401">
        <v>15</v>
      </c>
      <c r="F3394" s="395">
        <v>20</v>
      </c>
      <c r="G3394" s="395">
        <v>25.5625</v>
      </c>
      <c r="H3394" s="396">
        <f>(G3394-E3394)/E3394</f>
        <v>0.70416666666666672</v>
      </c>
      <c r="I3394" s="395">
        <f>(F3394-E3394)</f>
        <v>5</v>
      </c>
      <c r="J3394" s="395">
        <f>G3394-E3394</f>
        <v>10.5625</v>
      </c>
      <c r="K3394" s="402">
        <v>3</v>
      </c>
      <c r="L3394" s="397"/>
    </row>
    <row r="3395" spans="1:12" ht="14.4">
      <c r="A3395" s="390">
        <v>36735</v>
      </c>
      <c r="B3395" s="366" t="s">
        <v>12453</v>
      </c>
      <c r="C3395" s="392" t="s">
        <v>3195</v>
      </c>
      <c r="D3395" s="366" t="s">
        <v>677</v>
      </c>
      <c r="E3395" s="401">
        <v>14</v>
      </c>
      <c r="F3395" s="395">
        <v>18</v>
      </c>
      <c r="G3395" s="395">
        <v>33.0625</v>
      </c>
      <c r="H3395" s="396">
        <f>(G3395-E3395)/E3395</f>
        <v>1.3616071428571428</v>
      </c>
      <c r="I3395" s="395">
        <f>(F3395-E3395)</f>
        <v>4</v>
      </c>
      <c r="J3395" s="395">
        <f>G3395-E3395</f>
        <v>19.0625</v>
      </c>
      <c r="K3395" s="402">
        <v>4</v>
      </c>
      <c r="L3395" s="397"/>
    </row>
    <row r="3396" spans="1:12" ht="14.4">
      <c r="A3396" s="390">
        <v>36734</v>
      </c>
      <c r="B3396" s="358" t="s">
        <v>3178</v>
      </c>
      <c r="C3396" s="392" t="s">
        <v>3179</v>
      </c>
      <c r="D3396" s="358" t="s">
        <v>680</v>
      </c>
      <c r="E3396" s="401">
        <v>18</v>
      </c>
      <c r="F3396" s="395">
        <v>18</v>
      </c>
      <c r="G3396" s="395">
        <v>19.75</v>
      </c>
      <c r="H3396" s="396">
        <f>(G3396-E3396)/E3396</f>
        <v>9.7222222222222224E-2</v>
      </c>
      <c r="I3396" s="395">
        <f>(F3396-E3396)</f>
        <v>0</v>
      </c>
      <c r="J3396" s="395">
        <f>G3396-E3396</f>
        <v>1.75</v>
      </c>
      <c r="K3396" s="402">
        <v>3</v>
      </c>
      <c r="L3396" s="397"/>
    </row>
    <row r="3397" spans="1:12" ht="14.4">
      <c r="A3397" s="390">
        <v>36734</v>
      </c>
      <c r="B3397" s="367" t="s">
        <v>3180</v>
      </c>
      <c r="C3397" s="392" t="s">
        <v>3181</v>
      </c>
      <c r="D3397" s="367" t="s">
        <v>4957</v>
      </c>
      <c r="E3397" s="401">
        <v>12</v>
      </c>
      <c r="F3397" s="395">
        <v>15</v>
      </c>
      <c r="G3397" s="395">
        <v>14.3125</v>
      </c>
      <c r="H3397" s="396">
        <f>(G3397-E3397)/E3397</f>
        <v>0.19270833333333334</v>
      </c>
      <c r="I3397" s="395">
        <f>(F3397-E3397)</f>
        <v>3</v>
      </c>
      <c r="J3397" s="395">
        <f>G3397-E3397</f>
        <v>2.3125</v>
      </c>
      <c r="K3397" s="402">
        <v>4</v>
      </c>
      <c r="L3397" s="397"/>
    </row>
    <row r="3398" spans="1:12" ht="14.4">
      <c r="A3398" s="390">
        <v>36734</v>
      </c>
      <c r="B3398" s="358" t="s">
        <v>12442</v>
      </c>
      <c r="C3398" s="392" t="s">
        <v>3175</v>
      </c>
      <c r="D3398" s="366" t="s">
        <v>3383</v>
      </c>
      <c r="E3398" s="401">
        <v>19</v>
      </c>
      <c r="F3398" s="395">
        <v>25</v>
      </c>
      <c r="G3398" s="395">
        <v>30.875</v>
      </c>
      <c r="H3398" s="396">
        <f>(G3398-E3398)/E3398</f>
        <v>0.625</v>
      </c>
      <c r="I3398" s="395">
        <f>(F3398-E3398)</f>
        <v>6</v>
      </c>
      <c r="J3398" s="395">
        <f>G3398-E3398</f>
        <v>11.875</v>
      </c>
      <c r="K3398" s="402">
        <v>3</v>
      </c>
      <c r="L3398" s="397"/>
    </row>
    <row r="3399" spans="1:12" ht="14.4">
      <c r="A3399" s="390">
        <v>36734</v>
      </c>
      <c r="B3399" s="358" t="s">
        <v>12443</v>
      </c>
      <c r="C3399" s="392" t="s">
        <v>3177</v>
      </c>
      <c r="D3399" s="366" t="s">
        <v>983</v>
      </c>
      <c r="E3399" s="401">
        <v>12</v>
      </c>
      <c r="F3399" s="395">
        <v>13.0625</v>
      </c>
      <c r="G3399" s="395">
        <v>14.375</v>
      </c>
      <c r="H3399" s="396">
        <f>(G3399-E3399)/E3399</f>
        <v>0.19791666666666666</v>
      </c>
      <c r="I3399" s="395">
        <f>(F3399-E3399)</f>
        <v>1.0625</v>
      </c>
      <c r="J3399" s="395">
        <f>G3399-E3399</f>
        <v>2.375</v>
      </c>
      <c r="K3399" s="402">
        <v>2</v>
      </c>
      <c r="L3399" s="397"/>
    </row>
    <row r="3400" spans="1:12" ht="14.4">
      <c r="A3400" s="390">
        <v>36733</v>
      </c>
      <c r="B3400" s="358" t="s">
        <v>12440</v>
      </c>
      <c r="C3400" s="392" t="s">
        <v>3172</v>
      </c>
      <c r="D3400" s="358" t="s">
        <v>3173</v>
      </c>
      <c r="E3400" s="401">
        <v>14</v>
      </c>
      <c r="F3400" s="395">
        <v>15</v>
      </c>
      <c r="G3400" s="395">
        <v>20</v>
      </c>
      <c r="H3400" s="396">
        <f>(G3400-E3400)/E3400</f>
        <v>0.42857142857142855</v>
      </c>
      <c r="I3400" s="395">
        <f>(F3400-E3400)</f>
        <v>1</v>
      </c>
      <c r="J3400" s="395">
        <f>G3400-E3400</f>
        <v>6</v>
      </c>
      <c r="K3400" s="402">
        <v>3</v>
      </c>
      <c r="L3400" s="397"/>
    </row>
    <row r="3401" spans="1:12" ht="14.4">
      <c r="A3401" s="390">
        <v>36732</v>
      </c>
      <c r="B3401" s="366" t="s">
        <v>12437</v>
      </c>
      <c r="C3401" s="392" t="s">
        <v>479</v>
      </c>
      <c r="D3401" s="366" t="s">
        <v>3170</v>
      </c>
      <c r="E3401" s="401">
        <v>12</v>
      </c>
      <c r="F3401" s="395">
        <v>10.75</v>
      </c>
      <c r="G3401" s="395">
        <v>8.9375</v>
      </c>
      <c r="H3401" s="396">
        <f>(G3401-E3401)/E3401</f>
        <v>-0.25520833333333331</v>
      </c>
      <c r="I3401" s="395">
        <f>(F3401-E3401)</f>
        <v>-1.25</v>
      </c>
      <c r="J3401" s="395">
        <f>G3401-E3401</f>
        <v>-3.0625</v>
      </c>
      <c r="K3401" s="402">
        <v>3</v>
      </c>
      <c r="L3401" s="397" t="s">
        <v>3006</v>
      </c>
    </row>
    <row r="3402" spans="1:12" ht="14.4">
      <c r="A3402" s="390">
        <v>36728</v>
      </c>
      <c r="B3402" s="358" t="s">
        <v>12433</v>
      </c>
      <c r="C3402" s="392" t="s">
        <v>466</v>
      </c>
      <c r="D3402" s="366" t="s">
        <v>677</v>
      </c>
      <c r="E3402" s="401">
        <v>14</v>
      </c>
      <c r="F3402" s="395">
        <v>21.5</v>
      </c>
      <c r="G3402" s="395">
        <v>19.6875</v>
      </c>
      <c r="H3402" s="396">
        <f>(G3402-E3402)/E3402</f>
        <v>0.40625</v>
      </c>
      <c r="I3402" s="395">
        <f>(F3402-E3402)</f>
        <v>7.5</v>
      </c>
      <c r="J3402" s="395">
        <f>G3402-E3402</f>
        <v>5.6875</v>
      </c>
      <c r="K3402" s="402">
        <v>5</v>
      </c>
      <c r="L3402" s="397"/>
    </row>
    <row r="3403" spans="1:12" ht="14.4">
      <c r="A3403" s="390">
        <v>36728</v>
      </c>
      <c r="B3403" s="358" t="s">
        <v>12434</v>
      </c>
      <c r="C3403" s="392" t="s">
        <v>468</v>
      </c>
      <c r="D3403" s="358" t="s">
        <v>469</v>
      </c>
      <c r="E3403" s="401">
        <v>16</v>
      </c>
      <c r="F3403" s="395">
        <v>21</v>
      </c>
      <c r="G3403" s="395">
        <v>25.375</v>
      </c>
      <c r="H3403" s="396">
        <f>(G3403-E3403)/E3403</f>
        <v>0.5859375</v>
      </c>
      <c r="I3403" s="395">
        <f>(F3403-E3403)</f>
        <v>5</v>
      </c>
      <c r="J3403" s="395">
        <f>G3403-E3403</f>
        <v>9.375</v>
      </c>
      <c r="K3403" s="402">
        <v>2</v>
      </c>
      <c r="L3403" s="397"/>
    </row>
    <row r="3404" spans="1:12" ht="14.4">
      <c r="A3404" s="390">
        <v>36728</v>
      </c>
      <c r="B3404" s="366" t="s">
        <v>12435</v>
      </c>
      <c r="C3404" s="392" t="s">
        <v>471</v>
      </c>
      <c r="D3404" s="366" t="s">
        <v>4954</v>
      </c>
      <c r="E3404" s="401">
        <v>14</v>
      </c>
      <c r="F3404" s="395">
        <v>25.875</v>
      </c>
      <c r="G3404" s="395">
        <v>22.75</v>
      </c>
      <c r="H3404" s="396">
        <f>(G3404-E3404)/E3404</f>
        <v>0.625</v>
      </c>
      <c r="I3404" s="395">
        <f>(F3404-E3404)</f>
        <v>11.875</v>
      </c>
      <c r="J3404" s="395">
        <f>G3404-E3404</f>
        <v>8.75</v>
      </c>
      <c r="K3404" s="402">
        <v>5</v>
      </c>
      <c r="L3404" s="397"/>
    </row>
    <row r="3405" spans="1:12" ht="14.4">
      <c r="A3405" s="390">
        <v>36728</v>
      </c>
      <c r="B3405" s="358" t="s">
        <v>12436</v>
      </c>
      <c r="C3405" s="392" t="s">
        <v>473</v>
      </c>
      <c r="D3405" s="366" t="s">
        <v>4960</v>
      </c>
      <c r="E3405" s="401">
        <v>14</v>
      </c>
      <c r="F3405" s="395">
        <v>22.75</v>
      </c>
      <c r="G3405" s="395">
        <v>24.5</v>
      </c>
      <c r="H3405" s="396">
        <f>(G3405-E3405)/E3405</f>
        <v>0.75</v>
      </c>
      <c r="I3405" s="395">
        <f>(F3405-E3405)</f>
        <v>8.75</v>
      </c>
      <c r="J3405" s="395">
        <f>G3405-E3405</f>
        <v>10.5</v>
      </c>
      <c r="K3405" s="402">
        <v>3</v>
      </c>
      <c r="L3405" s="397"/>
    </row>
    <row r="3406" spans="1:12" ht="14.4">
      <c r="A3406" s="390">
        <v>36727</v>
      </c>
      <c r="B3406" s="358" t="s">
        <v>12431</v>
      </c>
      <c r="C3406" s="392" t="s">
        <v>462</v>
      </c>
      <c r="D3406" s="366" t="s">
        <v>4960</v>
      </c>
      <c r="E3406" s="401">
        <v>15</v>
      </c>
      <c r="F3406" s="395">
        <v>41.5</v>
      </c>
      <c r="G3406" s="395">
        <v>31.9375</v>
      </c>
      <c r="H3406" s="396">
        <f>(G3406-E3406)/E3406</f>
        <v>1.1291666666666667</v>
      </c>
      <c r="I3406" s="395">
        <f>(F3406-E3406)</f>
        <v>26.5</v>
      </c>
      <c r="J3406" s="395">
        <f>G3406-E3406</f>
        <v>16.9375</v>
      </c>
      <c r="K3406" s="402">
        <v>5</v>
      </c>
      <c r="L3406" s="397"/>
    </row>
    <row r="3407" spans="1:12" ht="14.4">
      <c r="A3407" s="390">
        <v>36727</v>
      </c>
      <c r="B3407" s="366" t="s">
        <v>12432</v>
      </c>
      <c r="C3407" s="392" t="s">
        <v>464</v>
      </c>
      <c r="D3407" s="366" t="s">
        <v>983</v>
      </c>
      <c r="E3407" s="401">
        <v>12</v>
      </c>
      <c r="F3407" s="395">
        <v>16</v>
      </c>
      <c r="G3407" s="395">
        <v>16.1875</v>
      </c>
      <c r="H3407" s="396">
        <f>(G3407-E3407)/E3407</f>
        <v>0.34895833333333331</v>
      </c>
      <c r="I3407" s="395">
        <f>(F3407-E3407)</f>
        <v>4</v>
      </c>
      <c r="J3407" s="395">
        <f>G3407-E3407</f>
        <v>4.1875</v>
      </c>
      <c r="K3407" s="402">
        <v>2</v>
      </c>
      <c r="L3407" s="397"/>
    </row>
    <row r="3408" spans="1:12" ht="14.4">
      <c r="A3408" s="390">
        <v>36726</v>
      </c>
      <c r="B3408" s="366" t="s">
        <v>12429</v>
      </c>
      <c r="C3408" s="392" t="s">
        <v>458</v>
      </c>
      <c r="D3408" s="358" t="s">
        <v>386</v>
      </c>
      <c r="E3408" s="401">
        <v>15</v>
      </c>
      <c r="F3408" s="395">
        <v>25</v>
      </c>
      <c r="G3408" s="395">
        <v>23.4375</v>
      </c>
      <c r="H3408" s="396">
        <f>(G3408-E3408)/E3408</f>
        <v>0.5625</v>
      </c>
      <c r="I3408" s="395">
        <f>(F3408-E3408)</f>
        <v>10</v>
      </c>
      <c r="J3408" s="395">
        <f>G3408-E3408</f>
        <v>8.4375</v>
      </c>
      <c r="K3408" s="402">
        <v>3</v>
      </c>
      <c r="L3408" s="397"/>
    </row>
    <row r="3409" spans="1:12" ht="14.4">
      <c r="A3409" s="390">
        <v>36726</v>
      </c>
      <c r="B3409" s="366" t="s">
        <v>12430</v>
      </c>
      <c r="C3409" s="392" t="s">
        <v>460</v>
      </c>
      <c r="D3409" s="366" t="s">
        <v>4960</v>
      </c>
      <c r="E3409" s="401">
        <v>14</v>
      </c>
      <c r="F3409" s="395">
        <v>25.5</v>
      </c>
      <c r="G3409" s="395">
        <v>32.625</v>
      </c>
      <c r="H3409" s="396">
        <f>(G3409-E3409)/E3409</f>
        <v>1.3303571428571428</v>
      </c>
      <c r="I3409" s="395">
        <f>(F3409-E3409)</f>
        <v>11.5</v>
      </c>
      <c r="J3409" s="395">
        <f>G3409-E3409</f>
        <v>18.625</v>
      </c>
      <c r="K3409" s="402">
        <v>3</v>
      </c>
      <c r="L3409" s="397"/>
    </row>
    <row r="3410" spans="1:12" ht="14.4">
      <c r="A3410" s="390">
        <v>36725</v>
      </c>
      <c r="B3410" s="358" t="s">
        <v>12427</v>
      </c>
      <c r="C3410" s="392" t="s">
        <v>454</v>
      </c>
      <c r="D3410" s="366" t="s">
        <v>4957</v>
      </c>
      <c r="E3410" s="401">
        <v>18</v>
      </c>
      <c r="F3410" s="395">
        <v>28.5</v>
      </c>
      <c r="G3410" s="395">
        <v>24</v>
      </c>
      <c r="H3410" s="396">
        <f>(G3410-E3410)/E3410</f>
        <v>0.33333333333333331</v>
      </c>
      <c r="I3410" s="395">
        <f>(F3410-E3410)</f>
        <v>10.5</v>
      </c>
      <c r="J3410" s="395">
        <f>G3410-E3410</f>
        <v>6</v>
      </c>
      <c r="K3410" s="402">
        <v>3</v>
      </c>
      <c r="L3410" s="397"/>
    </row>
    <row r="3411" spans="1:12" ht="14.4">
      <c r="A3411" s="390">
        <v>36721</v>
      </c>
      <c r="B3411" s="358" t="s">
        <v>12425</v>
      </c>
      <c r="C3411" s="392" t="s">
        <v>3576</v>
      </c>
      <c r="D3411" s="366" t="s">
        <v>4972</v>
      </c>
      <c r="E3411" s="401">
        <v>13</v>
      </c>
      <c r="F3411" s="395">
        <v>27</v>
      </c>
      <c r="G3411" s="395">
        <v>34</v>
      </c>
      <c r="H3411" s="396">
        <f>(G3411-E3411)/E3411</f>
        <v>1.6153846153846154</v>
      </c>
      <c r="I3411" s="395">
        <f>(F3411-E3411)</f>
        <v>14</v>
      </c>
      <c r="J3411" s="395">
        <f>G3411-E3411</f>
        <v>21</v>
      </c>
      <c r="K3411" s="402">
        <v>3</v>
      </c>
      <c r="L3411" s="397"/>
    </row>
    <row r="3412" spans="1:12" ht="14.4">
      <c r="A3412" s="390">
        <v>36721</v>
      </c>
      <c r="B3412" s="358" t="s">
        <v>12426</v>
      </c>
      <c r="C3412" s="392" t="s">
        <v>451</v>
      </c>
      <c r="D3412" s="358" t="s">
        <v>452</v>
      </c>
      <c r="E3412" s="401">
        <v>12</v>
      </c>
      <c r="F3412" s="395">
        <v>14.5</v>
      </c>
      <c r="G3412" s="395">
        <v>21.875</v>
      </c>
      <c r="H3412" s="396">
        <f>(G3412-E3412)/E3412</f>
        <v>0.82291666666666663</v>
      </c>
      <c r="I3412" s="395">
        <f>(F3412-E3412)</f>
        <v>2.5</v>
      </c>
      <c r="J3412" s="395">
        <f>G3412-E3412</f>
        <v>9.875</v>
      </c>
      <c r="K3412" s="402">
        <v>3</v>
      </c>
      <c r="L3412" s="397"/>
    </row>
    <row r="3413" spans="1:12" ht="14.4">
      <c r="A3413" s="390">
        <v>36720</v>
      </c>
      <c r="B3413" s="358" t="s">
        <v>12421</v>
      </c>
      <c r="C3413" s="392" t="s">
        <v>3568</v>
      </c>
      <c r="D3413" s="358" t="s">
        <v>4972</v>
      </c>
      <c r="E3413" s="401">
        <v>9</v>
      </c>
      <c r="F3413" s="395">
        <v>9.03125</v>
      </c>
      <c r="G3413" s="395">
        <v>12.484375</v>
      </c>
      <c r="H3413" s="396">
        <f>(G3413-E3413)/E3413</f>
        <v>0.38715277777777779</v>
      </c>
      <c r="I3413" s="395">
        <f>(F3413-E3413)</f>
        <v>3.125E-2</v>
      </c>
      <c r="J3413" s="395">
        <f>G3413-E3413</f>
        <v>3.484375</v>
      </c>
      <c r="K3413" s="402">
        <v>2</v>
      </c>
      <c r="L3413" s="397"/>
    </row>
    <row r="3414" spans="1:12" ht="14.4">
      <c r="A3414" s="390">
        <v>36720</v>
      </c>
      <c r="B3414" s="366" t="s">
        <v>12422</v>
      </c>
      <c r="C3414" s="392" t="s">
        <v>3570</v>
      </c>
      <c r="D3414" s="366" t="s">
        <v>4963</v>
      </c>
      <c r="E3414" s="401">
        <v>17</v>
      </c>
      <c r="F3414" s="395">
        <v>28</v>
      </c>
      <c r="G3414" s="395">
        <v>29</v>
      </c>
      <c r="H3414" s="396">
        <f>(G3414-E3414)/E3414</f>
        <v>0.70588235294117652</v>
      </c>
      <c r="I3414" s="395">
        <f>(F3414-E3414)</f>
        <v>11</v>
      </c>
      <c r="J3414" s="395">
        <f>G3414-E3414</f>
        <v>12</v>
      </c>
      <c r="K3414" s="402">
        <v>4</v>
      </c>
      <c r="L3414" s="397"/>
    </row>
    <row r="3415" spans="1:12" ht="14.4">
      <c r="A3415" s="390">
        <v>36720</v>
      </c>
      <c r="B3415" s="366" t="s">
        <v>12423</v>
      </c>
      <c r="C3415" s="392" t="s">
        <v>3572</v>
      </c>
      <c r="D3415" s="366" t="s">
        <v>680</v>
      </c>
      <c r="E3415" s="401">
        <v>15</v>
      </c>
      <c r="F3415" s="395">
        <v>31</v>
      </c>
      <c r="G3415" s="395">
        <v>40.3125</v>
      </c>
      <c r="H3415" s="396">
        <f>(G3415-E3415)/E3415</f>
        <v>1.6875</v>
      </c>
      <c r="I3415" s="395">
        <f>(F3415-E3415)</f>
        <v>16</v>
      </c>
      <c r="J3415" s="395">
        <f>G3415-E3415</f>
        <v>25.3125</v>
      </c>
      <c r="K3415" s="402">
        <v>4</v>
      </c>
      <c r="L3415" s="397"/>
    </row>
    <row r="3416" spans="1:12" ht="14.4">
      <c r="A3416" s="390">
        <v>36720</v>
      </c>
      <c r="B3416" s="358" t="s">
        <v>12424</v>
      </c>
      <c r="C3416" s="392" t="s">
        <v>3574</v>
      </c>
      <c r="D3416" s="366" t="s">
        <v>4960</v>
      </c>
      <c r="E3416" s="401">
        <v>15</v>
      </c>
      <c r="F3416" s="395">
        <v>35</v>
      </c>
      <c r="G3416" s="395">
        <v>38.875</v>
      </c>
      <c r="H3416" s="396">
        <f>(G3416-E3416)/E3416</f>
        <v>1.5916666666666666</v>
      </c>
      <c r="I3416" s="395">
        <f>(F3416-E3416)</f>
        <v>20</v>
      </c>
      <c r="J3416" s="395">
        <f>G3416-E3416</f>
        <v>23.875</v>
      </c>
      <c r="K3416" s="402">
        <v>3</v>
      </c>
      <c r="L3416" s="397"/>
    </row>
    <row r="3417" spans="1:12" ht="14.4">
      <c r="A3417" s="390">
        <v>36719</v>
      </c>
      <c r="B3417" s="358" t="s">
        <v>12419</v>
      </c>
      <c r="C3417" s="392" t="s">
        <v>4971</v>
      </c>
      <c r="D3417" s="358" t="s">
        <v>4972</v>
      </c>
      <c r="E3417" s="401">
        <v>9</v>
      </c>
      <c r="F3417" s="395">
        <v>8.5</v>
      </c>
      <c r="G3417" s="395">
        <v>8.78125</v>
      </c>
      <c r="H3417" s="396">
        <f>(G3417-E3417)/E3417</f>
        <v>-2.4305555555555556E-2</v>
      </c>
      <c r="I3417" s="395">
        <f>(F3417-E3417)</f>
        <v>-0.5</v>
      </c>
      <c r="J3417" s="395">
        <f>G3417-E3417</f>
        <v>-0.21875</v>
      </c>
      <c r="K3417" s="402">
        <v>1</v>
      </c>
      <c r="L3417" s="397"/>
    </row>
    <row r="3418" spans="1:12" ht="14.4">
      <c r="A3418" s="390">
        <v>36719</v>
      </c>
      <c r="B3418" s="366" t="s">
        <v>12420</v>
      </c>
      <c r="C3418" s="392" t="s">
        <v>3566</v>
      </c>
      <c r="D3418" s="366" t="s">
        <v>4960</v>
      </c>
      <c r="E3418" s="401">
        <v>13</v>
      </c>
      <c r="F3418" s="395">
        <v>13.3125</v>
      </c>
      <c r="G3418" s="395">
        <v>13</v>
      </c>
      <c r="H3418" s="396">
        <f>(G3418-E3418)/E3418</f>
        <v>0</v>
      </c>
      <c r="I3418" s="395">
        <f>(F3418-E3418)</f>
        <v>0.3125</v>
      </c>
      <c r="J3418" s="395">
        <f>G3418-E3418</f>
        <v>0</v>
      </c>
      <c r="K3418" s="402">
        <v>1</v>
      </c>
      <c r="L3418" s="397"/>
    </row>
    <row r="3419" spans="1:12" ht="14.4">
      <c r="A3419" s="390">
        <v>36718</v>
      </c>
      <c r="B3419" s="358" t="s">
        <v>12415</v>
      </c>
      <c r="C3419" s="392" t="s">
        <v>4969</v>
      </c>
      <c r="D3419" s="366" t="s">
        <v>680</v>
      </c>
      <c r="E3419" s="401">
        <v>12</v>
      </c>
      <c r="F3419" s="395">
        <v>12</v>
      </c>
      <c r="G3419" s="395">
        <v>11</v>
      </c>
      <c r="H3419" s="396">
        <f>(G3419-E3419)/E3419</f>
        <v>-8.3333333333333329E-2</v>
      </c>
      <c r="I3419" s="395">
        <f>(F3419-E3419)</f>
        <v>0</v>
      </c>
      <c r="J3419" s="395">
        <f>G3419-E3419</f>
        <v>-1</v>
      </c>
      <c r="K3419" s="402">
        <v>3</v>
      </c>
      <c r="L3419" s="397" t="s">
        <v>3006</v>
      </c>
    </row>
    <row r="3420" spans="1:12" ht="14.4">
      <c r="A3420" s="390">
        <v>36718</v>
      </c>
      <c r="B3420" s="358" t="s">
        <v>12416</v>
      </c>
      <c r="C3420" s="392" t="s">
        <v>4905</v>
      </c>
      <c r="D3420" s="358" t="s">
        <v>4906</v>
      </c>
      <c r="E3420" s="401">
        <v>22</v>
      </c>
      <c r="F3420" s="395">
        <v>27.5</v>
      </c>
      <c r="G3420" s="395">
        <v>23.9375</v>
      </c>
      <c r="H3420" s="396">
        <f>(G3420-E3420)/E3420</f>
        <v>8.8068181818181823E-2</v>
      </c>
      <c r="I3420" s="395">
        <f>(F3420-E3420)</f>
        <v>5.5</v>
      </c>
      <c r="J3420" s="395">
        <f>G3420-E3420</f>
        <v>1.9375</v>
      </c>
      <c r="K3420" s="402">
        <v>4</v>
      </c>
      <c r="L3420" s="397"/>
    </row>
    <row r="3421" spans="1:12" ht="14.4">
      <c r="A3421" s="390">
        <v>36718</v>
      </c>
      <c r="B3421" s="358" t="s">
        <v>12417</v>
      </c>
      <c r="C3421" s="392" t="s">
        <v>4908</v>
      </c>
      <c r="D3421" s="358" t="s">
        <v>901</v>
      </c>
      <c r="E3421" s="401">
        <v>11</v>
      </c>
      <c r="F3421" s="395">
        <v>10.875</v>
      </c>
      <c r="G3421" s="395">
        <v>11.1875</v>
      </c>
      <c r="H3421" s="396">
        <f>(G3421-E3421)/E3421</f>
        <v>1.7045454545454544E-2</v>
      </c>
      <c r="I3421" s="395">
        <f>(F3421-E3421)</f>
        <v>-0.125</v>
      </c>
      <c r="J3421" s="395">
        <f>G3421-E3421</f>
        <v>0.1875</v>
      </c>
      <c r="K3421" s="402">
        <v>1</v>
      </c>
      <c r="L3421" s="397"/>
    </row>
    <row r="3422" spans="1:12" ht="14.4">
      <c r="A3422" s="390">
        <v>36718</v>
      </c>
      <c r="B3422" s="358" t="s">
        <v>12418</v>
      </c>
      <c r="C3422" s="392" t="s">
        <v>4910</v>
      </c>
      <c r="D3422" s="358" t="s">
        <v>4911</v>
      </c>
      <c r="E3422" s="401">
        <v>17.600000000000001</v>
      </c>
      <c r="F3422" s="395">
        <v>18</v>
      </c>
      <c r="G3422" s="395">
        <v>17.625</v>
      </c>
      <c r="H3422" s="396">
        <f>(G3422-E3422)/E3422</f>
        <v>1.4204545454544646E-3</v>
      </c>
      <c r="I3422" s="395">
        <f>(F3422-E3422)</f>
        <v>0.39999999999999858</v>
      </c>
      <c r="J3422" s="395">
        <f>G3422-E3422</f>
        <v>2.4999999999998579E-2</v>
      </c>
      <c r="K3422" s="402">
        <v>2</v>
      </c>
      <c r="L3422" s="397"/>
    </row>
    <row r="3423" spans="1:12" ht="14.4">
      <c r="A3423" s="390">
        <v>36714</v>
      </c>
      <c r="B3423" s="358" t="s">
        <v>12414</v>
      </c>
      <c r="C3423" s="392" t="s">
        <v>4903</v>
      </c>
      <c r="D3423" s="358" t="s">
        <v>4954</v>
      </c>
      <c r="E3423" s="401">
        <v>12.23</v>
      </c>
      <c r="F3423" s="395">
        <v>15.5</v>
      </c>
      <c r="G3423" s="395">
        <v>30.5</v>
      </c>
      <c r="H3423" s="396">
        <f>(G3423-E3423)/E3423</f>
        <v>1.4938675388389206</v>
      </c>
      <c r="I3423" s="395">
        <f>(F3423-E3423)</f>
        <v>3.2699999999999996</v>
      </c>
      <c r="J3423" s="395">
        <f>G3423-E3423</f>
        <v>18.27</v>
      </c>
      <c r="K3423" s="402">
        <v>3</v>
      </c>
      <c r="L3423" s="397"/>
    </row>
    <row r="3424" spans="1:12" ht="14.4">
      <c r="A3424" s="390">
        <v>36707</v>
      </c>
      <c r="B3424" s="358" t="s">
        <v>12409</v>
      </c>
      <c r="C3424" s="392" t="s">
        <v>4078</v>
      </c>
      <c r="D3424" s="358" t="s">
        <v>901</v>
      </c>
      <c r="E3424" s="401">
        <v>15.5</v>
      </c>
      <c r="F3424" s="395">
        <v>15.3125</v>
      </c>
      <c r="G3424" s="395">
        <v>12.125</v>
      </c>
      <c r="H3424" s="396">
        <f>(G3424-E3424)/E3424</f>
        <v>-0.21774193548387097</v>
      </c>
      <c r="I3424" s="395">
        <f>(F3424-E3424)</f>
        <v>-0.1875</v>
      </c>
      <c r="J3424" s="395">
        <f>G3424-E3424</f>
        <v>-3.375</v>
      </c>
      <c r="K3424" s="402">
        <v>3</v>
      </c>
      <c r="L3424" s="397" t="s">
        <v>3006</v>
      </c>
    </row>
    <row r="3425" spans="1:12" ht="14.4">
      <c r="A3425" s="390">
        <v>36707</v>
      </c>
      <c r="B3425" s="358" t="s">
        <v>4899</v>
      </c>
      <c r="C3425" s="392" t="s">
        <v>4900</v>
      </c>
      <c r="D3425" s="366" t="s">
        <v>4901</v>
      </c>
      <c r="E3425" s="401">
        <v>21.5</v>
      </c>
      <c r="F3425" s="395">
        <v>21.5</v>
      </c>
      <c r="G3425" s="395">
        <v>22.375</v>
      </c>
      <c r="H3425" s="396">
        <f>(G3425-E3425)/E3425</f>
        <v>4.0697674418604654E-2</v>
      </c>
      <c r="I3425" s="395">
        <f>(F3425-E3425)</f>
        <v>0</v>
      </c>
      <c r="J3425" s="395">
        <f>G3425-E3425</f>
        <v>0.875</v>
      </c>
      <c r="K3425" s="402">
        <v>3</v>
      </c>
      <c r="L3425" s="397" t="s">
        <v>3006</v>
      </c>
    </row>
    <row r="3426" spans="1:12" ht="14.4">
      <c r="A3426" s="390">
        <v>36707</v>
      </c>
      <c r="B3426" s="358" t="s">
        <v>12410</v>
      </c>
      <c r="C3426" s="392" t="s">
        <v>4076</v>
      </c>
      <c r="D3426" s="358" t="s">
        <v>3380</v>
      </c>
      <c r="E3426" s="401">
        <v>12</v>
      </c>
      <c r="F3426" s="395">
        <v>13</v>
      </c>
      <c r="G3426" s="395">
        <v>13</v>
      </c>
      <c r="H3426" s="396">
        <f>(G3426-E3426)/E3426</f>
        <v>8.3333333333333329E-2</v>
      </c>
      <c r="I3426" s="395">
        <f>(F3426-E3426)</f>
        <v>1</v>
      </c>
      <c r="J3426" s="395">
        <f>G3426-E3426</f>
        <v>1</v>
      </c>
      <c r="K3426" s="402">
        <v>3</v>
      </c>
      <c r="L3426" s="397"/>
    </row>
    <row r="3427" spans="1:12" ht="14.4">
      <c r="A3427" s="390">
        <v>36707</v>
      </c>
      <c r="B3427" s="358" t="s">
        <v>12411</v>
      </c>
      <c r="C3427" s="392" t="s">
        <v>3385</v>
      </c>
      <c r="D3427" s="366" t="s">
        <v>901</v>
      </c>
      <c r="E3427" s="401">
        <v>26</v>
      </c>
      <c r="F3427" s="395">
        <v>45.875</v>
      </c>
      <c r="G3427" s="395">
        <v>43.875</v>
      </c>
      <c r="H3427" s="396">
        <f>(G3427-E3427)/E3427</f>
        <v>0.6875</v>
      </c>
      <c r="I3427" s="395">
        <f>(F3427-E3427)</f>
        <v>19.875</v>
      </c>
      <c r="J3427" s="395">
        <f>G3427-E3427</f>
        <v>17.875</v>
      </c>
      <c r="K3427" s="402">
        <v>4</v>
      </c>
      <c r="L3427" s="397"/>
    </row>
    <row r="3428" spans="1:12" ht="14.4">
      <c r="A3428" s="390">
        <v>36707</v>
      </c>
      <c r="B3428" s="358" t="s">
        <v>12412</v>
      </c>
      <c r="C3428" s="392" t="s">
        <v>4072</v>
      </c>
      <c r="D3428" s="366" t="s">
        <v>901</v>
      </c>
      <c r="E3428" s="401">
        <v>16</v>
      </c>
      <c r="F3428" s="395">
        <v>18.75</v>
      </c>
      <c r="G3428" s="395">
        <v>24</v>
      </c>
      <c r="H3428" s="396">
        <f>(G3428-E3428)/E3428</f>
        <v>0.5</v>
      </c>
      <c r="I3428" s="395">
        <f>(F3428-E3428)</f>
        <v>2.75</v>
      </c>
      <c r="J3428" s="395">
        <f>G3428-E3428</f>
        <v>8</v>
      </c>
      <c r="K3428" s="402">
        <v>3</v>
      </c>
      <c r="L3428" s="397"/>
    </row>
    <row r="3429" spans="1:12" ht="14.4">
      <c r="A3429" s="390">
        <v>36706</v>
      </c>
      <c r="B3429" s="358" t="s">
        <v>12406</v>
      </c>
      <c r="C3429" s="392" t="s">
        <v>3379</v>
      </c>
      <c r="D3429" s="358" t="s">
        <v>3380</v>
      </c>
      <c r="E3429" s="401">
        <v>12</v>
      </c>
      <c r="F3429" s="395">
        <v>11.25</v>
      </c>
      <c r="G3429" s="395">
        <v>10.015625</v>
      </c>
      <c r="H3429" s="396">
        <f>(G3429-E3429)/E3429</f>
        <v>-0.16536458333333334</v>
      </c>
      <c r="I3429" s="395">
        <f>(F3429-E3429)</f>
        <v>-0.75</v>
      </c>
      <c r="J3429" s="395">
        <f>G3429-E3429</f>
        <v>-1.984375</v>
      </c>
      <c r="K3429" s="402">
        <v>1</v>
      </c>
      <c r="L3429" s="397"/>
    </row>
    <row r="3430" spans="1:12" ht="14.4">
      <c r="A3430" s="390">
        <v>36706</v>
      </c>
      <c r="B3430" s="366" t="s">
        <v>12407</v>
      </c>
      <c r="C3430" s="392" t="s">
        <v>799</v>
      </c>
      <c r="D3430" s="366" t="s">
        <v>677</v>
      </c>
      <c r="E3430" s="401">
        <v>16</v>
      </c>
      <c r="F3430" s="395">
        <v>27.375</v>
      </c>
      <c r="G3430" s="395">
        <v>47.984375</v>
      </c>
      <c r="H3430" s="396">
        <f>(G3430-E3430)/E3430</f>
        <v>1.9990234375</v>
      </c>
      <c r="I3430" s="395">
        <f>(F3430-E3430)</f>
        <v>11.375</v>
      </c>
      <c r="J3430" s="395">
        <f>G3430-E3430</f>
        <v>31.984375</v>
      </c>
      <c r="K3430" s="402">
        <v>2</v>
      </c>
      <c r="L3430" s="397"/>
    </row>
    <row r="3431" spans="1:12" ht="14.4">
      <c r="A3431" s="390">
        <v>36706</v>
      </c>
      <c r="B3431" s="358" t="s">
        <v>12408</v>
      </c>
      <c r="C3431" s="392" t="s">
        <v>3377</v>
      </c>
      <c r="D3431" s="366" t="s">
        <v>4960</v>
      </c>
      <c r="E3431" s="401">
        <v>11</v>
      </c>
      <c r="F3431" s="395">
        <v>14.5</v>
      </c>
      <c r="G3431" s="395">
        <v>16.875</v>
      </c>
      <c r="H3431" s="396">
        <f>(G3431-E3431)/E3431</f>
        <v>0.53409090909090906</v>
      </c>
      <c r="I3431" s="395">
        <f>(F3431-E3431)</f>
        <v>3.5</v>
      </c>
      <c r="J3431" s="395">
        <f>G3431-E3431</f>
        <v>5.875</v>
      </c>
      <c r="K3431" s="402">
        <v>3</v>
      </c>
      <c r="L3431" s="397"/>
    </row>
    <row r="3432" spans="1:12" ht="14.4">
      <c r="A3432" s="390">
        <v>36705</v>
      </c>
      <c r="B3432" s="445" t="s">
        <v>12404</v>
      </c>
      <c r="C3432" s="392" t="s">
        <v>796</v>
      </c>
      <c r="D3432" s="445" t="s">
        <v>797</v>
      </c>
      <c r="E3432" s="401">
        <v>11</v>
      </c>
      <c r="F3432" s="395">
        <v>10.75</v>
      </c>
      <c r="G3432" s="395">
        <v>9.40625</v>
      </c>
      <c r="H3432" s="396">
        <f>(G3432-E3432)/E3432</f>
        <v>-0.14488636363636365</v>
      </c>
      <c r="I3432" s="395">
        <f>(F3432-E3432)</f>
        <v>-0.25</v>
      </c>
      <c r="J3432" s="395">
        <f>G3432-E3432</f>
        <v>-1.59375</v>
      </c>
      <c r="K3432" s="402">
        <v>1</v>
      </c>
      <c r="L3432" s="397"/>
    </row>
    <row r="3433" spans="1:12" ht="14.4">
      <c r="A3433" s="390">
        <v>36704</v>
      </c>
      <c r="B3433" s="366" t="s">
        <v>12400</v>
      </c>
      <c r="C3433" s="392" t="s">
        <v>794</v>
      </c>
      <c r="D3433" s="366" t="s">
        <v>4954</v>
      </c>
      <c r="E3433" s="401">
        <v>13</v>
      </c>
      <c r="F3433" s="395">
        <v>13.03125</v>
      </c>
      <c r="G3433" s="395">
        <v>13</v>
      </c>
      <c r="H3433" s="396">
        <f>(G3433-E3433)/E3433</f>
        <v>0</v>
      </c>
      <c r="I3433" s="395">
        <f>(F3433-E3433)</f>
        <v>3.125E-2</v>
      </c>
      <c r="J3433" s="395">
        <f>G3433-E3433</f>
        <v>0</v>
      </c>
      <c r="K3433" s="402">
        <v>1</v>
      </c>
      <c r="L3433" s="397"/>
    </row>
    <row r="3434" spans="1:12" ht="14.4">
      <c r="A3434" s="390">
        <v>36704</v>
      </c>
      <c r="B3434" s="358" t="s">
        <v>12401</v>
      </c>
      <c r="C3434" s="392" t="s">
        <v>599</v>
      </c>
      <c r="D3434" s="366" t="s">
        <v>4957</v>
      </c>
      <c r="E3434" s="401">
        <v>10</v>
      </c>
      <c r="F3434" s="395">
        <v>14</v>
      </c>
      <c r="G3434" s="395">
        <v>17.625</v>
      </c>
      <c r="H3434" s="396">
        <f>(G3434-E3434)/E3434</f>
        <v>0.76249999999999996</v>
      </c>
      <c r="I3434" s="395">
        <f>(F3434-E3434)</f>
        <v>4</v>
      </c>
      <c r="J3434" s="395">
        <f>G3434-E3434</f>
        <v>7.625</v>
      </c>
      <c r="K3434" s="402">
        <v>3</v>
      </c>
      <c r="L3434" s="397"/>
    </row>
    <row r="3435" spans="1:12" ht="14.4">
      <c r="A3435" s="390">
        <v>36704</v>
      </c>
      <c r="B3435" s="366" t="s">
        <v>12402</v>
      </c>
      <c r="C3435" s="392" t="s">
        <v>790</v>
      </c>
      <c r="D3435" s="366" t="s">
        <v>677</v>
      </c>
      <c r="E3435" s="401">
        <v>15</v>
      </c>
      <c r="F3435" s="395">
        <v>47.5</v>
      </c>
      <c r="G3435" s="395">
        <v>56.625</v>
      </c>
      <c r="H3435" s="396">
        <f>(G3435-E3435)/E3435</f>
        <v>2.7749999999999999</v>
      </c>
      <c r="I3435" s="395">
        <f>(F3435-E3435)</f>
        <v>32.5</v>
      </c>
      <c r="J3435" s="395">
        <f>G3435-E3435</f>
        <v>41.625</v>
      </c>
      <c r="K3435" s="402">
        <v>4</v>
      </c>
      <c r="L3435" s="397"/>
    </row>
    <row r="3436" spans="1:12" ht="14.4">
      <c r="A3436" s="390">
        <v>36704</v>
      </c>
      <c r="B3436" s="358" t="s">
        <v>12403</v>
      </c>
      <c r="C3436" s="392" t="s">
        <v>792</v>
      </c>
      <c r="D3436" s="358" t="s">
        <v>4954</v>
      </c>
      <c r="E3436" s="401">
        <v>21</v>
      </c>
      <c r="F3436" s="395">
        <v>50</v>
      </c>
      <c r="G3436" s="395">
        <v>34.125</v>
      </c>
      <c r="H3436" s="396">
        <f>(G3436-E3436)/E3436</f>
        <v>0.625</v>
      </c>
      <c r="I3436" s="395">
        <f>(F3436-E3436)</f>
        <v>29</v>
      </c>
      <c r="J3436" s="395">
        <f>G3436-E3436</f>
        <v>13.125</v>
      </c>
      <c r="K3436" s="402">
        <v>4</v>
      </c>
      <c r="L3436" s="397"/>
    </row>
    <row r="3437" spans="1:12" ht="14.4">
      <c r="A3437" s="390">
        <v>36700</v>
      </c>
      <c r="B3437" s="366" t="s">
        <v>12396</v>
      </c>
      <c r="C3437" s="392" t="s">
        <v>596</v>
      </c>
      <c r="D3437" s="366" t="s">
        <v>597</v>
      </c>
      <c r="E3437" s="401">
        <v>16</v>
      </c>
      <c r="F3437" s="395">
        <v>19.5</v>
      </c>
      <c r="G3437" s="395">
        <v>22</v>
      </c>
      <c r="H3437" s="396">
        <f>(G3437-E3437)/E3437</f>
        <v>0.375</v>
      </c>
      <c r="I3437" s="395">
        <f>(F3437-E3437)</f>
        <v>3.5</v>
      </c>
      <c r="J3437" s="395">
        <f>G3437-E3437</f>
        <v>6</v>
      </c>
      <c r="K3437" s="402">
        <v>4</v>
      </c>
      <c r="L3437" s="397"/>
    </row>
    <row r="3438" spans="1:12" ht="14.4">
      <c r="A3438" s="390">
        <v>36700</v>
      </c>
      <c r="B3438" s="366" t="s">
        <v>12397</v>
      </c>
      <c r="C3438" s="392" t="s">
        <v>589</v>
      </c>
      <c r="D3438" s="366" t="s">
        <v>4960</v>
      </c>
      <c r="E3438" s="401">
        <v>15</v>
      </c>
      <c r="F3438" s="395">
        <v>33</v>
      </c>
      <c r="G3438" s="395">
        <v>47.875</v>
      </c>
      <c r="H3438" s="396">
        <f>(G3438-E3438)/E3438</f>
        <v>2.1916666666666669</v>
      </c>
      <c r="I3438" s="395">
        <f>(F3438-E3438)</f>
        <v>18</v>
      </c>
      <c r="J3438" s="395">
        <f>G3438-E3438</f>
        <v>32.875</v>
      </c>
      <c r="K3438" s="402">
        <v>2</v>
      </c>
      <c r="L3438" s="397"/>
    </row>
    <row r="3439" spans="1:12" ht="14.4">
      <c r="A3439" s="390">
        <v>36700</v>
      </c>
      <c r="B3439" s="366" t="s">
        <v>12398</v>
      </c>
      <c r="C3439" s="392" t="s">
        <v>591</v>
      </c>
      <c r="D3439" s="358" t="s">
        <v>4963</v>
      </c>
      <c r="E3439" s="401">
        <v>16</v>
      </c>
      <c r="F3439" s="395">
        <v>20.75</v>
      </c>
      <c r="G3439" s="395">
        <v>21.25</v>
      </c>
      <c r="H3439" s="396">
        <f>(G3439-E3439)/E3439</f>
        <v>0.328125</v>
      </c>
      <c r="I3439" s="395">
        <f>(F3439-E3439)</f>
        <v>4.75</v>
      </c>
      <c r="J3439" s="395">
        <f>G3439-E3439</f>
        <v>5.25</v>
      </c>
      <c r="K3439" s="402">
        <v>3</v>
      </c>
      <c r="L3439" s="397"/>
    </row>
    <row r="3440" spans="1:12" ht="14.4">
      <c r="A3440" s="390">
        <v>36700</v>
      </c>
      <c r="B3440" s="366" t="s">
        <v>12399</v>
      </c>
      <c r="C3440" s="392" t="s">
        <v>593</v>
      </c>
      <c r="D3440" s="366" t="s">
        <v>594</v>
      </c>
      <c r="E3440" s="401">
        <v>7</v>
      </c>
      <c r="F3440" s="395">
        <v>7.5625</v>
      </c>
      <c r="G3440" s="395">
        <v>7.71875</v>
      </c>
      <c r="H3440" s="396">
        <f>(G3440-E3440)/E3440</f>
        <v>0.10267857142857142</v>
      </c>
      <c r="I3440" s="395">
        <f>(F3440-E3440)</f>
        <v>0.5625</v>
      </c>
      <c r="J3440" s="395">
        <f>G3440-E3440</f>
        <v>0.71875</v>
      </c>
      <c r="K3440" s="402">
        <v>1</v>
      </c>
      <c r="L3440" s="397"/>
    </row>
    <row r="3441" spans="1:12" ht="14.4">
      <c r="A3441" s="390">
        <v>36699</v>
      </c>
      <c r="B3441" s="358" t="s">
        <v>12395</v>
      </c>
      <c r="C3441" s="392" t="s">
        <v>587</v>
      </c>
      <c r="D3441" s="358" t="s">
        <v>4954</v>
      </c>
      <c r="E3441" s="401">
        <v>7</v>
      </c>
      <c r="F3441" s="395">
        <v>7</v>
      </c>
      <c r="G3441" s="395">
        <v>7</v>
      </c>
      <c r="H3441" s="396">
        <f>(G3441-E3441)/E3441</f>
        <v>0</v>
      </c>
      <c r="I3441" s="395">
        <f>(F3441-E3441)</f>
        <v>0</v>
      </c>
      <c r="J3441" s="395">
        <f>G3441-E3441</f>
        <v>0</v>
      </c>
      <c r="K3441" s="402">
        <v>1</v>
      </c>
      <c r="L3441" s="397"/>
    </row>
    <row r="3442" spans="1:12" ht="14.4">
      <c r="A3442" s="390">
        <v>36698</v>
      </c>
      <c r="B3442" s="358" t="s">
        <v>12392</v>
      </c>
      <c r="C3442" s="392" t="s">
        <v>4868</v>
      </c>
      <c r="D3442" s="358" t="s">
        <v>585</v>
      </c>
      <c r="E3442" s="401">
        <v>19.989999999999998</v>
      </c>
      <c r="F3442" s="395">
        <v>22</v>
      </c>
      <c r="G3442" s="395">
        <v>22.375</v>
      </c>
      <c r="H3442" s="396">
        <f>(G3442-E3442)/E3442</f>
        <v>0.11930965482741379</v>
      </c>
      <c r="I3442" s="395">
        <f>(F3442-E3442)</f>
        <v>2.0100000000000016</v>
      </c>
      <c r="J3442" s="395">
        <f>G3442-E3442</f>
        <v>2.3850000000000016</v>
      </c>
      <c r="K3442" s="402">
        <v>3</v>
      </c>
      <c r="L3442" s="397"/>
    </row>
    <row r="3443" spans="1:12" ht="14.4">
      <c r="A3443" s="390">
        <v>36698</v>
      </c>
      <c r="B3443" s="366" t="s">
        <v>12393</v>
      </c>
      <c r="C3443" s="392" t="s">
        <v>385</v>
      </c>
      <c r="D3443" s="366" t="s">
        <v>386</v>
      </c>
      <c r="E3443" s="401">
        <v>6</v>
      </c>
      <c r="F3443" s="395">
        <v>6.25</v>
      </c>
      <c r="G3443" s="395">
        <v>9</v>
      </c>
      <c r="H3443" s="396">
        <f>(G3443-E3443)/E3443</f>
        <v>0.5</v>
      </c>
      <c r="I3443" s="395">
        <f>(F3443-E3443)</f>
        <v>0.25</v>
      </c>
      <c r="J3443" s="395">
        <f>G3443-E3443</f>
        <v>3</v>
      </c>
      <c r="K3443" s="402">
        <v>1</v>
      </c>
      <c r="L3443" s="397"/>
    </row>
    <row r="3444" spans="1:12" ht="14.4">
      <c r="A3444" s="390">
        <v>36698</v>
      </c>
      <c r="B3444" s="358" t="s">
        <v>12394</v>
      </c>
      <c r="C3444" s="392" t="s">
        <v>4866</v>
      </c>
      <c r="D3444" s="366" t="s">
        <v>4960</v>
      </c>
      <c r="E3444" s="401">
        <v>20</v>
      </c>
      <c r="F3444" s="395">
        <v>27</v>
      </c>
      <c r="G3444" s="395">
        <v>26.9375</v>
      </c>
      <c r="H3444" s="396">
        <f>(G3444-E3444)/E3444</f>
        <v>0.34687499999999999</v>
      </c>
      <c r="I3444" s="395">
        <f>(F3444-E3444)</f>
        <v>7</v>
      </c>
      <c r="J3444" s="395">
        <f>G3444-E3444</f>
        <v>6.9375</v>
      </c>
      <c r="K3444" s="402">
        <v>2</v>
      </c>
      <c r="L3444" s="397"/>
    </row>
    <row r="3445" spans="1:12" ht="14.4">
      <c r="A3445" s="390">
        <v>36697</v>
      </c>
      <c r="B3445" s="366" t="s">
        <v>12391</v>
      </c>
      <c r="C3445" s="392" t="s">
        <v>383</v>
      </c>
      <c r="D3445" s="366" t="s">
        <v>983</v>
      </c>
      <c r="E3445" s="401">
        <v>25</v>
      </c>
      <c r="F3445" s="395">
        <v>30.5</v>
      </c>
      <c r="G3445" s="395">
        <v>32</v>
      </c>
      <c r="H3445" s="396">
        <f>(G3445-E3445)/E3445</f>
        <v>0.28000000000000003</v>
      </c>
      <c r="I3445" s="395">
        <f>(F3445-E3445)</f>
        <v>5.5</v>
      </c>
      <c r="J3445" s="395">
        <f>G3445-E3445</f>
        <v>7</v>
      </c>
      <c r="K3445" s="402">
        <v>1</v>
      </c>
      <c r="L3445" s="397"/>
    </row>
    <row r="3446" spans="1:12" ht="14.4">
      <c r="A3446" s="390">
        <v>36693</v>
      </c>
      <c r="B3446" s="358" t="s">
        <v>379</v>
      </c>
      <c r="C3446" s="392" t="s">
        <v>380</v>
      </c>
      <c r="D3446" s="358" t="s">
        <v>381</v>
      </c>
      <c r="E3446" s="401">
        <v>10</v>
      </c>
      <c r="F3446" s="395">
        <v>10.03125</v>
      </c>
      <c r="G3446" s="395">
        <v>9.6875</v>
      </c>
      <c r="H3446" s="396">
        <f>(G3446-E3446)/E3446</f>
        <v>-3.125E-2</v>
      </c>
      <c r="I3446" s="395">
        <f>(F3446-E3446)</f>
        <v>3.125E-2</v>
      </c>
      <c r="J3446" s="395">
        <f>G3446-E3446</f>
        <v>-0.3125</v>
      </c>
      <c r="K3446" s="402">
        <v>1</v>
      </c>
      <c r="L3446" s="397"/>
    </row>
    <row r="3447" spans="1:12" ht="14.4">
      <c r="A3447" s="390">
        <v>36692</v>
      </c>
      <c r="B3447" s="358" t="s">
        <v>378</v>
      </c>
      <c r="C3447" s="392" t="s">
        <v>378</v>
      </c>
      <c r="D3447" s="358" t="s">
        <v>983</v>
      </c>
      <c r="E3447" s="401">
        <v>15.5</v>
      </c>
      <c r="F3447" s="395">
        <v>17</v>
      </c>
      <c r="G3447" s="395">
        <v>17.625</v>
      </c>
      <c r="H3447" s="396">
        <f>(G3447-E3447)/E3447</f>
        <v>0.13709677419354838</v>
      </c>
      <c r="I3447" s="395">
        <f>(F3447-E3447)</f>
        <v>1.5</v>
      </c>
      <c r="J3447" s="395">
        <f>G3447-E3447</f>
        <v>2.125</v>
      </c>
      <c r="K3447" s="402">
        <v>3</v>
      </c>
      <c r="L3447" s="397"/>
    </row>
    <row r="3448" spans="1:12" ht="14.4">
      <c r="A3448" s="390">
        <v>36691</v>
      </c>
      <c r="B3448" s="366" t="s">
        <v>372</v>
      </c>
      <c r="C3448" s="392" t="s">
        <v>373</v>
      </c>
      <c r="D3448" s="366" t="s">
        <v>374</v>
      </c>
      <c r="E3448" s="401">
        <v>12</v>
      </c>
      <c r="F3448" s="395">
        <v>15.25</v>
      </c>
      <c r="G3448" s="395">
        <v>15.1875</v>
      </c>
      <c r="H3448" s="396">
        <f>(G3448-E3448)/E3448</f>
        <v>0.265625</v>
      </c>
      <c r="I3448" s="395">
        <f>(F3448-E3448)</f>
        <v>3.25</v>
      </c>
      <c r="J3448" s="395">
        <f>G3448-E3448</f>
        <v>3.1875</v>
      </c>
      <c r="K3448" s="402">
        <v>2</v>
      </c>
      <c r="L3448" s="397"/>
    </row>
    <row r="3449" spans="1:12" ht="14.4">
      <c r="A3449" s="390">
        <v>36691</v>
      </c>
      <c r="B3449" s="358" t="s">
        <v>12390</v>
      </c>
      <c r="C3449" s="392" t="s">
        <v>376</v>
      </c>
      <c r="D3449" s="366" t="s">
        <v>677</v>
      </c>
      <c r="E3449" s="401">
        <v>12</v>
      </c>
      <c r="F3449" s="395">
        <v>21</v>
      </c>
      <c r="G3449" s="395">
        <v>19.3125</v>
      </c>
      <c r="H3449" s="396">
        <f>(G3449-E3449)/E3449</f>
        <v>0.609375</v>
      </c>
      <c r="I3449" s="395">
        <f>(F3449-E3449)</f>
        <v>9</v>
      </c>
      <c r="J3449" s="395">
        <f>G3449-E3449</f>
        <v>7.3125</v>
      </c>
      <c r="K3449" s="402">
        <v>3</v>
      </c>
      <c r="L3449" s="397"/>
    </row>
    <row r="3450" spans="1:12" ht="14.4">
      <c r="A3450" s="390">
        <v>36690</v>
      </c>
      <c r="B3450" s="358" t="s">
        <v>12388</v>
      </c>
      <c r="C3450" s="392" t="s">
        <v>4521</v>
      </c>
      <c r="D3450" s="358" t="s">
        <v>4954</v>
      </c>
      <c r="E3450" s="401">
        <v>9</v>
      </c>
      <c r="F3450" s="395">
        <v>9</v>
      </c>
      <c r="G3450" s="395">
        <v>9.03125</v>
      </c>
      <c r="H3450" s="396">
        <f>(G3450-E3450)/E3450</f>
        <v>3.472222222222222E-3</v>
      </c>
      <c r="I3450" s="395">
        <f>(F3450-E3450)</f>
        <v>0</v>
      </c>
      <c r="J3450" s="395">
        <f>G3450-E3450</f>
        <v>3.125E-2</v>
      </c>
      <c r="K3450" s="402">
        <v>1</v>
      </c>
      <c r="L3450" s="397"/>
    </row>
    <row r="3451" spans="1:12" ht="14.4">
      <c r="A3451" s="390">
        <v>36690</v>
      </c>
      <c r="B3451" s="366" t="s">
        <v>12389</v>
      </c>
      <c r="C3451" s="392" t="s">
        <v>4523</v>
      </c>
      <c r="D3451" s="366" t="s">
        <v>4524</v>
      </c>
      <c r="E3451" s="401">
        <v>8</v>
      </c>
      <c r="F3451" s="395">
        <v>7.8125</v>
      </c>
      <c r="G3451" s="395">
        <v>8.5</v>
      </c>
      <c r="H3451" s="396">
        <f>(G3451-E3451)/E3451</f>
        <v>6.25E-2</v>
      </c>
      <c r="I3451" s="395">
        <f>(F3451-E3451)</f>
        <v>-0.1875</v>
      </c>
      <c r="J3451" s="395">
        <f>G3451-E3451</f>
        <v>0.5</v>
      </c>
      <c r="K3451" s="402">
        <v>1</v>
      </c>
      <c r="L3451" s="397"/>
    </row>
    <row r="3452" spans="1:12" ht="14.4">
      <c r="A3452" s="390">
        <v>36686</v>
      </c>
      <c r="B3452" s="366" t="s">
        <v>12387</v>
      </c>
      <c r="C3452" s="392" t="s">
        <v>4519</v>
      </c>
      <c r="D3452" s="366" t="s">
        <v>901</v>
      </c>
      <c r="E3452" s="401">
        <v>13</v>
      </c>
      <c r="F3452" s="395">
        <v>13.375</v>
      </c>
      <c r="G3452" s="395">
        <v>13.6875</v>
      </c>
      <c r="H3452" s="396">
        <f>(G3452-E3452)/E3452</f>
        <v>5.2884615384615384E-2</v>
      </c>
      <c r="I3452" s="395">
        <f>(F3452-E3452)</f>
        <v>0.375</v>
      </c>
      <c r="J3452" s="395">
        <f>G3452-E3452</f>
        <v>0.6875</v>
      </c>
      <c r="K3452" s="402">
        <v>2</v>
      </c>
      <c r="L3452" s="397"/>
    </row>
    <row r="3453" spans="1:12" ht="14.4">
      <c r="A3453" s="390">
        <v>36684</v>
      </c>
      <c r="B3453" s="358" t="s">
        <v>12386</v>
      </c>
      <c r="C3453" s="392" t="s">
        <v>4516</v>
      </c>
      <c r="D3453" s="358" t="s">
        <v>4517</v>
      </c>
      <c r="E3453" s="401">
        <v>8</v>
      </c>
      <c r="F3453" s="395">
        <v>7.9375</v>
      </c>
      <c r="G3453" s="395">
        <v>7.6875</v>
      </c>
      <c r="H3453" s="396">
        <f>(G3453-E3453)/E3453</f>
        <v>-3.90625E-2</v>
      </c>
      <c r="I3453" s="395">
        <f>(F3453-E3453)</f>
        <v>-6.25E-2</v>
      </c>
      <c r="J3453" s="395">
        <f>G3453-E3453</f>
        <v>-0.3125</v>
      </c>
      <c r="K3453" s="402">
        <v>1</v>
      </c>
      <c r="L3453" s="397"/>
    </row>
    <row r="3454" spans="1:12" ht="14.4">
      <c r="A3454" s="390">
        <v>36679</v>
      </c>
      <c r="B3454" s="358" t="s">
        <v>4513</v>
      </c>
      <c r="C3454" s="392" t="s">
        <v>4514</v>
      </c>
      <c r="D3454" s="366" t="s">
        <v>901</v>
      </c>
      <c r="E3454" s="401">
        <v>10</v>
      </c>
      <c r="F3454" s="395">
        <v>10.0625</v>
      </c>
      <c r="G3454" s="395">
        <v>10</v>
      </c>
      <c r="H3454" s="396">
        <f>(G3454-E3454)/E3454</f>
        <v>0</v>
      </c>
      <c r="I3454" s="395">
        <f>(F3454-E3454)</f>
        <v>6.25E-2</v>
      </c>
      <c r="J3454" s="395">
        <f>G3454-E3454</f>
        <v>0</v>
      </c>
      <c r="K3454" s="402">
        <v>1</v>
      </c>
      <c r="L3454" s="397"/>
    </row>
    <row r="3455" spans="1:12" ht="14.4">
      <c r="A3455" s="390">
        <v>36678</v>
      </c>
      <c r="B3455" s="366" t="s">
        <v>12384</v>
      </c>
      <c r="C3455" s="392" t="s">
        <v>4512</v>
      </c>
      <c r="D3455" s="366" t="s">
        <v>680</v>
      </c>
      <c r="E3455" s="401">
        <v>10</v>
      </c>
      <c r="F3455" s="395">
        <v>10</v>
      </c>
      <c r="G3455" s="395">
        <v>10.125</v>
      </c>
      <c r="H3455" s="396">
        <f>(G3455-E3455)/E3455</f>
        <v>1.2500000000000001E-2</v>
      </c>
      <c r="I3455" s="395">
        <f>(F3455-E3455)</f>
        <v>0</v>
      </c>
      <c r="J3455" s="395">
        <f>G3455-E3455</f>
        <v>0.125</v>
      </c>
      <c r="K3455" s="402">
        <v>1</v>
      </c>
      <c r="L3455" s="397"/>
    </row>
    <row r="3456" spans="1:12" ht="14.4">
      <c r="A3456" s="390">
        <v>36678</v>
      </c>
      <c r="B3456" s="366" t="s">
        <v>12385</v>
      </c>
      <c r="C3456" s="392" t="s">
        <v>1078</v>
      </c>
      <c r="D3456" s="366" t="s">
        <v>677</v>
      </c>
      <c r="E3456" s="401">
        <v>25</v>
      </c>
      <c r="F3456" s="395">
        <v>80</v>
      </c>
      <c r="G3456" s="395">
        <v>82.5625</v>
      </c>
      <c r="H3456" s="396">
        <f>(G3456-E3456)/E3456</f>
        <v>2.3025000000000002</v>
      </c>
      <c r="I3456" s="395">
        <f>(F3456-E3456)</f>
        <v>55</v>
      </c>
      <c r="J3456" s="395">
        <f>G3456-E3456</f>
        <v>57.5625</v>
      </c>
      <c r="K3456" s="402">
        <v>4</v>
      </c>
      <c r="L3456" s="397"/>
    </row>
    <row r="3457" spans="1:12" ht="14.4">
      <c r="A3457" s="390">
        <v>36677</v>
      </c>
      <c r="B3457" s="358" t="s">
        <v>12382</v>
      </c>
      <c r="C3457" s="392" t="s">
        <v>1076</v>
      </c>
      <c r="D3457" s="366" t="s">
        <v>680</v>
      </c>
      <c r="E3457" s="401">
        <v>8</v>
      </c>
      <c r="F3457" s="395">
        <v>8</v>
      </c>
      <c r="G3457" s="395">
        <v>8</v>
      </c>
      <c r="H3457" s="396">
        <f>(G3457-E3457)/E3457</f>
        <v>0</v>
      </c>
      <c r="I3457" s="395">
        <f>(F3457-E3457)</f>
        <v>0</v>
      </c>
      <c r="J3457" s="395">
        <f>G3457-E3457</f>
        <v>0</v>
      </c>
      <c r="K3457" s="402">
        <v>1</v>
      </c>
      <c r="L3457" s="397"/>
    </row>
    <row r="3458" spans="1:12" ht="14.4">
      <c r="A3458" s="390">
        <v>36677</v>
      </c>
      <c r="B3458" s="358" t="s">
        <v>12383</v>
      </c>
      <c r="C3458" s="392" t="s">
        <v>1074</v>
      </c>
      <c r="D3458" s="358" t="s">
        <v>983</v>
      </c>
      <c r="E3458" s="401">
        <v>15</v>
      </c>
      <c r="F3458" s="395">
        <v>15.875</v>
      </c>
      <c r="G3458" s="395">
        <v>16.625</v>
      </c>
      <c r="H3458" s="396">
        <f>(G3458-E3458)/E3458</f>
        <v>0.10833333333333334</v>
      </c>
      <c r="I3458" s="395">
        <f>(F3458-E3458)</f>
        <v>0.875</v>
      </c>
      <c r="J3458" s="395">
        <f>G3458-E3458</f>
        <v>1.625</v>
      </c>
      <c r="K3458" s="402">
        <v>2</v>
      </c>
      <c r="L3458" s="397"/>
    </row>
    <row r="3459" spans="1:12" ht="14.4">
      <c r="A3459" s="390">
        <v>36671</v>
      </c>
      <c r="B3459" s="366" t="s">
        <v>12380</v>
      </c>
      <c r="C3459" s="392" t="s">
        <v>1071</v>
      </c>
      <c r="D3459" s="366" t="s">
        <v>1072</v>
      </c>
      <c r="E3459" s="401">
        <v>12</v>
      </c>
      <c r="F3459" s="395">
        <v>12</v>
      </c>
      <c r="G3459" s="395">
        <v>13.75</v>
      </c>
      <c r="H3459" s="396">
        <f>(G3459-E3459)/E3459</f>
        <v>0.14583333333333334</v>
      </c>
      <c r="I3459" s="395">
        <f>(F3459-E3459)</f>
        <v>0</v>
      </c>
      <c r="J3459" s="395">
        <f>G3459-E3459</f>
        <v>1.75</v>
      </c>
      <c r="K3459" s="402">
        <v>3</v>
      </c>
      <c r="L3459" s="397"/>
    </row>
    <row r="3460" spans="1:12" ht="14.4">
      <c r="A3460" s="390">
        <v>36671</v>
      </c>
      <c r="B3460" s="358" t="s">
        <v>12381</v>
      </c>
      <c r="C3460" s="392" t="s">
        <v>903</v>
      </c>
      <c r="D3460" s="366" t="s">
        <v>677</v>
      </c>
      <c r="E3460" s="401">
        <v>23</v>
      </c>
      <c r="F3460" s="395">
        <v>32</v>
      </c>
      <c r="G3460" s="395">
        <v>50.5</v>
      </c>
      <c r="H3460" s="396">
        <f>(G3460-E3460)/E3460</f>
        <v>1.1956521739130435</v>
      </c>
      <c r="I3460" s="395">
        <f>(F3460-E3460)</f>
        <v>9</v>
      </c>
      <c r="J3460" s="395">
        <f>G3460-E3460</f>
        <v>27.5</v>
      </c>
      <c r="K3460" s="402">
        <v>4</v>
      </c>
      <c r="L3460" s="397"/>
    </row>
    <row r="3461" spans="1:12" ht="14.4">
      <c r="A3461" s="390">
        <v>36670</v>
      </c>
      <c r="B3461" s="366" t="s">
        <v>12378</v>
      </c>
      <c r="C3461" s="392" t="s">
        <v>900</v>
      </c>
      <c r="D3461" s="366" t="s">
        <v>901</v>
      </c>
      <c r="E3461" s="401">
        <v>22</v>
      </c>
      <c r="F3461" s="395">
        <v>23.25</v>
      </c>
      <c r="G3461" s="395">
        <v>22.0625</v>
      </c>
      <c r="H3461" s="396">
        <f>(G3461-E3461)/E3461</f>
        <v>2.840909090909091E-3</v>
      </c>
      <c r="I3461" s="395">
        <f>(F3461-E3461)</f>
        <v>1.25</v>
      </c>
      <c r="J3461" s="395">
        <f>G3461-E3461</f>
        <v>6.25E-2</v>
      </c>
      <c r="K3461" s="402">
        <v>2</v>
      </c>
      <c r="L3461" s="397"/>
    </row>
    <row r="3462" spans="1:12" ht="14.4">
      <c r="A3462" s="390">
        <v>36670</v>
      </c>
      <c r="B3462" s="366" t="s">
        <v>12379</v>
      </c>
      <c r="C3462" s="392" t="s">
        <v>2960</v>
      </c>
      <c r="D3462" s="366" t="s">
        <v>4960</v>
      </c>
      <c r="E3462" s="401">
        <v>19</v>
      </c>
      <c r="F3462" s="395">
        <v>20.25</v>
      </c>
      <c r="G3462" s="395">
        <v>22.875</v>
      </c>
      <c r="H3462" s="396">
        <f>(G3462-E3462)/E3462</f>
        <v>0.20394736842105263</v>
      </c>
      <c r="I3462" s="395">
        <f>(F3462-E3462)</f>
        <v>1.25</v>
      </c>
      <c r="J3462" s="395">
        <f>G3462-E3462</f>
        <v>3.875</v>
      </c>
      <c r="K3462" s="402">
        <v>3</v>
      </c>
      <c r="L3462" s="397"/>
    </row>
    <row r="3463" spans="1:12" ht="14.4">
      <c r="A3463" s="390">
        <v>36669</v>
      </c>
      <c r="B3463" s="366" t="s">
        <v>12377</v>
      </c>
      <c r="C3463" s="392" t="s">
        <v>985</v>
      </c>
      <c r="D3463" s="366" t="s">
        <v>4960</v>
      </c>
      <c r="E3463" s="401">
        <v>13</v>
      </c>
      <c r="F3463" s="395">
        <v>13</v>
      </c>
      <c r="G3463" s="395">
        <v>12</v>
      </c>
      <c r="H3463" s="396">
        <f>(G3463-E3463)/E3463</f>
        <v>-7.6923076923076927E-2</v>
      </c>
      <c r="I3463" s="395">
        <f>(F3463-E3463)</f>
        <v>0</v>
      </c>
      <c r="J3463" s="395">
        <f>G3463-E3463</f>
        <v>-1</v>
      </c>
      <c r="K3463" s="402">
        <v>1</v>
      </c>
      <c r="L3463" s="397"/>
    </row>
    <row r="3464" spans="1:12" ht="14.4">
      <c r="A3464" s="390">
        <v>36665</v>
      </c>
      <c r="B3464" s="366" t="s">
        <v>12374</v>
      </c>
      <c r="C3464" s="392" t="s">
        <v>679</v>
      </c>
      <c r="D3464" s="366" t="s">
        <v>680</v>
      </c>
      <c r="E3464" s="401">
        <v>7</v>
      </c>
      <c r="F3464" s="395">
        <v>7</v>
      </c>
      <c r="G3464" s="395">
        <v>5.53125</v>
      </c>
      <c r="H3464" s="396">
        <f>(G3464-E3464)/E3464</f>
        <v>-0.20982142857142858</v>
      </c>
      <c r="I3464" s="395">
        <f>(F3464-E3464)</f>
        <v>0</v>
      </c>
      <c r="J3464" s="395">
        <f>G3464-E3464</f>
        <v>-1.46875</v>
      </c>
      <c r="K3464" s="402">
        <v>1</v>
      </c>
      <c r="L3464" s="397"/>
    </row>
    <row r="3465" spans="1:12" ht="14.4">
      <c r="A3465" s="390">
        <v>36665</v>
      </c>
      <c r="B3465" s="358" t="s">
        <v>12375</v>
      </c>
      <c r="C3465" s="392" t="s">
        <v>682</v>
      </c>
      <c r="D3465" s="358" t="s">
        <v>983</v>
      </c>
      <c r="E3465" s="401">
        <v>10</v>
      </c>
      <c r="F3465" s="395">
        <v>11.25</v>
      </c>
      <c r="G3465" s="395">
        <v>10.890625</v>
      </c>
      <c r="H3465" s="396">
        <f>(G3465-E3465)/E3465</f>
        <v>8.9062500000000003E-2</v>
      </c>
      <c r="I3465" s="395">
        <f>(F3465-E3465)</f>
        <v>1.25</v>
      </c>
      <c r="J3465" s="395">
        <f>G3465-E3465</f>
        <v>0.890625</v>
      </c>
      <c r="K3465" s="402">
        <v>3</v>
      </c>
      <c r="L3465" s="397"/>
    </row>
    <row r="3466" spans="1:12" ht="14.4">
      <c r="A3466" s="390">
        <v>36665</v>
      </c>
      <c r="B3466" s="358" t="s">
        <v>12376</v>
      </c>
      <c r="C3466" s="392" t="s">
        <v>4968</v>
      </c>
      <c r="D3466" s="358" t="s">
        <v>677</v>
      </c>
      <c r="E3466" s="401">
        <v>12.6</v>
      </c>
      <c r="F3466" s="395">
        <v>20</v>
      </c>
      <c r="G3466" s="395">
        <v>20.8125</v>
      </c>
      <c r="H3466" s="396">
        <f>(G3466-E3466)/E3466</f>
        <v>0.6517857142857143</v>
      </c>
      <c r="I3466" s="395">
        <f>(F3466-E3466)</f>
        <v>7.4</v>
      </c>
      <c r="J3466" s="395">
        <f>G3466-E3466</f>
        <v>8.2125000000000004</v>
      </c>
      <c r="K3466" s="402">
        <v>3</v>
      </c>
      <c r="L3466" s="397"/>
    </row>
    <row r="3467" spans="1:12" ht="14.4">
      <c r="A3467" s="390">
        <v>36664</v>
      </c>
      <c r="B3467" s="366" t="s">
        <v>4961</v>
      </c>
      <c r="C3467" s="392" t="s">
        <v>4962</v>
      </c>
      <c r="D3467" s="366" t="s">
        <v>4963</v>
      </c>
      <c r="E3467" s="401">
        <v>11</v>
      </c>
      <c r="F3467" s="395">
        <v>11.03125</v>
      </c>
      <c r="G3467" s="395">
        <v>11.0625</v>
      </c>
      <c r="H3467" s="396">
        <f>(G3467-E3467)/E3467</f>
        <v>5.681818181818182E-3</v>
      </c>
      <c r="I3467" s="395">
        <f>(F3467-E3467)</f>
        <v>3.125E-2</v>
      </c>
      <c r="J3467" s="395">
        <f>G3467-E3467</f>
        <v>6.25E-2</v>
      </c>
      <c r="K3467" s="402">
        <v>1</v>
      </c>
      <c r="L3467" s="397"/>
    </row>
    <row r="3468" spans="1:12" ht="14.4">
      <c r="A3468" s="390">
        <v>36664</v>
      </c>
      <c r="B3468" s="358" t="s">
        <v>12371</v>
      </c>
      <c r="C3468" s="392" t="s">
        <v>4965</v>
      </c>
      <c r="D3468" s="358" t="s">
        <v>4966</v>
      </c>
      <c r="E3468" s="401">
        <v>12</v>
      </c>
      <c r="F3468" s="395">
        <v>11.875</v>
      </c>
      <c r="G3468" s="395">
        <v>9.40625</v>
      </c>
      <c r="H3468" s="396">
        <f>(G3468-E3468)/E3468</f>
        <v>-0.21614583333333334</v>
      </c>
      <c r="I3468" s="395">
        <f>(F3468-E3468)</f>
        <v>-0.125</v>
      </c>
      <c r="J3468" s="395">
        <f>G3468-E3468</f>
        <v>-2.59375</v>
      </c>
      <c r="K3468" s="402">
        <v>1</v>
      </c>
      <c r="L3468" s="397"/>
    </row>
    <row r="3469" spans="1:12" ht="14.4">
      <c r="A3469" s="390">
        <v>36664</v>
      </c>
      <c r="B3469" s="446" t="s">
        <v>12372</v>
      </c>
      <c r="C3469" s="392" t="s">
        <v>4956</v>
      </c>
      <c r="D3469" s="358" t="s">
        <v>4957</v>
      </c>
      <c r="E3469" s="401">
        <v>10</v>
      </c>
      <c r="F3469" s="395">
        <v>11.5</v>
      </c>
      <c r="G3469" s="395">
        <v>14</v>
      </c>
      <c r="H3469" s="396">
        <f>(G3469-E3469)/E3469</f>
        <v>0.4</v>
      </c>
      <c r="I3469" s="395">
        <f>(F3469-E3469)</f>
        <v>1.5</v>
      </c>
      <c r="J3469" s="395">
        <f>G3469-E3469</f>
        <v>4</v>
      </c>
      <c r="K3469" s="402">
        <v>2</v>
      </c>
      <c r="L3469" s="397"/>
    </row>
    <row r="3470" spans="1:12" ht="14.4">
      <c r="A3470" s="390">
        <v>36664</v>
      </c>
      <c r="B3470" s="358" t="s">
        <v>12373</v>
      </c>
      <c r="C3470" s="392" t="s">
        <v>4959</v>
      </c>
      <c r="D3470" s="358" t="s">
        <v>4960</v>
      </c>
      <c r="E3470" s="401">
        <v>20</v>
      </c>
      <c r="F3470" s="395">
        <v>40</v>
      </c>
      <c r="G3470" s="395">
        <v>51</v>
      </c>
      <c r="H3470" s="396">
        <f>(G3470-E3470)/E3470</f>
        <v>1.55</v>
      </c>
      <c r="I3470" s="395">
        <f>(F3470-E3470)</f>
        <v>20</v>
      </c>
      <c r="J3470" s="395">
        <f>G3470-E3470</f>
        <v>31</v>
      </c>
      <c r="K3470" s="402">
        <v>3</v>
      </c>
      <c r="L3470" s="397"/>
    </row>
    <row r="3471" spans="1:12" ht="14.4">
      <c r="A3471" s="390">
        <v>36658</v>
      </c>
      <c r="B3471" s="358" t="s">
        <v>12370</v>
      </c>
      <c r="C3471" s="392" t="s">
        <v>4953</v>
      </c>
      <c r="D3471" s="358" t="s">
        <v>4954</v>
      </c>
      <c r="E3471" s="401">
        <v>8</v>
      </c>
      <c r="F3471" s="395">
        <v>10.25</v>
      </c>
      <c r="G3471" s="395">
        <v>10.0625</v>
      </c>
      <c r="H3471" s="396">
        <f>(G3471-E3471)/E3471</f>
        <v>0.2578125</v>
      </c>
      <c r="I3471" s="395">
        <f>(F3471-E3471)</f>
        <v>2.25</v>
      </c>
      <c r="J3471" s="395">
        <f>G3471-E3471</f>
        <v>2.0625</v>
      </c>
      <c r="K3471" s="402">
        <v>2</v>
      </c>
      <c r="L3471" s="397"/>
    </row>
  </sheetData>
  <autoFilter ref="A1:L3471" xr:uid="{A20FD520-8F38-4105-AAC1-04AF7EF61AC8}">
    <sortState xmlns:xlrd2="http://schemas.microsoft.com/office/spreadsheetml/2017/richdata2" ref="A2:L3471">
      <sortCondition descending="1" ref="A1:A3471"/>
    </sortState>
  </autoFilter>
  <conditionalFormatting sqref="C2:C3471">
    <cfRule type="duplicateValues" dxfId="0" priority="3"/>
    <cfRule type="duplicateValues" dxfId="1" priority="1"/>
  </conditionalFormatting>
  <hyperlinks>
    <hyperlink ref="B1709" r:id="rId1" display="Groupon (GRPN)" xr:uid="{519AC05B-F0CA-496C-93F9-A61C768AE064}"/>
    <hyperlink ref="B896" r:id="rId2" display="Editas Medicine (EDIT)" xr:uid="{1E2A6958-FA64-4280-93EC-519E0483CA2D}"/>
    <hyperlink ref="B876" r:id="rId3" display="PhaseRx (PZRX)" xr:uid="{C3E5A1A7-5A27-48CF-B104-2CEC2E7A437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SCOOP Scorecard</vt:lpstr>
      <vt:lpstr>Appended</vt:lpstr>
      <vt:lpstr>Removed</vt:lpstr>
      <vt:lpstr>Final</vt:lpstr>
    </vt:vector>
  </TitlesOfParts>
  <Company>Securities Data Publishing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Fitzgibbons</dc:creator>
  <cp:lastModifiedBy>User</cp:lastModifiedBy>
  <cp:lastPrinted>2000-02-24T15:38:30Z</cp:lastPrinted>
  <dcterms:created xsi:type="dcterms:W3CDTF">1999-01-15T01:38:05Z</dcterms:created>
  <dcterms:modified xsi:type="dcterms:W3CDTF">2021-03-27T20:48:21Z</dcterms:modified>
</cp:coreProperties>
</file>